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13_ncr:1_{D87434E4-EADE-4990-ABEA-C40D2D7CA951}" xr6:coauthVersionLast="47" xr6:coauthVersionMax="47" xr10:uidLastSave="{00000000-0000-0000-0000-000000000000}"/>
  <bookViews>
    <workbookView xWindow="-110" yWindow="-110" windowWidth="19420" windowHeight="10300" firstSheet="2" activeTab="6" xr2:uid="{00000000-000D-0000-FFFF-FFFF00000000}"/>
  </bookViews>
  <sheets>
    <sheet name="Customer Names" sheetId="3" r:id="rId1"/>
    <sheet name="Medical Examinations" sheetId="2" r:id="rId2"/>
    <sheet name="Hospitalisation Details" sheetId="1" r:id="rId3"/>
    <sheet name="Healthcare" sheetId="4" r:id="rId4"/>
    <sheet name="PieCharts" sheetId="14" r:id="rId5"/>
    <sheet name="BarCharts" sheetId="12" r:id="rId6"/>
    <sheet name="LineCharts" sheetId="13" r:id="rId7"/>
    <sheet name="Dashboard" sheetId="15" r:id="rId8"/>
  </sheets>
  <definedNames>
    <definedName name="Slicer_Diabetes_Status">#N/A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D2320"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2"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3" i="4"/>
  <c r="O7" i="1" a="1"/>
  <c r="O7" i="1" s="1"/>
  <c r="O8" i="1" a="1"/>
  <c r="O8" i="1" s="1"/>
  <c r="O1" i="1" l="1"/>
  <c r="G2336" i="1" l="1"/>
  <c r="Q2336" i="4" s="1"/>
  <c r="G2335" i="1"/>
  <c r="Q2335" i="4" s="1"/>
  <c r="G2327" i="1"/>
  <c r="Q2327" i="4" s="1"/>
  <c r="G2319" i="1"/>
  <c r="Q2319" i="4" s="1"/>
  <c r="G2311" i="1"/>
  <c r="Q2311" i="4" s="1"/>
  <c r="G2303" i="1"/>
  <c r="Q2303" i="4" s="1"/>
  <c r="G2295" i="1"/>
  <c r="Q2295" i="4" s="1"/>
  <c r="G2288" i="1"/>
  <c r="Q2288" i="4" s="1"/>
  <c r="G2280" i="1"/>
  <c r="Q2280" i="4" s="1"/>
  <c r="G2272" i="1"/>
  <c r="Q2272" i="4" s="1"/>
  <c r="G2264" i="1"/>
  <c r="Q2264" i="4" s="1"/>
  <c r="G2256" i="1"/>
  <c r="Q2256" i="4" s="1"/>
  <c r="G2248" i="1"/>
  <c r="Q2248" i="4" s="1"/>
  <c r="G2240" i="1"/>
  <c r="Q2240" i="4" s="1"/>
  <c r="G2232" i="1"/>
  <c r="Q2232" i="4" s="1"/>
  <c r="G2224" i="1"/>
  <c r="Q2224" i="4" s="1"/>
  <c r="G2216" i="1"/>
  <c r="Q2216" i="4" s="1"/>
  <c r="G2208" i="1"/>
  <c r="Q2208" i="4" s="1"/>
  <c r="G2200" i="1"/>
  <c r="Q2200" i="4" s="1"/>
  <c r="G2192" i="1"/>
  <c r="Q2192" i="4" s="1"/>
  <c r="G2184" i="1"/>
  <c r="Q2184" i="4" s="1"/>
  <c r="G2176" i="1"/>
  <c r="Q2176" i="4" s="1"/>
  <c r="G2168" i="1"/>
  <c r="Q2168" i="4" s="1"/>
  <c r="G2160" i="1"/>
  <c r="Q2160" i="4" s="1"/>
  <c r="G2152" i="1"/>
  <c r="Q2152" i="4" s="1"/>
  <c r="G2144" i="1"/>
  <c r="Q2144" i="4" s="1"/>
  <c r="G2136" i="1"/>
  <c r="Q2136" i="4" s="1"/>
  <c r="G2128" i="1"/>
  <c r="Q2128" i="4" s="1"/>
  <c r="G2120" i="1"/>
  <c r="Q2120" i="4" s="1"/>
  <c r="G2112" i="1"/>
  <c r="Q2112" i="4" s="1"/>
  <c r="G2104" i="1"/>
  <c r="Q2104" i="4" s="1"/>
  <c r="G2096" i="1"/>
  <c r="Q2096" i="4" s="1"/>
  <c r="G2088" i="1"/>
  <c r="Q2088" i="4" s="1"/>
  <c r="G2080" i="1"/>
  <c r="Q2080" i="4" s="1"/>
  <c r="G2072" i="1"/>
  <c r="Q2072" i="4" s="1"/>
  <c r="G2064" i="1"/>
  <c r="Q2064" i="4" s="1"/>
  <c r="G2056" i="1"/>
  <c r="Q2056" i="4" s="1"/>
  <c r="G2048" i="1"/>
  <c r="Q2048" i="4" s="1"/>
  <c r="G2041" i="1"/>
  <c r="Q2041" i="4" s="1"/>
  <c r="G2033" i="1"/>
  <c r="Q2033" i="4" s="1"/>
  <c r="G2025" i="1"/>
  <c r="Q2025" i="4" s="1"/>
  <c r="G2017" i="1"/>
  <c r="Q2017" i="4" s="1"/>
  <c r="G2009" i="1"/>
  <c r="Q2009" i="4" s="1"/>
  <c r="G2001" i="1"/>
  <c r="Q2001" i="4" s="1"/>
  <c r="G1993" i="1"/>
  <c r="Q1993" i="4" s="1"/>
  <c r="G1985" i="1"/>
  <c r="Q1985" i="4" s="1"/>
  <c r="G1977" i="1"/>
  <c r="Q1977" i="4" s="1"/>
  <c r="G1969" i="1"/>
  <c r="Q1969" i="4" s="1"/>
  <c r="G1961" i="1"/>
  <c r="Q1961" i="4" s="1"/>
  <c r="G1953" i="1"/>
  <c r="Q1953" i="4" s="1"/>
  <c r="G1945" i="1"/>
  <c r="Q1945" i="4" s="1"/>
  <c r="G1937" i="1"/>
  <c r="Q1937" i="4" s="1"/>
  <c r="G1929" i="1"/>
  <c r="Q1929" i="4" s="1"/>
  <c r="G1921" i="1"/>
  <c r="Q1921" i="4" s="1"/>
  <c r="G1913" i="1"/>
  <c r="Q1913" i="4" s="1"/>
  <c r="G1905" i="1"/>
  <c r="Q1905" i="4" s="1"/>
  <c r="G1897" i="1"/>
  <c r="Q1897" i="4" s="1"/>
  <c r="G1889" i="1"/>
  <c r="Q1889" i="4" s="1"/>
  <c r="G1881" i="1"/>
  <c r="Q1881" i="4" s="1"/>
  <c r="G1873" i="1"/>
  <c r="Q1873" i="4" s="1"/>
  <c r="G1865" i="1"/>
  <c r="Q1865" i="4" s="1"/>
  <c r="G1857" i="1"/>
  <c r="Q1857" i="4" s="1"/>
  <c r="G1849" i="1"/>
  <c r="Q1849" i="4" s="1"/>
  <c r="G1841" i="1"/>
  <c r="Q1841" i="4" s="1"/>
  <c r="G1833" i="1"/>
  <c r="Q1833" i="4" s="1"/>
  <c r="G1825" i="1"/>
  <c r="Q1825" i="4" s="1"/>
  <c r="G1817" i="1"/>
  <c r="Q1817" i="4" s="1"/>
  <c r="G1809" i="1"/>
  <c r="Q1809" i="4" s="1"/>
  <c r="G1801" i="1"/>
  <c r="Q1801" i="4" s="1"/>
  <c r="G1793" i="1"/>
  <c r="Q1793" i="4" s="1"/>
  <c r="G1785" i="1"/>
  <c r="Q1785" i="4" s="1"/>
  <c r="G1777" i="1"/>
  <c r="Q1777" i="4" s="1"/>
  <c r="G1769" i="1"/>
  <c r="Q1769" i="4" s="1"/>
  <c r="G1761" i="1"/>
  <c r="Q1761" i="4" s="1"/>
  <c r="G1753" i="1"/>
  <c r="Q1753" i="4" s="1"/>
  <c r="G1745" i="1"/>
  <c r="Q1745" i="4" s="1"/>
  <c r="G1737" i="1"/>
  <c r="Q1737" i="4" s="1"/>
  <c r="G1729" i="1"/>
  <c r="Q1729" i="4" s="1"/>
  <c r="G1721" i="1"/>
  <c r="Q1721" i="4" s="1"/>
  <c r="G1713" i="1"/>
  <c r="Q1713" i="4" s="1"/>
  <c r="G1705" i="1"/>
  <c r="Q1705" i="4" s="1"/>
  <c r="G1697" i="1"/>
  <c r="Q1697" i="4" s="1"/>
  <c r="G1689" i="1"/>
  <c r="Q1689" i="4" s="1"/>
  <c r="G1681" i="1"/>
  <c r="Q1681" i="4" s="1"/>
  <c r="G1673" i="1"/>
  <c r="Q1673" i="4" s="1"/>
  <c r="G1665" i="1"/>
  <c r="Q1665" i="4" s="1"/>
  <c r="G2334" i="1"/>
  <c r="Q2334" i="4" s="1"/>
  <c r="G2326" i="1"/>
  <c r="Q2326" i="4" s="1"/>
  <c r="G2318" i="1"/>
  <c r="Q2318" i="4" s="1"/>
  <c r="G2310" i="1"/>
  <c r="Q2310" i="4" s="1"/>
  <c r="G2302" i="1"/>
  <c r="Q2302" i="4" s="1"/>
  <c r="G2294" i="1"/>
  <c r="Q2294" i="4" s="1"/>
  <c r="G2287" i="1"/>
  <c r="Q2287" i="4" s="1"/>
  <c r="G2279" i="1"/>
  <c r="Q2279" i="4" s="1"/>
  <c r="G2271" i="1"/>
  <c r="Q2271" i="4" s="1"/>
  <c r="G2263" i="1"/>
  <c r="Q2263" i="4" s="1"/>
  <c r="G2255" i="1"/>
  <c r="Q2255" i="4" s="1"/>
  <c r="G2247" i="1"/>
  <c r="Q2247" i="4" s="1"/>
  <c r="G2239" i="1"/>
  <c r="Q2239" i="4" s="1"/>
  <c r="G2231" i="1"/>
  <c r="Q2231" i="4" s="1"/>
  <c r="G2223" i="1"/>
  <c r="Q2223" i="4" s="1"/>
  <c r="G2215" i="1"/>
  <c r="Q2215" i="4" s="1"/>
  <c r="G2207" i="1"/>
  <c r="Q2207" i="4" s="1"/>
  <c r="G2199" i="1"/>
  <c r="Q2199" i="4" s="1"/>
  <c r="G2191" i="1"/>
  <c r="Q2191" i="4" s="1"/>
  <c r="G2183" i="1"/>
  <c r="Q2183" i="4" s="1"/>
  <c r="G2175" i="1"/>
  <c r="Q2175" i="4" s="1"/>
  <c r="G2167" i="1"/>
  <c r="Q2167" i="4" s="1"/>
  <c r="G2159" i="1"/>
  <c r="Q2159" i="4" s="1"/>
  <c r="G2151" i="1"/>
  <c r="Q2151" i="4" s="1"/>
  <c r="G2143" i="1"/>
  <c r="Q2143" i="4" s="1"/>
  <c r="G2135" i="1"/>
  <c r="Q2135" i="4" s="1"/>
  <c r="G2127" i="1"/>
  <c r="Q2127" i="4" s="1"/>
  <c r="G2119" i="1"/>
  <c r="Q2119" i="4" s="1"/>
  <c r="G2111" i="1"/>
  <c r="Q2111" i="4" s="1"/>
  <c r="G2103" i="1"/>
  <c r="Q2103" i="4" s="1"/>
  <c r="G2095" i="1"/>
  <c r="Q2095" i="4" s="1"/>
  <c r="G2087" i="1"/>
  <c r="Q2087" i="4" s="1"/>
  <c r="G2079" i="1"/>
  <c r="Q2079" i="4" s="1"/>
  <c r="G2071" i="1"/>
  <c r="Q2071" i="4" s="1"/>
  <c r="G2063" i="1"/>
  <c r="Q2063" i="4" s="1"/>
  <c r="G2055" i="1"/>
  <c r="Q2055" i="4" s="1"/>
  <c r="G2047" i="1"/>
  <c r="Q2047" i="4" s="1"/>
  <c r="G2040" i="1"/>
  <c r="Q2040" i="4" s="1"/>
  <c r="G2032" i="1"/>
  <c r="Q2032" i="4" s="1"/>
  <c r="G2024" i="1"/>
  <c r="Q2024" i="4" s="1"/>
  <c r="G2016" i="1"/>
  <c r="Q2016" i="4" s="1"/>
  <c r="G2008" i="1"/>
  <c r="Q2008" i="4" s="1"/>
  <c r="G2000" i="1"/>
  <c r="Q2000" i="4" s="1"/>
  <c r="G1992" i="1"/>
  <c r="Q1992" i="4" s="1"/>
  <c r="G1984" i="1"/>
  <c r="Q1984" i="4" s="1"/>
  <c r="G1976" i="1"/>
  <c r="Q1976" i="4" s="1"/>
  <c r="G1968" i="1"/>
  <c r="Q1968" i="4" s="1"/>
  <c r="G1960" i="1"/>
  <c r="Q1960" i="4" s="1"/>
  <c r="G1952" i="1"/>
  <c r="Q1952" i="4" s="1"/>
  <c r="G1944" i="1"/>
  <c r="Q1944" i="4" s="1"/>
  <c r="G1936" i="1"/>
  <c r="Q1936" i="4" s="1"/>
  <c r="G1928" i="1"/>
  <c r="Q1928" i="4" s="1"/>
  <c r="G1920" i="1"/>
  <c r="Q1920" i="4" s="1"/>
  <c r="G1912" i="1"/>
  <c r="Q1912" i="4" s="1"/>
  <c r="G1904" i="1"/>
  <c r="Q1904" i="4" s="1"/>
  <c r="G1896" i="1"/>
  <c r="Q1896" i="4" s="1"/>
  <c r="G1888" i="1"/>
  <c r="Q1888" i="4" s="1"/>
  <c r="G1880" i="1"/>
  <c r="Q1880" i="4" s="1"/>
  <c r="G1872" i="1"/>
  <c r="Q1872" i="4" s="1"/>
  <c r="G1864" i="1"/>
  <c r="Q1864" i="4" s="1"/>
  <c r="G1856" i="1"/>
  <c r="Q1856" i="4" s="1"/>
  <c r="G1848" i="1"/>
  <c r="Q1848" i="4" s="1"/>
  <c r="G1840" i="1"/>
  <c r="Q1840" i="4" s="1"/>
  <c r="G1832" i="1"/>
  <c r="Q1832" i="4" s="1"/>
  <c r="G1824" i="1"/>
  <c r="Q1824" i="4" s="1"/>
  <c r="G1816" i="1"/>
  <c r="Q1816" i="4" s="1"/>
  <c r="G1808" i="1"/>
  <c r="Q1808" i="4" s="1"/>
  <c r="G1800" i="1"/>
  <c r="Q1800" i="4" s="1"/>
  <c r="G1792" i="1"/>
  <c r="Q1792" i="4" s="1"/>
  <c r="G1784" i="1"/>
  <c r="Q1784" i="4" s="1"/>
  <c r="G1776" i="1"/>
  <c r="Q1776" i="4" s="1"/>
  <c r="G1768" i="1"/>
  <c r="Q1768" i="4" s="1"/>
  <c r="G1760" i="1"/>
  <c r="Q1760" i="4" s="1"/>
  <c r="G1752" i="1"/>
  <c r="Q1752" i="4" s="1"/>
  <c r="G1744" i="1"/>
  <c r="Q1744" i="4" s="1"/>
  <c r="G1736" i="1"/>
  <c r="Q1736" i="4" s="1"/>
  <c r="G1728" i="1"/>
  <c r="Q1728" i="4" s="1"/>
  <c r="G1720" i="1"/>
  <c r="Q1720" i="4" s="1"/>
  <c r="G1712" i="1"/>
  <c r="Q1712" i="4" s="1"/>
  <c r="G1704" i="1"/>
  <c r="Q1704" i="4" s="1"/>
  <c r="G1696" i="1"/>
  <c r="Q1696" i="4" s="1"/>
  <c r="G1688" i="1"/>
  <c r="Q1688" i="4" s="1"/>
  <c r="G1680" i="1"/>
  <c r="Q1680" i="4" s="1"/>
  <c r="G2333" i="1"/>
  <c r="Q2333" i="4" s="1"/>
  <c r="G2325" i="1"/>
  <c r="Q2325" i="4" s="1"/>
  <c r="G2317" i="1"/>
  <c r="Q2317" i="4" s="1"/>
  <c r="G2309" i="1"/>
  <c r="Q2309" i="4" s="1"/>
  <c r="G2301" i="1"/>
  <c r="Q2301" i="4" s="1"/>
  <c r="G2293" i="1"/>
  <c r="Q2293" i="4" s="1"/>
  <c r="G2286" i="1"/>
  <c r="Q2286" i="4" s="1"/>
  <c r="G2278" i="1"/>
  <c r="Q2278" i="4" s="1"/>
  <c r="G2270" i="1"/>
  <c r="Q2270" i="4" s="1"/>
  <c r="G2262" i="1"/>
  <c r="Q2262" i="4" s="1"/>
  <c r="G2254" i="1"/>
  <c r="Q2254" i="4" s="1"/>
  <c r="G2246" i="1"/>
  <c r="Q2246" i="4" s="1"/>
  <c r="G2238" i="1"/>
  <c r="Q2238" i="4" s="1"/>
  <c r="G2230" i="1"/>
  <c r="Q2230" i="4" s="1"/>
  <c r="G2222" i="1"/>
  <c r="Q2222" i="4" s="1"/>
  <c r="G2214" i="1"/>
  <c r="Q2214" i="4" s="1"/>
  <c r="G2206" i="1"/>
  <c r="Q2206" i="4" s="1"/>
  <c r="G2198" i="1"/>
  <c r="Q2198" i="4" s="1"/>
  <c r="G2190" i="1"/>
  <c r="Q2190" i="4" s="1"/>
  <c r="G2182" i="1"/>
  <c r="Q2182" i="4" s="1"/>
  <c r="G2174" i="1"/>
  <c r="Q2174" i="4" s="1"/>
  <c r="G2166" i="1"/>
  <c r="Q2166" i="4" s="1"/>
  <c r="G2158" i="1"/>
  <c r="Q2158" i="4" s="1"/>
  <c r="G2150" i="1"/>
  <c r="Q2150" i="4" s="1"/>
  <c r="G2142" i="1"/>
  <c r="Q2142" i="4" s="1"/>
  <c r="G2134" i="1"/>
  <c r="Q2134" i="4" s="1"/>
  <c r="G2126" i="1"/>
  <c r="Q2126" i="4" s="1"/>
  <c r="G2118" i="1"/>
  <c r="Q2118" i="4" s="1"/>
  <c r="G2110" i="1"/>
  <c r="Q2110" i="4" s="1"/>
  <c r="G2102" i="1"/>
  <c r="Q2102" i="4" s="1"/>
  <c r="G2094" i="1"/>
  <c r="Q2094" i="4" s="1"/>
  <c r="G2086" i="1"/>
  <c r="Q2086" i="4" s="1"/>
  <c r="G2078" i="1"/>
  <c r="Q2078" i="4" s="1"/>
  <c r="G2070" i="1"/>
  <c r="Q2070" i="4" s="1"/>
  <c r="G2062" i="1"/>
  <c r="Q2062" i="4" s="1"/>
  <c r="G2054" i="1"/>
  <c r="Q2054" i="4" s="1"/>
  <c r="G2046" i="1"/>
  <c r="Q2046" i="4" s="1"/>
  <c r="G2039" i="1"/>
  <c r="Q2039" i="4" s="1"/>
  <c r="G2031" i="1"/>
  <c r="Q2031" i="4" s="1"/>
  <c r="G2023" i="1"/>
  <c r="Q2023" i="4" s="1"/>
  <c r="G2015" i="1"/>
  <c r="Q2015" i="4" s="1"/>
  <c r="G2007" i="1"/>
  <c r="Q2007" i="4" s="1"/>
  <c r="G1999" i="1"/>
  <c r="Q1999" i="4" s="1"/>
  <c r="G1991" i="1"/>
  <c r="Q1991" i="4" s="1"/>
  <c r="G1983" i="1"/>
  <c r="Q1983" i="4" s="1"/>
  <c r="G1975" i="1"/>
  <c r="Q1975" i="4" s="1"/>
  <c r="G1967" i="1"/>
  <c r="Q1967" i="4" s="1"/>
  <c r="G1959" i="1"/>
  <c r="Q1959" i="4" s="1"/>
  <c r="G1951" i="1"/>
  <c r="Q1951" i="4" s="1"/>
  <c r="G1943" i="1"/>
  <c r="Q1943" i="4" s="1"/>
  <c r="G1935" i="1"/>
  <c r="Q1935" i="4" s="1"/>
  <c r="G1927" i="1"/>
  <c r="Q1927" i="4" s="1"/>
  <c r="G1919" i="1"/>
  <c r="Q1919" i="4" s="1"/>
  <c r="G1911" i="1"/>
  <c r="Q1911" i="4" s="1"/>
  <c r="G1903" i="1"/>
  <c r="Q1903" i="4" s="1"/>
  <c r="G1895" i="1"/>
  <c r="Q1895" i="4" s="1"/>
  <c r="G1887" i="1"/>
  <c r="Q1887" i="4" s="1"/>
  <c r="G1879" i="1"/>
  <c r="Q1879" i="4" s="1"/>
  <c r="G1871" i="1"/>
  <c r="Q1871" i="4" s="1"/>
  <c r="G1863" i="1"/>
  <c r="Q1863" i="4" s="1"/>
  <c r="G1855" i="1"/>
  <c r="Q1855" i="4" s="1"/>
  <c r="G1847" i="1"/>
  <c r="Q1847" i="4" s="1"/>
  <c r="G1839" i="1"/>
  <c r="Q1839" i="4" s="1"/>
  <c r="G1831" i="1"/>
  <c r="Q1831" i="4" s="1"/>
  <c r="G1823" i="1"/>
  <c r="Q1823" i="4" s="1"/>
  <c r="G1815" i="1"/>
  <c r="Q1815" i="4" s="1"/>
  <c r="G1807" i="1"/>
  <c r="Q1807" i="4" s="1"/>
  <c r="G1799" i="1"/>
  <c r="Q1799" i="4" s="1"/>
  <c r="G1791" i="1"/>
  <c r="Q1791" i="4" s="1"/>
  <c r="G1783" i="1"/>
  <c r="Q1783" i="4" s="1"/>
  <c r="G1775" i="1"/>
  <c r="Q1775" i="4" s="1"/>
  <c r="G1767" i="1"/>
  <c r="Q1767" i="4" s="1"/>
  <c r="G1759" i="1"/>
  <c r="Q1759" i="4" s="1"/>
  <c r="G1751" i="1"/>
  <c r="Q1751" i="4" s="1"/>
  <c r="G1743" i="1"/>
  <c r="Q1743" i="4" s="1"/>
  <c r="G1735" i="1"/>
  <c r="Q1735" i="4" s="1"/>
  <c r="G1727" i="1"/>
  <c r="Q1727" i="4" s="1"/>
  <c r="G1719" i="1"/>
  <c r="Q1719" i="4" s="1"/>
  <c r="G1711" i="1"/>
  <c r="Q1711" i="4" s="1"/>
  <c r="G1703" i="1"/>
  <c r="Q1703" i="4" s="1"/>
  <c r="G1695" i="1"/>
  <c r="Q1695" i="4" s="1"/>
  <c r="G1687" i="1"/>
  <c r="Q1687" i="4" s="1"/>
  <c r="G1679" i="1"/>
  <c r="Q1679" i="4" s="1"/>
  <c r="G1671" i="1"/>
  <c r="Q1671" i="4" s="1"/>
  <c r="G1663" i="1"/>
  <c r="Q1663" i="4" s="1"/>
  <c r="G2332" i="1"/>
  <c r="Q2332" i="4" s="1"/>
  <c r="G2331" i="1"/>
  <c r="Q2331" i="4" s="1"/>
  <c r="G2323" i="1"/>
  <c r="Q2323" i="4" s="1"/>
  <c r="G2315" i="1"/>
  <c r="Q2315" i="4" s="1"/>
  <c r="G2307" i="1"/>
  <c r="Q2307" i="4" s="1"/>
  <c r="G2299" i="1"/>
  <c r="Q2299" i="4" s="1"/>
  <c r="G2339" i="1"/>
  <c r="G2284" i="1"/>
  <c r="Q2284" i="4" s="1"/>
  <c r="G2276" i="1"/>
  <c r="Q2276" i="4" s="1"/>
  <c r="G2268" i="1"/>
  <c r="Q2268" i="4" s="1"/>
  <c r="G2260" i="1"/>
  <c r="Q2260" i="4" s="1"/>
  <c r="G2252" i="1"/>
  <c r="Q2252" i="4" s="1"/>
  <c r="G2244" i="1"/>
  <c r="Q2244" i="4" s="1"/>
  <c r="G2236" i="1"/>
  <c r="Q2236" i="4" s="1"/>
  <c r="G2228" i="1"/>
  <c r="Q2228" i="4" s="1"/>
  <c r="G2220" i="1"/>
  <c r="Q2220" i="4" s="1"/>
  <c r="G2212" i="1"/>
  <c r="Q2212" i="4" s="1"/>
  <c r="G2204" i="1"/>
  <c r="Q2204" i="4" s="1"/>
  <c r="G2196" i="1"/>
  <c r="Q2196" i="4" s="1"/>
  <c r="G2188" i="1"/>
  <c r="Q2188" i="4" s="1"/>
  <c r="G2180" i="1"/>
  <c r="Q2180" i="4" s="1"/>
  <c r="G2172" i="1"/>
  <c r="Q2172" i="4" s="1"/>
  <c r="G2164" i="1"/>
  <c r="Q2164" i="4" s="1"/>
  <c r="G2156" i="1"/>
  <c r="Q2156" i="4" s="1"/>
  <c r="G2148" i="1"/>
  <c r="Q2148" i="4" s="1"/>
  <c r="G2140" i="1"/>
  <c r="Q2140" i="4" s="1"/>
  <c r="G2132" i="1"/>
  <c r="Q2132" i="4" s="1"/>
  <c r="G2124" i="1"/>
  <c r="Q2124" i="4" s="1"/>
  <c r="G2116" i="1"/>
  <c r="Q2116" i="4" s="1"/>
  <c r="G2108" i="1"/>
  <c r="Q2108" i="4" s="1"/>
  <c r="G2100" i="1"/>
  <c r="Q2100" i="4" s="1"/>
  <c r="G2092" i="1"/>
  <c r="Q2092" i="4" s="1"/>
  <c r="G2084" i="1"/>
  <c r="Q2084" i="4" s="1"/>
  <c r="G2076" i="1"/>
  <c r="Q2076" i="4" s="1"/>
  <c r="G2068" i="1"/>
  <c r="Q2068" i="4" s="1"/>
  <c r="G2060" i="1"/>
  <c r="Q2060" i="4" s="1"/>
  <c r="G2052" i="1"/>
  <c r="Q2052" i="4" s="1"/>
  <c r="G2044" i="1"/>
  <c r="Q2044" i="4" s="1"/>
  <c r="G2037" i="1"/>
  <c r="Q2037" i="4" s="1"/>
  <c r="G2029" i="1"/>
  <c r="Q2029" i="4" s="1"/>
  <c r="G2021" i="1"/>
  <c r="Q2021" i="4" s="1"/>
  <c r="G2013" i="1"/>
  <c r="Q2013" i="4" s="1"/>
  <c r="G2005" i="1"/>
  <c r="Q2005" i="4" s="1"/>
  <c r="G1997" i="1"/>
  <c r="Q1997" i="4" s="1"/>
  <c r="G1989" i="1"/>
  <c r="Q1989" i="4" s="1"/>
  <c r="G1981" i="1"/>
  <c r="Q1981" i="4" s="1"/>
  <c r="G1973" i="1"/>
  <c r="Q1973" i="4" s="1"/>
  <c r="G1965" i="1"/>
  <c r="Q1965" i="4" s="1"/>
  <c r="G1957" i="1"/>
  <c r="Q1957" i="4" s="1"/>
  <c r="G1949" i="1"/>
  <c r="Q1949" i="4" s="1"/>
  <c r="G1941" i="1"/>
  <c r="Q1941" i="4" s="1"/>
  <c r="G1933" i="1"/>
  <c r="Q1933" i="4" s="1"/>
  <c r="G1925" i="1"/>
  <c r="Q1925" i="4" s="1"/>
  <c r="G1917" i="1"/>
  <c r="Q1917" i="4" s="1"/>
  <c r="G1909" i="1"/>
  <c r="Q1909" i="4" s="1"/>
  <c r="G1901" i="1"/>
  <c r="Q1901" i="4" s="1"/>
  <c r="G1893" i="1"/>
  <c r="Q1893" i="4" s="1"/>
  <c r="G1885" i="1"/>
  <c r="Q1885" i="4" s="1"/>
  <c r="G1877" i="1"/>
  <c r="Q1877" i="4" s="1"/>
  <c r="G1869" i="1"/>
  <c r="Q1869" i="4" s="1"/>
  <c r="G1861" i="1"/>
  <c r="Q1861" i="4" s="1"/>
  <c r="G1853" i="1"/>
  <c r="Q1853" i="4" s="1"/>
  <c r="G1845" i="1"/>
  <c r="Q1845" i="4" s="1"/>
  <c r="G1837" i="1"/>
  <c r="Q1837" i="4" s="1"/>
  <c r="G1829" i="1"/>
  <c r="Q1829" i="4" s="1"/>
  <c r="G1821" i="1"/>
  <c r="Q1821" i="4" s="1"/>
  <c r="G1813" i="1"/>
  <c r="Q1813" i="4" s="1"/>
  <c r="G1805" i="1"/>
  <c r="Q1805" i="4" s="1"/>
  <c r="G1797" i="1"/>
  <c r="Q1797" i="4" s="1"/>
  <c r="G1789" i="1"/>
  <c r="Q1789" i="4" s="1"/>
  <c r="G1781" i="1"/>
  <c r="Q1781" i="4" s="1"/>
  <c r="G1773" i="1"/>
  <c r="Q1773" i="4" s="1"/>
  <c r="G1765" i="1"/>
  <c r="Q1765" i="4" s="1"/>
  <c r="G1757" i="1"/>
  <c r="Q1757" i="4" s="1"/>
  <c r="G1749" i="1"/>
  <c r="Q1749" i="4" s="1"/>
  <c r="G1741" i="1"/>
  <c r="Q1741" i="4" s="1"/>
  <c r="G1733" i="1"/>
  <c r="Q1733" i="4" s="1"/>
  <c r="G1725" i="1"/>
  <c r="Q1725" i="4" s="1"/>
  <c r="G1717" i="1"/>
  <c r="Q1717" i="4" s="1"/>
  <c r="G1709" i="1"/>
  <c r="Q1709" i="4" s="1"/>
  <c r="G1701" i="1"/>
  <c r="Q1701" i="4" s="1"/>
  <c r="G1693" i="1"/>
  <c r="Q1693" i="4" s="1"/>
  <c r="G1685" i="1"/>
  <c r="Q1685" i="4" s="1"/>
  <c r="G1677" i="1"/>
  <c r="Q1677" i="4" s="1"/>
  <c r="G1669" i="1"/>
  <c r="Q1669" i="4" s="1"/>
  <c r="G1661" i="1"/>
  <c r="Q1661" i="4" s="1"/>
  <c r="G2329" i="1"/>
  <c r="Q2329" i="4" s="1"/>
  <c r="G2321" i="1"/>
  <c r="Q2321" i="4" s="1"/>
  <c r="G2313" i="1"/>
  <c r="Q2313" i="4" s="1"/>
  <c r="G2305" i="1"/>
  <c r="Q2305" i="4" s="1"/>
  <c r="G2297" i="1"/>
  <c r="Q2297" i="4" s="1"/>
  <c r="G2290" i="1"/>
  <c r="Q2290" i="4" s="1"/>
  <c r="G2282" i="1"/>
  <c r="Q2282" i="4" s="1"/>
  <c r="G2274" i="1"/>
  <c r="Q2274" i="4" s="1"/>
  <c r="G2266" i="1"/>
  <c r="Q2266" i="4" s="1"/>
  <c r="G2258" i="1"/>
  <c r="Q2258" i="4" s="1"/>
  <c r="G2250" i="1"/>
  <c r="Q2250" i="4" s="1"/>
  <c r="G2242" i="1"/>
  <c r="Q2242" i="4" s="1"/>
  <c r="G2234" i="1"/>
  <c r="Q2234" i="4" s="1"/>
  <c r="G2226" i="1"/>
  <c r="Q2226" i="4" s="1"/>
  <c r="G2218" i="1"/>
  <c r="Q2218" i="4" s="1"/>
  <c r="G2210" i="1"/>
  <c r="Q2210" i="4" s="1"/>
  <c r="G2202" i="1"/>
  <c r="Q2202" i="4" s="1"/>
  <c r="G2194" i="1"/>
  <c r="Q2194" i="4" s="1"/>
  <c r="G2186" i="1"/>
  <c r="Q2186" i="4" s="1"/>
  <c r="G2178" i="1"/>
  <c r="Q2178" i="4" s="1"/>
  <c r="G2170" i="1"/>
  <c r="Q2170" i="4" s="1"/>
  <c r="G2162" i="1"/>
  <c r="Q2162" i="4" s="1"/>
  <c r="G2154" i="1"/>
  <c r="Q2154" i="4" s="1"/>
  <c r="G2146" i="1"/>
  <c r="Q2146" i="4" s="1"/>
  <c r="G2138" i="1"/>
  <c r="Q2138" i="4" s="1"/>
  <c r="G2130" i="1"/>
  <c r="Q2130" i="4" s="1"/>
  <c r="G2122" i="1"/>
  <c r="Q2122" i="4" s="1"/>
  <c r="G2114" i="1"/>
  <c r="Q2114" i="4" s="1"/>
  <c r="G2106" i="1"/>
  <c r="Q2106" i="4" s="1"/>
  <c r="G2098" i="1"/>
  <c r="Q2098" i="4" s="1"/>
  <c r="G2090" i="1"/>
  <c r="Q2090" i="4" s="1"/>
  <c r="G2082" i="1"/>
  <c r="Q2082" i="4" s="1"/>
  <c r="G2074" i="1"/>
  <c r="Q2074" i="4" s="1"/>
  <c r="G2066" i="1"/>
  <c r="Q2066" i="4" s="1"/>
  <c r="G2058" i="1"/>
  <c r="Q2058" i="4" s="1"/>
  <c r="G2050" i="1"/>
  <c r="Q2050" i="4" s="1"/>
  <c r="G2043" i="1"/>
  <c r="Q2043" i="4" s="1"/>
  <c r="G2035" i="1"/>
  <c r="Q2035" i="4" s="1"/>
  <c r="G2027" i="1"/>
  <c r="Q2027" i="4" s="1"/>
  <c r="G2019" i="1"/>
  <c r="Q2019" i="4" s="1"/>
  <c r="G2011" i="1"/>
  <c r="Q2011" i="4" s="1"/>
  <c r="G2003" i="1"/>
  <c r="Q2003" i="4" s="1"/>
  <c r="G1995" i="1"/>
  <c r="Q1995" i="4" s="1"/>
  <c r="G1987" i="1"/>
  <c r="Q1987" i="4" s="1"/>
  <c r="G1979" i="1"/>
  <c r="Q1979" i="4" s="1"/>
  <c r="G1971" i="1"/>
  <c r="Q1971" i="4" s="1"/>
  <c r="G1963" i="1"/>
  <c r="Q1963" i="4" s="1"/>
  <c r="G1955" i="1"/>
  <c r="Q1955" i="4" s="1"/>
  <c r="G1947" i="1"/>
  <c r="Q1947" i="4" s="1"/>
  <c r="G1939" i="1"/>
  <c r="Q1939" i="4" s="1"/>
  <c r="G1931" i="1"/>
  <c r="Q1931" i="4" s="1"/>
  <c r="G1923" i="1"/>
  <c r="Q1923" i="4" s="1"/>
  <c r="G1915" i="1"/>
  <c r="Q1915" i="4" s="1"/>
  <c r="G1907" i="1"/>
  <c r="Q1907" i="4" s="1"/>
  <c r="G1899" i="1"/>
  <c r="Q1899" i="4" s="1"/>
  <c r="G1891" i="1"/>
  <c r="Q1891" i="4" s="1"/>
  <c r="G1883" i="1"/>
  <c r="Q1883" i="4" s="1"/>
  <c r="G1875" i="1"/>
  <c r="Q1875" i="4" s="1"/>
  <c r="G1867" i="1"/>
  <c r="Q1867" i="4" s="1"/>
  <c r="G1859" i="1"/>
  <c r="Q1859" i="4" s="1"/>
  <c r="G1851" i="1"/>
  <c r="Q1851" i="4" s="1"/>
  <c r="G1843" i="1"/>
  <c r="Q1843" i="4" s="1"/>
  <c r="G1835" i="1"/>
  <c r="Q1835" i="4" s="1"/>
  <c r="G1827" i="1"/>
  <c r="Q1827" i="4" s="1"/>
  <c r="G1819" i="1"/>
  <c r="Q1819" i="4" s="1"/>
  <c r="G1811" i="1"/>
  <c r="Q1811" i="4" s="1"/>
  <c r="G1803" i="1"/>
  <c r="Q1803" i="4" s="1"/>
  <c r="G1795" i="1"/>
  <c r="Q1795" i="4" s="1"/>
  <c r="G1787" i="1"/>
  <c r="Q1787" i="4" s="1"/>
  <c r="G1779" i="1"/>
  <c r="Q1779" i="4" s="1"/>
  <c r="G1771" i="1"/>
  <c r="Q1771" i="4" s="1"/>
  <c r="G1763" i="1"/>
  <c r="Q1763" i="4" s="1"/>
  <c r="G1755" i="1"/>
  <c r="Q1755" i="4" s="1"/>
  <c r="G1747" i="1"/>
  <c r="Q1747" i="4" s="1"/>
  <c r="G1739" i="1"/>
  <c r="Q1739" i="4" s="1"/>
  <c r="G1731" i="1"/>
  <c r="Q1731" i="4" s="1"/>
  <c r="G1723" i="1"/>
  <c r="Q1723" i="4" s="1"/>
  <c r="G1715" i="1"/>
  <c r="Q1715" i="4" s="1"/>
  <c r="G1707" i="1"/>
  <c r="Q1707" i="4" s="1"/>
  <c r="G1699" i="1"/>
  <c r="Q1699" i="4" s="1"/>
  <c r="G1691" i="1"/>
  <c r="Q1691" i="4" s="1"/>
  <c r="G1683" i="1"/>
  <c r="Q1683" i="4" s="1"/>
  <c r="G1675" i="1"/>
  <c r="Q1675" i="4" s="1"/>
  <c r="G1667" i="1"/>
  <c r="Q1667" i="4" s="1"/>
  <c r="G1659" i="1"/>
  <c r="Q1659" i="4" s="1"/>
  <c r="G2330" i="1"/>
  <c r="Q2330" i="4" s="1"/>
  <c r="G2308" i="1"/>
  <c r="Q2308" i="4" s="1"/>
  <c r="G2289" i="1"/>
  <c r="Q2289" i="4" s="1"/>
  <c r="G2267" i="1"/>
  <c r="Q2267" i="4" s="1"/>
  <c r="G2245" i="1"/>
  <c r="Q2245" i="4" s="1"/>
  <c r="G2225" i="1"/>
  <c r="Q2225" i="4" s="1"/>
  <c r="G2203" i="1"/>
  <c r="Q2203" i="4" s="1"/>
  <c r="G2181" i="1"/>
  <c r="Q2181" i="4" s="1"/>
  <c r="G2161" i="1"/>
  <c r="Q2161" i="4" s="1"/>
  <c r="G2139" i="1"/>
  <c r="Q2139" i="4" s="1"/>
  <c r="G2117" i="1"/>
  <c r="Q2117" i="4" s="1"/>
  <c r="G2097" i="1"/>
  <c r="Q2097" i="4" s="1"/>
  <c r="G2075" i="1"/>
  <c r="Q2075" i="4" s="1"/>
  <c r="G2053" i="1"/>
  <c r="Q2053" i="4" s="1"/>
  <c r="G2034" i="1"/>
  <c r="Q2034" i="4" s="1"/>
  <c r="G2012" i="1"/>
  <c r="Q2012" i="4" s="1"/>
  <c r="G1990" i="1"/>
  <c r="Q1990" i="4" s="1"/>
  <c r="G1970" i="1"/>
  <c r="Q1970" i="4" s="1"/>
  <c r="G1948" i="1"/>
  <c r="Q1948" i="4" s="1"/>
  <c r="G1926" i="1"/>
  <c r="Q1926" i="4" s="1"/>
  <c r="G1906" i="1"/>
  <c r="Q1906" i="4" s="1"/>
  <c r="G1884" i="1"/>
  <c r="Q1884" i="4" s="1"/>
  <c r="G1862" i="1"/>
  <c r="Q1862" i="4" s="1"/>
  <c r="G1842" i="1"/>
  <c r="Q1842" i="4" s="1"/>
  <c r="G1820" i="1"/>
  <c r="Q1820" i="4" s="1"/>
  <c r="G1798" i="1"/>
  <c r="Q1798" i="4" s="1"/>
  <c r="G1778" i="1"/>
  <c r="Q1778" i="4" s="1"/>
  <c r="G1756" i="1"/>
  <c r="Q1756" i="4" s="1"/>
  <c r="G1734" i="1"/>
  <c r="Q1734" i="4" s="1"/>
  <c r="G1714" i="1"/>
  <c r="Q1714" i="4" s="1"/>
  <c r="G1692" i="1"/>
  <c r="Q1692" i="4" s="1"/>
  <c r="G1672" i="1"/>
  <c r="Q1672" i="4" s="1"/>
  <c r="G1657" i="1"/>
  <c r="Q1657" i="4" s="1"/>
  <c r="G1649" i="1"/>
  <c r="Q1649" i="4" s="1"/>
  <c r="G1641" i="1"/>
  <c r="Q1641" i="4" s="1"/>
  <c r="G1633" i="1"/>
  <c r="Q1633" i="4" s="1"/>
  <c r="G1625" i="1"/>
  <c r="Q1625" i="4" s="1"/>
  <c r="G1617" i="1"/>
  <c r="Q1617" i="4" s="1"/>
  <c r="G1609" i="1"/>
  <c r="Q1609" i="4" s="1"/>
  <c r="G1602" i="1"/>
  <c r="Q1602" i="4" s="1"/>
  <c r="G1594" i="1"/>
  <c r="Q1594" i="4" s="1"/>
  <c r="G1586" i="1"/>
  <c r="Q1586" i="4" s="1"/>
  <c r="G1578" i="1"/>
  <c r="Q1578" i="4" s="1"/>
  <c r="G1570" i="1"/>
  <c r="Q1570" i="4" s="1"/>
  <c r="G1562" i="1"/>
  <c r="Q1562" i="4" s="1"/>
  <c r="G1554" i="1"/>
  <c r="Q1554" i="4" s="1"/>
  <c r="G1546" i="1"/>
  <c r="Q1546" i="4" s="1"/>
  <c r="G1538" i="1"/>
  <c r="Q1538" i="4" s="1"/>
  <c r="G1530" i="1"/>
  <c r="Q1530" i="4" s="1"/>
  <c r="G1522" i="1"/>
  <c r="Q1522" i="4" s="1"/>
  <c r="G1514" i="1"/>
  <c r="Q1514" i="4" s="1"/>
  <c r="G1506" i="1"/>
  <c r="Q1506" i="4" s="1"/>
  <c r="G1498" i="1"/>
  <c r="Q1498" i="4" s="1"/>
  <c r="G1490" i="1"/>
  <c r="Q1490" i="4" s="1"/>
  <c r="G1482" i="1"/>
  <c r="Q1482" i="4" s="1"/>
  <c r="G1474" i="1"/>
  <c r="Q1474" i="4" s="1"/>
  <c r="G1466" i="1"/>
  <c r="Q1466" i="4" s="1"/>
  <c r="G1458" i="1"/>
  <c r="Q1458" i="4" s="1"/>
  <c r="G1450" i="1"/>
  <c r="Q1450" i="4" s="1"/>
  <c r="G1442" i="1"/>
  <c r="Q1442" i="4" s="1"/>
  <c r="G1434" i="1"/>
  <c r="Q1434" i="4" s="1"/>
  <c r="G1426" i="1"/>
  <c r="Q1426" i="4" s="1"/>
  <c r="G1418" i="1"/>
  <c r="Q1418" i="4" s="1"/>
  <c r="G1410" i="1"/>
  <c r="Q1410" i="4" s="1"/>
  <c r="G1402" i="1"/>
  <c r="Q1402" i="4" s="1"/>
  <c r="G1394" i="1"/>
  <c r="Q1394" i="4" s="1"/>
  <c r="G1386" i="1"/>
  <c r="Q1386" i="4" s="1"/>
  <c r="G1378" i="1"/>
  <c r="Q1378" i="4" s="1"/>
  <c r="G1370" i="1"/>
  <c r="Q1370" i="4" s="1"/>
  <c r="G1362" i="1"/>
  <c r="Q1362" i="4" s="1"/>
  <c r="G1354" i="1"/>
  <c r="Q1354" i="4" s="1"/>
  <c r="G2328" i="1"/>
  <c r="Q2328" i="4" s="1"/>
  <c r="G2306" i="1"/>
  <c r="Q2306" i="4" s="1"/>
  <c r="G2285" i="1"/>
  <c r="Q2285" i="4" s="1"/>
  <c r="G2265" i="1"/>
  <c r="Q2265" i="4" s="1"/>
  <c r="G2243" i="1"/>
  <c r="Q2243" i="4" s="1"/>
  <c r="G2221" i="1"/>
  <c r="Q2221" i="4" s="1"/>
  <c r="G2201" i="1"/>
  <c r="Q2201" i="4" s="1"/>
  <c r="G2179" i="1"/>
  <c r="Q2179" i="4" s="1"/>
  <c r="G2157" i="1"/>
  <c r="Q2157" i="4" s="1"/>
  <c r="G2137" i="1"/>
  <c r="Q2137" i="4" s="1"/>
  <c r="G2115" i="1"/>
  <c r="Q2115" i="4" s="1"/>
  <c r="G2093" i="1"/>
  <c r="Q2093" i="4" s="1"/>
  <c r="G2073" i="1"/>
  <c r="Q2073" i="4" s="1"/>
  <c r="G2051" i="1"/>
  <c r="Q2051" i="4" s="1"/>
  <c r="G2030" i="1"/>
  <c r="Q2030" i="4" s="1"/>
  <c r="G2010" i="1"/>
  <c r="Q2010" i="4" s="1"/>
  <c r="G1988" i="1"/>
  <c r="Q1988" i="4" s="1"/>
  <c r="G1966" i="1"/>
  <c r="Q1966" i="4" s="1"/>
  <c r="G1946" i="1"/>
  <c r="Q1946" i="4" s="1"/>
  <c r="G1924" i="1"/>
  <c r="Q1924" i="4" s="1"/>
  <c r="G1902" i="1"/>
  <c r="Q1902" i="4" s="1"/>
  <c r="G1882" i="1"/>
  <c r="Q1882" i="4" s="1"/>
  <c r="G1860" i="1"/>
  <c r="Q1860" i="4" s="1"/>
  <c r="G1838" i="1"/>
  <c r="Q1838" i="4" s="1"/>
  <c r="G1818" i="1"/>
  <c r="Q1818" i="4" s="1"/>
  <c r="G1796" i="1"/>
  <c r="Q1796" i="4" s="1"/>
  <c r="G1774" i="1"/>
  <c r="Q1774" i="4" s="1"/>
  <c r="G1754" i="1"/>
  <c r="Q1754" i="4" s="1"/>
  <c r="G1732" i="1"/>
  <c r="Q1732" i="4" s="1"/>
  <c r="G1710" i="1"/>
  <c r="Q1710" i="4" s="1"/>
  <c r="G1690" i="1"/>
  <c r="Q1690" i="4" s="1"/>
  <c r="G1670" i="1"/>
  <c r="Q1670" i="4" s="1"/>
  <c r="G1656" i="1"/>
  <c r="Q1656" i="4" s="1"/>
  <c r="G1648" i="1"/>
  <c r="Q1648" i="4" s="1"/>
  <c r="G1640" i="1"/>
  <c r="Q1640" i="4" s="1"/>
  <c r="G1632" i="1"/>
  <c r="Q1632" i="4" s="1"/>
  <c r="G1624" i="1"/>
  <c r="Q1624" i="4" s="1"/>
  <c r="G1616" i="1"/>
  <c r="Q1616" i="4" s="1"/>
  <c r="G1608" i="1"/>
  <c r="Q1608" i="4" s="1"/>
  <c r="G1601" i="1"/>
  <c r="Q1601" i="4" s="1"/>
  <c r="G1593" i="1"/>
  <c r="Q1593" i="4" s="1"/>
  <c r="G1585" i="1"/>
  <c r="Q1585" i="4" s="1"/>
  <c r="G1577" i="1"/>
  <c r="Q1577" i="4" s="1"/>
  <c r="G1569" i="1"/>
  <c r="Q1569" i="4" s="1"/>
  <c r="G1561" i="1"/>
  <c r="Q1561" i="4" s="1"/>
  <c r="G1553" i="1"/>
  <c r="Q1553" i="4" s="1"/>
  <c r="G1545" i="1"/>
  <c r="Q1545" i="4" s="1"/>
  <c r="G1537" i="1"/>
  <c r="Q1537" i="4" s="1"/>
  <c r="G1529" i="1"/>
  <c r="Q1529" i="4" s="1"/>
  <c r="G1521" i="1"/>
  <c r="Q1521" i="4" s="1"/>
  <c r="G1513" i="1"/>
  <c r="Q1513" i="4" s="1"/>
  <c r="G1505" i="1"/>
  <c r="Q1505" i="4" s="1"/>
  <c r="G1497" i="1"/>
  <c r="Q1497" i="4" s="1"/>
  <c r="G1489" i="1"/>
  <c r="Q1489" i="4" s="1"/>
  <c r="G1481" i="1"/>
  <c r="Q1481" i="4" s="1"/>
  <c r="G1473" i="1"/>
  <c r="Q1473" i="4" s="1"/>
  <c r="G1465" i="1"/>
  <c r="Q1465" i="4" s="1"/>
  <c r="G1457" i="1"/>
  <c r="Q1457" i="4" s="1"/>
  <c r="G1449" i="1"/>
  <c r="Q1449" i="4" s="1"/>
  <c r="G1441" i="1"/>
  <c r="Q1441" i="4" s="1"/>
  <c r="G1433" i="1"/>
  <c r="Q1433" i="4" s="1"/>
  <c r="G1425" i="1"/>
  <c r="Q1425" i="4" s="1"/>
  <c r="G1417" i="1"/>
  <c r="Q1417" i="4" s="1"/>
  <c r="G1409" i="1"/>
  <c r="Q1409" i="4" s="1"/>
  <c r="G1401" i="1"/>
  <c r="Q1401" i="4" s="1"/>
  <c r="G1393" i="1"/>
  <c r="Q1393" i="4" s="1"/>
  <c r="G1385" i="1"/>
  <c r="Q1385" i="4" s="1"/>
  <c r="G1377" i="1"/>
  <c r="Q1377" i="4" s="1"/>
  <c r="G1369" i="1"/>
  <c r="Q1369" i="4" s="1"/>
  <c r="G1361" i="1"/>
  <c r="Q1361" i="4" s="1"/>
  <c r="G2324" i="1"/>
  <c r="Q2324" i="4" s="1"/>
  <c r="G2304" i="1"/>
  <c r="Q2304" i="4" s="1"/>
  <c r="G2283" i="1"/>
  <c r="Q2283" i="4" s="1"/>
  <c r="G2261" i="1"/>
  <c r="Q2261" i="4" s="1"/>
  <c r="G2241" i="1"/>
  <c r="Q2241" i="4" s="1"/>
  <c r="G2219" i="1"/>
  <c r="Q2219" i="4" s="1"/>
  <c r="G2197" i="1"/>
  <c r="Q2197" i="4" s="1"/>
  <c r="G2177" i="1"/>
  <c r="Q2177" i="4" s="1"/>
  <c r="G2155" i="1"/>
  <c r="Q2155" i="4" s="1"/>
  <c r="G2133" i="1"/>
  <c r="Q2133" i="4" s="1"/>
  <c r="G2113" i="1"/>
  <c r="Q2113" i="4" s="1"/>
  <c r="G2091" i="1"/>
  <c r="Q2091" i="4" s="1"/>
  <c r="G2069" i="1"/>
  <c r="Q2069" i="4" s="1"/>
  <c r="G2049" i="1"/>
  <c r="Q2049" i="4" s="1"/>
  <c r="G2028" i="1"/>
  <c r="Q2028" i="4" s="1"/>
  <c r="G2006" i="1"/>
  <c r="Q2006" i="4" s="1"/>
  <c r="G1986" i="1"/>
  <c r="Q1986" i="4" s="1"/>
  <c r="G1964" i="1"/>
  <c r="Q1964" i="4" s="1"/>
  <c r="G1942" i="1"/>
  <c r="Q1942" i="4" s="1"/>
  <c r="G1922" i="1"/>
  <c r="Q1922" i="4" s="1"/>
  <c r="G1900" i="1"/>
  <c r="Q1900" i="4" s="1"/>
  <c r="G1878" i="1"/>
  <c r="Q1878" i="4" s="1"/>
  <c r="G1858" i="1"/>
  <c r="Q1858" i="4" s="1"/>
  <c r="G1836" i="1"/>
  <c r="Q1836" i="4" s="1"/>
  <c r="G1814" i="1"/>
  <c r="Q1814" i="4" s="1"/>
  <c r="G1794" i="1"/>
  <c r="Q1794" i="4" s="1"/>
  <c r="G1772" i="1"/>
  <c r="Q1772" i="4" s="1"/>
  <c r="G1750" i="1"/>
  <c r="Q1750" i="4" s="1"/>
  <c r="G1730" i="1"/>
  <c r="Q1730" i="4" s="1"/>
  <c r="G1708" i="1"/>
  <c r="Q1708" i="4" s="1"/>
  <c r="G1686" i="1"/>
  <c r="Q1686" i="4" s="1"/>
  <c r="G1668" i="1"/>
  <c r="Q1668" i="4" s="1"/>
  <c r="G1655" i="1"/>
  <c r="Q1655" i="4" s="1"/>
  <c r="G1647" i="1"/>
  <c r="Q1647" i="4" s="1"/>
  <c r="G1639" i="1"/>
  <c r="Q1639" i="4" s="1"/>
  <c r="G1631" i="1"/>
  <c r="Q1631" i="4" s="1"/>
  <c r="G1623" i="1"/>
  <c r="Q1623" i="4" s="1"/>
  <c r="G1615" i="1"/>
  <c r="Q1615" i="4" s="1"/>
  <c r="G2341" i="1"/>
  <c r="G1600" i="1"/>
  <c r="Q1600" i="4" s="1"/>
  <c r="G1592" i="1"/>
  <c r="Q1592" i="4" s="1"/>
  <c r="G1584" i="1"/>
  <c r="Q1584" i="4" s="1"/>
  <c r="G1576" i="1"/>
  <c r="Q1576" i="4" s="1"/>
  <c r="G1568" i="1"/>
  <c r="Q1568" i="4" s="1"/>
  <c r="G1560" i="1"/>
  <c r="Q1560" i="4" s="1"/>
  <c r="G1552" i="1"/>
  <c r="Q1552" i="4" s="1"/>
  <c r="G1544" i="1"/>
  <c r="Q1544" i="4" s="1"/>
  <c r="G1536" i="1"/>
  <c r="Q1536" i="4" s="1"/>
  <c r="G1528" i="1"/>
  <c r="Q1528" i="4" s="1"/>
  <c r="G1520" i="1"/>
  <c r="Q1520" i="4" s="1"/>
  <c r="G1512" i="1"/>
  <c r="Q1512" i="4" s="1"/>
  <c r="G1504" i="1"/>
  <c r="Q1504" i="4" s="1"/>
  <c r="G1496" i="1"/>
  <c r="Q1496" i="4" s="1"/>
  <c r="G1488" i="1"/>
  <c r="Q1488" i="4" s="1"/>
  <c r="G1480" i="1"/>
  <c r="Q1480" i="4" s="1"/>
  <c r="G1472" i="1"/>
  <c r="Q1472" i="4" s="1"/>
  <c r="G1464" i="1"/>
  <c r="Q1464" i="4" s="1"/>
  <c r="G1456" i="1"/>
  <c r="Q1456" i="4" s="1"/>
  <c r="G1448" i="1"/>
  <c r="Q1448" i="4" s="1"/>
  <c r="G1440" i="1"/>
  <c r="Q1440" i="4" s="1"/>
  <c r="G1432" i="1"/>
  <c r="Q1432" i="4" s="1"/>
  <c r="G1424" i="1"/>
  <c r="Q1424" i="4" s="1"/>
  <c r="G1416" i="1"/>
  <c r="Q1416" i="4" s="1"/>
  <c r="G1408" i="1"/>
  <c r="Q1408" i="4" s="1"/>
  <c r="G1400" i="1"/>
  <c r="Q1400" i="4" s="1"/>
  <c r="G1392" i="1"/>
  <c r="Q1392" i="4" s="1"/>
  <c r="G1384" i="1"/>
  <c r="Q1384" i="4" s="1"/>
  <c r="G1376" i="1"/>
  <c r="Q1376" i="4" s="1"/>
  <c r="G1368" i="1"/>
  <c r="Q1368" i="4" s="1"/>
  <c r="G1360" i="1"/>
  <c r="Q1360" i="4" s="1"/>
  <c r="G2322" i="1"/>
  <c r="Q2322" i="4" s="1"/>
  <c r="G2300" i="1"/>
  <c r="Q2300" i="4" s="1"/>
  <c r="G2281" i="1"/>
  <c r="Q2281" i="4" s="1"/>
  <c r="G2259" i="1"/>
  <c r="Q2259" i="4" s="1"/>
  <c r="G2237" i="1"/>
  <c r="Q2237" i="4" s="1"/>
  <c r="G2217" i="1"/>
  <c r="Q2217" i="4" s="1"/>
  <c r="G2195" i="1"/>
  <c r="Q2195" i="4" s="1"/>
  <c r="G2173" i="1"/>
  <c r="Q2173" i="4" s="1"/>
  <c r="G2153" i="1"/>
  <c r="Q2153" i="4" s="1"/>
  <c r="G2131" i="1"/>
  <c r="Q2131" i="4" s="1"/>
  <c r="G2109" i="1"/>
  <c r="Q2109" i="4" s="1"/>
  <c r="G2089" i="1"/>
  <c r="Q2089" i="4" s="1"/>
  <c r="G2067" i="1"/>
  <c r="Q2067" i="4" s="1"/>
  <c r="G2045" i="1"/>
  <c r="Q2045" i="4" s="1"/>
  <c r="G2026" i="1"/>
  <c r="Q2026" i="4" s="1"/>
  <c r="G2004" i="1"/>
  <c r="Q2004" i="4" s="1"/>
  <c r="G1982" i="1"/>
  <c r="Q1982" i="4" s="1"/>
  <c r="G1962" i="1"/>
  <c r="Q1962" i="4" s="1"/>
  <c r="G1940" i="1"/>
  <c r="Q1940" i="4" s="1"/>
  <c r="G1918" i="1"/>
  <c r="Q1918" i="4" s="1"/>
  <c r="G1898" i="1"/>
  <c r="Q1898" i="4" s="1"/>
  <c r="G1876" i="1"/>
  <c r="Q1876" i="4" s="1"/>
  <c r="G1854" i="1"/>
  <c r="Q1854" i="4" s="1"/>
  <c r="G1834" i="1"/>
  <c r="Q1834" i="4" s="1"/>
  <c r="G1812" i="1"/>
  <c r="Q1812" i="4" s="1"/>
  <c r="G1790" i="1"/>
  <c r="Q1790" i="4" s="1"/>
  <c r="G1770" i="1"/>
  <c r="Q1770" i="4" s="1"/>
  <c r="G1748" i="1"/>
  <c r="Q1748" i="4" s="1"/>
  <c r="G1726" i="1"/>
  <c r="Q1726" i="4" s="1"/>
  <c r="G1706" i="1"/>
  <c r="Q1706" i="4" s="1"/>
  <c r="G1684" i="1"/>
  <c r="Q1684" i="4" s="1"/>
  <c r="G1666" i="1"/>
  <c r="Q1666" i="4" s="1"/>
  <c r="G1654" i="1"/>
  <c r="Q1654" i="4" s="1"/>
  <c r="G1646" i="1"/>
  <c r="Q1646" i="4" s="1"/>
  <c r="G1638" i="1"/>
  <c r="Q1638" i="4" s="1"/>
  <c r="G1630" i="1"/>
  <c r="Q1630" i="4" s="1"/>
  <c r="G1622" i="1"/>
  <c r="Q1622" i="4" s="1"/>
  <c r="G1614" i="1"/>
  <c r="Q1614" i="4" s="1"/>
  <c r="G1607" i="1"/>
  <c r="Q1607" i="4" s="1"/>
  <c r="G1599" i="1"/>
  <c r="Q1599" i="4" s="1"/>
  <c r="G1591" i="1"/>
  <c r="Q1591" i="4" s="1"/>
  <c r="G1583" i="1"/>
  <c r="Q1583" i="4" s="1"/>
  <c r="G1575" i="1"/>
  <c r="Q1575" i="4" s="1"/>
  <c r="G1567" i="1"/>
  <c r="Q1567" i="4" s="1"/>
  <c r="G1559" i="1"/>
  <c r="Q1559" i="4" s="1"/>
  <c r="G1551" i="1"/>
  <c r="Q1551" i="4" s="1"/>
  <c r="G1543" i="1"/>
  <c r="Q1543" i="4" s="1"/>
  <c r="G1535" i="1"/>
  <c r="Q1535" i="4" s="1"/>
  <c r="G1527" i="1"/>
  <c r="Q1527" i="4" s="1"/>
  <c r="G1519" i="1"/>
  <c r="Q1519" i="4" s="1"/>
  <c r="G1511" i="1"/>
  <c r="Q1511" i="4" s="1"/>
  <c r="G1503" i="1"/>
  <c r="Q1503" i="4" s="1"/>
  <c r="G1495" i="1"/>
  <c r="Q1495" i="4" s="1"/>
  <c r="G1487" i="1"/>
  <c r="Q1487" i="4" s="1"/>
  <c r="G1479" i="1"/>
  <c r="Q1479" i="4" s="1"/>
  <c r="G1471" i="1"/>
  <c r="Q1471" i="4" s="1"/>
  <c r="G1463" i="1"/>
  <c r="Q1463" i="4" s="1"/>
  <c r="G1455" i="1"/>
  <c r="Q1455" i="4" s="1"/>
  <c r="G1447" i="1"/>
  <c r="Q1447" i="4" s="1"/>
  <c r="G1439" i="1"/>
  <c r="Q1439" i="4" s="1"/>
  <c r="G1431" i="1"/>
  <c r="Q1431" i="4" s="1"/>
  <c r="G1423" i="1"/>
  <c r="Q1423" i="4" s="1"/>
  <c r="G1415" i="1"/>
  <c r="Q1415" i="4" s="1"/>
  <c r="G1407" i="1"/>
  <c r="Q1407" i="4" s="1"/>
  <c r="G1399" i="1"/>
  <c r="Q1399" i="4" s="1"/>
  <c r="G1391" i="1"/>
  <c r="Q1391" i="4" s="1"/>
  <c r="G1383" i="1"/>
  <c r="Q1383" i="4" s="1"/>
  <c r="G1375" i="1"/>
  <c r="Q1375" i="4" s="1"/>
  <c r="G1367" i="1"/>
  <c r="Q1367" i="4" s="1"/>
  <c r="G1359" i="1"/>
  <c r="Q1359" i="4" s="1"/>
  <c r="G1351" i="1"/>
  <c r="Q1351" i="4" s="1"/>
  <c r="G1343" i="1"/>
  <c r="Q1343" i="4" s="1"/>
  <c r="G1335" i="1"/>
  <c r="Q1335" i="4" s="1"/>
  <c r="G1327" i="1"/>
  <c r="Q1327" i="4" s="1"/>
  <c r="G1319" i="1"/>
  <c r="Q1319" i="4" s="1"/>
  <c r="G1311" i="1"/>
  <c r="Q1311" i="4" s="1"/>
  <c r="G1303" i="1"/>
  <c r="Q1303" i="4" s="1"/>
  <c r="G1295" i="1"/>
  <c r="Q1295" i="4" s="1"/>
  <c r="G1287" i="1"/>
  <c r="Q1287" i="4" s="1"/>
  <c r="G1279" i="1"/>
  <c r="Q1279" i="4" s="1"/>
  <c r="G1271" i="1"/>
  <c r="Q1271" i="4" s="1"/>
  <c r="G1263" i="1"/>
  <c r="Q1263" i="4" s="1"/>
  <c r="G1255" i="1"/>
  <c r="Q1255" i="4" s="1"/>
  <c r="G1247" i="1"/>
  <c r="Q1247" i="4" s="1"/>
  <c r="G1239" i="1"/>
  <c r="Q1239" i="4" s="1"/>
  <c r="G2320" i="1"/>
  <c r="Q2320" i="4" s="1"/>
  <c r="G2298" i="1"/>
  <c r="Q2298" i="4" s="1"/>
  <c r="G2277" i="1"/>
  <c r="Q2277" i="4" s="1"/>
  <c r="G2257" i="1"/>
  <c r="Q2257" i="4" s="1"/>
  <c r="G2235" i="1"/>
  <c r="Q2235" i="4" s="1"/>
  <c r="G2213" i="1"/>
  <c r="Q2213" i="4" s="1"/>
  <c r="G2193" i="1"/>
  <c r="Q2193" i="4" s="1"/>
  <c r="G2171" i="1"/>
  <c r="Q2171" i="4" s="1"/>
  <c r="G2149" i="1"/>
  <c r="Q2149" i="4" s="1"/>
  <c r="G2129" i="1"/>
  <c r="Q2129" i="4" s="1"/>
  <c r="G2107" i="1"/>
  <c r="Q2107" i="4" s="1"/>
  <c r="G2085" i="1"/>
  <c r="Q2085" i="4" s="1"/>
  <c r="G2065" i="1"/>
  <c r="Q2065" i="4" s="1"/>
  <c r="G2340" i="1"/>
  <c r="G2022" i="1"/>
  <c r="Q2022" i="4" s="1"/>
  <c r="G2002" i="1"/>
  <c r="Q2002" i="4" s="1"/>
  <c r="G1980" i="1"/>
  <c r="Q1980" i="4" s="1"/>
  <c r="G1958" i="1"/>
  <c r="Q1958" i="4" s="1"/>
  <c r="G1938" i="1"/>
  <c r="Q1938" i="4" s="1"/>
  <c r="G1916" i="1"/>
  <c r="Q1916" i="4" s="1"/>
  <c r="G1894" i="1"/>
  <c r="Q1894" i="4" s="1"/>
  <c r="G1874" i="1"/>
  <c r="Q1874" i="4" s="1"/>
  <c r="G1852" i="1"/>
  <c r="Q1852" i="4" s="1"/>
  <c r="G1830" i="1"/>
  <c r="Q1830" i="4" s="1"/>
  <c r="G1810" i="1"/>
  <c r="Q1810" i="4" s="1"/>
  <c r="G1788" i="1"/>
  <c r="Q1788" i="4" s="1"/>
  <c r="G1766" i="1"/>
  <c r="Q1766" i="4" s="1"/>
  <c r="G1746" i="1"/>
  <c r="Q1746" i="4" s="1"/>
  <c r="G1724" i="1"/>
  <c r="Q1724" i="4" s="1"/>
  <c r="G1702" i="1"/>
  <c r="Q1702" i="4" s="1"/>
  <c r="G1682" i="1"/>
  <c r="Q1682" i="4" s="1"/>
  <c r="G1664" i="1"/>
  <c r="Q1664" i="4" s="1"/>
  <c r="G1653" i="1"/>
  <c r="Q1653" i="4" s="1"/>
  <c r="G1645" i="1"/>
  <c r="Q1645" i="4" s="1"/>
  <c r="G1637" i="1"/>
  <c r="Q1637" i="4" s="1"/>
  <c r="G1629" i="1"/>
  <c r="Q1629" i="4" s="1"/>
  <c r="G1621" i="1"/>
  <c r="Q1621" i="4" s="1"/>
  <c r="G1613" i="1"/>
  <c r="Q1613" i="4" s="1"/>
  <c r="G1606" i="1"/>
  <c r="Q1606" i="4" s="1"/>
  <c r="G1598" i="1"/>
  <c r="Q1598" i="4" s="1"/>
  <c r="G1590" i="1"/>
  <c r="Q1590" i="4" s="1"/>
  <c r="G1582" i="1"/>
  <c r="Q1582" i="4" s="1"/>
  <c r="G1574" i="1"/>
  <c r="Q1574" i="4" s="1"/>
  <c r="G1566" i="1"/>
  <c r="Q1566" i="4" s="1"/>
  <c r="G1558" i="1"/>
  <c r="Q1558" i="4" s="1"/>
  <c r="G1550" i="1"/>
  <c r="Q1550" i="4" s="1"/>
  <c r="G1542" i="1"/>
  <c r="Q1542" i="4" s="1"/>
  <c r="G1534" i="1"/>
  <c r="Q1534" i="4" s="1"/>
  <c r="G1526" i="1"/>
  <c r="Q1526" i="4" s="1"/>
  <c r="G1518" i="1"/>
  <c r="Q1518" i="4" s="1"/>
  <c r="G1510" i="1"/>
  <c r="Q1510" i="4" s="1"/>
  <c r="G1502" i="1"/>
  <c r="Q1502" i="4" s="1"/>
  <c r="G1494" i="1"/>
  <c r="Q1494" i="4" s="1"/>
  <c r="G1486" i="1"/>
  <c r="Q1486" i="4" s="1"/>
  <c r="G1478" i="1"/>
  <c r="Q1478" i="4" s="1"/>
  <c r="G1470" i="1"/>
  <c r="Q1470" i="4" s="1"/>
  <c r="G1462" i="1"/>
  <c r="Q1462" i="4" s="1"/>
  <c r="G1454" i="1"/>
  <c r="Q1454" i="4" s="1"/>
  <c r="G1446" i="1"/>
  <c r="Q1446" i="4" s="1"/>
  <c r="G1438" i="1"/>
  <c r="Q1438" i="4" s="1"/>
  <c r="G1430" i="1"/>
  <c r="Q1430" i="4" s="1"/>
  <c r="G1422" i="1"/>
  <c r="Q1422" i="4" s="1"/>
  <c r="G1414" i="1"/>
  <c r="Q1414" i="4" s="1"/>
  <c r="G1406" i="1"/>
  <c r="Q1406" i="4" s="1"/>
  <c r="G1398" i="1"/>
  <c r="Q1398" i="4" s="1"/>
  <c r="G1390" i="1"/>
  <c r="Q1390" i="4" s="1"/>
  <c r="G1382" i="1"/>
  <c r="Q1382" i="4" s="1"/>
  <c r="G1374" i="1"/>
  <c r="Q1374" i="4" s="1"/>
  <c r="G1366" i="1"/>
  <c r="Q1366" i="4" s="1"/>
  <c r="G1358" i="1"/>
  <c r="Q1358" i="4" s="1"/>
  <c r="G1350" i="1"/>
  <c r="Q1350" i="4" s="1"/>
  <c r="G2316" i="1"/>
  <c r="Q2316" i="4" s="1"/>
  <c r="G2296" i="1"/>
  <c r="Q2296" i="4" s="1"/>
  <c r="G2275" i="1"/>
  <c r="Q2275" i="4" s="1"/>
  <c r="G2253" i="1"/>
  <c r="Q2253" i="4" s="1"/>
  <c r="G2233" i="1"/>
  <c r="Q2233" i="4" s="1"/>
  <c r="G2211" i="1"/>
  <c r="Q2211" i="4" s="1"/>
  <c r="G2189" i="1"/>
  <c r="Q2189" i="4" s="1"/>
  <c r="G2169" i="1"/>
  <c r="Q2169" i="4" s="1"/>
  <c r="G2147" i="1"/>
  <c r="Q2147" i="4" s="1"/>
  <c r="G2125" i="1"/>
  <c r="Q2125" i="4" s="1"/>
  <c r="G2105" i="1"/>
  <c r="Q2105" i="4" s="1"/>
  <c r="G2083" i="1"/>
  <c r="Q2083" i="4" s="1"/>
  <c r="G2061" i="1"/>
  <c r="Q2061" i="4" s="1"/>
  <c r="G2042" i="1"/>
  <c r="Q2042" i="4" s="1"/>
  <c r="G2020" i="1"/>
  <c r="Q2020" i="4" s="1"/>
  <c r="G1998" i="1"/>
  <c r="Q1998" i="4" s="1"/>
  <c r="G1978" i="1"/>
  <c r="Q1978" i="4" s="1"/>
  <c r="G1956" i="1"/>
  <c r="Q1956" i="4" s="1"/>
  <c r="G1934" i="1"/>
  <c r="Q1934" i="4" s="1"/>
  <c r="G1914" i="1"/>
  <c r="Q1914" i="4" s="1"/>
  <c r="G1892" i="1"/>
  <c r="Q1892" i="4" s="1"/>
  <c r="G1870" i="1"/>
  <c r="Q1870" i="4" s="1"/>
  <c r="G1850" i="1"/>
  <c r="Q1850" i="4" s="1"/>
  <c r="G1828" i="1"/>
  <c r="Q1828" i="4" s="1"/>
  <c r="G1806" i="1"/>
  <c r="Q1806" i="4" s="1"/>
  <c r="G1786" i="1"/>
  <c r="Q1786" i="4" s="1"/>
  <c r="G1764" i="1"/>
  <c r="Q1764" i="4" s="1"/>
  <c r="G1742" i="1"/>
  <c r="Q1742" i="4" s="1"/>
  <c r="G1722" i="1"/>
  <c r="Q1722" i="4" s="1"/>
  <c r="G1700" i="1"/>
  <c r="Q1700" i="4" s="1"/>
  <c r="G1678" i="1"/>
  <c r="Q1678" i="4" s="1"/>
  <c r="G1662" i="1"/>
  <c r="Q1662" i="4" s="1"/>
  <c r="G1652" i="1"/>
  <c r="Q1652" i="4" s="1"/>
  <c r="G1644" i="1"/>
  <c r="Q1644" i="4" s="1"/>
  <c r="G1636" i="1"/>
  <c r="Q1636" i="4" s="1"/>
  <c r="G1628" i="1"/>
  <c r="Q1628" i="4" s="1"/>
  <c r="G1620" i="1"/>
  <c r="Q1620" i="4" s="1"/>
  <c r="G1612" i="1"/>
  <c r="Q1612" i="4" s="1"/>
  <c r="G1605" i="1"/>
  <c r="Q1605" i="4" s="1"/>
  <c r="G1597" i="1"/>
  <c r="Q1597" i="4" s="1"/>
  <c r="G1589" i="1"/>
  <c r="Q1589" i="4" s="1"/>
  <c r="G1581" i="1"/>
  <c r="Q1581" i="4" s="1"/>
  <c r="G1573" i="1"/>
  <c r="Q1573" i="4" s="1"/>
  <c r="G1565" i="1"/>
  <c r="Q1565" i="4" s="1"/>
  <c r="G1557" i="1"/>
  <c r="Q1557" i="4" s="1"/>
  <c r="G1549" i="1"/>
  <c r="Q1549" i="4" s="1"/>
  <c r="G1541" i="1"/>
  <c r="Q1541" i="4" s="1"/>
  <c r="G1533" i="1"/>
  <c r="Q1533" i="4" s="1"/>
  <c r="G1525" i="1"/>
  <c r="Q1525" i="4" s="1"/>
  <c r="G1517" i="1"/>
  <c r="Q1517" i="4" s="1"/>
  <c r="G1509" i="1"/>
  <c r="Q1509" i="4" s="1"/>
  <c r="G1501" i="1"/>
  <c r="Q1501" i="4" s="1"/>
  <c r="G1493" i="1"/>
  <c r="Q1493" i="4" s="1"/>
  <c r="G1485" i="1"/>
  <c r="Q1485" i="4" s="1"/>
  <c r="G1477" i="1"/>
  <c r="Q1477" i="4" s="1"/>
  <c r="G1469" i="1"/>
  <c r="Q1469" i="4" s="1"/>
  <c r="G1461" i="1"/>
  <c r="Q1461" i="4" s="1"/>
  <c r="G1453" i="1"/>
  <c r="Q1453" i="4" s="1"/>
  <c r="G1445" i="1"/>
  <c r="Q1445" i="4" s="1"/>
  <c r="G1437" i="1"/>
  <c r="Q1437" i="4" s="1"/>
  <c r="G1429" i="1"/>
  <c r="Q1429" i="4" s="1"/>
  <c r="G1421" i="1"/>
  <c r="Q1421" i="4" s="1"/>
  <c r="G1413" i="1"/>
  <c r="Q1413" i="4" s="1"/>
  <c r="G1405" i="1"/>
  <c r="Q1405" i="4" s="1"/>
  <c r="G1397" i="1"/>
  <c r="Q1397" i="4" s="1"/>
  <c r="G1389" i="1"/>
  <c r="Q1389" i="4" s="1"/>
  <c r="G1381" i="1"/>
  <c r="Q1381" i="4" s="1"/>
  <c r="G1373" i="1"/>
  <c r="Q1373" i="4" s="1"/>
  <c r="G1365" i="1"/>
  <c r="Q1365" i="4" s="1"/>
  <c r="G1357" i="1"/>
  <c r="Q1357" i="4" s="1"/>
  <c r="G2314" i="1"/>
  <c r="Q2314" i="4" s="1"/>
  <c r="G2292" i="1"/>
  <c r="Q2292" i="4" s="1"/>
  <c r="G2273" i="1"/>
  <c r="Q2273" i="4" s="1"/>
  <c r="G2251" i="1"/>
  <c r="Q2251" i="4" s="1"/>
  <c r="G2229" i="1"/>
  <c r="Q2229" i="4" s="1"/>
  <c r="G2209" i="1"/>
  <c r="Q2209" i="4" s="1"/>
  <c r="G2187" i="1"/>
  <c r="Q2187" i="4" s="1"/>
  <c r="G2165" i="1"/>
  <c r="Q2165" i="4" s="1"/>
  <c r="G2145" i="1"/>
  <c r="Q2145" i="4" s="1"/>
  <c r="G2123" i="1"/>
  <c r="Q2123" i="4" s="1"/>
  <c r="G2101" i="1"/>
  <c r="Q2101" i="4" s="1"/>
  <c r="G2081" i="1"/>
  <c r="Q2081" i="4" s="1"/>
  <c r="G2059" i="1"/>
  <c r="Q2059" i="4" s="1"/>
  <c r="G2038" i="1"/>
  <c r="Q2038" i="4" s="1"/>
  <c r="G2018" i="1"/>
  <c r="Q2018" i="4" s="1"/>
  <c r="G1996" i="1"/>
  <c r="Q1996" i="4" s="1"/>
  <c r="G1974" i="1"/>
  <c r="Q1974" i="4" s="1"/>
  <c r="G1954" i="1"/>
  <c r="Q1954" i="4" s="1"/>
  <c r="G1932" i="1"/>
  <c r="Q1932" i="4" s="1"/>
  <c r="G1910" i="1"/>
  <c r="Q1910" i="4" s="1"/>
  <c r="G1890" i="1"/>
  <c r="Q1890" i="4" s="1"/>
  <c r="G1868" i="1"/>
  <c r="Q1868" i="4" s="1"/>
  <c r="G1846" i="1"/>
  <c r="Q1846" i="4" s="1"/>
  <c r="G1826" i="1"/>
  <c r="Q1826" i="4" s="1"/>
  <c r="G1804" i="1"/>
  <c r="Q1804" i="4" s="1"/>
  <c r="G1782" i="1"/>
  <c r="Q1782" i="4" s="1"/>
  <c r="G1762" i="1"/>
  <c r="Q1762" i="4" s="1"/>
  <c r="G1740" i="1"/>
  <c r="Q1740" i="4" s="1"/>
  <c r="G1718" i="1"/>
  <c r="Q1718" i="4" s="1"/>
  <c r="G1698" i="1"/>
  <c r="Q1698" i="4" s="1"/>
  <c r="G1676" i="1"/>
  <c r="Q1676" i="4" s="1"/>
  <c r="G1660" i="1"/>
  <c r="Q1660" i="4" s="1"/>
  <c r="G1651" i="1"/>
  <c r="Q1651" i="4" s="1"/>
  <c r="G1643" i="1"/>
  <c r="Q1643" i="4" s="1"/>
  <c r="G1635" i="1"/>
  <c r="Q1635" i="4" s="1"/>
  <c r="G1627" i="1"/>
  <c r="Q1627" i="4" s="1"/>
  <c r="G1619" i="1"/>
  <c r="Q1619" i="4" s="1"/>
  <c r="G1611" i="1"/>
  <c r="Q1611" i="4" s="1"/>
  <c r="G1604" i="1"/>
  <c r="Q1604" i="4" s="1"/>
  <c r="G1596" i="1"/>
  <c r="Q1596" i="4" s="1"/>
  <c r="G1588" i="1"/>
  <c r="Q1588" i="4" s="1"/>
  <c r="G1580" i="1"/>
  <c r="Q1580" i="4" s="1"/>
  <c r="G1572" i="1"/>
  <c r="Q1572" i="4" s="1"/>
  <c r="G1564" i="1"/>
  <c r="Q1564" i="4" s="1"/>
  <c r="G1556" i="1"/>
  <c r="Q1556" i="4" s="1"/>
  <c r="G1548" i="1"/>
  <c r="Q1548" i="4" s="1"/>
  <c r="G1540" i="1"/>
  <c r="Q1540" i="4" s="1"/>
  <c r="G1532" i="1"/>
  <c r="Q1532" i="4" s="1"/>
  <c r="G1524" i="1"/>
  <c r="Q1524" i="4" s="1"/>
  <c r="G1516" i="1"/>
  <c r="Q1516" i="4" s="1"/>
  <c r="G1508" i="1"/>
  <c r="Q1508" i="4" s="1"/>
  <c r="G1500" i="1"/>
  <c r="Q1500" i="4" s="1"/>
  <c r="G1492" i="1"/>
  <c r="Q1492" i="4" s="1"/>
  <c r="G1484" i="1"/>
  <c r="Q1484" i="4" s="1"/>
  <c r="G1476" i="1"/>
  <c r="Q1476" i="4" s="1"/>
  <c r="G1468" i="1"/>
  <c r="Q1468" i="4" s="1"/>
  <c r="G1460" i="1"/>
  <c r="Q1460" i="4" s="1"/>
  <c r="G1452" i="1"/>
  <c r="Q1452" i="4" s="1"/>
  <c r="G1444" i="1"/>
  <c r="Q1444" i="4" s="1"/>
  <c r="G1436" i="1"/>
  <c r="Q1436" i="4" s="1"/>
  <c r="G1428" i="1"/>
  <c r="Q1428" i="4" s="1"/>
  <c r="G1420" i="1"/>
  <c r="Q1420" i="4" s="1"/>
  <c r="G1412" i="1"/>
  <c r="Q1412" i="4" s="1"/>
  <c r="G1404" i="1"/>
  <c r="Q1404" i="4" s="1"/>
  <c r="G1396" i="1"/>
  <c r="Q1396" i="4" s="1"/>
  <c r="G1388" i="1"/>
  <c r="Q1388" i="4" s="1"/>
  <c r="G1380" i="1"/>
  <c r="Q1380" i="4" s="1"/>
  <c r="G1372" i="1"/>
  <c r="Q1372" i="4" s="1"/>
  <c r="G1364" i="1"/>
  <c r="Q1364" i="4" s="1"/>
  <c r="G1356" i="1"/>
  <c r="Q1356" i="4" s="1"/>
  <c r="G2312" i="1"/>
  <c r="Q2312" i="4" s="1"/>
  <c r="G2291" i="1"/>
  <c r="Q2291" i="4" s="1"/>
  <c r="G2269" i="1"/>
  <c r="Q2269" i="4" s="1"/>
  <c r="G2249" i="1"/>
  <c r="Q2249" i="4" s="1"/>
  <c r="G2227" i="1"/>
  <c r="Q2227" i="4" s="1"/>
  <c r="G2205" i="1"/>
  <c r="Q2205" i="4" s="1"/>
  <c r="G2185" i="1"/>
  <c r="Q2185" i="4" s="1"/>
  <c r="G2163" i="1"/>
  <c r="Q2163" i="4" s="1"/>
  <c r="G2141" i="1"/>
  <c r="Q2141" i="4" s="1"/>
  <c r="G2121" i="1"/>
  <c r="Q2121" i="4" s="1"/>
  <c r="G2099" i="1"/>
  <c r="Q2099" i="4" s="1"/>
  <c r="G2077" i="1"/>
  <c r="Q2077" i="4" s="1"/>
  <c r="G2057" i="1"/>
  <c r="Q2057" i="4" s="1"/>
  <c r="G2036" i="1"/>
  <c r="Q2036" i="4" s="1"/>
  <c r="G2014" i="1"/>
  <c r="Q2014" i="4" s="1"/>
  <c r="G1994" i="1"/>
  <c r="Q1994" i="4" s="1"/>
  <c r="G1972" i="1"/>
  <c r="Q1972" i="4" s="1"/>
  <c r="G1950" i="1"/>
  <c r="Q1950" i="4" s="1"/>
  <c r="G1930" i="1"/>
  <c r="Q1930" i="4" s="1"/>
  <c r="G1908" i="1"/>
  <c r="Q1908" i="4" s="1"/>
  <c r="G1886" i="1"/>
  <c r="Q1886" i="4" s="1"/>
  <c r="G1866" i="1"/>
  <c r="Q1866" i="4" s="1"/>
  <c r="G1844" i="1"/>
  <c r="Q1844" i="4" s="1"/>
  <c r="G1822" i="1"/>
  <c r="Q1822" i="4" s="1"/>
  <c r="G1802" i="1"/>
  <c r="Q1802" i="4" s="1"/>
  <c r="G1780" i="1"/>
  <c r="Q1780" i="4" s="1"/>
  <c r="G1758" i="1"/>
  <c r="Q1758" i="4" s="1"/>
  <c r="G1738" i="1"/>
  <c r="Q1738" i="4" s="1"/>
  <c r="G1716" i="1"/>
  <c r="Q1716" i="4" s="1"/>
  <c r="G1694" i="1"/>
  <c r="Q1694" i="4" s="1"/>
  <c r="G1674" i="1"/>
  <c r="Q1674" i="4" s="1"/>
  <c r="G1658" i="1"/>
  <c r="Q1658" i="4" s="1"/>
  <c r="G1650" i="1"/>
  <c r="Q1650" i="4" s="1"/>
  <c r="G1642" i="1"/>
  <c r="Q1642" i="4" s="1"/>
  <c r="G1634" i="1"/>
  <c r="Q1634" i="4" s="1"/>
  <c r="G1626" i="1"/>
  <c r="Q1626" i="4" s="1"/>
  <c r="G1618" i="1"/>
  <c r="Q1618" i="4" s="1"/>
  <c r="G1610" i="1"/>
  <c r="Q1610" i="4" s="1"/>
  <c r="G1603" i="1"/>
  <c r="Q1603" i="4" s="1"/>
  <c r="G1595" i="1"/>
  <c r="Q1595" i="4" s="1"/>
  <c r="G1587" i="1"/>
  <c r="Q1587" i="4" s="1"/>
  <c r="G1579" i="1"/>
  <c r="Q1579" i="4" s="1"/>
  <c r="G1571" i="1"/>
  <c r="Q1571" i="4" s="1"/>
  <c r="G1563" i="1"/>
  <c r="Q1563" i="4" s="1"/>
  <c r="G1555" i="1"/>
  <c r="Q1555" i="4" s="1"/>
  <c r="G1547" i="1"/>
  <c r="Q1547" i="4" s="1"/>
  <c r="G1539" i="1"/>
  <c r="Q1539" i="4" s="1"/>
  <c r="G1531" i="1"/>
  <c r="Q1531" i="4" s="1"/>
  <c r="G1523" i="1"/>
  <c r="Q1523" i="4" s="1"/>
  <c r="G1515" i="1"/>
  <c r="Q1515" i="4" s="1"/>
  <c r="G1507" i="1"/>
  <c r="Q1507" i="4" s="1"/>
  <c r="G1499" i="1"/>
  <c r="Q1499" i="4" s="1"/>
  <c r="G1491" i="1"/>
  <c r="Q1491" i="4" s="1"/>
  <c r="G1483" i="1"/>
  <c r="Q1483" i="4" s="1"/>
  <c r="G1475" i="1"/>
  <c r="Q1475" i="4" s="1"/>
  <c r="G1467" i="1"/>
  <c r="Q1467" i="4" s="1"/>
  <c r="G1459" i="1"/>
  <c r="Q1459" i="4" s="1"/>
  <c r="G1451" i="1"/>
  <c r="Q1451" i="4" s="1"/>
  <c r="G1443" i="1"/>
  <c r="Q1443" i="4" s="1"/>
  <c r="G1435" i="1"/>
  <c r="Q1435" i="4" s="1"/>
  <c r="G1427" i="1"/>
  <c r="Q1427" i="4" s="1"/>
  <c r="G1419" i="1"/>
  <c r="Q1419" i="4" s="1"/>
  <c r="G1411" i="1"/>
  <c r="Q1411" i="4" s="1"/>
  <c r="G1403" i="1"/>
  <c r="Q1403" i="4" s="1"/>
  <c r="G1395" i="1"/>
  <c r="Q1395" i="4" s="1"/>
  <c r="G1387" i="1"/>
  <c r="Q1387" i="4" s="1"/>
  <c r="G1379" i="1"/>
  <c r="Q1379" i="4" s="1"/>
  <c r="G1371" i="1"/>
  <c r="Q1371" i="4" s="1"/>
  <c r="G1363" i="1"/>
  <c r="Q1363" i="4" s="1"/>
  <c r="G1355" i="1"/>
  <c r="Q1355" i="4" s="1"/>
  <c r="G1348" i="1"/>
  <c r="Q1348" i="4" s="1"/>
  <c r="G1339" i="1"/>
  <c r="Q1339" i="4" s="1"/>
  <c r="G1330" i="1"/>
  <c r="Q1330" i="4" s="1"/>
  <c r="G1321" i="1"/>
  <c r="Q1321" i="4" s="1"/>
  <c r="G1312" i="1"/>
  <c r="Q1312" i="4" s="1"/>
  <c r="G1302" i="1"/>
  <c r="Q1302" i="4" s="1"/>
  <c r="G1293" i="1"/>
  <c r="Q1293" i="4" s="1"/>
  <c r="G1284" i="1"/>
  <c r="Q1284" i="4" s="1"/>
  <c r="G1275" i="1"/>
  <c r="Q1275" i="4" s="1"/>
  <c r="G1266" i="1"/>
  <c r="Q1266" i="4" s="1"/>
  <c r="G1257" i="1"/>
  <c r="Q1257" i="4" s="1"/>
  <c r="G1248" i="1"/>
  <c r="Q1248" i="4" s="1"/>
  <c r="G1238" i="1"/>
  <c r="Q1238" i="4" s="1"/>
  <c r="G1230" i="1"/>
  <c r="Q1230" i="4" s="1"/>
  <c r="G1222" i="1"/>
  <c r="Q1222" i="4" s="1"/>
  <c r="G1214" i="1"/>
  <c r="Q1214" i="4" s="1"/>
  <c r="G1206" i="1"/>
  <c r="Q1206" i="4" s="1"/>
  <c r="G1198" i="1"/>
  <c r="Q1198" i="4" s="1"/>
  <c r="G1190" i="1"/>
  <c r="Q1190" i="4" s="1"/>
  <c r="G1182" i="1"/>
  <c r="Q1182" i="4" s="1"/>
  <c r="G1174" i="1"/>
  <c r="Q1174" i="4" s="1"/>
  <c r="G1166" i="1"/>
  <c r="Q1166" i="4" s="1"/>
  <c r="G1158" i="1"/>
  <c r="Q1158" i="4" s="1"/>
  <c r="G1150" i="1"/>
  <c r="Q1150" i="4" s="1"/>
  <c r="G1142" i="1"/>
  <c r="Q1142" i="4" s="1"/>
  <c r="G1134" i="1"/>
  <c r="Q1134" i="4" s="1"/>
  <c r="G1126" i="1"/>
  <c r="Q1126" i="4" s="1"/>
  <c r="G1118" i="1"/>
  <c r="Q1118" i="4" s="1"/>
  <c r="G1110" i="1"/>
  <c r="Q1110" i="4" s="1"/>
  <c r="G1102" i="1"/>
  <c r="Q1102" i="4" s="1"/>
  <c r="G1094" i="1"/>
  <c r="Q1094" i="4" s="1"/>
  <c r="G1086" i="1"/>
  <c r="Q1086" i="4" s="1"/>
  <c r="G1078" i="1"/>
  <c r="Q1078" i="4" s="1"/>
  <c r="G1070" i="1"/>
  <c r="Q1070" i="4" s="1"/>
  <c r="G1062" i="1"/>
  <c r="Q1062" i="4" s="1"/>
  <c r="G1054" i="1"/>
  <c r="Q1054" i="4" s="1"/>
  <c r="G1046" i="1"/>
  <c r="Q1046" i="4" s="1"/>
  <c r="G1038" i="1"/>
  <c r="Q1038" i="4" s="1"/>
  <c r="G1030" i="1"/>
  <c r="Q1030" i="4" s="1"/>
  <c r="G1022" i="1"/>
  <c r="Q1022" i="4" s="1"/>
  <c r="G1014" i="1"/>
  <c r="Q1014" i="4" s="1"/>
  <c r="G1006" i="1"/>
  <c r="Q1006" i="4" s="1"/>
  <c r="G998" i="1"/>
  <c r="Q998" i="4" s="1"/>
  <c r="G990" i="1"/>
  <c r="Q990" i="4" s="1"/>
  <c r="G982" i="1"/>
  <c r="Q982" i="4" s="1"/>
  <c r="G974" i="1"/>
  <c r="Q974" i="4" s="1"/>
  <c r="G966" i="1"/>
  <c r="Q966" i="4" s="1"/>
  <c r="G958" i="1"/>
  <c r="Q958" i="4" s="1"/>
  <c r="G950" i="1"/>
  <c r="Q950" i="4" s="1"/>
  <c r="G942" i="1"/>
  <c r="Q942" i="4" s="1"/>
  <c r="G934" i="1"/>
  <c r="Q934" i="4" s="1"/>
  <c r="G926" i="1"/>
  <c r="Q926" i="4" s="1"/>
  <c r="G918" i="1"/>
  <c r="Q918" i="4" s="1"/>
  <c r="G910" i="1"/>
  <c r="Q910" i="4" s="1"/>
  <c r="G902" i="1"/>
  <c r="Q902" i="4" s="1"/>
  <c r="G894" i="1"/>
  <c r="Q894" i="4" s="1"/>
  <c r="G886" i="1"/>
  <c r="Q886" i="4" s="1"/>
  <c r="G878" i="1"/>
  <c r="Q878" i="4" s="1"/>
  <c r="G870" i="1"/>
  <c r="Q870" i="4" s="1"/>
  <c r="G862" i="1"/>
  <c r="Q862" i="4" s="1"/>
  <c r="G854" i="1"/>
  <c r="Q854" i="4" s="1"/>
  <c r="G846" i="1"/>
  <c r="Q846" i="4" s="1"/>
  <c r="G838" i="1"/>
  <c r="Q838" i="4" s="1"/>
  <c r="G830" i="1"/>
  <c r="Q830" i="4" s="1"/>
  <c r="G822" i="1"/>
  <c r="Q822" i="4" s="1"/>
  <c r="G814" i="1"/>
  <c r="Q814" i="4" s="1"/>
  <c r="G806" i="1"/>
  <c r="Q806" i="4" s="1"/>
  <c r="G798" i="1"/>
  <c r="Q798" i="4" s="1"/>
  <c r="G790" i="1"/>
  <c r="Q790" i="4" s="1"/>
  <c r="G782" i="1"/>
  <c r="Q782" i="4" s="1"/>
  <c r="G774" i="1"/>
  <c r="Q774" i="4" s="1"/>
  <c r="G766" i="1"/>
  <c r="Q766" i="4" s="1"/>
  <c r="G758" i="1"/>
  <c r="Q758" i="4" s="1"/>
  <c r="G750" i="1"/>
  <c r="Q750" i="4" s="1"/>
  <c r="G742" i="1"/>
  <c r="Q742" i="4" s="1"/>
  <c r="G734" i="1"/>
  <c r="Q734" i="4" s="1"/>
  <c r="G726" i="1"/>
  <c r="Q726" i="4" s="1"/>
  <c r="G718" i="1"/>
  <c r="Q718" i="4" s="1"/>
  <c r="G710" i="1"/>
  <c r="Q710" i="4" s="1"/>
  <c r="G702" i="1"/>
  <c r="Q702" i="4" s="1"/>
  <c r="G694" i="1"/>
  <c r="Q694" i="4" s="1"/>
  <c r="G686" i="1"/>
  <c r="Q686" i="4" s="1"/>
  <c r="G678" i="1"/>
  <c r="Q678" i="4" s="1"/>
  <c r="G670" i="1"/>
  <c r="Q670" i="4" s="1"/>
  <c r="G662" i="1"/>
  <c r="Q662" i="4" s="1"/>
  <c r="G654" i="1"/>
  <c r="Q654" i="4" s="1"/>
  <c r="G646" i="1"/>
  <c r="Q646" i="4" s="1"/>
  <c r="G1344" i="1"/>
  <c r="Q1344" i="4" s="1"/>
  <c r="G1334" i="1"/>
  <c r="Q1334" i="4" s="1"/>
  <c r="G1325" i="1"/>
  <c r="Q1325" i="4" s="1"/>
  <c r="G1316" i="1"/>
  <c r="Q1316" i="4" s="1"/>
  <c r="G1307" i="1"/>
  <c r="Q1307" i="4" s="1"/>
  <c r="G1298" i="1"/>
  <c r="Q1298" i="4" s="1"/>
  <c r="G1289" i="1"/>
  <c r="Q1289" i="4" s="1"/>
  <c r="G1280" i="1"/>
  <c r="Q1280" i="4" s="1"/>
  <c r="G1270" i="1"/>
  <c r="Q1270" i="4" s="1"/>
  <c r="G1261" i="1"/>
  <c r="Q1261" i="4" s="1"/>
  <c r="G1252" i="1"/>
  <c r="Q1252" i="4" s="1"/>
  <c r="G1243" i="1"/>
  <c r="Q1243" i="4" s="1"/>
  <c r="G1234" i="1"/>
  <c r="Q1234" i="4" s="1"/>
  <c r="G1226" i="1"/>
  <c r="Q1226" i="4" s="1"/>
  <c r="G1218" i="1"/>
  <c r="Q1218" i="4" s="1"/>
  <c r="G1210" i="1"/>
  <c r="Q1210" i="4" s="1"/>
  <c r="G1202" i="1"/>
  <c r="Q1202" i="4" s="1"/>
  <c r="G1194" i="1"/>
  <c r="Q1194" i="4" s="1"/>
  <c r="G1186" i="1"/>
  <c r="Q1186" i="4" s="1"/>
  <c r="G1178" i="1"/>
  <c r="Q1178" i="4" s="1"/>
  <c r="G1170" i="1"/>
  <c r="Q1170" i="4" s="1"/>
  <c r="G1162" i="1"/>
  <c r="Q1162" i="4" s="1"/>
  <c r="G1154" i="1"/>
  <c r="Q1154" i="4" s="1"/>
  <c r="G1146" i="1"/>
  <c r="Q1146" i="4" s="1"/>
  <c r="G1138" i="1"/>
  <c r="Q1138" i="4" s="1"/>
  <c r="G1130" i="1"/>
  <c r="Q1130" i="4" s="1"/>
  <c r="G1122" i="1"/>
  <c r="Q1122" i="4" s="1"/>
  <c r="G1114" i="1"/>
  <c r="Q1114" i="4" s="1"/>
  <c r="G1106" i="1"/>
  <c r="Q1106" i="4" s="1"/>
  <c r="G1098" i="1"/>
  <c r="Q1098" i="4" s="1"/>
  <c r="G1090" i="1"/>
  <c r="Q1090" i="4" s="1"/>
  <c r="G1082" i="1"/>
  <c r="Q1082" i="4" s="1"/>
  <c r="G1074" i="1"/>
  <c r="Q1074" i="4" s="1"/>
  <c r="G1066" i="1"/>
  <c r="Q1066" i="4" s="1"/>
  <c r="G1058" i="1"/>
  <c r="Q1058" i="4" s="1"/>
  <c r="G1050" i="1"/>
  <c r="Q1050" i="4" s="1"/>
  <c r="G1042" i="1"/>
  <c r="Q1042" i="4" s="1"/>
  <c r="G1034" i="1"/>
  <c r="Q1034" i="4" s="1"/>
  <c r="G1026" i="1"/>
  <c r="Q1026" i="4" s="1"/>
  <c r="G1018" i="1"/>
  <c r="Q1018" i="4" s="1"/>
  <c r="G1010" i="1"/>
  <c r="Q1010" i="4" s="1"/>
  <c r="G1002" i="1"/>
  <c r="Q1002" i="4" s="1"/>
  <c r="G994" i="1"/>
  <c r="Q994" i="4" s="1"/>
  <c r="G986" i="1"/>
  <c r="Q986" i="4" s="1"/>
  <c r="G978" i="1"/>
  <c r="Q978" i="4" s="1"/>
  <c r="G970" i="1"/>
  <c r="Q970" i="4" s="1"/>
  <c r="G962" i="1"/>
  <c r="Q962" i="4" s="1"/>
  <c r="G954" i="1"/>
  <c r="Q954" i="4" s="1"/>
  <c r="G946" i="1"/>
  <c r="Q946" i="4" s="1"/>
  <c r="G938" i="1"/>
  <c r="Q938" i="4" s="1"/>
  <c r="G930" i="1"/>
  <c r="Q930" i="4" s="1"/>
  <c r="G922" i="1"/>
  <c r="Q922" i="4" s="1"/>
  <c r="G914" i="1"/>
  <c r="Q914" i="4" s="1"/>
  <c r="G906" i="1"/>
  <c r="Q906" i="4" s="1"/>
  <c r="G898" i="1"/>
  <c r="Q898" i="4" s="1"/>
  <c r="G890" i="1"/>
  <c r="Q890" i="4" s="1"/>
  <c r="G882" i="1"/>
  <c r="Q882" i="4" s="1"/>
  <c r="G874" i="1"/>
  <c r="Q874" i="4" s="1"/>
  <c r="G866" i="1"/>
  <c r="Q866" i="4" s="1"/>
  <c r="G858" i="1"/>
  <c r="Q858" i="4" s="1"/>
  <c r="G850" i="1"/>
  <c r="Q850" i="4" s="1"/>
  <c r="G842" i="1"/>
  <c r="Q842" i="4" s="1"/>
  <c r="G834" i="1"/>
  <c r="Q834" i="4" s="1"/>
  <c r="G826" i="1"/>
  <c r="Q826" i="4" s="1"/>
  <c r="G818" i="1"/>
  <c r="Q818" i="4" s="1"/>
  <c r="G810" i="1"/>
  <c r="Q810" i="4" s="1"/>
  <c r="G802" i="1"/>
  <c r="Q802" i="4" s="1"/>
  <c r="G794" i="1"/>
  <c r="Q794" i="4" s="1"/>
  <c r="G786" i="1"/>
  <c r="Q786" i="4" s="1"/>
  <c r="G778" i="1"/>
  <c r="Q778" i="4" s="1"/>
  <c r="G770" i="1"/>
  <c r="Q770" i="4" s="1"/>
  <c r="G762" i="1"/>
  <c r="Q762" i="4" s="1"/>
  <c r="G754" i="1"/>
  <c r="Q754" i="4" s="1"/>
  <c r="G746" i="1"/>
  <c r="Q746" i="4" s="1"/>
  <c r="G738" i="1"/>
  <c r="Q738" i="4" s="1"/>
  <c r="G730" i="1"/>
  <c r="Q730" i="4" s="1"/>
  <c r="G722" i="1"/>
  <c r="Q722" i="4" s="1"/>
  <c r="G714" i="1"/>
  <c r="Q714" i="4" s="1"/>
  <c r="G706" i="1"/>
  <c r="Q706" i="4" s="1"/>
  <c r="G698" i="1"/>
  <c r="Q698" i="4" s="1"/>
  <c r="G690" i="1"/>
  <c r="Q690" i="4" s="1"/>
  <c r="G682" i="1"/>
  <c r="Q682" i="4" s="1"/>
  <c r="G674" i="1"/>
  <c r="Q674" i="4" s="1"/>
  <c r="G666" i="1"/>
  <c r="Q666" i="4" s="1"/>
  <c r="G658" i="1"/>
  <c r="Q658" i="4" s="1"/>
  <c r="G1353" i="1"/>
  <c r="Q1353" i="4" s="1"/>
  <c r="G1340" i="1"/>
  <c r="Q1340" i="4" s="1"/>
  <c r="G1328" i="1"/>
  <c r="Q1328" i="4" s="1"/>
  <c r="G1315" i="1"/>
  <c r="Q1315" i="4" s="1"/>
  <c r="G1304" i="1"/>
  <c r="Q1304" i="4" s="1"/>
  <c r="G1291" i="1"/>
  <c r="Q1291" i="4" s="1"/>
  <c r="G1278" i="1"/>
  <c r="Q1278" i="4" s="1"/>
  <c r="G1267" i="1"/>
  <c r="Q1267" i="4" s="1"/>
  <c r="G1254" i="1"/>
  <c r="Q1254" i="4" s="1"/>
  <c r="G1242" i="1"/>
  <c r="Q1242" i="4" s="1"/>
  <c r="G1231" i="1"/>
  <c r="Q1231" i="4" s="1"/>
  <c r="G1220" i="1"/>
  <c r="Q1220" i="4" s="1"/>
  <c r="G1209" i="1"/>
  <c r="Q1209" i="4" s="1"/>
  <c r="G1199" i="1"/>
  <c r="Q1199" i="4" s="1"/>
  <c r="G1188" i="1"/>
  <c r="Q1188" i="4" s="1"/>
  <c r="G1177" i="1"/>
  <c r="Q1177" i="4" s="1"/>
  <c r="G1167" i="1"/>
  <c r="Q1167" i="4" s="1"/>
  <c r="G1156" i="1"/>
  <c r="Q1156" i="4" s="1"/>
  <c r="G1145" i="1"/>
  <c r="Q1145" i="4" s="1"/>
  <c r="G1135" i="1"/>
  <c r="Q1135" i="4" s="1"/>
  <c r="G1124" i="1"/>
  <c r="Q1124" i="4" s="1"/>
  <c r="G1113" i="1"/>
  <c r="Q1113" i="4" s="1"/>
  <c r="G1103" i="1"/>
  <c r="Q1103" i="4" s="1"/>
  <c r="G1092" i="1"/>
  <c r="Q1092" i="4" s="1"/>
  <c r="G1081" i="1"/>
  <c r="Q1081" i="4" s="1"/>
  <c r="G1071" i="1"/>
  <c r="Q1071" i="4" s="1"/>
  <c r="G1060" i="1"/>
  <c r="Q1060" i="4" s="1"/>
  <c r="G1049" i="1"/>
  <c r="Q1049" i="4" s="1"/>
  <c r="G1039" i="1"/>
  <c r="Q1039" i="4" s="1"/>
  <c r="G1028" i="1"/>
  <c r="Q1028" i="4" s="1"/>
  <c r="G1017" i="1"/>
  <c r="Q1017" i="4" s="1"/>
  <c r="G1007" i="1"/>
  <c r="Q1007" i="4" s="1"/>
  <c r="G996" i="1"/>
  <c r="Q996" i="4" s="1"/>
  <c r="G985" i="1"/>
  <c r="Q985" i="4" s="1"/>
  <c r="G975" i="1"/>
  <c r="Q975" i="4" s="1"/>
  <c r="G964" i="1"/>
  <c r="Q964" i="4" s="1"/>
  <c r="G953" i="1"/>
  <c r="Q953" i="4" s="1"/>
  <c r="G943" i="1"/>
  <c r="Q943" i="4" s="1"/>
  <c r="G932" i="1"/>
  <c r="Q932" i="4" s="1"/>
  <c r="G921" i="1"/>
  <c r="Q921" i="4" s="1"/>
  <c r="G911" i="1"/>
  <c r="Q911" i="4" s="1"/>
  <c r="G900" i="1"/>
  <c r="Q900" i="4" s="1"/>
  <c r="G889" i="1"/>
  <c r="Q889" i="4" s="1"/>
  <c r="G879" i="1"/>
  <c r="Q879" i="4" s="1"/>
  <c r="G868" i="1"/>
  <c r="Q868" i="4" s="1"/>
  <c r="G857" i="1"/>
  <c r="Q857" i="4" s="1"/>
  <c r="G847" i="1"/>
  <c r="Q847" i="4" s="1"/>
  <c r="G836" i="1"/>
  <c r="Q836" i="4" s="1"/>
  <c r="G825" i="1"/>
  <c r="Q825" i="4" s="1"/>
  <c r="G815" i="1"/>
  <c r="Q815" i="4" s="1"/>
  <c r="G793" i="1"/>
  <c r="Q793" i="4" s="1"/>
  <c r="G783" i="1"/>
  <c r="Q783" i="4" s="1"/>
  <c r="G772" i="1"/>
  <c r="Q772" i="4" s="1"/>
  <c r="G761" i="1"/>
  <c r="Q761" i="4" s="1"/>
  <c r="G751" i="1"/>
  <c r="Q751" i="4" s="1"/>
  <c r="G740" i="1"/>
  <c r="Q740" i="4" s="1"/>
  <c r="G729" i="1"/>
  <c r="Q729" i="4" s="1"/>
  <c r="G719" i="1"/>
  <c r="Q719" i="4" s="1"/>
  <c r="G708" i="1"/>
  <c r="Q708" i="4" s="1"/>
  <c r="G697" i="1"/>
  <c r="Q697" i="4" s="1"/>
  <c r="G687" i="1"/>
  <c r="Q687" i="4" s="1"/>
  <c r="G676" i="1"/>
  <c r="Q676" i="4" s="1"/>
  <c r="G655" i="1"/>
  <c r="Q655" i="4" s="1"/>
  <c r="G645" i="1"/>
  <c r="Q645" i="4" s="1"/>
  <c r="G629" i="1"/>
  <c r="Q629" i="4" s="1"/>
  <c r="G613" i="1"/>
  <c r="Q613" i="4" s="1"/>
  <c r="G597" i="1"/>
  <c r="Q597" i="4" s="1"/>
  <c r="G581" i="1"/>
  <c r="Q581" i="4" s="1"/>
  <c r="G565" i="1"/>
  <c r="Q565" i="4" s="1"/>
  <c r="G549" i="1"/>
  <c r="Q549" i="4" s="1"/>
  <c r="G525" i="1"/>
  <c r="Q525" i="4" s="1"/>
  <c r="G509" i="1"/>
  <c r="Q509" i="4" s="1"/>
  <c r="G493" i="1"/>
  <c r="Q493" i="4" s="1"/>
  <c r="G477" i="1"/>
  <c r="Q477" i="4" s="1"/>
  <c r="G462" i="1"/>
  <c r="Q462" i="4" s="1"/>
  <c r="G438" i="1"/>
  <c r="Q438" i="4" s="1"/>
  <c r="G422" i="1"/>
  <c r="Q422" i="4" s="1"/>
  <c r="G406" i="1"/>
  <c r="Q406" i="4" s="1"/>
  <c r="G390" i="1"/>
  <c r="Q390" i="4" s="1"/>
  <c r="G374" i="1"/>
  <c r="Q374" i="4" s="1"/>
  <c r="G1352" i="1"/>
  <c r="Q1352" i="4" s="1"/>
  <c r="G1338" i="1"/>
  <c r="Q1338" i="4" s="1"/>
  <c r="G1326" i="1"/>
  <c r="Q1326" i="4" s="1"/>
  <c r="G1314" i="1"/>
  <c r="Q1314" i="4" s="1"/>
  <c r="G1301" i="1"/>
  <c r="Q1301" i="4" s="1"/>
  <c r="G1290" i="1"/>
  <c r="Q1290" i="4" s="1"/>
  <c r="G1277" i="1"/>
  <c r="Q1277" i="4" s="1"/>
  <c r="G1265" i="1"/>
  <c r="Q1265" i="4" s="1"/>
  <c r="G1253" i="1"/>
  <c r="Q1253" i="4" s="1"/>
  <c r="G1241" i="1"/>
  <c r="Q1241" i="4" s="1"/>
  <c r="G1229" i="1"/>
  <c r="Q1229" i="4" s="1"/>
  <c r="G1219" i="1"/>
  <c r="Q1219" i="4" s="1"/>
  <c r="G1208" i="1"/>
  <c r="Q1208" i="4" s="1"/>
  <c r="G1197" i="1"/>
  <c r="Q1197" i="4" s="1"/>
  <c r="G1187" i="1"/>
  <c r="Q1187" i="4" s="1"/>
  <c r="G1176" i="1"/>
  <c r="Q1176" i="4" s="1"/>
  <c r="G1165" i="1"/>
  <c r="Q1165" i="4" s="1"/>
  <c r="G1155" i="1"/>
  <c r="Q1155" i="4" s="1"/>
  <c r="G1144" i="1"/>
  <c r="Q1144" i="4" s="1"/>
  <c r="G1133" i="1"/>
  <c r="Q1133" i="4" s="1"/>
  <c r="G1123" i="1"/>
  <c r="Q1123" i="4" s="1"/>
  <c r="G1112" i="1"/>
  <c r="Q1112" i="4" s="1"/>
  <c r="G1101" i="1"/>
  <c r="Q1101" i="4" s="1"/>
  <c r="G1091" i="1"/>
  <c r="Q1091" i="4" s="1"/>
  <c r="G1080" i="1"/>
  <c r="Q1080" i="4" s="1"/>
  <c r="G1069" i="1"/>
  <c r="Q1069" i="4" s="1"/>
  <c r="G1059" i="1"/>
  <c r="Q1059" i="4" s="1"/>
  <c r="G1048" i="1"/>
  <c r="Q1048" i="4" s="1"/>
  <c r="G1037" i="1"/>
  <c r="Q1037" i="4" s="1"/>
  <c r="G1027" i="1"/>
  <c r="Q1027" i="4" s="1"/>
  <c r="G1016" i="1"/>
  <c r="Q1016" i="4" s="1"/>
  <c r="G1005" i="1"/>
  <c r="Q1005" i="4" s="1"/>
  <c r="G995" i="1"/>
  <c r="Q995" i="4" s="1"/>
  <c r="G984" i="1"/>
  <c r="Q984" i="4" s="1"/>
  <c r="G973" i="1"/>
  <c r="Q973" i="4" s="1"/>
  <c r="G963" i="1"/>
  <c r="Q963" i="4" s="1"/>
  <c r="G952" i="1"/>
  <c r="Q952" i="4" s="1"/>
  <c r="G941" i="1"/>
  <c r="Q941" i="4" s="1"/>
  <c r="G931" i="1"/>
  <c r="Q931" i="4" s="1"/>
  <c r="G920" i="1"/>
  <c r="Q920" i="4" s="1"/>
  <c r="G909" i="1"/>
  <c r="Q909" i="4" s="1"/>
  <c r="G899" i="1"/>
  <c r="Q899" i="4" s="1"/>
  <c r="G888" i="1"/>
  <c r="Q888" i="4" s="1"/>
  <c r="G877" i="1"/>
  <c r="Q877" i="4" s="1"/>
  <c r="G867" i="1"/>
  <c r="Q867" i="4" s="1"/>
  <c r="G856" i="1"/>
  <c r="Q856" i="4" s="1"/>
  <c r="G845" i="1"/>
  <c r="Q845" i="4" s="1"/>
  <c r="G835" i="1"/>
  <c r="Q835" i="4" s="1"/>
  <c r="G824" i="1"/>
  <c r="Q824" i="4" s="1"/>
  <c r="G813" i="1"/>
  <c r="Q813" i="4" s="1"/>
  <c r="G803" i="1"/>
  <c r="Q803" i="4" s="1"/>
  <c r="G792" i="1"/>
  <c r="Q792" i="4" s="1"/>
  <c r="G781" i="1"/>
  <c r="Q781" i="4" s="1"/>
  <c r="G771" i="1"/>
  <c r="Q771" i="4" s="1"/>
  <c r="G760" i="1"/>
  <c r="Q760" i="4" s="1"/>
  <c r="G749" i="1"/>
  <c r="Q749" i="4" s="1"/>
  <c r="G739" i="1"/>
  <c r="Q739" i="4" s="1"/>
  <c r="G728" i="1"/>
  <c r="Q728" i="4" s="1"/>
  <c r="G717" i="1"/>
  <c r="Q717" i="4" s="1"/>
  <c r="G707" i="1"/>
  <c r="Q707" i="4" s="1"/>
  <c r="G696" i="1"/>
  <c r="Q696" i="4" s="1"/>
  <c r="G685" i="1"/>
  <c r="Q685" i="4" s="1"/>
  <c r="G675" i="1"/>
  <c r="Q675" i="4" s="1"/>
  <c r="G664" i="1"/>
  <c r="Q664" i="4" s="1"/>
  <c r="G653" i="1"/>
  <c r="Q653" i="4" s="1"/>
  <c r="G644" i="1"/>
  <c r="Q644" i="4" s="1"/>
  <c r="G636" i="1"/>
  <c r="Q636" i="4" s="1"/>
  <c r="G628" i="1"/>
  <c r="Q628" i="4" s="1"/>
  <c r="G620" i="1"/>
  <c r="Q620" i="4" s="1"/>
  <c r="G612" i="1"/>
  <c r="Q612" i="4" s="1"/>
  <c r="G604" i="1"/>
  <c r="Q604" i="4" s="1"/>
  <c r="G596" i="1"/>
  <c r="Q596" i="4" s="1"/>
  <c r="G588" i="1"/>
  <c r="Q588" i="4" s="1"/>
  <c r="G580" i="1"/>
  <c r="Q580" i="4" s="1"/>
  <c r="G572" i="1"/>
  <c r="Q572" i="4" s="1"/>
  <c r="G564" i="1"/>
  <c r="Q564" i="4" s="1"/>
  <c r="G556" i="1"/>
  <c r="Q556" i="4" s="1"/>
  <c r="G548" i="1"/>
  <c r="Q548" i="4" s="1"/>
  <c r="G540" i="1"/>
  <c r="Q540" i="4" s="1"/>
  <c r="G532" i="1"/>
  <c r="Q532" i="4" s="1"/>
  <c r="G524" i="1"/>
  <c r="Q524" i="4" s="1"/>
  <c r="G516" i="1"/>
  <c r="Q516" i="4" s="1"/>
  <c r="G508" i="1"/>
  <c r="Q508" i="4" s="1"/>
  <c r="G500" i="1"/>
  <c r="Q500" i="4" s="1"/>
  <c r="G492" i="1"/>
  <c r="Q492" i="4" s="1"/>
  <c r="G1349" i="1"/>
  <c r="Q1349" i="4" s="1"/>
  <c r="G1337" i="1"/>
  <c r="Q1337" i="4" s="1"/>
  <c r="G1324" i="1"/>
  <c r="Q1324" i="4" s="1"/>
  <c r="G1313" i="1"/>
  <c r="Q1313" i="4" s="1"/>
  <c r="G1300" i="1"/>
  <c r="Q1300" i="4" s="1"/>
  <c r="G1288" i="1"/>
  <c r="Q1288" i="4" s="1"/>
  <c r="G1276" i="1"/>
  <c r="Q1276" i="4" s="1"/>
  <c r="G1264" i="1"/>
  <c r="Q1264" i="4" s="1"/>
  <c r="G1251" i="1"/>
  <c r="Q1251" i="4" s="1"/>
  <c r="G1240" i="1"/>
  <c r="Q1240" i="4" s="1"/>
  <c r="G1228" i="1"/>
  <c r="Q1228" i="4" s="1"/>
  <c r="G1217" i="1"/>
  <c r="Q1217" i="4" s="1"/>
  <c r="G1207" i="1"/>
  <c r="Q1207" i="4" s="1"/>
  <c r="G1196" i="1"/>
  <c r="Q1196" i="4" s="1"/>
  <c r="G1185" i="1"/>
  <c r="Q1185" i="4" s="1"/>
  <c r="G1175" i="1"/>
  <c r="Q1175" i="4" s="1"/>
  <c r="G1164" i="1"/>
  <c r="Q1164" i="4" s="1"/>
  <c r="G1153" i="1"/>
  <c r="Q1153" i="4" s="1"/>
  <c r="G1143" i="1"/>
  <c r="Q1143" i="4" s="1"/>
  <c r="G1132" i="1"/>
  <c r="Q1132" i="4" s="1"/>
  <c r="G1121" i="1"/>
  <c r="Q1121" i="4" s="1"/>
  <c r="G1111" i="1"/>
  <c r="Q1111" i="4" s="1"/>
  <c r="G1100" i="1"/>
  <c r="Q1100" i="4" s="1"/>
  <c r="G1089" i="1"/>
  <c r="Q1089" i="4" s="1"/>
  <c r="G1079" i="1"/>
  <c r="Q1079" i="4" s="1"/>
  <c r="G1068" i="1"/>
  <c r="Q1068" i="4" s="1"/>
  <c r="G1057" i="1"/>
  <c r="Q1057" i="4" s="1"/>
  <c r="G1047" i="1"/>
  <c r="Q1047" i="4" s="1"/>
  <c r="G1036" i="1"/>
  <c r="Q1036" i="4" s="1"/>
  <c r="G1025" i="1"/>
  <c r="Q1025" i="4" s="1"/>
  <c r="G1015" i="1"/>
  <c r="Q1015" i="4" s="1"/>
  <c r="G1004" i="1"/>
  <c r="Q1004" i="4" s="1"/>
  <c r="G993" i="1"/>
  <c r="Q993" i="4" s="1"/>
  <c r="G983" i="1"/>
  <c r="Q983" i="4" s="1"/>
  <c r="G972" i="1"/>
  <c r="Q972" i="4" s="1"/>
  <c r="G961" i="1"/>
  <c r="Q961" i="4" s="1"/>
  <c r="G951" i="1"/>
  <c r="Q951" i="4" s="1"/>
  <c r="G940" i="1"/>
  <c r="Q940" i="4" s="1"/>
  <c r="G929" i="1"/>
  <c r="Q929" i="4" s="1"/>
  <c r="G919" i="1"/>
  <c r="Q919" i="4" s="1"/>
  <c r="G908" i="1"/>
  <c r="Q908" i="4" s="1"/>
  <c r="G897" i="1"/>
  <c r="Q897" i="4" s="1"/>
  <c r="G887" i="1"/>
  <c r="Q887" i="4" s="1"/>
  <c r="G876" i="1"/>
  <c r="Q876" i="4" s="1"/>
  <c r="G865" i="1"/>
  <c r="Q865" i="4" s="1"/>
  <c r="G855" i="1"/>
  <c r="Q855" i="4" s="1"/>
  <c r="G844" i="1"/>
  <c r="Q844" i="4" s="1"/>
  <c r="G833" i="1"/>
  <c r="Q833" i="4" s="1"/>
  <c r="G823" i="1"/>
  <c r="Q823" i="4" s="1"/>
  <c r="G812" i="1"/>
  <c r="Q812" i="4" s="1"/>
  <c r="G801" i="1"/>
  <c r="Q801" i="4" s="1"/>
  <c r="G791" i="1"/>
  <c r="Q791" i="4" s="1"/>
  <c r="G780" i="1"/>
  <c r="Q780" i="4" s="1"/>
  <c r="G769" i="1"/>
  <c r="Q769" i="4" s="1"/>
  <c r="G759" i="1"/>
  <c r="Q759" i="4" s="1"/>
  <c r="G748" i="1"/>
  <c r="Q748" i="4" s="1"/>
  <c r="G737" i="1"/>
  <c r="Q737" i="4" s="1"/>
  <c r="G727" i="1"/>
  <c r="Q727" i="4" s="1"/>
  <c r="G716" i="1"/>
  <c r="Q716" i="4" s="1"/>
  <c r="G705" i="1"/>
  <c r="Q705" i="4" s="1"/>
  <c r="G695" i="1"/>
  <c r="Q695" i="4" s="1"/>
  <c r="G684" i="1"/>
  <c r="Q684" i="4" s="1"/>
  <c r="G673" i="1"/>
  <c r="Q673" i="4" s="1"/>
  <c r="G663" i="1"/>
  <c r="Q663" i="4" s="1"/>
  <c r="G652" i="1"/>
  <c r="Q652" i="4" s="1"/>
  <c r="G643" i="1"/>
  <c r="Q643" i="4" s="1"/>
  <c r="G635" i="1"/>
  <c r="Q635" i="4" s="1"/>
  <c r="G627" i="1"/>
  <c r="Q627" i="4" s="1"/>
  <c r="G619" i="1"/>
  <c r="Q619" i="4" s="1"/>
  <c r="G611" i="1"/>
  <c r="Q611" i="4" s="1"/>
  <c r="G603" i="1"/>
  <c r="Q603" i="4" s="1"/>
  <c r="G595" i="1"/>
  <c r="Q595" i="4" s="1"/>
  <c r="G587" i="1"/>
  <c r="Q587" i="4" s="1"/>
  <c r="G579" i="1"/>
  <c r="Q579" i="4" s="1"/>
  <c r="G571" i="1"/>
  <c r="Q571" i="4" s="1"/>
  <c r="G563" i="1"/>
  <c r="Q563" i="4" s="1"/>
  <c r="G555" i="1"/>
  <c r="Q555" i="4" s="1"/>
  <c r="G547" i="1"/>
  <c r="Q547" i="4" s="1"/>
  <c r="G539" i="1"/>
  <c r="Q539" i="4" s="1"/>
  <c r="G531" i="1"/>
  <c r="Q531" i="4" s="1"/>
  <c r="G523" i="1"/>
  <c r="Q523" i="4" s="1"/>
  <c r="G515" i="1"/>
  <c r="Q515" i="4" s="1"/>
  <c r="G507" i="1"/>
  <c r="Q507" i="4" s="1"/>
  <c r="G499" i="1"/>
  <c r="Q499" i="4" s="1"/>
  <c r="G491" i="1"/>
  <c r="Q491" i="4" s="1"/>
  <c r="G483" i="1"/>
  <c r="Q483" i="4" s="1"/>
  <c r="G1347" i="1"/>
  <c r="Q1347" i="4" s="1"/>
  <c r="G1336" i="1"/>
  <c r="Q1336" i="4" s="1"/>
  <c r="G1323" i="1"/>
  <c r="Q1323" i="4" s="1"/>
  <c r="G1310" i="1"/>
  <c r="Q1310" i="4" s="1"/>
  <c r="G1299" i="1"/>
  <c r="Q1299" i="4" s="1"/>
  <c r="G1286" i="1"/>
  <c r="Q1286" i="4" s="1"/>
  <c r="G1274" i="1"/>
  <c r="Q1274" i="4" s="1"/>
  <c r="G1262" i="1"/>
  <c r="Q1262" i="4" s="1"/>
  <c r="G1250" i="1"/>
  <c r="Q1250" i="4" s="1"/>
  <c r="G1237" i="1"/>
  <c r="Q1237" i="4" s="1"/>
  <c r="G1227" i="1"/>
  <c r="Q1227" i="4" s="1"/>
  <c r="G1216" i="1"/>
  <c r="Q1216" i="4" s="1"/>
  <c r="G1205" i="1"/>
  <c r="Q1205" i="4" s="1"/>
  <c r="G1195" i="1"/>
  <c r="Q1195" i="4" s="1"/>
  <c r="G1184" i="1"/>
  <c r="Q1184" i="4" s="1"/>
  <c r="G1173" i="1"/>
  <c r="Q1173" i="4" s="1"/>
  <c r="G1163" i="1"/>
  <c r="Q1163" i="4" s="1"/>
  <c r="G1152" i="1"/>
  <c r="Q1152" i="4" s="1"/>
  <c r="G1141" i="1"/>
  <c r="Q1141" i="4" s="1"/>
  <c r="G1131" i="1"/>
  <c r="Q1131" i="4" s="1"/>
  <c r="G1120" i="1"/>
  <c r="Q1120" i="4" s="1"/>
  <c r="G1109" i="1"/>
  <c r="Q1109" i="4" s="1"/>
  <c r="G1099" i="1"/>
  <c r="Q1099" i="4" s="1"/>
  <c r="G1088" i="1"/>
  <c r="Q1088" i="4" s="1"/>
  <c r="G1077" i="1"/>
  <c r="Q1077" i="4" s="1"/>
  <c r="G1067" i="1"/>
  <c r="Q1067" i="4" s="1"/>
  <c r="G1056" i="1"/>
  <c r="Q1056" i="4" s="1"/>
  <c r="G1045" i="1"/>
  <c r="Q1045" i="4" s="1"/>
  <c r="G1035" i="1"/>
  <c r="Q1035" i="4" s="1"/>
  <c r="G1024" i="1"/>
  <c r="Q1024" i="4" s="1"/>
  <c r="G1013" i="1"/>
  <c r="Q1013" i="4" s="1"/>
  <c r="G1003" i="1"/>
  <c r="Q1003" i="4" s="1"/>
  <c r="G992" i="1"/>
  <c r="Q992" i="4" s="1"/>
  <c r="G981" i="1"/>
  <c r="Q981" i="4" s="1"/>
  <c r="G971" i="1"/>
  <c r="Q971" i="4" s="1"/>
  <c r="G960" i="1"/>
  <c r="Q960" i="4" s="1"/>
  <c r="G949" i="1"/>
  <c r="Q949" i="4" s="1"/>
  <c r="G939" i="1"/>
  <c r="Q939" i="4" s="1"/>
  <c r="G928" i="1"/>
  <c r="Q928" i="4" s="1"/>
  <c r="G917" i="1"/>
  <c r="Q917" i="4" s="1"/>
  <c r="G907" i="1"/>
  <c r="Q907" i="4" s="1"/>
  <c r="G896" i="1"/>
  <c r="Q896" i="4" s="1"/>
  <c r="G885" i="1"/>
  <c r="Q885" i="4" s="1"/>
  <c r="G875" i="1"/>
  <c r="Q875" i="4" s="1"/>
  <c r="G864" i="1"/>
  <c r="Q864" i="4" s="1"/>
  <c r="G853" i="1"/>
  <c r="Q853" i="4" s="1"/>
  <c r="G843" i="1"/>
  <c r="Q843" i="4" s="1"/>
  <c r="G832" i="1"/>
  <c r="Q832" i="4" s="1"/>
  <c r="G821" i="1"/>
  <c r="Q821" i="4" s="1"/>
  <c r="G811" i="1"/>
  <c r="Q811" i="4" s="1"/>
  <c r="G800" i="1"/>
  <c r="Q800" i="4" s="1"/>
  <c r="G789" i="1"/>
  <c r="Q789" i="4" s="1"/>
  <c r="G779" i="1"/>
  <c r="Q779" i="4" s="1"/>
  <c r="G768" i="1"/>
  <c r="Q768" i="4" s="1"/>
  <c r="G757" i="1"/>
  <c r="Q757" i="4" s="1"/>
  <c r="G747" i="1"/>
  <c r="Q747" i="4" s="1"/>
  <c r="G736" i="1"/>
  <c r="Q736" i="4" s="1"/>
  <c r="G725" i="1"/>
  <c r="Q725" i="4" s="1"/>
  <c r="G715" i="1"/>
  <c r="Q715" i="4" s="1"/>
  <c r="G704" i="1"/>
  <c r="Q704" i="4" s="1"/>
  <c r="G693" i="1"/>
  <c r="Q693" i="4" s="1"/>
  <c r="G683" i="1"/>
  <c r="Q683" i="4" s="1"/>
  <c r="G672" i="1"/>
  <c r="Q672" i="4" s="1"/>
  <c r="G661" i="1"/>
  <c r="Q661" i="4" s="1"/>
  <c r="G651" i="1"/>
  <c r="Q651" i="4" s="1"/>
  <c r="G642" i="1"/>
  <c r="Q642" i="4" s="1"/>
  <c r="G634" i="1"/>
  <c r="Q634" i="4" s="1"/>
  <c r="G626" i="1"/>
  <c r="Q626" i="4" s="1"/>
  <c r="G618" i="1"/>
  <c r="Q618" i="4" s="1"/>
  <c r="G610" i="1"/>
  <c r="Q610" i="4" s="1"/>
  <c r="G602" i="1"/>
  <c r="Q602" i="4" s="1"/>
  <c r="G594" i="1"/>
  <c r="Q594" i="4" s="1"/>
  <c r="G586" i="1"/>
  <c r="Q586" i="4" s="1"/>
  <c r="G578" i="1"/>
  <c r="Q578" i="4" s="1"/>
  <c r="G570" i="1"/>
  <c r="Q570" i="4" s="1"/>
  <c r="G562" i="1"/>
  <c r="Q562" i="4" s="1"/>
  <c r="G554" i="1"/>
  <c r="Q554" i="4" s="1"/>
  <c r="G546" i="1"/>
  <c r="Q546" i="4" s="1"/>
  <c r="G538" i="1"/>
  <c r="Q538" i="4" s="1"/>
  <c r="G530" i="1"/>
  <c r="Q530" i="4" s="1"/>
  <c r="G522" i="1"/>
  <c r="Q522" i="4" s="1"/>
  <c r="G514" i="1"/>
  <c r="Q514" i="4" s="1"/>
  <c r="G506" i="1"/>
  <c r="Q506" i="4" s="1"/>
  <c r="G498" i="1"/>
  <c r="Q498" i="4" s="1"/>
  <c r="G490" i="1"/>
  <c r="Q490" i="4" s="1"/>
  <c r="G482" i="1"/>
  <c r="Q482" i="4" s="1"/>
  <c r="G475" i="1"/>
  <c r="Q475" i="4" s="1"/>
  <c r="G467" i="1"/>
  <c r="Q467" i="4" s="1"/>
  <c r="G459" i="1"/>
  <c r="Q459" i="4" s="1"/>
  <c r="G451" i="1"/>
  <c r="Q451" i="4" s="1"/>
  <c r="G443" i="1"/>
  <c r="Q443" i="4" s="1"/>
  <c r="G435" i="1"/>
  <c r="Q435" i="4" s="1"/>
  <c r="G427" i="1"/>
  <c r="Q427" i="4" s="1"/>
  <c r="G419" i="1"/>
  <c r="Q419" i="4" s="1"/>
  <c r="G411" i="1"/>
  <c r="Q411" i="4" s="1"/>
  <c r="G403" i="1"/>
  <c r="Q403" i="4" s="1"/>
  <c r="G395" i="1"/>
  <c r="Q395" i="4" s="1"/>
  <c r="G387" i="1"/>
  <c r="Q387" i="4" s="1"/>
  <c r="G379" i="1"/>
  <c r="Q379" i="4" s="1"/>
  <c r="G371" i="1"/>
  <c r="Q371" i="4" s="1"/>
  <c r="G363" i="1"/>
  <c r="Q363" i="4" s="1"/>
  <c r="G355" i="1"/>
  <c r="Q355" i="4" s="1"/>
  <c r="G347" i="1"/>
  <c r="Q347" i="4" s="1"/>
  <c r="G339" i="1"/>
  <c r="Q339" i="4" s="1"/>
  <c r="G331" i="1"/>
  <c r="Q331" i="4" s="1"/>
  <c r="G323" i="1"/>
  <c r="Q323" i="4" s="1"/>
  <c r="G315" i="1"/>
  <c r="Q315" i="4" s="1"/>
  <c r="G307" i="1"/>
  <c r="Q307" i="4" s="1"/>
  <c r="G299" i="1"/>
  <c r="Q299" i="4" s="1"/>
  <c r="G291" i="1"/>
  <c r="Q291" i="4" s="1"/>
  <c r="G283" i="1"/>
  <c r="Q283" i="4" s="1"/>
  <c r="G275" i="1"/>
  <c r="Q275" i="4" s="1"/>
  <c r="G267" i="1"/>
  <c r="Q267" i="4" s="1"/>
  <c r="G259" i="1"/>
  <c r="Q259" i="4" s="1"/>
  <c r="G251" i="1"/>
  <c r="Q251" i="4" s="1"/>
  <c r="G243" i="1"/>
  <c r="Q243" i="4" s="1"/>
  <c r="G236" i="1"/>
  <c r="Q236" i="4" s="1"/>
  <c r="G228" i="1"/>
  <c r="Q228" i="4" s="1"/>
  <c r="G220" i="1"/>
  <c r="Q220" i="4" s="1"/>
  <c r="G2342" i="1"/>
  <c r="G205" i="1"/>
  <c r="Q205" i="4" s="1"/>
  <c r="G197" i="1"/>
  <c r="Q197" i="4" s="1"/>
  <c r="G189" i="1"/>
  <c r="Q189" i="4" s="1"/>
  <c r="G182" i="1"/>
  <c r="Q182" i="4" s="1"/>
  <c r="G174" i="1"/>
  <c r="Q174" i="4" s="1"/>
  <c r="G166" i="1"/>
  <c r="Q166" i="4" s="1"/>
  <c r="G158" i="1"/>
  <c r="Q158" i="4" s="1"/>
  <c r="G150" i="1"/>
  <c r="Q150" i="4" s="1"/>
  <c r="G142" i="1"/>
  <c r="Q142" i="4" s="1"/>
  <c r="G135" i="1"/>
  <c r="Q135" i="4" s="1"/>
  <c r="G127" i="1"/>
  <c r="Q127" i="4" s="1"/>
  <c r="G119" i="1"/>
  <c r="Q119" i="4" s="1"/>
  <c r="G111" i="1"/>
  <c r="Q111" i="4" s="1"/>
  <c r="G103" i="1"/>
  <c r="Q103" i="4" s="1"/>
  <c r="G95" i="1"/>
  <c r="Q95" i="4" s="1"/>
  <c r="G87" i="1"/>
  <c r="Q87" i="4" s="1"/>
  <c r="G79" i="1"/>
  <c r="Q79" i="4" s="1"/>
  <c r="G71" i="1"/>
  <c r="Q71" i="4" s="1"/>
  <c r="G63" i="1"/>
  <c r="Q63" i="4" s="1"/>
  <c r="G55" i="1"/>
  <c r="Q55" i="4" s="1"/>
  <c r="G47" i="1"/>
  <c r="Q47" i="4" s="1"/>
  <c r="G39" i="1"/>
  <c r="Q39" i="4" s="1"/>
  <c r="G31" i="1"/>
  <c r="Q31" i="4" s="1"/>
  <c r="G23" i="1"/>
  <c r="Q23" i="4" s="1"/>
  <c r="G15" i="1"/>
  <c r="Q15" i="4" s="1"/>
  <c r="G7" i="1"/>
  <c r="Q7" i="4" s="1"/>
  <c r="G809" i="1"/>
  <c r="Q809" i="4" s="1"/>
  <c r="G671" i="1"/>
  <c r="Q671" i="4" s="1"/>
  <c r="G641" i="1"/>
  <c r="Q641" i="4" s="1"/>
  <c r="G625" i="1"/>
  <c r="Q625" i="4" s="1"/>
  <c r="G609" i="1"/>
  <c r="Q609" i="4" s="1"/>
  <c r="G593" i="1"/>
  <c r="Q593" i="4" s="1"/>
  <c r="G577" i="1"/>
  <c r="Q577" i="4" s="1"/>
  <c r="G561" i="1"/>
  <c r="Q561" i="4" s="1"/>
  <c r="G545" i="1"/>
  <c r="Q545" i="4" s="1"/>
  <c r="G529" i="1"/>
  <c r="Q529" i="4" s="1"/>
  <c r="G521" i="1"/>
  <c r="Q521" i="4" s="1"/>
  <c r="G505" i="1"/>
  <c r="Q505" i="4" s="1"/>
  <c r="G489" i="1"/>
  <c r="Q489" i="4" s="1"/>
  <c r="G481" i="1"/>
  <c r="Q481" i="4" s="1"/>
  <c r="G466" i="1"/>
  <c r="Q466" i="4" s="1"/>
  <c r="G450" i="1"/>
  <c r="Q450" i="4" s="1"/>
  <c r="G434" i="1"/>
  <c r="Q434" i="4" s="1"/>
  <c r="G418" i="1"/>
  <c r="Q418" i="4" s="1"/>
  <c r="G402" i="1"/>
  <c r="Q402" i="4" s="1"/>
  <c r="G386" i="1"/>
  <c r="Q386" i="4" s="1"/>
  <c r="G1346" i="1"/>
  <c r="Q1346" i="4" s="1"/>
  <c r="G1333" i="1"/>
  <c r="Q1333" i="4" s="1"/>
  <c r="G1322" i="1"/>
  <c r="Q1322" i="4" s="1"/>
  <c r="G1309" i="1"/>
  <c r="Q1309" i="4" s="1"/>
  <c r="G1297" i="1"/>
  <c r="Q1297" i="4" s="1"/>
  <c r="G1285" i="1"/>
  <c r="Q1285" i="4" s="1"/>
  <c r="G1273" i="1"/>
  <c r="Q1273" i="4" s="1"/>
  <c r="G1260" i="1"/>
  <c r="Q1260" i="4" s="1"/>
  <c r="G1249" i="1"/>
  <c r="Q1249" i="4" s="1"/>
  <c r="G1236" i="1"/>
  <c r="Q1236" i="4" s="1"/>
  <c r="G1225" i="1"/>
  <c r="Q1225" i="4" s="1"/>
  <c r="G1215" i="1"/>
  <c r="Q1215" i="4" s="1"/>
  <c r="G1204" i="1"/>
  <c r="Q1204" i="4" s="1"/>
  <c r="G1193" i="1"/>
  <c r="Q1193" i="4" s="1"/>
  <c r="G1183" i="1"/>
  <c r="Q1183" i="4" s="1"/>
  <c r="G1172" i="1"/>
  <c r="Q1172" i="4" s="1"/>
  <c r="G1161" i="1"/>
  <c r="Q1161" i="4" s="1"/>
  <c r="G1151" i="1"/>
  <c r="Q1151" i="4" s="1"/>
  <c r="G1140" i="1"/>
  <c r="Q1140" i="4" s="1"/>
  <c r="G1129" i="1"/>
  <c r="Q1129" i="4" s="1"/>
  <c r="G1119" i="1"/>
  <c r="Q1119" i="4" s="1"/>
  <c r="G1108" i="1"/>
  <c r="Q1108" i="4" s="1"/>
  <c r="G1097" i="1"/>
  <c r="Q1097" i="4" s="1"/>
  <c r="G1087" i="1"/>
  <c r="Q1087" i="4" s="1"/>
  <c r="G1076" i="1"/>
  <c r="Q1076" i="4" s="1"/>
  <c r="G1065" i="1"/>
  <c r="Q1065" i="4" s="1"/>
  <c r="G1055" i="1"/>
  <c r="Q1055" i="4" s="1"/>
  <c r="G1044" i="1"/>
  <c r="Q1044" i="4" s="1"/>
  <c r="G1033" i="1"/>
  <c r="Q1033" i="4" s="1"/>
  <c r="G1023" i="1"/>
  <c r="Q1023" i="4" s="1"/>
  <c r="G1012" i="1"/>
  <c r="Q1012" i="4" s="1"/>
  <c r="G1001" i="1"/>
  <c r="Q1001" i="4" s="1"/>
  <c r="G991" i="1"/>
  <c r="Q991" i="4" s="1"/>
  <c r="G980" i="1"/>
  <c r="Q980" i="4" s="1"/>
  <c r="G969" i="1"/>
  <c r="Q969" i="4" s="1"/>
  <c r="G959" i="1"/>
  <c r="Q959" i="4" s="1"/>
  <c r="G948" i="1"/>
  <c r="Q948" i="4" s="1"/>
  <c r="G937" i="1"/>
  <c r="Q937" i="4" s="1"/>
  <c r="G927" i="1"/>
  <c r="Q927" i="4" s="1"/>
  <c r="G916" i="1"/>
  <c r="Q916" i="4" s="1"/>
  <c r="G905" i="1"/>
  <c r="Q905" i="4" s="1"/>
  <c r="G895" i="1"/>
  <c r="Q895" i="4" s="1"/>
  <c r="G884" i="1"/>
  <c r="Q884" i="4" s="1"/>
  <c r="G873" i="1"/>
  <c r="Q873" i="4" s="1"/>
  <c r="G863" i="1"/>
  <c r="Q863" i="4" s="1"/>
  <c r="G852" i="1"/>
  <c r="Q852" i="4" s="1"/>
  <c r="G841" i="1"/>
  <c r="Q841" i="4" s="1"/>
  <c r="G831" i="1"/>
  <c r="Q831" i="4" s="1"/>
  <c r="G820" i="1"/>
  <c r="Q820" i="4" s="1"/>
  <c r="G799" i="1"/>
  <c r="Q799" i="4" s="1"/>
  <c r="G788" i="1"/>
  <c r="Q788" i="4" s="1"/>
  <c r="G777" i="1"/>
  <c r="Q777" i="4" s="1"/>
  <c r="G767" i="1"/>
  <c r="Q767" i="4" s="1"/>
  <c r="G756" i="1"/>
  <c r="Q756" i="4" s="1"/>
  <c r="G745" i="1"/>
  <c r="Q745" i="4" s="1"/>
  <c r="G735" i="1"/>
  <c r="Q735" i="4" s="1"/>
  <c r="G724" i="1"/>
  <c r="Q724" i="4" s="1"/>
  <c r="G713" i="1"/>
  <c r="Q713" i="4" s="1"/>
  <c r="G703" i="1"/>
  <c r="Q703" i="4" s="1"/>
  <c r="G692" i="1"/>
  <c r="Q692" i="4" s="1"/>
  <c r="G681" i="1"/>
  <c r="Q681" i="4" s="1"/>
  <c r="G660" i="1"/>
  <c r="Q660" i="4" s="1"/>
  <c r="G650" i="1"/>
  <c r="Q650" i="4" s="1"/>
  <c r="G633" i="1"/>
  <c r="Q633" i="4" s="1"/>
  <c r="G617" i="1"/>
  <c r="Q617" i="4" s="1"/>
  <c r="G601" i="1"/>
  <c r="Q601" i="4" s="1"/>
  <c r="G585" i="1"/>
  <c r="Q585" i="4" s="1"/>
  <c r="G569" i="1"/>
  <c r="Q569" i="4" s="1"/>
  <c r="G553" i="1"/>
  <c r="Q553" i="4" s="1"/>
  <c r="G537" i="1"/>
  <c r="Q537" i="4" s="1"/>
  <c r="G513" i="1"/>
  <c r="Q513" i="4" s="1"/>
  <c r="G497" i="1"/>
  <c r="Q497" i="4" s="1"/>
  <c r="G474" i="1"/>
  <c r="Q474" i="4" s="1"/>
  <c r="G458" i="1"/>
  <c r="Q458" i="4" s="1"/>
  <c r="G442" i="1"/>
  <c r="Q442" i="4" s="1"/>
  <c r="G426" i="1"/>
  <c r="Q426" i="4" s="1"/>
  <c r="G410" i="1"/>
  <c r="Q410" i="4" s="1"/>
  <c r="G394" i="1"/>
  <c r="Q394" i="4" s="1"/>
  <c r="G378" i="1"/>
  <c r="Q378" i="4" s="1"/>
  <c r="G1345" i="1"/>
  <c r="Q1345" i="4" s="1"/>
  <c r="G1332" i="1"/>
  <c r="Q1332" i="4" s="1"/>
  <c r="G1320" i="1"/>
  <c r="Q1320" i="4" s="1"/>
  <c r="G1308" i="1"/>
  <c r="Q1308" i="4" s="1"/>
  <c r="G1296" i="1"/>
  <c r="Q1296" i="4" s="1"/>
  <c r="G1283" i="1"/>
  <c r="Q1283" i="4" s="1"/>
  <c r="G1272" i="1"/>
  <c r="Q1272" i="4" s="1"/>
  <c r="G1259" i="1"/>
  <c r="Q1259" i="4" s="1"/>
  <c r="G1246" i="1"/>
  <c r="Q1246" i="4" s="1"/>
  <c r="G1235" i="1"/>
  <c r="Q1235" i="4" s="1"/>
  <c r="G1224" i="1"/>
  <c r="Q1224" i="4" s="1"/>
  <c r="G1213" i="1"/>
  <c r="Q1213" i="4" s="1"/>
  <c r="G1203" i="1"/>
  <c r="Q1203" i="4" s="1"/>
  <c r="G1192" i="1"/>
  <c r="Q1192" i="4" s="1"/>
  <c r="G1181" i="1"/>
  <c r="Q1181" i="4" s="1"/>
  <c r="G1171" i="1"/>
  <c r="Q1171" i="4" s="1"/>
  <c r="G1160" i="1"/>
  <c r="Q1160" i="4" s="1"/>
  <c r="G1149" i="1"/>
  <c r="Q1149" i="4" s="1"/>
  <c r="G1139" i="1"/>
  <c r="Q1139" i="4" s="1"/>
  <c r="G1128" i="1"/>
  <c r="Q1128" i="4" s="1"/>
  <c r="G1117" i="1"/>
  <c r="Q1117" i="4" s="1"/>
  <c r="G1107" i="1"/>
  <c r="Q1107" i="4" s="1"/>
  <c r="G1096" i="1"/>
  <c r="Q1096" i="4" s="1"/>
  <c r="G1085" i="1"/>
  <c r="Q1085" i="4" s="1"/>
  <c r="G1075" i="1"/>
  <c r="Q1075" i="4" s="1"/>
  <c r="G1064" i="1"/>
  <c r="Q1064" i="4" s="1"/>
  <c r="G1053" i="1"/>
  <c r="Q1053" i="4" s="1"/>
  <c r="G1043" i="1"/>
  <c r="Q1043" i="4" s="1"/>
  <c r="G1032" i="1"/>
  <c r="Q1032" i="4" s="1"/>
  <c r="G1021" i="1"/>
  <c r="Q1021" i="4" s="1"/>
  <c r="G1011" i="1"/>
  <c r="Q1011" i="4" s="1"/>
  <c r="G1000" i="1"/>
  <c r="Q1000" i="4" s="1"/>
  <c r="G989" i="1"/>
  <c r="Q989" i="4" s="1"/>
  <c r="G979" i="1"/>
  <c r="Q979" i="4" s="1"/>
  <c r="G968" i="1"/>
  <c r="Q968" i="4" s="1"/>
  <c r="G957" i="1"/>
  <c r="Q957" i="4" s="1"/>
  <c r="G947" i="1"/>
  <c r="Q947" i="4" s="1"/>
  <c r="G936" i="1"/>
  <c r="Q936" i="4" s="1"/>
  <c r="G925" i="1"/>
  <c r="Q925" i="4" s="1"/>
  <c r="G915" i="1"/>
  <c r="Q915" i="4" s="1"/>
  <c r="G904" i="1"/>
  <c r="Q904" i="4" s="1"/>
  <c r="G893" i="1"/>
  <c r="Q893" i="4" s="1"/>
  <c r="G883" i="1"/>
  <c r="Q883" i="4" s="1"/>
  <c r="G872" i="1"/>
  <c r="Q872" i="4" s="1"/>
  <c r="G861" i="1"/>
  <c r="Q861" i="4" s="1"/>
  <c r="G851" i="1"/>
  <c r="Q851" i="4" s="1"/>
  <c r="G840" i="1"/>
  <c r="Q840" i="4" s="1"/>
  <c r="G829" i="1"/>
  <c r="Q829" i="4" s="1"/>
  <c r="G819" i="1"/>
  <c r="Q819" i="4" s="1"/>
  <c r="G808" i="1"/>
  <c r="Q808" i="4" s="1"/>
  <c r="G797" i="1"/>
  <c r="Q797" i="4" s="1"/>
  <c r="G787" i="1"/>
  <c r="Q787" i="4" s="1"/>
  <c r="G776" i="1"/>
  <c r="Q776" i="4" s="1"/>
  <c r="G765" i="1"/>
  <c r="Q765" i="4" s="1"/>
  <c r="G755" i="1"/>
  <c r="Q755" i="4" s="1"/>
  <c r="G744" i="1"/>
  <c r="Q744" i="4" s="1"/>
  <c r="G733" i="1"/>
  <c r="Q733" i="4" s="1"/>
  <c r="G723" i="1"/>
  <c r="Q723" i="4" s="1"/>
  <c r="G712" i="1"/>
  <c r="Q712" i="4" s="1"/>
  <c r="G701" i="1"/>
  <c r="Q701" i="4" s="1"/>
  <c r="G691" i="1"/>
  <c r="Q691" i="4" s="1"/>
  <c r="G680" i="1"/>
  <c r="Q680" i="4" s="1"/>
  <c r="G669" i="1"/>
  <c r="Q669" i="4" s="1"/>
  <c r="G659" i="1"/>
  <c r="Q659" i="4" s="1"/>
  <c r="G649" i="1"/>
  <c r="Q649" i="4" s="1"/>
  <c r="G640" i="1"/>
  <c r="Q640" i="4" s="1"/>
  <c r="G632" i="1"/>
  <c r="Q632" i="4" s="1"/>
  <c r="G624" i="1"/>
  <c r="Q624" i="4" s="1"/>
  <c r="G616" i="1"/>
  <c r="Q616" i="4" s="1"/>
  <c r="G608" i="1"/>
  <c r="Q608" i="4" s="1"/>
  <c r="G600" i="1"/>
  <c r="Q600" i="4" s="1"/>
  <c r="G592" i="1"/>
  <c r="Q592" i="4" s="1"/>
  <c r="G584" i="1"/>
  <c r="Q584" i="4" s="1"/>
  <c r="G576" i="1"/>
  <c r="Q576" i="4" s="1"/>
  <c r="G568" i="1"/>
  <c r="Q568" i="4" s="1"/>
  <c r="G560" i="1"/>
  <c r="Q560" i="4" s="1"/>
  <c r="G552" i="1"/>
  <c r="Q552" i="4" s="1"/>
  <c r="G544" i="1"/>
  <c r="Q544" i="4" s="1"/>
  <c r="G536" i="1"/>
  <c r="Q536" i="4" s="1"/>
  <c r="G528" i="1"/>
  <c r="Q528" i="4" s="1"/>
  <c r="G520" i="1"/>
  <c r="Q520" i="4" s="1"/>
  <c r="G512" i="1"/>
  <c r="Q512" i="4" s="1"/>
  <c r="G504" i="1"/>
  <c r="Q504" i="4" s="1"/>
  <c r="G496" i="1"/>
  <c r="Q496" i="4" s="1"/>
  <c r="G488" i="1"/>
  <c r="Q488" i="4" s="1"/>
  <c r="G1342" i="1"/>
  <c r="Q1342" i="4" s="1"/>
  <c r="G1331" i="1"/>
  <c r="Q1331" i="4" s="1"/>
  <c r="G1318" i="1"/>
  <c r="Q1318" i="4" s="1"/>
  <c r="G1306" i="1"/>
  <c r="Q1306" i="4" s="1"/>
  <c r="G1294" i="1"/>
  <c r="Q1294" i="4" s="1"/>
  <c r="G1282" i="1"/>
  <c r="Q1282" i="4" s="1"/>
  <c r="G1269" i="1"/>
  <c r="Q1269" i="4" s="1"/>
  <c r="G1258" i="1"/>
  <c r="Q1258" i="4" s="1"/>
  <c r="G1245" i="1"/>
  <c r="Q1245" i="4" s="1"/>
  <c r="G1233" i="1"/>
  <c r="Q1233" i="4" s="1"/>
  <c r="G1223" i="1"/>
  <c r="Q1223" i="4" s="1"/>
  <c r="G1212" i="1"/>
  <c r="Q1212" i="4" s="1"/>
  <c r="G1201" i="1"/>
  <c r="Q1201" i="4" s="1"/>
  <c r="G1191" i="1"/>
  <c r="Q1191" i="4" s="1"/>
  <c r="G1180" i="1"/>
  <c r="Q1180" i="4" s="1"/>
  <c r="G1169" i="1"/>
  <c r="Q1169" i="4" s="1"/>
  <c r="G1159" i="1"/>
  <c r="Q1159" i="4" s="1"/>
  <c r="G1148" i="1"/>
  <c r="Q1148" i="4" s="1"/>
  <c r="G1137" i="1"/>
  <c r="Q1137" i="4" s="1"/>
  <c r="G1127" i="1"/>
  <c r="Q1127" i="4" s="1"/>
  <c r="G1116" i="1"/>
  <c r="Q1116" i="4" s="1"/>
  <c r="G1105" i="1"/>
  <c r="Q1105" i="4" s="1"/>
  <c r="G1095" i="1"/>
  <c r="Q1095" i="4" s="1"/>
  <c r="G1084" i="1"/>
  <c r="Q1084" i="4" s="1"/>
  <c r="G1073" i="1"/>
  <c r="Q1073" i="4" s="1"/>
  <c r="G1063" i="1"/>
  <c r="Q1063" i="4" s="1"/>
  <c r="G1052" i="1"/>
  <c r="Q1052" i="4" s="1"/>
  <c r="G1041" i="1"/>
  <c r="Q1041" i="4" s="1"/>
  <c r="G1031" i="1"/>
  <c r="Q1031" i="4" s="1"/>
  <c r="G1020" i="1"/>
  <c r="Q1020" i="4" s="1"/>
  <c r="G1009" i="1"/>
  <c r="Q1009" i="4" s="1"/>
  <c r="G999" i="1"/>
  <c r="Q999" i="4" s="1"/>
  <c r="G988" i="1"/>
  <c r="Q988" i="4" s="1"/>
  <c r="G977" i="1"/>
  <c r="Q977" i="4" s="1"/>
  <c r="G967" i="1"/>
  <c r="Q967" i="4" s="1"/>
  <c r="G956" i="1"/>
  <c r="Q956" i="4" s="1"/>
  <c r="G945" i="1"/>
  <c r="Q945" i="4" s="1"/>
  <c r="G935" i="1"/>
  <c r="Q935" i="4" s="1"/>
  <c r="G924" i="1"/>
  <c r="Q924" i="4" s="1"/>
  <c r="G913" i="1"/>
  <c r="Q913" i="4" s="1"/>
  <c r="G903" i="1"/>
  <c r="Q903" i="4" s="1"/>
  <c r="G892" i="1"/>
  <c r="Q892" i="4" s="1"/>
  <c r="G881" i="1"/>
  <c r="Q881" i="4" s="1"/>
  <c r="G871" i="1"/>
  <c r="Q871" i="4" s="1"/>
  <c r="G860" i="1"/>
  <c r="Q860" i="4" s="1"/>
  <c r="G849" i="1"/>
  <c r="Q849" i="4" s="1"/>
  <c r="G839" i="1"/>
  <c r="Q839" i="4" s="1"/>
  <c r="G828" i="1"/>
  <c r="Q828" i="4" s="1"/>
  <c r="G817" i="1"/>
  <c r="Q817" i="4" s="1"/>
  <c r="G807" i="1"/>
  <c r="Q807" i="4" s="1"/>
  <c r="G796" i="1"/>
  <c r="Q796" i="4" s="1"/>
  <c r="G785" i="1"/>
  <c r="Q785" i="4" s="1"/>
  <c r="G775" i="1"/>
  <c r="Q775" i="4" s="1"/>
  <c r="G764" i="1"/>
  <c r="Q764" i="4" s="1"/>
  <c r="G753" i="1"/>
  <c r="Q753" i="4" s="1"/>
  <c r="G743" i="1"/>
  <c r="Q743" i="4" s="1"/>
  <c r="G732" i="1"/>
  <c r="Q732" i="4" s="1"/>
  <c r="G721" i="1"/>
  <c r="Q721" i="4" s="1"/>
  <c r="G711" i="1"/>
  <c r="Q711" i="4" s="1"/>
  <c r="G700" i="1"/>
  <c r="Q700" i="4" s="1"/>
  <c r="G689" i="1"/>
  <c r="Q689" i="4" s="1"/>
  <c r="G679" i="1"/>
  <c r="Q679" i="4" s="1"/>
  <c r="G668" i="1"/>
  <c r="Q668" i="4" s="1"/>
  <c r="G657" i="1"/>
  <c r="Q657" i="4" s="1"/>
  <c r="G648" i="1"/>
  <c r="Q648" i="4" s="1"/>
  <c r="G639" i="1"/>
  <c r="Q639" i="4" s="1"/>
  <c r="G631" i="1"/>
  <c r="Q631" i="4" s="1"/>
  <c r="G623" i="1"/>
  <c r="Q623" i="4" s="1"/>
  <c r="G615" i="1"/>
  <c r="Q615" i="4" s="1"/>
  <c r="G607" i="1"/>
  <c r="Q607" i="4" s="1"/>
  <c r="G599" i="1"/>
  <c r="Q599" i="4" s="1"/>
  <c r="G591" i="1"/>
  <c r="Q591" i="4" s="1"/>
  <c r="G583" i="1"/>
  <c r="Q583" i="4" s="1"/>
  <c r="G575" i="1"/>
  <c r="Q575" i="4" s="1"/>
  <c r="G567" i="1"/>
  <c r="Q567" i="4" s="1"/>
  <c r="G559" i="1"/>
  <c r="Q559" i="4" s="1"/>
  <c r="G551" i="1"/>
  <c r="Q551" i="4" s="1"/>
  <c r="G543" i="1"/>
  <c r="Q543" i="4" s="1"/>
  <c r="G535" i="1"/>
  <c r="Q535" i="4" s="1"/>
  <c r="G527" i="1"/>
  <c r="Q527" i="4" s="1"/>
  <c r="G519" i="1"/>
  <c r="Q519" i="4" s="1"/>
  <c r="G511" i="1"/>
  <c r="Q511" i="4" s="1"/>
  <c r="G503" i="1"/>
  <c r="Q503" i="4" s="1"/>
  <c r="G495" i="1"/>
  <c r="Q495" i="4" s="1"/>
  <c r="G487" i="1"/>
  <c r="Q487" i="4" s="1"/>
  <c r="G1341" i="1"/>
  <c r="Q1341" i="4" s="1"/>
  <c r="G1329" i="1"/>
  <c r="Q1329" i="4" s="1"/>
  <c r="G1317" i="1"/>
  <c r="Q1317" i="4" s="1"/>
  <c r="G1305" i="1"/>
  <c r="Q1305" i="4" s="1"/>
  <c r="G1292" i="1"/>
  <c r="Q1292" i="4" s="1"/>
  <c r="G1281" i="1"/>
  <c r="Q1281" i="4" s="1"/>
  <c r="G1268" i="1"/>
  <c r="Q1268" i="4" s="1"/>
  <c r="G1256" i="1"/>
  <c r="Q1256" i="4" s="1"/>
  <c r="G1244" i="1"/>
  <c r="Q1244" i="4" s="1"/>
  <c r="G1232" i="1"/>
  <c r="Q1232" i="4" s="1"/>
  <c r="G1221" i="1"/>
  <c r="Q1221" i="4" s="1"/>
  <c r="G1211" i="1"/>
  <c r="Q1211" i="4" s="1"/>
  <c r="G1200" i="1"/>
  <c r="Q1200" i="4" s="1"/>
  <c r="G1189" i="1"/>
  <c r="Q1189" i="4" s="1"/>
  <c r="G1179" i="1"/>
  <c r="Q1179" i="4" s="1"/>
  <c r="G1168" i="1"/>
  <c r="Q1168" i="4" s="1"/>
  <c r="G1157" i="1"/>
  <c r="Q1157" i="4" s="1"/>
  <c r="G1147" i="1"/>
  <c r="Q1147" i="4" s="1"/>
  <c r="G1136" i="1"/>
  <c r="Q1136" i="4" s="1"/>
  <c r="G1125" i="1"/>
  <c r="Q1125" i="4" s="1"/>
  <c r="G1115" i="1"/>
  <c r="Q1115" i="4" s="1"/>
  <c r="G1104" i="1"/>
  <c r="Q1104" i="4" s="1"/>
  <c r="G1093" i="1"/>
  <c r="Q1093" i="4" s="1"/>
  <c r="G1083" i="1"/>
  <c r="Q1083" i="4" s="1"/>
  <c r="G1072" i="1"/>
  <c r="Q1072" i="4" s="1"/>
  <c r="G1061" i="1"/>
  <c r="Q1061" i="4" s="1"/>
  <c r="G1051" i="1"/>
  <c r="Q1051" i="4" s="1"/>
  <c r="G1040" i="1"/>
  <c r="Q1040" i="4" s="1"/>
  <c r="G1029" i="1"/>
  <c r="Q1029" i="4" s="1"/>
  <c r="G1019" i="1"/>
  <c r="Q1019" i="4" s="1"/>
  <c r="G1008" i="1"/>
  <c r="Q1008" i="4" s="1"/>
  <c r="G997" i="1"/>
  <c r="Q997" i="4" s="1"/>
  <c r="G987" i="1"/>
  <c r="Q987" i="4" s="1"/>
  <c r="G976" i="1"/>
  <c r="Q976" i="4" s="1"/>
  <c r="G965" i="1"/>
  <c r="Q965" i="4" s="1"/>
  <c r="G955" i="1"/>
  <c r="Q955" i="4" s="1"/>
  <c r="G944" i="1"/>
  <c r="Q944" i="4" s="1"/>
  <c r="G933" i="1"/>
  <c r="Q933" i="4" s="1"/>
  <c r="G923" i="1"/>
  <c r="Q923" i="4" s="1"/>
  <c r="G912" i="1"/>
  <c r="Q912" i="4" s="1"/>
  <c r="G901" i="1"/>
  <c r="Q901" i="4" s="1"/>
  <c r="G891" i="1"/>
  <c r="Q891" i="4" s="1"/>
  <c r="G880" i="1"/>
  <c r="Q880" i="4" s="1"/>
  <c r="G869" i="1"/>
  <c r="Q869" i="4" s="1"/>
  <c r="G859" i="1"/>
  <c r="Q859" i="4" s="1"/>
  <c r="G848" i="1"/>
  <c r="Q848" i="4" s="1"/>
  <c r="G837" i="1"/>
  <c r="Q837" i="4" s="1"/>
  <c r="G827" i="1"/>
  <c r="Q827" i="4" s="1"/>
  <c r="G816" i="1"/>
  <c r="Q816" i="4" s="1"/>
  <c r="G805" i="1"/>
  <c r="Q805" i="4" s="1"/>
  <c r="G795" i="1"/>
  <c r="Q795" i="4" s="1"/>
  <c r="G784" i="1"/>
  <c r="Q784" i="4" s="1"/>
  <c r="G773" i="1"/>
  <c r="Q773" i="4" s="1"/>
  <c r="G763" i="1"/>
  <c r="Q763" i="4" s="1"/>
  <c r="G752" i="1"/>
  <c r="Q752" i="4" s="1"/>
  <c r="G741" i="1"/>
  <c r="Q741" i="4" s="1"/>
  <c r="G731" i="1"/>
  <c r="Q731" i="4" s="1"/>
  <c r="G720" i="1"/>
  <c r="Q720" i="4" s="1"/>
  <c r="G709" i="1"/>
  <c r="Q709" i="4" s="1"/>
  <c r="G699" i="1"/>
  <c r="Q699" i="4" s="1"/>
  <c r="G688" i="1"/>
  <c r="Q688" i="4" s="1"/>
  <c r="G677" i="1"/>
  <c r="Q677" i="4" s="1"/>
  <c r="G667" i="1"/>
  <c r="Q667" i="4" s="1"/>
  <c r="G656" i="1"/>
  <c r="Q656" i="4" s="1"/>
  <c r="G647" i="1"/>
  <c r="Q647" i="4" s="1"/>
  <c r="G638" i="1"/>
  <c r="Q638" i="4" s="1"/>
  <c r="G630" i="1"/>
  <c r="Q630" i="4" s="1"/>
  <c r="G622" i="1"/>
  <c r="Q622" i="4" s="1"/>
  <c r="G614" i="1"/>
  <c r="Q614" i="4" s="1"/>
  <c r="G606" i="1"/>
  <c r="Q606" i="4" s="1"/>
  <c r="G598" i="1"/>
  <c r="Q598" i="4" s="1"/>
  <c r="G590" i="1"/>
  <c r="Q590" i="4" s="1"/>
  <c r="G582" i="1"/>
  <c r="Q582" i="4" s="1"/>
  <c r="G574" i="1"/>
  <c r="Q574" i="4" s="1"/>
  <c r="G566" i="1"/>
  <c r="Q566" i="4" s="1"/>
  <c r="G558" i="1"/>
  <c r="Q558" i="4" s="1"/>
  <c r="G550" i="1"/>
  <c r="Q550" i="4" s="1"/>
  <c r="G542" i="1"/>
  <c r="Q542" i="4" s="1"/>
  <c r="G534" i="1"/>
  <c r="Q534" i="4" s="1"/>
  <c r="G526" i="1"/>
  <c r="Q526" i="4" s="1"/>
  <c r="G518" i="1"/>
  <c r="Q518" i="4" s="1"/>
  <c r="G510" i="1"/>
  <c r="Q510" i="4" s="1"/>
  <c r="G502" i="1"/>
  <c r="Q502" i="4" s="1"/>
  <c r="G494" i="1"/>
  <c r="Q494" i="4" s="1"/>
  <c r="G486" i="1"/>
  <c r="Q486" i="4" s="1"/>
  <c r="G478" i="1"/>
  <c r="Q478" i="4" s="1"/>
  <c r="G471" i="1"/>
  <c r="Q471" i="4" s="1"/>
  <c r="G463" i="1"/>
  <c r="Q463" i="4" s="1"/>
  <c r="G455" i="1"/>
  <c r="Q455" i="4" s="1"/>
  <c r="G447" i="1"/>
  <c r="Q447" i="4" s="1"/>
  <c r="G439" i="1"/>
  <c r="Q439" i="4" s="1"/>
  <c r="G431" i="1"/>
  <c r="Q431" i="4" s="1"/>
  <c r="G423" i="1"/>
  <c r="Q423" i="4" s="1"/>
  <c r="G415" i="1"/>
  <c r="Q415" i="4" s="1"/>
  <c r="G407" i="1"/>
  <c r="Q407" i="4" s="1"/>
  <c r="G399" i="1"/>
  <c r="Q399" i="4" s="1"/>
  <c r="G391" i="1"/>
  <c r="Q391" i="4" s="1"/>
  <c r="G383" i="1"/>
  <c r="Q383" i="4" s="1"/>
  <c r="G375" i="1"/>
  <c r="Q375" i="4" s="1"/>
  <c r="G367" i="1"/>
  <c r="Q367" i="4" s="1"/>
  <c r="G359" i="1"/>
  <c r="Q359" i="4" s="1"/>
  <c r="G351" i="1"/>
  <c r="Q351" i="4" s="1"/>
  <c r="G343" i="1"/>
  <c r="Q343" i="4" s="1"/>
  <c r="G335" i="1"/>
  <c r="Q335" i="4" s="1"/>
  <c r="G327" i="1"/>
  <c r="Q327" i="4" s="1"/>
  <c r="G319" i="1"/>
  <c r="Q319" i="4" s="1"/>
  <c r="G311" i="1"/>
  <c r="Q311" i="4" s="1"/>
  <c r="G303" i="1"/>
  <c r="Q303" i="4" s="1"/>
  <c r="G295" i="1"/>
  <c r="Q295" i="4" s="1"/>
  <c r="G287" i="1"/>
  <c r="Q287" i="4" s="1"/>
  <c r="G279" i="1"/>
  <c r="Q279" i="4" s="1"/>
  <c r="G271" i="1"/>
  <c r="Q271" i="4" s="1"/>
  <c r="G263" i="1"/>
  <c r="Q263" i="4" s="1"/>
  <c r="G255" i="1"/>
  <c r="Q255" i="4" s="1"/>
  <c r="G247" i="1"/>
  <c r="Q247" i="4" s="1"/>
  <c r="G240" i="1"/>
  <c r="Q240" i="4" s="1"/>
  <c r="G232" i="1"/>
  <c r="Q232" i="4" s="1"/>
  <c r="G224" i="1"/>
  <c r="Q224" i="4" s="1"/>
  <c r="G216" i="1"/>
  <c r="Q216" i="4" s="1"/>
  <c r="G209" i="1"/>
  <c r="Q209" i="4" s="1"/>
  <c r="G201" i="1"/>
  <c r="Q201" i="4" s="1"/>
  <c r="G193" i="1"/>
  <c r="Q193" i="4" s="1"/>
  <c r="G185" i="1"/>
  <c r="Q185" i="4" s="1"/>
  <c r="G178" i="1"/>
  <c r="Q178" i="4" s="1"/>
  <c r="G170" i="1"/>
  <c r="Q170" i="4" s="1"/>
  <c r="G162" i="1"/>
  <c r="Q162" i="4" s="1"/>
  <c r="G154" i="1"/>
  <c r="Q154" i="4" s="1"/>
  <c r="G146" i="1"/>
  <c r="Q146" i="4" s="1"/>
  <c r="G139" i="1"/>
  <c r="Q139" i="4" s="1"/>
  <c r="G131" i="1"/>
  <c r="Q131" i="4" s="1"/>
  <c r="G123" i="1"/>
  <c r="Q123" i="4" s="1"/>
  <c r="G115" i="1"/>
  <c r="Q115" i="4" s="1"/>
  <c r="G107" i="1"/>
  <c r="Q107" i="4" s="1"/>
  <c r="G99" i="1"/>
  <c r="Q99" i="4" s="1"/>
  <c r="G91" i="1"/>
  <c r="Q91" i="4" s="1"/>
  <c r="G83" i="1"/>
  <c r="Q83" i="4" s="1"/>
  <c r="G75" i="1"/>
  <c r="Q75" i="4" s="1"/>
  <c r="G67" i="1"/>
  <c r="Q67" i="4" s="1"/>
  <c r="G59" i="1"/>
  <c r="Q59" i="4" s="1"/>
  <c r="G51" i="1"/>
  <c r="Q51" i="4" s="1"/>
  <c r="G43" i="1"/>
  <c r="Q43" i="4" s="1"/>
  <c r="G35" i="1"/>
  <c r="Q35" i="4" s="1"/>
  <c r="G27" i="1"/>
  <c r="Q27" i="4" s="1"/>
  <c r="G19" i="1"/>
  <c r="Q19" i="4" s="1"/>
  <c r="G11" i="1"/>
  <c r="Q11" i="4" s="1"/>
  <c r="G3" i="1"/>
  <c r="Q3" i="4" s="1"/>
  <c r="G804" i="1"/>
  <c r="Q804" i="4" s="1"/>
  <c r="G665" i="1"/>
  <c r="Q665" i="4" s="1"/>
  <c r="G637" i="1"/>
  <c r="Q637" i="4" s="1"/>
  <c r="G621" i="1"/>
  <c r="Q621" i="4" s="1"/>
  <c r="G605" i="1"/>
  <c r="Q605" i="4" s="1"/>
  <c r="G589" i="1"/>
  <c r="Q589" i="4" s="1"/>
  <c r="G573" i="1"/>
  <c r="Q573" i="4" s="1"/>
  <c r="G557" i="1"/>
  <c r="Q557" i="4" s="1"/>
  <c r="G541" i="1"/>
  <c r="Q541" i="4" s="1"/>
  <c r="G533" i="1"/>
  <c r="Q533" i="4" s="1"/>
  <c r="G517" i="1"/>
  <c r="Q517" i="4" s="1"/>
  <c r="G501" i="1"/>
  <c r="Q501" i="4" s="1"/>
  <c r="G485" i="1"/>
  <c r="Q485" i="4" s="1"/>
  <c r="G470" i="1"/>
  <c r="Q470" i="4" s="1"/>
  <c r="G454" i="1"/>
  <c r="Q454" i="4" s="1"/>
  <c r="G446" i="1"/>
  <c r="Q446" i="4" s="1"/>
  <c r="G430" i="1"/>
  <c r="Q430" i="4" s="1"/>
  <c r="G414" i="1"/>
  <c r="Q414" i="4" s="1"/>
  <c r="G398" i="1"/>
  <c r="Q398" i="4" s="1"/>
  <c r="G382" i="1"/>
  <c r="Q382" i="4" s="1"/>
  <c r="G128" i="1"/>
  <c r="Q128" i="4" s="1"/>
  <c r="G10" i="1"/>
  <c r="Q10" i="4" s="1"/>
  <c r="G2337" i="1"/>
  <c r="G461" i="1"/>
  <c r="Q461" i="4" s="1"/>
  <c r="G445" i="1"/>
  <c r="Q445" i="4" s="1"/>
  <c r="G429" i="1"/>
  <c r="Q429" i="4" s="1"/>
  <c r="G413" i="1"/>
  <c r="Q413" i="4" s="1"/>
  <c r="G397" i="1"/>
  <c r="Q397" i="4" s="1"/>
  <c r="G381" i="1"/>
  <c r="Q381" i="4" s="1"/>
  <c r="G368" i="1"/>
  <c r="Q368" i="4" s="1"/>
  <c r="G357" i="1"/>
  <c r="Q357" i="4" s="1"/>
  <c r="G346" i="1"/>
  <c r="Q346" i="4" s="1"/>
  <c r="G336" i="1"/>
  <c r="Q336" i="4" s="1"/>
  <c r="G325" i="1"/>
  <c r="Q325" i="4" s="1"/>
  <c r="G314" i="1"/>
  <c r="Q314" i="4" s="1"/>
  <c r="G304" i="1"/>
  <c r="Q304" i="4" s="1"/>
  <c r="G293" i="1"/>
  <c r="Q293" i="4" s="1"/>
  <c r="G282" i="1"/>
  <c r="Q282" i="4" s="1"/>
  <c r="G272" i="1"/>
  <c r="Q272" i="4" s="1"/>
  <c r="G261" i="1"/>
  <c r="Q261" i="4" s="1"/>
  <c r="G250" i="1"/>
  <c r="Q250" i="4" s="1"/>
  <c r="G241" i="1"/>
  <c r="Q241" i="4" s="1"/>
  <c r="G230" i="1"/>
  <c r="Q230" i="4" s="1"/>
  <c r="G219" i="1"/>
  <c r="Q219" i="4" s="1"/>
  <c r="G210" i="1"/>
  <c r="Q210" i="4" s="1"/>
  <c r="G199" i="1"/>
  <c r="Q199" i="4" s="1"/>
  <c r="G188" i="1"/>
  <c r="Q188" i="4" s="1"/>
  <c r="G179" i="1"/>
  <c r="Q179" i="4" s="1"/>
  <c r="G168" i="1"/>
  <c r="Q168" i="4" s="1"/>
  <c r="G157" i="1"/>
  <c r="Q157" i="4" s="1"/>
  <c r="G147" i="1"/>
  <c r="Q147" i="4" s="1"/>
  <c r="G137" i="1"/>
  <c r="Q137" i="4" s="1"/>
  <c r="G126" i="1"/>
  <c r="Q126" i="4" s="1"/>
  <c r="G116" i="1"/>
  <c r="Q116" i="4" s="1"/>
  <c r="G105" i="1"/>
  <c r="Q105" i="4" s="1"/>
  <c r="G94" i="1"/>
  <c r="Q94" i="4" s="1"/>
  <c r="G84" i="1"/>
  <c r="Q84" i="4" s="1"/>
  <c r="G73" i="1"/>
  <c r="Q73" i="4" s="1"/>
  <c r="G62" i="1"/>
  <c r="Q62" i="4" s="1"/>
  <c r="G52" i="1"/>
  <c r="Q52" i="4" s="1"/>
  <c r="G41" i="1"/>
  <c r="Q41" i="4" s="1"/>
  <c r="G30" i="1"/>
  <c r="Q30" i="4" s="1"/>
  <c r="G20" i="1"/>
  <c r="Q20" i="4" s="1"/>
  <c r="G9" i="1"/>
  <c r="Q9" i="4" s="1"/>
  <c r="G476" i="1"/>
  <c r="Q476" i="4" s="1"/>
  <c r="G460" i="1"/>
  <c r="Q460" i="4" s="1"/>
  <c r="G444" i="1"/>
  <c r="Q444" i="4" s="1"/>
  <c r="G428" i="1"/>
  <c r="Q428" i="4" s="1"/>
  <c r="G412" i="1"/>
  <c r="Q412" i="4" s="1"/>
  <c r="G396" i="1"/>
  <c r="Q396" i="4" s="1"/>
  <c r="G380" i="1"/>
  <c r="Q380" i="4" s="1"/>
  <c r="G366" i="1"/>
  <c r="Q366" i="4" s="1"/>
  <c r="G356" i="1"/>
  <c r="Q356" i="4" s="1"/>
  <c r="G345" i="1"/>
  <c r="Q345" i="4" s="1"/>
  <c r="G334" i="1"/>
  <c r="Q334" i="4" s="1"/>
  <c r="G324" i="1"/>
  <c r="Q324" i="4" s="1"/>
  <c r="G313" i="1"/>
  <c r="Q313" i="4" s="1"/>
  <c r="G302" i="1"/>
  <c r="Q302" i="4" s="1"/>
  <c r="G292" i="1"/>
  <c r="Q292" i="4" s="1"/>
  <c r="G281" i="1"/>
  <c r="Q281" i="4" s="1"/>
  <c r="G270" i="1"/>
  <c r="Q270" i="4" s="1"/>
  <c r="G260" i="1"/>
  <c r="Q260" i="4" s="1"/>
  <c r="G249" i="1"/>
  <c r="Q249" i="4" s="1"/>
  <c r="G239" i="1"/>
  <c r="Q239" i="4" s="1"/>
  <c r="G229" i="1"/>
  <c r="Q229" i="4" s="1"/>
  <c r="G218" i="1"/>
  <c r="Q218" i="4" s="1"/>
  <c r="G208" i="1"/>
  <c r="Q208" i="4" s="1"/>
  <c r="G198" i="1"/>
  <c r="Q198" i="4" s="1"/>
  <c r="G187" i="1"/>
  <c r="Q187" i="4" s="1"/>
  <c r="G177" i="1"/>
  <c r="Q177" i="4" s="1"/>
  <c r="G167" i="1"/>
  <c r="Q167" i="4" s="1"/>
  <c r="G156" i="1"/>
  <c r="Q156" i="4" s="1"/>
  <c r="G145" i="1"/>
  <c r="Q145" i="4" s="1"/>
  <c r="G136" i="1"/>
  <c r="Q136" i="4" s="1"/>
  <c r="G125" i="1"/>
  <c r="Q125" i="4" s="1"/>
  <c r="G114" i="1"/>
  <c r="Q114" i="4" s="1"/>
  <c r="G104" i="1"/>
  <c r="Q104" i="4" s="1"/>
  <c r="G93" i="1"/>
  <c r="Q93" i="4" s="1"/>
  <c r="G82" i="1"/>
  <c r="Q82" i="4" s="1"/>
  <c r="G72" i="1"/>
  <c r="Q72" i="4" s="1"/>
  <c r="G61" i="1"/>
  <c r="Q61" i="4" s="1"/>
  <c r="G50" i="1"/>
  <c r="Q50" i="4" s="1"/>
  <c r="G40" i="1"/>
  <c r="Q40" i="4" s="1"/>
  <c r="G29" i="1"/>
  <c r="Q29" i="4" s="1"/>
  <c r="G18" i="1"/>
  <c r="Q18" i="4" s="1"/>
  <c r="G8" i="1"/>
  <c r="Q8" i="4" s="1"/>
  <c r="G473" i="1"/>
  <c r="Q473" i="4" s="1"/>
  <c r="G457" i="1"/>
  <c r="Q457" i="4" s="1"/>
  <c r="G441" i="1"/>
  <c r="Q441" i="4" s="1"/>
  <c r="G425" i="1"/>
  <c r="Q425" i="4" s="1"/>
  <c r="G409" i="1"/>
  <c r="Q409" i="4" s="1"/>
  <c r="G393" i="1"/>
  <c r="Q393" i="4" s="1"/>
  <c r="G377" i="1"/>
  <c r="Q377" i="4" s="1"/>
  <c r="G365" i="1"/>
  <c r="Q365" i="4" s="1"/>
  <c r="G354" i="1"/>
  <c r="Q354" i="4" s="1"/>
  <c r="G344" i="1"/>
  <c r="Q344" i="4" s="1"/>
  <c r="G333" i="1"/>
  <c r="Q333" i="4" s="1"/>
  <c r="G322" i="1"/>
  <c r="Q322" i="4" s="1"/>
  <c r="G312" i="1"/>
  <c r="Q312" i="4" s="1"/>
  <c r="G301" i="1"/>
  <c r="Q301" i="4" s="1"/>
  <c r="G290" i="1"/>
  <c r="Q290" i="4" s="1"/>
  <c r="G280" i="1"/>
  <c r="Q280" i="4" s="1"/>
  <c r="G269" i="1"/>
  <c r="Q269" i="4" s="1"/>
  <c r="G258" i="1"/>
  <c r="Q258" i="4" s="1"/>
  <c r="G248" i="1"/>
  <c r="Q248" i="4" s="1"/>
  <c r="G238" i="1"/>
  <c r="Q238" i="4" s="1"/>
  <c r="G227" i="1"/>
  <c r="Q227" i="4" s="1"/>
  <c r="G217" i="1"/>
  <c r="Q217" i="4" s="1"/>
  <c r="G207" i="1"/>
  <c r="Q207" i="4" s="1"/>
  <c r="G196" i="1"/>
  <c r="Q196" i="4" s="1"/>
  <c r="G186" i="1"/>
  <c r="Q186" i="4" s="1"/>
  <c r="G176" i="1"/>
  <c r="Q176" i="4" s="1"/>
  <c r="G165" i="1"/>
  <c r="Q165" i="4" s="1"/>
  <c r="G155" i="1"/>
  <c r="Q155" i="4" s="1"/>
  <c r="G144" i="1"/>
  <c r="Q144" i="4" s="1"/>
  <c r="G134" i="1"/>
  <c r="Q134" i="4" s="1"/>
  <c r="G124" i="1"/>
  <c r="Q124" i="4" s="1"/>
  <c r="G113" i="1"/>
  <c r="Q113" i="4" s="1"/>
  <c r="G102" i="1"/>
  <c r="Q102" i="4" s="1"/>
  <c r="G92" i="1"/>
  <c r="Q92" i="4" s="1"/>
  <c r="G81" i="1"/>
  <c r="Q81" i="4" s="1"/>
  <c r="G70" i="1"/>
  <c r="Q70" i="4" s="1"/>
  <c r="G60" i="1"/>
  <c r="Q60" i="4" s="1"/>
  <c r="G49" i="1"/>
  <c r="Q49" i="4" s="1"/>
  <c r="G38" i="1"/>
  <c r="Q38" i="4" s="1"/>
  <c r="G28" i="1"/>
  <c r="Q28" i="4" s="1"/>
  <c r="G17" i="1"/>
  <c r="Q17" i="4" s="1"/>
  <c r="G6" i="1"/>
  <c r="Q6" i="4" s="1"/>
  <c r="G472" i="1"/>
  <c r="Q472" i="4" s="1"/>
  <c r="G456" i="1"/>
  <c r="Q456" i="4" s="1"/>
  <c r="G440" i="1"/>
  <c r="Q440" i="4" s="1"/>
  <c r="G424" i="1"/>
  <c r="Q424" i="4" s="1"/>
  <c r="G408" i="1"/>
  <c r="Q408" i="4" s="1"/>
  <c r="G392" i="1"/>
  <c r="Q392" i="4" s="1"/>
  <c r="G376" i="1"/>
  <c r="Q376" i="4" s="1"/>
  <c r="G364" i="1"/>
  <c r="Q364" i="4" s="1"/>
  <c r="G353" i="1"/>
  <c r="Q353" i="4" s="1"/>
  <c r="G332" i="1"/>
  <c r="Q332" i="4" s="1"/>
  <c r="G321" i="1"/>
  <c r="Q321" i="4" s="1"/>
  <c r="G310" i="1"/>
  <c r="Q310" i="4" s="1"/>
  <c r="G300" i="1"/>
  <c r="Q300" i="4" s="1"/>
  <c r="G289" i="1"/>
  <c r="Q289" i="4" s="1"/>
  <c r="G278" i="1"/>
  <c r="Q278" i="4" s="1"/>
  <c r="G268" i="1"/>
  <c r="Q268" i="4" s="1"/>
  <c r="G257" i="1"/>
  <c r="Q257" i="4" s="1"/>
  <c r="G246" i="1"/>
  <c r="Q246" i="4" s="1"/>
  <c r="G237" i="1"/>
  <c r="Q237" i="4" s="1"/>
  <c r="G215" i="1"/>
  <c r="Q215" i="4" s="1"/>
  <c r="G206" i="1"/>
  <c r="Q206" i="4" s="1"/>
  <c r="G195" i="1"/>
  <c r="Q195" i="4" s="1"/>
  <c r="G2343" i="1"/>
  <c r="G164" i="1"/>
  <c r="Q164" i="4" s="1"/>
  <c r="G153" i="1"/>
  <c r="Q153" i="4" s="1"/>
  <c r="G133" i="1"/>
  <c r="Q133" i="4" s="1"/>
  <c r="G112" i="1"/>
  <c r="Q112" i="4" s="1"/>
  <c r="G90" i="1"/>
  <c r="Q90" i="4" s="1"/>
  <c r="G48" i="1"/>
  <c r="Q48" i="4" s="1"/>
  <c r="G16" i="1"/>
  <c r="Q16" i="4" s="1"/>
  <c r="G342" i="1"/>
  <c r="Q342" i="4" s="1"/>
  <c r="G175" i="1"/>
  <c r="Q175" i="4" s="1"/>
  <c r="G122" i="1"/>
  <c r="Q122" i="4" s="1"/>
  <c r="G101" i="1"/>
  <c r="Q101" i="4" s="1"/>
  <c r="G58" i="1"/>
  <c r="Q58" i="4" s="1"/>
  <c r="G226" i="1"/>
  <c r="Q226" i="4" s="1"/>
  <c r="G469" i="1"/>
  <c r="Q469" i="4" s="1"/>
  <c r="G453" i="1"/>
  <c r="Q453" i="4" s="1"/>
  <c r="G437" i="1"/>
  <c r="Q437" i="4" s="1"/>
  <c r="G421" i="1"/>
  <c r="Q421" i="4" s="1"/>
  <c r="G405" i="1"/>
  <c r="Q405" i="4" s="1"/>
  <c r="G389" i="1"/>
  <c r="Q389" i="4" s="1"/>
  <c r="G373" i="1"/>
  <c r="Q373" i="4" s="1"/>
  <c r="G362" i="1"/>
  <c r="Q362" i="4" s="1"/>
  <c r="G352" i="1"/>
  <c r="Q352" i="4" s="1"/>
  <c r="G341" i="1"/>
  <c r="Q341" i="4" s="1"/>
  <c r="G330" i="1"/>
  <c r="Q330" i="4" s="1"/>
  <c r="G320" i="1"/>
  <c r="Q320" i="4" s="1"/>
  <c r="G309" i="1"/>
  <c r="Q309" i="4" s="1"/>
  <c r="G298" i="1"/>
  <c r="Q298" i="4" s="1"/>
  <c r="G288" i="1"/>
  <c r="Q288" i="4" s="1"/>
  <c r="G277" i="1"/>
  <c r="Q277" i="4" s="1"/>
  <c r="G266" i="1"/>
  <c r="Q266" i="4" s="1"/>
  <c r="G256" i="1"/>
  <c r="Q256" i="4" s="1"/>
  <c r="G245" i="1"/>
  <c r="Q245" i="4" s="1"/>
  <c r="G235" i="1"/>
  <c r="Q235" i="4" s="1"/>
  <c r="G225" i="1"/>
  <c r="Q225" i="4" s="1"/>
  <c r="G214" i="1"/>
  <c r="Q214" i="4" s="1"/>
  <c r="G204" i="1"/>
  <c r="Q204" i="4" s="1"/>
  <c r="G194" i="1"/>
  <c r="Q194" i="4" s="1"/>
  <c r="G184" i="1"/>
  <c r="Q184" i="4" s="1"/>
  <c r="G173" i="1"/>
  <c r="Q173" i="4" s="1"/>
  <c r="G163" i="1"/>
  <c r="Q163" i="4" s="1"/>
  <c r="G152" i="1"/>
  <c r="Q152" i="4" s="1"/>
  <c r="G2344" i="1"/>
  <c r="G132" i="1"/>
  <c r="Q132" i="4" s="1"/>
  <c r="G121" i="1"/>
  <c r="Q121" i="4" s="1"/>
  <c r="G110" i="1"/>
  <c r="Q110" i="4" s="1"/>
  <c r="G100" i="1"/>
  <c r="Q100" i="4" s="1"/>
  <c r="G89" i="1"/>
  <c r="Q89" i="4" s="1"/>
  <c r="G78" i="1"/>
  <c r="Q78" i="4" s="1"/>
  <c r="G68" i="1"/>
  <c r="Q68" i="4" s="1"/>
  <c r="G57" i="1"/>
  <c r="Q57" i="4" s="1"/>
  <c r="G46" i="1"/>
  <c r="Q46" i="4" s="1"/>
  <c r="G36" i="1"/>
  <c r="Q36" i="4" s="1"/>
  <c r="G25" i="1"/>
  <c r="Q25" i="4" s="1"/>
  <c r="G14" i="1"/>
  <c r="Q14" i="4" s="1"/>
  <c r="G4" i="1"/>
  <c r="Q4" i="4" s="1"/>
  <c r="G484" i="1"/>
  <c r="Q484" i="4" s="1"/>
  <c r="G468" i="1"/>
  <c r="Q468" i="4" s="1"/>
  <c r="G452" i="1"/>
  <c r="Q452" i="4" s="1"/>
  <c r="G436" i="1"/>
  <c r="Q436" i="4" s="1"/>
  <c r="G420" i="1"/>
  <c r="Q420" i="4" s="1"/>
  <c r="G404" i="1"/>
  <c r="Q404" i="4" s="1"/>
  <c r="G388" i="1"/>
  <c r="Q388" i="4" s="1"/>
  <c r="G372" i="1"/>
  <c r="Q372" i="4" s="1"/>
  <c r="G361" i="1"/>
  <c r="Q361" i="4" s="1"/>
  <c r="G350" i="1"/>
  <c r="Q350" i="4" s="1"/>
  <c r="G340" i="1"/>
  <c r="Q340" i="4" s="1"/>
  <c r="G329" i="1"/>
  <c r="Q329" i="4" s="1"/>
  <c r="G318" i="1"/>
  <c r="Q318" i="4" s="1"/>
  <c r="G308" i="1"/>
  <c r="Q308" i="4" s="1"/>
  <c r="G297" i="1"/>
  <c r="Q297" i="4" s="1"/>
  <c r="G286" i="1"/>
  <c r="Q286" i="4" s="1"/>
  <c r="G276" i="1"/>
  <c r="Q276" i="4" s="1"/>
  <c r="G265" i="1"/>
  <c r="Q265" i="4" s="1"/>
  <c r="G254" i="1"/>
  <c r="Q254" i="4" s="1"/>
  <c r="G244" i="1"/>
  <c r="Q244" i="4" s="1"/>
  <c r="G234" i="1"/>
  <c r="Q234" i="4" s="1"/>
  <c r="G223" i="1"/>
  <c r="Q223" i="4" s="1"/>
  <c r="G213" i="1"/>
  <c r="Q213" i="4" s="1"/>
  <c r="G203" i="1"/>
  <c r="Q203" i="4" s="1"/>
  <c r="G192" i="1"/>
  <c r="Q192" i="4" s="1"/>
  <c r="G183" i="1"/>
  <c r="Q183" i="4" s="1"/>
  <c r="G172" i="1"/>
  <c r="Q172" i="4" s="1"/>
  <c r="G161" i="1"/>
  <c r="Q161" i="4" s="1"/>
  <c r="G151" i="1"/>
  <c r="Q151" i="4" s="1"/>
  <c r="G141" i="1"/>
  <c r="Q141" i="4" s="1"/>
  <c r="G130" i="1"/>
  <c r="Q130" i="4" s="1"/>
  <c r="G120" i="1"/>
  <c r="Q120" i="4" s="1"/>
  <c r="G109" i="1"/>
  <c r="Q109" i="4" s="1"/>
  <c r="G98" i="1"/>
  <c r="Q98" i="4" s="1"/>
  <c r="G88" i="1"/>
  <c r="Q88" i="4" s="1"/>
  <c r="G77" i="1"/>
  <c r="Q77" i="4" s="1"/>
  <c r="G66" i="1"/>
  <c r="Q66" i="4" s="1"/>
  <c r="G56" i="1"/>
  <c r="Q56" i="4" s="1"/>
  <c r="G45" i="1"/>
  <c r="Q45" i="4" s="1"/>
  <c r="G34" i="1"/>
  <c r="Q34" i="4" s="1"/>
  <c r="G24" i="1"/>
  <c r="Q24" i="4" s="1"/>
  <c r="G13" i="1"/>
  <c r="Q13" i="4" s="1"/>
  <c r="G2" i="1"/>
  <c r="Q2" i="4" s="1"/>
  <c r="G480" i="1"/>
  <c r="Q480" i="4" s="1"/>
  <c r="G465" i="1"/>
  <c r="Q465" i="4" s="1"/>
  <c r="G449" i="1"/>
  <c r="Q449" i="4" s="1"/>
  <c r="G433" i="1"/>
  <c r="Q433" i="4" s="1"/>
  <c r="G417" i="1"/>
  <c r="Q417" i="4" s="1"/>
  <c r="G401" i="1"/>
  <c r="Q401" i="4" s="1"/>
  <c r="G385" i="1"/>
  <c r="Q385" i="4" s="1"/>
  <c r="G370" i="1"/>
  <c r="Q370" i="4" s="1"/>
  <c r="G360" i="1"/>
  <c r="Q360" i="4" s="1"/>
  <c r="G349" i="1"/>
  <c r="Q349" i="4" s="1"/>
  <c r="G338" i="1"/>
  <c r="Q338" i="4" s="1"/>
  <c r="G328" i="1"/>
  <c r="Q328" i="4" s="1"/>
  <c r="G317" i="1"/>
  <c r="Q317" i="4" s="1"/>
  <c r="G306" i="1"/>
  <c r="Q306" i="4" s="1"/>
  <c r="G296" i="1"/>
  <c r="Q296" i="4" s="1"/>
  <c r="G285" i="1"/>
  <c r="Q285" i="4" s="1"/>
  <c r="G274" i="1"/>
  <c r="Q274" i="4" s="1"/>
  <c r="G264" i="1"/>
  <c r="Q264" i="4" s="1"/>
  <c r="G253" i="1"/>
  <c r="Q253" i="4" s="1"/>
  <c r="G2338" i="1"/>
  <c r="G233" i="1"/>
  <c r="Q233" i="4" s="1"/>
  <c r="G222" i="1"/>
  <c r="Q222" i="4" s="1"/>
  <c r="G212" i="1"/>
  <c r="Q212" i="4" s="1"/>
  <c r="G202" i="1"/>
  <c r="Q202" i="4" s="1"/>
  <c r="G191" i="1"/>
  <c r="Q191" i="4" s="1"/>
  <c r="G181" i="1"/>
  <c r="Q181" i="4" s="1"/>
  <c r="G171" i="1"/>
  <c r="Q171" i="4" s="1"/>
  <c r="G160" i="1"/>
  <c r="Q160" i="4" s="1"/>
  <c r="G149" i="1"/>
  <c r="Q149" i="4" s="1"/>
  <c r="G140" i="1"/>
  <c r="Q140" i="4" s="1"/>
  <c r="G129" i="1"/>
  <c r="Q129" i="4" s="1"/>
  <c r="G118" i="1"/>
  <c r="Q118" i="4" s="1"/>
  <c r="G108" i="1"/>
  <c r="Q108" i="4" s="1"/>
  <c r="G97" i="1"/>
  <c r="Q97" i="4" s="1"/>
  <c r="G86" i="1"/>
  <c r="Q86" i="4" s="1"/>
  <c r="G76" i="1"/>
  <c r="Q76" i="4" s="1"/>
  <c r="G65" i="1"/>
  <c r="Q65" i="4" s="1"/>
  <c r="G54" i="1"/>
  <c r="Q54" i="4" s="1"/>
  <c r="G44" i="1"/>
  <c r="Q44" i="4" s="1"/>
  <c r="G33" i="1"/>
  <c r="Q33" i="4" s="1"/>
  <c r="G22" i="1"/>
  <c r="Q22" i="4" s="1"/>
  <c r="G12" i="1"/>
  <c r="Q12" i="4" s="1"/>
  <c r="G479" i="1"/>
  <c r="Q479" i="4" s="1"/>
  <c r="G464" i="1"/>
  <c r="Q464" i="4" s="1"/>
  <c r="G448" i="1"/>
  <c r="Q448" i="4" s="1"/>
  <c r="G432" i="1"/>
  <c r="Q432" i="4" s="1"/>
  <c r="G416" i="1"/>
  <c r="Q416" i="4" s="1"/>
  <c r="G400" i="1"/>
  <c r="Q400" i="4" s="1"/>
  <c r="G384" i="1"/>
  <c r="Q384" i="4" s="1"/>
  <c r="G369" i="1"/>
  <c r="Q369" i="4" s="1"/>
  <c r="G358" i="1"/>
  <c r="Q358" i="4" s="1"/>
  <c r="G348" i="1"/>
  <c r="Q348" i="4" s="1"/>
  <c r="G337" i="1"/>
  <c r="Q337" i="4" s="1"/>
  <c r="G326" i="1"/>
  <c r="Q326" i="4" s="1"/>
  <c r="G316" i="1"/>
  <c r="Q316" i="4" s="1"/>
  <c r="G305" i="1"/>
  <c r="Q305" i="4" s="1"/>
  <c r="G294" i="1"/>
  <c r="Q294" i="4" s="1"/>
  <c r="G284" i="1"/>
  <c r="Q284" i="4" s="1"/>
  <c r="G273" i="1"/>
  <c r="Q273" i="4" s="1"/>
  <c r="G262" i="1"/>
  <c r="Q262" i="4" s="1"/>
  <c r="G252" i="1"/>
  <c r="Q252" i="4" s="1"/>
  <c r="G242" i="1"/>
  <c r="Q242" i="4" s="1"/>
  <c r="G231" i="1"/>
  <c r="Q231" i="4" s="1"/>
  <c r="G221" i="1"/>
  <c r="Q221" i="4" s="1"/>
  <c r="G211" i="1"/>
  <c r="Q211" i="4" s="1"/>
  <c r="G200" i="1"/>
  <c r="Q200" i="4" s="1"/>
  <c r="G190" i="1"/>
  <c r="Q190" i="4" s="1"/>
  <c r="G180" i="1"/>
  <c r="Q180" i="4" s="1"/>
  <c r="G169" i="1"/>
  <c r="Q169" i="4" s="1"/>
  <c r="G159" i="1"/>
  <c r="Q159" i="4" s="1"/>
  <c r="G148" i="1"/>
  <c r="Q148" i="4" s="1"/>
  <c r="G138" i="1"/>
  <c r="Q138" i="4" s="1"/>
  <c r="G117" i="1"/>
  <c r="Q117" i="4" s="1"/>
  <c r="G106" i="1"/>
  <c r="Q106" i="4" s="1"/>
  <c r="G96" i="1"/>
  <c r="Q96" i="4" s="1"/>
  <c r="G85" i="1"/>
  <c r="Q85" i="4" s="1"/>
  <c r="G74" i="1"/>
  <c r="Q74" i="4" s="1"/>
  <c r="G64" i="1"/>
  <c r="Q64" i="4" s="1"/>
  <c r="G53" i="1"/>
  <c r="Q53" i="4" s="1"/>
  <c r="G42" i="1"/>
  <c r="Q42" i="4" s="1"/>
  <c r="G32" i="1"/>
  <c r="Q32" i="4" s="1"/>
  <c r="G21" i="1"/>
  <c r="Q21" i="4" s="1"/>
  <c r="G143" i="1"/>
  <c r="Q143" i="4" s="1"/>
  <c r="G69" i="1"/>
  <c r="Q69" i="4" s="1"/>
  <c r="G37" i="1"/>
  <c r="Q37" i="4" s="1"/>
  <c r="G5" i="1"/>
  <c r="Q5" i="4" s="1"/>
  <c r="G80" i="1"/>
  <c r="Q80" i="4" s="1"/>
  <c r="G26" i="1"/>
  <c r="Q26" i="4" s="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3"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 i="2"/>
  <c r="M3" i="2" a="1"/>
  <c r="M3" i="2" s="1"/>
  <c r="O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<sst xmlns="http://schemas.openxmlformats.org/spreadsheetml/2006/main" count="37527" uniqueCount="8369">
  <si>
    <t>Customer ID</t>
  </si>
  <si>
    <t>month</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</si>
  <si>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</si>
  <si>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</si>
  <si>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</si>
  <si>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</si>
  <si>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</si>
  <si>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</si>
  <si>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</si>
  <si>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</si>
  <si>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</si>
  <si>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</si>
  <si>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</si>
  <si>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</si>
  <si>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</si>
  <si>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</si>
  <si>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</si>
  <si>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</si>
  <si>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</si>
  <si>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</si>
  <si>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</si>
  <si>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</si>
  <si>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</si>
  <si>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</si>
  <si>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</si>
  <si>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</si>
  <si>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</si>
  <si>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</si>
  <si>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</si>
  <si>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</si>
  <si>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</si>
  <si>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</si>
  <si>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</si>
  <si>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</si>
  <si>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</si>
  <si>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</si>
  <si>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</si>
  <si>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</si>
  <si>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</si>
  <si>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</si>
  <si>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</si>
  <si>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</si>
  <si>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</si>
  <si>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</si>
  <si>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</si>
  <si>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</si>
  <si>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</si>
  <si>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</si>
  <si>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</si>
  <si>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</si>
  <si>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</si>
  <si>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</si>
  <si>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</si>
  <si>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</si>
  <si>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</si>
  <si>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</si>
  <si>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</si>
  <si>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</si>
  <si>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</si>
  <si>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</si>
  <si>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</si>
  <si>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</si>
  <si>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</si>
  <si>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</si>
  <si>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</si>
  <si>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</si>
  <si>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</si>
  <si>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</si>
  <si>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</si>
  <si>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</si>
  <si>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</si>
  <si>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</si>
  <si>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</si>
  <si>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</si>
  <si>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</si>
  <si>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</si>
  <si>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</si>
  <si>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</si>
  <si>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</si>
  <si>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</si>
  <si>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</si>
  <si>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</si>
  <si>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</si>
  <si>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</si>
  <si>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</si>
  <si>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</si>
  <si>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</si>
  <si>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</si>
  <si>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</si>
  <si>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</si>
  <si>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</si>
  <si>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</si>
  <si>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</si>
  <si>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</si>
  <si>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</si>
  <si>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</si>
  <si>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</si>
  <si>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</si>
  <si>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</si>
  <si>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</si>
  <si>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</si>
  <si>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</si>
  <si>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</si>
  <si>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</si>
  <si>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</si>
  <si>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</si>
  <si>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</si>
  <si>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</si>
  <si>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</si>
  <si>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</si>
  <si>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</si>
  <si>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</si>
  <si>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</si>
  <si>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</si>
  <si>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</si>
  <si>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</si>
  <si>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</si>
  <si>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</si>
  <si>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</si>
  <si>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</si>
  <si>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</si>
  <si>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</si>
  <si>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</si>
  <si>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</si>
  <si>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</si>
  <si>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</si>
  <si>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</si>
  <si>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</si>
  <si>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</si>
  <si>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</si>
  <si>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</si>
  <si>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</si>
  <si>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</si>
  <si>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</si>
  <si>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</si>
  <si>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</si>
  <si>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</si>
  <si>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</si>
  <si>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</si>
  <si>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</si>
  <si>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</si>
  <si>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</si>
  <si>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</si>
  <si>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</si>
  <si>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</si>
  <si>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</si>
  <si>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</si>
  <si>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</si>
  <si>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</si>
  <si>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</si>
  <si>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</si>
  <si>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</si>
  <si>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</si>
  <si>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</si>
  <si>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</si>
  <si>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</si>
  <si>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</si>
  <si>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</si>
  <si>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</si>
  <si>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</si>
  <si>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</si>
  <si>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</si>
  <si>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</si>
  <si>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</si>
  <si>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</si>
  <si>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</si>
  <si>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</si>
  <si>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</si>
  <si>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</si>
  <si>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</si>
  <si>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</si>
  <si>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</si>
  <si>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</si>
  <si>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</si>
  <si>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</si>
  <si>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</si>
  <si>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</si>
  <si>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</si>
  <si>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</si>
  <si>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</si>
  <si>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</si>
  <si>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</si>
  <si>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</si>
  <si>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</si>
  <si>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</si>
  <si>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</si>
  <si>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</si>
  <si>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</si>
  <si>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</si>
  <si>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</si>
  <si>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</si>
  <si>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</si>
  <si>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</si>
  <si>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</si>
  <si>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</si>
  <si>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</si>
  <si>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</si>
  <si>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</si>
  <si>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</si>
  <si>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</si>
  <si>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</si>
  <si>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</si>
  <si>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</si>
  <si>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</si>
  <si>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</si>
  <si>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</si>
  <si>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</si>
  <si>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</si>
  <si>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</si>
  <si>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</si>
  <si>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</si>
  <si>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</si>
  <si>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</si>
  <si>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</si>
  <si>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</si>
  <si>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</si>
  <si>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</si>
  <si>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</si>
  <si>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</si>
  <si>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</si>
  <si>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</si>
  <si>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</si>
  <si>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</si>
  <si>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</si>
  <si>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</si>
  <si>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</si>
  <si>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</si>
  <si>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</si>
  <si>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</si>
  <si>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</si>
  <si>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</si>
  <si>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</si>
  <si>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</si>
  <si>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</si>
  <si>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</si>
  <si>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</si>
  <si>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</si>
  <si>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</si>
  <si>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</si>
  <si>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</si>
  <si>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</si>
  <si>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</si>
  <si>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</si>
  <si>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</si>
  <si>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</si>
  <si>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</si>
  <si>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</si>
  <si>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</si>
  <si>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</si>
  <si>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</si>
  <si>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</si>
  <si>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</si>
  <si>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</si>
  <si>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</si>
  <si>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</si>
  <si>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</si>
  <si>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</si>
  <si>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</si>
  <si>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</si>
  <si>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</si>
  <si>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</si>
  <si>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</si>
  <si>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</si>
  <si>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</si>
  <si>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</si>
  <si>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</si>
  <si>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</si>
  <si>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</si>
  <si>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</si>
  <si>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</si>
  <si>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</si>
  <si>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</si>
  <si>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</si>
  <si>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</si>
  <si>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</si>
  <si>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</si>
  <si>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</si>
  <si>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</si>
  <si>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</si>
  <si>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</si>
  <si>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</si>
  <si>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</si>
  <si>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</si>
  <si>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</si>
  <si>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</si>
  <si>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</si>
  <si>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</si>
  <si>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</si>
  <si>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</si>
  <si>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</si>
  <si>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</si>
  <si>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</si>
  <si>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</si>
  <si>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</si>
  <si>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</si>
  <si>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</si>
  <si>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</si>
  <si>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</si>
  <si>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</si>
  <si>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</si>
  <si>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</si>
  <si>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</si>
  <si>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</si>
  <si>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</si>
  <si>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</si>
  <si>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</si>
  <si>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</si>
  <si>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</si>
  <si>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</si>
  <si>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</si>
  <si>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</si>
  <si>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</si>
  <si>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</si>
  <si>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</si>
  <si>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</si>
  <si>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</si>
  <si>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</si>
  <si>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</si>
  <si>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</si>
  <si>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</si>
  <si>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</si>
  <si>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</si>
  <si>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</si>
  <si>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</si>
  <si>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</si>
  <si>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</si>
  <si>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</si>
  <si>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</si>
  <si>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</si>
  <si>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</si>
  <si>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</si>
  <si>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</si>
  <si>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</si>
  <si>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</si>
  <si>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</si>
  <si>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</si>
  <si>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</si>
  <si>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</si>
  <si>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</si>
  <si>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</si>
  <si>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</si>
  <si>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</si>
  <si>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</si>
  <si>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</si>
  <si>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</si>
  <si>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</si>
  <si>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</si>
  <si>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</si>
  <si>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</si>
  <si>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</si>
  <si>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</si>
  <si>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</si>
  <si>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</si>
  <si>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</si>
  <si>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</si>
  <si>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</si>
  <si>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</si>
  <si>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</si>
  <si>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</si>
  <si>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</si>
  <si>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</si>
  <si>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</si>
  <si>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</si>
  <si>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</si>
  <si>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</si>
  <si>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</si>
  <si>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</si>
  <si>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</si>
  <si>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</si>
  <si>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</si>
  <si>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</si>
  <si>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</si>
  <si>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</si>
  <si>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</si>
  <si>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</si>
  <si>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</si>
  <si>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</si>
  <si>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</si>
  <si>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</si>
  <si>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</si>
  <si>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</si>
  <si>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</si>
  <si>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</si>
  <si>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</si>
  <si>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</si>
  <si>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</si>
  <si>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</si>
  <si>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</si>
  <si>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</si>
  <si>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</si>
  <si>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</si>
  <si>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</si>
  <si>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</si>
  <si>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</si>
  <si>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</si>
  <si>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</si>
  <si>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</si>
  <si>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</si>
  <si>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</si>
  <si>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</si>
  <si>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</si>
  <si>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</si>
  <si>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</si>
  <si>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</si>
  <si>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</si>
  <si>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</si>
  <si>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</si>
  <si>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</si>
  <si>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</si>
  <si>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</si>
  <si>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</si>
  <si>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</si>
  <si>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</si>
  <si>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</si>
  <si>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</si>
  <si>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</si>
  <si>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</si>
  <si>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</si>
  <si>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</si>
  <si>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</si>
  <si>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</si>
  <si>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</si>
  <si>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</si>
  <si>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</si>
  <si>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</si>
  <si>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</si>
  <si>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</si>
  <si>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</si>
  <si>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</si>
  <si>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</si>
  <si>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</si>
  <si>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</si>
  <si>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</si>
  <si>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</si>
  <si>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</si>
  <si>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</si>
  <si>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</si>
  <si>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</si>
  <si>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</si>
  <si>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</si>
  <si>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</si>
  <si>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</si>
  <si>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</si>
  <si>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</si>
  <si>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</si>
  <si>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</si>
  <si>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</si>
  <si>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</si>
  <si>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</si>
  <si>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</si>
  <si>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</si>
  <si>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</si>
  <si>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</si>
  <si>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</si>
  <si>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</si>
  <si>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</si>
  <si>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</si>
  <si>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</si>
  <si>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</si>
  <si>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</si>
  <si>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</si>
  <si>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</si>
  <si>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</si>
  <si>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</si>
  <si>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</si>
  <si>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</si>
  <si>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</si>
  <si>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</si>
  <si>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</si>
  <si>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</si>
  <si>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</si>
  <si>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</si>
  <si>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</si>
  <si>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</si>
  <si>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</si>
  <si>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</si>
  <si>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</si>
  <si>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</si>
  <si>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</si>
  <si>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</si>
  <si>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</si>
  <si>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</si>
  <si>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</si>
  <si>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</si>
  <si>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</si>
  <si>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</si>
  <si>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</si>
  <si>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</si>
  <si>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</si>
  <si>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</si>
  <si>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</si>
  <si>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</si>
  <si>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</si>
  <si>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</si>
  <si>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</si>
  <si>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</si>
  <si>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</si>
  <si>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</si>
  <si>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</si>
  <si>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</si>
  <si>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</si>
  <si>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</si>
  <si>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</si>
  <si>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</si>
  <si>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</si>
  <si>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</si>
  <si>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</si>
  <si>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</si>
  <si>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</si>
  <si>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</si>
  <si>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</si>
  <si>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</si>
  <si>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</si>
  <si>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</si>
  <si>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</si>
  <si>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</si>
  <si>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</si>
  <si>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</si>
  <si>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</si>
  <si>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</si>
  <si>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</si>
  <si>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</si>
  <si>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</si>
  <si>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</si>
  <si>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</si>
  <si>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</si>
  <si>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</si>
  <si>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</si>
  <si>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</si>
  <si>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</si>
  <si>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</si>
  <si>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</si>
  <si>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</si>
  <si>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</si>
  <si>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</si>
  <si>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</si>
  <si>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</si>
  <si>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</si>
  <si>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</si>
  <si>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</si>
  <si>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</si>
  <si>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</si>
  <si>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</si>
  <si>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</si>
  <si>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</si>
  <si>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</si>
  <si>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</si>
  <si>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</si>
  <si>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</si>
  <si>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</si>
  <si>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</si>
  <si>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</si>
  <si>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</si>
  <si>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</si>
  <si>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</si>
  <si>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</si>
  <si>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</si>
  <si>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</si>
  <si>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</si>
  <si>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</si>
  <si>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</si>
  <si>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</si>
  <si>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</si>
  <si>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</si>
  <si>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</si>
  <si>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</si>
  <si>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</si>
  <si>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</si>
  <si>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</si>
  <si>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</si>
  <si>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</si>
  <si>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</si>
  <si>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</si>
  <si>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</si>
  <si>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</si>
  <si>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</si>
  <si>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</si>
  <si>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</si>
  <si>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</si>
  <si>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</si>
  <si>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</si>
  <si>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</si>
  <si>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</si>
  <si>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</si>
  <si>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</si>
  <si>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</si>
  <si>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</si>
  <si>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</si>
  <si>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</si>
  <si>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</si>
  <si>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</si>
  <si>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</si>
  <si>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</si>
  <si>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</si>
  <si>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</si>
  <si>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</si>
  <si>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</si>
  <si>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</si>
  <si>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</si>
  <si>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</si>
  <si>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</si>
  <si>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</si>
  <si>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</si>
  <si>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</si>
  <si>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</si>
  <si>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</si>
  <si>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</si>
  <si>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</si>
  <si>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</si>
  <si>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</si>
  <si>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</si>
  <si>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</si>
  <si>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</si>
  <si>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</si>
  <si>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</si>
  <si>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</si>
  <si>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</si>
  <si>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</si>
  <si>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</si>
  <si>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</si>
  <si>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</si>
  <si>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</si>
  <si>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</si>
  <si>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</si>
  <si>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</si>
  <si>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</si>
  <si>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</si>
  <si>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</si>
  <si>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</si>
  <si>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</si>
  <si>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</si>
  <si>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</si>
  <si>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</si>
  <si>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</si>
  <si>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</si>
  <si>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</si>
  <si>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</si>
  <si>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</si>
  <si>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</si>
  <si>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</si>
  <si>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</si>
  <si>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</si>
  <si>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</si>
  <si>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</si>
  <si>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</si>
  <si>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</si>
  <si>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</si>
  <si>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</si>
  <si>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</si>
  <si>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</si>
  <si>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</si>
  <si>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</si>
  <si>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</si>
  <si>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</si>
  <si>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</si>
  <si>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</si>
  <si>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</si>
  <si>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</si>
  <si>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</si>
  <si>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</si>
  <si>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</si>
  <si>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</si>
  <si>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</si>
  <si>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</si>
  <si>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</si>
  <si>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</si>
  <si>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</si>
  <si>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</si>
  <si>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</si>
  <si>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</si>
  <si>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</si>
  <si>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</si>
  <si>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</si>
  <si>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</si>
  <si>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</si>
  <si>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</si>
  <si>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</si>
  <si>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</si>
  <si>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</si>
  <si>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</si>
  <si>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</si>
  <si>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</si>
  <si>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</si>
  <si>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</si>
  <si>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</si>
  <si>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</si>
  <si>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</si>
  <si>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</si>
  <si>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</si>
  <si>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</si>
  <si>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</si>
  <si>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</si>
  <si>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</si>
  <si>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</si>
  <si>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</si>
  <si>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</si>
  <si>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</si>
  <si>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</si>
  <si>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</si>
  <si>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</si>
  <si>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</si>
  <si>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</si>
  <si>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</si>
  <si>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</si>
  <si>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</si>
  <si>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</si>
  <si>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</si>
  <si>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</si>
  <si>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</si>
  <si>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</si>
  <si>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</si>
  <si>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</si>
  <si>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</si>
  <si>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</si>
  <si>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</si>
  <si>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</si>
  <si>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</si>
  <si>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</si>
  <si>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</si>
  <si>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</si>
  <si>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</si>
  <si>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</si>
  <si>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</si>
  <si>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</si>
  <si>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</si>
  <si>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</si>
  <si>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</si>
  <si>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</si>
  <si>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</si>
  <si>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</si>
  <si>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</si>
  <si>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</si>
  <si>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</si>
  <si>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</si>
  <si>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</si>
  <si>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</si>
  <si>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</si>
  <si>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</si>
  <si>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</si>
  <si>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</si>
  <si>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</si>
  <si>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</si>
  <si>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</si>
  <si>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</si>
  <si>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</si>
  <si>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</si>
  <si>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</si>
  <si>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</si>
  <si>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</si>
  <si>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</si>
  <si>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</si>
  <si>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</si>
  <si>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</si>
  <si>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</si>
  <si>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</si>
  <si>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</si>
  <si>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</si>
  <si>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</si>
  <si>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</si>
  <si>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</si>
  <si>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</si>
  <si>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</si>
  <si>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</si>
  <si>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</si>
  <si>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</si>
  <si>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</si>
  <si>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</si>
  <si>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</si>
  <si>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</si>
  <si>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</si>
  <si>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</si>
  <si>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</si>
  <si>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</si>
  <si>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</si>
  <si>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</si>
  <si>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</si>
  <si>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</si>
  <si>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</si>
  <si>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</si>
  <si>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</si>
  <si>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</si>
  <si>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</si>
  <si>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</si>
  <si>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</si>
  <si>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</si>
  <si>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</si>
  <si>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</si>
  <si>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</si>
  <si>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</si>
  <si>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</si>
  <si>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</si>
  <si>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</si>
  <si>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</si>
  <si>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</si>
  <si>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</si>
  <si>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</si>
  <si>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</si>
  <si>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</si>
  <si>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</si>
  <si>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</si>
  <si>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</si>
  <si>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</si>
  <si>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</si>
  <si>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</si>
  <si>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</si>
  <si>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</si>
  <si>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</si>
  <si>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</si>
  <si>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</si>
  <si>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</si>
  <si>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</si>
  <si>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</si>
  <si>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</si>
  <si>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</si>
  <si>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</si>
  <si>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</si>
  <si>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</si>
  <si>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</si>
  <si>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</si>
  <si>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</si>
  <si>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</si>
  <si>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</si>
  <si>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</si>
  <si>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</si>
  <si>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</si>
  <si>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</si>
  <si>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</si>
  <si>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</si>
  <si>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</si>
  <si>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</si>
  <si>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</si>
  <si>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</si>
  <si>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</si>
  <si>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</si>
  <si>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</si>
  <si>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</si>
  <si>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</si>
  <si>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</si>
  <si>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</si>
  <si>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</si>
  <si>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</si>
  <si>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</si>
  <si>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</si>
  <si>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</si>
  <si>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</si>
  <si>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</si>
  <si>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</si>
  <si>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</si>
  <si>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</si>
  <si>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</si>
  <si>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</si>
  <si>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</si>
  <si>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</si>
  <si>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</si>
  <si>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</si>
  <si>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</si>
  <si>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</si>
  <si>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</si>
  <si>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</si>
  <si>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</si>
  <si>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</si>
  <si>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</si>
  <si>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</si>
  <si>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</si>
  <si>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</si>
  <si>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</si>
  <si>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</si>
  <si>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</si>
  <si>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</si>
  <si>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</si>
  <si>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</si>
  <si>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</si>
  <si>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</si>
  <si>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</si>
  <si>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</si>
  <si>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</si>
  <si>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</si>
  <si>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</si>
  <si>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</si>
  <si>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</si>
  <si>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</si>
  <si>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</si>
  <si>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</si>
  <si>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</si>
  <si>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</si>
  <si>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</si>
  <si>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</si>
  <si>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</si>
  <si>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</si>
  <si>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</si>
  <si>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</si>
  <si>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</si>
  <si>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</si>
  <si>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</si>
  <si>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</si>
  <si>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</si>
  <si>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</si>
  <si>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</si>
  <si>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</si>
  <si>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</si>
  <si>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</si>
  <si>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</si>
  <si>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</si>
  <si>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</si>
  <si>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</si>
  <si>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</si>
  <si>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</si>
  <si>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</si>
  <si>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</si>
  <si>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</si>
  <si>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</si>
  <si>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</si>
  <si>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</si>
  <si>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</si>
  <si>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</si>
  <si>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</si>
  <si>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</si>
  <si>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</si>
  <si>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</si>
  <si>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</si>
  <si>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</si>
  <si>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</si>
  <si>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</si>
  <si>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</si>
  <si>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</si>
  <si>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</si>
  <si>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</si>
  <si>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</si>
  <si>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</si>
  <si>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</si>
  <si>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</si>
  <si>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</si>
  <si>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</si>
  <si>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</si>
  <si>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</si>
  <si>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</si>
  <si>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</si>
  <si>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</si>
  <si>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</si>
  <si>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</si>
  <si>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</si>
  <si>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</si>
  <si>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</si>
  <si>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</si>
  <si>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</si>
  <si>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</si>
  <si>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</si>
  <si>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</si>
  <si>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</si>
  <si>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</si>
  <si>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</si>
  <si>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</si>
  <si>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</si>
  <si>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</si>
  <si>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</si>
  <si>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</si>
  <si>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</si>
  <si>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</si>
  <si>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</si>
  <si>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</si>
  <si>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</si>
  <si>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</si>
  <si>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</si>
  <si>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</si>
  <si>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</si>
  <si>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</si>
  <si>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</si>
  <si>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</si>
  <si>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</si>
  <si>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</si>
  <si>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</si>
  <si>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</si>
  <si>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</si>
  <si>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</si>
  <si>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</si>
  <si>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</si>
  <si>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</si>
  <si>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</si>
  <si>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</si>
  <si>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</si>
  <si>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</si>
  <si>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</si>
  <si>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</si>
  <si>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</si>
  <si>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</si>
  <si>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</si>
  <si>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</si>
  <si>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</si>
  <si>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</si>
  <si>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</si>
  <si>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</si>
  <si>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</si>
  <si>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</si>
  <si>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</si>
  <si>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</si>
  <si>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</si>
  <si>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</si>
  <si>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</si>
  <si>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</si>
  <si>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</si>
  <si>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</si>
  <si>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</si>
  <si>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</si>
  <si>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</si>
  <si>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</si>
  <si>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</si>
  <si>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</si>
  <si>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</si>
  <si>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</si>
  <si>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</si>
  <si>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</si>
  <si>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</si>
  <si>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</si>
  <si>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</si>
  <si>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</si>
  <si>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</si>
  <si>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</si>
  <si>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</si>
  <si>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</si>
  <si>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</si>
  <si>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</si>
  <si>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</si>
  <si>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</si>
  <si>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</si>
  <si>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</si>
  <si>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</si>
  <si>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</si>
  <si>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</si>
  <si>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</si>
  <si>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</si>
  <si>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</si>
  <si>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</si>
  <si>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</si>
  <si>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</si>
  <si>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</si>
  <si>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</si>
  <si>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</si>
  <si>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</si>
  <si>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</si>
  <si>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</si>
  <si>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</si>
  <si>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</si>
  <si>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</si>
  <si>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</si>
  <si>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</si>
  <si>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</si>
  <si>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</si>
  <si>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</si>
  <si>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</si>
  <si>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</si>
  <si>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</si>
  <si>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</si>
  <si>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</si>
  <si>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</si>
  <si>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</si>
  <si>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</si>
  <si>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</si>
  <si>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</si>
  <si>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</si>
  <si>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</si>
  <si>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</si>
  <si>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</si>
  <si>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</si>
  <si>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</si>
  <si>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</si>
  <si>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</si>
  <si>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</si>
  <si>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</si>
  <si>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</si>
  <si>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</si>
  <si>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</si>
  <si>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</si>
  <si>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</si>
  <si>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</si>
  <si>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</si>
  <si>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</si>
  <si>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</si>
  <si>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</si>
  <si>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</si>
  <si>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</si>
  <si>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</si>
  <si>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</si>
  <si>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</si>
  <si>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</si>
  <si>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</si>
  <si>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</si>
  <si>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</si>
  <si>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</si>
  <si>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</si>
  <si>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</si>
  <si>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</si>
  <si>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</si>
  <si>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</si>
  <si>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</si>
  <si>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</si>
  <si>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</si>
  <si>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</si>
  <si>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</si>
  <si>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</si>
  <si>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</si>
  <si>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</si>
  <si>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</si>
  <si>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</si>
  <si>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</si>
  <si>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</si>
  <si>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</si>
  <si>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</si>
  <si>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</si>
  <si>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</si>
  <si>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</si>
  <si>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</si>
  <si>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</si>
  <si>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</si>
  <si>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</si>
  <si>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</si>
  <si>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</si>
  <si>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</si>
  <si>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</si>
  <si>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</si>
  <si>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</si>
  <si>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</si>
  <si>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</si>
  <si>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</si>
  <si>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</si>
  <si>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</si>
  <si>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</si>
  <si>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</si>
  <si>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</si>
  <si>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</si>
  <si>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</si>
  <si>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</si>
  <si>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</si>
  <si>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</si>
  <si>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</si>
  <si>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</si>
  <si>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</si>
  <si>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</si>
  <si>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</si>
  <si>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</si>
  <si>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</si>
  <si>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</si>
  <si>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</si>
  <si>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</si>
  <si>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</si>
  <si>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</si>
  <si>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</si>
  <si>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</si>
  <si>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</si>
  <si>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</si>
  <si>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</si>
  <si>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</si>
  <si>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</si>
  <si>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</si>
  <si>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</si>
  <si>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</si>
  <si>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</si>
  <si>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</si>
  <si>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</si>
  <si>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</si>
  <si>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</si>
  <si>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</si>
  <si>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</si>
  <si>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</si>
  <si>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</si>
  <si>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</si>
  <si>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</si>
  <si>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</si>
  <si>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</si>
  <si>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</si>
  <si>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</si>
  <si>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</si>
  <si>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</si>
  <si>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</si>
  <si>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</si>
  <si>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</si>
  <si>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</si>
  <si>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</si>
  <si>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</si>
  <si>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</si>
  <si>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</si>
  <si>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</si>
  <si>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</si>
  <si>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</si>
  <si>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</si>
  <si>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</si>
  <si>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</si>
  <si>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</si>
  <si>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</si>
  <si>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</si>
  <si>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</si>
  <si>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</si>
  <si>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</si>
  <si>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</si>
  <si>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</si>
  <si>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</si>
  <si>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</si>
  <si>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</si>
  <si>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</si>
  <si>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</si>
  <si>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</si>
  <si>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</si>
  <si>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</si>
  <si>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</si>
  <si>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</si>
  <si>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</si>
  <si>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</si>
  <si>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</si>
  <si>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</si>
  <si>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</si>
  <si>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</si>
  <si>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</si>
  <si>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</si>
  <si>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</si>
  <si>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</si>
  <si>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</si>
  <si>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</si>
  <si>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</si>
  <si>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</si>
  <si>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</si>
  <si>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</si>
  <si>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</si>
  <si>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</si>
  <si>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</si>
  <si>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</si>
  <si>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</si>
  <si>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</si>
  <si>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</si>
  <si>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</si>
  <si>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</si>
  <si>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</si>
  <si>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</si>
  <si>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</si>
  <si>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</si>
  <si>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</si>
  <si>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</si>
  <si>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</si>
  <si>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</si>
  <si>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</si>
  <si>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</si>
  <si>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</si>
  <si>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</si>
  <si>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</si>
  <si>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</si>
  <si>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</si>
  <si>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</si>
  <si>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</si>
  <si>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</si>
  <si>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</si>
  <si>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</si>
  <si>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</si>
  <si>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</si>
  <si>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</si>
  <si>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</si>
  <si>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</si>
  <si>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</si>
  <si>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</si>
  <si>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</si>
  <si>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</si>
  <si>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</si>
  <si>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</si>
  <si>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</si>
  <si>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</si>
  <si>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</si>
  <si>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</si>
  <si>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</si>
  <si>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</si>
  <si>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</si>
  <si>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</si>
  <si>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</si>
  <si>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</si>
  <si>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</si>
  <si>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</si>
  <si>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</si>
  <si>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</si>
  <si>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</si>
  <si>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</si>
  <si>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</si>
  <si>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</si>
  <si>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</si>
  <si>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</si>
  <si>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</si>
  <si>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</si>
  <si>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</si>
  <si>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</si>
  <si>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</si>
  <si>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</si>
  <si>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</si>
  <si>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</si>
  <si>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</si>
  <si>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</si>
  <si>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</si>
  <si>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</si>
  <si>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</si>
  <si>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</si>
  <si>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</si>
  <si>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</si>
  <si>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</si>
  <si>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</si>
  <si>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</si>
  <si>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</si>
  <si>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</si>
  <si>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</si>
  <si>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</si>
  <si>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</si>
  <si>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</si>
  <si>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</si>
  <si>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</si>
  <si>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</si>
  <si>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</si>
  <si>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</si>
  <si>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</si>
  <si>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</si>
  <si>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</si>
  <si>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</si>
  <si>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</si>
  <si>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</si>
  <si>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</si>
  <si>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</si>
  <si>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</si>
  <si>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</si>
  <si>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</si>
  <si>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</si>
  <si>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</si>
  <si>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</si>
  <si>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</si>
  <si>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</si>
  <si>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</si>
  <si>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</si>
  <si>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</si>
  <si>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</si>
  <si>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</si>
  <si>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</si>
  <si>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</si>
  <si>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</si>
  <si>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</si>
  <si>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</si>
  <si>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</si>
  <si>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</si>
  <si>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</si>
  <si>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</si>
  <si>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</si>
  <si>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</si>
  <si>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</si>
  <si>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</si>
  <si>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</si>
  <si>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</si>
  <si>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</si>
  <si>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</si>
  <si>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</si>
  <si>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</si>
  <si>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</si>
  <si>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</si>
  <si>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</si>
  <si>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</si>
  <si>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</si>
  <si>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</si>
  <si>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</si>
  <si>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</si>
  <si>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</si>
  <si>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</si>
  <si>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</si>
  <si>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</si>
  <si>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</si>
  <si>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</si>
  <si>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</si>
  <si>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</si>
  <si>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</si>
  <si>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</si>
  <si>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</si>
  <si>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</si>
  <si>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</si>
  <si>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</si>
  <si>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</si>
  <si>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</si>
  <si>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</si>
  <si>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</si>
  <si>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</si>
  <si>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</si>
  <si>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</si>
  <si>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</si>
  <si>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</si>
  <si>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</si>
  <si>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</si>
  <si>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</si>
  <si>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</si>
  <si>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</si>
  <si>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</si>
  <si>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</si>
  <si>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</si>
  <si>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</si>
  <si>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</si>
  <si>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</si>
  <si>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</si>
  <si>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</si>
  <si>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</si>
  <si>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</si>
  <si>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</si>
  <si>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</si>
  <si>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</si>
  <si>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</si>
  <si>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</si>
  <si>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</si>
  <si>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</si>
  <si>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</si>
  <si>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</si>
  <si>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</si>
  <si>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</si>
  <si>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</si>
  <si>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</si>
  <si>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</si>
  <si>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</si>
  <si>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</si>
  <si>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</si>
  <si>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</si>
  <si>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</si>
  <si>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</si>
  <si>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</si>
  <si>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</si>
  <si>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</si>
  <si>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</si>
  <si>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</si>
  <si>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</si>
  <si>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</si>
  <si>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</si>
  <si>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</si>
  <si>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</si>
  <si>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</si>
  <si>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</si>
  <si>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</si>
  <si>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</si>
  <si>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</si>
  <si>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</si>
  <si>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</si>
  <si>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</si>
  <si>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</si>
  <si>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</si>
  <si>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</si>
  <si>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</si>
  <si>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</si>
  <si>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</si>
  <si>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</si>
  <si>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</si>
  <si>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</si>
  <si>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</si>
  <si>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</si>
  <si>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</si>
  <si>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</si>
  <si>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</si>
  <si>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</si>
  <si>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</si>
  <si>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</si>
  <si>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</si>
  <si>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</si>
  <si>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</si>
  <si>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</si>
  <si>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</si>
  <si>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</si>
  <si>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</si>
  <si>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</si>
  <si>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</si>
  <si>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</si>
  <si>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</si>
  <si>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</si>
  <si>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</si>
  <si>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</si>
  <si>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</si>
  <si>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</si>
  <si>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</si>
  <si>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</si>
  <si>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</si>
  <si>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</si>
  <si>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</si>
  <si>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</si>
  <si>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</si>
  <si>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</si>
  <si>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</si>
  <si>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</si>
  <si>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</si>
  <si>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</si>
  <si>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</si>
  <si>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</si>
  <si>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</si>
  <si>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</si>
  <si>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</si>
  <si>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</si>
  <si>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</si>
  <si>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</si>
  <si>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</si>
  <si>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</si>
  <si>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</si>
  <si>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</si>
  <si>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</si>
  <si>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</si>
  <si>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</si>
  <si>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</si>
  <si>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</si>
  <si>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</si>
  <si>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</si>
  <si>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</si>
  <si>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</si>
  <si>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</si>
  <si>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</si>
  <si>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</si>
  <si>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</si>
  <si>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</si>
  <si>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</si>
  <si>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</si>
  <si>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</si>
  <si>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</si>
  <si>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</si>
  <si>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</si>
  <si>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</si>
  <si>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</si>
  <si>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</si>
  <si>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</si>
  <si>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</si>
  <si>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</si>
  <si>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</si>
  <si>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</si>
  <si>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</si>
  <si>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</si>
  <si>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</si>
  <si>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</si>
  <si>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</si>
  <si>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</si>
  <si>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</si>
  <si>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</si>
  <si>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</si>
  <si>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</si>
  <si>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</si>
  <si>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</si>
  <si>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</si>
  <si>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</si>
  <si>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</si>
  <si>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</si>
  <si>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</si>
  <si>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</si>
  <si>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</si>
  <si>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</si>
  <si>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</si>
  <si>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</si>
  <si>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</si>
  <si>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</si>
  <si>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</si>
  <si>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</si>
  <si>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</si>
  <si>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</si>
  <si>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</si>
  <si>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</si>
  <si>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</si>
  <si>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</si>
  <si>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</si>
  <si>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</si>
  <si>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</si>
  <si>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</si>
  <si>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</si>
  <si>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</si>
  <si>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</si>
  <si>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</si>
  <si>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</si>
  <si>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</si>
  <si>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</si>
  <si>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</si>
  <si>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</si>
  <si>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</si>
  <si>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</si>
  <si>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</si>
  <si>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</si>
  <si>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</si>
  <si>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</si>
  <si>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</si>
  <si>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</si>
  <si>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</si>
  <si>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</si>
  <si>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</si>
  <si>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</si>
  <si>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</si>
  <si>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</si>
  <si>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</si>
  <si>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</si>
  <si>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</si>
  <si>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</si>
  <si>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</si>
  <si>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</si>
  <si>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</si>
  <si>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</si>
  <si>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</si>
  <si>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</si>
  <si>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</si>
  <si>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</si>
  <si>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</si>
  <si>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</si>
  <si>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</si>
  <si>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</si>
  <si>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</si>
  <si>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</si>
  <si>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</si>
  <si>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</si>
  <si>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</si>
  <si>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</si>
  <si>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</si>
  <si>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</si>
  <si>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</si>
  <si>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</si>
  <si>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</si>
  <si>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</si>
  <si>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</si>
  <si>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</si>
  <si>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</si>
  <si>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</si>
  <si>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</si>
  <si>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</si>
  <si>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</si>
  <si>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</si>
  <si>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</si>
  <si>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</si>
  <si>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</si>
  <si>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</si>
  <si>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</si>
  <si>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</si>
  <si>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</si>
  <si>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</si>
  <si>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</si>
  <si>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</si>
  <si>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</si>
  <si>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</si>
  <si>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</si>
  <si>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</si>
  <si>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</si>
  <si>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</si>
  <si>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</si>
  <si>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</si>
  <si>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</si>
  <si>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</si>
  <si>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</si>
  <si>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</si>
  <si>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</si>
  <si>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</si>
  <si>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</si>
  <si>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</si>
  <si>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</si>
  <si>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</si>
  <si>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</si>
  <si>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</si>
  <si>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</si>
  <si>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</si>
  <si>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</si>
  <si>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</si>
  <si>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</si>
  <si>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</si>
  <si>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</si>
  <si>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</si>
  <si>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</si>
  <si>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</si>
  <si>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</si>
  <si>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</si>
  <si>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</si>
  <si>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</si>
  <si>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</si>
  <si>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</si>
  <si>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</si>
  <si>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</si>
  <si>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</si>
  <si>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</si>
  <si>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</si>
  <si>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</si>
  <si>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</si>
  <si>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</si>
  <si>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</si>
  <si>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</si>
  <si>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</si>
  <si>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</si>
  <si>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</si>
  <si>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</si>
  <si>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</si>
  <si>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</si>
  <si>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</si>
  <si>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</si>
  <si>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</si>
  <si>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</si>
  <si>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</si>
  <si>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</si>
  <si>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</si>
  <si>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</si>
  <si>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</si>
  <si>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</si>
  <si>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</si>
  <si>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</si>
  <si>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</si>
  <si>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</si>
  <si>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</si>
  <si>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</si>
  <si>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</si>
  <si>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</si>
  <si>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</si>
  <si>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</si>
  <si>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</si>
  <si>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</si>
  <si>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</si>
  <si>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</si>
  <si>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</si>
  <si>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</si>
  <si>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</si>
  <si>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</si>
  <si>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</si>
  <si>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</si>
  <si>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</si>
  <si>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</si>
  <si>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</si>
  <si>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</si>
  <si>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</si>
  <si>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</si>
  <si>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</si>
  <si>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</si>
  <si>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</si>
  <si>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</si>
  <si>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</si>
  <si>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</si>
  <si>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</si>
  <si>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</si>
  <si>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</si>
  <si>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</si>
  <si>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</si>
  <si>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</si>
  <si>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</si>
  <si>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</si>
  <si>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</si>
  <si>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</si>
  <si>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</si>
  <si>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</si>
  <si>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</si>
  <si>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</si>
  <si>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</si>
  <si>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</si>
  <si>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</si>
  <si>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</si>
  <si>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</si>
  <si>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</si>
  <si>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</si>
  <si>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</si>
  <si>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</si>
  <si>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</si>
  <si>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</si>
  <si>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</si>
  <si>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</si>
  <si>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</si>
  <si>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</si>
  <si>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</si>
  <si>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</si>
  <si>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</si>
  <si>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</si>
  <si>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</si>
  <si>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</si>
  <si>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</si>
  <si>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</si>
  <si>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</si>
  <si>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</si>
  <si>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</si>
  <si>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</si>
  <si>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</si>
  <si>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</si>
  <si>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</si>
  <si>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</si>
  <si>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</si>
  <si>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</si>
  <si>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</si>
  <si>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</si>
  <si>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</si>
  <si>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</si>
  <si>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</si>
  <si>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</si>
  <si>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</si>
  <si>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</si>
  <si>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</si>
  <si>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</si>
  <si>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</si>
  <si>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</si>
  <si>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</si>
  <si>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</si>
  <si>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</si>
  <si>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</si>
  <si>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</si>
  <si>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</si>
  <si>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</si>
  <si>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</si>
  <si>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</si>
  <si>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</si>
  <si>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</si>
  <si>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</si>
  <si>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</si>
  <si>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</si>
  <si>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</si>
  <si>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</si>
  <si>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</si>
  <si>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</si>
  <si>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</si>
  <si>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</si>
  <si>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</si>
  <si>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</si>
  <si>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</si>
  <si>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</si>
  <si>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</si>
  <si>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</si>
  <si>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</si>
  <si>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</si>
  <si>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</si>
  <si>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</si>
  <si>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</si>
  <si>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</si>
  <si>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</si>
  <si>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</si>
  <si>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</si>
  <si>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</si>
  <si>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</si>
  <si>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</si>
  <si>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</si>
  <si>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</si>
  <si>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</si>
  <si>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</si>
  <si>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</si>
  <si>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</si>
  <si>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</si>
  <si>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</si>
  <si>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</si>
  <si>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</si>
  <si>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</si>
  <si>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</si>
  <si>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</si>
  <si>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</si>
  <si>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</si>
  <si>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</si>
  <si>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</si>
  <si>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</si>
  <si>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</si>
  <si>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</si>
  <si>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</si>
  <si>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</si>
  <si>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</si>
  <si>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</si>
  <si>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</si>
  <si>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</si>
  <si>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</si>
  <si>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</si>
  <si>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</si>
  <si>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</si>
  <si>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</si>
  <si>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</si>
  <si>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</si>
  <si>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</si>
  <si>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</si>
  <si>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</si>
  <si>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</si>
  <si>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</si>
  <si>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</si>
  <si>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</si>
  <si>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</si>
  <si>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</si>
  <si>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</si>
  <si>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</si>
  <si>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</si>
  <si>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</si>
  <si>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</si>
  <si>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</si>
  <si>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</si>
  <si>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</si>
  <si>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</si>
  <si>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</si>
  <si>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</si>
  <si>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</si>
  <si>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</si>
  <si>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</si>
  <si>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</si>
  <si>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</si>
  <si>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</si>
  <si>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</si>
  <si>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</si>
  <si>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</si>
  <si>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</si>
  <si>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</si>
  <si>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</si>
  <si>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</si>
  <si>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</si>
  <si>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</si>
  <si>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</si>
  <si>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</si>
  <si>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</si>
  <si>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</si>
  <si>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</si>
  <si>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</si>
  <si>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</si>
  <si>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</si>
  <si>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</si>
  <si>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</si>
  <si>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</si>
  <si>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</si>
  <si>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</si>
  <si>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</si>
  <si>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</si>
  <si>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</si>
  <si>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</si>
  <si>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</si>
  <si>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</si>
  <si>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</si>
  <si>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</si>
  <si>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</si>
  <si>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</si>
  <si>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</si>
  <si>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</si>
  <si>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</si>
  <si>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</si>
  <si>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</si>
  <si>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</si>
  <si>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</si>
  <si>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</si>
  <si>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</si>
  <si>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</si>
  <si>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</si>
  <si>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</si>
  <si>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</si>
  <si>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</si>
  <si>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</si>
  <si>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</si>
  <si>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</si>
  <si>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</si>
  <si>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</si>
  <si>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</si>
  <si>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</si>
  <si>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</si>
  <si>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</si>
  <si>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</si>
  <si>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</si>
  <si>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</si>
  <si>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</si>
  <si>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</si>
  <si>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</si>
  <si>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</si>
  <si>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</si>
  <si>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</si>
  <si>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</si>
  <si>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</si>
  <si>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</si>
  <si>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</si>
  <si>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</si>
  <si>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</si>
  <si>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</si>
  <si>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</si>
  <si>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</si>
  <si>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</si>
  <si>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</si>
  <si>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</si>
  <si>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</si>
  <si>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</si>
  <si>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</si>
  <si>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</si>
  <si>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</si>
  <si>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</si>
  <si>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</si>
  <si>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</si>
  <si>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</si>
  <si>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</si>
  <si>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</si>
  <si>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</si>
  <si>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</si>
  <si>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</si>
  <si>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</si>
  <si>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</si>
  <si>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</si>
  <si>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</si>
  <si>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</si>
  <si>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</si>
  <si>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</si>
  <si>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</si>
  <si>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</si>
  <si>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</si>
  <si>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</si>
  <si>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</si>
  <si>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</si>
  <si>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</si>
  <si>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</si>
  <si>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</si>
  <si>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</si>
  <si>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</si>
  <si>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</si>
  <si>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</si>
  <si>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</si>
  <si>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</si>
  <si>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</si>
  <si>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</si>
  <si>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</si>
  <si>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</si>
  <si>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</si>
  <si>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</si>
  <si>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</si>
  <si>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</si>
  <si>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</si>
  <si>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</si>
  <si>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</si>
  <si>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</si>
  <si>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</si>
  <si>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</si>
  <si>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</si>
  <si>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</si>
  <si>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</si>
  <si>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</si>
  <si>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</si>
  <si>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</si>
  <si>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</si>
  <si>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</si>
  <si>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</si>
  <si>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</si>
  <si>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</si>
  <si>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</si>
  <si>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</si>
  <si>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</si>
  <si>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</si>
  <si>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</si>
  <si>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</si>
  <si>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</si>
  <si>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</si>
  <si>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</si>
  <si>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</si>
  <si>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</si>
  <si>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</si>
  <si>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</si>
  <si>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</si>
  <si>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</si>
  <si>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</si>
  <si>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</si>
  <si>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</si>
  <si>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</si>
  <si>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</si>
  <si>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</si>
  <si>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</si>
  <si>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</si>
  <si>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</si>
  <si>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</si>
  <si>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</si>
  <si>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</si>
  <si>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</si>
  <si>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</si>
  <si>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</si>
  <si>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</si>
  <si>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</si>
  <si>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</si>
  <si>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</si>
  <si>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</si>
  <si>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</si>
  <si>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</si>
  <si>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</si>
  <si>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</si>
  <si>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</si>
  <si>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</si>
  <si>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</si>
  <si>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</si>
  <si>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</si>
  <si>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</si>
  <si>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</si>
  <si>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</si>
  <si>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</si>
  <si>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</si>
  <si>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</si>
  <si>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</si>
  <si>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</si>
  <si>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</si>
  <si>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</si>
  <si>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</si>
  <si>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</si>
  <si>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</si>
  <si>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</si>
  <si>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</si>
  <si>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</si>
  <si>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</si>
  <si>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</si>
  <si>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</si>
  <si>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</si>
  <si>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</si>
  <si>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</si>
  <si>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</si>
  <si>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</si>
  <si>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</si>
  <si>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</si>
  <si>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</si>
  <si>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</si>
  <si>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</si>
  <si>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</si>
  <si>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</si>
  <si>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</si>
  <si>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</si>
  <si>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</si>
  <si>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</si>
  <si>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</si>
  <si>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</si>
  <si>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</si>
  <si>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</si>
  <si>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</si>
  <si>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</si>
  <si>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</si>
  <si>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</si>
  <si>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</si>
  <si>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</si>
  <si>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</si>
  <si>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</si>
  <si>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</si>
  <si>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</si>
  <si>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</si>
  <si>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</si>
  <si>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</si>
  <si>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</si>
  <si>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</si>
  <si>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</si>
  <si>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</si>
  <si>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</si>
  <si>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</si>
  <si>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</si>
  <si>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</si>
  <si>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</si>
  <si>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</si>
  <si>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</si>
  <si>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</si>
  <si>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</si>
  <si>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</si>
  <si>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</si>
  <si>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</si>
  <si>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</si>
  <si>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</si>
  <si>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</si>
  <si>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</si>
  <si>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</si>
  <si>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</si>
  <si>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</si>
  <si>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</si>
  <si>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</si>
  <si>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</si>
  <si>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</si>
  <si>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</si>
  <si>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</si>
  <si>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</si>
  <si>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</si>
  <si>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</si>
  <si>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</si>
  <si>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</si>
  <si>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</si>
  <si>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</si>
  <si>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</si>
  <si>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</si>
  <si>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</si>
  <si>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</si>
  <si>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</si>
  <si>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</si>
  <si>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</si>
  <si>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</si>
  <si>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</si>
  <si>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</si>
  <si>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</si>
  <si>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</si>
  <si>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</si>
  <si>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</si>
  <si>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</si>
  <si>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</si>
  <si>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</si>
  <si>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</si>
  <si>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</si>
  <si>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</si>
  <si>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</si>
  <si>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</si>
  <si>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</si>
  <si>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</si>
  <si>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</si>
  <si>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</si>
  <si>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</si>
  <si>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</si>
  <si>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</si>
  <si>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</si>
  <si>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</si>
  <si>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</si>
  <si>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</si>
  <si>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</si>
  <si>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</si>
  <si>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</si>
  <si>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</si>
  <si>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</si>
  <si>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</si>
  <si>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</si>
  <si>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</si>
  <si>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</si>
  <si>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</si>
  <si>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</si>
  <si>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</si>
  <si>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</si>
  <si>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</si>
  <si>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</si>
  <si>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</si>
  <si>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</si>
  <si>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</si>
  <si>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</si>
  <si>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</si>
  <si>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</si>
  <si>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</si>
  <si>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</si>
  <si>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</si>
  <si>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</si>
  <si>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</si>
  <si>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</si>
  <si>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</si>
  <si>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</si>
  <si>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</si>
  <si>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</si>
  <si>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</si>
  <si>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</si>
  <si>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</si>
  <si>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</si>
  <si>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</si>
  <si>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</si>
  <si>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</si>
  <si>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</si>
  <si>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</si>
  <si>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</si>
  <si>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</si>
  <si>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</si>
  <si>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</si>
  <si>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</si>
  <si>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</si>
  <si>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</si>
  <si>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</si>
  <si>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</si>
  <si>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</si>
  <si>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</si>
  <si>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</si>
  <si>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</si>
  <si>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</si>
  <si>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</si>
  <si>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</si>
  <si>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</si>
  <si>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</si>
  <si>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</si>
  <si>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</si>
  <si>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</si>
  <si>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</si>
  <si>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</si>
  <si>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</si>
  <si>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</si>
  <si>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</si>
  <si>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</si>
  <si>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</si>
  <si>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</si>
  <si>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</si>
  <si>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</si>
  <si>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</si>
  <si>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</si>
  <si>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</si>
  <si>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</si>
  <si>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</si>
  <si>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</si>
  <si>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</si>
  <si>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</si>
  <si>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</si>
  <si>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</si>
  <si>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</si>
  <si>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</si>
  <si>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</si>
  <si>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</si>
  <si>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</si>
  <si>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</si>
  <si>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</si>
  <si>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</si>
  <si>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</si>
  <si>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</si>
  <si>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</si>
  <si>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</si>
  <si>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</si>
  <si>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</si>
  <si>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</si>
  <si>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</si>
  <si>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</si>
  <si>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</si>
  <si>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</si>
  <si>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</si>
  <si>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</si>
  <si>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</si>
  <si>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</si>
  <si>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</si>
  <si>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</si>
  <si>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</si>
  <si>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</si>
  <si>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</si>
  <si>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</si>
  <si>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</si>
  <si>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</si>
  <si>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</si>
  <si>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</si>
  <si>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</si>
  <si>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</si>
  <si>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</si>
  <si>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</si>
  <si>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</si>
  <si>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</si>
  <si>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</si>
  <si>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</si>
  <si>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</si>
  <si>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</si>
  <si>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</si>
  <si>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</si>
  <si>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</si>
  <si>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</si>
  <si>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</si>
  <si>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</si>
  <si>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</si>
  <si>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</si>
  <si>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</si>
  <si>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</si>
  <si>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</si>
  <si>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</si>
  <si>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</si>
  <si>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</si>
  <si>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</si>
  <si>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</si>
  <si>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</si>
  <si>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</si>
  <si>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</si>
  <si>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</si>
  <si>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</si>
  <si>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</si>
  <si>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</si>
  <si>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</si>
  <si>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</si>
  <si>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</si>
  <si>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</si>
  <si>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</si>
  <si>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</si>
  <si>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</si>
  <si>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</si>
  <si>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</si>
  <si>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</si>
  <si>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</si>
  <si>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</si>
  <si>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</si>
  <si>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</si>
  <si>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</si>
  <si>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</si>
  <si>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</si>
  <si>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</si>
  <si>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</si>
  <si>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</si>
  <si>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</si>
  <si>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</si>
  <si>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</si>
  <si>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</si>
  <si>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</si>
  <si>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</si>
  <si>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</si>
  <si>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</si>
  <si>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</si>
  <si>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</si>
  <si>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</si>
  <si>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</si>
  <si>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</si>
  <si>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</si>
  <si>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</si>
  <si>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</si>
  <si>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</si>
  <si>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</si>
  <si>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</si>
  <si>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</si>
  <si>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</si>
  <si>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</si>
  <si>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</si>
  <si>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</si>
  <si>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</si>
  <si>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</si>
  <si>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</si>
  <si>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</si>
  <si>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</si>
  <si>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</si>
  <si>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</si>
  <si>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</si>
  <si>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</si>
  <si>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</si>
  <si>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</si>
  <si>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</si>
  <si>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</si>
  <si>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</si>
  <si>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</si>
  <si>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</si>
  <si>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</si>
  <si>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</si>
  <si>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</si>
  <si>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</si>
  <si>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</si>
  <si>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</si>
  <si>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</si>
  <si>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</si>
  <si>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</si>
  <si>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</si>
  <si>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</si>
  <si>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</si>
  <si>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</si>
  <si>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</si>
  <si>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</si>
  <si>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</si>
  <si>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</si>
  <si>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</si>
  <si>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</si>
  <si>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</si>
  <si>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</si>
  <si>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</si>
  <si>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</si>
  <si>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</si>
  <si>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</si>
  <si>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</si>
  <si>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</si>
  <si>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</si>
  <si>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</si>
  <si>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</si>
  <si>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</si>
  <si>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</si>
  <si>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</si>
  <si>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</si>
  <si>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</si>
  <si>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</si>
  <si>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</si>
  <si>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</si>
  <si>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</si>
  <si>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</si>
  <si>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</si>
  <si>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</si>
  <si>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</si>
  <si>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</si>
  <si>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</si>
  <si>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</si>
  <si>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</si>
  <si>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</si>
  <si>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</si>
  <si>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</si>
  <si>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</si>
  <si>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</si>
  <si>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</si>
  <si>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</si>
  <si>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</si>
  <si>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</si>
  <si>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</si>
  <si>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</si>
  <si>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</si>
  <si>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</si>
  <si>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</si>
  <si>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</si>
  <si>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</si>
  <si>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</si>
  <si>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</si>
  <si>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</si>
  <si>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</si>
  <si>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</si>
  <si>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</si>
  <si>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</si>
  <si>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</si>
  <si>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</si>
  <si>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</si>
  <si>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</si>
  <si>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</si>
  <si>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</si>
  <si>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</si>
  <si>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</si>
  <si>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</si>
  <si>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</si>
  <si>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</si>
  <si>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</si>
  <si>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</si>
  <si>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</si>
  <si>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</si>
  <si>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</si>
  <si>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</si>
  <si>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</si>
  <si>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</si>
  <si>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</si>
  <si>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</si>
  <si>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</si>
  <si>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</si>
  <si>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</si>
  <si>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</si>
  <si>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</si>
  <si>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</si>
  <si>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</si>
  <si>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</si>
  <si>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</si>
  <si>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</si>
  <si>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</si>
  <si>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</si>
  <si>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</si>
  <si>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</si>
  <si>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</si>
  <si>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</si>
  <si>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</si>
  <si>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</si>
  <si>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</si>
  <si>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</si>
  <si>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</si>
  <si>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</si>
  <si>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</si>
  <si>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</si>
  <si>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</si>
  <si>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</si>
  <si>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</si>
  <si>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</si>
  <si>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</si>
  <si>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</si>
  <si>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</si>
  <si>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</si>
  <si>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</si>
  <si>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</si>
  <si>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</si>
  <si>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</si>
  <si>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</si>
  <si>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</si>
  <si>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</si>
  <si>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</si>
  <si>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</si>
  <si>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</si>
  <si>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</si>
  <si>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</si>
  <si>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</si>
  <si>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</si>
  <si>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</si>
  <si>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</si>
  <si>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</si>
  <si>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</si>
  <si>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</si>
  <si>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</si>
  <si>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</si>
  <si>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</si>
  <si>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</si>
  <si>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</si>
  <si>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</si>
  <si>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</si>
  <si>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</si>
  <si>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</si>
  <si>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</si>
  <si>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</si>
  <si>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</si>
  <si>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</si>
  <si>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</si>
  <si>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</si>
  <si>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</si>
  <si>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</si>
  <si>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</si>
  <si>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</si>
  <si>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</si>
  <si>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</si>
  <si>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</si>
  <si>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</si>
  <si>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</si>
  <si>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</si>
  <si>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</si>
  <si>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</si>
  <si>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</si>
  <si>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</si>
  <si>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</si>
  <si>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</si>
  <si>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</si>
  <si>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</si>
  <si>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</si>
  <si>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</si>
  <si>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</si>
  <si>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</si>
  <si>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</si>
  <si>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</si>
  <si>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</si>
  <si>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</si>
  <si>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</si>
  <si>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</si>
  <si>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</si>
  <si>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</si>
  <si>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</si>
  <si>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</si>
  <si>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</si>
  <si>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</si>
  <si>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</si>
  <si>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</si>
  <si>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</si>
  <si>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</si>
  <si>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</si>
  <si>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</si>
  <si>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</si>
  <si>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</si>
  <si>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</si>
  <si>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</si>
  <si>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</si>
  <si>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</si>
  <si>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</si>
  <si>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</si>
  <si>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</si>
  <si>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</si>
  <si>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</si>
  <si>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</si>
  <si>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</si>
  <si>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</si>
  <si>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</si>
  <si>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</si>
  <si>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</si>
  <si>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</si>
  <si>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</si>
  <si>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</si>
  <si>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</si>
  <si>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</si>
  <si>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</si>
  <si>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</si>
  <si>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</si>
  <si>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</si>
  <si>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</si>
  <si>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</si>
  <si>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</si>
  <si>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</si>
  <si>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</si>
  <si>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</si>
  <si>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</si>
  <si>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</si>
  <si>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</si>
  <si>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</si>
  <si>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</si>
  <si>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</si>
  <si>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</si>
  <si>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</si>
  <si>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</si>
  <si>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</si>
  <si>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</si>
  <si>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</si>
  <si>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</si>
  <si>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</si>
  <si>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</si>
  <si>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</si>
  <si>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</si>
  <si>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</si>
  <si>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</si>
  <si>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</si>
  <si>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</si>
  <si>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</si>
  <si>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</si>
  <si>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</si>
  <si>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</si>
  <si>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</si>
  <si>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</si>
  <si>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</si>
  <si>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</si>
  <si>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</si>
  <si>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</si>
  <si>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</si>
  <si>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</si>
  <si>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</si>
  <si>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</si>
  <si>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</si>
  <si>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</si>
  <si>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</si>
  <si>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</si>
  <si>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</si>
  <si>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</si>
  <si>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</si>
  <si>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</si>
  <si>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</si>
  <si>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</si>
  <si>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</si>
  <si>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</si>
  <si>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</si>
  <si>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</si>
  <si>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</si>
  <si>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</si>
  <si>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</si>
  <si>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</si>
  <si>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</si>
  <si>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</si>
  <si>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</si>
  <si>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</si>
  <si>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</si>
  <si>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</si>
  <si>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</si>
  <si>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</si>
  <si>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</si>
  <si>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</si>
  <si>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</si>
  <si>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</si>
  <si>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</si>
  <si>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</si>
  <si>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</si>
  <si>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</si>
  <si>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</si>
  <si>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</si>
  <si>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</si>
  <si>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</si>
  <si>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</si>
  <si>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</si>
  <si>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</si>
  <si>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</si>
  <si>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</si>
  <si>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</si>
  <si>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</si>
  <si>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</si>
  <si>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</si>
  <si>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</si>
  <si>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</si>
  <si>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</si>
  <si>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</si>
  <si>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</si>
  <si>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</si>
  <si>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</si>
  <si>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</si>
  <si>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</si>
  <si>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</si>
  <si>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</si>
  <si>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</si>
  <si>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</si>
  <si>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</si>
  <si>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</si>
  <si>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</si>
  <si>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</si>
  <si>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</si>
  <si>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</si>
  <si>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</si>
  <si>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</si>
  <si>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</si>
  <si>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</si>
  <si>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</si>
  <si>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</si>
  <si>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</si>
  <si>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</si>
  <si>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</si>
  <si>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</si>
  <si>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</si>
  <si>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</si>
  <si>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</si>
  <si>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</si>
  <si>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</si>
  <si>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</si>
  <si>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</si>
  <si>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</si>
  <si>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</si>
  <si>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</si>
  <si>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</si>
  <si>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</si>
  <si>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</si>
  <si>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</si>
  <si>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</si>
  <si>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</si>
  <si>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</si>
  <si>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</si>
  <si>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</si>
  <si>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</si>
  <si>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</si>
  <si>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</si>
  <si>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</si>
  <si>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</si>
  <si>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</si>
  <si>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</si>
  <si>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</si>
  <si>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</si>
  <si>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</si>
  <si>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</si>
  <si>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</si>
  <si>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</si>
  <si>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</si>
  <si>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</si>
  <si>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</si>
  <si>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</si>
  <si>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</si>
  <si>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</si>
  <si>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</si>
  <si>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</si>
  <si>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</si>
  <si>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</si>
  <si>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</si>
  <si>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</si>
  <si>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</si>
  <si>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</si>
  <si>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</si>
  <si>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</si>
  <si>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</si>
  <si>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</si>
  <si>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</si>
  <si>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</si>
  <si>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</si>
  <si>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</si>
  <si>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</si>
  <si>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</si>
  <si>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</si>
  <si>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</si>
  <si>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</si>
  <si>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</si>
  <si>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</si>
  <si>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</si>
  <si>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</si>
  <si>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</si>
  <si>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</si>
  <si>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</si>
  <si>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</si>
  <si>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</si>
  <si>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</si>
  <si>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</si>
  <si>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</si>
  <si>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</si>
  <si>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</si>
  <si>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</si>
  <si>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</si>
  <si>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</si>
  <si>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</si>
  <si>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</si>
  <si>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</si>
  <si>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</si>
  <si>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</si>
  <si>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</si>
  <si>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</si>
  <si>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</si>
  <si>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</si>
  <si>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</si>
  <si>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</si>
  <si>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</si>
  <si>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</si>
  <si>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</si>
  <si>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</si>
  <si>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</si>
  <si>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</si>
  <si>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</si>
  <si>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</si>
  <si>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</si>
  <si>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</si>
  <si>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</si>
  <si>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</si>
  <si>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</si>
  <si>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</si>
  <si>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</si>
  <si>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</si>
  <si>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</si>
  <si>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</si>
  <si>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</si>
  <si>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</si>
  <si>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</si>
  <si>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</si>
  <si>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</si>
  <si>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</si>
  <si>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</si>
  <si>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</si>
  <si>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</si>
  <si>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</si>
  <si>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</si>
  <si>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</si>
  <si>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</si>
  <si>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</si>
  <si>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</si>
  <si>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</si>
  <si>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</si>
  <si>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</si>
  <si>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</si>
  <si>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</si>
  <si>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</si>
  <si>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</si>
  <si>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</si>
  <si>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</si>
  <si>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</si>
  <si>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</si>
  <si>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</si>
  <si>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</si>
  <si>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</si>
  <si>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</si>
  <si>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</si>
  <si>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</si>
  <si>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</si>
  <si>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</si>
  <si>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</si>
  <si>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</si>
  <si>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</si>
  <si>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</si>
  <si>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</si>
  <si>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</si>
  <si>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</si>
  <si>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</si>
  <si>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</si>
  <si>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</si>
  <si>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</si>
  <si>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</si>
  <si>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</si>
  <si>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</si>
  <si>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</si>
  <si>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</si>
  <si>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</si>
  <si>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</si>
  <si>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</si>
  <si>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</si>
  <si>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</si>
  <si>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</si>
  <si>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</si>
  <si>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</si>
  <si>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</si>
  <si>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</si>
  <si>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</si>
  <si>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</si>
  <si>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</si>
  <si>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</si>
  <si>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</si>
  <si>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</si>
  <si>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</si>
  <si>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</si>
  <si>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</si>
  <si>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</si>
  <si>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</si>
  <si>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</si>
  <si>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</si>
  <si>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</si>
  <si>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</si>
  <si>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</si>
  <si>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</si>
  <si>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</si>
  <si>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</si>
  <si>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</si>
  <si>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</si>
  <si>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</si>
  <si>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</si>
  <si>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</si>
  <si>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</si>
  <si>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</si>
  <si>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</si>
  <si>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</si>
  <si>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</si>
  <si>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</si>
  <si>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</si>
  <si>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</si>
  <si>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</si>
  <si>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</si>
  <si>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</si>
  <si>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</si>
  <si>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</si>
  <si>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</si>
  <si>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</si>
  <si>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</si>
  <si>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</si>
  <si>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</si>
  <si>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</si>
  <si>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</si>
  <si>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</si>
  <si>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</si>
  <si>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</si>
  <si>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</si>
  <si>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</si>
  <si>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</si>
  <si>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</si>
  <si>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</si>
  <si>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</si>
  <si>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</si>
  <si>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</si>
  <si>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</si>
  <si>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</si>
  <si>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</si>
  <si>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</si>
  <si>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</si>
  <si>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</si>
  <si>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</si>
  <si>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</si>
  <si>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</si>
  <si>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</si>
  <si>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</si>
  <si>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</si>
  <si>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</si>
  <si>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</si>
  <si>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</si>
  <si>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</si>
  <si>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</si>
  <si>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</si>
  <si>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</si>
  <si>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</si>
  <si>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</si>
  <si>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</si>
  <si>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</si>
  <si>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</si>
  <si>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</si>
  <si>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</si>
  <si>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</si>
  <si>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</si>
  <si>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</si>
  <si>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</si>
  <si>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</si>
  <si>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</si>
  <si>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</si>
  <si>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</si>
  <si>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</si>
  <si>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</si>
  <si>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</si>
  <si>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</si>
  <si>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</si>
  <si>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</si>
  <si>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</si>
  <si>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</si>
  <si>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</si>
  <si>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</si>
  <si>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</si>
  <si>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</si>
  <si>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</si>
  <si>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</si>
  <si>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</si>
  <si>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</si>
  <si>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</si>
  <si>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</si>
  <si>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</si>
  <si>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</si>
  <si>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</si>
  <si>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</si>
  <si>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</si>
  <si>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</si>
  <si>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</si>
  <si>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</si>
  <si>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</si>
  <si>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</si>
  <si>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</si>
  <si>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</si>
  <si>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</si>
  <si>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</si>
  <si>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</si>
  <si>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</si>
  <si>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</si>
  <si>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</si>
  <si>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</si>
  <si>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</si>
  <si>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</si>
  <si>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</si>
  <si>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</si>
  <si>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</si>
  <si>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</si>
  <si>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</si>
  <si>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</si>
  <si>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</si>
  <si>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</si>
  <si>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</si>
  <si>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</si>
  <si>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</si>
  <si>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</si>
  <si>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</si>
  <si>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</si>
  <si>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</si>
  <si>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</si>
  <si>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</si>
  <si>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</si>
  <si>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</si>
  <si>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</si>
  <si>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</si>
  <si>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</si>
  <si>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</si>
  <si>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</si>
  <si>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</si>
  <si>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</si>
  <si>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</si>
  <si>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</si>
  <si>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</si>
  <si>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</si>
  <si>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</si>
  <si>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</si>
  <si>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</si>
  <si>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</si>
  <si>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</si>
  <si>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</si>
  <si>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</si>
  <si>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</si>
  <si>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</si>
  <si>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</si>
  <si>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</si>
  <si>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</si>
  <si>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</si>
  <si>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</si>
  <si>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</si>
  <si>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</si>
  <si>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</si>
  <si>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</si>
  <si>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</si>
  <si>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</si>
  <si>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</si>
  <si>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</si>
  <si>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</si>
  <si>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</si>
  <si>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</si>
  <si>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</si>
  <si>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</si>
  <si>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</si>
  <si>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</si>
  <si>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</si>
  <si>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</si>
  <si>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</si>
  <si>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</si>
  <si>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</si>
  <si>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</si>
  <si>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</si>
  <si>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</si>
  <si>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</si>
  <si>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</si>
  <si>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</si>
  <si>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</si>
  <si>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</si>
  <si>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</si>
  <si>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</si>
  <si>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</si>
  <si>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</si>
  <si>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</si>
  <si>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</si>
  <si>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</si>
  <si>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</si>
  <si>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</si>
  <si>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</si>
  <si>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</si>
  <si>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</si>
  <si>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</si>
  <si>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</si>
  <si>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</si>
  <si>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</si>
  <si>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</si>
  <si>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</si>
  <si>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</si>
  <si>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</si>
  <si>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</si>
  <si>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</si>
  <si>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</si>
  <si>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</si>
  <si>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</si>
  <si>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</si>
  <si>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</si>
  <si>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</si>
  <si>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</si>
  <si>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</si>
  <si>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</si>
  <si>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</si>
  <si>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</si>
  <si>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</si>
  <si>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</si>
  <si>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</si>
  <si>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</si>
  <si>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</si>
  <si>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</si>
  <si>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</si>
  <si>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</si>
  <si>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</si>
  <si>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</si>
  <si>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</si>
  <si>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</si>
  <si>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</si>
  <si>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</si>
  <si>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</si>
  <si>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</si>
  <si>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</si>
  <si>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</si>
  <si>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</si>
  <si>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</si>
  <si>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</si>
  <si>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</si>
  <si>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</si>
  <si>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</si>
  <si>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</si>
  <si>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</si>
  <si>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</si>
  <si>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</si>
  <si>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</si>
  <si>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</si>
  <si>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</si>
  <si>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</si>
  <si>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</si>
  <si>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</si>
  <si>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</si>
  <si>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</si>
  <si>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</si>
  <si>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</si>
  <si>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</si>
  <si>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</si>
  <si>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</si>
  <si>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</si>
  <si>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</si>
  <si>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</si>
  <si>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</si>
  <si>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</si>
  <si>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</si>
  <si>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</si>
  <si>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</si>
  <si>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</si>
  <si>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</si>
  <si>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</si>
  <si>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</si>
  <si>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</si>
  <si>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</si>
  <si>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</si>
  <si>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</si>
  <si>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</si>
  <si>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</si>
  <si>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</si>
  <si>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</si>
  <si>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</si>
  <si>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</si>
  <si>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</si>
  <si>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</si>
  <si>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</si>
  <si>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</si>
  <si>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</si>
  <si>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</si>
  <si>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</si>
  <si>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</si>
  <si>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</si>
  <si>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</si>
  <si>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</si>
  <si>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</si>
  <si>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</si>
  <si>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</si>
  <si>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</si>
  <si>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</si>
  <si>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</si>
  <si>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</si>
  <si>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</si>
  <si>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</si>
  <si>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</si>
  <si>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</si>
  <si>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</si>
  <si>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</si>
  <si>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</si>
  <si>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</si>
  <si>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</si>
  <si>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</si>
  <si>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</si>
  <si>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</si>
  <si>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</si>
  <si>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</si>
  <si>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</si>
  <si>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</si>
  <si>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</si>
  <si>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</si>
  <si>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</si>
  <si>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</si>
  <si>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</si>
  <si>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</si>
  <si>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</si>
  <si>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</si>
  <si>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</si>
  <si>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</si>
  <si>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</si>
  <si>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</si>
  <si>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</si>
  <si>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</si>
  <si>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</si>
  <si>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</si>
  <si>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</si>
  <si>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</si>
  <si>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</si>
  <si>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</si>
  <si>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</si>
  <si>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</si>
  <si>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</si>
  <si>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</si>
  <si>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</si>
  <si>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</si>
  <si>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</si>
  <si>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</si>
  <si>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</si>
  <si>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</si>
  <si>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</si>
  <si>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</si>
  <si>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</si>
  <si>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</si>
  <si>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</si>
  <si>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</si>
  <si>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</si>
  <si>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</si>
  <si>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</si>
  <si>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</si>
  <si>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</si>
  <si>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</si>
  <si>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</si>
  <si>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</si>
  <si>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</si>
  <si>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</si>
  <si>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</si>
  <si>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</si>
  <si>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</si>
  <si>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</si>
  <si>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</si>
  <si>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</si>
  <si>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</si>
  <si>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</si>
  <si>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</si>
  <si>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</si>
  <si>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</si>
  <si>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</si>
  <si>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</si>
  <si>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</si>
  <si>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</si>
  <si>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</si>
  <si>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</si>
  <si>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</si>
  <si>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</si>
  <si>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</si>
  <si>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</si>
  <si>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</si>
  <si>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</si>
  <si>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</si>
  <si>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</si>
  <si>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</si>
  <si>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</si>
  <si>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</si>
  <si>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</si>
  <si>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</si>
  <si>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</si>
  <si>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</si>
  <si>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</si>
  <si>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</si>
  <si>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</si>
  <si>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</si>
  <si>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</si>
  <si>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</si>
  <si>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</si>
  <si>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</si>
  <si>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</si>
  <si>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</si>
  <si>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</si>
  <si>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</si>
  <si>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</si>
  <si>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</si>
  <si>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</si>
  <si>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</si>
  <si>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</si>
  <si>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</si>
  <si>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</si>
  <si>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</si>
  <si>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</si>
  <si>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</si>
  <si>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</si>
  <si>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</si>
  <si>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</si>
  <si>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</si>
  <si>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</si>
  <si>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</si>
  <si>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</si>
  <si>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</si>
  <si>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</si>
  <si>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</si>
  <si>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</si>
  <si>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</si>
  <si>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</si>
  <si>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</si>
  <si>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</si>
  <si>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</si>
  <si>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</si>
  <si>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</si>
  <si>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</si>
  <si>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</si>
  <si>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</si>
  <si>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</si>
  <si>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</si>
  <si>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</si>
  <si>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</si>
  <si>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</si>
  <si>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</si>
  <si>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</si>
  <si>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</si>
  <si>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</si>
  <si>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</si>
  <si>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</si>
  <si>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</si>
  <si>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</si>
  <si>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</si>
  <si>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</si>
  <si>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</si>
  <si>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</si>
  <si>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</si>
  <si>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</si>
  <si>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</si>
  <si>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</si>
  <si>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</si>
  <si>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</si>
  <si>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</si>
  <si>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</si>
  <si>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</si>
  <si>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</si>
  <si>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</si>
  <si>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</si>
  <si>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</si>
  <si>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</si>
  <si>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</si>
  <si>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</si>
  <si>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</si>
  <si>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</si>
  <si>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</si>
  <si>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</si>
  <si>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</si>
  <si>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</si>
  <si>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</si>
  <si>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</si>
  <si>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</si>
  <si>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</si>
  <si>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</si>
  <si>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</si>
  <si>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</si>
  <si>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</si>
  <si>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</si>
  <si>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</si>
  <si>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</si>
  <si>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</si>
  <si>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</si>
  <si>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</si>
  <si>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</si>
  <si>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</si>
  <si>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</si>
  <si>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</si>
  <si>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</si>
  <si>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</si>
  <si>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</si>
  <si>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</si>
  <si>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</si>
  <si>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</si>
  <si>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</si>
  <si>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</si>
  <si>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</si>
  <si>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</si>
  <si>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</si>
  <si>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</si>
  <si>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</si>
  <si>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</si>
  <si>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</si>
  <si>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</si>
  <si>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</si>
  <si>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</si>
  <si>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</si>
  <si>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</si>
  <si>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</si>
  <si>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</si>
  <si>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</si>
  <si>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</si>
  <si>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</si>
  <si>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</si>
  <si>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</si>
  <si>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</si>
  <si>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</si>
  <si>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</si>
  <si>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</si>
  <si>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</si>
  <si>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</si>
  <si>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</si>
  <si>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</si>
  <si>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</si>
  <si>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</si>
  <si>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</si>
  <si>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</si>
  <si>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</si>
  <si>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</si>
  <si>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</si>
  <si>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</si>
  <si>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</si>
  <si>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</si>
  <si>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</si>
  <si>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</si>
  <si>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</si>
  <si>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</si>
  <si>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</si>
  <si>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</si>
  <si>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</si>
  <si>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</si>
  <si>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</si>
  <si>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</si>
  <si>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</si>
  <si>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</si>
  <si>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</si>
  <si>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</si>
  <si>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</si>
  <si>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</si>
  <si>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</si>
  <si>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</si>
  <si>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</si>
  <si>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</si>
  <si>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</si>
  <si>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</si>
  <si>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</si>
  <si>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</si>
  <si>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</si>
  <si>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</si>
  <si>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</si>
  <si>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</si>
  <si>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</si>
  <si>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</si>
  <si>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</si>
  <si>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</si>
  <si>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</si>
  <si>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</si>
  <si>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</si>
  <si>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</si>
  <si>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</si>
  <si>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</si>
  <si>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</si>
  <si>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</si>
  <si>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</si>
  <si>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</si>
  <si>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</si>
  <si>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</si>
  <si>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</si>
  <si>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</si>
  <si>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</si>
  <si>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</si>
  <si>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</si>
  <si>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</si>
  <si>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</si>
  <si>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</si>
  <si>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</si>
  <si>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</si>
  <si>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</si>
  <si>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</si>
  <si>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</si>
  <si>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</si>
  <si>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</si>
  <si>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</si>
  <si>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</si>
  <si>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</si>
  <si>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</si>
  <si>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</si>
  <si>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</si>
  <si>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</si>
  <si>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</si>
  <si>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</si>
  <si>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</si>
  <si>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</si>
  <si>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</si>
  <si>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</si>
  <si>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</si>
  <si>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</si>
  <si>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</si>
  <si>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</si>
  <si>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</si>
  <si>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</si>
  <si>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</si>
  <si>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</si>
  <si>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</si>
  <si>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</si>
  <si>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</si>
  <si>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</si>
  <si>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</si>
  <si>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</si>
  <si>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</si>
  <si>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</si>
  <si>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</si>
  <si>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</si>
  <si>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</si>
  <si>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</si>
  <si>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</si>
  <si>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</si>
  <si>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</si>
  <si>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</si>
  <si>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</si>
  <si>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</si>
  <si>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</si>
  <si>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</si>
  <si>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</si>
  <si>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</si>
  <si>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</si>
  <si>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</si>
  <si>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</si>
  <si>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</si>
  <si>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</si>
  <si>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</si>
  <si>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</si>
  <si>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</si>
  <si>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</si>
  <si>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</si>
  <si>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</si>
  <si>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</si>
  <si>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</si>
  <si>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</si>
  <si>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</si>
  <si>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</si>
  <si>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</si>
  <si>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</si>
  <si>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</si>
  <si>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</si>
  <si>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</si>
  <si>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</si>
  <si>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</si>
  <si>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</si>
  <si>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</si>
  <si>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</si>
  <si>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</si>
  <si>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</si>
  <si>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</si>
  <si>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</si>
  <si>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</si>
  <si>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</si>
  <si>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</si>
  <si>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</si>
  <si>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</si>
  <si>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</si>
  <si>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</si>
  <si>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</si>
  <si>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</si>
  <si>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</si>
  <si>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</si>
  <si>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</si>
  <si>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</si>
  <si>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</si>
  <si>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</si>
  <si>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</si>
  <si>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</si>
  <si>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</si>
  <si>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</si>
  <si>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</si>
  <si>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</si>
  <si>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</si>
  <si>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</si>
  <si>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</si>
  <si>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</si>
  <si>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</si>
  <si>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</si>
  <si>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</si>
  <si>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</si>
  <si>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</si>
  <si>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</si>
  <si>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</si>
  <si>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</si>
  <si>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</si>
  <si>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</si>
  <si>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</si>
  <si>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</si>
  <si>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</si>
  <si>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</si>
  <si>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</si>
  <si>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</si>
  <si>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</si>
  <si>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</si>
  <si>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</si>
  <si>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</si>
  <si>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</si>
  <si>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</si>
  <si>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</si>
  <si>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</si>
  <si>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</si>
  <si>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</si>
  <si>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</si>
  <si>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</si>
  <si>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</si>
  <si>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</si>
  <si>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</si>
  <si>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</si>
  <si>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</si>
  <si>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</si>
  <si>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</si>
  <si>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</si>
  <si>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</si>
  <si>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</si>
  <si>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</si>
  <si>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</si>
  <si>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</si>
  <si>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</si>
  <si>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</si>
  <si>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</si>
  <si>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</si>
  <si>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</si>
  <si>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</si>
  <si>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</si>
  <si>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</si>
  <si>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</si>
  <si>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</si>
  <si>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</si>
  <si>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</si>
  <si>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</si>
  <si>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</si>
  <si>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</si>
  <si>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</si>
  <si>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</si>
  <si>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</si>
  <si>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</si>
  <si>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</si>
  <si>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</si>
  <si>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</si>
  <si>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</si>
  <si>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</si>
  <si>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</si>
  <si>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</si>
  <si>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</si>
  <si>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</si>
  <si>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</si>
  <si>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</si>
  <si>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</si>
  <si>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</si>
  <si>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</si>
  <si>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</si>
  <si>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</si>
  <si>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</si>
  <si>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</si>
  <si>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</si>
  <si>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</si>
  <si>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</si>
  <si>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</si>
  <si>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</si>
  <si>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</si>
  <si>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</si>
  <si>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</si>
  <si>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</si>
  <si>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</si>
  <si>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</si>
  <si>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</si>
  <si>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</si>
  <si>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</si>
  <si>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</si>
  <si>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</si>
  <si>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</si>
  <si>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</si>
  <si>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</si>
  <si>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</si>
  <si>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</si>
  <si>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</si>
  <si>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</si>
  <si>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</si>
  <si>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</si>
  <si>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</si>
  <si>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</si>
  <si>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</si>
  <si>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</si>
  <si>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</si>
  <si>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</si>
  <si>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</si>
  <si>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</si>
  <si>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</si>
  <si>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</si>
  <si>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</si>
  <si>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</si>
  <si>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</si>
  <si>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</si>
  <si>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</si>
  <si>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</si>
  <si>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</si>
  <si>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</si>
  <si>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</si>
  <si>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</si>
  <si>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</si>
  <si>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</si>
  <si>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</si>
  <si>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</si>
  <si>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</si>
  <si>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</si>
  <si>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</si>
  <si>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</si>
  <si>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</si>
  <si>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</si>
  <si>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</si>
  <si>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</si>
  <si>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</si>
  <si>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</si>
  <si>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</si>
  <si>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</si>
  <si>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</si>
  <si>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</si>
  <si>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</si>
  <si>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</si>
  <si>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</si>
  <si>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</si>
  <si>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</si>
  <si>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</si>
  <si>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</si>
  <si>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</si>
  <si>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</si>
  <si>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</si>
  <si>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</si>
  <si>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</si>
  <si>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</si>
  <si>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</si>
  <si>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</si>
  <si>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</si>
  <si>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</si>
  <si>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</si>
  <si>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</si>
  <si>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</si>
  <si>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</si>
  <si>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</si>
  <si>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</si>
  <si>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</si>
  <si>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</si>
  <si>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</si>
  <si>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</si>
  <si>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</si>
  <si>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</si>
  <si>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</si>
  <si>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</si>
  <si>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</si>
  <si>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</si>
  <si>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</si>
  <si>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</si>
  <si>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</si>
  <si>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</si>
  <si>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</si>
  <si>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</si>
  <si>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</si>
  <si>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</si>
  <si>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</si>
  <si>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</si>
  <si>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</si>
  <si>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</si>
  <si>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</si>
  <si>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</si>
  <si>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</si>
  <si>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</si>
  <si>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</si>
  <si>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</si>
  <si>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</si>
  <si>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</si>
  <si>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</si>
  <si>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</si>
  <si>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</si>
  <si>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</si>
  <si>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</si>
  <si>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</si>
  <si>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</si>
  <si>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</si>
  <si>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</si>
  <si>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</si>
  <si>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</si>
  <si>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</si>
  <si>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</si>
  <si>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</si>
  <si>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</si>
  <si>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</si>
  <si>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</si>
  <si>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</si>
  <si>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</si>
  <si>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</si>
  <si>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</si>
  <si>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</si>
  <si>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</si>
  <si>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</si>
  <si>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</si>
  <si>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</si>
  <si>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</si>
  <si>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</si>
  <si>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</si>
  <si>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</si>
  <si>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</si>
  <si>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</si>
  <si>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</si>
  <si>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</si>
  <si>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</si>
  <si>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</si>
  <si>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</si>
  <si>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</si>
  <si>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</si>
  <si>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</si>
  <si>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</si>
  <si>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</si>
  <si>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</si>
  <si>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</si>
  <si>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</si>
  <si>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</si>
  <si>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</si>
  <si>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</si>
  <si>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</si>
  <si>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</si>
  <si>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</si>
  <si>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</si>
  <si>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</si>
  <si>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</si>
  <si>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</si>
  <si>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</si>
  <si>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</si>
  <si>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</si>
  <si>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</si>
  <si>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</si>
  <si>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</si>
  <si>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</si>
  <si>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</si>
  <si>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</si>
  <si>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</si>
  <si>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</si>
  <si>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</si>
  <si>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</si>
  <si>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</si>
  <si>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</si>
  <si>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</si>
  <si>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</si>
  <si>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</si>
  <si>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</si>
  <si>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</si>
  <si>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</si>
  <si>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</si>
  <si>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</si>
  <si>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</si>
  <si>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</si>
  <si>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</si>
  <si>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</si>
  <si>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</si>
  <si>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</si>
  <si>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</si>
  <si>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</si>
  <si>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</si>
  <si>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</si>
  <si>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</si>
  <si>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</si>
  <si>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</si>
  <si>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</si>
  <si>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</si>
  <si>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</si>
  <si>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</si>
  <si>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</si>
  <si>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</si>
  <si>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</si>
  <si>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</si>
  <si>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</si>
  <si>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</si>
  <si>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</si>
  <si>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</si>
  <si>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</si>
  <si>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</si>
  <si>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</si>
  <si>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</si>
  <si>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</si>
  <si>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</si>
  <si>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</si>
  <si>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</si>
  <si>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</si>
  <si>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</si>
  <si>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</si>
  <si>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</si>
  <si>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</si>
  <si>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</si>
  <si>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</si>
  <si>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</si>
  <si>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</si>
  <si>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</si>
  <si>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</si>
  <si>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</si>
  <si>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</si>
  <si>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</si>
  <si>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</si>
  <si>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</si>
  <si>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</si>
  <si>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</si>
  <si>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</si>
  <si>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</si>
  <si>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</si>
  <si>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</si>
  <si>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</si>
  <si>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</si>
  <si>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</si>
  <si>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</si>
  <si>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</si>
  <si>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</si>
  <si>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</si>
  <si>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</si>
  <si>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</si>
  <si>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</si>
  <si>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</si>
  <si>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</si>
  <si>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</si>
  <si>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</si>
  <si>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</si>
  <si>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</si>
  <si>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</si>
  <si>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</si>
  <si>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</si>
  <si>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</si>
  <si>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</si>
  <si>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</si>
  <si>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</si>
  <si>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</si>
  <si>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</si>
  <si>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</si>
  <si>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</si>
  <si>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</si>
  <si>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</si>
  <si>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</si>
  <si>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</si>
  <si>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</si>
  <si>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</si>
  <si>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</si>
  <si>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</si>
  <si>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</si>
  <si>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</si>
  <si>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</si>
  <si>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</si>
  <si>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</si>
  <si>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</si>
  <si>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</si>
  <si>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</si>
  <si>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</si>
  <si>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</si>
  <si>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</si>
  <si>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</si>
  <si>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</si>
  <si>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</si>
  <si>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</si>
  <si>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</si>
  <si>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</si>
  <si>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</si>
  <si>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</si>
  <si>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</si>
  <si>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</si>
  <si>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</si>
  <si>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</si>
  <si>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</si>
  <si>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</si>
  <si>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</si>
  <si>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</si>
  <si>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</si>
  <si>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</si>
  <si>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</si>
  <si>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</si>
  <si>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</si>
  <si>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</si>
  <si>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</si>
  <si>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</si>
  <si>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</si>
  <si>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</si>
  <si>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</si>
  <si>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</si>
  <si>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</si>
  <si>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</si>
  <si>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</si>
  <si>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</si>
  <si>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</si>
  <si>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</si>
  <si>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</si>
  <si>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</si>
  <si>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</si>
  <si>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</si>
  <si>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</si>
  <si>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</si>
  <si>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</si>
  <si>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</si>
  <si>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</si>
  <si>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</si>
  <si>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</si>
  <si>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</si>
  <si>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</si>
  <si>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</si>
  <si>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</si>
  <si>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</si>
  <si>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</si>
  <si>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</si>
  <si>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</si>
  <si>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</si>
  <si>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</si>
  <si>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</si>
  <si>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</si>
  <si>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</si>
  <si>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</si>
  <si>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</si>
  <si>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</si>
  <si>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</si>
  <si>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</si>
  <si>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</si>
  <si>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</si>
  <si>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</si>
  <si>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</si>
  <si>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</si>
  <si>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</si>
  <si>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</si>
  <si>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</si>
  <si>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</si>
  <si>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</si>
  <si>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</si>
  <si>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</si>
  <si>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</si>
  <si>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</si>
  <si>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</si>
  <si>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</si>
  <si>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</si>
  <si>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</si>
  <si>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</si>
  <si>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</si>
  <si>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</si>
  <si>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</si>
  <si>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</si>
  <si>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</si>
  <si>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</si>
  <si>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</si>
  <si>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</si>
  <si>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</si>
  <si>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</si>
  <si>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</si>
  <si>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</si>
  <si>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</si>
  <si>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</si>
  <si>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</si>
  <si>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</si>
  <si>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</si>
  <si>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</si>
  <si>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</si>
  <si>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</si>
  <si>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</si>
  <si>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</si>
  <si>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</si>
  <si>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</si>
  <si>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</si>
  <si>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</si>
  <si>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</si>
  <si>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</si>
  <si>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</si>
  <si>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</si>
  <si>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</si>
  <si>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</si>
  <si>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</si>
  <si>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</si>
  <si>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</si>
  <si>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</si>
  <si>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</si>
  <si>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</si>
  <si>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</si>
  <si>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</si>
  <si>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</si>
  <si>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</si>
  <si>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</si>
  <si>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</si>
  <si>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</si>
  <si>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</si>
  <si>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</si>
  <si>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</si>
  <si>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</si>
  <si>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</si>
  <si>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</si>
  <si>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</si>
  <si>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</si>
  <si>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</si>
  <si>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</si>
  <si>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</si>
  <si>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</si>
  <si>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</si>
  <si>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</si>
  <si>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</si>
  <si>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</si>
  <si>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</si>
  <si>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</si>
  <si>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</si>
  <si>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</si>
  <si>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</si>
  <si>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</si>
  <si>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</si>
  <si>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</si>
  <si>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</si>
  <si>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</si>
  <si>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</si>
  <si>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</si>
  <si>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</si>
  <si>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</si>
  <si>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</si>
  <si>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</si>
  <si>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</si>
  <si>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</si>
  <si>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</si>
  <si>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</si>
  <si>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</si>
  <si>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</si>
  <si>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</si>
  <si>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</si>
  <si>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</si>
  <si>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</si>
  <si>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</si>
  <si>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</si>
  <si>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</si>
  <si>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</si>
  <si>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</si>
  <si>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</si>
  <si>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</si>
  <si>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</si>
  <si>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</si>
  <si>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</si>
  <si>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</si>
  <si>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</si>
  <si>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</si>
  <si>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</si>
  <si>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</si>
  <si>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</si>
  <si>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</si>
  <si>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</si>
  <si>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</si>
  <si>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</si>
  <si>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</si>
  <si>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</si>
  <si>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</si>
  <si>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</si>
  <si>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</si>
  <si>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</si>
  <si>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</si>
  <si>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</si>
  <si>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</si>
  <si>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</si>
  <si>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</si>
  <si>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</si>
  <si>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</si>
  <si>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</si>
  <si>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</si>
  <si>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</si>
  <si>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</si>
  <si>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</si>
  <si>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</si>
  <si>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</si>
  <si>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</si>
  <si>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</si>
  <si>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</si>
  <si>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</si>
  <si>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</si>
  <si>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</si>
  <si>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</si>
  <si>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</si>
  <si>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</si>
  <si>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</si>
  <si>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</si>
  <si>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</si>
  <si>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</si>
  <si>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</si>
  <si>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</si>
  <si>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</si>
  <si>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</si>
  <si>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</si>
  <si>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</si>
  <si>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</si>
  <si>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</si>
  <si>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</si>
  <si>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</si>
  <si>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</si>
  <si>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</si>
  <si>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</si>
  <si>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</si>
  <si>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</si>
  <si>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</si>
  <si>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</si>
  <si>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</si>
  <si>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</si>
  <si>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</si>
  <si>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</si>
  <si>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</si>
  <si>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</si>
  <si>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</si>
  <si>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</si>
  <si>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</si>
  <si>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</si>
  <si>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</si>
  <si>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</si>
  <si>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</si>
  <si>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</si>
  <si>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</si>
  <si>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</si>
  <si>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</si>
  <si>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</si>
  <si>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</si>
  <si>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</si>
  <si>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</si>
  <si>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</si>
  <si>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</si>
  <si>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</si>
  <si>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</si>
  <si>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</si>
  <si>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</si>
  <si>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</si>
  <si>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</si>
  <si>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</si>
  <si>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</si>
  <si>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</si>
  <si>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</si>
  <si>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</si>
  <si>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</si>
  <si>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</si>
  <si>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</si>
  <si>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</si>
  <si>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</si>
  <si>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</si>
  <si>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</si>
  <si>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</si>
  <si>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</si>
  <si>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</si>
  <si>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</si>
  <si>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</si>
  <si>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</si>
  <si>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</si>
  <si>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</si>
  <si>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</si>
  <si>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</si>
  <si>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</si>
  <si>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</si>
  <si>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</si>
  <si>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</si>
  <si>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</si>
  <si>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</si>
  <si>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</si>
  <si>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</si>
  <si>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</si>
  <si>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</si>
  <si>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</si>
  <si>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</si>
  <si>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</si>
  <si>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</si>
  <si>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</si>
  <si>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</si>
  <si>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</si>
  <si>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</si>
  <si>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</si>
  <si>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</si>
  <si>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</si>
  <si>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</si>
  <si>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</si>
  <si>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</si>
  <si>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</si>
  <si>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</si>
  <si>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</si>
  <si>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</si>
  <si>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</si>
  <si>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</si>
  <si>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</si>
  <si>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</si>
  <si>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</si>
  <si>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</si>
  <si>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</si>
  <si>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</si>
  <si>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</si>
  <si>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</si>
  <si>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</si>
  <si>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</si>
  <si>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</si>
  <si>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</si>
  <si>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</si>
  <si>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</si>
  <si>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</si>
  <si>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</si>
  <si>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</si>
  <si>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</si>
  <si>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</si>
  <si>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</si>
  <si>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</si>
  <si>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</si>
  <si>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</si>
  <si>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</si>
  <si>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</si>
  <si>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</si>
  <si>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</si>
  <si>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</si>
  <si>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</si>
  <si>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</si>
  <si>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</si>
  <si>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</si>
  <si>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</si>
  <si>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</si>
  <si>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</si>
  <si>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</si>
  <si>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</si>
  <si>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</si>
  <si>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</si>
  <si>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</si>
  <si>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</si>
  <si>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</si>
  <si>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</si>
  <si>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</si>
  <si>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</si>
  <si>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</si>
  <si>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</si>
  <si>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</si>
  <si>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</si>
  <si>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</si>
  <si>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</si>
  <si>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</si>
  <si>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</si>
  <si>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</si>
  <si>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</si>
  <si>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</si>
  <si>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</si>
  <si>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</si>
  <si>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</si>
  <si>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</si>
  <si>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</si>
  <si>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</si>
  <si>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</si>
  <si>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</si>
  <si>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</si>
  <si>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</si>
  <si>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</si>
  <si>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</si>
  <si>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</si>
  <si>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</si>
  <si>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</si>
  <si>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</si>
  <si>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</si>
  <si>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</si>
  <si>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</si>
  <si>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</si>
  <si>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</si>
  <si>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</si>
  <si>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</si>
  <si>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</si>
  <si>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</si>
  <si>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</si>
  <si>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</si>
  <si>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</si>
  <si>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</si>
  <si>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</si>
  <si>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</si>
  <si>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</si>
  <si>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</si>
  <si>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</si>
  <si>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</si>
  <si>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</si>
  <si>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</si>
  <si>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</si>
  <si>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</si>
  <si>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</si>
  <si>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</si>
  <si>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</si>
  <si>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</si>
  <si>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</si>
  <si>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</si>
  <si>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</si>
  <si>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</si>
  <si>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</si>
  <si>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</si>
  <si>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</si>
  <si>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</si>
  <si>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</si>
  <si>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</si>
  <si>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</si>
  <si>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</si>
  <si>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</si>
  <si>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</si>
  <si>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</si>
  <si>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</si>
  <si>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</si>
  <si>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</si>
  <si>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</si>
  <si>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</si>
  <si>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</si>
  <si>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</si>
  <si>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</si>
  <si>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</si>
  <si>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</si>
  <si>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</si>
  <si>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</si>
  <si>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</si>
  <si>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</si>
  <si>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</si>
  <si>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</si>
  <si>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</si>
  <si>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</si>
  <si>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</si>
  <si>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</si>
  <si>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</si>
  <si>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</si>
  <si>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</si>
  <si>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</si>
  <si>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</si>
  <si>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</si>
  <si>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</si>
  <si>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</si>
  <si>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</si>
  <si>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</si>
  <si>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</si>
  <si>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</si>
  <si>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</si>
  <si>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</si>
  <si>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</si>
  <si>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</si>
  <si>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</si>
  <si>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</si>
  <si>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</si>
  <si>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</si>
  <si>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</si>
  <si>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</si>
  <si>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</si>
  <si>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</si>
  <si>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</si>
  <si>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</si>
  <si>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</si>
  <si>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</si>
  <si>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</si>
  <si>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</si>
  <si>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</si>
  <si>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</si>
  <si>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</si>
  <si>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</si>
  <si>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</si>
  <si>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</si>
  <si>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</si>
  <si>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</si>
  <si>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</si>
  <si>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</si>
  <si>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</si>
  <si>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</si>
  <si>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</si>
  <si>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</si>
  <si>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</si>
  <si>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</si>
  <si>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</si>
  <si>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</si>
  <si>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</si>
  <si>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</si>
  <si>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</si>
  <si>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</si>
  <si>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</si>
  <si>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</si>
  <si>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</si>
  <si>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</si>
  <si>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</si>
  <si>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</si>
  <si>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</si>
  <si>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</si>
  <si>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</si>
  <si>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</si>
  <si>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</si>
  <si>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</si>
  <si>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</si>
  <si>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</si>
  <si>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</si>
  <si>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</si>
  <si>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</si>
  <si>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</si>
  <si>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</si>
  <si>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</si>
  <si>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</si>
  <si>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</si>
  <si>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</si>
  <si>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</si>
  <si>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</si>
  <si>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</si>
  <si>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</si>
  <si>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</si>
  <si>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</si>
  <si>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</si>
  <si>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</si>
  <si>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</si>
  <si>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</si>
  <si>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</si>
  <si>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</si>
  <si>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</si>
  <si>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</si>
  <si>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</si>
  <si>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</si>
  <si>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</si>
  <si>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</si>
  <si>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</si>
  <si>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</si>
  <si>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</si>
  <si>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</si>
  <si>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</si>
  <si>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</si>
  <si>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</si>
  <si>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</si>
  <si>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</si>
  <si>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</si>
  <si>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</si>
  <si>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</si>
  <si>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</si>
  <si>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</si>
  <si>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</si>
  <si>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</si>
  <si>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</si>
  <si>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</si>
  <si>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</si>
  <si>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</si>
  <si>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</si>
  <si>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</si>
  <si>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</si>
  <si>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</si>
  <si>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</si>
  <si>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</si>
  <si>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</si>
  <si>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</si>
  <si>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</si>
  <si>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</si>
  <si>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</si>
  <si>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</si>
  <si>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</si>
  <si>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</si>
  <si>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</si>
  <si>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</si>
  <si>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</si>
  <si>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</si>
  <si>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</si>
  <si>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</si>
  <si>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</si>
  <si>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</si>
  <si>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</si>
  <si>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</si>
  <si>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</si>
  <si>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</si>
  <si>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</si>
  <si>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</si>
  <si>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</si>
  <si>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</si>
  <si>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</si>
  <si>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</si>
  <si>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</si>
  <si>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</si>
  <si>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</si>
  <si>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</si>
  <si>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</si>
  <si>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</si>
  <si>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</si>
  <si>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</si>
  <si>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</si>
  <si>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</si>
  <si>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</si>
  <si>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</si>
  <si>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</si>
  <si>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</si>
  <si>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</si>
  <si>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</si>
  <si>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</si>
  <si>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</si>
  <si>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</si>
  <si>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</si>
  <si>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</si>
  <si>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</si>
  <si>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</si>
  <si>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</si>
  <si>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</si>
  <si>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</si>
  <si>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</si>
  <si>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</si>
  <si>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</si>
  <si>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</si>
  <si>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</si>
  <si>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</si>
  <si>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</si>
  <si>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</si>
  <si>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</si>
  <si>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</si>
  <si>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</si>
  <si>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</si>
  <si>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</si>
  <si>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</si>
  <si>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</si>
  <si>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</si>
  <si>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</si>
  <si>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</si>
  <si>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</si>
  <si>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</si>
  <si>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</si>
  <si>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</si>
  <si>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</si>
  <si>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</si>
  <si>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</si>
  <si>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</si>
  <si>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</si>
  <si>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</si>
  <si>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</si>
  <si>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</si>
  <si>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</si>
  <si>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</si>
  <si>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</si>
  <si>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</si>
  <si>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</si>
  <si>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</si>
  <si>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</si>
  <si>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</si>
  <si>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</si>
  <si>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</si>
  <si>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</si>
  <si>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</si>
  <si>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</si>
  <si>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</si>
  <si>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</si>
  <si>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</si>
  <si>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</si>
  <si>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</si>
  <si>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</si>
  <si>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</si>
  <si>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</si>
  <si>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</si>
  <si>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</si>
  <si>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</si>
  <si>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</si>
  <si>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</si>
  <si>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</si>
  <si>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</si>
  <si>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</si>
  <si>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</si>
  <si>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</si>
  <si>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</si>
  <si>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</si>
  <si>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</si>
  <si>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</si>
  <si>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</si>
  <si>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</si>
  <si>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</si>
  <si>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</si>
  <si>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</si>
  <si>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</si>
  <si>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</si>
  <si>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</si>
  <si>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</si>
  <si>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</si>
  <si>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</si>
  <si>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</si>
  <si>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</si>
  <si>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</si>
  <si>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</si>
  <si>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</si>
  <si>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</si>
  <si>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</si>
  <si>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</si>
  <si>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</si>
  <si>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</si>
  <si>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</si>
  <si>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</si>
  <si>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</si>
  <si>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</si>
  <si>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</si>
  <si>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</si>
  <si>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</si>
  <si>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</si>
  <si>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</si>
  <si>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</si>
  <si>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</si>
  <si>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</si>
  <si>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</si>
  <si>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</si>
  <si>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</si>
  <si>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</si>
  <si>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</si>
  <si>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</si>
  <si>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</si>
  <si>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</si>
  <si>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</si>
  <si>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</si>
  <si>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</si>
  <si>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</si>
  <si>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</si>
  <si>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</si>
  <si>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</si>
  <si>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</si>
  <si>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</si>
  <si>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</si>
  <si>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</si>
  <si>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</si>
  <si>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No_ID_Found</t>
  </si>
  <si>
    <t>Year</t>
  </si>
  <si>
    <t>Year Average</t>
  </si>
  <si>
    <t>Find and Replace</t>
  </si>
  <si>
    <t>Unknown</t>
  </si>
  <si>
    <t>Name</t>
  </si>
  <si>
    <t>Title</t>
  </si>
  <si>
    <t>FirstName</t>
  </si>
  <si>
    <t>LastName</t>
  </si>
  <si>
    <t>Ms.</t>
  </si>
  <si>
    <t>Mr.</t>
  </si>
  <si>
    <t>Mrs.</t>
  </si>
  <si>
    <t>Hawks</t>
  </si>
  <si>
    <t>Kelly</t>
  </si>
  <si>
    <t>Lehner</t>
  </si>
  <si>
    <t>Matthew</t>
  </si>
  <si>
    <t>Lu</t>
  </si>
  <si>
    <t>Phil</t>
  </si>
  <si>
    <t>Osborne</t>
  </si>
  <si>
    <t>Kelsey</t>
  </si>
  <si>
    <t>Kadala</t>
  </si>
  <si>
    <t>Kristyn</t>
  </si>
  <si>
    <t>Baker</t>
  </si>
  <si>
    <t>Macpherson</t>
  </si>
  <si>
    <t>Scott</t>
  </si>
  <si>
    <t>Hallman</t>
  </si>
  <si>
    <t>Stephen</t>
  </si>
  <si>
    <t>Moran</t>
  </si>
  <si>
    <t>Patrick</t>
  </si>
  <si>
    <t>Benner</t>
  </si>
  <si>
    <t>Brooke</t>
  </si>
  <si>
    <t>Andrea</t>
  </si>
  <si>
    <t>Franz</t>
  </si>
  <si>
    <t>David</t>
  </si>
  <si>
    <t>Foster</t>
  </si>
  <si>
    <t>Wade</t>
  </si>
  <si>
    <t>Tenorio</t>
  </si>
  <si>
    <t>Franklin</t>
  </si>
  <si>
    <t>Rios</t>
  </si>
  <si>
    <t>Viau-Dupuis</t>
  </si>
  <si>
    <t>Philippe</t>
  </si>
  <si>
    <t>Cronin</t>
  </si>
  <si>
    <t>Jennifer</t>
  </si>
  <si>
    <t>Noordstar</t>
  </si>
  <si>
    <t>Christina</t>
  </si>
  <si>
    <t>Boudalia</t>
  </si>
  <si>
    <t>Flor</t>
  </si>
  <si>
    <t>John</t>
  </si>
  <si>
    <t>Fennon</t>
  </si>
  <si>
    <t>Myles</t>
  </si>
  <si>
    <t>Hribar</t>
  </si>
  <si>
    <t>Tassello</t>
  </si>
  <si>
    <t>Nicole</t>
  </si>
  <si>
    <t>Mauricette</t>
  </si>
  <si>
    <t>Eric</t>
  </si>
  <si>
    <t>Garcia</t>
  </si>
  <si>
    <t>Airoldi</t>
  </si>
  <si>
    <t>Adam</t>
  </si>
  <si>
    <t>Cater-Cyker</t>
  </si>
  <si>
    <t>Zach</t>
  </si>
  <si>
    <t>Hamm</t>
  </si>
  <si>
    <t>Stephanie</t>
  </si>
  <si>
    <t>Cox</t>
  </si>
  <si>
    <t>Sachrajda</t>
  </si>
  <si>
    <t>Natalie</t>
  </si>
  <si>
    <t>Gareri</t>
  </si>
  <si>
    <t>Welch</t>
  </si>
  <si>
    <t>Prindiville</t>
  </si>
  <si>
    <t>Brendan</t>
  </si>
  <si>
    <t>Kincaid</t>
  </si>
  <si>
    <t>Courtney</t>
  </si>
  <si>
    <t>Bruestle</t>
  </si>
  <si>
    <t>Lachance</t>
  </si>
  <si>
    <t>Julien</t>
  </si>
  <si>
    <t>Eason</t>
  </si>
  <si>
    <t>Ryan</t>
  </si>
  <si>
    <t>Grummon</t>
  </si>
  <si>
    <t>Anna</t>
  </si>
  <si>
    <t>Vanwechel</t>
  </si>
  <si>
    <t>Samantha</t>
  </si>
  <si>
    <t>Fisher</t>
  </si>
  <si>
    <t>Robert</t>
  </si>
  <si>
    <t>Jenkins</t>
  </si>
  <si>
    <t>James</t>
  </si>
  <si>
    <t>Peters</t>
  </si>
  <si>
    <t>Roseann</t>
  </si>
  <si>
    <t>Aha</t>
  </si>
  <si>
    <t>McElwain</t>
  </si>
  <si>
    <t>Spencer</t>
  </si>
  <si>
    <t>Januszewski</t>
  </si>
  <si>
    <t>Rohne</t>
  </si>
  <si>
    <t>O'Grady</t>
  </si>
  <si>
    <t>Thomas</t>
  </si>
  <si>
    <t>Melissa</t>
  </si>
  <si>
    <t>Simone</t>
  </si>
  <si>
    <t>Flavio</t>
  </si>
  <si>
    <t>Beckett</t>
  </si>
  <si>
    <t>Sobrilsky</t>
  </si>
  <si>
    <t>Anthony</t>
  </si>
  <si>
    <t>Wang</t>
  </si>
  <si>
    <t>Alex</t>
  </si>
  <si>
    <t>Campa</t>
  </si>
  <si>
    <t>Clifford</t>
  </si>
  <si>
    <t>Andrew</t>
  </si>
  <si>
    <t>Dalmata</t>
  </si>
  <si>
    <t>Dara</t>
  </si>
  <si>
    <t>Vishik</t>
  </si>
  <si>
    <t>Inna</t>
  </si>
  <si>
    <t>Schorr</t>
  </si>
  <si>
    <t>Ari</t>
  </si>
  <si>
    <t>Lusardi</t>
  </si>
  <si>
    <t>Lindsey</t>
  </si>
  <si>
    <t>Rayner</t>
  </si>
  <si>
    <t>Kenny</t>
  </si>
  <si>
    <t>Voghel</t>
  </si>
  <si>
    <t>Louise</t>
  </si>
  <si>
    <t>Rieth</t>
  </si>
  <si>
    <t>Cameron</t>
  </si>
  <si>
    <t>Gollotto</t>
  </si>
  <si>
    <t>Katie</t>
  </si>
  <si>
    <t>Dunn</t>
  </si>
  <si>
    <t>Casey</t>
  </si>
  <si>
    <t>Blitzer</t>
  </si>
  <si>
    <t>Smith</t>
  </si>
  <si>
    <t>Hyland</t>
  </si>
  <si>
    <t>Megan</t>
  </si>
  <si>
    <t>Ducharme</t>
  </si>
  <si>
    <t>Daniel</t>
  </si>
  <si>
    <t>Johnson</t>
  </si>
  <si>
    <t>Steven</t>
  </si>
  <si>
    <t>Mutz</t>
  </si>
  <si>
    <t>Lee</t>
  </si>
  <si>
    <t>Freeman</t>
  </si>
  <si>
    <t>Turner</t>
  </si>
  <si>
    <t>Jeff</t>
  </si>
  <si>
    <t>Rangel</t>
  </si>
  <si>
    <t>Lacey</t>
  </si>
  <si>
    <t>Maurya</t>
  </si>
  <si>
    <t>Stiger</t>
  </si>
  <si>
    <t>Caldwell</t>
  </si>
  <si>
    <t>Bethany</t>
  </si>
  <si>
    <t>Marmillod</t>
  </si>
  <si>
    <t>Yves</t>
  </si>
  <si>
    <t>Cloutier-Simons</t>
  </si>
  <si>
    <t>Danielle</t>
  </si>
  <si>
    <t>Vegas</t>
  </si>
  <si>
    <t>Julia</t>
  </si>
  <si>
    <t>Cochran</t>
  </si>
  <si>
    <t>Joshua</t>
  </si>
  <si>
    <t>Holtzapple</t>
  </si>
  <si>
    <t>Meyer</t>
  </si>
  <si>
    <t>Brickley</t>
  </si>
  <si>
    <t>Magee</t>
  </si>
  <si>
    <t>Kate</t>
  </si>
  <si>
    <t>Thoma</t>
  </si>
  <si>
    <t>Kevin</t>
  </si>
  <si>
    <t>Heagy</t>
  </si>
  <si>
    <t>Regnier</t>
  </si>
  <si>
    <t>Philip</t>
  </si>
  <si>
    <t>Parendo</t>
  </si>
  <si>
    <t>Brett</t>
  </si>
  <si>
    <t>Schell</t>
  </si>
  <si>
    <t>Rebecca</t>
  </si>
  <si>
    <t>Driscoll</t>
  </si>
  <si>
    <t>Kelley</t>
  </si>
  <si>
    <t>Mitchell</t>
  </si>
  <si>
    <t>Cutler</t>
  </si>
  <si>
    <t>Hope</t>
  </si>
  <si>
    <t>Derian</t>
  </si>
  <si>
    <t>Farina</t>
  </si>
  <si>
    <t>Nicholas</t>
  </si>
  <si>
    <t>Saunders</t>
  </si>
  <si>
    <t>Kratz</t>
  </si>
  <si>
    <t>Boland</t>
  </si>
  <si>
    <t>Pamela</t>
  </si>
  <si>
    <t>Ramsey</t>
  </si>
  <si>
    <t>Jessica</t>
  </si>
  <si>
    <t>Gage</t>
  </si>
  <si>
    <t>Gollins</t>
  </si>
  <si>
    <t>Benestad</t>
  </si>
  <si>
    <t>Brian</t>
  </si>
  <si>
    <t>Aviv</t>
  </si>
  <si>
    <t>Sari</t>
  </si>
  <si>
    <t>Burns</t>
  </si>
  <si>
    <t>Maldonado</t>
  </si>
  <si>
    <t>Ricardo</t>
  </si>
  <si>
    <t>Yitref</t>
  </si>
  <si>
    <t>Gedion</t>
  </si>
  <si>
    <t>Loudon-Brown</t>
  </si>
  <si>
    <t>Mark</t>
  </si>
  <si>
    <t>Sugathadasa</t>
  </si>
  <si>
    <t>Ganley</t>
  </si>
  <si>
    <t>Emily</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</si>
  <si>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</si>
  <si>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</si>
  <si>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</si>
  <si>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</si>
  <si>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</si>
  <si>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</si>
  <si>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</si>
  <si>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</si>
  <si>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</si>
  <si>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</si>
  <si>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</si>
  <si>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</si>
  <si>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</si>
  <si>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</si>
  <si>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</si>
  <si>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</si>
  <si>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</si>
  <si>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Clubb</t>
  </si>
  <si>
    <t>McGoogan</t>
  </si>
  <si>
    <t>Charlie</t>
  </si>
  <si>
    <t>Keflezighi</t>
  </si>
  <si>
    <t>Meb</t>
  </si>
  <si>
    <t>Syed</t>
  </si>
  <si>
    <t>Segal</t>
  </si>
  <si>
    <t>Defranco</t>
  </si>
  <si>
    <t>Meredith</t>
  </si>
  <si>
    <t>Kells</t>
  </si>
  <si>
    <t>Doug</t>
  </si>
  <si>
    <t>Lawton</t>
  </si>
  <si>
    <t>Elizabeth</t>
  </si>
  <si>
    <t>Bejar</t>
  </si>
  <si>
    <t>Castro</t>
  </si>
  <si>
    <t>Tice</t>
  </si>
  <si>
    <t>Wolf</t>
  </si>
  <si>
    <t>Dane</t>
  </si>
  <si>
    <t>Oppedal</t>
  </si>
  <si>
    <t>Jonas</t>
  </si>
  <si>
    <t>Wright</t>
  </si>
  <si>
    <t>George</t>
  </si>
  <si>
    <t>Ellis</t>
  </si>
  <si>
    <t>Sara</t>
  </si>
  <si>
    <t>Taormina</t>
  </si>
  <si>
    <t>Nick</t>
  </si>
  <si>
    <t>Lynch</t>
  </si>
  <si>
    <t>Timothy</t>
  </si>
  <si>
    <t>Tavella</t>
  </si>
  <si>
    <t>Neufeld</t>
  </si>
  <si>
    <t>Steph</t>
  </si>
  <si>
    <t>Walhovd</t>
  </si>
  <si>
    <t>Kristine</t>
  </si>
  <si>
    <t>Washburn</t>
  </si>
  <si>
    <t>Taylor</t>
  </si>
  <si>
    <t>Mroz</t>
  </si>
  <si>
    <t>William</t>
  </si>
  <si>
    <t>Canaday</t>
  </si>
  <si>
    <t>Sage</t>
  </si>
  <si>
    <t>Atkins</t>
  </si>
  <si>
    <t>Cole</t>
  </si>
  <si>
    <t>Kropelnicki</t>
  </si>
  <si>
    <t>Jesse</t>
  </si>
  <si>
    <t>Braund</t>
  </si>
  <si>
    <t>Anderson</t>
  </si>
  <si>
    <t>Bilbrey</t>
  </si>
  <si>
    <t>Curtis</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</si>
  <si>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</si>
  <si>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</si>
  <si>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</si>
  <si>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</si>
  <si>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</si>
  <si>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</si>
  <si>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</si>
  <si>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</si>
  <si>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</si>
  <si>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</si>
  <si>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</si>
  <si>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</si>
  <si>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</si>
  <si>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</si>
  <si>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</si>
  <si>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</si>
  <si>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</si>
  <si>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</si>
  <si>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</si>
  <si>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</si>
  <si>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</si>
  <si>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McClelland</t>
  </si>
  <si>
    <t>Richard</t>
  </si>
  <si>
    <t>Gorman</t>
  </si>
  <si>
    <t>Nishimura</t>
  </si>
  <si>
    <t>Akira</t>
  </si>
  <si>
    <t>Brimble</t>
  </si>
  <si>
    <t>Ben</t>
  </si>
  <si>
    <t>Trenk</t>
  </si>
  <si>
    <t>Jana</t>
  </si>
  <si>
    <t>Wittmann</t>
  </si>
  <si>
    <t>Jay</t>
  </si>
  <si>
    <t>Tremblay</t>
  </si>
  <si>
    <t>Marie-Helene</t>
  </si>
  <si>
    <t>Scofield</t>
  </si>
  <si>
    <t>Yost</t>
  </si>
  <si>
    <t>Gardner</t>
  </si>
  <si>
    <t>Torphy</t>
  </si>
  <si>
    <t>Bobby</t>
  </si>
  <si>
    <t>Busby</t>
  </si>
  <si>
    <t>Nguyen</t>
  </si>
  <si>
    <t>Lina</t>
  </si>
  <si>
    <t>Hanley</t>
  </si>
  <si>
    <t>Zebulon</t>
  </si>
  <si>
    <t>Scheer</t>
  </si>
  <si>
    <t>Rankin</t>
  </si>
  <si>
    <t>Greg</t>
  </si>
  <si>
    <t>Ricardi</t>
  </si>
  <si>
    <t>Karkos</t>
  </si>
  <si>
    <t>Price-Dierksen</t>
  </si>
  <si>
    <t>Knispel</t>
  </si>
  <si>
    <t>Manuela</t>
  </si>
  <si>
    <t>King</t>
  </si>
  <si>
    <t>Samuelson</t>
  </si>
  <si>
    <t>Fredsall</t>
  </si>
  <si>
    <t>Tyler</t>
  </si>
  <si>
    <t>Eggleston</t>
  </si>
  <si>
    <t>Jeffrey</t>
  </si>
  <si>
    <t>Palombaro</t>
  </si>
  <si>
    <t>Silva</t>
  </si>
  <si>
    <t>Bugala</t>
  </si>
  <si>
    <t>Amy</t>
  </si>
  <si>
    <t>Dublin</t>
  </si>
  <si>
    <t>Cleland</t>
  </si>
  <si>
    <t>Evans</t>
  </si>
  <si>
    <t>Sarah</t>
  </si>
  <si>
    <t>Boyd</t>
  </si>
  <si>
    <t>Lara</t>
  </si>
  <si>
    <t>Roulier</t>
  </si>
  <si>
    <t>Sebastien</t>
  </si>
  <si>
    <t>Mullins</t>
  </si>
  <si>
    <t>Padraig</t>
  </si>
  <si>
    <t>Hofmann</t>
  </si>
  <si>
    <t>Heather</t>
  </si>
  <si>
    <t>Jorge</t>
  </si>
  <si>
    <t>Klecker</t>
  </si>
  <si>
    <t>Jack</t>
  </si>
  <si>
    <t>Cancre</t>
  </si>
  <si>
    <t>Felix</t>
  </si>
  <si>
    <t>Denucci</t>
  </si>
  <si>
    <t>Christopher</t>
  </si>
  <si>
    <t>Saldana</t>
  </si>
  <si>
    <t>Weinberg</t>
  </si>
  <si>
    <t>Jill</t>
  </si>
  <si>
    <t>Walsh</t>
  </si>
  <si>
    <t>Pasten</t>
  </si>
  <si>
    <t>Alejandro</t>
  </si>
  <si>
    <t>LaBelle</t>
  </si>
  <si>
    <t>Ian</t>
  </si>
  <si>
    <t>Guzman</t>
  </si>
  <si>
    <t>Hector</t>
  </si>
  <si>
    <t>Turnbull</t>
  </si>
  <si>
    <t>Aguero</t>
  </si>
  <si>
    <t>Matt</t>
  </si>
  <si>
    <t>Woodward</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</si>
  <si>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</si>
  <si>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</si>
  <si>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</si>
  <si>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</si>
  <si>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</si>
  <si>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</si>
  <si>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</si>
  <si>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</si>
  <si>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</si>
  <si>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</si>
  <si>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</si>
  <si>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</si>
  <si>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</si>
  <si>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</si>
  <si>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</si>
  <si>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</si>
  <si>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</si>
  <si>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</si>
  <si>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Rick</t>
  </si>
  <si>
    <t>Duke</t>
  </si>
  <si>
    <t>Malatesta</t>
  </si>
  <si>
    <t>Hinrichsen</t>
  </si>
  <si>
    <t>Erik</t>
  </si>
  <si>
    <t>Lucan</t>
  </si>
  <si>
    <t>Koch</t>
  </si>
  <si>
    <t>Chris</t>
  </si>
  <si>
    <t>O'Connor</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</si>
  <si>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</si>
  <si>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</si>
  <si>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</si>
  <si>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</si>
  <si>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</si>
  <si>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</si>
  <si>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</si>
  <si>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</si>
  <si>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</si>
  <si>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</si>
  <si>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</si>
  <si>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</si>
  <si>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</si>
  <si>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</si>
  <si>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</si>
  <si>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</si>
  <si>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</si>
  <si>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</si>
  <si>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</si>
  <si>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</si>
  <si>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Deucher</t>
  </si>
  <si>
    <t>Peter</t>
  </si>
  <si>
    <t>Wilson</t>
  </si>
  <si>
    <t>Douglas</t>
  </si>
  <si>
    <t>Hall</t>
  </si>
  <si>
    <t>Dan</t>
  </si>
  <si>
    <t>Reed</t>
  </si>
  <si>
    <t>Frome</t>
  </si>
  <si>
    <t>Creasy</t>
  </si>
  <si>
    <t>Latimer</t>
  </si>
  <si>
    <t>Wei</t>
  </si>
  <si>
    <t>Hayes</t>
  </si>
  <si>
    <t>Ashley</t>
  </si>
  <si>
    <t>Velardo</t>
  </si>
  <si>
    <t>Kastes</t>
  </si>
  <si>
    <t>Kylie</t>
  </si>
  <si>
    <t>Escorcia</t>
  </si>
  <si>
    <t>Larscheid</t>
  </si>
  <si>
    <t>Carrie</t>
  </si>
  <si>
    <t>O'Bannon</t>
  </si>
  <si>
    <t>Ridgway</t>
  </si>
  <si>
    <t>Black</t>
  </si>
  <si>
    <t>Alan</t>
  </si>
  <si>
    <t>Canton</t>
  </si>
  <si>
    <t>Nate</t>
  </si>
  <si>
    <t>Fine</t>
  </si>
  <si>
    <t>Bui</t>
  </si>
  <si>
    <t>Jason</t>
  </si>
  <si>
    <t>Riepma</t>
  </si>
  <si>
    <t>Inman</t>
  </si>
  <si>
    <t>Luke</t>
  </si>
  <si>
    <t>Kruzel</t>
  </si>
  <si>
    <t>Lindsay</t>
  </si>
  <si>
    <t>Simon</t>
  </si>
  <si>
    <t>Land</t>
  </si>
  <si>
    <t>Ainsley</t>
  </si>
  <si>
    <t>Brecher</t>
  </si>
  <si>
    <t>Debolt</t>
  </si>
  <si>
    <t>Oswalt</t>
  </si>
  <si>
    <t>Erin</t>
  </si>
  <si>
    <t>Adrienne</t>
  </si>
  <si>
    <t>Bulewich</t>
  </si>
  <si>
    <t>Fukuda</t>
  </si>
  <si>
    <t>Yutaka</t>
  </si>
  <si>
    <t>Phillips</t>
  </si>
  <si>
    <t>Maddison</t>
  </si>
  <si>
    <t>Lockwood</t>
  </si>
  <si>
    <t>Defilippi</t>
  </si>
  <si>
    <t>Jackson</t>
  </si>
  <si>
    <t>Ozahowski</t>
  </si>
  <si>
    <t>Guthals</t>
  </si>
  <si>
    <t>Nathaniel</t>
  </si>
  <si>
    <t>Yates</t>
  </si>
  <si>
    <t>Joan</t>
  </si>
  <si>
    <t>Lemos</t>
  </si>
  <si>
    <t>Seynders</t>
  </si>
  <si>
    <t>Walker</t>
  </si>
  <si>
    <t>Lam</t>
  </si>
  <si>
    <t>Sweigart</t>
  </si>
  <si>
    <t>Bradley</t>
  </si>
  <si>
    <t>Sieczkowski</t>
  </si>
  <si>
    <t>Jurgens</t>
  </si>
  <si>
    <t>Nancy</t>
  </si>
  <si>
    <t>Hackman</t>
  </si>
  <si>
    <t>Klarich</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</si>
  <si>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</si>
  <si>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</si>
  <si>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</si>
  <si>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</si>
  <si>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</si>
  <si>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</si>
  <si>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</si>
  <si>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</si>
  <si>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</si>
  <si>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</si>
  <si>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</si>
  <si>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</si>
  <si>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</si>
  <si>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</si>
  <si>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</si>
  <si>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</si>
  <si>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</si>
  <si>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</si>
  <si>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</si>
  <si>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Rindahl</t>
  </si>
  <si>
    <t>Martin</t>
  </si>
  <si>
    <t>Clark</t>
  </si>
  <si>
    <t>Stacey</t>
  </si>
  <si>
    <t>Irish</t>
  </si>
  <si>
    <t>Christine</t>
  </si>
  <si>
    <t>Dewitt</t>
  </si>
  <si>
    <t>Hickman</t>
  </si>
  <si>
    <t>Gonzalez</t>
  </si>
  <si>
    <t>Michele</t>
  </si>
  <si>
    <t>Difani</t>
  </si>
  <si>
    <t>Nikki</t>
  </si>
  <si>
    <t>Widmann</t>
  </si>
  <si>
    <t>Bryan</t>
  </si>
  <si>
    <t>Tunney</t>
  </si>
  <si>
    <t>Croll</t>
  </si>
  <si>
    <t>Rolfes</t>
  </si>
  <si>
    <t>Hinkle</t>
  </si>
  <si>
    <t>Leuchanka</t>
  </si>
  <si>
    <t>Aliaksandr</t>
  </si>
  <si>
    <t>Ayr</t>
  </si>
  <si>
    <t>Siegel</t>
  </si>
  <si>
    <t>Penrose</t>
  </si>
  <si>
    <t>Janice</t>
  </si>
  <si>
    <t>Schuler</t>
  </si>
  <si>
    <t>Stange</t>
  </si>
  <si>
    <t>Roy</t>
  </si>
  <si>
    <t>Marie-France</t>
  </si>
  <si>
    <t>Potere</t>
  </si>
  <si>
    <t>Podgurski</t>
  </si>
  <si>
    <t>Diamond</t>
  </si>
  <si>
    <t>Sallade</t>
  </si>
  <si>
    <t>Zhang</t>
  </si>
  <si>
    <t>Yu</t>
  </si>
  <si>
    <t>Chatfield</t>
  </si>
  <si>
    <t>Caleb</t>
  </si>
  <si>
    <t>Bruns</t>
  </si>
  <si>
    <t>Yochum</t>
  </si>
  <si>
    <t>Angela</t>
  </si>
  <si>
    <t>Freeburn</t>
  </si>
  <si>
    <t>Emma</t>
  </si>
  <si>
    <t>Jarosik</t>
  </si>
  <si>
    <t>Nathan</t>
  </si>
  <si>
    <t>Heinzen</t>
  </si>
  <si>
    <t>Kathryn</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</si>
  <si>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</si>
  <si>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</si>
  <si>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</si>
  <si>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</si>
  <si>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</si>
  <si>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</si>
  <si>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</si>
  <si>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</si>
  <si>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</si>
  <si>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</si>
  <si>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</si>
  <si>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</si>
  <si>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</si>
  <si>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</si>
  <si>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</si>
  <si>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</si>
  <si>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</si>
  <si>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</si>
  <si>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Olson</t>
  </si>
  <si>
    <t>Waldron</t>
  </si>
  <si>
    <t>Colin</t>
  </si>
  <si>
    <t>Stack</t>
  </si>
  <si>
    <t>Rachael</t>
  </si>
  <si>
    <t>Maricela</t>
  </si>
  <si>
    <t>Daniels</t>
  </si>
  <si>
    <t>Marie</t>
  </si>
  <si>
    <t>Pepp</t>
  </si>
  <si>
    <t>Frank</t>
  </si>
  <si>
    <t>Buechler</t>
  </si>
  <si>
    <t>Jeffry</t>
  </si>
  <si>
    <t>Buenting</t>
  </si>
  <si>
    <t>Mike</t>
  </si>
  <si>
    <t>Arcand</t>
  </si>
  <si>
    <t>Pierre-Michel</t>
  </si>
  <si>
    <t>Kesack</t>
  </si>
  <si>
    <t>Post</t>
  </si>
  <si>
    <t>Dunne</t>
  </si>
  <si>
    <t>Morgan</t>
  </si>
  <si>
    <t>Kilel</t>
  </si>
  <si>
    <t>Caroline</t>
  </si>
  <si>
    <t>Nicholson</t>
  </si>
  <si>
    <t>Susmann</t>
  </si>
  <si>
    <t>Harsh</t>
  </si>
  <si>
    <t>Berenice</t>
  </si>
  <si>
    <t>Pocasangre</t>
  </si>
  <si>
    <t>Kenneth</t>
  </si>
  <si>
    <t>Miguel</t>
  </si>
  <si>
    <t>Riegel</t>
  </si>
  <si>
    <t>Monson</t>
  </si>
  <si>
    <t>Klubben</t>
  </si>
  <si>
    <t>Mascaro</t>
  </si>
  <si>
    <t>Norvell</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</si>
  <si>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</si>
  <si>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</si>
  <si>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</si>
  <si>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</si>
  <si>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</si>
  <si>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</si>
  <si>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</si>
  <si>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</si>
  <si>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</si>
  <si>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</si>
  <si>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</si>
  <si>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</si>
  <si>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</si>
  <si>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</si>
  <si>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</si>
  <si>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</si>
  <si>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</si>
  <si>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</si>
  <si>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</si>
  <si>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</si>
  <si>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</si>
  <si>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</si>
  <si>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</si>
  <si>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</si>
  <si>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</si>
  <si>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</si>
  <si>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</si>
  <si>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</si>
  <si>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</si>
  <si>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</si>
  <si>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</si>
  <si>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</si>
  <si>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</si>
  <si>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</si>
  <si>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</si>
  <si>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</si>
  <si>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</si>
  <si>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</si>
  <si>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Kimbel</t>
  </si>
  <si>
    <t>Livensparger</t>
  </si>
  <si>
    <t>Elliot</t>
  </si>
  <si>
    <t>Grange</t>
  </si>
  <si>
    <t>Nunlist</t>
  </si>
  <si>
    <t>Corey</t>
  </si>
  <si>
    <t>Cutter</t>
  </si>
  <si>
    <t>Cooney</t>
  </si>
  <si>
    <t>Bier</t>
  </si>
  <si>
    <t>Raven</t>
  </si>
  <si>
    <t>Muskopf</t>
  </si>
  <si>
    <t>Sirak</t>
  </si>
  <si>
    <t>Nelsen</t>
  </si>
  <si>
    <t>Jordan</t>
  </si>
  <si>
    <t>Schallner</t>
  </si>
  <si>
    <t>Nils</t>
  </si>
  <si>
    <t>Dunlap</t>
  </si>
  <si>
    <t>Messing</t>
  </si>
  <si>
    <t>Bondell</t>
  </si>
  <si>
    <t>Gaughan</t>
  </si>
  <si>
    <t>Gruman</t>
  </si>
  <si>
    <t>Tracy</t>
  </si>
  <si>
    <t>Whitlow</t>
  </si>
  <si>
    <t>Jenny</t>
  </si>
  <si>
    <t>Sabo</t>
  </si>
  <si>
    <t>Nazarian</t>
  </si>
  <si>
    <t>Fabienne</t>
  </si>
  <si>
    <t>Lerma</t>
  </si>
  <si>
    <t>Dahl</t>
  </si>
  <si>
    <t>Surtees</t>
  </si>
  <si>
    <t>Spetner</t>
  </si>
  <si>
    <t>Temima</t>
  </si>
  <si>
    <t>Brandon</t>
  </si>
  <si>
    <t>Eley</t>
  </si>
  <si>
    <t>Sedicum</t>
  </si>
  <si>
    <t>Victoria</t>
  </si>
  <si>
    <t>Markle</t>
  </si>
  <si>
    <t>Phoebe</t>
  </si>
  <si>
    <t>Kunz</t>
  </si>
  <si>
    <t>Wimert</t>
  </si>
  <si>
    <t>Peterson</t>
  </si>
  <si>
    <t>Mercier</t>
  </si>
  <si>
    <t>Christian</t>
  </si>
  <si>
    <t>Laurie</t>
  </si>
  <si>
    <t>Sekaquaptewa</t>
  </si>
  <si>
    <t>Frash</t>
  </si>
  <si>
    <t>Bukowski</t>
  </si>
  <si>
    <t>Nichole</t>
  </si>
  <si>
    <t>Sandahl</t>
  </si>
  <si>
    <t>Denise</t>
  </si>
  <si>
    <t>Speight</t>
  </si>
  <si>
    <t>Nielsen</t>
  </si>
  <si>
    <t>Katherine</t>
  </si>
  <si>
    <t>Zirdok</t>
  </si>
  <si>
    <t>Lynda</t>
  </si>
  <si>
    <t>Crudale</t>
  </si>
  <si>
    <t>Koopmans</t>
  </si>
  <si>
    <t>Milani</t>
  </si>
  <si>
    <t>Massimiliano</t>
  </si>
  <si>
    <t>Finelli</t>
  </si>
  <si>
    <t>Lauren</t>
  </si>
  <si>
    <t>Xiao</t>
  </si>
  <si>
    <t>Beasley</t>
  </si>
  <si>
    <t>Bedbury</t>
  </si>
  <si>
    <t>Stemberger</t>
  </si>
  <si>
    <t>Chebet</t>
  </si>
  <si>
    <t>Muir</t>
  </si>
  <si>
    <t>Yang</t>
  </si>
  <si>
    <t>Shizhong</t>
  </si>
  <si>
    <t>Gravel</t>
  </si>
  <si>
    <t>Marie-Claire</t>
  </si>
  <si>
    <t>Todd</t>
  </si>
  <si>
    <t>Carolyn</t>
  </si>
  <si>
    <t>Jamieson</t>
  </si>
  <si>
    <t>Dufeal</t>
  </si>
  <si>
    <t>Jean</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</si>
  <si>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</si>
  <si>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</si>
  <si>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</si>
  <si>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</si>
  <si>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</si>
  <si>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</si>
  <si>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</si>
  <si>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</si>
  <si>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</si>
  <si>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</si>
  <si>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</si>
  <si>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</si>
  <si>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</si>
  <si>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</si>
  <si>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</si>
  <si>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</si>
  <si>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</si>
  <si>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</si>
  <si>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</si>
  <si>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</si>
  <si>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</si>
  <si>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</si>
  <si>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</si>
  <si>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</si>
  <si>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</si>
  <si>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</si>
  <si>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Helen</t>
  </si>
  <si>
    <t>McKenna</t>
  </si>
  <si>
    <t>Argall</t>
  </si>
  <si>
    <t>Tara</t>
  </si>
  <si>
    <t>Patchell</t>
  </si>
  <si>
    <t>Kristin</t>
  </si>
  <si>
    <t>Catoggio</t>
  </si>
  <si>
    <t>Adams</t>
  </si>
  <si>
    <t>Windt</t>
  </si>
  <si>
    <t>Lisa</t>
  </si>
  <si>
    <t>Marion</t>
  </si>
  <si>
    <t>Raffetto</t>
  </si>
  <si>
    <t>Louis</t>
  </si>
  <si>
    <t>Oehlke</t>
  </si>
  <si>
    <t>Sudol</t>
  </si>
  <si>
    <t>Dolge</t>
  </si>
  <si>
    <t>Karen</t>
  </si>
  <si>
    <t>Marlier</t>
  </si>
  <si>
    <t>Girard</t>
  </si>
  <si>
    <t>Mathieu</t>
  </si>
  <si>
    <t>Hubbard</t>
  </si>
  <si>
    <t>Koester</t>
  </si>
  <si>
    <t>Matthews</t>
  </si>
  <si>
    <t>Rubinich</t>
  </si>
  <si>
    <t>Kara</t>
  </si>
  <si>
    <t>Alban</t>
  </si>
  <si>
    <t>Corcoran</t>
  </si>
  <si>
    <t>Sargent</t>
  </si>
  <si>
    <t>Amber</t>
  </si>
  <si>
    <t>Watson</t>
  </si>
  <si>
    <t>Esponda</t>
  </si>
  <si>
    <t>Krall</t>
  </si>
  <si>
    <t>Poskin</t>
  </si>
  <si>
    <t>Brady</t>
  </si>
  <si>
    <t>Halfmann</t>
  </si>
  <si>
    <t>Kameko</t>
  </si>
  <si>
    <t>Klapper</t>
  </si>
  <si>
    <t>Hicks</t>
  </si>
  <si>
    <t>Lockyer</t>
  </si>
  <si>
    <t>Byrnes</t>
  </si>
  <si>
    <t>Norris</t>
  </si>
  <si>
    <t>Sabine</t>
  </si>
  <si>
    <t>Darda</t>
  </si>
  <si>
    <t>Joseph</t>
  </si>
  <si>
    <t>Otstot</t>
  </si>
  <si>
    <t>Bowley</t>
  </si>
  <si>
    <t>Rogers</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</si>
  <si>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</si>
  <si>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</si>
  <si>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</si>
  <si>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</si>
  <si>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</si>
  <si>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</si>
  <si>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</si>
  <si>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</si>
  <si>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</si>
  <si>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</si>
  <si>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</si>
  <si>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</si>
  <si>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</si>
  <si>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</si>
  <si>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</si>
  <si>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</si>
  <si>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</si>
  <si>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</si>
  <si>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Valdes</t>
  </si>
  <si>
    <t>Whipple</t>
  </si>
  <si>
    <t>Marton</t>
  </si>
  <si>
    <t>Hildebrandt</t>
  </si>
  <si>
    <t>Biggs</t>
  </si>
  <si>
    <t>Shigezumi</t>
  </si>
  <si>
    <t>Teiko</t>
  </si>
  <si>
    <t>Meineke</t>
  </si>
  <si>
    <t>Ludington</t>
  </si>
  <si>
    <t>Johannah</t>
  </si>
  <si>
    <t>Perrich</t>
  </si>
  <si>
    <t>Cervantes</t>
  </si>
  <si>
    <t>Andrews</t>
  </si>
  <si>
    <t>Ruvalcaba</t>
  </si>
  <si>
    <t>Lizette</t>
  </si>
  <si>
    <t>Stone</t>
  </si>
  <si>
    <t>Jeb</t>
  </si>
  <si>
    <t>Campbell</t>
  </si>
  <si>
    <t>Asher</t>
  </si>
  <si>
    <t>Mazzotta</t>
  </si>
  <si>
    <t>Huttl</t>
  </si>
  <si>
    <t>Ferron</t>
  </si>
  <si>
    <t>Colarusso</t>
  </si>
  <si>
    <t>Pearlman</t>
  </si>
  <si>
    <t>Oz</t>
  </si>
  <si>
    <t>O'Mara</t>
  </si>
  <si>
    <t>Niska</t>
  </si>
  <si>
    <t>Schlich</t>
  </si>
  <si>
    <t>Zidek</t>
  </si>
  <si>
    <t>Ellgass</t>
  </si>
  <si>
    <t>Lowe</t>
  </si>
  <si>
    <t>Malone</t>
  </si>
  <si>
    <t>Dumke</t>
  </si>
  <si>
    <t>Haley</t>
  </si>
  <si>
    <t>Strong</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</si>
  <si>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</si>
  <si>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</si>
  <si>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</si>
  <si>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</si>
  <si>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</si>
  <si>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</si>
  <si>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</si>
  <si>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</si>
  <si>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</si>
  <si>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</si>
  <si>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</si>
  <si>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</si>
  <si>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</si>
  <si>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</si>
  <si>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</si>
  <si>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</si>
  <si>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</si>
  <si>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</si>
  <si>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</si>
  <si>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</si>
  <si>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Mertz</t>
  </si>
  <si>
    <t>Mason</t>
  </si>
  <si>
    <t>Alison</t>
  </si>
  <si>
    <t>Rotich</t>
  </si>
  <si>
    <t>Fetzer</t>
  </si>
  <si>
    <t>Mattis</t>
  </si>
  <si>
    <t>Balinsky</t>
  </si>
  <si>
    <t>Laurette</t>
  </si>
  <si>
    <t>Reilly</t>
  </si>
  <si>
    <t>Mary</t>
  </si>
  <si>
    <t>Petry</t>
  </si>
  <si>
    <t>Laleman</t>
  </si>
  <si>
    <t>Colby</t>
  </si>
  <si>
    <t>Wathke</t>
  </si>
  <si>
    <t>Brent</t>
  </si>
  <si>
    <t>Daly</t>
  </si>
  <si>
    <t>Dillon</t>
  </si>
  <si>
    <t>Pontes</t>
  </si>
  <si>
    <t>Kamilla</t>
  </si>
  <si>
    <t>Spies</t>
  </si>
  <si>
    <t>Greig</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</si>
  <si>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</si>
  <si>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</si>
  <si>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</si>
  <si>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</si>
  <si>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</si>
  <si>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</si>
  <si>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</si>
  <si>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</si>
  <si>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</si>
  <si>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</si>
  <si>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</si>
  <si>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</si>
  <si>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</si>
  <si>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</si>
  <si>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</si>
  <si>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</si>
  <si>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</si>
  <si>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</si>
  <si>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</si>
  <si>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</si>
  <si>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</si>
  <si>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</si>
  <si>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</si>
  <si>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</si>
  <si>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</si>
  <si>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Coon</t>
  </si>
  <si>
    <t>Vanttinen</t>
  </si>
  <si>
    <t>Simo</t>
  </si>
  <si>
    <t>Garges</t>
  </si>
  <si>
    <t>Rivel</t>
  </si>
  <si>
    <t>Lawson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</si>
  <si>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</si>
  <si>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</si>
  <si>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</si>
  <si>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</si>
  <si>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</si>
  <si>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</si>
  <si>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</si>
  <si>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</si>
  <si>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</si>
  <si>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</si>
  <si>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</si>
  <si>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</si>
  <si>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</si>
  <si>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</si>
  <si>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</si>
  <si>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</si>
  <si>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</si>
  <si>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</si>
  <si>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</si>
  <si>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</si>
  <si>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</si>
  <si>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</si>
  <si>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</si>
  <si>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</si>
  <si>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</si>
  <si>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</si>
  <si>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</si>
  <si>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</si>
  <si>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</si>
  <si>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</si>
  <si>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</si>
  <si>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</si>
  <si>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</si>
  <si>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Meta</t>
  </si>
  <si>
    <t>Ackerman</t>
  </si>
  <si>
    <t>Valdez</t>
  </si>
  <si>
    <t>Angelica</t>
  </si>
  <si>
    <t>Michaud</t>
  </si>
  <si>
    <t>Kathleen</t>
  </si>
  <si>
    <t>Gunnink</t>
  </si>
  <si>
    <t>Gabriel</t>
  </si>
  <si>
    <t>Knight</t>
  </si>
  <si>
    <t>Grosscup</t>
  </si>
  <si>
    <t>Neil</t>
  </si>
  <si>
    <t>Koniuch</t>
  </si>
  <si>
    <t>Heitzman</t>
  </si>
  <si>
    <t>Ariel</t>
  </si>
  <si>
    <t>Tatton</t>
  </si>
  <si>
    <t>Flanagan</t>
  </si>
  <si>
    <t>Funk</t>
  </si>
  <si>
    <t>Davenport</t>
  </si>
  <si>
    <t>Lindbloom</t>
  </si>
  <si>
    <t>Wijayaratne</t>
  </si>
  <si>
    <t>Hiruni</t>
  </si>
  <si>
    <t>Ainsworth</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</si>
  <si>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</si>
  <si>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</si>
  <si>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</si>
  <si>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</si>
  <si>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</si>
  <si>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</si>
  <si>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</si>
  <si>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</si>
  <si>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</si>
  <si>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</si>
  <si>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</si>
  <si>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</si>
  <si>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</si>
  <si>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</si>
  <si>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</si>
  <si>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</si>
  <si>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</si>
  <si>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</si>
  <si>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</si>
  <si>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</si>
  <si>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Thompson</t>
  </si>
  <si>
    <t>Nelson</t>
  </si>
  <si>
    <t>Adriana</t>
  </si>
  <si>
    <t>Forte</t>
  </si>
  <si>
    <t>Roberto</t>
  </si>
  <si>
    <t>McCollum</t>
  </si>
  <si>
    <t>Hevner</t>
  </si>
  <si>
    <t>Tiffany</t>
  </si>
  <si>
    <t>Looi</t>
  </si>
  <si>
    <t>Alexander</t>
  </si>
  <si>
    <t>Power</t>
  </si>
  <si>
    <t>Rich</t>
  </si>
  <si>
    <t>Routon</t>
  </si>
  <si>
    <t>Dochelli</t>
  </si>
  <si>
    <t>Gillespie</t>
  </si>
  <si>
    <t>Oskvig</t>
  </si>
  <si>
    <t>Holland-Stergar</t>
  </si>
  <si>
    <t>Brianne</t>
  </si>
  <si>
    <t>Arai</t>
  </si>
  <si>
    <t>Hiroki</t>
  </si>
  <si>
    <t>Olausson</t>
  </si>
  <si>
    <t>Wagner</t>
  </si>
  <si>
    <t>Delong</t>
  </si>
  <si>
    <t>Mehech</t>
  </si>
  <si>
    <t>Machiela</t>
  </si>
  <si>
    <t>Dupere</t>
  </si>
  <si>
    <t>Sally</t>
  </si>
  <si>
    <t>Iandolo</t>
  </si>
  <si>
    <t>Meaghan</t>
  </si>
  <si>
    <t>Ito</t>
  </si>
  <si>
    <t>Rina</t>
  </si>
  <si>
    <t>Barry</t>
  </si>
  <si>
    <t>Boyce</t>
  </si>
  <si>
    <t>Albert</t>
  </si>
  <si>
    <t>Lin</t>
  </si>
  <si>
    <t>Nalven</t>
  </si>
  <si>
    <t>Bourgeois</t>
  </si>
  <si>
    <t>Orloff</t>
  </si>
  <si>
    <t>Conrad</t>
  </si>
  <si>
    <t>Ramirez</t>
  </si>
  <si>
    <t>Josh</t>
  </si>
  <si>
    <t>Fouquet</t>
  </si>
  <si>
    <t>Maxime</t>
  </si>
  <si>
    <t>McPhillips</t>
  </si>
  <si>
    <t>Burgin</t>
  </si>
  <si>
    <t>Roberts</t>
  </si>
  <si>
    <t>Nemec</t>
  </si>
  <si>
    <t>Appman</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</si>
  <si>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</si>
  <si>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</si>
  <si>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</si>
  <si>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</si>
  <si>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</si>
  <si>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</si>
  <si>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</si>
  <si>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</si>
  <si>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</si>
  <si>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</si>
  <si>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</si>
  <si>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</si>
  <si>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</si>
  <si>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</si>
  <si>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</si>
  <si>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</si>
  <si>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</si>
  <si>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</si>
  <si>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</si>
  <si>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</si>
  <si>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</si>
  <si>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</si>
  <si>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</si>
  <si>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Carrique</t>
  </si>
  <si>
    <t>Kosla</t>
  </si>
  <si>
    <t>Parker</t>
  </si>
  <si>
    <t>Horton</t>
  </si>
  <si>
    <t>Boller</t>
  </si>
  <si>
    <t>Olaru</t>
  </si>
  <si>
    <t>Nuta</t>
  </si>
  <si>
    <t>Prescott</t>
  </si>
  <si>
    <t>Margie</t>
  </si>
  <si>
    <t>Hines</t>
  </si>
  <si>
    <t>Heidi</t>
  </si>
  <si>
    <t>Blanton</t>
  </si>
  <si>
    <t>Bustamante</t>
  </si>
  <si>
    <t>McCann</t>
  </si>
  <si>
    <t>Schmole</t>
  </si>
  <si>
    <t>Filip</t>
  </si>
  <si>
    <t>Barber</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</si>
  <si>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</si>
  <si>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</si>
  <si>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</si>
  <si>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</si>
  <si>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</si>
  <si>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</si>
  <si>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</si>
  <si>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</si>
  <si>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</si>
  <si>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</si>
  <si>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</si>
  <si>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</si>
  <si>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</si>
  <si>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</si>
  <si>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</si>
  <si>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</si>
  <si>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</si>
  <si>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Tennille</t>
  </si>
  <si>
    <t>McSween</t>
  </si>
  <si>
    <t>Schubert</t>
  </si>
  <si>
    <t>Lalanne</t>
  </si>
  <si>
    <t>Shalane</t>
  </si>
  <si>
    <t>Arellano</t>
  </si>
  <si>
    <t>Charette</t>
  </si>
  <si>
    <t>Melanie</t>
  </si>
  <si>
    <t>Reyes</t>
  </si>
  <si>
    <t>Ruth</t>
  </si>
  <si>
    <t>Broderick</t>
  </si>
  <si>
    <t>Summers</t>
  </si>
  <si>
    <t>Taralyn</t>
  </si>
  <si>
    <t>Zhou</t>
  </si>
  <si>
    <t>Ning</t>
  </si>
  <si>
    <t>Clarke-Ames</t>
  </si>
  <si>
    <t>Staton</t>
  </si>
  <si>
    <t>Forster</t>
  </si>
  <si>
    <t>Brittney</t>
  </si>
  <si>
    <t>Monaghan</t>
  </si>
  <si>
    <t>Sheila</t>
  </si>
  <si>
    <t>Kawamoto</t>
  </si>
  <si>
    <t>Koji</t>
  </si>
  <si>
    <t>Dicharry</t>
  </si>
  <si>
    <t>Berry</t>
  </si>
  <si>
    <t>Colleen</t>
  </si>
  <si>
    <t>Porfirio</t>
  </si>
  <si>
    <t>Thind</t>
  </si>
  <si>
    <t>Kulwinder</t>
  </si>
  <si>
    <t>Horn</t>
  </si>
  <si>
    <t>Sabadosa</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</si>
  <si>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</si>
  <si>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</si>
  <si>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</si>
  <si>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</si>
  <si>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</si>
  <si>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</si>
  <si>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</si>
  <si>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</si>
  <si>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</si>
  <si>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</si>
  <si>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</si>
  <si>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</si>
  <si>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</si>
  <si>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</si>
  <si>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</si>
  <si>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</si>
  <si>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</si>
  <si>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</si>
  <si>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</si>
  <si>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Nice</t>
  </si>
  <si>
    <t>Andy</t>
  </si>
  <si>
    <t>Windler</t>
  </si>
  <si>
    <t>Jones</t>
  </si>
  <si>
    <t>Marcus</t>
  </si>
  <si>
    <t>Stevenson</t>
  </si>
  <si>
    <t>Humphrey</t>
  </si>
  <si>
    <t>Geoff</t>
  </si>
  <si>
    <t>Payne</t>
  </si>
  <si>
    <t>Hails</t>
  </si>
  <si>
    <t>Proctor</t>
  </si>
  <si>
    <t>Kelli</t>
  </si>
  <si>
    <t>Gresh</t>
  </si>
  <si>
    <t>Anis</t>
  </si>
  <si>
    <t>Swartz</t>
  </si>
  <si>
    <t>Schluneker</t>
  </si>
  <si>
    <t>Bellemare</t>
  </si>
  <si>
    <t>Vitalo</t>
  </si>
  <si>
    <t>Marshall</t>
  </si>
  <si>
    <t>Wendy</t>
  </si>
  <si>
    <t>Pittaway</t>
  </si>
  <si>
    <t>Bill</t>
  </si>
  <si>
    <t>Antrim</t>
  </si>
  <si>
    <t>Doolittle-Crider</t>
  </si>
  <si>
    <t>Ruhlman</t>
  </si>
  <si>
    <t>Uchiyama</t>
  </si>
  <si>
    <t>Mayumi</t>
  </si>
  <si>
    <t>Desota</t>
  </si>
  <si>
    <t>Vanessa</t>
  </si>
  <si>
    <t>Edmonds</t>
  </si>
  <si>
    <t>Otto</t>
  </si>
  <si>
    <t>Kurt</t>
  </si>
  <si>
    <t>Duhaime</t>
  </si>
  <si>
    <t>Swann</t>
  </si>
  <si>
    <t>Burton</t>
  </si>
  <si>
    <t>Joslyn</t>
  </si>
  <si>
    <t>Fred</t>
  </si>
  <si>
    <t>Bennie</t>
  </si>
  <si>
    <t>Kanyane</t>
  </si>
  <si>
    <t>McFadden</t>
  </si>
  <si>
    <t>Connolly</t>
  </si>
  <si>
    <t>Merino</t>
  </si>
  <si>
    <t>Baird</t>
  </si>
  <si>
    <t>Locatelli</t>
  </si>
  <si>
    <t>Brake</t>
  </si>
  <si>
    <t>Jacobs</t>
  </si>
  <si>
    <t>Vaught</t>
  </si>
  <si>
    <t>Monteleone</t>
  </si>
  <si>
    <t>Verdugo</t>
  </si>
  <si>
    <t>Sellers</t>
  </si>
  <si>
    <t>Chad</t>
  </si>
  <si>
    <t>Bowman</t>
  </si>
  <si>
    <t>Marley</t>
  </si>
  <si>
    <t>Grey</t>
  </si>
  <si>
    <t>O'Rourke</t>
  </si>
  <si>
    <t>Orla</t>
  </si>
  <si>
    <t>Fatehali</t>
  </si>
  <si>
    <t>Piza-Taylor</t>
  </si>
  <si>
    <t>Cavanaugh</t>
  </si>
  <si>
    <t>Julie</t>
  </si>
  <si>
    <t>Amako</t>
  </si>
  <si>
    <t>Megumi</t>
  </si>
  <si>
    <t>Musa</t>
  </si>
  <si>
    <t>Skylar</t>
  </si>
  <si>
    <t>Phillippi</t>
  </si>
  <si>
    <t>Hoskins</t>
  </si>
  <si>
    <t>Renee</t>
  </si>
  <si>
    <t>Triedman</t>
  </si>
  <si>
    <t>Lovuolo</t>
  </si>
  <si>
    <t>Tamara</t>
  </si>
  <si>
    <t>Chung</t>
  </si>
  <si>
    <t>Newsom</t>
  </si>
  <si>
    <t>Harrington</t>
  </si>
  <si>
    <t>Suzanne</t>
  </si>
  <si>
    <t>Hoffman</t>
  </si>
  <si>
    <t>Bronwyn</t>
  </si>
  <si>
    <t>Feehley</t>
  </si>
  <si>
    <t>Ashworth</t>
  </si>
  <si>
    <t>Hansen</t>
  </si>
  <si>
    <t>Czyz</t>
  </si>
  <si>
    <t>Bauder</t>
  </si>
  <si>
    <t>Mendoza</t>
  </si>
  <si>
    <t>Glass</t>
  </si>
  <si>
    <t>Rhonda</t>
  </si>
  <si>
    <t>Butcher</t>
  </si>
  <si>
    <t>Traiser</t>
  </si>
  <si>
    <t>Miles</t>
  </si>
  <si>
    <t>Mudy-Mader</t>
  </si>
  <si>
    <t>Lucille</t>
  </si>
  <si>
    <t>Woo</t>
  </si>
  <si>
    <t>April</t>
  </si>
  <si>
    <t>Sheppard</t>
  </si>
  <si>
    <t>Doran</t>
  </si>
  <si>
    <t>Labrosse</t>
  </si>
  <si>
    <t>Emilie</t>
  </si>
  <si>
    <t>Lesniak</t>
  </si>
  <si>
    <t>Prowse</t>
  </si>
  <si>
    <t>Seigel</t>
  </si>
  <si>
    <t>Leah</t>
  </si>
  <si>
    <t>Blas</t>
  </si>
  <si>
    <t>Simpson</t>
  </si>
  <si>
    <t>Gierman</t>
  </si>
  <si>
    <t>Floris</t>
  </si>
  <si>
    <t>Jeuland</t>
  </si>
  <si>
    <t>Marc</t>
  </si>
  <si>
    <t>Chorney</t>
  </si>
  <si>
    <t>Rook</t>
  </si>
  <si>
    <t>Chin</t>
  </si>
  <si>
    <t>Savage</t>
  </si>
  <si>
    <t>Hitchings</t>
  </si>
  <si>
    <t>Truitt</t>
  </si>
  <si>
    <t>Chang</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</si>
  <si>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</si>
  <si>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</si>
  <si>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</si>
  <si>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</si>
  <si>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</si>
  <si>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</si>
  <si>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</si>
  <si>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</si>
  <si>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</si>
  <si>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</si>
  <si>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</si>
  <si>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</si>
  <si>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</si>
  <si>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</si>
  <si>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</si>
  <si>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</si>
  <si>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</si>
  <si>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</si>
  <si>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</si>
  <si>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</si>
  <si>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</si>
  <si>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</si>
  <si>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</si>
  <si>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Scoville</t>
  </si>
  <si>
    <t>Kaus</t>
  </si>
  <si>
    <t>Rainey</t>
  </si>
  <si>
    <t>Chandler</t>
  </si>
  <si>
    <t>Rasch</t>
  </si>
  <si>
    <t>Plunkett</t>
  </si>
  <si>
    <t>Natty</t>
  </si>
  <si>
    <t>Gusmer</t>
  </si>
  <si>
    <t>Loftus</t>
  </si>
  <si>
    <t>Alvarez</t>
  </si>
  <si>
    <t>Petersson</t>
  </si>
  <si>
    <t>Liaw</t>
  </si>
  <si>
    <t>Tripaldi</t>
  </si>
  <si>
    <t>Cassandra</t>
  </si>
  <si>
    <t>Endara</t>
  </si>
  <si>
    <t>Valle</t>
  </si>
  <si>
    <t>Germain</t>
  </si>
  <si>
    <t>Finecey</t>
  </si>
  <si>
    <t>Meghan</t>
  </si>
  <si>
    <t>Roe</t>
  </si>
  <si>
    <t>Webb</t>
  </si>
  <si>
    <t>Stocker</t>
  </si>
  <si>
    <t>Jacobson</t>
  </si>
  <si>
    <t>Goodwin</t>
  </si>
  <si>
    <t>Brock</t>
  </si>
  <si>
    <t>Papp</t>
  </si>
  <si>
    <t>Siragusa</t>
  </si>
  <si>
    <t>Pizarro</t>
  </si>
  <si>
    <t>Strange</t>
  </si>
  <si>
    <t>Eidinger</t>
  </si>
  <si>
    <t>Ginsburg</t>
  </si>
  <si>
    <t>Truex</t>
  </si>
  <si>
    <t>Higgins</t>
  </si>
  <si>
    <t>McCurdy</t>
  </si>
  <si>
    <t>Bettina</t>
  </si>
  <si>
    <t>Varner</t>
  </si>
  <si>
    <t>Dahmen</t>
  </si>
  <si>
    <t>Holli</t>
  </si>
  <si>
    <t>Fraser</t>
  </si>
  <si>
    <t>Deeg</t>
  </si>
  <si>
    <t>Robertson</t>
  </si>
  <si>
    <t>Peck</t>
  </si>
  <si>
    <t>Burger</t>
  </si>
  <si>
    <t>Garrett</t>
  </si>
  <si>
    <t>Blain</t>
  </si>
  <si>
    <t>Winters</t>
  </si>
  <si>
    <t>McCue</t>
  </si>
  <si>
    <t>Webster</t>
  </si>
  <si>
    <t>Deanne</t>
  </si>
  <si>
    <t>Chiappone</t>
  </si>
  <si>
    <t>Opie</t>
  </si>
  <si>
    <t>Donnelly</t>
  </si>
  <si>
    <t>Rall</t>
  </si>
  <si>
    <t>Tracie</t>
  </si>
  <si>
    <t>Chen</t>
  </si>
  <si>
    <t>Peiweng</t>
  </si>
  <si>
    <t>Tufaro</t>
  </si>
  <si>
    <t>Theresa</t>
  </si>
  <si>
    <t>Susedik</t>
  </si>
  <si>
    <t>Deady</t>
  </si>
  <si>
    <t>Schaefer</t>
  </si>
  <si>
    <t>D'Alessandro</t>
  </si>
  <si>
    <t>Wyss</t>
  </si>
  <si>
    <t>Krista</t>
  </si>
  <si>
    <t>Rose</t>
  </si>
  <si>
    <t>Jenessa</t>
  </si>
  <si>
    <t>Hopper</t>
  </si>
  <si>
    <t>Finneran</t>
  </si>
  <si>
    <t>Basham</t>
  </si>
  <si>
    <t>Oscal</t>
  </si>
  <si>
    <t>Dorian</t>
  </si>
  <si>
    <t>Craft</t>
  </si>
  <si>
    <t>Kebede</t>
  </si>
  <si>
    <t>Aberu</t>
  </si>
  <si>
    <t>Strobel</t>
  </si>
  <si>
    <t>Dalton</t>
  </si>
  <si>
    <t>Morimoto</t>
  </si>
  <si>
    <t>Manlove</t>
  </si>
  <si>
    <t>Madzik</t>
  </si>
  <si>
    <t>Hobson</t>
  </si>
  <si>
    <t>Tierney</t>
  </si>
  <si>
    <t>Gabris</t>
  </si>
  <si>
    <t>Howard</t>
  </si>
  <si>
    <t>Liza</t>
  </si>
  <si>
    <t>Kallay</t>
  </si>
  <si>
    <t>Leguizamo</t>
  </si>
  <si>
    <t>Escartin</t>
  </si>
  <si>
    <t>Chorey</t>
  </si>
  <si>
    <t>Billy</t>
  </si>
  <si>
    <t>McVay</t>
  </si>
  <si>
    <t>Vinson</t>
  </si>
  <si>
    <t>Tim</t>
  </si>
  <si>
    <t>Astrike-Davis</t>
  </si>
  <si>
    <t>Harder</t>
  </si>
  <si>
    <t>Bell</t>
  </si>
  <si>
    <t>Dawes</t>
  </si>
  <si>
    <t>Larios</t>
  </si>
  <si>
    <t>Yaremczuk</t>
  </si>
  <si>
    <t>Natasha</t>
  </si>
  <si>
    <t>Eversman</t>
  </si>
  <si>
    <t>Hickory</t>
  </si>
  <si>
    <t>Mckendree</t>
  </si>
  <si>
    <t>Mooney</t>
  </si>
  <si>
    <t>Craighead</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</si>
  <si>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</si>
  <si>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</si>
  <si>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</si>
  <si>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</si>
  <si>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</si>
  <si>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</si>
  <si>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</si>
  <si>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</si>
  <si>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</si>
  <si>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</si>
  <si>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</si>
  <si>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</si>
  <si>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</si>
  <si>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</si>
  <si>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</si>
  <si>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</si>
  <si>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</si>
  <si>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</si>
  <si>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</si>
  <si>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</si>
  <si>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</si>
  <si>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</si>
  <si>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</si>
  <si>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Pietz</t>
  </si>
  <si>
    <t>Tegenkamp</t>
  </si>
  <si>
    <t>Dover</t>
  </si>
  <si>
    <t>Dockemeyer</t>
  </si>
  <si>
    <t>Harel</t>
  </si>
  <si>
    <t>Gal</t>
  </si>
  <si>
    <t>Aguila</t>
  </si>
  <si>
    <t>Anton</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</si>
  <si>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</si>
  <si>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</si>
  <si>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</si>
  <si>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</si>
  <si>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</si>
  <si>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</si>
  <si>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</si>
  <si>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</si>
  <si>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</si>
  <si>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</si>
  <si>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</si>
  <si>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</si>
  <si>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</si>
  <si>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</si>
  <si>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</si>
  <si>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</si>
  <si>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</si>
  <si>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</si>
  <si>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</si>
  <si>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</si>
  <si>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</si>
  <si>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</si>
  <si>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</si>
  <si>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</si>
  <si>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</si>
  <si>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</si>
  <si>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</si>
  <si>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Richter</t>
  </si>
  <si>
    <t>England</t>
  </si>
  <si>
    <t>Yoko</t>
  </si>
  <si>
    <t>McLean</t>
  </si>
  <si>
    <t>Lane</t>
  </si>
  <si>
    <t>Vonachen</t>
  </si>
  <si>
    <t>Paige</t>
  </si>
  <si>
    <t>Kidwell</t>
  </si>
  <si>
    <t>Betancourth</t>
  </si>
  <si>
    <t>Henstrom</t>
  </si>
  <si>
    <t>Pereira</t>
  </si>
  <si>
    <t>Brown</t>
  </si>
  <si>
    <t>Reasoner</t>
  </si>
  <si>
    <t>Carver</t>
  </si>
  <si>
    <t>Borror</t>
  </si>
  <si>
    <t>Saad</t>
  </si>
  <si>
    <t>Mohammad</t>
  </si>
  <si>
    <t>Trail</t>
  </si>
  <si>
    <t>Benton</t>
  </si>
  <si>
    <t>Bauman</t>
  </si>
  <si>
    <t>Bakula</t>
  </si>
  <si>
    <t>Davis</t>
  </si>
  <si>
    <t>Weiler</t>
  </si>
  <si>
    <t>Schaaf</t>
  </si>
  <si>
    <t>Gisele</t>
  </si>
  <si>
    <t>Sack</t>
  </si>
  <si>
    <t>Chenard</t>
  </si>
  <si>
    <t>Williamson</t>
  </si>
  <si>
    <t>Dollas</t>
  </si>
  <si>
    <t>Sprague</t>
  </si>
  <si>
    <t>Michell</t>
  </si>
  <si>
    <t>Datwyler</t>
  </si>
  <si>
    <t>Mead</t>
  </si>
  <si>
    <t>Kennedy</t>
  </si>
  <si>
    <t>Mallory</t>
  </si>
  <si>
    <t>Czech</t>
  </si>
  <si>
    <t>O'Brien</t>
  </si>
  <si>
    <t>Bachman</t>
  </si>
  <si>
    <t>Ariell</t>
  </si>
  <si>
    <t>Bednar</t>
  </si>
  <si>
    <t>Daye</t>
  </si>
  <si>
    <t>Clarke</t>
  </si>
  <si>
    <t>Koren</t>
  </si>
  <si>
    <t>Kuramoto</t>
  </si>
  <si>
    <t>Dierksen</t>
  </si>
  <si>
    <t>Zoeller</t>
  </si>
  <si>
    <t>Flesch</t>
  </si>
  <si>
    <t>Maltby</t>
  </si>
  <si>
    <t>Custance</t>
  </si>
  <si>
    <t>Choi</t>
  </si>
  <si>
    <t>Barnett</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</si>
  <si>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</si>
  <si>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</si>
  <si>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</si>
  <si>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</si>
  <si>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</si>
  <si>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</si>
  <si>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</si>
  <si>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</si>
  <si>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</si>
  <si>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</si>
  <si>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</si>
  <si>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</si>
  <si>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</si>
  <si>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</si>
  <si>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</si>
  <si>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</si>
  <si>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</si>
  <si>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</si>
  <si>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</si>
  <si>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</si>
  <si>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</si>
  <si>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</si>
  <si>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Sheptock</t>
  </si>
  <si>
    <t>Tatiana</t>
  </si>
  <si>
    <t>Chruniak</t>
  </si>
  <si>
    <t>Miller</t>
  </si>
  <si>
    <t>Theis</t>
  </si>
  <si>
    <t>Sadler</t>
  </si>
  <si>
    <t>Maxwell</t>
  </si>
  <si>
    <t>Auger</t>
  </si>
  <si>
    <t>Pascale</t>
  </si>
  <si>
    <t>Steadman</t>
  </si>
  <si>
    <t>Becca</t>
  </si>
  <si>
    <t>McCarron</t>
  </si>
  <si>
    <t>Roecker</t>
  </si>
  <si>
    <t>Giumarra</t>
  </si>
  <si>
    <t>Bower</t>
  </si>
  <si>
    <t>Grant</t>
  </si>
  <si>
    <t>Sophia</t>
  </si>
  <si>
    <t>Capriccioso</t>
  </si>
  <si>
    <t>Starbuck</t>
  </si>
  <si>
    <t>McMahon</t>
  </si>
  <si>
    <t>Rissell</t>
  </si>
  <si>
    <t>Ethan</t>
  </si>
  <si>
    <t>Kromroy</t>
  </si>
  <si>
    <t>Manfredi</t>
  </si>
  <si>
    <t>Manwaring</t>
  </si>
  <si>
    <t>Tomaszewski</t>
  </si>
  <si>
    <t>Gannon</t>
  </si>
  <si>
    <t>Frye</t>
  </si>
  <si>
    <t>Currier</t>
  </si>
  <si>
    <t>Whittendale</t>
  </si>
  <si>
    <t>Rixe</t>
  </si>
  <si>
    <t>Ballon-Landa</t>
  </si>
  <si>
    <t>Zaferos</t>
  </si>
  <si>
    <t>Audrey</t>
  </si>
  <si>
    <t>Jacob</t>
  </si>
  <si>
    <t>Samland</t>
  </si>
  <si>
    <t>Shapiro</t>
  </si>
  <si>
    <t>Snitzer</t>
  </si>
  <si>
    <t>Watters</t>
  </si>
  <si>
    <t>Steele-Belkin</t>
  </si>
  <si>
    <t>Christensen</t>
  </si>
  <si>
    <t>Hodge</t>
  </si>
  <si>
    <t>Rusterholz</t>
  </si>
  <si>
    <t>Lafrance</t>
  </si>
  <si>
    <t>Sylvain</t>
  </si>
  <si>
    <t>Hallis</t>
  </si>
  <si>
    <t>Salowitz</t>
  </si>
  <si>
    <t>Langerak</t>
  </si>
  <si>
    <t>Bonilla</t>
  </si>
  <si>
    <t>Veronica</t>
  </si>
  <si>
    <t>Ciabattoni</t>
  </si>
  <si>
    <t>Warren</t>
  </si>
  <si>
    <t>Daniela</t>
  </si>
  <si>
    <t>Osmark</t>
  </si>
  <si>
    <t>Mathias</t>
  </si>
  <si>
    <t>Warwick</t>
  </si>
  <si>
    <t>Magnuson</t>
  </si>
  <si>
    <t>Marsh</t>
  </si>
  <si>
    <t>Kari</t>
  </si>
  <si>
    <t>Standiford</t>
  </si>
  <si>
    <t>Sherwin</t>
  </si>
  <si>
    <t>Alice</t>
  </si>
  <si>
    <t>Blekeli</t>
  </si>
  <si>
    <t>Vangampleare</t>
  </si>
  <si>
    <t>Hiatt</t>
  </si>
  <si>
    <t>Jon</t>
  </si>
  <si>
    <t>Tadesse</t>
  </si>
  <si>
    <t>Fasil</t>
  </si>
  <si>
    <t>Jaswell</t>
  </si>
  <si>
    <t>Phillips-Cook</t>
  </si>
  <si>
    <t>Katharina</t>
  </si>
  <si>
    <t>Desruisseaux</t>
  </si>
  <si>
    <t>Carl</t>
  </si>
  <si>
    <t>Ripp</t>
  </si>
  <si>
    <t>Harris</t>
  </si>
  <si>
    <t>Shafer</t>
  </si>
  <si>
    <t>Hemesath</t>
  </si>
  <si>
    <t>Vinci</t>
  </si>
  <si>
    <t>Diamond-Husmann</t>
  </si>
  <si>
    <t>Soto</t>
  </si>
  <si>
    <t>Dacko</t>
  </si>
  <si>
    <t>Glassey</t>
  </si>
  <si>
    <t>Frechette</t>
  </si>
  <si>
    <t>Benitez</t>
  </si>
  <si>
    <t>Braulio</t>
  </si>
  <si>
    <t>Gauthier</t>
  </si>
  <si>
    <t>Anne-Marie</t>
  </si>
  <si>
    <t>Fazioli</t>
  </si>
  <si>
    <t>Yuki</t>
  </si>
  <si>
    <t>Dannenhauer</t>
  </si>
  <si>
    <t>Rafer</t>
  </si>
  <si>
    <t>McComb</t>
  </si>
  <si>
    <t>Sambasivam</t>
  </si>
  <si>
    <t>Mahesh</t>
  </si>
  <si>
    <t>Maina</t>
  </si>
  <si>
    <t>Keshian</t>
  </si>
  <si>
    <t>Maas</t>
  </si>
  <si>
    <t>Sinasac</t>
  </si>
  <si>
    <t>Fritz</t>
  </si>
  <si>
    <t>Ruffo</t>
  </si>
  <si>
    <t>Long</t>
  </si>
  <si>
    <t>Rohde</t>
  </si>
  <si>
    <t>Bonzi</t>
  </si>
  <si>
    <t>Moore</t>
  </si>
  <si>
    <t>McGrane</t>
  </si>
  <si>
    <t>Stepnowski</t>
  </si>
  <si>
    <t>Roxanne</t>
  </si>
  <si>
    <t>Merkle</t>
  </si>
  <si>
    <t>Israel</t>
  </si>
  <si>
    <t>Samalya</t>
  </si>
  <si>
    <t>Vigneron</t>
  </si>
  <si>
    <t>Mucci</t>
  </si>
  <si>
    <t>Alicia</t>
  </si>
  <si>
    <t>MacDonald</t>
  </si>
  <si>
    <t>Deng</t>
  </si>
  <si>
    <t>Guomin</t>
  </si>
  <si>
    <t>Javier</t>
  </si>
  <si>
    <t>Strickland</t>
  </si>
  <si>
    <t>Cheney</t>
  </si>
  <si>
    <t>Godoy</t>
  </si>
  <si>
    <t>Rider</t>
  </si>
  <si>
    <t>Walters</t>
  </si>
  <si>
    <t>Eddie</t>
  </si>
  <si>
    <t>Leboeuf</t>
  </si>
  <si>
    <t>Scheibel</t>
  </si>
  <si>
    <t>Ritter</t>
  </si>
  <si>
    <t>Pretot</t>
  </si>
  <si>
    <t>Willsey</t>
  </si>
  <si>
    <t>Roach</t>
  </si>
  <si>
    <t>Jacobsen</t>
  </si>
  <si>
    <t>O'Hora</t>
  </si>
  <si>
    <t>Amato</t>
  </si>
  <si>
    <t>Wegner</t>
  </si>
  <si>
    <t>Bokun</t>
  </si>
  <si>
    <t>Overpeck</t>
  </si>
  <si>
    <t>Levine</t>
  </si>
  <si>
    <t>Annie</t>
  </si>
  <si>
    <t>Wild</t>
  </si>
  <si>
    <t>Tabor</t>
  </si>
  <si>
    <t>Steffen</t>
  </si>
  <si>
    <t>Tadich</t>
  </si>
  <si>
    <t>Christenson</t>
  </si>
  <si>
    <t>B.j.</t>
  </si>
  <si>
    <t>Shell</t>
  </si>
  <si>
    <t>Rao</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</si>
  <si>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</si>
  <si>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</si>
  <si>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</si>
  <si>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</si>
  <si>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</si>
  <si>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</si>
  <si>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</si>
  <si>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</si>
  <si>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</si>
  <si>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</si>
  <si>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</si>
  <si>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</si>
  <si>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</si>
  <si>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</si>
  <si>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</si>
  <si>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</si>
  <si>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</si>
  <si>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</si>
  <si>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</si>
  <si>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</si>
  <si>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</si>
  <si>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</si>
  <si>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</si>
  <si>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</si>
  <si>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</si>
  <si>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</si>
  <si>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</si>
  <si>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</si>
  <si>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</si>
  <si>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</si>
  <si>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</si>
  <si>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</si>
  <si>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</si>
  <si>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</si>
  <si>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</si>
  <si>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</si>
  <si>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</si>
  <si>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</si>
  <si>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</si>
  <si>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</si>
  <si>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</si>
  <si>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</si>
  <si>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</si>
  <si>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</si>
  <si>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</si>
  <si>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</si>
  <si>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</si>
  <si>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</si>
  <si>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</si>
  <si>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</si>
  <si>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</si>
  <si>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</si>
  <si>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</si>
  <si>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Pigott</t>
  </si>
  <si>
    <t>Cochrane</t>
  </si>
  <si>
    <t>Krysta</t>
  </si>
  <si>
    <t>Armitage</t>
  </si>
  <si>
    <t>Natascia</t>
  </si>
  <si>
    <t>Shen</t>
  </si>
  <si>
    <t>O'Kelly</t>
  </si>
  <si>
    <t>Huff</t>
  </si>
  <si>
    <t>Dye</t>
  </si>
  <si>
    <t>Willard</t>
  </si>
  <si>
    <t>D'Addario</t>
  </si>
  <si>
    <t>Buchanan</t>
  </si>
  <si>
    <t>Angie</t>
  </si>
  <si>
    <t>Waterson</t>
  </si>
  <si>
    <t>Piras</t>
  </si>
  <si>
    <t>Sabina</t>
  </si>
  <si>
    <t>Landberg</t>
  </si>
  <si>
    <t>Flynn</t>
  </si>
  <si>
    <t>Jackie</t>
  </si>
  <si>
    <t>Bishop</t>
  </si>
  <si>
    <t>Devitt</t>
  </si>
  <si>
    <t>Cindy</t>
  </si>
  <si>
    <t>Tramontano</t>
  </si>
  <si>
    <t>Gennaro</t>
  </si>
  <si>
    <t>Davidson</t>
  </si>
  <si>
    <t>Terry</t>
  </si>
  <si>
    <t>McGraw</t>
  </si>
  <si>
    <t>Keara</t>
  </si>
  <si>
    <t>Fellure</t>
  </si>
  <si>
    <t>Sanford</t>
  </si>
  <si>
    <t>Katena</t>
  </si>
  <si>
    <t>Wrenn</t>
  </si>
  <si>
    <t>Krueger</t>
  </si>
  <si>
    <t>Jan-Patrick</t>
  </si>
  <si>
    <t>Babler</t>
  </si>
  <si>
    <t>Brezenski</t>
  </si>
  <si>
    <t>Marschner</t>
  </si>
  <si>
    <t>Travis</t>
  </si>
  <si>
    <t>Montez</t>
  </si>
  <si>
    <t>Ricky</t>
  </si>
  <si>
    <t>Hurt</t>
  </si>
  <si>
    <t>Garey</t>
  </si>
  <si>
    <t>Reddy</t>
  </si>
  <si>
    <t>Mueller</t>
  </si>
  <si>
    <t>Uribe</t>
  </si>
  <si>
    <t>Hand</t>
  </si>
  <si>
    <t>Mac-Thiong</t>
  </si>
  <si>
    <t>Jean-Marc</t>
  </si>
  <si>
    <t>Steidl</t>
  </si>
  <si>
    <t>Ulrich</t>
  </si>
  <si>
    <t>Alderfer</t>
  </si>
  <si>
    <t>Hannah</t>
  </si>
  <si>
    <t>Ryland</t>
  </si>
  <si>
    <t>Bethea</t>
  </si>
  <si>
    <t>Blois</t>
  </si>
  <si>
    <t>Dayton</t>
  </si>
  <si>
    <t>Cloud</t>
  </si>
  <si>
    <t>Betournay</t>
  </si>
  <si>
    <t>Temple</t>
  </si>
  <si>
    <t>Rollie</t>
  </si>
  <si>
    <t>Roybal</t>
  </si>
  <si>
    <t>Robyn</t>
  </si>
  <si>
    <t>Turgeon</t>
  </si>
  <si>
    <t>Deingenis</t>
  </si>
  <si>
    <t>Gibbs</t>
  </si>
  <si>
    <t>Trom</t>
  </si>
  <si>
    <t>Sizer</t>
  </si>
  <si>
    <t>Ellison</t>
  </si>
  <si>
    <t>Sulkowski</t>
  </si>
  <si>
    <t>Maringo</t>
  </si>
  <si>
    <t>Lattin</t>
  </si>
  <si>
    <t>Deblander</t>
  </si>
  <si>
    <t>O'Neill</t>
  </si>
  <si>
    <t>Eoghan</t>
  </si>
  <si>
    <t>Stanek</t>
  </si>
  <si>
    <t>Kassie</t>
  </si>
  <si>
    <t>Manning</t>
  </si>
  <si>
    <t>Ruben</t>
  </si>
  <si>
    <t>Schauwaers</t>
  </si>
  <si>
    <t>Hartman</t>
  </si>
  <si>
    <t>Fire</t>
  </si>
  <si>
    <t>Waliaula</t>
  </si>
  <si>
    <t>Blackshear</t>
  </si>
  <si>
    <t>Nettik</t>
  </si>
  <si>
    <t>Jenni</t>
  </si>
  <si>
    <t>Novales</t>
  </si>
  <si>
    <t>Rosauer</t>
  </si>
  <si>
    <t>Ryder</t>
  </si>
  <si>
    <t>Larsen</t>
  </si>
  <si>
    <t>Keate</t>
  </si>
  <si>
    <t>Starosciak</t>
  </si>
  <si>
    <t>Henderson</t>
  </si>
  <si>
    <t>Winkelman</t>
  </si>
  <si>
    <t>Monette</t>
  </si>
  <si>
    <t>Kramer</t>
  </si>
  <si>
    <t>Shelby</t>
  </si>
  <si>
    <t>Goldstein</t>
  </si>
  <si>
    <t>Leticia</t>
  </si>
  <si>
    <t>Barrett</t>
  </si>
  <si>
    <t>Irwin</t>
  </si>
  <si>
    <t>Glenn</t>
  </si>
  <si>
    <t>O'Meara</t>
  </si>
  <si>
    <t>Budrow</t>
  </si>
  <si>
    <t>Tecklenburg</t>
  </si>
  <si>
    <t>Schenck</t>
  </si>
  <si>
    <t>Blendell</t>
  </si>
  <si>
    <t>Parodi</t>
  </si>
  <si>
    <t>Katharine</t>
  </si>
  <si>
    <t>Linden</t>
  </si>
  <si>
    <t>Desiree</t>
  </si>
  <si>
    <t>Horning</t>
  </si>
  <si>
    <t>Goode</t>
  </si>
  <si>
    <t>Doden</t>
  </si>
  <si>
    <t>Groff</t>
  </si>
  <si>
    <t>Kuehler</t>
  </si>
  <si>
    <t>Gibby</t>
  </si>
  <si>
    <t>Busa</t>
  </si>
  <si>
    <t>Moyo</t>
  </si>
  <si>
    <t>Arturo</t>
  </si>
  <si>
    <t>Ketil</t>
  </si>
  <si>
    <t>Christi</t>
  </si>
  <si>
    <t>Ash</t>
  </si>
  <si>
    <t>Eve</t>
  </si>
  <si>
    <t>Dever</t>
  </si>
  <si>
    <t>Horvath</t>
  </si>
  <si>
    <t>Adrian</t>
  </si>
  <si>
    <t>Danner</t>
  </si>
  <si>
    <t>Weiss</t>
  </si>
  <si>
    <t>D'Andrea</t>
  </si>
  <si>
    <t>Olesky</t>
  </si>
  <si>
    <t>Whitcraft</t>
  </si>
  <si>
    <t>Salazar</t>
  </si>
  <si>
    <t>Robin</t>
  </si>
  <si>
    <t>Pond</t>
  </si>
  <si>
    <t>Egan</t>
  </si>
  <si>
    <t>Bersani</t>
  </si>
  <si>
    <t>Creech</t>
  </si>
  <si>
    <t>Sudres</t>
  </si>
  <si>
    <t>Couture</t>
  </si>
  <si>
    <t>Patronick</t>
  </si>
  <si>
    <t>Depasquale</t>
  </si>
  <si>
    <t>Lavergne</t>
  </si>
  <si>
    <t>Kawakami</t>
  </si>
  <si>
    <t>Gonsalves</t>
  </si>
  <si>
    <t>Emilee</t>
  </si>
  <si>
    <t>Aure</t>
  </si>
  <si>
    <t>Mattingly</t>
  </si>
  <si>
    <t>Stelpflug</t>
  </si>
  <si>
    <t>Condon</t>
  </si>
  <si>
    <t>Kieran</t>
  </si>
  <si>
    <t>Magato</t>
  </si>
  <si>
    <t>Dombrowski</t>
  </si>
  <si>
    <t>Ohara</t>
  </si>
  <si>
    <t>Chip</t>
  </si>
  <si>
    <t>Keno</t>
  </si>
  <si>
    <t>Lorch</t>
  </si>
  <si>
    <t>Sullivan</t>
  </si>
  <si>
    <t>Cave</t>
  </si>
  <si>
    <t>Gudenkauf</t>
  </si>
  <si>
    <t>Holley</t>
  </si>
  <si>
    <t>Kemble</t>
  </si>
  <si>
    <t>Bentley</t>
  </si>
  <si>
    <t>Bellucci</t>
  </si>
  <si>
    <t>Collins</t>
  </si>
  <si>
    <t>Gillman</t>
  </si>
  <si>
    <t>West</t>
  </si>
  <si>
    <t>Leigh</t>
  </si>
  <si>
    <t>Chida</t>
  </si>
  <si>
    <t>Yosuke</t>
  </si>
  <si>
    <t>Reisenauer</t>
  </si>
  <si>
    <t>Rosenberg-Wohl</t>
  </si>
  <si>
    <t>Theriault</t>
  </si>
  <si>
    <t>Jodi</t>
  </si>
  <si>
    <t>Manuel</t>
  </si>
  <si>
    <t>Demko</t>
  </si>
  <si>
    <t>Battaglia</t>
  </si>
  <si>
    <t>Follo</t>
  </si>
  <si>
    <t>Barana</t>
  </si>
  <si>
    <t>Lysaght</t>
  </si>
  <si>
    <t>Chalmers</t>
  </si>
  <si>
    <t>MacPherson</t>
  </si>
  <si>
    <t>Delfidio</t>
  </si>
  <si>
    <t>Susan</t>
  </si>
  <si>
    <t>Cummings</t>
  </si>
  <si>
    <t>Schroegel</t>
  </si>
  <si>
    <t>Randall</t>
  </si>
  <si>
    <t>Doyon</t>
  </si>
  <si>
    <t>Sankey</t>
  </si>
  <si>
    <t>Stilgenbauer</t>
  </si>
  <si>
    <t>Jaskiewicz</t>
  </si>
  <si>
    <t>Deppen</t>
  </si>
  <si>
    <t>Hine</t>
  </si>
  <si>
    <t>Mathews</t>
  </si>
  <si>
    <t>Yabu</t>
  </si>
  <si>
    <t>Yoshie</t>
  </si>
  <si>
    <t>Strang</t>
  </si>
  <si>
    <t>Shanley</t>
  </si>
  <si>
    <t>Keehan</t>
  </si>
  <si>
    <t>Jake</t>
  </si>
  <si>
    <t>Mahaney</t>
  </si>
  <si>
    <t>Nolan</t>
  </si>
  <si>
    <t>Sobrino</t>
  </si>
  <si>
    <t>Mayer</t>
  </si>
  <si>
    <t>Becker</t>
  </si>
  <si>
    <t>Ezra</t>
  </si>
  <si>
    <t>Platt</t>
  </si>
  <si>
    <t>Brodeur</t>
  </si>
  <si>
    <t>Fanny</t>
  </si>
  <si>
    <t>Jubinski</t>
  </si>
  <si>
    <t>Catherine</t>
  </si>
  <si>
    <t>Wall</t>
  </si>
  <si>
    <t>McKay</t>
  </si>
  <si>
    <t>Oh</t>
  </si>
  <si>
    <t>Kessell</t>
  </si>
  <si>
    <t>Caprario</t>
  </si>
  <si>
    <t>Wong</t>
  </si>
  <si>
    <t>Marina</t>
  </si>
  <si>
    <t>Lea</t>
  </si>
  <si>
    <t>Quigley</t>
  </si>
  <si>
    <t>Aoife</t>
  </si>
  <si>
    <t>Korir</t>
  </si>
  <si>
    <t>Downs</t>
  </si>
  <si>
    <t>Zywek</t>
  </si>
  <si>
    <t>Maciej</t>
  </si>
  <si>
    <t>Faulkner</t>
  </si>
  <si>
    <t>Erspamer</t>
  </si>
  <si>
    <t>Cathi</t>
  </si>
  <si>
    <t>Addison</t>
  </si>
  <si>
    <t>Wu</t>
  </si>
  <si>
    <t>Liang</t>
  </si>
  <si>
    <t>Lexy</t>
  </si>
  <si>
    <t>Bosl</t>
  </si>
  <si>
    <t>Goldberg</t>
  </si>
  <si>
    <t>Johnston</t>
  </si>
  <si>
    <t>Rochelle</t>
  </si>
  <si>
    <t>Keating</t>
  </si>
  <si>
    <t>Paula</t>
  </si>
  <si>
    <t>Duhon</t>
  </si>
  <si>
    <t>Briseno</t>
  </si>
  <si>
    <t>Besse</t>
  </si>
  <si>
    <t>Arthur</t>
  </si>
  <si>
    <t>Shillings</t>
  </si>
  <si>
    <t>Tate</t>
  </si>
  <si>
    <t>Sachiko</t>
  </si>
  <si>
    <t>Hengoed</t>
  </si>
  <si>
    <t>Aller</t>
  </si>
  <si>
    <t>Pisano</t>
  </si>
  <si>
    <t>Sanca</t>
  </si>
  <si>
    <t>Bond</t>
  </si>
  <si>
    <t>Carron</t>
  </si>
  <si>
    <t>Ellwanger</t>
  </si>
  <si>
    <t>Chatham</t>
  </si>
  <si>
    <t>Hanson</t>
  </si>
  <si>
    <t>Derek</t>
  </si>
  <si>
    <t>Counts</t>
  </si>
  <si>
    <t>Carson</t>
  </si>
  <si>
    <t>Haines</t>
  </si>
  <si>
    <t>Schnabel</t>
  </si>
  <si>
    <t>Arciniaga</t>
  </si>
  <si>
    <t>Lizak</t>
  </si>
  <si>
    <t>Howery</t>
  </si>
  <si>
    <t>Crain</t>
  </si>
  <si>
    <t>Hotze</t>
  </si>
  <si>
    <t>Chauhan</t>
  </si>
  <si>
    <t>Raab</t>
  </si>
  <si>
    <t>Lyazid</t>
  </si>
  <si>
    <t>McKown</t>
  </si>
  <si>
    <t>Schiemann</t>
  </si>
  <si>
    <t>Cress</t>
  </si>
  <si>
    <t>Mawson</t>
  </si>
  <si>
    <t>Wigginton</t>
  </si>
  <si>
    <t>Bo</t>
  </si>
  <si>
    <t>Schroeder</t>
  </si>
  <si>
    <t>Leonard</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</si>
  <si>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</si>
  <si>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</si>
  <si>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</si>
  <si>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</si>
  <si>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</si>
  <si>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</si>
  <si>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</si>
  <si>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</si>
  <si>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</si>
  <si>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</si>
  <si>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</si>
  <si>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</si>
  <si>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</si>
  <si>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</si>
  <si>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</si>
  <si>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</si>
  <si>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</si>
  <si>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</si>
  <si>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Grise</t>
  </si>
  <si>
    <t>Skildum</t>
  </si>
  <si>
    <t>Fischer-Daly</t>
  </si>
  <si>
    <t>Fan</t>
  </si>
  <si>
    <t>Rudder</t>
  </si>
  <si>
    <t>Cartmell</t>
  </si>
  <si>
    <t>Troland</t>
  </si>
  <si>
    <t>Berg</t>
  </si>
  <si>
    <t>Engtrakul</t>
  </si>
  <si>
    <t>Chaiwat</t>
  </si>
  <si>
    <t>Leonhardt</t>
  </si>
  <si>
    <t>Kerri</t>
  </si>
  <si>
    <t>Goetz</t>
  </si>
  <si>
    <t>Cacharelis</t>
  </si>
  <si>
    <t>Kariolis</t>
  </si>
  <si>
    <t>Zelwin</t>
  </si>
  <si>
    <t>Bannon</t>
  </si>
  <si>
    <t>Annika</t>
  </si>
  <si>
    <t>Vetter</t>
  </si>
  <si>
    <t>Jablonski</t>
  </si>
  <si>
    <t>Jakubowitch</t>
  </si>
  <si>
    <t>Altshuler</t>
  </si>
  <si>
    <t>Ugarte</t>
  </si>
  <si>
    <t>Tusso</t>
  </si>
  <si>
    <t>Landry</t>
  </si>
  <si>
    <t>McDonald</t>
  </si>
  <si>
    <t>Larue</t>
  </si>
  <si>
    <t>Daubert</t>
  </si>
  <si>
    <t>Close</t>
  </si>
  <si>
    <t>Roels</t>
  </si>
  <si>
    <t>Guillaume</t>
  </si>
  <si>
    <t>Venosky</t>
  </si>
  <si>
    <t>Kaylee</t>
  </si>
  <si>
    <t>Gosnell</t>
  </si>
  <si>
    <t>Chewning-Kulick</t>
  </si>
  <si>
    <t>Manion</t>
  </si>
  <si>
    <t>Linda</t>
  </si>
  <si>
    <t>Leblanc</t>
  </si>
  <si>
    <t>Jacqueline</t>
  </si>
  <si>
    <t>Yefeng</t>
  </si>
  <si>
    <t>Goldsby</t>
  </si>
  <si>
    <t>Ken</t>
  </si>
  <si>
    <t>Mahoney</t>
  </si>
  <si>
    <t>McCracken</t>
  </si>
  <si>
    <t>Spewak</t>
  </si>
  <si>
    <t>Cottini</t>
  </si>
  <si>
    <t>Federica</t>
  </si>
  <si>
    <t>Findlay</t>
  </si>
  <si>
    <t>Strasburg</t>
  </si>
  <si>
    <t>Deeter</t>
  </si>
  <si>
    <t>Arpin</t>
  </si>
  <si>
    <t>Azelie</t>
  </si>
  <si>
    <t>Schoeneck</t>
  </si>
  <si>
    <t>Willits</t>
  </si>
  <si>
    <t>Syring</t>
  </si>
  <si>
    <t>Strike</t>
  </si>
  <si>
    <t>Hennigar</t>
  </si>
  <si>
    <t>May</t>
  </si>
  <si>
    <t>Metcalf</t>
  </si>
  <si>
    <t>Tiska</t>
  </si>
  <si>
    <t>Fairley</t>
  </si>
  <si>
    <t>Kim</t>
  </si>
  <si>
    <t>Piasta</t>
  </si>
  <si>
    <t>Dariusz</t>
  </si>
  <si>
    <t>Olsen</t>
  </si>
  <si>
    <t>Bartus</t>
  </si>
  <si>
    <t>Stevens</t>
  </si>
  <si>
    <t>Holly</t>
  </si>
  <si>
    <t>Fayter</t>
  </si>
  <si>
    <t>Parise</t>
  </si>
  <si>
    <t>Gryniewicz</t>
  </si>
  <si>
    <t>Panora</t>
  </si>
  <si>
    <t>Lambe</t>
  </si>
  <si>
    <t>Casto</t>
  </si>
  <si>
    <t>Trent</t>
  </si>
  <si>
    <t>Martelli</t>
  </si>
  <si>
    <t>Naskret</t>
  </si>
  <si>
    <t>Sawomir</t>
  </si>
  <si>
    <t>Micah</t>
  </si>
  <si>
    <t>Maloney</t>
  </si>
  <si>
    <t>Amherst</t>
  </si>
  <si>
    <t>Johansen</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</si>
  <si>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</si>
  <si>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</si>
  <si>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</si>
  <si>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</si>
  <si>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</si>
  <si>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</si>
  <si>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</si>
  <si>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</si>
  <si>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</si>
  <si>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</si>
  <si>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</si>
  <si>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</si>
  <si>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</si>
  <si>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</si>
  <si>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</si>
  <si>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</si>
  <si>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</si>
  <si>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Fox</t>
  </si>
  <si>
    <t>Traver</t>
  </si>
  <si>
    <t>Quick</t>
  </si>
  <si>
    <t>Theriot</t>
  </si>
  <si>
    <t>Michalis</t>
  </si>
  <si>
    <t>Pilar</t>
  </si>
  <si>
    <t>Christie</t>
  </si>
  <si>
    <t>Palma</t>
  </si>
  <si>
    <t>Takaoka</t>
  </si>
  <si>
    <t>Masahiro</t>
  </si>
  <si>
    <t>Sherman</t>
  </si>
  <si>
    <t>Andre</t>
  </si>
  <si>
    <t>Switt</t>
  </si>
  <si>
    <t>Joyce</t>
  </si>
  <si>
    <t>Whitbeck</t>
  </si>
  <si>
    <t>Auer</t>
  </si>
  <si>
    <t>Attar</t>
  </si>
  <si>
    <t>Misuraca</t>
  </si>
  <si>
    <t>Spannaus</t>
  </si>
  <si>
    <t>Tarbiat</t>
  </si>
  <si>
    <t>Shalaleh</t>
  </si>
  <si>
    <t>Pulkkinen</t>
  </si>
  <si>
    <t>Trnovcova</t>
  </si>
  <si>
    <t>Zuzana</t>
  </si>
  <si>
    <t>Hetrick</t>
  </si>
  <si>
    <t>Stern</t>
  </si>
  <si>
    <t>Newman</t>
  </si>
  <si>
    <t>Mone</t>
  </si>
  <si>
    <t>Powers</t>
  </si>
  <si>
    <t>Ulery</t>
  </si>
  <si>
    <t>Cho</t>
  </si>
  <si>
    <t>Youngseong</t>
  </si>
  <si>
    <t>Reumann</t>
  </si>
  <si>
    <t>Cooper</t>
  </si>
  <si>
    <t>Cichon</t>
  </si>
  <si>
    <t>Maroevic</t>
  </si>
  <si>
    <t>Janez</t>
  </si>
  <si>
    <t>Schulz</t>
  </si>
  <si>
    <t>Capriolo</t>
  </si>
  <si>
    <t>Borleis</t>
  </si>
  <si>
    <t>Karakoyunlu</t>
  </si>
  <si>
    <t>Deniz</t>
  </si>
  <si>
    <t>Desrosiers</t>
  </si>
  <si>
    <t>Alfredo</t>
  </si>
  <si>
    <t>Comment</t>
  </si>
  <si>
    <t>Moss</t>
  </si>
  <si>
    <t>Troy</t>
  </si>
  <si>
    <t>Clash</t>
  </si>
  <si>
    <t>Blankenship</t>
  </si>
  <si>
    <t>Lloyd</t>
  </si>
  <si>
    <t>Jennefer</t>
  </si>
  <si>
    <t>Kong</t>
  </si>
  <si>
    <t>Benson</t>
  </si>
  <si>
    <t>Huntington</t>
  </si>
  <si>
    <t>Kendall</t>
  </si>
  <si>
    <t>Esther</t>
  </si>
  <si>
    <t>Gast</t>
  </si>
  <si>
    <t>Scanlin</t>
  </si>
  <si>
    <t>Philbrook</t>
  </si>
  <si>
    <t>Cowan</t>
  </si>
  <si>
    <t>Sousa</t>
  </si>
  <si>
    <t>Stanton</t>
  </si>
  <si>
    <t>Mollak</t>
  </si>
  <si>
    <t>Weston</t>
  </si>
  <si>
    <t>Rob</t>
  </si>
  <si>
    <t>Rabuzzi</t>
  </si>
  <si>
    <t>Hendrix</t>
  </si>
  <si>
    <t>Schout</t>
  </si>
  <si>
    <t>Schmaltz</t>
  </si>
  <si>
    <t>Virginie</t>
  </si>
  <si>
    <t>Eagen</t>
  </si>
  <si>
    <t>Rotramel</t>
  </si>
  <si>
    <t>Prevost</t>
  </si>
  <si>
    <t>Nyambaso</t>
  </si>
  <si>
    <t>Zachariah</t>
  </si>
  <si>
    <t>Shaffer</t>
  </si>
  <si>
    <t>Corkum</t>
  </si>
  <si>
    <t>Pedersen</t>
  </si>
  <si>
    <t>Melo</t>
  </si>
  <si>
    <t>Breno</t>
  </si>
  <si>
    <t>Sakamoto</t>
  </si>
  <si>
    <t>Takaya</t>
  </si>
  <si>
    <t>Lombardo</t>
  </si>
  <si>
    <t>Bode</t>
  </si>
  <si>
    <t>Bart</t>
  </si>
  <si>
    <t>Norcross</t>
  </si>
  <si>
    <t>Lazrus</t>
  </si>
  <si>
    <t>Tsegay</t>
  </si>
  <si>
    <t>Schneider</t>
  </si>
  <si>
    <t>Loreto</t>
  </si>
  <si>
    <t>Bird</t>
  </si>
  <si>
    <t>Callahan</t>
  </si>
  <si>
    <t>Timko</t>
  </si>
  <si>
    <t>Achatz</t>
  </si>
  <si>
    <t>Horwitz</t>
  </si>
  <si>
    <t>Yuri</t>
  </si>
  <si>
    <t>Gordyan</t>
  </si>
  <si>
    <t>Debbie</t>
  </si>
  <si>
    <t>Battoo</t>
  </si>
  <si>
    <t>Barker</t>
  </si>
  <si>
    <t>Saarnilehto</t>
  </si>
  <si>
    <t>Janne</t>
  </si>
  <si>
    <t>Hillman</t>
  </si>
  <si>
    <t>Bartel</t>
  </si>
  <si>
    <t>Callie</t>
  </si>
  <si>
    <t>Potekhina</t>
  </si>
  <si>
    <t>Lapp</t>
  </si>
  <si>
    <t>McCormick</t>
  </si>
  <si>
    <t>Coffed</t>
  </si>
  <si>
    <t>Estes</t>
  </si>
  <si>
    <t>Zamore</t>
  </si>
  <si>
    <t>Donaghy</t>
  </si>
  <si>
    <t>Roger</t>
  </si>
  <si>
    <t>Fiorini</t>
  </si>
  <si>
    <t>Watkins</t>
  </si>
  <si>
    <t>Cassel</t>
  </si>
  <si>
    <t>Terri</t>
  </si>
  <si>
    <t>O'Sullivan</t>
  </si>
  <si>
    <t>Chepkirui</t>
  </si>
  <si>
    <t>Gurney</t>
  </si>
  <si>
    <t>Francis</t>
  </si>
  <si>
    <t>Gruca</t>
  </si>
  <si>
    <t>Dorota</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</si>
  <si>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</si>
  <si>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</si>
  <si>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</si>
  <si>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</si>
  <si>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</si>
  <si>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</si>
  <si>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</si>
  <si>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</si>
  <si>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</si>
  <si>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</si>
  <si>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</si>
  <si>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</si>
  <si>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</si>
  <si>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</si>
  <si>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</si>
  <si>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</si>
  <si>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</si>
  <si>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</si>
  <si>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</si>
  <si>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</si>
  <si>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</si>
  <si>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</si>
  <si>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</si>
  <si>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</si>
  <si>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</si>
  <si>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</si>
  <si>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</si>
  <si>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</si>
  <si>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</si>
  <si>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</si>
  <si>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</si>
  <si>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</si>
  <si>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</si>
  <si>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</si>
  <si>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</si>
  <si>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</si>
  <si>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</si>
  <si>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</si>
  <si>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</si>
  <si>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</si>
  <si>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</si>
  <si>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</si>
  <si>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</si>
  <si>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Dibaba</t>
  </si>
  <si>
    <t>Mare</t>
  </si>
  <si>
    <t>Shilling</t>
  </si>
  <si>
    <t>Bashaw</t>
  </si>
  <si>
    <t>McCutcheon</t>
  </si>
  <si>
    <t>Connor</t>
  </si>
  <si>
    <t>Geoghegan</t>
  </si>
  <si>
    <t>Seth</t>
  </si>
  <si>
    <t>McGinn</t>
  </si>
  <si>
    <t>Quinteros</t>
  </si>
  <si>
    <t>Loenser</t>
  </si>
  <si>
    <t>Furrer</t>
  </si>
  <si>
    <t>Konigs</t>
  </si>
  <si>
    <t>Tesdahl</t>
  </si>
  <si>
    <t>Engel</t>
  </si>
  <si>
    <t>Kuck</t>
  </si>
  <si>
    <t>Missy</t>
  </si>
  <si>
    <t>Neuschel</t>
  </si>
  <si>
    <t>Marquez</t>
  </si>
  <si>
    <t>Alfons</t>
  </si>
  <si>
    <t>Green</t>
  </si>
  <si>
    <t>Schubel</t>
  </si>
  <si>
    <t>Jimenez</t>
  </si>
  <si>
    <t>Lilia</t>
  </si>
  <si>
    <t>Zimny-Schmitt</t>
  </si>
  <si>
    <t>Danny</t>
  </si>
  <si>
    <t>Brohart</t>
  </si>
  <si>
    <t>Oka</t>
  </si>
  <si>
    <t>Satomi</t>
  </si>
  <si>
    <t>Metzger</t>
  </si>
  <si>
    <t>Vaughn</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</si>
  <si>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</si>
  <si>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</si>
  <si>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</si>
  <si>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</si>
  <si>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</si>
  <si>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</si>
  <si>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</si>
  <si>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</si>
  <si>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</si>
  <si>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</si>
  <si>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</si>
  <si>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</si>
  <si>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</si>
  <si>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</si>
  <si>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</si>
  <si>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</si>
  <si>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</si>
  <si>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</si>
  <si>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</si>
  <si>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</si>
  <si>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</si>
  <si>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</si>
  <si>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</si>
  <si>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</si>
  <si>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</si>
  <si>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</si>
  <si>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</si>
  <si>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</si>
  <si>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</si>
  <si>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</si>
  <si>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Mayo</t>
  </si>
  <si>
    <t>Zicko</t>
  </si>
  <si>
    <t>Chrissy</t>
  </si>
  <si>
    <t>Cupp</t>
  </si>
  <si>
    <t>Halle</t>
  </si>
  <si>
    <t>Klassen</t>
  </si>
  <si>
    <t>Musal</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</si>
  <si>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</si>
  <si>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</si>
  <si>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</si>
  <si>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</si>
  <si>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</si>
  <si>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</si>
  <si>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</si>
  <si>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</si>
  <si>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</si>
  <si>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</si>
  <si>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</si>
  <si>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</si>
  <si>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</si>
  <si>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</si>
  <si>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</si>
  <si>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</si>
  <si>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</si>
  <si>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</si>
  <si>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</si>
  <si>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</si>
  <si>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</si>
  <si>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</si>
  <si>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Howe</t>
  </si>
  <si>
    <t>Therese</t>
  </si>
  <si>
    <t>Atwater</t>
  </si>
  <si>
    <t>Beau</t>
  </si>
  <si>
    <t>Gurganus</t>
  </si>
  <si>
    <t>Holden</t>
  </si>
  <si>
    <t>Parton</t>
  </si>
  <si>
    <t>Deborah</t>
  </si>
  <si>
    <t>Dent</t>
  </si>
  <si>
    <t>Ranti</t>
  </si>
  <si>
    <t>Ishaq</t>
  </si>
  <si>
    <t>Amany</t>
  </si>
  <si>
    <t>Wiles</t>
  </si>
  <si>
    <t>Kipling</t>
  </si>
  <si>
    <t>Serafini</t>
  </si>
  <si>
    <t>Button</t>
  </si>
  <si>
    <t>Gaal</t>
  </si>
  <si>
    <t>Liptak</t>
  </si>
  <si>
    <t>Kellam</t>
  </si>
  <si>
    <t>Gordon</t>
  </si>
  <si>
    <t>Wagoner</t>
  </si>
  <si>
    <t>Goffi</t>
  </si>
  <si>
    <t>Danilo</t>
  </si>
  <si>
    <t>Salovaara</t>
  </si>
  <si>
    <t>Mikko</t>
  </si>
  <si>
    <t>Reid</t>
  </si>
  <si>
    <t>Allan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</si>
  <si>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</si>
  <si>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</si>
  <si>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</si>
  <si>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</si>
  <si>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</si>
  <si>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</si>
  <si>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</si>
  <si>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</si>
  <si>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</si>
  <si>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</si>
  <si>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</si>
  <si>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</si>
  <si>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</si>
  <si>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</si>
  <si>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</si>
  <si>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</si>
  <si>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</si>
  <si>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</si>
  <si>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</si>
  <si>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</si>
  <si>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</si>
  <si>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</si>
  <si>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</si>
  <si>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</si>
  <si>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</si>
  <si>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</si>
  <si>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</si>
  <si>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Eiring</t>
  </si>
  <si>
    <t>Friedman</t>
  </si>
  <si>
    <t>Croker</t>
  </si>
  <si>
    <t>Beganics</t>
  </si>
  <si>
    <t>Huberty</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</si>
  <si>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</si>
  <si>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</si>
  <si>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</si>
  <si>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</si>
  <si>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</si>
  <si>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</si>
  <si>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</si>
  <si>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</si>
  <si>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</si>
  <si>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</si>
  <si>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</si>
  <si>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</si>
  <si>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</si>
  <si>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</si>
  <si>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</si>
  <si>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</si>
  <si>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</si>
  <si>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</si>
  <si>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</si>
  <si>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</si>
  <si>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</si>
  <si>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</si>
  <si>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</si>
  <si>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</si>
  <si>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Strickler</t>
  </si>
  <si>
    <t>Hallie</t>
  </si>
  <si>
    <t>Woodard</t>
  </si>
  <si>
    <t>Ji</t>
  </si>
  <si>
    <t>Sinda</t>
  </si>
  <si>
    <t>Rydland</t>
  </si>
  <si>
    <t>Mona</t>
  </si>
  <si>
    <t>Vespa</t>
  </si>
  <si>
    <t>Meadows</t>
  </si>
  <si>
    <t>Toppen</t>
  </si>
  <si>
    <t>Ermer</t>
  </si>
  <si>
    <t>Dionne</t>
  </si>
  <si>
    <t>Stasulli</t>
  </si>
  <si>
    <t>Dominique</t>
  </si>
  <si>
    <t>Duran</t>
  </si>
  <si>
    <t>Klundt</t>
  </si>
  <si>
    <t>Waters</t>
  </si>
  <si>
    <t>Rusk</t>
  </si>
  <si>
    <t>Gersbach</t>
  </si>
  <si>
    <t>Taylor-Watson</t>
  </si>
  <si>
    <t>Levitsky</t>
  </si>
  <si>
    <t>Lorraine</t>
  </si>
  <si>
    <t>Carroll</t>
  </si>
  <si>
    <t>Campos</t>
  </si>
  <si>
    <t>Flajslik</t>
  </si>
  <si>
    <t>Chua</t>
  </si>
  <si>
    <t>Wilzbacher</t>
  </si>
  <si>
    <t>Thayer</t>
  </si>
  <si>
    <t>Brosseau</t>
  </si>
  <si>
    <t>Phares</t>
  </si>
  <si>
    <t>Lavar</t>
  </si>
  <si>
    <t>Padula</t>
  </si>
  <si>
    <t>Gamirov</t>
  </si>
  <si>
    <t>Briot</t>
  </si>
  <si>
    <t>Putt</t>
  </si>
  <si>
    <t>Tammy</t>
  </si>
  <si>
    <t>Deiman</t>
  </si>
  <si>
    <t>Lena</t>
  </si>
  <si>
    <t>Bonanni</t>
  </si>
  <si>
    <t>Valentina</t>
  </si>
  <si>
    <t>Stein</t>
  </si>
  <si>
    <t>Laumann</t>
  </si>
  <si>
    <t>Galaviz</t>
  </si>
  <si>
    <t>Piper</t>
  </si>
  <si>
    <t>Cantini</t>
  </si>
  <si>
    <t>Werhane</t>
  </si>
  <si>
    <t>Davies</t>
  </si>
  <si>
    <t>Hummel</t>
  </si>
  <si>
    <t>Dj</t>
  </si>
  <si>
    <t>Lutz</t>
  </si>
  <si>
    <t>Viglienzoni</t>
  </si>
  <si>
    <t>Rathbun</t>
  </si>
  <si>
    <t>crane</t>
  </si>
  <si>
    <t>Conant</t>
  </si>
  <si>
    <t>Huyser-Wierenga</t>
  </si>
  <si>
    <t>Natalini</t>
  </si>
  <si>
    <t>Robbins</t>
  </si>
  <si>
    <t>Stanislav</t>
  </si>
  <si>
    <t>Mears</t>
  </si>
  <si>
    <t>Neill</t>
  </si>
  <si>
    <t>Tola</t>
  </si>
  <si>
    <t>Tadese</t>
  </si>
  <si>
    <t>Briskman</t>
  </si>
  <si>
    <t>Ritzenhein</t>
  </si>
  <si>
    <t>Dathan</t>
  </si>
  <si>
    <t>Malkowski</t>
  </si>
  <si>
    <t>Andreyko</t>
  </si>
  <si>
    <t>Lozier</t>
  </si>
  <si>
    <t>Rodas</t>
  </si>
  <si>
    <t>Karmen</t>
  </si>
  <si>
    <t>Lippmann</t>
  </si>
  <si>
    <t>Kiersten</t>
  </si>
  <si>
    <t>Klehm</t>
  </si>
  <si>
    <t>Desisa</t>
  </si>
  <si>
    <t>Lelisa</t>
  </si>
  <si>
    <t>Brooks</t>
  </si>
  <si>
    <t>Weispfennig</t>
  </si>
  <si>
    <t>Sorrell</t>
  </si>
  <si>
    <t>Marek</t>
  </si>
  <si>
    <t>Werner</t>
  </si>
  <si>
    <t>Penny</t>
  </si>
  <si>
    <t>Masayesva</t>
  </si>
  <si>
    <t>Paavola</t>
  </si>
  <si>
    <t>Gehlsen</t>
  </si>
  <si>
    <t>Roche</t>
  </si>
  <si>
    <t>Hearn</t>
  </si>
  <si>
    <t>Dimson</t>
  </si>
  <si>
    <t>Slason</t>
  </si>
  <si>
    <t>Gibson</t>
  </si>
  <si>
    <t>Erdos</t>
  </si>
  <si>
    <t>Elleree</t>
  </si>
  <si>
    <t>Cushman</t>
  </si>
  <si>
    <t>Hammel</t>
  </si>
  <si>
    <t>Ytterstad</t>
  </si>
  <si>
    <t>Prince</t>
  </si>
  <si>
    <t>Dani</t>
  </si>
  <si>
    <t>Petrulak</t>
  </si>
  <si>
    <t>Zablocki</t>
  </si>
  <si>
    <t>Babay</t>
  </si>
  <si>
    <t>Moody</t>
  </si>
  <si>
    <t>Swierzbinski</t>
  </si>
  <si>
    <t>Schwartz</t>
  </si>
  <si>
    <t>Sanseverino</t>
  </si>
  <si>
    <t>Lawder</t>
  </si>
  <si>
    <t>Hoerner</t>
  </si>
  <si>
    <t>Pat</t>
  </si>
  <si>
    <t>Beaulne</t>
  </si>
  <si>
    <t>Lunz</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</si>
  <si>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</si>
  <si>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</si>
  <si>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</si>
  <si>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</si>
  <si>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</si>
  <si>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</si>
  <si>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</si>
  <si>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</si>
  <si>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</si>
  <si>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</si>
  <si>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</si>
  <si>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</si>
  <si>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</si>
  <si>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</si>
  <si>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</si>
  <si>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</si>
  <si>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</si>
  <si>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</si>
  <si>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</si>
  <si>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</si>
  <si>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</si>
  <si>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</si>
  <si>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</si>
  <si>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</si>
  <si>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</si>
  <si>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</si>
  <si>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</si>
  <si>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</si>
  <si>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</si>
  <si>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</si>
  <si>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</si>
  <si>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</si>
  <si>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Pulliam</t>
  </si>
  <si>
    <t>Guisinger</t>
  </si>
  <si>
    <t>Arnerich</t>
  </si>
  <si>
    <t>Nolette</t>
  </si>
  <si>
    <t>Jerome</t>
  </si>
  <si>
    <t>Chabrier</t>
  </si>
  <si>
    <t>Knotts</t>
  </si>
  <si>
    <t>Pultorak</t>
  </si>
  <si>
    <t>Maxon</t>
  </si>
  <si>
    <t>Kraai</t>
  </si>
  <si>
    <t>Larosa</t>
  </si>
  <si>
    <t>Ali</t>
  </si>
  <si>
    <t>Haney</t>
  </si>
  <si>
    <t>Boulay</t>
  </si>
  <si>
    <t>Pierre</t>
  </si>
  <si>
    <t>Luy</t>
  </si>
  <si>
    <t>Fava</t>
  </si>
  <si>
    <t>Montoya</t>
  </si>
  <si>
    <t>Albertson</t>
  </si>
  <si>
    <t>Barger</t>
  </si>
  <si>
    <t>Fraioli</t>
  </si>
  <si>
    <t>Lusapho</t>
  </si>
  <si>
    <t>Talhelm</t>
  </si>
  <si>
    <t>Treece</t>
  </si>
  <si>
    <t>Beisel</t>
  </si>
  <si>
    <t>Enke</t>
  </si>
  <si>
    <t>Ferrell</t>
  </si>
  <si>
    <t>Gates</t>
  </si>
  <si>
    <t>Jeffers</t>
  </si>
  <si>
    <t>Sulhanek</t>
  </si>
  <si>
    <t>Roman</t>
  </si>
  <si>
    <t>Caron</t>
  </si>
  <si>
    <t>Fullarton</t>
  </si>
  <si>
    <t>Lindgren</t>
  </si>
  <si>
    <t>Akiha</t>
  </si>
  <si>
    <t>Sweny</t>
  </si>
  <si>
    <t>Tobin</t>
  </si>
  <si>
    <t>Keys</t>
  </si>
  <si>
    <t>Wilbur</t>
  </si>
  <si>
    <t>Ditota</t>
  </si>
  <si>
    <t>Horbol</t>
  </si>
  <si>
    <t>Flannery</t>
  </si>
  <si>
    <t>Murakami</t>
  </si>
  <si>
    <t>Petermann</t>
  </si>
  <si>
    <t>Lindy</t>
  </si>
  <si>
    <t>Danielson</t>
  </si>
  <si>
    <t>Street</t>
  </si>
  <si>
    <t>Buss</t>
  </si>
  <si>
    <t>Duffy</t>
  </si>
  <si>
    <t>Sebastian</t>
  </si>
  <si>
    <t>Avery</t>
  </si>
  <si>
    <t>Bohinski</t>
  </si>
  <si>
    <t>Kohls</t>
  </si>
  <si>
    <t>Katy</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</si>
  <si>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</si>
  <si>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</si>
  <si>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</si>
  <si>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</si>
  <si>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</si>
  <si>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</si>
  <si>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</si>
  <si>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</si>
  <si>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</si>
  <si>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</si>
  <si>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</si>
  <si>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</si>
  <si>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</si>
  <si>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</si>
  <si>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</si>
  <si>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</si>
  <si>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</si>
  <si>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</si>
  <si>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</si>
  <si>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</si>
  <si>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</si>
  <si>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</si>
  <si>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</si>
  <si>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</si>
  <si>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</si>
  <si>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</si>
  <si>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</si>
  <si>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</si>
  <si>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</si>
  <si>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</si>
  <si>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</si>
  <si>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</si>
  <si>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</si>
  <si>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</si>
  <si>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</si>
  <si>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</si>
  <si>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</si>
  <si>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</si>
  <si>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</si>
  <si>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</si>
  <si>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</si>
  <si>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</si>
  <si>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</si>
  <si>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</si>
  <si>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</si>
  <si>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</si>
  <si>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Matthew D</t>
  </si>
  <si>
    <t>Russell B.</t>
  </si>
  <si>
    <t>Patrick R.</t>
  </si>
  <si>
    <t>Brooke N.</t>
  </si>
  <si>
    <t>Paola Andrea</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</si>
  <si>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</si>
  <si>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</si>
  <si>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</si>
  <si>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</si>
  <si>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</si>
  <si>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</si>
  <si>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</si>
  <si>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</si>
  <si>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</si>
  <si>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</si>
  <si>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</si>
  <si>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</si>
  <si>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</si>
  <si>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</si>
  <si>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</si>
  <si>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</si>
  <si>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</si>
  <si>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</si>
  <si>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</si>
  <si>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</si>
  <si>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</si>
  <si>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</si>
  <si>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</si>
  <si>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</si>
  <si>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</si>
  <si>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</si>
  <si>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</si>
  <si>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</si>
  <si>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</si>
  <si>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</si>
  <si>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</si>
  <si>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</si>
  <si>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</si>
  <si>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</si>
  <si>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Pamela J.</t>
  </si>
  <si>
    <t>Ron N</t>
  </si>
  <si>
    <t>Robert M.</t>
  </si>
  <si>
    <t>Gamini P.</t>
  </si>
  <si>
    <t>Emily J</t>
  </si>
  <si>
    <t>Benjamin P.</t>
  </si>
  <si>
    <t>Jamie P</t>
  </si>
  <si>
    <t>Aaqib L.</t>
  </si>
  <si>
    <t>Craig A.</t>
  </si>
  <si>
    <t>Elizabeth J.</t>
  </si>
  <si>
    <t>Matthew P</t>
  </si>
  <si>
    <t>Guillermo Sr.</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</si>
  <si>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</si>
  <si>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</si>
  <si>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</si>
  <si>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</si>
  <si>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</si>
  <si>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</si>
  <si>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</si>
  <si>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</si>
  <si>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</si>
  <si>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</si>
  <si>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</si>
  <si>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</si>
  <si>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</si>
  <si>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</si>
  <si>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</si>
  <si>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</si>
  <si>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</si>
  <si>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</si>
  <si>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Bronwen L</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</si>
  <si>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</si>
  <si>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</si>
  <si>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</si>
  <si>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</si>
  <si>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</si>
  <si>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</si>
  <si>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</si>
  <si>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</si>
  <si>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</si>
  <si>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</si>
  <si>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</si>
  <si>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</si>
  <si>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</si>
  <si>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</si>
  <si>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</si>
  <si>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</si>
  <si>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</si>
  <si>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</si>
  <si>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</si>
  <si>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</si>
  <si>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</si>
  <si>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</si>
  <si>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</si>
  <si>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</si>
  <si>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</si>
  <si>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</si>
  <si>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</si>
  <si>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</si>
  <si>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</si>
  <si>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</si>
  <si>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</si>
  <si>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</si>
  <si>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</si>
  <si>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</si>
  <si>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</si>
  <si>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</si>
  <si>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</si>
  <si>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</si>
  <si>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</si>
  <si>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</si>
  <si>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</si>
  <si>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</si>
  <si>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</si>
  <si>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</si>
  <si>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</si>
  <si>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</si>
  <si>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</si>
  <si>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</si>
  <si>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</si>
  <si>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</si>
  <si>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</si>
  <si>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</si>
  <si>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</si>
  <si>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</si>
  <si>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</si>
  <si>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</si>
  <si>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</si>
  <si>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</si>
  <si>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</si>
  <si>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</si>
  <si>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</si>
  <si>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</si>
  <si>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Angielyn M</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</si>
  <si>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</si>
  <si>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</si>
  <si>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</si>
  <si>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</si>
  <si>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</si>
  <si>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</si>
  <si>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</si>
  <si>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</si>
  <si>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</si>
  <si>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</si>
  <si>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</si>
  <si>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</si>
  <si>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</si>
  <si>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</si>
  <si>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</si>
  <si>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</si>
  <si>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</si>
  <si>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</si>
  <si>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</si>
  <si>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</si>
  <si>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</si>
  <si>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</si>
  <si>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</si>
  <si>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</si>
  <si>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</si>
  <si>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</si>
  <si>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</si>
  <si>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</si>
  <si>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</si>
  <si>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</si>
  <si>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</si>
  <si>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</si>
  <si>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</si>
  <si>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Sarah E.</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</si>
  <si>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</si>
  <si>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</si>
  <si>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</si>
  <si>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</si>
  <si>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</si>
  <si>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</si>
  <si>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</si>
  <si>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</si>
  <si>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</si>
  <si>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</si>
  <si>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</si>
  <si>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</si>
  <si>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</si>
  <si>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</si>
  <si>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</si>
  <si>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</si>
  <si>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</si>
  <si>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</si>
  <si>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</si>
  <si>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</si>
  <si>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</si>
  <si>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</si>
  <si>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</si>
  <si>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</si>
  <si>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</si>
  <si>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</si>
  <si>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</si>
  <si>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</si>
  <si>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</si>
  <si>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</si>
  <si>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</si>
  <si>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</si>
  <si>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</si>
  <si>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</si>
  <si>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</si>
  <si>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</si>
  <si>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</si>
  <si>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</si>
  <si>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</si>
  <si>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</si>
  <si>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</si>
  <si>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</si>
  <si>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</si>
  <si>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</si>
  <si>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</si>
  <si>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</si>
  <si>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</si>
  <si>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</si>
  <si>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</si>
  <si>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</si>
  <si>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</si>
  <si>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</si>
  <si>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</si>
  <si>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</si>
  <si>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</si>
  <si>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</si>
  <si>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</si>
  <si>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</si>
  <si>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</si>
  <si>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</si>
  <si>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</si>
  <si>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</si>
  <si>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</si>
  <si>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</si>
  <si>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</si>
  <si>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</si>
  <si>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</si>
  <si>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</si>
  <si>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</si>
  <si>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</si>
  <si>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</si>
  <si>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</si>
  <si>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</si>
  <si>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</si>
  <si>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</si>
  <si>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</si>
  <si>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</si>
  <si>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</si>
  <si>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</si>
  <si>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</si>
  <si>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</si>
  <si>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</si>
  <si>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</si>
  <si>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</si>
  <si>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</si>
  <si>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</si>
  <si>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</si>
  <si>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</si>
  <si>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</si>
  <si>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</si>
  <si>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</si>
  <si>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</si>
  <si>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</si>
  <si>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</si>
  <si>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</si>
  <si>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</si>
  <si>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</si>
  <si>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</si>
  <si>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</si>
  <si>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</si>
  <si>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</si>
  <si>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</si>
  <si>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</si>
  <si>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</si>
  <si>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</si>
  <si>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</si>
  <si>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</si>
  <si>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</si>
  <si>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</si>
  <si>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</si>
  <si>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</si>
  <si>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</si>
  <si>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</si>
  <si>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</si>
  <si>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</si>
  <si>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</si>
  <si>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</si>
  <si>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</si>
  <si>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</si>
  <si>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</si>
  <si>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</si>
  <si>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</si>
  <si>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</si>
  <si>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</si>
  <si>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</si>
  <si>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</si>
  <si>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</si>
  <si>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</si>
  <si>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</si>
  <si>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</si>
  <si>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</si>
  <si>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</si>
  <si>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</si>
  <si>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</si>
  <si>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</si>
  <si>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</si>
  <si>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</si>
  <si>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</si>
  <si>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</si>
  <si>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</si>
  <si>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</si>
  <si>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</si>
  <si>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</si>
  <si>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</si>
  <si>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</si>
  <si>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</si>
  <si>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</si>
  <si>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</si>
  <si>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</si>
  <si>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</si>
  <si>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</si>
  <si>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</si>
  <si>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</si>
  <si>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</si>
  <si>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</si>
  <si>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</si>
  <si>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</si>
  <si>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</si>
  <si>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</si>
  <si>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</si>
  <si>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</si>
  <si>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</si>
  <si>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</si>
  <si>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</si>
  <si>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</si>
  <si>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</si>
  <si>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</si>
  <si>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Ruth Angelica</t>
  </si>
  <si>
    <t>Una M</t>
  </si>
  <si>
    <t>James A</t>
  </si>
  <si>
    <t>Colleen M</t>
  </si>
  <si>
    <t>Deedra G.</t>
  </si>
  <si>
    <t>Ann M.</t>
  </si>
  <si>
    <t>Sarah E</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</si>
  <si>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</si>
  <si>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</si>
  <si>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</si>
  <si>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</si>
  <si>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</si>
  <si>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</si>
  <si>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</si>
  <si>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</si>
  <si>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</si>
  <si>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</si>
  <si>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</si>
  <si>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</si>
  <si>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</si>
  <si>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</si>
  <si>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</si>
  <si>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</si>
  <si>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</si>
  <si>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</si>
  <si>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</si>
  <si>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</si>
  <si>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</si>
  <si>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</si>
  <si>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</si>
  <si>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</si>
  <si>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</si>
  <si>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</si>
  <si>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</si>
  <si>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</si>
  <si>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</si>
  <si>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</si>
  <si>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</si>
  <si>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</si>
  <si>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</si>
  <si>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</si>
  <si>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</si>
  <si>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</si>
  <si>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</si>
  <si>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</si>
  <si>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</si>
  <si>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</si>
  <si>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 Sr.</t>
  </si>
  <si>
    <t>Miles J.</t>
  </si>
  <si>
    <t>Justyna I.</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</si>
  <si>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</si>
  <si>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</si>
  <si>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</si>
  <si>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</si>
  <si>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</si>
  <si>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</si>
  <si>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</si>
  <si>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</si>
  <si>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</si>
  <si>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</si>
  <si>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</si>
  <si>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</si>
  <si>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</si>
  <si>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</si>
  <si>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</si>
  <si>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</si>
  <si>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</si>
  <si>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</si>
  <si>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</si>
  <si>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</si>
  <si>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</si>
  <si>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</si>
  <si>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</si>
  <si>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</si>
  <si>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</si>
  <si>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</si>
  <si>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</si>
  <si>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</si>
  <si>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</si>
  <si>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</si>
  <si>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</si>
  <si>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</si>
  <si>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</si>
  <si>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</si>
  <si>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</si>
  <si>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</si>
  <si>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</si>
  <si>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Heather C</t>
  </si>
  <si>
    <t>Thomas J</t>
  </si>
  <si>
    <t>Annabelle M</t>
  </si>
  <si>
    <t>Daniel T.</t>
  </si>
  <si>
    <t>Jasmine P.</t>
  </si>
  <si>
    <t>Tristan D.</t>
  </si>
  <si>
    <t>Theresa M.</t>
  </si>
  <si>
    <t>Daniel J</t>
  </si>
  <si>
    <t>Courtney M.</t>
  </si>
  <si>
    <t>Jose A.</t>
  </si>
  <si>
    <t>Jonathon M.</t>
  </si>
  <si>
    <t>Stephanie A</t>
  </si>
  <si>
    <t>Ryan M.</t>
  </si>
  <si>
    <t>Amanda N.</t>
  </si>
  <si>
    <t>Teresa P.</t>
  </si>
  <si>
    <t>Anna E</t>
  </si>
  <si>
    <t>Tania K.</t>
  </si>
  <si>
    <t>Valery L</t>
  </si>
  <si>
    <t>Joanna G.</t>
  </si>
  <si>
    <t>Stefanie F.</t>
  </si>
  <si>
    <t>Liza J.</t>
  </si>
  <si>
    <t>Ian M.</t>
  </si>
  <si>
    <t>Claudia L.</t>
  </si>
  <si>
    <t>Jessica M</t>
  </si>
  <si>
    <t>Billy Jr.</t>
  </si>
  <si>
    <t>Emma M</t>
  </si>
  <si>
    <t>Bridget K.</t>
  </si>
  <si>
    <t>Abby A.</t>
  </si>
  <si>
    <t>Joshua P</t>
  </si>
  <si>
    <t>Erin C</t>
  </si>
  <si>
    <t>Joseph M</t>
  </si>
  <si>
    <t>Stephen J.</t>
  </si>
  <si>
    <t>Jamie L.</t>
  </si>
  <si>
    <t>Rebecca J</t>
  </si>
  <si>
    <t>Austin T.</t>
  </si>
  <si>
    <t>Jamie T</t>
  </si>
  <si>
    <t>Matthew T.</t>
  </si>
  <si>
    <t>Brenn E.</t>
  </si>
  <si>
    <t>Thomas A.</t>
  </si>
  <si>
    <t>Kevin J</t>
  </si>
  <si>
    <t>William H. III</t>
  </si>
  <si>
    <t>Karen L</t>
  </si>
  <si>
    <t>Lynn M.</t>
  </si>
  <si>
    <t>Jennifer D</t>
  </si>
  <si>
    <t>Devon R.</t>
  </si>
  <si>
    <t>John P.</t>
  </si>
  <si>
    <t>Daniel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</si>
  <si>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</si>
  <si>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</si>
  <si>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</si>
  <si>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</si>
  <si>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</si>
  <si>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</si>
  <si>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</si>
  <si>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</si>
  <si>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</si>
  <si>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</si>
  <si>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</si>
  <si>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</si>
  <si>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</si>
  <si>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</si>
  <si>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</si>
  <si>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</si>
  <si>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</si>
  <si>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</si>
  <si>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</si>
  <si>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</si>
  <si>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Matthew J.</t>
  </si>
  <si>
    <t>Mallory D.</t>
  </si>
  <si>
    <t>Thomas B.</t>
  </si>
  <si>
    <t>Rachelle L</t>
  </si>
  <si>
    <t>Gregory A</t>
  </si>
  <si>
    <t>Lucie J.</t>
  </si>
  <si>
    <t>Elizabeth S.</t>
  </si>
  <si>
    <t>Carma S</t>
  </si>
  <si>
    <t>Tom L.</t>
  </si>
  <si>
    <t>Christopher M.</t>
  </si>
  <si>
    <t>Emily E</t>
  </si>
  <si>
    <t>Jose Antonio Sr.</t>
  </si>
  <si>
    <t>Dan T.</t>
  </si>
  <si>
    <t>Liisa A.</t>
  </si>
  <si>
    <t>Kathryn E.</t>
  </si>
  <si>
    <t>Nicole R.</t>
  </si>
  <si>
    <t>David W</t>
  </si>
  <si>
    <t>Sam L.</t>
  </si>
  <si>
    <t>Haley R.</t>
  </si>
  <si>
    <t>Andrew W</t>
  </si>
  <si>
    <t>Mark G</t>
  </si>
  <si>
    <t>Kasey E.</t>
  </si>
  <si>
    <t>Kristin M</t>
  </si>
  <si>
    <t>Mary-Lynn B.</t>
  </si>
  <si>
    <t>Jamie A</t>
  </si>
  <si>
    <t>Jeffrey A.</t>
  </si>
  <si>
    <t>Daniel S</t>
  </si>
  <si>
    <t>Marc C.</t>
  </si>
  <si>
    <t>Mark S</t>
  </si>
  <si>
    <t>Rachelle R</t>
  </si>
  <si>
    <t>Brenda J</t>
  </si>
  <si>
    <t>Kaitlin M</t>
  </si>
  <si>
    <t>William R.</t>
  </si>
  <si>
    <t>Deirdre A</t>
  </si>
  <si>
    <t>Alex F</t>
  </si>
  <si>
    <t>Johannes Fiskerstand</t>
  </si>
  <si>
    <t>Jon M</t>
  </si>
  <si>
    <t>Megan C.</t>
  </si>
  <si>
    <t>Lisa J.</t>
  </si>
  <si>
    <t>Doron P</t>
  </si>
  <si>
    <t>Kelsey J.</t>
  </si>
  <si>
    <t>Stephen A.</t>
  </si>
  <si>
    <t>Katie C</t>
  </si>
  <si>
    <t>Melissa K</t>
  </si>
  <si>
    <t>Kara H</t>
  </si>
  <si>
    <t>Juan Carlos</t>
  </si>
  <si>
    <t>John III</t>
  </si>
  <si>
    <t>Sarah M</t>
  </si>
  <si>
    <t>Kristin C</t>
  </si>
  <si>
    <t>Casey M.</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</si>
  <si>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</si>
  <si>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</si>
  <si>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</si>
  <si>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</si>
  <si>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</si>
  <si>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</si>
  <si>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</si>
  <si>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</si>
  <si>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</si>
  <si>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</si>
  <si>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</si>
  <si>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</si>
  <si>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</si>
  <si>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</si>
  <si>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</si>
  <si>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</si>
  <si>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</si>
  <si>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</si>
  <si>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</si>
  <si>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</si>
  <si>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</si>
  <si>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</si>
  <si>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</si>
  <si>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</si>
  <si>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</si>
  <si>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</si>
  <si>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Neil K.</t>
  </si>
  <si>
    <t>Anne Hunter</t>
  </si>
  <si>
    <t>Carl R</t>
  </si>
  <si>
    <t>Daniel G</t>
  </si>
  <si>
    <t>Sean R</t>
  </si>
  <si>
    <t>Sara A.</t>
  </si>
  <si>
    <t>Gretchen K.</t>
  </si>
  <si>
    <t>Dustin J</t>
  </si>
  <si>
    <t>Daniel V.</t>
  </si>
  <si>
    <t>Kerry A.</t>
  </si>
  <si>
    <t>Christopher R.</t>
  </si>
  <si>
    <t>Elizabeth A</t>
  </si>
  <si>
    <t>Jonathan P</t>
  </si>
  <si>
    <t>Jonathan E.</t>
  </si>
  <si>
    <t>Mark A</t>
  </si>
  <si>
    <t>Stan J</t>
  </si>
  <si>
    <t>Jessica L.</t>
  </si>
  <si>
    <t>Kelly C</t>
  </si>
  <si>
    <t>James V</t>
  </si>
  <si>
    <t>Amy C</t>
  </si>
  <si>
    <t>Victoria U</t>
  </si>
  <si>
    <t>Amelia B</t>
  </si>
  <si>
    <t>Jackie J</t>
  </si>
  <si>
    <t>Cindy G.</t>
  </si>
  <si>
    <t>Patrick J</t>
  </si>
  <si>
    <t>Bean K.</t>
  </si>
  <si>
    <t>Jesse J</t>
  </si>
  <si>
    <t>Lindsey M</t>
  </si>
  <si>
    <t>Marguerite K.</t>
  </si>
  <si>
    <t>Colleen L.</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</si>
  <si>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</si>
  <si>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</si>
  <si>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</si>
  <si>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</si>
  <si>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</si>
  <si>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</si>
  <si>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</si>
  <si>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</si>
  <si>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</si>
  <si>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</si>
  <si>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</si>
  <si>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</si>
  <si>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</si>
  <si>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</si>
  <si>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</si>
  <si>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</si>
  <si>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</si>
  <si>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Ruben Dario</t>
  </si>
  <si>
    <t>Lindsay M</t>
  </si>
  <si>
    <t>Samuel H.</t>
  </si>
  <si>
    <t>Estuardo F</t>
  </si>
  <si>
    <t>Sharon E.</t>
  </si>
  <si>
    <t>Jacob W√¶ver</t>
  </si>
  <si>
    <t>Brooke S.</t>
  </si>
  <si>
    <t>Kaye A.</t>
  </si>
  <si>
    <t>Daniel C.</t>
  </si>
  <si>
    <t>Laurie A</t>
  </si>
  <si>
    <t>John S.</t>
  </si>
  <si>
    <t>Ashley N.</t>
  </si>
  <si>
    <t>Nelly S</t>
  </si>
  <si>
    <t>Meredith S</t>
  </si>
  <si>
    <t>Katherine A</t>
  </si>
  <si>
    <t>Kate L.</t>
  </si>
  <si>
    <t>Heather L</t>
  </si>
  <si>
    <t>Peter B.</t>
  </si>
  <si>
    <t>Adam C</t>
  </si>
  <si>
    <t>Steven J</t>
  </si>
  <si>
    <t>Jessica P.</t>
  </si>
  <si>
    <t>Arturo H.</t>
  </si>
  <si>
    <t>Edivaldo B. Sr.</t>
  </si>
  <si>
    <t>Shaun R</t>
  </si>
  <si>
    <t>Shawn E</t>
  </si>
  <si>
    <t>Johann A</t>
  </si>
  <si>
    <t>Robin M.</t>
  </si>
  <si>
    <t>Kyle K</t>
  </si>
  <si>
    <t>Michael A.</t>
  </si>
  <si>
    <t>Byron A</t>
  </si>
  <si>
    <t>Carine A</t>
  </si>
  <si>
    <t>Lindsay A.</t>
  </si>
  <si>
    <t>Justin R</t>
  </si>
  <si>
    <t>Ayako N.</t>
  </si>
  <si>
    <t>Stephen M</t>
  </si>
  <si>
    <t>Annemarie A</t>
  </si>
  <si>
    <t>Ashley R</t>
  </si>
  <si>
    <t>Leslie A</t>
  </si>
  <si>
    <t>Mauricio J. Sr.</t>
  </si>
  <si>
    <t>Zeke M.</t>
  </si>
  <si>
    <t>Miguel Angel Sr.</t>
  </si>
  <si>
    <t>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</si>
  <si>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</si>
  <si>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</si>
  <si>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</si>
  <si>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</si>
  <si>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</si>
  <si>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</si>
  <si>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</si>
  <si>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</si>
  <si>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</si>
  <si>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</si>
  <si>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</si>
  <si>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</si>
  <si>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</si>
  <si>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</si>
  <si>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</si>
  <si>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</si>
  <si>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</si>
  <si>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</si>
  <si>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</si>
  <si>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</si>
  <si>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</si>
  <si>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</si>
  <si>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</si>
  <si>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</si>
  <si>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</si>
  <si>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</si>
  <si>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</si>
  <si>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Alejandro Sr.</t>
  </si>
  <si>
    <t>Nicholas R.</t>
  </si>
  <si>
    <t>Michael D</t>
  </si>
  <si>
    <t>Ross P</t>
  </si>
  <si>
    <t>Barry P.</t>
  </si>
  <si>
    <t>Jerry D.</t>
  </si>
  <si>
    <t>Alex M</t>
  </si>
  <si>
    <t>Samuel L</t>
  </si>
  <si>
    <t>Spencer A.</t>
  </si>
  <si>
    <t>Madeline E.</t>
  </si>
  <si>
    <t>Maria Isabel</t>
  </si>
  <si>
    <t>Arthur M.</t>
  </si>
  <si>
    <t>Joseph R.</t>
  </si>
  <si>
    <t>Angela R.</t>
  </si>
  <si>
    <t>Kalvin J.</t>
  </si>
  <si>
    <t>Barbara G.</t>
  </si>
  <si>
    <t>Sunny S</t>
  </si>
  <si>
    <t>Scott M.</t>
  </si>
  <si>
    <t>Marisa A</t>
  </si>
  <si>
    <t>Amy L</t>
  </si>
  <si>
    <t>Jenna M</t>
  </si>
  <si>
    <t>Lindsey A.</t>
  </si>
  <si>
    <t>Jennifer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</si>
  <si>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</si>
  <si>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</si>
  <si>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</si>
  <si>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</si>
  <si>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</si>
  <si>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</si>
  <si>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</si>
  <si>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</si>
  <si>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</si>
  <si>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</si>
  <si>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</si>
  <si>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</si>
  <si>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</si>
  <si>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</si>
  <si>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</si>
  <si>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</si>
  <si>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</si>
  <si>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</si>
  <si>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</si>
  <si>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Travis G.</t>
  </si>
  <si>
    <t>Emma L.</t>
  </si>
  <si>
    <t>Owen R</t>
  </si>
  <si>
    <t>Annie E</t>
  </si>
  <si>
    <t>Noel K.</t>
  </si>
  <si>
    <t>Pamela L</t>
  </si>
  <si>
    <t>Andrew W.</t>
  </si>
  <si>
    <t>Monica M.</t>
  </si>
  <si>
    <t>Katarina K.</t>
  </si>
  <si>
    <t>Stacey L.</t>
  </si>
  <si>
    <t>James C.</t>
  </si>
  <si>
    <t>Jose Guadalupe P. Sr.</t>
  </si>
  <si>
    <t>Holly J</t>
  </si>
  <si>
    <t>Tricity M</t>
  </si>
  <si>
    <t>Sarah A</t>
  </si>
  <si>
    <t>Lisa M.</t>
  </si>
  <si>
    <t>Tracy A.</t>
  </si>
  <si>
    <t>Kelly H.</t>
  </si>
  <si>
    <t>Lindsay M.</t>
  </si>
  <si>
    <t>Austen G</t>
  </si>
  <si>
    <t>Tory J.</t>
  </si>
  <si>
    <t>Robert J.</t>
  </si>
  <si>
    <t>Sarah P.</t>
  </si>
  <si>
    <t>Richard J</t>
  </si>
  <si>
    <t>Jacqueline N.</t>
  </si>
  <si>
    <t>Samantha R.</t>
  </si>
  <si>
    <t>John P</t>
  </si>
  <si>
    <t>Kelli N</t>
  </si>
  <si>
    <t>Grant A</t>
  </si>
  <si>
    <t>Jonathan C</t>
  </si>
  <si>
    <t>Rachael M.</t>
  </si>
  <si>
    <t>Kyle M</t>
  </si>
  <si>
    <t>David A.</t>
  </si>
  <si>
    <t>Logan B.</t>
  </si>
  <si>
    <t>Stephanie L.</t>
  </si>
  <si>
    <t>Angela H</t>
  </si>
  <si>
    <t>Britt K</t>
  </si>
  <si>
    <t>Joyce R.</t>
  </si>
  <si>
    <t>Michaela L</t>
  </si>
  <si>
    <t>Daniel J.</t>
  </si>
  <si>
    <t>Matthew M</t>
  </si>
  <si>
    <t>Nadine A.</t>
  </si>
  <si>
    <t>Peter J. Jr.</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</si>
  <si>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</si>
  <si>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</si>
  <si>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</si>
  <si>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</si>
  <si>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</si>
  <si>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</si>
  <si>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</si>
  <si>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</si>
  <si>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</si>
  <si>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</si>
  <si>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</si>
  <si>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</si>
  <si>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</si>
  <si>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</si>
  <si>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</si>
  <si>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</si>
  <si>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</si>
  <si>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</si>
  <si>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</si>
  <si>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</si>
  <si>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</si>
  <si>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</si>
  <si>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</si>
  <si>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</si>
  <si>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</si>
  <si>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</si>
  <si>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</si>
  <si>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</si>
  <si>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</si>
  <si>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</si>
  <si>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</si>
  <si>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</si>
  <si>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</si>
  <si>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</si>
  <si>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</si>
  <si>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Jose Norberto Sr.</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</si>
  <si>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</si>
  <si>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</si>
  <si>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</si>
  <si>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</si>
  <si>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</si>
  <si>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</si>
  <si>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</si>
  <si>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</si>
  <si>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</si>
  <si>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</si>
  <si>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</si>
  <si>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</si>
  <si>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</si>
  <si>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</si>
  <si>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</si>
  <si>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</si>
  <si>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Michael P.</t>
  </si>
  <si>
    <t>Russell M</t>
  </si>
  <si>
    <t>Brock J</t>
  </si>
  <si>
    <t>Stephen F.</t>
  </si>
  <si>
    <t>Lauren M</t>
  </si>
  <si>
    <t>Apolo U.</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</si>
  <si>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</si>
  <si>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</si>
  <si>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</si>
  <si>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</si>
  <si>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</si>
  <si>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</si>
  <si>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</si>
  <si>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</si>
  <si>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</si>
  <si>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</si>
  <si>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</si>
  <si>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</si>
  <si>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</si>
  <si>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</si>
  <si>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</si>
  <si>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</si>
  <si>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</si>
  <si>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</si>
  <si>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</si>
  <si>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</si>
  <si>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</si>
  <si>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</si>
  <si>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</si>
  <si>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</si>
  <si>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</si>
  <si>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</si>
  <si>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</si>
  <si>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</si>
  <si>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</si>
  <si>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</si>
  <si>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</si>
  <si>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</si>
  <si>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</si>
  <si>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</si>
  <si>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</si>
  <si>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</si>
  <si>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</si>
  <si>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</si>
  <si>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</si>
  <si>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</si>
  <si>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</si>
  <si>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</si>
  <si>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</si>
  <si>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</si>
  <si>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</si>
  <si>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</si>
  <si>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</si>
  <si>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</si>
  <si>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</si>
  <si>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</si>
  <si>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</si>
  <si>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</si>
  <si>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</si>
  <si>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</si>
  <si>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</si>
  <si>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</si>
  <si>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</si>
  <si>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</si>
  <si>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</si>
  <si>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</si>
  <si>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</si>
  <si>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</si>
  <si>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Lindsay J.</t>
  </si>
  <si>
    <t>Danya A.</t>
  </si>
  <si>
    <t>Jesus Sr.</t>
  </si>
  <si>
    <t>Catherine C.</t>
  </si>
  <si>
    <t>Nathan J</t>
  </si>
  <si>
    <t>Charlie T.</t>
  </si>
  <si>
    <t>Russell N.</t>
  </si>
  <si>
    <t>Scott R.</t>
  </si>
  <si>
    <t>Jose Francisco Sr.</t>
  </si>
  <si>
    <t>Paul J</t>
  </si>
  <si>
    <t>Edward J.</t>
  </si>
  <si>
    <t>Patrick A.</t>
  </si>
  <si>
    <t>Geraint H</t>
  </si>
  <si>
    <t>Zachary A</t>
  </si>
  <si>
    <t>Brian W.</t>
  </si>
  <si>
    <t>Ellen L.</t>
  </si>
  <si>
    <t>Abigail R.</t>
  </si>
  <si>
    <t>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</si>
  <si>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</si>
  <si>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</si>
  <si>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</si>
  <si>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</si>
  <si>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</si>
  <si>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</si>
  <si>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</si>
  <si>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</si>
  <si>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</si>
  <si>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</si>
  <si>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</si>
  <si>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</si>
  <si>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</si>
  <si>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</si>
  <si>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</si>
  <si>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</si>
  <si>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</si>
  <si>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</si>
  <si>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</si>
  <si>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</si>
  <si>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</si>
  <si>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</si>
  <si>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</si>
  <si>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</si>
  <si>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Kathryn M.</t>
  </si>
  <si>
    <t>Trent A</t>
  </si>
  <si>
    <t>Jennifer E</t>
  </si>
  <si>
    <t>Tiffany A.</t>
  </si>
  <si>
    <t>Rebecca M.</t>
  </si>
  <si>
    <t>Gregory S</t>
  </si>
  <si>
    <t>Alexandra S</t>
  </si>
  <si>
    <t>Amy K.</t>
  </si>
  <si>
    <t>Christopher S.</t>
  </si>
  <si>
    <t>William R</t>
  </si>
  <si>
    <t>Eric S</t>
  </si>
  <si>
    <t>Martha L.</t>
  </si>
  <si>
    <t>Ryan C.</t>
  </si>
  <si>
    <t>Jeffrey M</t>
  </si>
  <si>
    <t>Mohd Syahidan</t>
  </si>
  <si>
    <t>Christi A.</t>
  </si>
  <si>
    <t>Sandra K.</t>
  </si>
  <si>
    <t>Julia R</t>
  </si>
  <si>
    <t>Sean Henry</t>
  </si>
  <si>
    <t>Abby L.</t>
  </si>
  <si>
    <t>Alvaro Sr.</t>
  </si>
  <si>
    <t>Mark P.</t>
  </si>
  <si>
    <t>Mario Jr.</t>
  </si>
  <si>
    <t>Alan F</t>
  </si>
  <si>
    <t>Jacob J</t>
  </si>
  <si>
    <t>Jose Tomas</t>
  </si>
  <si>
    <t>Mary Evan</t>
  </si>
  <si>
    <t>Justin K.</t>
  </si>
  <si>
    <t>Evelyn L</t>
  </si>
  <si>
    <t>Matthew S</t>
  </si>
  <si>
    <t>John T</t>
  </si>
  <si>
    <t>Candice M</t>
  </si>
  <si>
    <t>Theodore A.</t>
  </si>
  <si>
    <t>Meghan K</t>
  </si>
  <si>
    <t>Susan E</t>
  </si>
  <si>
    <t>Juan D. Sr.</t>
  </si>
  <si>
    <t>Evan P</t>
  </si>
  <si>
    <t>Aaron K</t>
  </si>
  <si>
    <t>Weight Status</t>
  </si>
  <si>
    <t>Diabetes Status</t>
  </si>
  <si>
    <t xml:space="preserve">(Heart Issues column) 
yes </t>
  </si>
  <si>
    <t xml:space="preserve">(smoker column )
yes </t>
  </si>
  <si>
    <t>Date of Birth</t>
  </si>
  <si>
    <t>Age</t>
  </si>
  <si>
    <t>Today's Date</t>
  </si>
  <si>
    <t>Month</t>
  </si>
  <si>
    <t>Date</t>
  </si>
  <si>
    <t>Children</t>
  </si>
  <si>
    <t>Charges</t>
  </si>
  <si>
    <t>Number Of
Major Surgeries</t>
  </si>
  <si>
    <t>Smoker</t>
  </si>
  <si>
    <t>ID_NO</t>
  </si>
  <si>
    <t>_ID_Found</t>
  </si>
  <si>
    <t>Row Labels</t>
  </si>
  <si>
    <t>Grand Total</t>
  </si>
  <si>
    <t>Column Labels</t>
  </si>
  <si>
    <t>Average of HBA1C</t>
  </si>
  <si>
    <t>Count of Smoker</t>
  </si>
  <si>
    <t>Normal weight</t>
  </si>
  <si>
    <t>Obesity</t>
  </si>
  <si>
    <t>Overweight</t>
  </si>
  <si>
    <t>Underweight</t>
  </si>
  <si>
    <t>Diabetese</t>
  </si>
  <si>
    <t>Normal</t>
  </si>
  <si>
    <t>Prediabetese</t>
  </si>
  <si>
    <t>Average of Charges</t>
  </si>
  <si>
    <t>Sum Surgeries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</si>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</sst>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0.00"/>
    <numFmt numFmtId="167" formatCode="dd\-mmm\-yy"/>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FF0000"/>
      <name val="Calibri"/>
      <family val="2"/>
      <scheme val="minor"/>
    </font>
    <font>
      <b/>
      <sz val="12"/>
      <color rgb="FFFF0000"/>
      <name val="Calibri"/>
      <family val="2"/>
      <scheme val="minor"/>
    </font>
    <font>
      <sz val="12"/>
      <color rgb="FFFF0000"/>
      <name val="Calibri"/>
      <family val="2"/>
      <scheme val="minor"/>
    </font>
    <font>
      <sz val="14"/>
      <color rgb="FFFF0000"/>
      <name val="Calibri"/>
      <family val="2"/>
      <scheme val="minor"/>
    </font>
    <font>
      <b/>
      <sz val="11"/>
      <color rgb="FFFF0000"/>
      <name val="Calibri"/>
      <family val="2"/>
      <scheme val="minor"/>
    </font>
    <font>
      <b/>
      <sz val="11"/>
      <color rgb="FF7030A0"/>
      <name val="Calibri"/>
      <family val="2"/>
      <scheme val="minor"/>
    </font>
    <font>
      <sz val="8"/>
      <name val="Calibri"/>
      <family val="2"/>
      <scheme val="minor"/>
    </font>
    <font>
      <sz val="12"/>
      <color theme="1"/>
      <name val="Aptos"/>
      <family val="2"/>
    </font>
    <font>
      <b/>
      <sz val="12"/>
      <color rgb="FF00660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006600"/>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6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5" borderId="2" xfId="0" applyFont="1" applyFill="1" applyBorder="1" applyAlignment="1">
      <alignment horizontal="center" vertical="center"/>
    </xf>
    <xf numFmtId="49" fontId="0" fillId="0" borderId="0" xfId="0" applyNumberFormat="1"/>
    <xf numFmtId="0" fontId="6" fillId="5" borderId="4" xfId="0" applyFont="1" applyFill="1" applyBorder="1" applyAlignment="1">
      <alignment horizontal="center" vertical="center"/>
    </xf>
    <xf numFmtId="0" fontId="0" fillId="0" borderId="0" xfId="0" applyAlignment="1">
      <alignment horizontal="center" vertical="center" justifyLastLine="1"/>
    </xf>
    <xf numFmtId="0" fontId="0" fillId="0" borderId="0" xfId="0" applyAlignment="1">
      <alignment justifyLastLine="1"/>
    </xf>
    <xf numFmtId="1" fontId="0" fillId="0" borderId="0" xfId="0" applyNumberFormat="1"/>
    <xf numFmtId="0" fontId="9" fillId="5" borderId="2" xfId="0" applyFont="1" applyFill="1" applyBorder="1" applyAlignment="1">
      <alignment horizontal="left" vertical="center"/>
    </xf>
    <xf numFmtId="0" fontId="5" fillId="5" borderId="2" xfId="0" applyFont="1" applyFill="1" applyBorder="1" applyAlignment="1">
      <alignment horizontal="left" vertical="center"/>
    </xf>
    <xf numFmtId="0" fontId="9" fillId="2" borderId="1" xfId="0" applyFont="1" applyFill="1" applyBorder="1" applyAlignment="1">
      <alignment horizontal="center" vertical="center"/>
    </xf>
    <xf numFmtId="0" fontId="5" fillId="0" borderId="0" xfId="0" applyFont="1" applyAlignment="1">
      <alignment horizontal="center" vertical="center"/>
    </xf>
    <xf numFmtId="0" fontId="6" fillId="3" borderId="2" xfId="0" applyFont="1" applyFill="1" applyBorder="1" applyAlignment="1">
      <alignment horizontal="center" vertical="center"/>
    </xf>
    <xf numFmtId="165" fontId="0" fillId="0" borderId="0" xfId="0" applyNumberFormat="1"/>
    <xf numFmtId="0" fontId="12" fillId="0" borderId="0" xfId="0" applyFont="1" applyAlignment="1">
      <alignment vertical="center"/>
    </xf>
    <xf numFmtId="166"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4" fontId="13" fillId="6" borderId="6" xfId="0" applyNumberFormat="1" applyFont="1" applyFill="1" applyBorder="1" applyAlignment="1">
      <alignment horizontal="center" vertical="center"/>
    </xf>
    <xf numFmtId="0" fontId="13" fillId="6" borderId="6" xfId="0" applyFont="1" applyFill="1" applyBorder="1" applyAlignment="1">
      <alignment horizontal="center" vertical="center"/>
    </xf>
    <xf numFmtId="0" fontId="13" fillId="6" borderId="6" xfId="0" applyFont="1" applyFill="1" applyBorder="1" applyAlignment="1">
      <alignment horizontal="center" vertical="center" wrapText="1"/>
    </xf>
    <xf numFmtId="0" fontId="13" fillId="6" borderId="4" xfId="0" applyFont="1" applyFill="1" applyBorder="1" applyAlignment="1">
      <alignment horizontal="center" vertical="center"/>
    </xf>
    <xf numFmtId="49" fontId="1" fillId="7" borderId="6" xfId="1" applyNumberFormat="1" applyFill="1" applyBorder="1"/>
    <xf numFmtId="0" fontId="0" fillId="7" borderId="6" xfId="0" applyFill="1" applyBorder="1"/>
    <xf numFmtId="0" fontId="0" fillId="7" borderId="6" xfId="0" applyFill="1" applyBorder="1" applyAlignment="1">
      <alignment horizontal="right" vertical="center"/>
    </xf>
    <xf numFmtId="0" fontId="0" fillId="7" borderId="6" xfId="0" applyFill="1" applyBorder="1" applyAlignment="1">
      <alignment horizontal="center" vertical="center"/>
    </xf>
    <xf numFmtId="0" fontId="0" fillId="7" borderId="6" xfId="0" applyFill="1" applyBorder="1" applyAlignment="1">
      <alignment horizontal="center"/>
    </xf>
    <xf numFmtId="167" fontId="0" fillId="7" borderId="6" xfId="0" applyNumberFormat="1" applyFill="1" applyBorder="1"/>
    <xf numFmtId="166" fontId="0" fillId="7" borderId="6" xfId="0" applyNumberFormat="1" applyFill="1" applyBorder="1"/>
    <xf numFmtId="0" fontId="0" fillId="7" borderId="4" xfId="0" applyFill="1" applyBorder="1"/>
    <xf numFmtId="49" fontId="1" fillId="0" borderId="6" xfId="1" applyNumberFormat="1" applyBorder="1"/>
    <xf numFmtId="0" fontId="0" fillId="0" borderId="6" xfId="0" applyBorder="1"/>
    <xf numFmtId="0" fontId="0" fillId="0" borderId="6" xfId="0" applyBorder="1" applyAlignment="1">
      <alignment horizontal="right" vertical="center"/>
    </xf>
    <xf numFmtId="0" fontId="0" fillId="0" borderId="6" xfId="0" applyBorder="1" applyAlignment="1">
      <alignment horizontal="center" vertical="center"/>
    </xf>
    <xf numFmtId="0" fontId="0" fillId="0" borderId="6" xfId="0" applyBorder="1" applyAlignment="1">
      <alignment horizontal="center"/>
    </xf>
    <xf numFmtId="167" fontId="0" fillId="0" borderId="6" xfId="0" applyNumberFormat="1" applyBorder="1"/>
    <xf numFmtId="166" fontId="0" fillId="0" borderId="6" xfId="0" applyNumberFormat="1" applyBorder="1"/>
    <xf numFmtId="0" fontId="0" fillId="0" borderId="4" xfId="0" applyBorder="1"/>
    <xf numFmtId="49" fontId="1" fillId="7" borderId="5" xfId="1" applyNumberFormat="1" applyFill="1" applyBorder="1"/>
    <xf numFmtId="0" fontId="0" fillId="7" borderId="5" xfId="0" applyFill="1" applyBorder="1"/>
    <xf numFmtId="0" fontId="0" fillId="7" borderId="5" xfId="0" applyFill="1" applyBorder="1" applyAlignment="1">
      <alignment horizontal="right" vertical="center"/>
    </xf>
    <xf numFmtId="0" fontId="0" fillId="7" borderId="5" xfId="0" applyFill="1" applyBorder="1" applyAlignment="1">
      <alignment horizontal="center" vertical="center"/>
    </xf>
    <xf numFmtId="0" fontId="0" fillId="7" borderId="5" xfId="0" applyFill="1" applyBorder="1" applyAlignment="1">
      <alignment horizontal="center"/>
    </xf>
    <xf numFmtId="167" fontId="0" fillId="7" borderId="5" xfId="0" applyNumberFormat="1" applyFill="1" applyBorder="1"/>
    <xf numFmtId="166" fontId="0" fillId="7" borderId="5" xfId="0" applyNumberFormat="1" applyFill="1" applyBorder="1"/>
    <xf numFmtId="0" fontId="0" fillId="7" borderId="2" xfId="0" applyFill="1" applyBorder="1"/>
    <xf numFmtId="0" fontId="0" fillId="8" borderId="0" xfId="0" applyFill="1"/>
    <xf numFmtId="0" fontId="0" fillId="9" borderId="0" xfId="0" applyFill="1"/>
    <xf numFmtId="0" fontId="10" fillId="6" borderId="2" xfId="0" applyFont="1" applyFill="1" applyBorder="1" applyAlignment="1">
      <alignment horizontal="center" vertical="center"/>
    </xf>
    <xf numFmtId="0" fontId="5" fillId="5" borderId="2" xfId="0" applyFont="1" applyFill="1" applyBorder="1" applyAlignment="1">
      <alignment horizontal="center" wrapText="1"/>
    </xf>
    <xf numFmtId="0" fontId="5" fillId="5" borderId="2" xfId="0" applyFont="1" applyFill="1" applyBorder="1" applyAlignment="1">
      <alignment horizontal="center"/>
    </xf>
    <xf numFmtId="165" fontId="5" fillId="5" borderId="2" xfId="0" applyNumberFormat="1" applyFont="1" applyFill="1" applyBorder="1" applyAlignment="1">
      <alignment horizontal="center"/>
    </xf>
    <xf numFmtId="0" fontId="7" fillId="5" borderId="5" xfId="0" applyFont="1" applyFill="1" applyBorder="1" applyAlignment="1">
      <alignment horizontal="center" vertical="center"/>
    </xf>
    <xf numFmtId="0" fontId="7" fillId="5" borderId="3" xfId="0" applyFont="1" applyFill="1" applyBorder="1" applyAlignment="1">
      <alignment horizontal="center" vertical="center"/>
    </xf>
    <xf numFmtId="0" fontId="5" fillId="5" borderId="5" xfId="0" applyFont="1" applyFill="1" applyBorder="1" applyAlignment="1">
      <alignment horizontal="center"/>
    </xf>
    <xf numFmtId="0" fontId="5" fillId="5" borderId="3" xfId="0" applyFont="1" applyFill="1" applyBorder="1" applyAlignment="1">
      <alignment horizontal="center"/>
    </xf>
    <xf numFmtId="0" fontId="8" fillId="6" borderId="0" xfId="0" applyFont="1" applyFill="1" applyAlignment="1">
      <alignment horizontal="center"/>
    </xf>
  </cellXfs>
  <cellStyles count="2">
    <cellStyle name="Normal" xfId="0" builtinId="0"/>
    <cellStyle name="Normal 2"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CDCEC8"/>
      <color rgb="FFE5E4B0"/>
      <color rgb="FF00660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Healthcare_Aparna.xlsx]PieCharts!TableCancerSmoker</c:name>
    <c:fmtId val="4"/>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526318236202285"/>
          <c:y val="0.19224246762543112"/>
          <c:w val="0.52918357782454239"/>
          <c:h val="0.77409481356152798"/>
        </c:manualLayout>
      </c:layout>
      <c:doughnutChart>
        <c:varyColors val="1"/>
        <c:ser>
          <c:idx val="0"/>
          <c:order val="0"/>
          <c:tx>
            <c:strRef>
              <c:f>PieCharts!$B$3:$B$4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9E-46B4-8F64-FC7E4D9ACC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9E-46B4-8F64-FC7E4D9ACC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PieCharts!$A$5:$A$7</c:f>
              <c:strCache>
                <c:ptCount val="2"/>
                <c:pt idx="0">
                  <c:v>No</c:v>
                </c:pt>
                <c:pt idx="1">
                  <c:v>Yes</c:v>
                </c:pt>
              </c:strCache>
            </c:strRef>
          </c:cat>
          <c:val>
            <c:numRef>
              <c:f>PieCharts!$B$5:$B$7</c:f>
              <c:numCache>
                <c:formatCode>General</c:formatCode>
                <c:ptCount val="2"/>
                <c:pt idx="0">
                  <c:v>1538</c:v>
                </c:pt>
                <c:pt idx="1">
                  <c:v>307</c:v>
                </c:pt>
              </c:numCache>
            </c:numRef>
          </c:val>
          <c:extLst>
            <c:ext xmlns:c16="http://schemas.microsoft.com/office/drawing/2014/chart" uri="{C3380CC4-5D6E-409C-BE32-E72D297353CC}">
              <c16:uniqueId val="{00000000-9125-47AB-8B39-37BC27C1275C}"/>
            </c:ext>
          </c:extLst>
        </c:ser>
        <c:ser>
          <c:idx val="1"/>
          <c:order val="1"/>
          <c:tx>
            <c:strRef>
              <c:f>PieCharts!$C$3:$C$4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9E-46B4-8F64-FC7E4D9ACC0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9E-46B4-8F64-FC7E4D9ACC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PieCharts!$A$5:$A$7</c:f>
              <c:strCache>
                <c:ptCount val="2"/>
                <c:pt idx="0">
                  <c:v>No</c:v>
                </c:pt>
                <c:pt idx="1">
                  <c:v>Yes</c:v>
                </c:pt>
              </c:strCache>
            </c:strRef>
          </c:cat>
          <c:val>
            <c:numRef>
              <c:f>PieCharts!$C$5:$C$7</c:f>
              <c:numCache>
                <c:formatCode>General</c:formatCode>
                <c:ptCount val="2"/>
                <c:pt idx="0">
                  <c:v>404</c:v>
                </c:pt>
                <c:pt idx="1">
                  <c:v>84</c:v>
                </c:pt>
              </c:numCache>
            </c:numRef>
          </c:val>
          <c:extLst>
            <c:ext xmlns:c16="http://schemas.microsoft.com/office/drawing/2014/chart" uri="{C3380CC4-5D6E-409C-BE32-E72D297353CC}">
              <c16:uniqueId val="{0000000B-9125-47AB-8B39-37BC27C1275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Healthcare_Aparna.xlsx]PieCharts!TableSugeryHBA1C</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389873140857394"/>
          <c:y val="0.11947725284339458"/>
          <c:w val="0.48942475940507435"/>
          <c:h val="0.81570793234179062"/>
        </c:manualLayout>
      </c:layout>
      <c:doughnutChart>
        <c:varyColors val="1"/>
        <c:ser>
          <c:idx val="0"/>
          <c:order val="0"/>
          <c:tx>
            <c:strRef>
              <c:f>PieCharts!$B$20</c:f>
              <c:strCache>
                <c:ptCount val="1"/>
                <c:pt idx="0">
                  <c:v>Sum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EE-4EEB-8457-DF62E22CA1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EE-4EEB-8457-DF62E22CA1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PieCharts!$A$21:$A$23</c:f>
              <c:strCache>
                <c:ptCount val="2"/>
                <c:pt idx="0">
                  <c:v>No</c:v>
                </c:pt>
                <c:pt idx="1">
                  <c:v>Yes</c:v>
                </c:pt>
              </c:strCache>
            </c:strRef>
          </c:cat>
          <c:val>
            <c:numRef>
              <c:f>PieCharts!$B$21:$B$23</c:f>
              <c:numCache>
                <c:formatCode>General</c:formatCode>
                <c:ptCount val="2"/>
                <c:pt idx="0">
                  <c:v>1417</c:v>
                </c:pt>
                <c:pt idx="1">
                  <c:v>162</c:v>
                </c:pt>
              </c:numCache>
            </c:numRef>
          </c:val>
          <c:extLst>
            <c:ext xmlns:c16="http://schemas.microsoft.com/office/drawing/2014/chart" uri="{C3380CC4-5D6E-409C-BE32-E72D297353CC}">
              <c16:uniqueId val="{00000000-5D2B-48C9-9F1E-87DD90D8CC37}"/>
            </c:ext>
          </c:extLst>
        </c:ser>
        <c:ser>
          <c:idx val="1"/>
          <c:order val="1"/>
          <c:tx>
            <c:strRef>
              <c:f>PieCharts!$C$20</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3EE-4EEB-8457-DF62E22CA1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3EE-4EEB-8457-DF62E22CA1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PieCharts!$A$21:$A$23</c:f>
              <c:strCache>
                <c:ptCount val="2"/>
                <c:pt idx="0">
                  <c:v>No</c:v>
                </c:pt>
                <c:pt idx="1">
                  <c:v>Yes</c:v>
                </c:pt>
              </c:strCache>
            </c:strRef>
          </c:cat>
          <c:val>
            <c:numRef>
              <c:f>PieCharts!$C$21:$C$23</c:f>
              <c:numCache>
                <c:formatCode>General</c:formatCode>
                <c:ptCount val="2"/>
                <c:pt idx="0">
                  <c:v>6.6704427202190848</c:v>
                </c:pt>
                <c:pt idx="1">
                  <c:v>5.1876388888888894</c:v>
                </c:pt>
              </c:numCache>
            </c:numRef>
          </c:val>
          <c:extLst>
            <c:ext xmlns:c16="http://schemas.microsoft.com/office/drawing/2014/chart" uri="{C3380CC4-5D6E-409C-BE32-E72D297353CC}">
              <c16:uniqueId val="{00000001-5D2B-48C9-9F1E-87DD90D8CC3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Healthcare_Aparna.xlsx]BarCharts!TableWeightDiabetese</c:name>
    <c:fmtId val="0"/>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BarCharts!$B$3:$B$4</c:f>
              <c:strCache>
                <c:ptCount val="1"/>
                <c:pt idx="0">
                  <c:v>Diabetese</c:v>
                </c:pt>
              </c:strCache>
            </c:strRef>
          </c:tx>
          <c:spPr>
            <a:solidFill>
              <a:schemeClr val="accent1">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BarCharts!$B$5:$B$9</c:f>
              <c:numCache>
                <c:formatCode>"$"#,##0.00</c:formatCode>
                <c:ptCount val="4"/>
                <c:pt idx="0">
                  <c:v>12492.75664285715</c:v>
                </c:pt>
                <c:pt idx="1">
                  <c:v>19162.185813953478</c:v>
                </c:pt>
                <c:pt idx="2">
                  <c:v>13988.433540372669</c:v>
                </c:pt>
                <c:pt idx="3">
                  <c:v>7424.9522727272733</c:v>
                </c:pt>
              </c:numCache>
            </c:numRef>
          </c:val>
          <c:extLst>
            <c:ext xmlns:c16="http://schemas.microsoft.com/office/drawing/2014/chart" uri="{C3380CC4-5D6E-409C-BE32-E72D297353CC}">
              <c16:uniqueId val="{00000000-0A50-4925-8599-B9355BF24506}"/>
            </c:ext>
          </c:extLst>
        </c:ser>
        <c:ser>
          <c:idx val="1"/>
          <c:order val="1"/>
          <c:tx>
            <c:strRef>
              <c:f>BarCharts!$C$3:$C$4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BarCharts!$C$5:$C$9</c:f>
              <c:numCache>
                <c:formatCode>"$"#,##0.00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A-0A50-4925-8599-B9355BF24506}"/>
            </c:ext>
          </c:extLst>
        </c:ser>
        <c:ser>
          <c:idx val="2"/>
          <c:order val="2"/>
          <c:tx>
            <c:strRef>
              <c:f>BarCharts!$D$3:$D$4</c:f>
              <c:strCache>
                <c:ptCount val="1"/>
                <c:pt idx="0">
                  <c:v>Prediabetese</c:v>
                </c:pt>
              </c:strCache>
            </c:strRef>
          </c:tx>
          <c:spPr>
            <a:solidFill>
              <a:schemeClr val="accent3">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BarCharts!$D$5:$D$9</c:f>
              <c:numCache>
                <c:formatCode>"$"#,##0.00</c:formatCode>
                <c:ptCount val="4"/>
                <c:pt idx="0">
                  <c:v>10389.962592592588</c:v>
                </c:pt>
                <c:pt idx="1">
                  <c:v>15579.10430434782</c:v>
                </c:pt>
                <c:pt idx="2">
                  <c:v>9998.0282692307683</c:v>
                </c:pt>
                <c:pt idx="3">
                  <c:v>5626.0917857142858</c:v>
                </c:pt>
              </c:numCache>
            </c:numRef>
          </c:val>
          <c:extLst>
            <c:ext xmlns:c16="http://schemas.microsoft.com/office/drawing/2014/chart" uri="{C3380CC4-5D6E-409C-BE32-E72D297353CC}">
              <c16:uniqueId val="{0000000B-0A50-4925-8599-B9355BF24506}"/>
            </c:ext>
          </c:extLst>
        </c:ser>
        <c:dLbls>
          <c:showLegendKey val="0"/>
          <c:showVal val="0"/>
          <c:showCatName val="0"/>
          <c:showSerName val="0"/>
          <c:showPercent val="0"/>
          <c:showBubbleSize val="0"/>
        </c:dLbls>
        <c:gapWidth val="65"/>
        <c:axId val="1164877263"/>
        <c:axId val="837328383"/>
      </c:barChart>
      <c:catAx>
        <c:axId val="1164877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7328383"/>
        <c:crosses val="autoZero"/>
        <c:auto val="1"/>
        <c:lblAlgn val="ctr"/>
        <c:lblOffset val="100"/>
        <c:noMultiLvlLbl val="0"/>
      </c:catAx>
      <c:valAx>
        <c:axId val="837328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648772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Healthcare_Aparna.xlsx]BarCharts!TableHospitaltierState</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BarCharts!$B$22:$B$23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BarCharts!$B$24:$B$41</c:f>
              <c:numCache>
                <c:formatCode>"$"#,##0.00</c:formatCode>
                <c:ptCount val="17"/>
                <c:pt idx="0">
                  <c:v>30609.943684210528</c:v>
                </c:pt>
                <c:pt idx="1">
                  <c:v>24894.43882352941</c:v>
                </c:pt>
                <c:pt idx="2">
                  <c:v>30324.383641025652</c:v>
                </c:pt>
                <c:pt idx="3">
                  <c:v>12884.234444444446</c:v>
                </c:pt>
                <c:pt idx="4">
                  <c:v>33135.859999999993</c:v>
                </c:pt>
                <c:pt idx="5">
                  <c:v>37288.116666666669</c:v>
                </c:pt>
                <c:pt idx="6">
                  <c:v>39322.350000000006</c:v>
                </c:pt>
                <c:pt idx="10">
                  <c:v>38126.25</c:v>
                </c:pt>
                <c:pt idx="13">
                  <c:v>36197.699999999997</c:v>
                </c:pt>
                <c:pt idx="16">
                  <c:v>4827.8999999999996</c:v>
                </c:pt>
              </c:numCache>
            </c:numRef>
          </c:val>
          <c:extLst>
            <c:ext xmlns:c16="http://schemas.microsoft.com/office/drawing/2014/chart" uri="{C3380CC4-5D6E-409C-BE32-E72D297353CC}">
              <c16:uniqueId val="{00000000-9483-4A87-BBB2-6F2DF067BD4B}"/>
            </c:ext>
          </c:extLst>
        </c:ser>
        <c:ser>
          <c:idx val="1"/>
          <c:order val="1"/>
          <c:tx>
            <c:strRef>
              <c:f>BarCharts!$C$22:$C$23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BarCharts!$C$24:$C$41</c:f>
              <c:numCache>
                <c:formatCode>"$"#,##0.00</c:formatCode>
                <c:ptCount val="17"/>
                <c:pt idx="0">
                  <c:v>9075.7004878048774</c:v>
                </c:pt>
                <c:pt idx="1">
                  <c:v>8177.7789694656503</c:v>
                </c:pt>
                <c:pt idx="2">
                  <c:v>13579.068006279418</c:v>
                </c:pt>
                <c:pt idx="3">
                  <c:v>2395.17</c:v>
                </c:pt>
                <c:pt idx="4">
                  <c:v>31489.472166666663</c:v>
                </c:pt>
                <c:pt idx="5">
                  <c:v>2681.3120000000004</c:v>
                </c:pt>
                <c:pt idx="6">
                  <c:v>8638.6641666666637</c:v>
                </c:pt>
                <c:pt idx="7">
                  <c:v>5800.3225000000002</c:v>
                </c:pt>
                <c:pt idx="8">
                  <c:v>11740.785454545454</c:v>
                </c:pt>
                <c:pt idx="9">
                  <c:v>14755.4375</c:v>
                </c:pt>
                <c:pt idx="10">
                  <c:v>7498.7997674418593</c:v>
                </c:pt>
                <c:pt idx="11">
                  <c:v>11354.516666666665</c:v>
                </c:pt>
                <c:pt idx="12">
                  <c:v>10219.297777777778</c:v>
                </c:pt>
                <c:pt idx="13">
                  <c:v>7317.0397590361399</c:v>
                </c:pt>
                <c:pt idx="14">
                  <c:v>6458.8922222222209</c:v>
                </c:pt>
                <c:pt idx="15">
                  <c:v>8870.5831578947382</c:v>
                </c:pt>
              </c:numCache>
            </c:numRef>
          </c:val>
          <c:extLst>
            <c:ext xmlns:c16="http://schemas.microsoft.com/office/drawing/2014/chart" uri="{C3380CC4-5D6E-409C-BE32-E72D297353CC}">
              <c16:uniqueId val="{00000001-9483-4A87-BBB2-6F2DF067BD4B}"/>
            </c:ext>
          </c:extLst>
        </c:ser>
        <c:ser>
          <c:idx val="2"/>
          <c:order val="2"/>
          <c:tx>
            <c:strRef>
              <c:f>BarCharts!$D$22:$D$23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BarCharts!$D$24:$D$41</c:f>
              <c:numCache>
                <c:formatCode>"$"#,##0.00</c:formatCode>
                <c:ptCount val="17"/>
                <c:pt idx="0">
                  <c:v>6455.1836904761913</c:v>
                </c:pt>
                <c:pt idx="1">
                  <c:v>7540.9360215053721</c:v>
                </c:pt>
                <c:pt idx="2">
                  <c:v>10743.511168224302</c:v>
                </c:pt>
                <c:pt idx="4">
                  <c:v>7570.7550000000001</c:v>
                </c:pt>
                <c:pt idx="5">
                  <c:v>6807.927999999999</c:v>
                </c:pt>
                <c:pt idx="6">
                  <c:v>6173.8975</c:v>
                </c:pt>
                <c:pt idx="8">
                  <c:v>4869.18</c:v>
                </c:pt>
                <c:pt idx="9">
                  <c:v>10403.27</c:v>
                </c:pt>
                <c:pt idx="10">
                  <c:v>10548.733</c:v>
                </c:pt>
                <c:pt idx="11">
                  <c:v>10769.75</c:v>
                </c:pt>
                <c:pt idx="12">
                  <c:v>10797.34</c:v>
                </c:pt>
                <c:pt idx="13">
                  <c:v>10354.45714285714</c:v>
                </c:pt>
                <c:pt idx="14">
                  <c:v>8990.9627272727284</c:v>
                </c:pt>
                <c:pt idx="15">
                  <c:v>10598.381428571429</c:v>
                </c:pt>
              </c:numCache>
            </c:numRef>
          </c:val>
          <c:extLst>
            <c:ext xmlns:c16="http://schemas.microsoft.com/office/drawing/2014/chart" uri="{C3380CC4-5D6E-409C-BE32-E72D297353CC}">
              <c16:uniqueId val="{00000002-9483-4A87-BBB2-6F2DF067BD4B}"/>
            </c:ext>
          </c:extLst>
        </c:ser>
        <c:dLbls>
          <c:showLegendKey val="0"/>
          <c:showVal val="0"/>
          <c:showCatName val="0"/>
          <c:showSerName val="0"/>
          <c:showPercent val="0"/>
          <c:showBubbleSize val="0"/>
        </c:dLbls>
        <c:gapWidth val="150"/>
        <c:overlap val="100"/>
        <c:axId val="1164871231"/>
        <c:axId val="837336063"/>
      </c:barChart>
      <c:catAx>
        <c:axId val="1164871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7336063"/>
        <c:crosses val="autoZero"/>
        <c:auto val="1"/>
        <c:lblAlgn val="ctr"/>
        <c:lblOffset val="100"/>
        <c:noMultiLvlLbl val="0"/>
      </c:catAx>
      <c:valAx>
        <c:axId val="837336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64871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Healthcare_Aparna.xlsx]LineCharts!TableAgeBMI_HBA1C</c:name>
    <c:fmtId val="6"/>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LineCharts!$B$3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LineCharts!$A$4:$A$20</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LineCharts!$B$4:$B$20</c:f>
              <c:numCache>
                <c:formatCode>General</c:formatCode>
                <c:ptCount val="16"/>
                <c:pt idx="0">
                  <c:v>30.650416666666672</c:v>
                </c:pt>
                <c:pt idx="1">
                  <c:v>30.571263157894752</c:v>
                </c:pt>
                <c:pt idx="2">
                  <c:v>29.810151515151521</c:v>
                </c:pt>
                <c:pt idx="3">
                  <c:v>28.15349999999999</c:v>
                </c:pt>
                <c:pt idx="4">
                  <c:v>31.148333333333323</c:v>
                </c:pt>
                <c:pt idx="5">
                  <c:v>31.29579861111112</c:v>
                </c:pt>
                <c:pt idx="6">
                  <c:v>30.811950672645729</c:v>
                </c:pt>
                <c:pt idx="7">
                  <c:v>30.595989583333346</c:v>
                </c:pt>
                <c:pt idx="8">
                  <c:v>31.196596858638724</c:v>
                </c:pt>
                <c:pt idx="9">
                  <c:v>31.401527777777769</c:v>
                </c:pt>
                <c:pt idx="10">
                  <c:v>30.151938202247198</c:v>
                </c:pt>
                <c:pt idx="11">
                  <c:v>31.18155660377359</c:v>
                </c:pt>
                <c:pt idx="12">
                  <c:v>30.677073170731664</c:v>
                </c:pt>
                <c:pt idx="13">
                  <c:v>32.097954545454549</c:v>
                </c:pt>
                <c:pt idx="14">
                  <c:v>31.184062500000003</c:v>
                </c:pt>
                <c:pt idx="15">
                  <c:v>32.042261904761922</c:v>
                </c:pt>
              </c:numCache>
            </c:numRef>
          </c:val>
          <c:smooth val="0"/>
          <c:extLst>
            <c:ext xmlns:c16="http://schemas.microsoft.com/office/drawing/2014/chart" uri="{C3380CC4-5D6E-409C-BE32-E72D297353CC}">
              <c16:uniqueId val="{00000000-AF07-44F7-A9D8-EC51C1AB59C8}"/>
            </c:ext>
          </c:extLst>
        </c:ser>
        <c:ser>
          <c:idx val="1"/>
          <c:order val="1"/>
          <c:tx>
            <c:strRef>
              <c:f>LineCharts!$C$3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LineCharts!$A$4:$A$20</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LineCharts!$C$4:$C$20</c:f>
              <c:numCache>
                <c:formatCode>General</c:formatCode>
                <c:ptCount val="16"/>
                <c:pt idx="0">
                  <c:v>5.0935416666666669</c:v>
                </c:pt>
                <c:pt idx="1">
                  <c:v>5.1992631578947366</c:v>
                </c:pt>
                <c:pt idx="2">
                  <c:v>6.8828787878787869</c:v>
                </c:pt>
                <c:pt idx="3">
                  <c:v>7.5909999999999993</c:v>
                </c:pt>
                <c:pt idx="4">
                  <c:v>5.2794736842105268</c:v>
                </c:pt>
                <c:pt idx="5">
                  <c:v>5.223819444444441</c:v>
                </c:pt>
                <c:pt idx="6">
                  <c:v>6.3939013452914795</c:v>
                </c:pt>
                <c:pt idx="7">
                  <c:v>6.8167708333333366</c:v>
                </c:pt>
                <c:pt idx="8">
                  <c:v>6.2330366492146601</c:v>
                </c:pt>
                <c:pt idx="9">
                  <c:v>6.7086574074074026</c:v>
                </c:pt>
                <c:pt idx="10">
                  <c:v>6.8507865168539315</c:v>
                </c:pt>
                <c:pt idx="11">
                  <c:v>6.8249999999999975</c:v>
                </c:pt>
                <c:pt idx="12">
                  <c:v>6.6666829268292709</c:v>
                </c:pt>
                <c:pt idx="13">
                  <c:v>7.2570707070707066</c:v>
                </c:pt>
                <c:pt idx="14">
                  <c:v>7.3885795454545464</c:v>
                </c:pt>
                <c:pt idx="15">
                  <c:v>7.047857142857147</c:v>
                </c:pt>
              </c:numCache>
            </c:numRef>
          </c:val>
          <c:smooth val="0"/>
          <c:extLst>
            <c:ext xmlns:c16="http://schemas.microsoft.com/office/drawing/2014/chart" uri="{C3380CC4-5D6E-409C-BE32-E72D297353CC}">
              <c16:uniqueId val="{00000001-AF07-44F7-A9D8-EC51C1AB59C8}"/>
            </c:ext>
          </c:extLst>
        </c:ser>
        <c:dLbls>
          <c:showLegendKey val="0"/>
          <c:showVal val="0"/>
          <c:showCatName val="0"/>
          <c:showSerName val="0"/>
          <c:showPercent val="0"/>
          <c:showBubbleSize val="0"/>
        </c:dLbls>
        <c:marker val="1"/>
        <c:smooth val="0"/>
        <c:axId val="1164868911"/>
        <c:axId val="837342783"/>
      </c:lineChart>
      <c:catAx>
        <c:axId val="11648689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42783"/>
        <c:crosses val="autoZero"/>
        <c:auto val="1"/>
        <c:lblAlgn val="ctr"/>
        <c:lblOffset val="100"/>
        <c:noMultiLvlLbl val="0"/>
      </c:catAx>
      <c:valAx>
        <c:axId val="837342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86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Healthcare_Aparna.xlsx]LineCharts!TableAgeCharges</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LineCharts!$B$25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LineCharts!$A$26:$A$42</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LineCharts!$B$26:$B$42</c:f>
              <c:numCache>
                <c:formatCode>"$"#,##0.00</c:formatCode>
                <c:ptCount val="16"/>
                <c:pt idx="0">
                  <c:v>6564.7445833333322</c:v>
                </c:pt>
                <c:pt idx="1">
                  <c:v>8116.1143157894749</c:v>
                </c:pt>
                <c:pt idx="2">
                  <c:v>9296.4448484848435</c:v>
                </c:pt>
                <c:pt idx="3">
                  <c:v>5550.067399999999</c:v>
                </c:pt>
                <c:pt idx="4">
                  <c:v>8584.9242105263165</c:v>
                </c:pt>
                <c:pt idx="5">
                  <c:v>13809.493541666663</c:v>
                </c:pt>
                <c:pt idx="6">
                  <c:v>15119.184977578481</c:v>
                </c:pt>
                <c:pt idx="7">
                  <c:v>13141.246249999995</c:v>
                </c:pt>
                <c:pt idx="8">
                  <c:v>14097.398481675393</c:v>
                </c:pt>
                <c:pt idx="9">
                  <c:v>15528.554768518519</c:v>
                </c:pt>
                <c:pt idx="10">
                  <c:v>13082.035617977523</c:v>
                </c:pt>
                <c:pt idx="11">
                  <c:v>13217.934811320758</c:v>
                </c:pt>
                <c:pt idx="12">
                  <c:v>14677.158682926834</c:v>
                </c:pt>
                <c:pt idx="13">
                  <c:v>16009.242070707085</c:v>
                </c:pt>
                <c:pt idx="14">
                  <c:v>15462.888920454543</c:v>
                </c:pt>
                <c:pt idx="15">
                  <c:v>13867.317023809523</c:v>
                </c:pt>
              </c:numCache>
            </c:numRef>
          </c:val>
          <c:smooth val="0"/>
          <c:extLst>
            <c:ext xmlns:c16="http://schemas.microsoft.com/office/drawing/2014/chart" uri="{C3380CC4-5D6E-409C-BE32-E72D297353CC}">
              <c16:uniqueId val="{00000000-4EEA-408A-A859-469EB33BAE24}"/>
            </c:ext>
          </c:extLst>
        </c:ser>
        <c:dLbls>
          <c:showLegendKey val="0"/>
          <c:showVal val="0"/>
          <c:showCatName val="0"/>
          <c:showSerName val="0"/>
          <c:showPercent val="0"/>
          <c:showBubbleSize val="0"/>
        </c:dLbls>
        <c:marker val="1"/>
        <c:smooth val="0"/>
        <c:axId val="1035014831"/>
        <c:axId val="837321183"/>
      </c:lineChart>
      <c:catAx>
        <c:axId val="1035014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21183"/>
        <c:crosses val="autoZero"/>
        <c:auto val="1"/>
        <c:lblAlgn val="ctr"/>
        <c:lblOffset val="100"/>
        <c:noMultiLvlLbl val="0"/>
      </c:catAx>
      <c:valAx>
        <c:axId val="83732118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0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Healthcare_Aparna.xlsx]PieCharts!TableCancerSmoker</c:name>
    <c:fmtId val="14"/>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7.1097372488408098E-2"/>
              <c:y val="-9.54356846473028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4.3276661514683151E-2"/>
              <c:y val="0.10788381742738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4837712519319937"/>
              <c:y val="4.1493775933609959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0"/>
              <c:y val="-0.145228215767634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1526318236202285"/>
          <c:y val="0.19224246762543112"/>
          <c:w val="0.52918357782454239"/>
          <c:h val="0.77409481356152798"/>
        </c:manualLayout>
      </c:layout>
      <c:doughnutChart>
        <c:varyColors val="1"/>
        <c:ser>
          <c:idx val="0"/>
          <c:order val="0"/>
          <c:tx>
            <c:strRef>
              <c:f>PieCharts!$B$3:$B$4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FC-465B-8D00-09907332E9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FC-465B-8D00-09907332E9E0}"/>
              </c:ext>
            </c:extLst>
          </c:dPt>
          <c:dLbls>
            <c:dLbl>
              <c:idx val="0"/>
              <c:layout>
                <c:manualLayout>
                  <c:x val="-7.1097372488408098E-2"/>
                  <c:y val="-9.54356846473028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FC-465B-8D00-09907332E9E0}"/>
                </c:ext>
              </c:extLst>
            </c:dLbl>
            <c:dLbl>
              <c:idx val="1"/>
              <c:layout>
                <c:manualLayout>
                  <c:x val="4.3276661514683151E-2"/>
                  <c:y val="0.107883817427385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FC-465B-8D00-09907332E9E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PieCharts!$A$5:$A$7</c:f>
              <c:strCache>
                <c:ptCount val="2"/>
                <c:pt idx="0">
                  <c:v>No</c:v>
                </c:pt>
                <c:pt idx="1">
                  <c:v>Yes</c:v>
                </c:pt>
              </c:strCache>
            </c:strRef>
          </c:cat>
          <c:val>
            <c:numRef>
              <c:f>PieCharts!$B$5:$B$7</c:f>
              <c:numCache>
                <c:formatCode>General</c:formatCode>
                <c:ptCount val="2"/>
                <c:pt idx="0">
                  <c:v>1538</c:v>
                </c:pt>
                <c:pt idx="1">
                  <c:v>307</c:v>
                </c:pt>
              </c:numCache>
            </c:numRef>
          </c:val>
          <c:extLst>
            <c:ext xmlns:c16="http://schemas.microsoft.com/office/drawing/2014/chart" uri="{C3380CC4-5D6E-409C-BE32-E72D297353CC}">
              <c16:uniqueId val="{00000004-70FC-465B-8D00-09907332E9E0}"/>
            </c:ext>
          </c:extLst>
        </c:ser>
        <c:ser>
          <c:idx val="1"/>
          <c:order val="1"/>
          <c:tx>
            <c:strRef>
              <c:f>PieCharts!$C$3:$C$4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70FC-465B-8D00-09907332E9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70FC-465B-8D00-09907332E9E0}"/>
              </c:ext>
            </c:extLst>
          </c:dPt>
          <c:dLbls>
            <c:dLbl>
              <c:idx val="0"/>
              <c:layout>
                <c:manualLayout>
                  <c:x val="0.14837712519319937"/>
                  <c:y val="4.149377593360995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0FC-465B-8D00-09907332E9E0}"/>
                </c:ext>
              </c:extLst>
            </c:dLbl>
            <c:dLbl>
              <c:idx val="1"/>
              <c:layout>
                <c:manualLayout>
                  <c:x val="0"/>
                  <c:y val="-0.145228215767634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0FC-465B-8D00-09907332E9E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PieCharts!$A$5:$A$7</c:f>
              <c:strCache>
                <c:ptCount val="2"/>
                <c:pt idx="0">
                  <c:v>No</c:v>
                </c:pt>
                <c:pt idx="1">
                  <c:v>Yes</c:v>
                </c:pt>
              </c:strCache>
            </c:strRef>
          </c:cat>
          <c:val>
            <c:numRef>
              <c:f>PieCharts!$C$5:$C$7</c:f>
              <c:numCache>
                <c:formatCode>General</c:formatCode>
                <c:ptCount val="2"/>
                <c:pt idx="0">
                  <c:v>404</c:v>
                </c:pt>
                <c:pt idx="1">
                  <c:v>84</c:v>
                </c:pt>
              </c:numCache>
            </c:numRef>
          </c:val>
          <c:extLst>
            <c:ext xmlns:c16="http://schemas.microsoft.com/office/drawing/2014/chart" uri="{C3380CC4-5D6E-409C-BE32-E72D297353CC}">
              <c16:uniqueId val="{00000009-70FC-465B-8D00-09907332E9E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Healthcare_Aparna.xlsx]PieCharts!TableSugeryHBA1C</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0278184480234318E-2"/>
              <c:y val="-0.120082815734989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4.3923865300146359E-2"/>
              <c:y val="0.1159420289855072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7.6134699853587118E-2"/>
              <c:y val="9.52380952380952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7.9062957540263545E-2"/>
              <c:y val="-3.726708074534161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15389873140857394"/>
          <c:y val="0.11947725284339458"/>
          <c:w val="0.48942475940507435"/>
          <c:h val="0.81570793234179062"/>
        </c:manualLayout>
      </c:layout>
      <c:doughnutChart>
        <c:varyColors val="1"/>
        <c:ser>
          <c:idx val="0"/>
          <c:order val="0"/>
          <c:tx>
            <c:strRef>
              <c:f>PieCharts!$B$20</c:f>
              <c:strCache>
                <c:ptCount val="1"/>
                <c:pt idx="0">
                  <c:v>Sum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8B-4129-B900-29C588DA742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8B-4129-B900-29C588DA742F}"/>
              </c:ext>
            </c:extLst>
          </c:dPt>
          <c:dLbls>
            <c:dLbl>
              <c:idx val="0"/>
              <c:layout>
                <c:manualLayout>
                  <c:x val="-7.0278184480234318E-2"/>
                  <c:y val="-0.120082815734989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8B-4129-B900-29C588DA742F}"/>
                </c:ext>
              </c:extLst>
            </c:dLbl>
            <c:dLbl>
              <c:idx val="1"/>
              <c:layout>
                <c:manualLayout>
                  <c:x val="4.3923865300146359E-2"/>
                  <c:y val="0.115942028985507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8B-4129-B900-29C588DA742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PieCharts!$A$21:$A$23</c:f>
              <c:strCache>
                <c:ptCount val="2"/>
                <c:pt idx="0">
                  <c:v>No</c:v>
                </c:pt>
                <c:pt idx="1">
                  <c:v>Yes</c:v>
                </c:pt>
              </c:strCache>
            </c:strRef>
          </c:cat>
          <c:val>
            <c:numRef>
              <c:f>PieCharts!$B$21:$B$23</c:f>
              <c:numCache>
                <c:formatCode>General</c:formatCode>
                <c:ptCount val="2"/>
                <c:pt idx="0">
                  <c:v>1417</c:v>
                </c:pt>
                <c:pt idx="1">
                  <c:v>162</c:v>
                </c:pt>
              </c:numCache>
            </c:numRef>
          </c:val>
          <c:extLst>
            <c:ext xmlns:c16="http://schemas.microsoft.com/office/drawing/2014/chart" uri="{C3380CC4-5D6E-409C-BE32-E72D297353CC}">
              <c16:uniqueId val="{00000004-058B-4129-B900-29C588DA742F}"/>
            </c:ext>
          </c:extLst>
        </c:ser>
        <c:ser>
          <c:idx val="1"/>
          <c:order val="1"/>
          <c:tx>
            <c:strRef>
              <c:f>PieCharts!$C$20</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58B-4129-B900-29C588DA742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58B-4129-B900-29C588DA742F}"/>
              </c:ext>
            </c:extLst>
          </c:dPt>
          <c:dLbls>
            <c:dLbl>
              <c:idx val="0"/>
              <c:layout>
                <c:manualLayout>
                  <c:x val="7.6134699853587118E-2"/>
                  <c:y val="9.52380952380952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58B-4129-B900-29C588DA742F}"/>
                </c:ext>
              </c:extLst>
            </c:dLbl>
            <c:dLbl>
              <c:idx val="1"/>
              <c:layout>
                <c:manualLayout>
                  <c:x val="-7.9062957540263545E-2"/>
                  <c:y val="-3.72670807453416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58B-4129-B900-29C588DA742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PieCharts!$A$21:$A$23</c:f>
              <c:strCache>
                <c:ptCount val="2"/>
                <c:pt idx="0">
                  <c:v>No</c:v>
                </c:pt>
                <c:pt idx="1">
                  <c:v>Yes</c:v>
                </c:pt>
              </c:strCache>
            </c:strRef>
          </c:cat>
          <c:val>
            <c:numRef>
              <c:f>PieCharts!$C$21:$C$23</c:f>
              <c:numCache>
                <c:formatCode>General</c:formatCode>
                <c:ptCount val="2"/>
                <c:pt idx="0">
                  <c:v>6.6704427202190848</c:v>
                </c:pt>
                <c:pt idx="1">
                  <c:v>5.1876388888888894</c:v>
                </c:pt>
              </c:numCache>
            </c:numRef>
          </c:val>
          <c:extLst>
            <c:ext xmlns:c16="http://schemas.microsoft.com/office/drawing/2014/chart" uri="{C3380CC4-5D6E-409C-BE32-E72D297353CC}">
              <c16:uniqueId val="{00000009-058B-4129-B900-29C588DA742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Healthcare_Aparna.xlsx]BarCharts!TableWeightDiabetese</c:name>
    <c:fmtId val="8"/>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BarCharts!$B$3:$B$4</c:f>
              <c:strCache>
                <c:ptCount val="1"/>
                <c:pt idx="0">
                  <c:v>Diabetese</c:v>
                </c:pt>
              </c:strCache>
            </c:strRef>
          </c:tx>
          <c:spPr>
            <a:solidFill>
              <a:schemeClr val="accent1">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BarCharts!$B$5:$B$9</c:f>
              <c:numCache>
                <c:formatCode>"$"#,##0.00</c:formatCode>
                <c:ptCount val="4"/>
                <c:pt idx="0">
                  <c:v>12492.75664285715</c:v>
                </c:pt>
                <c:pt idx="1">
                  <c:v>19162.185813953478</c:v>
                </c:pt>
                <c:pt idx="2">
                  <c:v>13988.433540372669</c:v>
                </c:pt>
                <c:pt idx="3">
                  <c:v>7424.9522727272733</c:v>
                </c:pt>
              </c:numCache>
            </c:numRef>
          </c:val>
          <c:extLst>
            <c:ext xmlns:c16="http://schemas.microsoft.com/office/drawing/2014/chart" uri="{C3380CC4-5D6E-409C-BE32-E72D297353CC}">
              <c16:uniqueId val="{00000000-8978-48A7-A96E-1AFC6ACB28C5}"/>
            </c:ext>
          </c:extLst>
        </c:ser>
        <c:ser>
          <c:idx val="1"/>
          <c:order val="1"/>
          <c:tx>
            <c:strRef>
              <c:f>BarCharts!$C$3:$C$4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BarCharts!$C$5:$C$9</c:f>
              <c:numCache>
                <c:formatCode>"$"#,##0.00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7-8978-48A7-A96E-1AFC6ACB28C5}"/>
            </c:ext>
          </c:extLst>
        </c:ser>
        <c:ser>
          <c:idx val="2"/>
          <c:order val="2"/>
          <c:tx>
            <c:strRef>
              <c:f>BarCharts!$D$3:$D$4</c:f>
              <c:strCache>
                <c:ptCount val="1"/>
                <c:pt idx="0">
                  <c:v>Prediabetese</c:v>
                </c:pt>
              </c:strCache>
            </c:strRef>
          </c:tx>
          <c:spPr>
            <a:solidFill>
              <a:schemeClr val="accent3">
                <a:alpha val="85000"/>
              </a:schemeClr>
            </a:solidFill>
            <a:ln w="9525" cap="flat" cmpd="sng" algn="ctr">
              <a:solidFill>
                <a:schemeClr val="lt1">
                  <a:alpha val="50000"/>
                </a:schemeClr>
              </a:solidFill>
              <a:round/>
            </a:ln>
            <a:effectLst/>
          </c:spPr>
          <c:invertIfNegative val="0"/>
          <c:cat>
            <c:strRef>
              <c:f>BarCharts!$A$5:$A$9</c:f>
              <c:strCache>
                <c:ptCount val="4"/>
                <c:pt idx="0">
                  <c:v>Normal weight</c:v>
                </c:pt>
                <c:pt idx="1">
                  <c:v>Obesity</c:v>
                </c:pt>
                <c:pt idx="2">
                  <c:v>Overweight</c:v>
                </c:pt>
                <c:pt idx="3">
                  <c:v>Underweight</c:v>
                </c:pt>
              </c:strCache>
            </c:strRef>
          </c:cat>
          <c:val>
            <c:numRef>
              <c:f>BarCharts!$D$5:$D$9</c:f>
              <c:numCache>
                <c:formatCode>"$"#,##0.00</c:formatCode>
                <c:ptCount val="4"/>
                <c:pt idx="0">
                  <c:v>10389.962592592588</c:v>
                </c:pt>
                <c:pt idx="1">
                  <c:v>15579.10430434782</c:v>
                </c:pt>
                <c:pt idx="2">
                  <c:v>9998.0282692307683</c:v>
                </c:pt>
                <c:pt idx="3">
                  <c:v>5626.0917857142858</c:v>
                </c:pt>
              </c:numCache>
            </c:numRef>
          </c:val>
          <c:extLst>
            <c:ext xmlns:c16="http://schemas.microsoft.com/office/drawing/2014/chart" uri="{C3380CC4-5D6E-409C-BE32-E72D297353CC}">
              <c16:uniqueId val="{00000008-8978-48A7-A96E-1AFC6ACB28C5}"/>
            </c:ext>
          </c:extLst>
        </c:ser>
        <c:dLbls>
          <c:showLegendKey val="0"/>
          <c:showVal val="0"/>
          <c:showCatName val="0"/>
          <c:showSerName val="0"/>
          <c:showPercent val="0"/>
          <c:showBubbleSize val="0"/>
        </c:dLbls>
        <c:gapWidth val="65"/>
        <c:axId val="1164877263"/>
        <c:axId val="837328383"/>
      </c:barChart>
      <c:catAx>
        <c:axId val="1164877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7328383"/>
        <c:crosses val="autoZero"/>
        <c:auto val="1"/>
        <c:lblAlgn val="ctr"/>
        <c:lblOffset val="100"/>
        <c:noMultiLvlLbl val="0"/>
      </c:catAx>
      <c:valAx>
        <c:axId val="8373283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648772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Healthcare_Aparna.xlsx]BarCharts!TableHospitaltierState</c:name>
    <c:fmtId val="13"/>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BarCharts!$B$22:$B$23</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BarCharts!$B$24:$B$41</c:f>
              <c:numCache>
                <c:formatCode>"$"#,##0.00</c:formatCode>
                <c:ptCount val="17"/>
                <c:pt idx="0">
                  <c:v>30609.943684210528</c:v>
                </c:pt>
                <c:pt idx="1">
                  <c:v>24894.43882352941</c:v>
                </c:pt>
                <c:pt idx="2">
                  <c:v>30324.383641025652</c:v>
                </c:pt>
                <c:pt idx="3">
                  <c:v>12884.234444444446</c:v>
                </c:pt>
                <c:pt idx="4">
                  <c:v>33135.859999999993</c:v>
                </c:pt>
                <c:pt idx="5">
                  <c:v>37288.116666666669</c:v>
                </c:pt>
                <c:pt idx="6">
                  <c:v>39322.350000000006</c:v>
                </c:pt>
                <c:pt idx="10">
                  <c:v>38126.25</c:v>
                </c:pt>
                <c:pt idx="13">
                  <c:v>36197.699999999997</c:v>
                </c:pt>
                <c:pt idx="16">
                  <c:v>4827.8999999999996</c:v>
                </c:pt>
              </c:numCache>
            </c:numRef>
          </c:val>
          <c:extLst>
            <c:ext xmlns:c16="http://schemas.microsoft.com/office/drawing/2014/chart" uri="{C3380CC4-5D6E-409C-BE32-E72D297353CC}">
              <c16:uniqueId val="{00000000-B03A-4F26-B026-8F27F2DDE166}"/>
            </c:ext>
          </c:extLst>
        </c:ser>
        <c:ser>
          <c:idx val="1"/>
          <c:order val="1"/>
          <c:tx>
            <c:strRef>
              <c:f>BarCharts!$C$22:$C$23</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BarCharts!$C$24:$C$41</c:f>
              <c:numCache>
                <c:formatCode>"$"#,##0.00</c:formatCode>
                <c:ptCount val="17"/>
                <c:pt idx="0">
                  <c:v>9075.7004878048774</c:v>
                </c:pt>
                <c:pt idx="1">
                  <c:v>8177.7789694656503</c:v>
                </c:pt>
                <c:pt idx="2">
                  <c:v>13579.068006279418</c:v>
                </c:pt>
                <c:pt idx="3">
                  <c:v>2395.17</c:v>
                </c:pt>
                <c:pt idx="4">
                  <c:v>31489.472166666663</c:v>
                </c:pt>
                <c:pt idx="5">
                  <c:v>2681.3120000000004</c:v>
                </c:pt>
                <c:pt idx="6">
                  <c:v>8638.6641666666637</c:v>
                </c:pt>
                <c:pt idx="7">
                  <c:v>5800.3225000000002</c:v>
                </c:pt>
                <c:pt idx="8">
                  <c:v>11740.785454545454</c:v>
                </c:pt>
                <c:pt idx="9">
                  <c:v>14755.4375</c:v>
                </c:pt>
                <c:pt idx="10">
                  <c:v>7498.7997674418593</c:v>
                </c:pt>
                <c:pt idx="11">
                  <c:v>11354.516666666665</c:v>
                </c:pt>
                <c:pt idx="12">
                  <c:v>10219.297777777778</c:v>
                </c:pt>
                <c:pt idx="13">
                  <c:v>7317.0397590361399</c:v>
                </c:pt>
                <c:pt idx="14">
                  <c:v>6458.8922222222209</c:v>
                </c:pt>
                <c:pt idx="15">
                  <c:v>8870.5831578947382</c:v>
                </c:pt>
              </c:numCache>
            </c:numRef>
          </c:val>
          <c:extLst>
            <c:ext xmlns:c16="http://schemas.microsoft.com/office/drawing/2014/chart" uri="{C3380CC4-5D6E-409C-BE32-E72D297353CC}">
              <c16:uniqueId val="{00000001-B03A-4F26-B026-8F27F2DDE166}"/>
            </c:ext>
          </c:extLst>
        </c:ser>
        <c:ser>
          <c:idx val="2"/>
          <c:order val="2"/>
          <c:tx>
            <c:strRef>
              <c:f>BarCharts!$D$22:$D$23</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BarCharts!$A$24:$A$41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BarCharts!$D$24:$D$41</c:f>
              <c:numCache>
                <c:formatCode>"$"#,##0.00</c:formatCode>
                <c:ptCount val="17"/>
                <c:pt idx="0">
                  <c:v>6455.1836904761913</c:v>
                </c:pt>
                <c:pt idx="1">
                  <c:v>7540.9360215053721</c:v>
                </c:pt>
                <c:pt idx="2">
                  <c:v>10743.511168224302</c:v>
                </c:pt>
                <c:pt idx="4">
                  <c:v>7570.7550000000001</c:v>
                </c:pt>
                <c:pt idx="5">
                  <c:v>6807.927999999999</c:v>
                </c:pt>
                <c:pt idx="6">
                  <c:v>6173.8975</c:v>
                </c:pt>
                <c:pt idx="8">
                  <c:v>4869.18</c:v>
                </c:pt>
                <c:pt idx="9">
                  <c:v>10403.27</c:v>
                </c:pt>
                <c:pt idx="10">
                  <c:v>10548.733</c:v>
                </c:pt>
                <c:pt idx="11">
                  <c:v>10769.75</c:v>
                </c:pt>
                <c:pt idx="12">
                  <c:v>10797.34</c:v>
                </c:pt>
                <c:pt idx="13">
                  <c:v>10354.45714285714</c:v>
                </c:pt>
                <c:pt idx="14">
                  <c:v>8990.9627272727284</c:v>
                </c:pt>
                <c:pt idx="15">
                  <c:v>10598.381428571429</c:v>
                </c:pt>
              </c:numCache>
            </c:numRef>
          </c:val>
          <c:extLst>
            <c:ext xmlns:c16="http://schemas.microsoft.com/office/drawing/2014/chart" uri="{C3380CC4-5D6E-409C-BE32-E72D297353CC}">
              <c16:uniqueId val="{00000002-B03A-4F26-B026-8F27F2DDE166}"/>
            </c:ext>
          </c:extLst>
        </c:ser>
        <c:dLbls>
          <c:showLegendKey val="0"/>
          <c:showVal val="0"/>
          <c:showCatName val="0"/>
          <c:showSerName val="0"/>
          <c:showPercent val="0"/>
          <c:showBubbleSize val="0"/>
        </c:dLbls>
        <c:gapWidth val="150"/>
        <c:overlap val="100"/>
        <c:axId val="1164871231"/>
        <c:axId val="837336063"/>
      </c:barChart>
      <c:catAx>
        <c:axId val="1164871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7336063"/>
        <c:crosses val="autoZero"/>
        <c:auto val="1"/>
        <c:lblAlgn val="ctr"/>
        <c:lblOffset val="100"/>
        <c:noMultiLvlLbl val="0"/>
      </c:catAx>
      <c:valAx>
        <c:axId val="8373360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648712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Healthcare_Aparna.xlsx]LineCharts!TableAgeBMI_HBA1C</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LineCharts!$B$3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LineCharts!$A$4:$A$20</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LineCharts!$B$4:$B$20</c:f>
              <c:numCache>
                <c:formatCode>General</c:formatCode>
                <c:ptCount val="16"/>
                <c:pt idx="0">
                  <c:v>30.650416666666672</c:v>
                </c:pt>
                <c:pt idx="1">
                  <c:v>30.571263157894752</c:v>
                </c:pt>
                <c:pt idx="2">
                  <c:v>29.810151515151521</c:v>
                </c:pt>
                <c:pt idx="3">
                  <c:v>28.15349999999999</c:v>
                </c:pt>
                <c:pt idx="4">
                  <c:v>31.148333333333323</c:v>
                </c:pt>
                <c:pt idx="5">
                  <c:v>31.29579861111112</c:v>
                </c:pt>
                <c:pt idx="6">
                  <c:v>30.811950672645729</c:v>
                </c:pt>
                <c:pt idx="7">
                  <c:v>30.595989583333346</c:v>
                </c:pt>
                <c:pt idx="8">
                  <c:v>31.196596858638724</c:v>
                </c:pt>
                <c:pt idx="9">
                  <c:v>31.401527777777769</c:v>
                </c:pt>
                <c:pt idx="10">
                  <c:v>30.151938202247198</c:v>
                </c:pt>
                <c:pt idx="11">
                  <c:v>31.18155660377359</c:v>
                </c:pt>
                <c:pt idx="12">
                  <c:v>30.677073170731664</c:v>
                </c:pt>
                <c:pt idx="13">
                  <c:v>32.097954545454549</c:v>
                </c:pt>
                <c:pt idx="14">
                  <c:v>31.184062500000003</c:v>
                </c:pt>
                <c:pt idx="15">
                  <c:v>32.042261904761922</c:v>
                </c:pt>
              </c:numCache>
            </c:numRef>
          </c:val>
          <c:smooth val="0"/>
          <c:extLst>
            <c:ext xmlns:c16="http://schemas.microsoft.com/office/drawing/2014/chart" uri="{C3380CC4-5D6E-409C-BE32-E72D297353CC}">
              <c16:uniqueId val="{00000000-0C81-41CD-BA58-F199567D585D}"/>
            </c:ext>
          </c:extLst>
        </c:ser>
        <c:ser>
          <c:idx val="1"/>
          <c:order val="1"/>
          <c:tx>
            <c:strRef>
              <c:f>LineCharts!$C$3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LineCharts!$A$4:$A$20</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LineCharts!$C$4:$C$20</c:f>
              <c:numCache>
                <c:formatCode>General</c:formatCode>
                <c:ptCount val="16"/>
                <c:pt idx="0">
                  <c:v>5.0935416666666669</c:v>
                </c:pt>
                <c:pt idx="1">
                  <c:v>5.1992631578947366</c:v>
                </c:pt>
                <c:pt idx="2">
                  <c:v>6.8828787878787869</c:v>
                </c:pt>
                <c:pt idx="3">
                  <c:v>7.5909999999999993</c:v>
                </c:pt>
                <c:pt idx="4">
                  <c:v>5.2794736842105268</c:v>
                </c:pt>
                <c:pt idx="5">
                  <c:v>5.223819444444441</c:v>
                </c:pt>
                <c:pt idx="6">
                  <c:v>6.3939013452914795</c:v>
                </c:pt>
                <c:pt idx="7">
                  <c:v>6.8167708333333366</c:v>
                </c:pt>
                <c:pt idx="8">
                  <c:v>6.2330366492146601</c:v>
                </c:pt>
                <c:pt idx="9">
                  <c:v>6.7086574074074026</c:v>
                </c:pt>
                <c:pt idx="10">
                  <c:v>6.8507865168539315</c:v>
                </c:pt>
                <c:pt idx="11">
                  <c:v>6.8249999999999975</c:v>
                </c:pt>
                <c:pt idx="12">
                  <c:v>6.6666829268292709</c:v>
                </c:pt>
                <c:pt idx="13">
                  <c:v>7.2570707070707066</c:v>
                </c:pt>
                <c:pt idx="14">
                  <c:v>7.3885795454545464</c:v>
                </c:pt>
                <c:pt idx="15">
                  <c:v>7.047857142857147</c:v>
                </c:pt>
              </c:numCache>
            </c:numRef>
          </c:val>
          <c:smooth val="0"/>
          <c:extLst>
            <c:ext xmlns:c16="http://schemas.microsoft.com/office/drawing/2014/chart" uri="{C3380CC4-5D6E-409C-BE32-E72D297353CC}">
              <c16:uniqueId val="{00000001-0C81-41CD-BA58-F199567D585D}"/>
            </c:ext>
          </c:extLst>
        </c:ser>
        <c:dLbls>
          <c:showLegendKey val="0"/>
          <c:showVal val="0"/>
          <c:showCatName val="0"/>
          <c:showSerName val="0"/>
          <c:showPercent val="0"/>
          <c:showBubbleSize val="0"/>
        </c:dLbls>
        <c:marker val="1"/>
        <c:smooth val="0"/>
        <c:axId val="1164868911"/>
        <c:axId val="837342783"/>
      </c:lineChart>
      <c:catAx>
        <c:axId val="11648689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42783"/>
        <c:crosses val="autoZero"/>
        <c:auto val="1"/>
        <c:lblAlgn val="ctr"/>
        <c:lblOffset val="100"/>
        <c:noMultiLvlLbl val="0"/>
      </c:catAx>
      <c:valAx>
        <c:axId val="837342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86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Healthcare_Aparna.xlsx]LineCharts!TableAgeCharges</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LineCharts!$B$25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LineCharts!$A$26:$A$42</c:f>
              <c:strCache>
                <c:ptCount val="16"/>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strCache>
            </c:strRef>
          </c:cat>
          <c:val>
            <c:numRef>
              <c:f>LineCharts!$B$26:$B$42</c:f>
              <c:numCache>
                <c:formatCode>"$"#,##0.00</c:formatCode>
                <c:ptCount val="16"/>
                <c:pt idx="0">
                  <c:v>6564.7445833333322</c:v>
                </c:pt>
                <c:pt idx="1">
                  <c:v>8116.1143157894749</c:v>
                </c:pt>
                <c:pt idx="2">
                  <c:v>9296.4448484848435</c:v>
                </c:pt>
                <c:pt idx="3">
                  <c:v>5550.067399999999</c:v>
                </c:pt>
                <c:pt idx="4">
                  <c:v>8584.9242105263165</c:v>
                </c:pt>
                <c:pt idx="5">
                  <c:v>13809.493541666663</c:v>
                </c:pt>
                <c:pt idx="6">
                  <c:v>15119.184977578481</c:v>
                </c:pt>
                <c:pt idx="7">
                  <c:v>13141.246249999995</c:v>
                </c:pt>
                <c:pt idx="8">
                  <c:v>14097.398481675393</c:v>
                </c:pt>
                <c:pt idx="9">
                  <c:v>15528.554768518519</c:v>
                </c:pt>
                <c:pt idx="10">
                  <c:v>13082.035617977523</c:v>
                </c:pt>
                <c:pt idx="11">
                  <c:v>13217.934811320758</c:v>
                </c:pt>
                <c:pt idx="12">
                  <c:v>14677.158682926834</c:v>
                </c:pt>
                <c:pt idx="13">
                  <c:v>16009.242070707085</c:v>
                </c:pt>
                <c:pt idx="14">
                  <c:v>15462.888920454543</c:v>
                </c:pt>
                <c:pt idx="15">
                  <c:v>13867.317023809523</c:v>
                </c:pt>
              </c:numCache>
            </c:numRef>
          </c:val>
          <c:smooth val="0"/>
          <c:extLst>
            <c:ext xmlns:c16="http://schemas.microsoft.com/office/drawing/2014/chart" uri="{C3380CC4-5D6E-409C-BE32-E72D297353CC}">
              <c16:uniqueId val="{00000000-EF68-4315-8FD9-93363E4026EC}"/>
            </c:ext>
          </c:extLst>
        </c:ser>
        <c:dLbls>
          <c:showLegendKey val="0"/>
          <c:showVal val="0"/>
          <c:showCatName val="0"/>
          <c:showSerName val="0"/>
          <c:showPercent val="0"/>
          <c:showBubbleSize val="0"/>
        </c:dLbls>
        <c:marker val="1"/>
        <c:smooth val="0"/>
        <c:axId val="1035014831"/>
        <c:axId val="837321183"/>
      </c:lineChart>
      <c:catAx>
        <c:axId val="1035014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321183"/>
        <c:crosses val="autoZero"/>
        <c:auto val="1"/>
        <c:lblAlgn val="ctr"/>
        <c:lblOffset val="100"/>
        <c:noMultiLvlLbl val="0"/>
      </c:catAx>
      <c:valAx>
        <c:axId val="83732118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01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431800</xdr:colOff>
      <xdr:row>0</xdr:row>
      <xdr:rowOff>146050</xdr:rowOff>
    </xdr:from>
    <xdr:to>
      <xdr:col>10</xdr:col>
      <xdr:colOff>88899</xdr:colOff>
      <xdr:row>17</xdr:row>
      <xdr:rowOff>88900</xdr:rowOff>
    </xdr:to>
    <xdr:graphicFrame macro="">
      <xdr:nvGraphicFramePr>
        <xdr:cNvPr id="4" name="Chart 3">
          <a:extLst>
            <a:ext uri="{FF2B5EF4-FFF2-40B4-BE49-F238E27FC236}">
              <a16:creationId xmlns:a16="http://schemas.microsoft.com/office/drawing/2014/main" id="{2D1C727B-3A64-82E1-49E2-8CCC451B7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276225</xdr:colOff>
      <xdr:row>23</xdr:row>
      <xdr:rowOff>107949</xdr:rowOff>
    </xdr:from>
    <xdr:to>
      <xdr:col>4</xdr:col>
      <xdr:colOff>781050</xdr:colOff>
      <xdr:row>37</xdr:row>
      <xdr:rowOff>174624</xdr:rowOff>
    </xdr:to>
    <xdr:graphicFrame macro="">
      <xdr:nvGraphicFramePr>
        <xdr:cNvPr id="5" name="Chart 4">
          <a:extLst>
            <a:ext uri="{FF2B5EF4-FFF2-40B4-BE49-F238E27FC236}">
              <a16:creationId xmlns:a16="http://schemas.microsoft.com/office/drawing/2014/main" id="{9FBF1547-4BD0-7876-76BB-2DBDE3EC1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69851</xdr:colOff>
      <xdr:row>9</xdr:row>
      <xdr:rowOff>76200</xdr:rowOff>
    </xdr:from>
    <xdr:to>
      <xdr:col>5</xdr:col>
      <xdr:colOff>412750</xdr:colOff>
      <xdr:row>19</xdr:row>
      <xdr:rowOff>76200</xdr:rowOff>
    </xdr:to>
    <xdr:graphicFrame macro="">
      <xdr:nvGraphicFramePr>
        <xdr:cNvPr id="2" name="Chart 1">
          <a:extLst>
            <a:ext uri="{FF2B5EF4-FFF2-40B4-BE49-F238E27FC236}">
              <a16:creationId xmlns:a16="http://schemas.microsoft.com/office/drawing/2014/main" id="{EBA8B2B8-F12E-C801-7C33-F860352C1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155575</xdr:colOff>
      <xdr:row>41</xdr:row>
      <xdr:rowOff>174625</xdr:rowOff>
    </xdr:from>
    <xdr:to>
      <xdr:col>4</xdr:col>
      <xdr:colOff>482600</xdr:colOff>
      <xdr:row>56</xdr:row>
      <xdr:rowOff>155575</xdr:rowOff>
    </xdr:to>
    <xdr:graphicFrame macro="">
      <xdr:nvGraphicFramePr>
        <xdr:cNvPr id="3" name="Chart 2">
          <a:extLst>
            <a:ext uri="{FF2B5EF4-FFF2-40B4-BE49-F238E27FC236}">
              <a16:creationId xmlns:a16="http://schemas.microsoft.com/office/drawing/2014/main" id="{0E076EB4-84EC-923C-60B2-A76765D7F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787400</xdr:colOff>
      <xdr:row>9</xdr:row>
      <xdr:rowOff>120650</xdr:rowOff>
    </xdr:from>
    <xdr:to>
      <xdr:col>8</xdr:col>
      <xdr:colOff>25400</xdr:colOff>
      <xdr:row>16</xdr:row>
      <xdr:rowOff>63500</xdr:rowOff>
    </xdr:to>
    <xdr:sp macro="" textlink="">
      <xdr:nvSpPr>
        <xdr:cNvPr id="4" name="TextBox 3">
          <a:extLst>
            <a:ext uri="{FF2B5EF4-FFF2-40B4-BE49-F238E27FC236}">
              <a16:creationId xmlns:a16="http://schemas.microsoft.com/office/drawing/2014/main" id="{E39FE72B-1E60-C89E-8FFC-8AA9612BE6FF}"/>
            </a:ext>
          </a:extLst>
        </xdr:cNvPr>
        <xdr:cNvSpPr txBox="1"/>
      </xdr:nvSpPr>
      <xdr:spPr>
        <a:xfrm>
          <a:off x="5308600" y="1778000"/>
          <a:ext cx="2317750" cy="12319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0000"/>
              </a:solidFill>
            </a:rPr>
            <a:t>Healthcare charges tend to be higher among people with </a:t>
          </a:r>
        </a:p>
        <a:p>
          <a:r>
            <a:rPr lang="en-US" sz="1200">
              <a:solidFill>
                <a:srgbClr val="FF0000"/>
              </a:solidFill>
            </a:rPr>
            <a:t>obesity and diabetes,</a:t>
          </a:r>
          <a:r>
            <a:rPr lang="en-US" sz="1200" baseline="0">
              <a:solidFill>
                <a:srgbClr val="FF0000"/>
              </a:solidFill>
            </a:rPr>
            <a:t> </a:t>
          </a:r>
        </a:p>
        <a:p>
          <a:r>
            <a:rPr lang="en-US" sz="1200" baseline="0">
              <a:solidFill>
                <a:srgbClr val="FF0000"/>
              </a:solidFill>
            </a:rPr>
            <a:t>while underweight individuals have the lowest charges.</a:t>
          </a:r>
          <a:endParaRPr lang="en-US" sz="12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352425</xdr:colOff>
      <xdr:row>0</xdr:row>
      <xdr:rowOff>0</xdr:rowOff>
    </xdr:from>
    <xdr:to>
      <xdr:col>14</xdr:col>
      <xdr:colOff>203200</xdr:colOff>
      <xdr:row>23</xdr:row>
      <xdr:rowOff>101600</xdr:rowOff>
    </xdr:to>
    <xdr:graphicFrame macro="">
      <xdr:nvGraphicFramePr>
        <xdr:cNvPr id="4" name="Chart 3">
          <a:extLst>
            <a:ext uri="{FF2B5EF4-FFF2-40B4-BE49-F238E27FC236}">
              <a16:creationId xmlns:a16="http://schemas.microsoft.com/office/drawing/2014/main" id="{B9C310A1-B4F2-4019-3951-C209B8DAB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434975</xdr:colOff>
      <xdr:row>25</xdr:row>
      <xdr:rowOff>95250</xdr:rowOff>
    </xdr:from>
    <xdr:to>
      <xdr:col>11</xdr:col>
      <xdr:colOff>269875</xdr:colOff>
      <xdr:row>40</xdr:row>
      <xdr:rowOff>76200</xdr:rowOff>
    </xdr:to>
    <xdr:graphicFrame macro="">
      <xdr:nvGraphicFramePr>
        <xdr:cNvPr id="5" name="Chart 4">
          <a:extLst>
            <a:ext uri="{FF2B5EF4-FFF2-40B4-BE49-F238E27FC236}">
              <a16:creationId xmlns:a16="http://schemas.microsoft.com/office/drawing/2014/main" id="{E64C1D2B-11A0-F883-05A6-D088F5E81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501650</xdr:colOff>
      <xdr:row>1</xdr:row>
      <xdr:rowOff>152400</xdr:rowOff>
    </xdr:from>
    <xdr:to>
      <xdr:col>20</xdr:col>
      <xdr:colOff>6350</xdr:colOff>
      <xdr:row>15</xdr:row>
      <xdr:rowOff>165100</xdr:rowOff>
    </xdr:to>
    <xdr:sp macro="" textlink="">
      <xdr:nvSpPr>
        <xdr:cNvPr id="6" name="TextBox 5">
          <a:extLst>
            <a:ext uri="{FF2B5EF4-FFF2-40B4-BE49-F238E27FC236}">
              <a16:creationId xmlns:a16="http://schemas.microsoft.com/office/drawing/2014/main" id="{09FC1782-E37E-A42F-34CF-29BA3F1ADD79}"/>
            </a:ext>
          </a:extLst>
        </xdr:cNvPr>
        <xdr:cNvSpPr txBox="1"/>
      </xdr:nvSpPr>
      <xdr:spPr>
        <a:xfrm>
          <a:off x="9740900" y="336550"/>
          <a:ext cx="2698750" cy="25908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Positive corelation </a:t>
          </a:r>
          <a:r>
            <a:rPr lang="en-US" sz="1200"/>
            <a:t>between </a:t>
          </a:r>
          <a:r>
            <a:rPr lang="en-US" sz="1200">
              <a:solidFill>
                <a:srgbClr val="FF0000"/>
              </a:solidFill>
            </a:rPr>
            <a:t>Age</a:t>
          </a:r>
          <a:r>
            <a:rPr lang="en-US" sz="1200"/>
            <a:t> and both </a:t>
          </a:r>
          <a:r>
            <a:rPr lang="en-US" sz="1200">
              <a:solidFill>
                <a:srgbClr val="FF0000"/>
              </a:solidFill>
            </a:rPr>
            <a:t>BMI</a:t>
          </a:r>
          <a:r>
            <a:rPr lang="en-US" sz="1200"/>
            <a:t> and </a:t>
          </a:r>
          <a:r>
            <a:rPr lang="en-US" sz="1200">
              <a:solidFill>
                <a:srgbClr val="FF0000"/>
              </a:solidFill>
            </a:rPr>
            <a:t>HbA1c</a:t>
          </a:r>
          <a:r>
            <a:rPr lang="en-US" sz="1200"/>
            <a:t>.</a:t>
          </a:r>
        </a:p>
        <a:p>
          <a:endParaRPr lang="en-US" sz="1200"/>
        </a:p>
        <a:p>
          <a:r>
            <a:rPr lang="en-US" sz="1200" b="1"/>
            <a:t>Age Vs BMI </a:t>
          </a:r>
          <a:r>
            <a:rPr lang="en-US" sz="1200"/>
            <a:t>- Age increases BMI increases</a:t>
          </a:r>
        </a:p>
        <a:p>
          <a:endParaRPr lang="en-US" sz="1200"/>
        </a:p>
        <a:p>
          <a:r>
            <a:rPr lang="en-US" sz="1200" b="1"/>
            <a:t>Age Vs</a:t>
          </a:r>
          <a:r>
            <a:rPr lang="en-US" sz="1200" b="1" baseline="0"/>
            <a:t> HbA1c </a:t>
          </a:r>
          <a:r>
            <a:rPr lang="en-US" sz="1200" baseline="0"/>
            <a:t>- Upward trend with age and relationship appear stronger than the BMI trend.</a:t>
          </a:r>
        </a:p>
        <a:p>
          <a:endParaRPr lang="en-US" sz="1200" baseline="0"/>
        </a:p>
        <a:p>
          <a:r>
            <a:rPr lang="en-US" sz="1200" b="1" baseline="0"/>
            <a:t>Overall</a:t>
          </a:r>
          <a:r>
            <a:rPr lang="en-US" sz="1200" baseline="0"/>
            <a:t> - </a:t>
          </a:r>
          <a:r>
            <a:rPr lang="en-US" sz="1200" baseline="0">
              <a:solidFill>
                <a:srgbClr val="FF0000"/>
              </a:solidFill>
            </a:rPr>
            <a:t>Older age </a:t>
          </a:r>
          <a:r>
            <a:rPr lang="en-US" sz="1200" baseline="0"/>
            <a:t>in this dataset tends to be associated with </a:t>
          </a:r>
          <a:r>
            <a:rPr lang="en-US" sz="1200" baseline="0">
              <a:solidFill>
                <a:srgbClr val="FF0000"/>
              </a:solidFill>
            </a:rPr>
            <a:t>higher BMI </a:t>
          </a:r>
          <a:r>
            <a:rPr lang="en-US" sz="1200" baseline="0"/>
            <a:t>and </a:t>
          </a:r>
          <a:r>
            <a:rPr lang="en-US" sz="1200" baseline="0">
              <a:solidFill>
                <a:srgbClr val="FF0000"/>
              </a:solidFill>
            </a:rPr>
            <a:t>higher HbA1c</a:t>
          </a:r>
          <a:r>
            <a:rPr lang="en-US" sz="1200" baseline="0"/>
            <a:t>.</a:t>
          </a:r>
          <a:endParaRPr lang="en-US" sz="1200"/>
        </a:p>
        <a:p>
          <a:endParaRPr lang="en-US" sz="1200"/>
        </a:p>
        <a:p>
          <a:endParaRPr lang="en-US" sz="1200"/>
        </a:p>
        <a:p>
          <a:endParaRPr lang="en-US" sz="1200"/>
        </a:p>
        <a:p>
          <a:endParaRPr lang="en-US" sz="1200"/>
        </a:p>
        <a:p>
          <a:endParaRPr lang="en-US" sz="1200"/>
        </a:p>
        <a:p>
          <a:endParaRPr lang="en-US" sz="1200"/>
        </a:p>
        <a:p>
          <a:endParaRPr lang="en-US" sz="1200"/>
        </a:p>
      </xdr:txBody>
    </xdr:sp>
    <xdr:clientData/>
  </xdr:twoCellAnchor>
  <xdr:twoCellAnchor>
    <xdr:from>
      <xdr:col>12</xdr:col>
      <xdr:colOff>127000</xdr:colOff>
      <xdr:row>29</xdr:row>
      <xdr:rowOff>19050</xdr:rowOff>
    </xdr:from>
    <xdr:to>
      <xdr:col>16</xdr:col>
      <xdr:colOff>209550</xdr:colOff>
      <xdr:row>35</xdr:row>
      <xdr:rowOff>107950</xdr:rowOff>
    </xdr:to>
    <xdr:sp macro="" textlink="">
      <xdr:nvSpPr>
        <xdr:cNvPr id="7" name="TextBox 6">
          <a:extLst>
            <a:ext uri="{FF2B5EF4-FFF2-40B4-BE49-F238E27FC236}">
              <a16:creationId xmlns:a16="http://schemas.microsoft.com/office/drawing/2014/main" id="{92D5EFC2-CA95-1C58-3A47-6A19DE6F2BAF}"/>
            </a:ext>
          </a:extLst>
        </xdr:cNvPr>
        <xdr:cNvSpPr txBox="1"/>
      </xdr:nvSpPr>
      <xdr:spPr>
        <a:xfrm>
          <a:off x="8337550" y="5359400"/>
          <a:ext cx="2247900" cy="11938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0000"/>
              </a:solidFill>
            </a:rPr>
            <a:t>Older individuals</a:t>
          </a:r>
          <a:r>
            <a:rPr lang="en-US" sz="1200" baseline="0">
              <a:solidFill>
                <a:srgbClr val="FF0000"/>
              </a:solidFill>
            </a:rPr>
            <a:t> in this dataset generally have higher average healthcare charges, suggesting a positive correlation between age and charges.</a:t>
          </a:r>
          <a:endParaRPr lang="en-US" sz="12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304800</xdr:colOff>
      <xdr:row>0</xdr:row>
      <xdr:rowOff>63500</xdr:rowOff>
    </xdr:from>
    <xdr:to>
      <xdr:col>14</xdr:col>
      <xdr:colOff>565150</xdr:colOff>
      <xdr:row>4</xdr:row>
      <xdr:rowOff>114300</xdr:rowOff>
    </xdr:to>
    <xdr:sp macro="" textlink="">
      <xdr:nvSpPr>
        <xdr:cNvPr id="3" name="TextBox 2">
          <a:extLst>
            <a:ext uri="{FF2B5EF4-FFF2-40B4-BE49-F238E27FC236}">
              <a16:creationId xmlns:a16="http://schemas.microsoft.com/office/drawing/2014/main" id="{2700B493-665B-3E80-6179-57B17D6CA6D8}"/>
            </a:ext>
          </a:extLst>
        </xdr:cNvPr>
        <xdr:cNvSpPr txBox="1"/>
      </xdr:nvSpPr>
      <xdr:spPr>
        <a:xfrm>
          <a:off x="3962400" y="63500"/>
          <a:ext cx="4527550" cy="7874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aseline="0">
              <a:solidFill>
                <a:srgbClr val="006600"/>
              </a:solidFill>
            </a:rPr>
            <a:t> </a:t>
          </a:r>
          <a:r>
            <a:rPr lang="en-US" sz="4000">
              <a:solidFill>
                <a:srgbClr val="006600"/>
              </a:solidFill>
            </a:rPr>
            <a:t>Hospital Dashboard</a:t>
          </a:r>
        </a:p>
      </xdr:txBody>
    </xdr:sp>
    <xdr:clientData/>
  </xdr:twoCellAnchor>
  <xdr:twoCellAnchor>
    <xdr:from>
      <xdr:col>4</xdr:col>
      <xdr:colOff>120651</xdr:colOff>
      <xdr:row>11</xdr:row>
      <xdr:rowOff>31750</xdr:rowOff>
    </xdr:from>
    <xdr:to>
      <xdr:col>10</xdr:col>
      <xdr:colOff>571501</xdr:colOff>
      <xdr:row>27</xdr:row>
      <xdr:rowOff>146050</xdr:rowOff>
    </xdr:to>
    <xdr:graphicFrame macro="">
      <xdr:nvGraphicFramePr>
        <xdr:cNvPr id="4" name="Chart 3">
          <a:extLst>
            <a:ext uri="{FF2B5EF4-FFF2-40B4-BE49-F238E27FC236}">
              <a16:creationId xmlns:a16="http://schemas.microsoft.com/office/drawing/2014/main" id="{C7A88690-953E-4D47-9349-6370B5573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317500</xdr:colOff>
      <xdr:row>6</xdr:row>
      <xdr:rowOff>165100</xdr:rowOff>
    </xdr:from>
    <xdr:to>
      <xdr:col>10</xdr:col>
      <xdr:colOff>368300</xdr:colOff>
      <xdr:row>11</xdr:row>
      <xdr:rowOff>38100</xdr:rowOff>
    </xdr:to>
    <xdr:sp macro="" textlink="">
      <xdr:nvSpPr>
        <xdr:cNvPr id="5" name="TextBox 4">
          <a:extLst>
            <a:ext uri="{FF2B5EF4-FFF2-40B4-BE49-F238E27FC236}">
              <a16:creationId xmlns:a16="http://schemas.microsoft.com/office/drawing/2014/main" id="{64B31CF0-A897-AD34-4E9D-3B333E4E130A}"/>
            </a:ext>
          </a:extLst>
        </xdr:cNvPr>
        <xdr:cNvSpPr txBox="1"/>
      </xdr:nvSpPr>
      <xdr:spPr>
        <a:xfrm>
          <a:off x="2146300" y="1270000"/>
          <a:ext cx="3708400" cy="79375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Cancer history among </a:t>
          </a:r>
          <a:r>
            <a:rPr lang="en-US" sz="1600">
              <a:solidFill>
                <a:srgbClr val="0070C0"/>
              </a:solidFill>
            </a:rPr>
            <a:t>smokers</a:t>
          </a:r>
          <a:r>
            <a:rPr lang="en-US" sz="1800">
              <a:solidFill>
                <a:srgbClr val="0070C0"/>
              </a:solidFill>
            </a:rPr>
            <a:t> and non-smokers</a:t>
          </a:r>
        </a:p>
      </xdr:txBody>
    </xdr:sp>
    <xdr:clientData/>
  </xdr:twoCellAnchor>
  <xdr:twoCellAnchor>
    <xdr:from>
      <xdr:col>12</xdr:col>
      <xdr:colOff>285750</xdr:colOff>
      <xdr:row>11</xdr:row>
      <xdr:rowOff>38100</xdr:rowOff>
    </xdr:from>
    <xdr:to>
      <xdr:col>19</xdr:col>
      <xdr:colOff>355600</xdr:colOff>
      <xdr:row>27</xdr:row>
      <xdr:rowOff>158750</xdr:rowOff>
    </xdr:to>
    <xdr:graphicFrame macro="">
      <xdr:nvGraphicFramePr>
        <xdr:cNvPr id="6" name="Chart 5">
          <a:extLst>
            <a:ext uri="{FF2B5EF4-FFF2-40B4-BE49-F238E27FC236}">
              <a16:creationId xmlns:a16="http://schemas.microsoft.com/office/drawing/2014/main" id="{75B8679C-8D4B-4016-9E6B-0A0B01B26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31750</xdr:colOff>
      <xdr:row>6</xdr:row>
      <xdr:rowOff>177800</xdr:rowOff>
    </xdr:from>
    <xdr:to>
      <xdr:col>19</xdr:col>
      <xdr:colOff>82550</xdr:colOff>
      <xdr:row>11</xdr:row>
      <xdr:rowOff>50800</xdr:rowOff>
    </xdr:to>
    <xdr:sp macro="" textlink="">
      <xdr:nvSpPr>
        <xdr:cNvPr id="7" name="TextBox 6">
          <a:extLst>
            <a:ext uri="{FF2B5EF4-FFF2-40B4-BE49-F238E27FC236}">
              <a16:creationId xmlns:a16="http://schemas.microsoft.com/office/drawing/2014/main" id="{866B3D03-C1AE-4225-A997-E28E286A0088}"/>
            </a:ext>
          </a:extLst>
        </xdr:cNvPr>
        <xdr:cNvSpPr txBox="1"/>
      </xdr:nvSpPr>
      <xdr:spPr>
        <a:xfrm>
          <a:off x="7346950" y="1282700"/>
          <a:ext cx="3708400" cy="79375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Corelation</a:t>
          </a:r>
          <a:r>
            <a:rPr lang="en-US" sz="1800" baseline="0">
              <a:solidFill>
                <a:srgbClr val="0070C0"/>
              </a:solidFill>
            </a:rPr>
            <a:t> - MajorSurgeries and </a:t>
          </a:r>
          <a:r>
            <a:rPr lang="en-US" sz="1800">
              <a:solidFill>
                <a:srgbClr val="0070C0"/>
              </a:solidFill>
            </a:rPr>
            <a:t>history of transplants</a:t>
          </a:r>
        </a:p>
      </xdr:txBody>
    </xdr:sp>
    <xdr:clientData/>
  </xdr:twoCellAnchor>
  <xdr:twoCellAnchor>
    <xdr:from>
      <xdr:col>6</xdr:col>
      <xdr:colOff>298450</xdr:colOff>
      <xdr:row>34</xdr:row>
      <xdr:rowOff>165100</xdr:rowOff>
    </xdr:from>
    <xdr:to>
      <xdr:col>16</xdr:col>
      <xdr:colOff>603250</xdr:colOff>
      <xdr:row>49</xdr:row>
      <xdr:rowOff>57150</xdr:rowOff>
    </xdr:to>
    <xdr:graphicFrame macro="">
      <xdr:nvGraphicFramePr>
        <xdr:cNvPr id="8" name="Chart 7">
          <a:extLst>
            <a:ext uri="{FF2B5EF4-FFF2-40B4-BE49-F238E27FC236}">
              <a16:creationId xmlns:a16="http://schemas.microsoft.com/office/drawing/2014/main" id="{DC534E36-A4DF-4C16-8E76-A8EC529F2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469900</xdr:colOff>
      <xdr:row>30</xdr:row>
      <xdr:rowOff>133350</xdr:rowOff>
    </xdr:from>
    <xdr:to>
      <xdr:col>14</xdr:col>
      <xdr:colOff>520700</xdr:colOff>
      <xdr:row>35</xdr:row>
      <xdr:rowOff>6350</xdr:rowOff>
    </xdr:to>
    <xdr:sp macro="" textlink="">
      <xdr:nvSpPr>
        <xdr:cNvPr id="10" name="TextBox 9">
          <a:extLst>
            <a:ext uri="{FF2B5EF4-FFF2-40B4-BE49-F238E27FC236}">
              <a16:creationId xmlns:a16="http://schemas.microsoft.com/office/drawing/2014/main" id="{D5810DBE-3B97-44E1-A031-D6614639170E}"/>
            </a:ext>
          </a:extLst>
        </xdr:cNvPr>
        <xdr:cNvSpPr txBox="1"/>
      </xdr:nvSpPr>
      <xdr:spPr>
        <a:xfrm>
          <a:off x="4737100" y="5657850"/>
          <a:ext cx="3708400" cy="79375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Corelation</a:t>
          </a:r>
          <a:r>
            <a:rPr lang="en-US" sz="1800" baseline="0">
              <a:solidFill>
                <a:srgbClr val="0070C0"/>
              </a:solidFill>
            </a:rPr>
            <a:t> - W</a:t>
          </a:r>
          <a:r>
            <a:rPr lang="en-US" sz="1800">
              <a:solidFill>
                <a:srgbClr val="0070C0"/>
              </a:solidFill>
            </a:rPr>
            <a:t>eight Statuses </a:t>
          </a:r>
          <a:r>
            <a:rPr lang="en-US" sz="1800" baseline="0">
              <a:solidFill>
                <a:srgbClr val="0070C0"/>
              </a:solidFill>
            </a:rPr>
            <a:t> and </a:t>
          </a:r>
          <a:r>
            <a:rPr lang="en-US" sz="1800">
              <a:solidFill>
                <a:srgbClr val="0070C0"/>
              </a:solidFill>
            </a:rPr>
            <a:t>diabetes statuses</a:t>
          </a:r>
        </a:p>
      </xdr:txBody>
    </xdr:sp>
    <xdr:clientData/>
  </xdr:twoCellAnchor>
  <xdr:twoCellAnchor>
    <xdr:from>
      <xdr:col>6</xdr:col>
      <xdr:colOff>311150</xdr:colOff>
      <xdr:row>55</xdr:row>
      <xdr:rowOff>171450</xdr:rowOff>
    </xdr:from>
    <xdr:to>
      <xdr:col>17</xdr:col>
      <xdr:colOff>31750</xdr:colOff>
      <xdr:row>72</xdr:row>
      <xdr:rowOff>101600</xdr:rowOff>
    </xdr:to>
    <xdr:graphicFrame macro="">
      <xdr:nvGraphicFramePr>
        <xdr:cNvPr id="11" name="Chart 10">
          <a:extLst>
            <a:ext uri="{FF2B5EF4-FFF2-40B4-BE49-F238E27FC236}">
              <a16:creationId xmlns:a16="http://schemas.microsoft.com/office/drawing/2014/main" id="{84730EB3-63E5-46BE-B864-972CC67D1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31750</xdr:colOff>
      <xdr:row>53</xdr:row>
      <xdr:rowOff>82550</xdr:rowOff>
    </xdr:from>
    <xdr:to>
      <xdr:col>15</xdr:col>
      <xdr:colOff>203200</xdr:colOff>
      <xdr:row>56</xdr:row>
      <xdr:rowOff>6350</xdr:rowOff>
    </xdr:to>
    <xdr:sp macro="" textlink="">
      <xdr:nvSpPr>
        <xdr:cNvPr id="12" name="TextBox 11">
          <a:extLst>
            <a:ext uri="{FF2B5EF4-FFF2-40B4-BE49-F238E27FC236}">
              <a16:creationId xmlns:a16="http://schemas.microsoft.com/office/drawing/2014/main" id="{D1CED4E2-FA9B-40C3-86B5-312B1AB76274}"/>
            </a:ext>
          </a:extLst>
        </xdr:cNvPr>
        <xdr:cNvSpPr txBox="1"/>
      </xdr:nvSpPr>
      <xdr:spPr>
        <a:xfrm>
          <a:off x="4298950" y="9842500"/>
          <a:ext cx="4438650" cy="47625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Corelation</a:t>
          </a:r>
          <a:r>
            <a:rPr lang="en-US" sz="1800" baseline="0">
              <a:solidFill>
                <a:srgbClr val="0070C0"/>
              </a:solidFill>
            </a:rPr>
            <a:t> - C</a:t>
          </a:r>
          <a:r>
            <a:rPr lang="en-US" sz="1800">
              <a:solidFill>
                <a:srgbClr val="0070C0"/>
              </a:solidFill>
            </a:rPr>
            <a:t>harges,hospital tier</a:t>
          </a:r>
          <a:r>
            <a:rPr lang="en-US" sz="1800" baseline="0">
              <a:solidFill>
                <a:srgbClr val="0070C0"/>
              </a:solidFill>
            </a:rPr>
            <a:t> and </a:t>
          </a:r>
          <a:r>
            <a:rPr lang="en-US" sz="1800">
              <a:solidFill>
                <a:srgbClr val="0070C0"/>
              </a:solidFill>
            </a:rPr>
            <a:t>States</a:t>
          </a:r>
        </a:p>
      </xdr:txBody>
    </xdr:sp>
    <xdr:clientData/>
  </xdr:twoCellAnchor>
  <xdr:twoCellAnchor>
    <xdr:from>
      <xdr:col>5</xdr:col>
      <xdr:colOff>527050</xdr:colOff>
      <xdr:row>76</xdr:row>
      <xdr:rowOff>158750</xdr:rowOff>
    </xdr:from>
    <xdr:to>
      <xdr:col>17</xdr:col>
      <xdr:colOff>381000</xdr:colOff>
      <xdr:row>104</xdr:row>
      <xdr:rowOff>38100</xdr:rowOff>
    </xdr:to>
    <xdr:graphicFrame macro="">
      <xdr:nvGraphicFramePr>
        <xdr:cNvPr id="14" name="Chart 13">
          <a:extLst>
            <a:ext uri="{FF2B5EF4-FFF2-40B4-BE49-F238E27FC236}">
              <a16:creationId xmlns:a16="http://schemas.microsoft.com/office/drawing/2014/main" id="{FDC7B14A-6BC0-4989-B8F8-CF39686D8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266700</xdr:colOff>
      <xdr:row>74</xdr:row>
      <xdr:rowOff>12700</xdr:rowOff>
    </xdr:from>
    <xdr:to>
      <xdr:col>15</xdr:col>
      <xdr:colOff>139700</xdr:colOff>
      <xdr:row>76</xdr:row>
      <xdr:rowOff>152400</xdr:rowOff>
    </xdr:to>
    <xdr:sp macro="" textlink="">
      <xdr:nvSpPr>
        <xdr:cNvPr id="15" name="TextBox 14">
          <a:extLst>
            <a:ext uri="{FF2B5EF4-FFF2-40B4-BE49-F238E27FC236}">
              <a16:creationId xmlns:a16="http://schemas.microsoft.com/office/drawing/2014/main" id="{6B30620D-6143-4989-8B69-C81793AB802B}"/>
            </a:ext>
          </a:extLst>
        </xdr:cNvPr>
        <xdr:cNvSpPr txBox="1"/>
      </xdr:nvSpPr>
      <xdr:spPr>
        <a:xfrm>
          <a:off x="4533900" y="13639800"/>
          <a:ext cx="4140200" cy="50800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Corelation</a:t>
          </a:r>
          <a:r>
            <a:rPr lang="en-US" sz="1800" baseline="0">
              <a:solidFill>
                <a:srgbClr val="0070C0"/>
              </a:solidFill>
            </a:rPr>
            <a:t> - A</a:t>
          </a:r>
          <a:r>
            <a:rPr lang="en-US" sz="1800">
              <a:solidFill>
                <a:srgbClr val="0070C0"/>
              </a:solidFill>
            </a:rPr>
            <a:t>ge, BMI and HbA1C</a:t>
          </a:r>
        </a:p>
      </xdr:txBody>
    </xdr:sp>
    <xdr:clientData/>
  </xdr:twoCellAnchor>
  <xdr:twoCellAnchor>
    <xdr:from>
      <xdr:col>5</xdr:col>
      <xdr:colOff>520700</xdr:colOff>
      <xdr:row>111</xdr:row>
      <xdr:rowOff>82550</xdr:rowOff>
    </xdr:from>
    <xdr:to>
      <xdr:col>17</xdr:col>
      <xdr:colOff>412750</xdr:colOff>
      <xdr:row>132</xdr:row>
      <xdr:rowOff>133350</xdr:rowOff>
    </xdr:to>
    <xdr:graphicFrame macro="">
      <xdr:nvGraphicFramePr>
        <xdr:cNvPr id="16" name="Chart 15">
          <a:extLst>
            <a:ext uri="{FF2B5EF4-FFF2-40B4-BE49-F238E27FC236}">
              <a16:creationId xmlns:a16="http://schemas.microsoft.com/office/drawing/2014/main" id="{12E4426C-6773-4345-A917-0D1DCB8EE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355600</xdr:colOff>
      <xdr:row>108</xdr:row>
      <xdr:rowOff>120650</xdr:rowOff>
    </xdr:from>
    <xdr:to>
      <xdr:col>15</xdr:col>
      <xdr:colOff>228600</xdr:colOff>
      <xdr:row>111</xdr:row>
      <xdr:rowOff>76200</xdr:rowOff>
    </xdr:to>
    <xdr:sp macro="" textlink="">
      <xdr:nvSpPr>
        <xdr:cNvPr id="17" name="TextBox 16">
          <a:extLst>
            <a:ext uri="{FF2B5EF4-FFF2-40B4-BE49-F238E27FC236}">
              <a16:creationId xmlns:a16="http://schemas.microsoft.com/office/drawing/2014/main" id="{A66A7C27-CA68-4A94-BFF0-CD352990CE0E}"/>
            </a:ext>
          </a:extLst>
        </xdr:cNvPr>
        <xdr:cNvSpPr txBox="1"/>
      </xdr:nvSpPr>
      <xdr:spPr>
        <a:xfrm>
          <a:off x="4622800" y="20008850"/>
          <a:ext cx="4140200" cy="508000"/>
        </a:xfrm>
        <a:prstGeom prst="rect">
          <a:avLst/>
        </a:prstGeom>
        <a:solidFill>
          <a:srgbClr val="CDCEC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0070C0"/>
              </a:solidFill>
            </a:rPr>
            <a:t>Corelation</a:t>
          </a:r>
          <a:r>
            <a:rPr lang="en-US" sz="1800" baseline="0">
              <a:solidFill>
                <a:srgbClr val="0070C0"/>
              </a:solidFill>
            </a:rPr>
            <a:t> - A</a:t>
          </a:r>
          <a:r>
            <a:rPr lang="en-US" sz="1800">
              <a:solidFill>
                <a:srgbClr val="0070C0"/>
              </a:solidFill>
            </a:rPr>
            <a:t>ge, healthcare charges</a:t>
          </a:r>
        </a:p>
      </xdr:txBody>
    </xdr:sp>
    <xdr:clientData/>
  </xdr:twoCellAnchor>
  <xdr:twoCellAnchor editAs="oneCell">
    <xdr:from>
      <xdr:col>0</xdr:col>
      <xdr:colOff>482600</xdr:colOff>
      <xdr:row>6</xdr:row>
      <xdr:rowOff>152401</xdr:rowOff>
    </xdr:from>
    <xdr:to>
      <xdr:col>3</xdr:col>
      <xdr:colOff>488950</xdr:colOff>
      <xdr:row>15</xdr:row>
      <xdr:rowOff>139701</xdr:rowOff>
    </xdr:to>
    <mc:AlternateContent xmlns:mc="http://schemas.openxmlformats.org/markup-compatibility/2006" xmlns:a14="http://schemas.microsoft.com/office/drawing/2010/main">
      <mc:Choice Requires="a14">
        <xdr:graphicFrame macro="">
          <xdr:nvGraphicFramePr>
            <xdr:cNvPr id="18" name="Weight Status">
              <a:extLst>
                <a:ext uri="{FF2B5EF4-FFF2-40B4-BE49-F238E27FC236}">
                  <a16:creationId xmlns:a16="http://schemas.microsoft.com/office/drawing/2014/main" id="{12F65553-FE59-F8F8-3803-28E70DEDDA2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82600" y="1257301"/>
              <a:ext cx="1835150" cy="164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17</xdr:row>
      <xdr:rowOff>76200</xdr:rowOff>
    </xdr:from>
    <xdr:to>
      <xdr:col>3</xdr:col>
      <xdr:colOff>476250</xdr:colOff>
      <xdr:row>24</xdr:row>
      <xdr:rowOff>76199</xdr:rowOff>
    </xdr:to>
    <mc:AlternateContent xmlns:mc="http://schemas.openxmlformats.org/markup-compatibility/2006" xmlns:a14="http://schemas.microsoft.com/office/drawing/2010/main">
      <mc:Choice Requires="a14">
        <xdr:graphicFrame macro="">
          <xdr:nvGraphicFramePr>
            <xdr:cNvPr id="19" name="Diabetes Status">
              <a:extLst>
                <a:ext uri="{FF2B5EF4-FFF2-40B4-BE49-F238E27FC236}">
                  <a16:creationId xmlns:a16="http://schemas.microsoft.com/office/drawing/2014/main" id="{C3231365-F35F-63EA-B63B-848E9E6F996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76250" y="3206750"/>
              <a:ext cx="1828800" cy="1289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6.744607754626" createdVersion="8" refreshedVersion="8" minRefreshableVersion="3" recordCount="2335" xr:uid="{F75DD1C1-62EE-4D64-BEBA-269108BFE9BB}">
  <cacheSource type="worksheet">
    <worksheetSource ref="A1:Q2336" sheet="Healthcare"/>
  </cacheSource>
  <cacheFields count="17">
    <cacheField name="Customer ID" numFmtId="49">
      <sharedItems/>
    </cacheField>
    <cacheField name="First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_x000a_Major Surgeries" numFmtId="0">
      <sharedItems containsSemiMixedTypes="0" containsString="0" containsNumber="1" containsInteger="1" minValue="0" maxValue="3"/>
    </cacheField>
    <cacheField name="Smoker" numFmtId="0">
      <sharedItems count="3">
        <s v="Yes"/>
        <s v="No"/>
        <s v="?"/>
      </sharedItems>
    </cacheField>
    <cacheField name="Weight Status" numFmtId="0">
      <sharedItems count="4">
        <s v="Obesity"/>
        <s v="Overweight"/>
        <s v="Normal weight"/>
        <s v="Underweight"/>
      </sharedItems>
    </cacheField>
    <cacheField name="Diabetes Status" numFmtId="0">
      <sharedItems count="3">
        <s v="Diabetese"/>
        <s v="Prediabetese"/>
        <s v="Normal"/>
      </sharedItems>
    </cacheField>
    <cacheField name="Date of Birth" numFmtId="167">
      <sharedItems containsSemiMixedTypes="0" containsNonDate="0" containsDate="1" containsString="0" minDate="1990-06-06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15"/>
        <s v="R1011"/>
        <s v="R1014"/>
        <s v="R1017"/>
        <s v="R1016"/>
        <s v="R1023"/>
        <s v="R1026"/>
        <s v="R1024"/>
        <s v="R1020"/>
        <s v="R1021"/>
        <s v="R1022"/>
        <s v="R1019"/>
        <s v="R1025"/>
        <s v="R1018"/>
        <s v="Unknown"/>
      </sharedItems>
    </cacheField>
    <cacheField name="Age" numFmtId="0">
      <sharedItems containsSemiMixedTypes="0" containsString="0" containsNumber="1" containsInteger="1" minValue="21" maxValue="36" count="16">
        <n v="27"/>
        <n v="29"/>
        <n v="36"/>
        <n v="35"/>
        <n v="34"/>
        <n v="31"/>
        <n v="28"/>
        <n v="33"/>
        <n v="30"/>
        <n v="26"/>
        <n v="32"/>
        <n v="23"/>
        <n v="21"/>
        <n v="25"/>
        <n v="22"/>
        <n v="24"/>
      </sharedItems>
    </cacheField>
  </cacheFields>
  <extLst>
    <ext xmlns:x14="http://schemas.microsoft.com/office/spreadsheetml/2009/9/main" uri="{725AE2AE-9491-48be-B2B4-4EB974FC3084}">
      <x14:pivotCacheDefinition pivotCacheId="104083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x v="0"/>
    <x v="0"/>
    <s v="No"/>
    <x v="0"/>
    <x v="0"/>
    <n v="0"/>
    <x v="0"/>
    <x v="0"/>
    <x v="0"/>
    <d v="1998-10-12T00:00:00"/>
    <x v="0"/>
    <x v="0"/>
    <s v="tier - 3"/>
    <x v="0"/>
    <x v="0"/>
  </r>
  <r>
    <s v="Id2"/>
    <s v="Lehner"/>
    <x v="1"/>
    <x v="1"/>
    <s v="No"/>
    <x v="0"/>
    <x v="0"/>
    <n v="0"/>
    <x v="0"/>
    <x v="0"/>
    <x v="1"/>
    <d v="1997-06-08T00:00:00"/>
    <x v="1"/>
    <x v="1"/>
    <s v="tier - 3"/>
    <x v="1"/>
    <x v="1"/>
  </r>
  <r>
    <s v="Id3"/>
    <s v="Lu"/>
    <x v="2"/>
    <x v="2"/>
    <s v="Yes"/>
    <x v="0"/>
    <x v="0"/>
    <n v="2"/>
    <x v="0"/>
    <x v="0"/>
    <x v="0"/>
    <d v="1990-09-11T00:00:00"/>
    <x v="2"/>
    <x v="0"/>
    <s v="tier - 1"/>
    <x v="2"/>
    <x v="2"/>
  </r>
  <r>
    <s v="Id4"/>
    <s v="Osborne"/>
    <x v="3"/>
    <x v="3"/>
    <s v="No"/>
    <x v="0"/>
    <x v="0"/>
    <n v="0"/>
    <x v="0"/>
    <x v="0"/>
    <x v="1"/>
    <d v="1991-06-06T00:00:00"/>
    <x v="3"/>
    <x v="0"/>
    <s v="tier - 3"/>
    <x v="0"/>
    <x v="3"/>
  </r>
  <r>
    <s v="Id5"/>
    <s v="Kadala"/>
    <x v="4"/>
    <x v="4"/>
    <s v="No"/>
    <x v="0"/>
    <x v="0"/>
    <n v="0"/>
    <x v="0"/>
    <x v="0"/>
    <x v="2"/>
    <d v="1999-06-19T00:00:00"/>
    <x v="4"/>
    <x v="0"/>
    <s v="tier - 2"/>
    <x v="0"/>
    <x v="0"/>
  </r>
  <r>
    <s v="Id6"/>
    <s v="Baker"/>
    <x v="5"/>
    <x v="5"/>
    <s v="No"/>
    <x v="0"/>
    <x v="0"/>
    <n v="0"/>
    <x v="0"/>
    <x v="0"/>
    <x v="0"/>
    <d v="1992-08-04T00:00:00"/>
    <x v="5"/>
    <x v="0"/>
    <s v="tier - 3"/>
    <x v="0"/>
    <x v="4"/>
  </r>
  <r>
    <s v="Id7"/>
    <s v="Macpherson"/>
    <x v="6"/>
    <x v="6"/>
    <s v="No"/>
    <x v="0"/>
    <x v="0"/>
    <n v="0"/>
    <x v="0"/>
    <x v="0"/>
    <x v="1"/>
    <d v="1994-10-27T00:00:00"/>
    <x v="6"/>
    <x v="0"/>
    <s v="tier - 3"/>
    <x v="0"/>
    <x v="5"/>
  </r>
  <r>
    <s v="Id8"/>
    <s v="Hallman"/>
    <x v="7"/>
    <x v="7"/>
    <s v="No"/>
    <x v="0"/>
    <x v="0"/>
    <n v="3"/>
    <x v="0"/>
    <x v="0"/>
    <x v="0"/>
    <d v="1998-06-27T00:00:00"/>
    <x v="7"/>
    <x v="1"/>
    <s v="tier - 2"/>
    <x v="0"/>
    <x v="6"/>
  </r>
  <r>
    <s v="Id9"/>
    <s v="Moran"/>
    <x v="8"/>
    <x v="8"/>
    <s v="Yes"/>
    <x v="0"/>
    <x v="1"/>
    <n v="1"/>
    <x v="0"/>
    <x v="0"/>
    <x v="0"/>
    <d v="1993-09-04T00:00:00"/>
    <x v="8"/>
    <x v="0"/>
    <s v="tier - 2"/>
    <x v="0"/>
    <x v="7"/>
  </r>
  <r>
    <s v="Id10"/>
    <s v="Benner"/>
    <x v="9"/>
    <x v="9"/>
    <s v="No"/>
    <x v="0"/>
    <x v="0"/>
    <n v="0"/>
    <x v="0"/>
    <x v="0"/>
    <x v="0"/>
    <d v="1998-12-29T00:00:00"/>
    <x v="9"/>
    <x v="0"/>
    <s v="tier - 2"/>
    <x v="0"/>
    <x v="0"/>
  </r>
  <r>
    <s v="Id11"/>
    <s v="Fierro Vargas"/>
    <x v="10"/>
    <x v="10"/>
    <s v="Yes"/>
    <x v="0"/>
    <x v="0"/>
    <n v="2"/>
    <x v="0"/>
    <x v="0"/>
    <x v="1"/>
    <d v="1999-07-22T00:00:00"/>
    <x v="10"/>
    <x v="1"/>
    <s v="tier - 1"/>
    <x v="3"/>
    <x v="0"/>
  </r>
  <r>
    <s v="Id12"/>
    <s v="Franz"/>
    <x v="11"/>
    <x v="11"/>
    <s v="No"/>
    <x v="0"/>
    <x v="0"/>
    <n v="0"/>
    <x v="0"/>
    <x v="0"/>
    <x v="0"/>
    <d v="1995-10-27T00:00:00"/>
    <x v="11"/>
    <x v="0"/>
    <s v="tier - 2"/>
    <x v="0"/>
    <x v="8"/>
  </r>
  <r>
    <s v="Id13"/>
    <s v="Foster"/>
    <x v="12"/>
    <x v="12"/>
    <s v="No"/>
    <x v="0"/>
    <x v="0"/>
    <n v="0"/>
    <x v="0"/>
    <x v="0"/>
    <x v="0"/>
    <d v="1992-10-11T00:00:00"/>
    <x v="12"/>
    <x v="0"/>
    <s v="tier - 2"/>
    <x v="0"/>
    <x v="7"/>
  </r>
  <r>
    <s v="Id14"/>
    <s v="Tenorio"/>
    <x v="13"/>
    <x v="13"/>
    <s v="No"/>
    <x v="0"/>
    <x v="0"/>
    <n v="0"/>
    <x v="0"/>
    <x v="0"/>
    <x v="0"/>
    <d v="1998-12-01T00:00:00"/>
    <x v="13"/>
    <x v="0"/>
    <s v="tier - 3"/>
    <x v="0"/>
    <x v="0"/>
  </r>
  <r>
    <s v="Id15"/>
    <s v="Rios"/>
    <x v="14"/>
    <x v="14"/>
    <s v="Yes"/>
    <x v="0"/>
    <x v="0"/>
    <n v="2"/>
    <x v="0"/>
    <x v="0"/>
    <x v="0"/>
    <d v="1991-12-21T00:00:00"/>
    <x v="14"/>
    <x v="0"/>
    <s v="tier - 3"/>
    <x v="0"/>
    <x v="4"/>
  </r>
  <r>
    <s v="Id16"/>
    <s v="Viau-Dupuis"/>
    <x v="15"/>
    <x v="15"/>
    <s v="No"/>
    <x v="0"/>
    <x v="0"/>
    <n v="0"/>
    <x v="0"/>
    <x v="0"/>
    <x v="0"/>
    <d v="1992-08-27T00:00:00"/>
    <x v="15"/>
    <x v="0"/>
    <s v="tier - 3"/>
    <x v="0"/>
    <x v="4"/>
  </r>
  <r>
    <s v="Id17"/>
    <s v="Cronin"/>
    <x v="16"/>
    <x v="16"/>
    <s v="No"/>
    <x v="0"/>
    <x v="0"/>
    <n v="3"/>
    <x v="0"/>
    <x v="0"/>
    <x v="0"/>
    <d v="1998-11-16T00:00:00"/>
    <x v="16"/>
    <x v="1"/>
    <s v="tier - 3"/>
    <x v="0"/>
    <x v="0"/>
  </r>
  <r>
    <s v="Id18"/>
    <s v="Noordstar"/>
    <x v="17"/>
    <x v="17"/>
    <s v="Yes"/>
    <x v="0"/>
    <x v="1"/>
    <n v="1"/>
    <x v="0"/>
    <x v="0"/>
    <x v="0"/>
    <d v="1993-08-05T00:00:00"/>
    <x v="17"/>
    <x v="0"/>
    <s v="tier - 3"/>
    <x v="3"/>
    <x v="7"/>
  </r>
  <r>
    <s v="Id19"/>
    <s v="Boudalia"/>
    <x v="18"/>
    <x v="18"/>
    <s v="Yes"/>
    <x v="0"/>
    <x v="0"/>
    <n v="1"/>
    <x v="0"/>
    <x v="0"/>
    <x v="2"/>
    <d v="1994-11-07T00:00:00"/>
    <x v="18"/>
    <x v="0"/>
    <s v="tier - 3"/>
    <x v="0"/>
    <x v="5"/>
  </r>
  <r>
    <s v="Id20"/>
    <s v="Flor"/>
    <x v="19"/>
    <x v="19"/>
    <s v="No"/>
    <x v="0"/>
    <x v="0"/>
    <n v="0"/>
    <x v="0"/>
    <x v="0"/>
    <x v="0"/>
    <d v="1991-09-27T00:00:00"/>
    <x v="19"/>
    <x v="0"/>
    <s v="tier - 2"/>
    <x v="1"/>
    <x v="4"/>
  </r>
  <r>
    <s v="Id21"/>
    <s v="Fennon"/>
    <x v="20"/>
    <x v="20"/>
    <s v="Yes"/>
    <x v="0"/>
    <x v="0"/>
    <n v="2"/>
    <x v="0"/>
    <x v="0"/>
    <x v="0"/>
    <d v="1991-06-13T00:00:00"/>
    <x v="20"/>
    <x v="0"/>
    <s v="tier - 3"/>
    <x v="0"/>
    <x v="3"/>
  </r>
  <r>
    <s v="Id22"/>
    <s v="Hribar"/>
    <x v="21"/>
    <x v="21"/>
    <s v="Yes"/>
    <x v="0"/>
    <x v="0"/>
    <n v="2"/>
    <x v="0"/>
    <x v="0"/>
    <x v="1"/>
    <d v="1999-10-04T00:00:00"/>
    <x v="21"/>
    <x v="1"/>
    <s v="tier - 1"/>
    <x v="1"/>
    <x v="9"/>
  </r>
  <r>
    <s v="Id23"/>
    <s v="Tassello"/>
    <x v="22"/>
    <x v="22"/>
    <s v="No"/>
    <x v="0"/>
    <x v="0"/>
    <n v="3"/>
    <x v="0"/>
    <x v="0"/>
    <x v="0"/>
    <d v="1998-09-03T00:00:00"/>
    <x v="22"/>
    <x v="1"/>
    <s v="tier - 1"/>
    <x v="0"/>
    <x v="6"/>
  </r>
  <r>
    <s v="Id24"/>
    <s v="Mauricette"/>
    <x v="23"/>
    <x v="23"/>
    <s v="Yes"/>
    <x v="0"/>
    <x v="0"/>
    <n v="2"/>
    <x v="0"/>
    <x v="0"/>
    <x v="0"/>
    <d v="1990-12-28T00:00:00"/>
    <x v="23"/>
    <x v="0"/>
    <s v="tier - 2"/>
    <x v="0"/>
    <x v="3"/>
  </r>
  <r>
    <s v="Id25"/>
    <s v="Garcia"/>
    <x v="24"/>
    <x v="24"/>
    <s v="Yes"/>
    <x v="0"/>
    <x v="0"/>
    <n v="2"/>
    <x v="0"/>
    <x v="0"/>
    <x v="2"/>
    <d v="1999-07-14T00:00:00"/>
    <x v="24"/>
    <x v="1"/>
    <s v="tier - 1"/>
    <x v="2"/>
    <x v="0"/>
  </r>
  <r>
    <s v="Id26"/>
    <s v="Airoldi"/>
    <x v="25"/>
    <x v="25"/>
    <s v="No"/>
    <x v="0"/>
    <x v="0"/>
    <n v="3"/>
    <x v="0"/>
    <x v="0"/>
    <x v="0"/>
    <d v="1998-09-15T00:00:00"/>
    <x v="25"/>
    <x v="1"/>
    <s v="tier - 3"/>
    <x v="2"/>
    <x v="0"/>
  </r>
  <r>
    <s v="Id27"/>
    <s v="Cater-Cyker"/>
    <x v="26"/>
    <x v="26"/>
    <s v="No"/>
    <x v="0"/>
    <x v="0"/>
    <n v="0"/>
    <x v="0"/>
    <x v="0"/>
    <x v="0"/>
    <d v="1990-11-17T00:00:00"/>
    <x v="26"/>
    <x v="0"/>
    <s v="tier - 1"/>
    <x v="2"/>
    <x v="3"/>
  </r>
  <r>
    <s v="Id28"/>
    <s v="Hamm"/>
    <x v="27"/>
    <x v="27"/>
    <s v="Yes"/>
    <x v="0"/>
    <x v="1"/>
    <n v="1"/>
    <x v="0"/>
    <x v="0"/>
    <x v="2"/>
    <d v="1999-06-23T00:00:00"/>
    <x v="27"/>
    <x v="0"/>
    <s v="tier - 3"/>
    <x v="2"/>
    <x v="0"/>
  </r>
  <r>
    <s v="Id29"/>
    <s v="Cox"/>
    <x v="28"/>
    <x v="28"/>
    <s v="Yes"/>
    <x v="0"/>
    <x v="0"/>
    <n v="2"/>
    <x v="0"/>
    <x v="0"/>
    <x v="0"/>
    <d v="1991-08-08T00:00:00"/>
    <x v="28"/>
    <x v="0"/>
    <s v="tier - 1"/>
    <x v="2"/>
    <x v="3"/>
  </r>
  <r>
    <s v="Id30"/>
    <s v="Sachrajda"/>
    <x v="29"/>
    <x v="29"/>
    <s v="No"/>
    <x v="0"/>
    <x v="0"/>
    <n v="0"/>
    <x v="0"/>
    <x v="0"/>
    <x v="0"/>
    <d v="1991-12-06T00:00:00"/>
    <x v="29"/>
    <x v="0"/>
    <s v="tier - 3"/>
    <x v="2"/>
    <x v="4"/>
  </r>
  <r>
    <s v="Id31"/>
    <s v="Gareri"/>
    <x v="30"/>
    <x v="30"/>
    <s v="No"/>
    <x v="0"/>
    <x v="0"/>
    <n v="0"/>
    <x v="0"/>
    <x v="0"/>
    <x v="0"/>
    <d v="1998-08-17T00:00:00"/>
    <x v="30"/>
    <x v="0"/>
    <s v="tier - 1"/>
    <x v="2"/>
    <x v="6"/>
  </r>
  <r>
    <s v="Id32"/>
    <s v="Welch"/>
    <x v="31"/>
    <x v="31"/>
    <s v="Yes"/>
    <x v="0"/>
    <x v="0"/>
    <n v="0"/>
    <x v="0"/>
    <x v="0"/>
    <x v="2"/>
    <d v="1996-12-02T00:00:00"/>
    <x v="31"/>
    <x v="0"/>
    <s v="tier - 3"/>
    <x v="2"/>
    <x v="1"/>
  </r>
  <r>
    <s v="Id33"/>
    <s v="Prindiville"/>
    <x v="32"/>
    <x v="32"/>
    <s v="No"/>
    <x v="0"/>
    <x v="0"/>
    <n v="0"/>
    <x v="0"/>
    <x v="0"/>
    <x v="0"/>
    <d v="1992-12-04T00:00:00"/>
    <x v="32"/>
    <x v="0"/>
    <s v="tier - 1"/>
    <x v="2"/>
    <x v="7"/>
  </r>
  <r>
    <s v="Id34"/>
    <s v="Kincaid"/>
    <x v="33"/>
    <x v="33"/>
    <s v="Yes"/>
    <x v="0"/>
    <x v="0"/>
    <n v="0"/>
    <x v="0"/>
    <x v="0"/>
    <x v="1"/>
    <d v="1995-09-30T00:00:00"/>
    <x v="33"/>
    <x v="1"/>
    <s v="tier - 3"/>
    <x v="2"/>
    <x v="8"/>
  </r>
  <r>
    <s v="Id35"/>
    <s v="Bruestle"/>
    <x v="34"/>
    <x v="34"/>
    <s v="No"/>
    <x v="0"/>
    <x v="1"/>
    <n v="1"/>
    <x v="0"/>
    <x v="0"/>
    <x v="1"/>
    <d v="1999-08-12T00:00:00"/>
    <x v="34"/>
    <x v="1"/>
    <s v="tier - 1"/>
    <x v="0"/>
    <x v="0"/>
  </r>
  <r>
    <s v="Id36"/>
    <s v="Lachance"/>
    <x v="35"/>
    <x v="35"/>
    <s v="No"/>
    <x v="0"/>
    <x v="0"/>
    <n v="0"/>
    <x v="0"/>
    <x v="0"/>
    <x v="0"/>
    <d v="1990-12-21T00:00:00"/>
    <x v="35"/>
    <x v="1"/>
    <s v="tier - 2"/>
    <x v="0"/>
    <x v="3"/>
  </r>
  <r>
    <s v="Id37"/>
    <s v="Eason"/>
    <x v="13"/>
    <x v="36"/>
    <s v="No"/>
    <x v="0"/>
    <x v="0"/>
    <n v="0"/>
    <x v="0"/>
    <x v="0"/>
    <x v="0"/>
    <d v="1994-08-09T00:00:00"/>
    <x v="36"/>
    <x v="1"/>
    <s v="tier - 2"/>
    <x v="0"/>
    <x v="10"/>
  </r>
  <r>
    <s v="Id38"/>
    <s v="Grummon"/>
    <x v="36"/>
    <x v="37"/>
    <s v="No"/>
    <x v="0"/>
    <x v="0"/>
    <n v="0"/>
    <x v="0"/>
    <x v="0"/>
    <x v="0"/>
    <d v="1992-12-17T00:00:00"/>
    <x v="37"/>
    <x v="1"/>
    <s v="tier - 2"/>
    <x v="0"/>
    <x v="7"/>
  </r>
  <r>
    <s v="Id39"/>
    <s v="Vanwechel"/>
    <x v="37"/>
    <x v="38"/>
    <s v="No"/>
    <x v="0"/>
    <x v="0"/>
    <n v="0"/>
    <x v="0"/>
    <x v="0"/>
    <x v="0"/>
    <d v="1991-08-13T00:00:00"/>
    <x v="38"/>
    <x v="1"/>
    <s v="tier - 3"/>
    <x v="0"/>
    <x v="3"/>
  </r>
  <r>
    <s v="Id40"/>
    <s v="Fisher"/>
    <x v="38"/>
    <x v="39"/>
    <s v="No"/>
    <x v="0"/>
    <x v="1"/>
    <n v="1"/>
    <x v="0"/>
    <x v="0"/>
    <x v="2"/>
    <d v="1993-10-11T00:00:00"/>
    <x v="39"/>
    <x v="1"/>
    <s v="tier - 2"/>
    <x v="0"/>
    <x v="10"/>
  </r>
  <r>
    <s v="Id41"/>
    <s v="Jenkins"/>
    <x v="39"/>
    <x v="40"/>
    <s v="No"/>
    <x v="1"/>
    <x v="0"/>
    <n v="1"/>
    <x v="0"/>
    <x v="0"/>
    <x v="2"/>
    <d v="2000-08-02T00:00:00"/>
    <x v="40"/>
    <x v="1"/>
    <s v="tier - 3"/>
    <x v="0"/>
    <x v="9"/>
  </r>
  <r>
    <s v="Id42"/>
    <s v="Peters"/>
    <x v="40"/>
    <x v="41"/>
    <s v="Yes"/>
    <x v="0"/>
    <x v="0"/>
    <n v="0"/>
    <x v="0"/>
    <x v="0"/>
    <x v="0"/>
    <d v="1997-09-14T00:00:00"/>
    <x v="41"/>
    <x v="1"/>
    <s v="tier - 3"/>
    <x v="0"/>
    <x v="6"/>
  </r>
  <r>
    <s v="Id43"/>
    <s v="Aha"/>
    <x v="9"/>
    <x v="42"/>
    <s v="No"/>
    <x v="0"/>
    <x v="0"/>
    <n v="0"/>
    <x v="0"/>
    <x v="0"/>
    <x v="0"/>
    <d v="1991-10-29T00:00:00"/>
    <x v="42"/>
    <x v="1"/>
    <s v="tier - 2"/>
    <x v="0"/>
    <x v="4"/>
  </r>
  <r>
    <s v="Id44"/>
    <s v="McElwain"/>
    <x v="41"/>
    <x v="43"/>
    <s v="No"/>
    <x v="0"/>
    <x v="0"/>
    <n v="0"/>
    <x v="0"/>
    <x v="0"/>
    <x v="0"/>
    <d v="1998-11-24T00:00:00"/>
    <x v="43"/>
    <x v="1"/>
    <s v="tier - 1"/>
    <x v="0"/>
    <x v="0"/>
  </r>
  <r>
    <s v="Id45"/>
    <s v="Januszewski"/>
    <x v="42"/>
    <x v="44"/>
    <s v="Yes"/>
    <x v="0"/>
    <x v="0"/>
    <n v="1"/>
    <x v="0"/>
    <x v="0"/>
    <x v="0"/>
    <d v="1995-06-01T00:00:00"/>
    <x v="44"/>
    <x v="1"/>
    <s v="tier - 2"/>
    <x v="0"/>
    <x v="5"/>
  </r>
  <r>
    <s v="Id46"/>
    <s v="Rohne"/>
    <x v="43"/>
    <x v="45"/>
    <s v="Yes"/>
    <x v="0"/>
    <x v="0"/>
    <n v="1"/>
    <x v="0"/>
    <x v="0"/>
    <x v="2"/>
    <d v="1998-07-16T00:00:00"/>
    <x v="45"/>
    <x v="1"/>
    <s v="tier - 1"/>
    <x v="0"/>
    <x v="6"/>
  </r>
  <r>
    <s v="Id47"/>
    <s v="O'Grady"/>
    <x v="44"/>
    <x v="46"/>
    <s v="Yes"/>
    <x v="0"/>
    <x v="0"/>
    <n v="2"/>
    <x v="0"/>
    <x v="0"/>
    <x v="2"/>
    <d v="1996-10-05T00:00:00"/>
    <x v="46"/>
    <x v="1"/>
    <s v="tier - 2"/>
    <x v="0"/>
    <x v="1"/>
  </r>
  <r>
    <s v="Id48"/>
    <s v="Peters"/>
    <x v="45"/>
    <x v="47"/>
    <s v="No"/>
    <x v="0"/>
    <x v="0"/>
    <n v="0"/>
    <x v="0"/>
    <x v="0"/>
    <x v="2"/>
    <d v="1990-11-10T00:00:00"/>
    <x v="47"/>
    <x v="1"/>
    <s v="tier - 1"/>
    <x v="0"/>
    <x v="3"/>
  </r>
  <r>
    <s v="Id49"/>
    <s v="De Simone"/>
    <x v="46"/>
    <x v="48"/>
    <s v="Yes"/>
    <x v="0"/>
    <x v="0"/>
    <n v="2"/>
    <x v="0"/>
    <x v="0"/>
    <x v="2"/>
    <d v="1996-07-02T00:00:00"/>
    <x v="48"/>
    <x v="1"/>
    <s v="tier - 3"/>
    <x v="0"/>
    <x v="8"/>
  </r>
  <r>
    <s v="Id50"/>
    <s v="Beckett"/>
    <x v="47"/>
    <x v="49"/>
    <s v="Yes"/>
    <x v="0"/>
    <x v="0"/>
    <n v="2"/>
    <x v="0"/>
    <x v="0"/>
    <x v="2"/>
    <d v="1996-10-25T00:00:00"/>
    <x v="49"/>
    <x v="1"/>
    <s v="tier - 2"/>
    <x v="0"/>
    <x v="1"/>
  </r>
  <r>
    <s v="Id51"/>
    <s v="Sobrilsky"/>
    <x v="48"/>
    <x v="50"/>
    <s v="Yes"/>
    <x v="0"/>
    <x v="0"/>
    <n v="1"/>
    <x v="0"/>
    <x v="0"/>
    <x v="0"/>
    <d v="1996-12-29T00:00:00"/>
    <x v="50"/>
    <x v="1"/>
    <s v="tier - 1"/>
    <x v="0"/>
    <x v="1"/>
  </r>
  <r>
    <s v="Id52"/>
    <s v="Wang"/>
    <x v="49"/>
    <x v="51"/>
    <s v="No"/>
    <x v="0"/>
    <x v="0"/>
    <n v="0"/>
    <x v="0"/>
    <x v="0"/>
    <x v="0"/>
    <d v="1995-08-22T00:00:00"/>
    <x v="51"/>
    <x v="1"/>
    <s v="tier - 2"/>
    <x v="0"/>
    <x v="5"/>
  </r>
  <r>
    <s v="Id53"/>
    <s v="Campa"/>
    <x v="50"/>
    <x v="52"/>
    <s v="Yes"/>
    <x v="0"/>
    <x v="1"/>
    <n v="1"/>
    <x v="0"/>
    <x v="0"/>
    <x v="2"/>
    <d v="1999-12-03T00:00:00"/>
    <x v="52"/>
    <x v="1"/>
    <s v="tier - 2"/>
    <x v="0"/>
    <x v="9"/>
  </r>
  <r>
    <s v="Id54"/>
    <s v="Clifford"/>
    <x v="51"/>
    <x v="53"/>
    <s v="No"/>
    <x v="0"/>
    <x v="0"/>
    <n v="0"/>
    <x v="0"/>
    <x v="0"/>
    <x v="0"/>
    <d v="1995-11-29T00:00:00"/>
    <x v="53"/>
    <x v="1"/>
    <s v="tier - 2"/>
    <x v="0"/>
    <x v="8"/>
  </r>
  <r>
    <s v="Id55"/>
    <s v="Dalmata"/>
    <x v="52"/>
    <x v="54"/>
    <s v="No"/>
    <x v="0"/>
    <x v="0"/>
    <n v="0"/>
    <x v="0"/>
    <x v="0"/>
    <x v="0"/>
    <d v="1998-11-04T00:00:00"/>
    <x v="54"/>
    <x v="0"/>
    <s v="tier - 2"/>
    <x v="0"/>
    <x v="0"/>
  </r>
  <r>
    <s v="Id56"/>
    <s v="Vishik"/>
    <x v="53"/>
    <x v="55"/>
    <s v="Yes"/>
    <x v="0"/>
    <x v="0"/>
    <n v="1"/>
    <x v="0"/>
    <x v="0"/>
    <x v="0"/>
    <d v="1995-10-23T00:00:00"/>
    <x v="55"/>
    <x v="0"/>
    <s v="tier - 3"/>
    <x v="0"/>
    <x v="8"/>
  </r>
  <r>
    <s v="Id57"/>
    <s v="Schorr"/>
    <x v="54"/>
    <x v="56"/>
    <s v="No"/>
    <x v="0"/>
    <x v="0"/>
    <n v="2"/>
    <x v="0"/>
    <x v="0"/>
    <x v="1"/>
    <d v="1992-09-10T00:00:00"/>
    <x v="56"/>
    <x v="0"/>
    <s v="tier - 1"/>
    <x v="0"/>
    <x v="4"/>
  </r>
  <r>
    <s v="Id58"/>
    <s v="Lusardi"/>
    <x v="55"/>
    <x v="57"/>
    <s v="No"/>
    <x v="0"/>
    <x v="0"/>
    <n v="0"/>
    <x v="0"/>
    <x v="0"/>
    <x v="0"/>
    <d v="1995-10-29T00:00:00"/>
    <x v="57"/>
    <x v="0"/>
    <s v="tier - 2"/>
    <x v="0"/>
    <x v="8"/>
  </r>
  <r>
    <s v="Id59"/>
    <s v="Rayner"/>
    <x v="56"/>
    <x v="58"/>
    <s v="No"/>
    <x v="0"/>
    <x v="0"/>
    <n v="0"/>
    <x v="0"/>
    <x v="0"/>
    <x v="1"/>
    <d v="1997-10-21T00:00:00"/>
    <x v="58"/>
    <x v="0"/>
    <s v="tier - 2"/>
    <x v="0"/>
    <x v="6"/>
  </r>
  <r>
    <s v="Id60"/>
    <s v="Voghel"/>
    <x v="57"/>
    <x v="59"/>
    <s v="No"/>
    <x v="0"/>
    <x v="0"/>
    <n v="0"/>
    <x v="0"/>
    <x v="0"/>
    <x v="0"/>
    <d v="1991-11-03T00:00:00"/>
    <x v="59"/>
    <x v="0"/>
    <s v="tier - 3"/>
    <x v="0"/>
    <x v="4"/>
  </r>
  <r>
    <s v="Id61"/>
    <s v="Rieth"/>
    <x v="9"/>
    <x v="60"/>
    <s v="No"/>
    <x v="0"/>
    <x v="1"/>
    <n v="1"/>
    <x v="0"/>
    <x v="0"/>
    <x v="1"/>
    <d v="1999-12-27T00:00:00"/>
    <x v="60"/>
    <x v="0"/>
    <s v="tier - 3"/>
    <x v="0"/>
    <x v="9"/>
  </r>
  <r>
    <s v="Id62"/>
    <s v="Gollotto"/>
    <x v="58"/>
    <x v="61"/>
    <s v="Yes"/>
    <x v="0"/>
    <x v="0"/>
    <n v="0"/>
    <x v="0"/>
    <x v="0"/>
    <x v="0"/>
    <d v="1997-06-27T00:00:00"/>
    <x v="61"/>
    <x v="0"/>
    <s v="tier - 3"/>
    <x v="0"/>
    <x v="1"/>
  </r>
  <r>
    <s v="Id63"/>
    <s v="Dunn"/>
    <x v="59"/>
    <x v="62"/>
    <s v="No"/>
    <x v="0"/>
    <x v="0"/>
    <n v="0"/>
    <x v="0"/>
    <x v="0"/>
    <x v="0"/>
    <d v="1998-08-03T00:00:00"/>
    <x v="62"/>
    <x v="0"/>
    <s v="tier - 2"/>
    <x v="0"/>
    <x v="6"/>
  </r>
  <r>
    <s v="Id64"/>
    <s v="Blitzer"/>
    <x v="60"/>
    <x v="13"/>
    <s v="Yes"/>
    <x v="0"/>
    <x v="0"/>
    <n v="0"/>
    <x v="0"/>
    <x v="0"/>
    <x v="0"/>
    <d v="1997-06-28T00:00:00"/>
    <x v="63"/>
    <x v="0"/>
    <s v="tier - 2"/>
    <x v="0"/>
    <x v="1"/>
  </r>
  <r>
    <s v="Id65"/>
    <s v="Smith"/>
    <x v="61"/>
    <x v="63"/>
    <s v="Yes"/>
    <x v="0"/>
    <x v="0"/>
    <n v="1"/>
    <x v="0"/>
    <x v="0"/>
    <x v="0"/>
    <d v="1995-08-15T00:00:00"/>
    <x v="64"/>
    <x v="0"/>
    <s v="tier - 3"/>
    <x v="0"/>
    <x v="5"/>
  </r>
  <r>
    <s v="Id66"/>
    <s v="Hyland"/>
    <x v="62"/>
    <x v="64"/>
    <s v="No"/>
    <x v="0"/>
    <x v="0"/>
    <n v="2"/>
    <x v="0"/>
    <x v="0"/>
    <x v="0"/>
    <d v="1993-09-18T00:00:00"/>
    <x v="65"/>
    <x v="0"/>
    <s v="tier - 1"/>
    <x v="0"/>
    <x v="10"/>
  </r>
  <r>
    <s v="Id67"/>
    <s v="Ducharme"/>
    <x v="63"/>
    <x v="65"/>
    <s v="No"/>
    <x v="0"/>
    <x v="1"/>
    <n v="1"/>
    <x v="0"/>
    <x v="0"/>
    <x v="1"/>
    <d v="1999-07-03T00:00:00"/>
    <x v="66"/>
    <x v="0"/>
    <s v="tier - 1"/>
    <x v="0"/>
    <x v="0"/>
  </r>
  <r>
    <s v="Id68"/>
    <s v="Johnson"/>
    <x v="64"/>
    <x v="66"/>
    <s v="Yes"/>
    <x v="0"/>
    <x v="1"/>
    <n v="1"/>
    <x v="0"/>
    <x v="0"/>
    <x v="2"/>
    <d v="1997-12-09T00:00:00"/>
    <x v="67"/>
    <x v="0"/>
    <s v="tier - 3"/>
    <x v="0"/>
    <x v="6"/>
  </r>
  <r>
    <s v="Id69"/>
    <s v="Mutz"/>
    <x v="4"/>
    <x v="67"/>
    <s v="Yes"/>
    <x v="0"/>
    <x v="0"/>
    <n v="0"/>
    <x v="0"/>
    <x v="0"/>
    <x v="2"/>
    <d v="1996-11-28T00:00:00"/>
    <x v="68"/>
    <x v="0"/>
    <s v="tier - 1"/>
    <x v="0"/>
    <x v="1"/>
  </r>
  <r>
    <s v="Id70"/>
    <s v="Lee"/>
    <x v="65"/>
    <x v="68"/>
    <s v="No"/>
    <x v="0"/>
    <x v="0"/>
    <n v="0"/>
    <x v="0"/>
    <x v="0"/>
    <x v="0"/>
    <d v="1998-12-19T00:00:00"/>
    <x v="69"/>
    <x v="0"/>
    <s v="tier - 3"/>
    <x v="0"/>
    <x v="0"/>
  </r>
  <r>
    <s v="Id71"/>
    <s v="Turner"/>
    <x v="66"/>
    <x v="69"/>
    <s v="No"/>
    <x v="0"/>
    <x v="0"/>
    <n v="1"/>
    <x v="0"/>
    <x v="0"/>
    <x v="2"/>
    <d v="1994-11-10T00:00:00"/>
    <x v="70"/>
    <x v="0"/>
    <s v="tier - 1"/>
    <x v="0"/>
    <x v="5"/>
  </r>
  <r>
    <s v="Id72"/>
    <s v="Rangel"/>
    <x v="67"/>
    <x v="70"/>
    <s v="No"/>
    <x v="0"/>
    <x v="0"/>
    <n v="2"/>
    <x v="0"/>
    <x v="0"/>
    <x v="2"/>
    <d v="1992-06-08T00:00:00"/>
    <x v="71"/>
    <x v="0"/>
    <s v="tier - 1"/>
    <x v="0"/>
    <x v="4"/>
  </r>
  <r>
    <s v="Id73"/>
    <s v="Lacey"/>
    <x v="68"/>
    <x v="21"/>
    <s v="Yes"/>
    <x v="0"/>
    <x v="0"/>
    <n v="2"/>
    <x v="0"/>
    <x v="0"/>
    <x v="1"/>
    <d v="1996-09-21T00:00:00"/>
    <x v="72"/>
    <x v="0"/>
    <s v="tier - 3"/>
    <x v="0"/>
    <x v="1"/>
  </r>
  <r>
    <s v="Id74"/>
    <s v="Stiger"/>
    <x v="69"/>
    <x v="71"/>
    <s v="No"/>
    <x v="0"/>
    <x v="0"/>
    <n v="0"/>
    <x v="0"/>
    <x v="0"/>
    <x v="0"/>
    <d v="1992-09-22T00:00:00"/>
    <x v="73"/>
    <x v="0"/>
    <s v="tier - 3"/>
    <x v="0"/>
    <x v="7"/>
  </r>
  <r>
    <s v="Id75"/>
    <s v="Caldwell"/>
    <x v="70"/>
    <x v="72"/>
    <s v="Yes"/>
    <x v="0"/>
    <x v="0"/>
    <n v="1"/>
    <x v="0"/>
    <x v="0"/>
    <x v="0"/>
    <d v="1995-09-29T00:00:00"/>
    <x v="74"/>
    <x v="0"/>
    <s v="tier - 1"/>
    <x v="0"/>
    <x v="8"/>
  </r>
  <r>
    <s v="Id76"/>
    <s v="Marmillod"/>
    <x v="71"/>
    <x v="73"/>
    <s v="Yes"/>
    <x v="0"/>
    <x v="0"/>
    <n v="1"/>
    <x v="0"/>
    <x v="0"/>
    <x v="0"/>
    <d v="1995-11-14T00:00:00"/>
    <x v="75"/>
    <x v="0"/>
    <s v="tier - 2"/>
    <x v="0"/>
    <x v="8"/>
  </r>
  <r>
    <s v="Id77"/>
    <s v="Cloutier-Simons"/>
    <x v="72"/>
    <x v="74"/>
    <s v="Yes"/>
    <x v="0"/>
    <x v="0"/>
    <n v="0"/>
    <x v="0"/>
    <x v="0"/>
    <x v="1"/>
    <d v="1996-10-29T00:00:00"/>
    <x v="76"/>
    <x v="0"/>
    <s v="tier - 3"/>
    <x v="0"/>
    <x v="1"/>
  </r>
  <r>
    <s v="Id78"/>
    <s v="Vegas"/>
    <x v="73"/>
    <x v="75"/>
    <s v="No"/>
    <x v="0"/>
    <x v="0"/>
    <n v="0"/>
    <x v="0"/>
    <x v="0"/>
    <x v="0"/>
    <d v="1994-11-24T00:00:00"/>
    <x v="77"/>
    <x v="0"/>
    <s v="tier - 1"/>
    <x v="0"/>
    <x v="5"/>
  </r>
  <r>
    <s v="Id79"/>
    <s v="Cochran"/>
    <x v="74"/>
    <x v="76"/>
    <s v="Yes"/>
    <x v="0"/>
    <x v="0"/>
    <n v="0"/>
    <x v="0"/>
    <x v="0"/>
    <x v="0"/>
    <d v="1997-12-22T00:00:00"/>
    <x v="78"/>
    <x v="0"/>
    <s v="tier - 2"/>
    <x v="0"/>
    <x v="6"/>
  </r>
  <r>
    <s v="Id80"/>
    <s v="Holtzapple"/>
    <x v="75"/>
    <x v="77"/>
    <s v="No"/>
    <x v="0"/>
    <x v="0"/>
    <n v="0"/>
    <x v="0"/>
    <x v="0"/>
    <x v="0"/>
    <d v="1991-10-16T00:00:00"/>
    <x v="79"/>
    <x v="0"/>
    <s v="tier - 2"/>
    <x v="0"/>
    <x v="4"/>
  </r>
  <r>
    <s v="Id81"/>
    <s v="Meyer"/>
    <x v="76"/>
    <x v="78"/>
    <s v="Yes"/>
    <x v="0"/>
    <x v="0"/>
    <n v="1"/>
    <x v="0"/>
    <x v="0"/>
    <x v="2"/>
    <d v="1994-10-07T00:00:00"/>
    <x v="80"/>
    <x v="0"/>
    <s v="tier - 2"/>
    <x v="0"/>
    <x v="5"/>
  </r>
  <r>
    <s v="Id82"/>
    <s v="Brickley"/>
    <x v="77"/>
    <x v="45"/>
    <s v="No"/>
    <x v="0"/>
    <x v="0"/>
    <n v="0"/>
    <x v="0"/>
    <x v="0"/>
    <x v="2"/>
    <d v="1997-08-27T00:00:00"/>
    <x v="81"/>
    <x v="0"/>
    <s v="tier - 2"/>
    <x v="0"/>
    <x v="1"/>
  </r>
  <r>
    <s v="Id83"/>
    <s v="Magee"/>
    <x v="78"/>
    <x v="79"/>
    <s v="Yes"/>
    <x v="0"/>
    <x v="0"/>
    <n v="1"/>
    <x v="0"/>
    <x v="0"/>
    <x v="2"/>
    <d v="1994-06-06T00:00:00"/>
    <x v="82"/>
    <x v="0"/>
    <s v="tier - 3"/>
    <x v="0"/>
    <x v="10"/>
  </r>
  <r>
    <s v="Id84"/>
    <s v="Thoma"/>
    <x v="79"/>
    <x v="80"/>
    <s v="Yes"/>
    <x v="0"/>
    <x v="1"/>
    <n v="1"/>
    <x v="0"/>
    <x v="0"/>
    <x v="2"/>
    <d v="1999-08-08T00:00:00"/>
    <x v="83"/>
    <x v="0"/>
    <s v="tier - 2"/>
    <x v="0"/>
    <x v="0"/>
  </r>
  <r>
    <s v="Id85"/>
    <s v="Heagy"/>
    <x v="80"/>
    <x v="81"/>
    <s v="No"/>
    <x v="0"/>
    <x v="0"/>
    <n v="2"/>
    <x v="0"/>
    <x v="0"/>
    <x v="2"/>
    <d v="1992-09-06T00:00:00"/>
    <x v="84"/>
    <x v="0"/>
    <s v="tier - 3"/>
    <x v="0"/>
    <x v="4"/>
  </r>
  <r>
    <s v="Id86"/>
    <s v="Regnier"/>
    <x v="81"/>
    <x v="82"/>
    <s v="No"/>
    <x v="0"/>
    <x v="0"/>
    <n v="2"/>
    <x v="0"/>
    <x v="0"/>
    <x v="2"/>
    <d v="1992-08-12T00:00:00"/>
    <x v="85"/>
    <x v="0"/>
    <s v="tier - 2"/>
    <x v="0"/>
    <x v="4"/>
  </r>
  <r>
    <s v="Id87"/>
    <s v="Parendo"/>
    <x v="37"/>
    <x v="83"/>
    <s v="No"/>
    <x v="0"/>
    <x v="1"/>
    <n v="1"/>
    <x v="0"/>
    <x v="0"/>
    <x v="2"/>
    <d v="1999-10-11T00:00:00"/>
    <x v="86"/>
    <x v="0"/>
    <s v="tier - 3"/>
    <x v="0"/>
    <x v="9"/>
  </r>
  <r>
    <s v="Id88"/>
    <s v="Schell"/>
    <x v="82"/>
    <x v="84"/>
    <s v="No"/>
    <x v="0"/>
    <x v="0"/>
    <n v="0"/>
    <x v="0"/>
    <x v="0"/>
    <x v="0"/>
    <d v="1994-06-05T00:00:00"/>
    <x v="87"/>
    <x v="0"/>
    <s v="tier - 2"/>
    <x v="0"/>
    <x v="10"/>
  </r>
  <r>
    <s v="Id89"/>
    <s v="Driscoll"/>
    <x v="83"/>
    <x v="85"/>
    <s v="Yes"/>
    <x v="0"/>
    <x v="1"/>
    <n v="1"/>
    <x v="0"/>
    <x v="0"/>
    <x v="1"/>
    <d v="1993-09-08T00:00:00"/>
    <x v="88"/>
    <x v="0"/>
    <s v="tier - 2"/>
    <x v="0"/>
    <x v="7"/>
  </r>
  <r>
    <s v="Id90"/>
    <s v="Mitchell"/>
    <x v="84"/>
    <x v="86"/>
    <s v="No"/>
    <x v="0"/>
    <x v="1"/>
    <n v="1"/>
    <x v="0"/>
    <x v="0"/>
    <x v="2"/>
    <d v="1999-09-16T00:00:00"/>
    <x v="89"/>
    <x v="0"/>
    <s v="tier - 2"/>
    <x v="0"/>
    <x v="9"/>
  </r>
  <r>
    <s v="Id91"/>
    <s v="Cutler"/>
    <x v="85"/>
    <x v="87"/>
    <s v="No"/>
    <x v="0"/>
    <x v="0"/>
    <n v="1"/>
    <x v="0"/>
    <x v="0"/>
    <x v="1"/>
    <d v="1992-08-04T00:00:00"/>
    <x v="90"/>
    <x v="0"/>
    <s v="tier - 2"/>
    <x v="0"/>
    <x v="4"/>
  </r>
  <r>
    <s v="Id92"/>
    <s v="Derian"/>
    <x v="86"/>
    <x v="88"/>
    <s v="No"/>
    <x v="0"/>
    <x v="0"/>
    <n v="0"/>
    <x v="0"/>
    <x v="0"/>
    <x v="2"/>
    <d v="1999-07-02T00:00:00"/>
    <x v="91"/>
    <x v="0"/>
    <s v="tier - 1"/>
    <x v="0"/>
    <x v="0"/>
  </r>
  <r>
    <s v="Id93"/>
    <s v="Farina"/>
    <x v="87"/>
    <x v="89"/>
    <s v="No"/>
    <x v="0"/>
    <x v="0"/>
    <n v="2"/>
    <x v="0"/>
    <x v="0"/>
    <x v="2"/>
    <d v="1992-06-10T00:00:00"/>
    <x v="92"/>
    <x v="0"/>
    <s v="tier - 3"/>
    <x v="0"/>
    <x v="4"/>
  </r>
  <r>
    <s v="Id94"/>
    <s v="Saunders"/>
    <x v="88"/>
    <x v="90"/>
    <s v="Yes"/>
    <x v="0"/>
    <x v="0"/>
    <n v="0"/>
    <x v="0"/>
    <x v="0"/>
    <x v="2"/>
    <d v="1996-12-26T00:00:00"/>
    <x v="93"/>
    <x v="0"/>
    <s v="tier - 3"/>
    <x v="0"/>
    <x v="1"/>
  </r>
  <r>
    <s v="Id95"/>
    <s v="Kratz"/>
    <x v="89"/>
    <x v="8"/>
    <s v="Yes"/>
    <x v="0"/>
    <x v="0"/>
    <n v="2"/>
    <x v="0"/>
    <x v="0"/>
    <x v="0"/>
    <d v="1990-09-25T00:00:00"/>
    <x v="94"/>
    <x v="0"/>
    <s v="tier - 1"/>
    <x v="0"/>
    <x v="3"/>
  </r>
  <r>
    <s v="Id96"/>
    <s v="Boland"/>
    <x v="90"/>
    <x v="91"/>
    <s v="Yes"/>
    <x v="0"/>
    <x v="0"/>
    <n v="1"/>
    <x v="0"/>
    <x v="0"/>
    <x v="0"/>
    <d v="1995-07-10T00:00:00"/>
    <x v="95"/>
    <x v="0"/>
    <s v="tier - 3"/>
    <x v="0"/>
    <x v="5"/>
  </r>
  <r>
    <s v="Id97"/>
    <s v="Van Hout"/>
    <x v="66"/>
    <x v="92"/>
    <s v="Yes"/>
    <x v="0"/>
    <x v="0"/>
    <n v="0"/>
    <x v="0"/>
    <x v="0"/>
    <x v="2"/>
    <d v="1995-11-03T00:00:00"/>
    <x v="96"/>
    <x v="0"/>
    <s v="tier - 2"/>
    <x v="0"/>
    <x v="8"/>
  </r>
  <r>
    <s v="Id98"/>
    <s v="Ramsey"/>
    <x v="91"/>
    <x v="93"/>
    <s v="Yes"/>
    <x v="0"/>
    <x v="0"/>
    <n v="2"/>
    <x v="0"/>
    <x v="0"/>
    <x v="2"/>
    <d v="1996-08-12T00:00:00"/>
    <x v="97"/>
    <x v="0"/>
    <s v="tier - 3"/>
    <x v="0"/>
    <x v="8"/>
  </r>
  <r>
    <s v="Id99"/>
    <s v="Gage"/>
    <x v="92"/>
    <x v="94"/>
    <s v="No"/>
    <x v="0"/>
    <x v="0"/>
    <n v="0"/>
    <x v="0"/>
    <x v="0"/>
    <x v="0"/>
    <d v="1992-09-04T00:00:00"/>
    <x v="98"/>
    <x v="0"/>
    <s v="tier - 3"/>
    <x v="0"/>
    <x v="4"/>
  </r>
  <r>
    <s v="Id100"/>
    <s v="Gollins"/>
    <x v="93"/>
    <x v="95"/>
    <s v="No"/>
    <x v="0"/>
    <x v="0"/>
    <n v="0"/>
    <x v="0"/>
    <x v="0"/>
    <x v="2"/>
    <d v="1997-06-27T00:00:00"/>
    <x v="99"/>
    <x v="0"/>
    <s v="tier - 3"/>
    <x v="1"/>
    <x v="1"/>
  </r>
  <r>
    <s v="Id101"/>
    <s v="Benestad"/>
    <x v="94"/>
    <x v="96"/>
    <s v="Yes"/>
    <x v="0"/>
    <x v="0"/>
    <n v="0"/>
    <x v="0"/>
    <x v="0"/>
    <x v="0"/>
    <d v="1991-10-04T00:00:00"/>
    <x v="100"/>
    <x v="0"/>
    <s v="tier - 3"/>
    <x v="0"/>
    <x v="4"/>
  </r>
  <r>
    <s v="Id102"/>
    <s v="Aviv"/>
    <x v="95"/>
    <x v="97"/>
    <s v="Yes"/>
    <x v="0"/>
    <x v="0"/>
    <n v="0"/>
    <x v="0"/>
    <x v="0"/>
    <x v="0"/>
    <d v="1991-07-28T00:00:00"/>
    <x v="101"/>
    <x v="0"/>
    <s v="tier - 2"/>
    <x v="3"/>
    <x v="3"/>
  </r>
  <r>
    <s v="Id103"/>
    <s v="Burns"/>
    <x v="96"/>
    <x v="98"/>
    <s v="No"/>
    <x v="0"/>
    <x v="1"/>
    <n v="1"/>
    <x v="0"/>
    <x v="0"/>
    <x v="2"/>
    <d v="1999-08-18T00:00:00"/>
    <x v="102"/>
    <x v="0"/>
    <s v="tier - 3"/>
    <x v="1"/>
    <x v="0"/>
  </r>
  <r>
    <s v="Id104"/>
    <s v="Maldonado"/>
    <x v="97"/>
    <x v="46"/>
    <s v="Yes"/>
    <x v="0"/>
    <x v="0"/>
    <n v="0"/>
    <x v="0"/>
    <x v="0"/>
    <x v="2"/>
    <d v="1995-10-21T00:00:00"/>
    <x v="103"/>
    <x v="0"/>
    <s v="tier - 2"/>
    <x v="3"/>
    <x v="8"/>
  </r>
  <r>
    <s v="Id105"/>
    <s v="Yitref"/>
    <x v="98"/>
    <x v="99"/>
    <s v="Yes"/>
    <x v="0"/>
    <x v="1"/>
    <n v="1"/>
    <x v="0"/>
    <x v="0"/>
    <x v="1"/>
    <d v="1993-10-14T00:00:00"/>
    <x v="104"/>
    <x v="0"/>
    <s v="tier - 2"/>
    <x v="3"/>
    <x v="10"/>
  </r>
  <r>
    <s v="Id106"/>
    <s v="Loudon-Brown"/>
    <x v="99"/>
    <x v="100"/>
    <s v="Yes"/>
    <x v="0"/>
    <x v="0"/>
    <n v="2"/>
    <x v="0"/>
    <x v="0"/>
    <x v="1"/>
    <d v="1996-08-12T00:00:00"/>
    <x v="105"/>
    <x v="0"/>
    <s v="tier - 3"/>
    <x v="3"/>
    <x v="8"/>
  </r>
  <r>
    <s v="Id107"/>
    <s v="Sugathadasa"/>
    <x v="100"/>
    <x v="101"/>
    <s v="No"/>
    <x v="0"/>
    <x v="0"/>
    <n v="0"/>
    <x v="0"/>
    <x v="0"/>
    <x v="0"/>
    <d v="1998-12-20T00:00:00"/>
    <x v="106"/>
    <x v="0"/>
    <s v="tier - 3"/>
    <x v="3"/>
    <x v="0"/>
  </r>
  <r>
    <s v="Id108"/>
    <s v="Ganley"/>
    <x v="101"/>
    <x v="102"/>
    <s v="No"/>
    <x v="0"/>
    <x v="0"/>
    <n v="0"/>
    <x v="0"/>
    <x v="0"/>
    <x v="2"/>
    <d v="1992-12-25T00:00:00"/>
    <x v="107"/>
    <x v="0"/>
    <s v="tier - 1"/>
    <x v="1"/>
    <x v="7"/>
  </r>
  <r>
    <s v="Id109"/>
    <s v="Potter"/>
    <x v="50"/>
    <x v="103"/>
    <s v="No"/>
    <x v="0"/>
    <x v="0"/>
    <n v="1"/>
    <x v="0"/>
    <x v="0"/>
    <x v="2"/>
    <d v="1997-08-08T00:00:00"/>
    <x v="108"/>
    <x v="1"/>
    <s v="tier - 3"/>
    <x v="1"/>
    <x v="1"/>
  </r>
  <r>
    <s v="Id110"/>
    <s v="Rasmussen"/>
    <x v="102"/>
    <x v="104"/>
    <s v="Yes"/>
    <x v="0"/>
    <x v="0"/>
    <n v="1"/>
    <x v="0"/>
    <x v="0"/>
    <x v="0"/>
    <d v="1995-12-02T00:00:00"/>
    <x v="109"/>
    <x v="1"/>
    <s v="tier - 2"/>
    <x v="3"/>
    <x v="8"/>
  </r>
  <r>
    <s v="Id111"/>
    <s v="Robinson"/>
    <x v="103"/>
    <x v="105"/>
    <s v="Yes"/>
    <x v="0"/>
    <x v="0"/>
    <n v="0"/>
    <x v="0"/>
    <x v="0"/>
    <x v="1"/>
    <d v="1995-08-22T00:00:00"/>
    <x v="110"/>
    <x v="0"/>
    <s v="tier - 2"/>
    <x v="0"/>
    <x v="5"/>
  </r>
  <r>
    <s v="Id112"/>
    <s v="Antonopoulos"/>
    <x v="104"/>
    <x v="106"/>
    <s v="Yes"/>
    <x v="0"/>
    <x v="1"/>
    <n v="1"/>
    <x v="0"/>
    <x v="0"/>
    <x v="1"/>
    <d v="1993-06-01T00:00:00"/>
    <x v="111"/>
    <x v="1"/>
    <s v="tier - 2"/>
    <x v="3"/>
    <x v="7"/>
  </r>
  <r>
    <s v="Id113"/>
    <s v="Groner"/>
    <x v="105"/>
    <x v="18"/>
    <s v="Yes"/>
    <x v="0"/>
    <x v="0"/>
    <n v="0"/>
    <x v="0"/>
    <x v="0"/>
    <x v="2"/>
    <d v="1995-07-17T00:00:00"/>
    <x v="112"/>
    <x v="1"/>
    <s v="tier - 1"/>
    <x v="3"/>
    <x v="5"/>
  </r>
  <r>
    <s v="Id114"/>
    <s v="Zywicki"/>
    <x v="106"/>
    <x v="107"/>
    <s v="No"/>
    <x v="0"/>
    <x v="0"/>
    <n v="1"/>
    <x v="0"/>
    <x v="0"/>
    <x v="2"/>
    <d v="1997-07-24T00:00:00"/>
    <x v="113"/>
    <x v="0"/>
    <s v="tier - 1"/>
    <x v="4"/>
    <x v="1"/>
  </r>
  <r>
    <s v="Id115"/>
    <s v="Cardinal"/>
    <x v="107"/>
    <x v="108"/>
    <s v="No"/>
    <x v="0"/>
    <x v="0"/>
    <n v="2"/>
    <x v="0"/>
    <x v="0"/>
    <x v="0"/>
    <d v="1993-12-17T00:00:00"/>
    <x v="114"/>
    <x v="0"/>
    <s v="tier - 2"/>
    <x v="3"/>
    <x v="10"/>
  </r>
  <r>
    <s v="Id116"/>
    <s v="Alleman"/>
    <x v="88"/>
    <x v="109"/>
    <s v="No"/>
    <x v="0"/>
    <x v="0"/>
    <n v="0"/>
    <x v="0"/>
    <x v="0"/>
    <x v="1"/>
    <d v="1997-08-12T00:00:00"/>
    <x v="115"/>
    <x v="1"/>
    <s v="tier - 1"/>
    <x v="1"/>
    <x v="1"/>
  </r>
  <r>
    <s v="Id117"/>
    <s v="Stroffolino"/>
    <x v="108"/>
    <x v="60"/>
    <s v="No"/>
    <x v="0"/>
    <x v="1"/>
    <n v="1"/>
    <x v="0"/>
    <x v="0"/>
    <x v="1"/>
    <d v="2003-07-16T00:00:00"/>
    <x v="116"/>
    <x v="0"/>
    <s v="tier - 1"/>
    <x v="0"/>
    <x v="11"/>
  </r>
  <r>
    <s v="Id118"/>
    <s v="Clubb"/>
    <x v="109"/>
    <x v="110"/>
    <s v="No"/>
    <x v="0"/>
    <x v="0"/>
    <n v="0"/>
    <x v="0"/>
    <x v="0"/>
    <x v="0"/>
    <d v="1998-09-29T00:00:00"/>
    <x v="117"/>
    <x v="1"/>
    <s v="tier - 2"/>
    <x v="3"/>
    <x v="0"/>
  </r>
  <r>
    <s v="Id119"/>
    <s v="McGoogan"/>
    <x v="110"/>
    <x v="111"/>
    <s v="No"/>
    <x v="0"/>
    <x v="0"/>
    <n v="0"/>
    <x v="0"/>
    <x v="0"/>
    <x v="2"/>
    <d v="1997-12-17T00:00:00"/>
    <x v="118"/>
    <x v="1"/>
    <s v="tier - 1"/>
    <x v="1"/>
    <x v="6"/>
  </r>
  <r>
    <s v="Id120"/>
    <s v="Keflezighi"/>
    <x v="11"/>
    <x v="112"/>
    <s v="Yes"/>
    <x v="0"/>
    <x v="0"/>
    <n v="1"/>
    <x v="0"/>
    <x v="0"/>
    <x v="2"/>
    <d v="1995-08-07T00:00:00"/>
    <x v="119"/>
    <x v="0"/>
    <s v="tier - 3"/>
    <x v="0"/>
    <x v="5"/>
  </r>
  <r>
    <s v="Id121"/>
    <s v="Syed"/>
    <x v="111"/>
    <x v="113"/>
    <s v="Yes"/>
    <x v="0"/>
    <x v="0"/>
    <n v="0"/>
    <x v="0"/>
    <x v="0"/>
    <x v="0"/>
    <d v="1991-07-05T00:00:00"/>
    <x v="120"/>
    <x v="0"/>
    <s v="tier - 2"/>
    <x v="5"/>
    <x v="3"/>
  </r>
  <r>
    <s v="Id122"/>
    <s v="Segal"/>
    <x v="32"/>
    <x v="114"/>
    <s v="No"/>
    <x v="0"/>
    <x v="0"/>
    <n v="0"/>
    <x v="0"/>
    <x v="0"/>
    <x v="0"/>
    <d v="1998-07-12T00:00:00"/>
    <x v="121"/>
    <x v="0"/>
    <s v="tier - 2"/>
    <x v="2"/>
    <x v="6"/>
  </r>
  <r>
    <s v="Id123"/>
    <s v="Defranco"/>
    <x v="112"/>
    <x v="115"/>
    <s v="Yes"/>
    <x v="0"/>
    <x v="0"/>
    <n v="2"/>
    <x v="0"/>
    <x v="0"/>
    <x v="2"/>
    <d v="1996-06-24T00:00:00"/>
    <x v="122"/>
    <x v="1"/>
    <s v="tier - 2"/>
    <x v="3"/>
    <x v="8"/>
  </r>
  <r>
    <s v="Id124"/>
    <s v="Kells"/>
    <x v="113"/>
    <x v="116"/>
    <s v="No"/>
    <x v="0"/>
    <x v="0"/>
    <n v="0"/>
    <x v="0"/>
    <x v="0"/>
    <x v="0"/>
    <d v="1998-08-05T00:00:00"/>
    <x v="123"/>
    <x v="1"/>
    <s v="tier - 3"/>
    <x v="3"/>
    <x v="6"/>
  </r>
  <r>
    <s v="Id125"/>
    <s v="Lawton"/>
    <x v="114"/>
    <x v="117"/>
    <s v="No"/>
    <x v="0"/>
    <x v="0"/>
    <n v="0"/>
    <x v="0"/>
    <x v="0"/>
    <x v="2"/>
    <d v="1992-08-16T00:00:00"/>
    <x v="124"/>
    <x v="1"/>
    <s v="tier - 3"/>
    <x v="3"/>
    <x v="4"/>
  </r>
  <r>
    <s v="Id126"/>
    <s v="Bejar"/>
    <x v="115"/>
    <x v="109"/>
    <s v="No"/>
    <x v="0"/>
    <x v="0"/>
    <n v="1"/>
    <x v="0"/>
    <x v="0"/>
    <x v="1"/>
    <d v="1992-11-30T00:00:00"/>
    <x v="125"/>
    <x v="0"/>
    <s v="tier - 3"/>
    <x v="3"/>
    <x v="7"/>
  </r>
  <r>
    <s v="Id127"/>
    <s v="Navarro Castro"/>
    <x v="116"/>
    <x v="118"/>
    <s v="No"/>
    <x v="0"/>
    <x v="0"/>
    <n v="0"/>
    <x v="0"/>
    <x v="0"/>
    <x v="0"/>
    <d v="1992-07-07T00:00:00"/>
    <x v="126"/>
    <x v="1"/>
    <s v="tier - 1"/>
    <x v="3"/>
    <x v="4"/>
  </r>
  <r>
    <s v="Id128"/>
    <s v="Tice"/>
    <x v="101"/>
    <x v="18"/>
    <s v="No"/>
    <x v="0"/>
    <x v="0"/>
    <n v="0"/>
    <x v="0"/>
    <x v="0"/>
    <x v="2"/>
    <d v="1992-08-04T00:00:00"/>
    <x v="127"/>
    <x v="0"/>
    <s v="tier - 1"/>
    <x v="6"/>
    <x v="4"/>
  </r>
  <r>
    <s v="Id129"/>
    <s v="Wolf"/>
    <x v="54"/>
    <x v="119"/>
    <s v="Yes"/>
    <x v="0"/>
    <x v="0"/>
    <n v="0"/>
    <x v="0"/>
    <x v="0"/>
    <x v="1"/>
    <d v="1995-09-20T00:00:00"/>
    <x v="128"/>
    <x v="0"/>
    <s v="tier - 3"/>
    <x v="5"/>
    <x v="8"/>
  </r>
  <r>
    <s v="Id130"/>
    <s v="Oppedal"/>
    <x v="117"/>
    <x v="8"/>
    <s v="No"/>
    <x v="0"/>
    <x v="0"/>
    <n v="0"/>
    <x v="0"/>
    <x v="0"/>
    <x v="0"/>
    <d v="1998-10-12T00:00:00"/>
    <x v="129"/>
    <x v="0"/>
    <s v="tier - 1"/>
    <x v="3"/>
    <x v="0"/>
  </r>
  <r>
    <s v="Id131"/>
    <s v="Wright"/>
    <x v="118"/>
    <x v="1"/>
    <s v="No"/>
    <x v="0"/>
    <x v="0"/>
    <n v="0"/>
    <x v="0"/>
    <x v="0"/>
    <x v="1"/>
    <d v="1990-09-24T00:00:00"/>
    <x v="130"/>
    <x v="1"/>
    <s v="tier - 3"/>
    <x v="0"/>
    <x v="3"/>
  </r>
  <r>
    <s v="Id132"/>
    <s v="Ellis"/>
    <x v="119"/>
    <x v="24"/>
    <s v="Yes"/>
    <x v="0"/>
    <x v="0"/>
    <n v="0"/>
    <x v="0"/>
    <x v="0"/>
    <x v="2"/>
    <d v="1996-12-15T00:00:00"/>
    <x v="131"/>
    <x v="1"/>
    <s v="tier - 3"/>
    <x v="7"/>
    <x v="1"/>
  </r>
  <r>
    <s v="Id133"/>
    <s v="Taormina"/>
    <x v="120"/>
    <x v="120"/>
    <s v="No"/>
    <x v="0"/>
    <x v="0"/>
    <n v="1"/>
    <x v="0"/>
    <x v="0"/>
    <x v="2"/>
    <d v="1997-06-16T00:00:00"/>
    <x v="132"/>
    <x v="1"/>
    <s v="tier - 2"/>
    <x v="8"/>
    <x v="1"/>
  </r>
  <r>
    <s v="Id134"/>
    <s v="Lynch"/>
    <x v="121"/>
    <x v="121"/>
    <s v="Yes"/>
    <x v="0"/>
    <x v="0"/>
    <n v="0"/>
    <x v="0"/>
    <x v="0"/>
    <x v="0"/>
    <d v="1997-07-30T00:00:00"/>
    <x v="133"/>
    <x v="0"/>
    <s v="tier - 2"/>
    <x v="1"/>
    <x v="1"/>
  </r>
  <r>
    <s v="Id135"/>
    <s v="Tavella"/>
    <x v="66"/>
    <x v="78"/>
    <s v="Yes"/>
    <x v="0"/>
    <x v="0"/>
    <n v="1"/>
    <x v="0"/>
    <x v="0"/>
    <x v="2"/>
    <d v="1994-06-06T00:00:00"/>
    <x v="134"/>
    <x v="1"/>
    <s v="tier - 2"/>
    <x v="1"/>
    <x v="10"/>
  </r>
  <r>
    <s v="Id136"/>
    <s v="Neufeld"/>
    <x v="122"/>
    <x v="69"/>
    <s v="No"/>
    <x v="0"/>
    <x v="1"/>
    <n v="1"/>
    <x v="0"/>
    <x v="0"/>
    <x v="2"/>
    <d v="1999-12-03T00:00:00"/>
    <x v="135"/>
    <x v="1"/>
    <s v="tier - 1"/>
    <x v="9"/>
    <x v="9"/>
  </r>
  <r>
    <s v="Id137"/>
    <s v="Walhovd"/>
    <x v="123"/>
    <x v="122"/>
    <s v="No"/>
    <x v="1"/>
    <x v="0"/>
    <n v="1"/>
    <x v="0"/>
    <x v="0"/>
    <x v="2"/>
    <d v="2004-12-05T00:00:00"/>
    <x v="136"/>
    <x v="1"/>
    <s v="tier - 2"/>
    <x v="1"/>
    <x v="12"/>
  </r>
  <r>
    <s v="Id138"/>
    <s v="Washburn"/>
    <x v="124"/>
    <x v="123"/>
    <s v="No"/>
    <x v="0"/>
    <x v="0"/>
    <n v="0"/>
    <x v="0"/>
    <x v="0"/>
    <x v="1"/>
    <d v="1991-11-08T00:00:00"/>
    <x v="137"/>
    <x v="0"/>
    <s v="tier - 2"/>
    <x v="0"/>
    <x v="4"/>
  </r>
  <r>
    <s v="Id139"/>
    <s v="Mroz"/>
    <x v="125"/>
    <x v="124"/>
    <s v="Yes"/>
    <x v="0"/>
    <x v="0"/>
    <n v="0"/>
    <x v="0"/>
    <x v="0"/>
    <x v="2"/>
    <d v="1996-06-15T00:00:00"/>
    <x v="138"/>
    <x v="1"/>
    <s v="tier - 2"/>
    <x v="10"/>
    <x v="8"/>
  </r>
  <r>
    <s v="Id140"/>
    <s v="Canaday"/>
    <x v="20"/>
    <x v="125"/>
    <s v="No"/>
    <x v="0"/>
    <x v="0"/>
    <n v="0"/>
    <x v="0"/>
    <x v="0"/>
    <x v="2"/>
    <d v="1991-11-02T00:00:00"/>
    <x v="139"/>
    <x v="1"/>
    <s v="tier - 2"/>
    <x v="0"/>
    <x v="4"/>
  </r>
  <r>
    <s v="Id141"/>
    <s v="Atkins"/>
    <x v="40"/>
    <x v="126"/>
    <s v="Yes"/>
    <x v="0"/>
    <x v="0"/>
    <n v="1"/>
    <x v="0"/>
    <x v="0"/>
    <x v="0"/>
    <d v="1996-07-20T00:00:00"/>
    <x v="140"/>
    <x v="0"/>
    <s v="tier - 3"/>
    <x v="0"/>
    <x v="8"/>
  </r>
  <r>
    <s v="Id142"/>
    <s v="Kropelnicki"/>
    <x v="126"/>
    <x v="127"/>
    <s v="No"/>
    <x v="0"/>
    <x v="0"/>
    <n v="0"/>
    <x v="0"/>
    <x v="0"/>
    <x v="2"/>
    <d v="1990-07-13T00:00:00"/>
    <x v="141"/>
    <x v="1"/>
    <s v="tier - 2"/>
    <x v="1"/>
    <x v="2"/>
  </r>
  <r>
    <s v="Id143"/>
    <s v="Braund"/>
    <x v="106"/>
    <x v="128"/>
    <s v="No"/>
    <x v="0"/>
    <x v="0"/>
    <n v="0"/>
    <x v="0"/>
    <x v="0"/>
    <x v="1"/>
    <d v="1999-11-12T00:00:00"/>
    <x v="142"/>
    <x v="1"/>
    <s v="tier - 2"/>
    <x v="3"/>
    <x v="9"/>
  </r>
  <r>
    <s v="Id144"/>
    <s v="Anderson"/>
    <x v="127"/>
    <x v="129"/>
    <s v="Yes"/>
    <x v="0"/>
    <x v="0"/>
    <n v="1"/>
    <x v="0"/>
    <x v="0"/>
    <x v="0"/>
    <d v="1996-06-21T00:00:00"/>
    <x v="143"/>
    <x v="0"/>
    <s v="tier - 2"/>
    <x v="3"/>
    <x v="8"/>
  </r>
  <r>
    <s v="Id145"/>
    <s v="Bilbrey"/>
    <x v="128"/>
    <x v="130"/>
    <s v="No"/>
    <x v="0"/>
    <x v="0"/>
    <n v="0"/>
    <x v="0"/>
    <x v="0"/>
    <x v="0"/>
    <d v="1991-12-23T00:00:00"/>
    <x v="144"/>
    <x v="1"/>
    <s v="tier - 1"/>
    <x v="1"/>
    <x v="4"/>
  </r>
  <r>
    <s v="Id146"/>
    <s v="Curtis"/>
    <x v="129"/>
    <x v="131"/>
    <s v="Yes"/>
    <x v="0"/>
    <x v="0"/>
    <n v="2"/>
    <x v="0"/>
    <x v="0"/>
    <x v="0"/>
    <d v="1990-08-22T00:00:00"/>
    <x v="145"/>
    <x v="1"/>
    <s v="tier - 3"/>
    <x v="1"/>
    <x v="2"/>
  </r>
  <r>
    <s v="Id147"/>
    <s v="Meyer"/>
    <x v="130"/>
    <x v="132"/>
    <s v="No"/>
    <x v="0"/>
    <x v="0"/>
    <n v="0"/>
    <x v="0"/>
    <x v="0"/>
    <x v="0"/>
    <d v="2002-09-17T00:00:00"/>
    <x v="146"/>
    <x v="0"/>
    <s v="tier - 3"/>
    <x v="3"/>
    <x v="11"/>
  </r>
  <r>
    <s v="Id148"/>
    <s v="Bardeesy"/>
    <x v="131"/>
    <x v="133"/>
    <s v="No"/>
    <x v="0"/>
    <x v="0"/>
    <n v="0"/>
    <x v="0"/>
    <x v="0"/>
    <x v="2"/>
    <d v="1990-06-12T00:00:00"/>
    <x v="147"/>
    <x v="0"/>
    <s v="tier - 3"/>
    <x v="0"/>
    <x v="2"/>
  </r>
  <r>
    <s v="Id149"/>
    <s v="Shanahan"/>
    <x v="94"/>
    <x v="40"/>
    <s v="No"/>
    <x v="0"/>
    <x v="0"/>
    <n v="0"/>
    <x v="0"/>
    <x v="0"/>
    <x v="2"/>
    <d v="1999-10-30T00:00:00"/>
    <x v="148"/>
    <x v="0"/>
    <s v="tier - 2"/>
    <x v="0"/>
    <x v="9"/>
  </r>
  <r>
    <s v="Id150"/>
    <s v="Sutter"/>
    <x v="132"/>
    <x v="134"/>
    <s v="No"/>
    <x v="0"/>
    <x v="0"/>
    <n v="0"/>
    <x v="0"/>
    <x v="1"/>
    <x v="2"/>
    <d v="1990-08-16T00:00:00"/>
    <x v="149"/>
    <x v="0"/>
    <s v="tier - 2"/>
    <x v="0"/>
    <x v="2"/>
  </r>
  <r>
    <s v="Id151"/>
    <s v="Yesian"/>
    <x v="133"/>
    <x v="135"/>
    <s v="Yes"/>
    <x v="0"/>
    <x v="0"/>
    <n v="1"/>
    <x v="0"/>
    <x v="0"/>
    <x v="2"/>
    <d v="1994-06-16T00:00:00"/>
    <x v="150"/>
    <x v="1"/>
    <s v="tier - 3"/>
    <x v="0"/>
    <x v="10"/>
  </r>
  <r>
    <s v="Id152"/>
    <s v="Meers"/>
    <x v="134"/>
    <x v="120"/>
    <s v="No"/>
    <x v="0"/>
    <x v="0"/>
    <n v="0"/>
    <x v="0"/>
    <x v="0"/>
    <x v="2"/>
    <d v="1999-09-08T00:00:00"/>
    <x v="151"/>
    <x v="1"/>
    <s v="tier - 3"/>
    <x v="0"/>
    <x v="0"/>
  </r>
  <r>
    <s v="Id153"/>
    <s v="Conlon"/>
    <x v="135"/>
    <x v="60"/>
    <s v="No"/>
    <x v="0"/>
    <x v="0"/>
    <n v="2"/>
    <x v="0"/>
    <x v="0"/>
    <x v="1"/>
    <d v="1992-11-19T00:00:00"/>
    <x v="152"/>
    <x v="1"/>
    <s v="tier - 2"/>
    <x v="0"/>
    <x v="7"/>
  </r>
  <r>
    <s v="Id154"/>
    <s v="Arnstein"/>
    <x v="136"/>
    <x v="136"/>
    <s v="No"/>
    <x v="0"/>
    <x v="0"/>
    <n v="1"/>
    <x v="0"/>
    <x v="0"/>
    <x v="1"/>
    <d v="1998-07-29T00:00:00"/>
    <x v="153"/>
    <x v="0"/>
    <s v="tier - 3"/>
    <x v="11"/>
    <x v="6"/>
  </r>
  <r>
    <s v="Id155"/>
    <s v="Jurek"/>
    <x v="137"/>
    <x v="67"/>
    <s v="No"/>
    <x v="0"/>
    <x v="1"/>
    <n v="1"/>
    <x v="0"/>
    <x v="1"/>
    <x v="2"/>
    <d v="1999-09-09T00:00:00"/>
    <x v="154"/>
    <x v="0"/>
    <s v="tier - 2"/>
    <x v="0"/>
    <x v="0"/>
  </r>
  <r>
    <s v="Id156"/>
    <s v="Thill"/>
    <x v="138"/>
    <x v="70"/>
    <s v="Yes"/>
    <x v="0"/>
    <x v="1"/>
    <n v="1"/>
    <x v="0"/>
    <x v="0"/>
    <x v="2"/>
    <d v="1993-07-26T00:00:00"/>
    <x v="155"/>
    <x v="1"/>
    <s v="tier - 2"/>
    <x v="0"/>
    <x v="7"/>
  </r>
  <r>
    <s v="Id157"/>
    <s v="Glaz"/>
    <x v="139"/>
    <x v="137"/>
    <s v="Yes"/>
    <x v="0"/>
    <x v="0"/>
    <n v="1"/>
    <x v="0"/>
    <x v="0"/>
    <x v="0"/>
    <d v="1996-08-15T00:00:00"/>
    <x v="156"/>
    <x v="0"/>
    <s v="tier - 1"/>
    <x v="0"/>
    <x v="8"/>
  </r>
  <r>
    <s v="Id158"/>
    <s v="Sampson"/>
    <x v="140"/>
    <x v="138"/>
    <s v="Yes"/>
    <x v="0"/>
    <x v="0"/>
    <n v="0"/>
    <x v="0"/>
    <x v="0"/>
    <x v="2"/>
    <d v="1996-09-18T00:00:00"/>
    <x v="157"/>
    <x v="1"/>
    <s v="tier - 2"/>
    <x v="1"/>
    <x v="1"/>
  </r>
  <r>
    <s v="Id159"/>
    <s v="Duliba"/>
    <x v="141"/>
    <x v="89"/>
    <s v="Yes"/>
    <x v="0"/>
    <x v="0"/>
    <n v="1"/>
    <x v="0"/>
    <x v="0"/>
    <x v="2"/>
    <d v="1998-10-10T00:00:00"/>
    <x v="158"/>
    <x v="1"/>
    <s v="tier - 3"/>
    <x v="0"/>
    <x v="0"/>
  </r>
  <r>
    <s v="Id160"/>
    <s v="Tanguay"/>
    <x v="142"/>
    <x v="116"/>
    <s v="Yes"/>
    <x v="0"/>
    <x v="0"/>
    <n v="2"/>
    <x v="0"/>
    <x v="0"/>
    <x v="0"/>
    <d v="1990-10-28T00:00:00"/>
    <x v="159"/>
    <x v="1"/>
    <s v="tier - 3"/>
    <x v="0"/>
    <x v="3"/>
  </r>
  <r>
    <s v="Id161"/>
    <s v="McClelland"/>
    <x v="143"/>
    <x v="139"/>
    <s v="No"/>
    <x v="0"/>
    <x v="0"/>
    <n v="0"/>
    <x v="0"/>
    <x v="0"/>
    <x v="2"/>
    <d v="1992-06-20T00:00:00"/>
    <x v="160"/>
    <x v="1"/>
    <s v="tier - 2"/>
    <x v="3"/>
    <x v="4"/>
  </r>
  <r>
    <s v="Id162"/>
    <s v="Gorman"/>
    <x v="44"/>
    <x v="140"/>
    <s v="No"/>
    <x v="0"/>
    <x v="0"/>
    <n v="0"/>
    <x v="0"/>
    <x v="0"/>
    <x v="2"/>
    <d v="1990-11-16T00:00:00"/>
    <x v="161"/>
    <x v="0"/>
    <s v="tier - 2"/>
    <x v="0"/>
    <x v="3"/>
  </r>
  <r>
    <s v="Id163"/>
    <s v="Nishimura"/>
    <x v="103"/>
    <x v="141"/>
    <s v="No"/>
    <x v="1"/>
    <x v="0"/>
    <n v="1"/>
    <x v="0"/>
    <x v="0"/>
    <x v="2"/>
    <d v="2000-10-12T00:00:00"/>
    <x v="162"/>
    <x v="0"/>
    <s v="tier - 1"/>
    <x v="4"/>
    <x v="13"/>
  </r>
  <r>
    <s v="Id164"/>
    <s v="Brimble"/>
    <x v="144"/>
    <x v="142"/>
    <s v="No"/>
    <x v="0"/>
    <x v="0"/>
    <n v="0"/>
    <x v="0"/>
    <x v="0"/>
    <x v="0"/>
    <d v="2002-09-27T00:00:00"/>
    <x v="163"/>
    <x v="0"/>
    <s v="tier - 2"/>
    <x v="3"/>
    <x v="11"/>
  </r>
  <r>
    <s v="Id165"/>
    <s v="Trenk"/>
    <x v="145"/>
    <x v="143"/>
    <s v="No"/>
    <x v="0"/>
    <x v="1"/>
    <n v="1"/>
    <x v="0"/>
    <x v="0"/>
    <x v="2"/>
    <d v="1999-08-03T00:00:00"/>
    <x v="164"/>
    <x v="1"/>
    <s v="tier - 1"/>
    <x v="1"/>
    <x v="0"/>
  </r>
  <r>
    <s v="Id166"/>
    <s v="Wittmann"/>
    <x v="146"/>
    <x v="144"/>
    <s v="Yes"/>
    <x v="0"/>
    <x v="1"/>
    <n v="1"/>
    <x v="0"/>
    <x v="0"/>
    <x v="2"/>
    <d v="1999-10-30T00:00:00"/>
    <x v="165"/>
    <x v="0"/>
    <s v="tier - 3"/>
    <x v="0"/>
    <x v="9"/>
  </r>
  <r>
    <s v="Id167"/>
    <s v="Tremblay"/>
    <x v="147"/>
    <x v="96"/>
    <s v="Yes"/>
    <x v="0"/>
    <x v="0"/>
    <n v="1"/>
    <x v="0"/>
    <x v="0"/>
    <x v="0"/>
    <d v="1995-11-09T00:00:00"/>
    <x v="166"/>
    <x v="1"/>
    <s v="tier - 3"/>
    <x v="0"/>
    <x v="8"/>
  </r>
  <r>
    <s v="Id168"/>
    <s v="Scofield"/>
    <x v="111"/>
    <x v="145"/>
    <s v="Yes"/>
    <x v="0"/>
    <x v="0"/>
    <n v="0"/>
    <x v="0"/>
    <x v="0"/>
    <x v="2"/>
    <d v="1995-11-17T00:00:00"/>
    <x v="167"/>
    <x v="1"/>
    <s v="tier - 1"/>
    <x v="3"/>
    <x v="8"/>
  </r>
  <r>
    <s v="Id169"/>
    <s v="Yost"/>
    <x v="148"/>
    <x v="146"/>
    <s v="No"/>
    <x v="0"/>
    <x v="0"/>
    <n v="0"/>
    <x v="0"/>
    <x v="0"/>
    <x v="2"/>
    <d v="1990-10-17T00:00:00"/>
    <x v="168"/>
    <x v="1"/>
    <s v="tier - 2"/>
    <x v="1"/>
    <x v="3"/>
  </r>
  <r>
    <s v="Id170"/>
    <s v="Torphy"/>
    <x v="149"/>
    <x v="147"/>
    <s v="Yes"/>
    <x v="1"/>
    <x v="0"/>
    <n v="2"/>
    <x v="0"/>
    <x v="0"/>
    <x v="1"/>
    <d v="2000-09-05T00:00:00"/>
    <x v="169"/>
    <x v="0"/>
    <s v="tier - 3"/>
    <x v="0"/>
    <x v="9"/>
  </r>
  <r>
    <s v="Id171"/>
    <s v="Busby"/>
    <x v="61"/>
    <x v="148"/>
    <s v="Yes"/>
    <x v="0"/>
    <x v="0"/>
    <n v="1"/>
    <x v="0"/>
    <x v="0"/>
    <x v="1"/>
    <d v="1995-10-30T00:00:00"/>
    <x v="170"/>
    <x v="1"/>
    <s v="tier - 2"/>
    <x v="1"/>
    <x v="8"/>
  </r>
  <r>
    <s v="Id172"/>
    <s v="Nguyen"/>
    <x v="150"/>
    <x v="66"/>
    <s v="No"/>
    <x v="0"/>
    <x v="0"/>
    <n v="0"/>
    <x v="0"/>
    <x v="0"/>
    <x v="2"/>
    <d v="1999-06-10T00:00:00"/>
    <x v="171"/>
    <x v="1"/>
    <s v="tier - 3"/>
    <x v="1"/>
    <x v="0"/>
  </r>
  <r>
    <s v="Id173"/>
    <s v="Hanley"/>
    <x v="151"/>
    <x v="149"/>
    <s v="Yes"/>
    <x v="0"/>
    <x v="0"/>
    <n v="1"/>
    <x v="0"/>
    <x v="0"/>
    <x v="1"/>
    <d v="1998-12-17T00:00:00"/>
    <x v="172"/>
    <x v="1"/>
    <s v="tier - 1"/>
    <x v="1"/>
    <x v="0"/>
  </r>
  <r>
    <s v="Id174"/>
    <s v="Scheer"/>
    <x v="152"/>
    <x v="150"/>
    <s v="No"/>
    <x v="0"/>
    <x v="0"/>
    <n v="0"/>
    <x v="0"/>
    <x v="0"/>
    <x v="2"/>
    <d v="1991-11-01T00:00:00"/>
    <x v="173"/>
    <x v="1"/>
    <s v="tier - 2"/>
    <x v="12"/>
    <x v="4"/>
  </r>
  <r>
    <s v="Id175"/>
    <s v="Rankin"/>
    <x v="153"/>
    <x v="151"/>
    <s v="No"/>
    <x v="0"/>
    <x v="0"/>
    <n v="1"/>
    <x v="0"/>
    <x v="0"/>
    <x v="2"/>
    <d v="1992-09-13T00:00:00"/>
    <x v="174"/>
    <x v="1"/>
    <s v="tier - 3"/>
    <x v="0"/>
    <x v="7"/>
  </r>
  <r>
    <s v="Id176"/>
    <s v="Ricardi"/>
    <x v="4"/>
    <x v="152"/>
    <s v="No"/>
    <x v="0"/>
    <x v="0"/>
    <n v="1"/>
    <x v="0"/>
    <x v="0"/>
    <x v="2"/>
    <d v="1992-08-25T00:00:00"/>
    <x v="175"/>
    <x v="0"/>
    <s v="tier - 1"/>
    <x v="0"/>
    <x v="4"/>
  </r>
  <r>
    <s v="Id177"/>
    <s v="Karkos"/>
    <x v="154"/>
    <x v="149"/>
    <s v="No"/>
    <x v="0"/>
    <x v="0"/>
    <n v="0"/>
    <x v="0"/>
    <x v="0"/>
    <x v="1"/>
    <d v="1997-08-13T00:00:00"/>
    <x v="176"/>
    <x v="1"/>
    <s v="tier - 1"/>
    <x v="0"/>
    <x v="1"/>
  </r>
  <r>
    <s v="Id178"/>
    <s v="Price-Dierksen"/>
    <x v="155"/>
    <x v="153"/>
    <s v="No"/>
    <x v="0"/>
    <x v="0"/>
    <n v="0"/>
    <x v="0"/>
    <x v="0"/>
    <x v="0"/>
    <d v="1998-10-22T00:00:00"/>
    <x v="177"/>
    <x v="1"/>
    <s v="tier - 1"/>
    <x v="0"/>
    <x v="0"/>
  </r>
  <r>
    <s v="Id179"/>
    <s v="Knispel"/>
    <x v="156"/>
    <x v="34"/>
    <s v="No"/>
    <x v="0"/>
    <x v="0"/>
    <n v="0"/>
    <x v="0"/>
    <x v="0"/>
    <x v="1"/>
    <d v="1991-06-10T00:00:00"/>
    <x v="178"/>
    <x v="1"/>
    <s v="tier - 2"/>
    <x v="1"/>
    <x v="3"/>
  </r>
  <r>
    <s v="Id180"/>
    <s v="King"/>
    <x v="105"/>
    <x v="154"/>
    <s v="Yes"/>
    <x v="0"/>
    <x v="1"/>
    <n v="1"/>
    <x v="1"/>
    <x v="0"/>
    <x v="0"/>
    <d v="1993-07-24T00:00:00"/>
    <x v="179"/>
    <x v="1"/>
    <s v="tier - 2"/>
    <x v="3"/>
    <x v="7"/>
  </r>
  <r>
    <s v="Id181"/>
    <s v="Samuelson"/>
    <x v="157"/>
    <x v="144"/>
    <s v="No"/>
    <x v="0"/>
    <x v="1"/>
    <n v="1"/>
    <x v="0"/>
    <x v="0"/>
    <x v="2"/>
    <d v="2003-06-21T00:00:00"/>
    <x v="180"/>
    <x v="1"/>
    <s v="tier - 1"/>
    <x v="1"/>
    <x v="11"/>
  </r>
  <r>
    <s v="Id182"/>
    <s v="Fredsall"/>
    <x v="158"/>
    <x v="155"/>
    <s v="No"/>
    <x v="0"/>
    <x v="0"/>
    <n v="2"/>
    <x v="0"/>
    <x v="0"/>
    <x v="1"/>
    <d v="1992-12-05T00:00:00"/>
    <x v="181"/>
    <x v="0"/>
    <s v="tier - 3"/>
    <x v="3"/>
    <x v="7"/>
  </r>
  <r>
    <s v="Id183"/>
    <s v="Eggleston"/>
    <x v="98"/>
    <x v="34"/>
    <s v="No"/>
    <x v="0"/>
    <x v="0"/>
    <n v="1"/>
    <x v="0"/>
    <x v="0"/>
    <x v="1"/>
    <d v="1992-07-04T00:00:00"/>
    <x v="182"/>
    <x v="1"/>
    <s v="tier - 3"/>
    <x v="9"/>
    <x v="4"/>
  </r>
  <r>
    <s v="Id184"/>
    <s v="Palombaro"/>
    <x v="159"/>
    <x v="156"/>
    <s v="No"/>
    <x v="0"/>
    <x v="0"/>
    <n v="0"/>
    <x v="0"/>
    <x v="0"/>
    <x v="0"/>
    <d v="1995-12-28T00:00:00"/>
    <x v="183"/>
    <x v="1"/>
    <s v="tier - 1"/>
    <x v="5"/>
    <x v="8"/>
  </r>
  <r>
    <s v="Id185"/>
    <s v="Silva"/>
    <x v="160"/>
    <x v="157"/>
    <s v="Yes"/>
    <x v="0"/>
    <x v="0"/>
    <n v="2"/>
    <x v="0"/>
    <x v="0"/>
    <x v="0"/>
    <d v="1990-07-14T00:00:00"/>
    <x v="184"/>
    <x v="0"/>
    <s v="tier - 1"/>
    <x v="6"/>
    <x v="2"/>
  </r>
  <r>
    <s v="Id186"/>
    <s v="Bugala"/>
    <x v="161"/>
    <x v="158"/>
    <s v="Yes"/>
    <x v="0"/>
    <x v="0"/>
    <n v="2"/>
    <x v="1"/>
    <x v="0"/>
    <x v="0"/>
    <d v="1991-07-29T00:00:00"/>
    <x v="185"/>
    <x v="1"/>
    <s v="tier - 2"/>
    <x v="3"/>
    <x v="3"/>
  </r>
  <r>
    <s v="Id187"/>
    <s v="Dublin"/>
    <x v="162"/>
    <x v="159"/>
    <s v="No"/>
    <x v="0"/>
    <x v="0"/>
    <n v="1"/>
    <x v="0"/>
    <x v="0"/>
    <x v="2"/>
    <d v="1992-10-09T00:00:00"/>
    <x v="186"/>
    <x v="0"/>
    <s v="tier - 2"/>
    <x v="0"/>
    <x v="7"/>
  </r>
  <r>
    <s v="Id188"/>
    <s v="Cleland"/>
    <x v="163"/>
    <x v="73"/>
    <s v="No"/>
    <x v="0"/>
    <x v="0"/>
    <n v="2"/>
    <x v="0"/>
    <x v="0"/>
    <x v="0"/>
    <d v="1993-08-09T00:00:00"/>
    <x v="187"/>
    <x v="1"/>
    <s v="tier - 3"/>
    <x v="0"/>
    <x v="7"/>
  </r>
  <r>
    <s v="Id189"/>
    <s v="Evans"/>
    <x v="164"/>
    <x v="160"/>
    <s v="No"/>
    <x v="0"/>
    <x v="0"/>
    <n v="0"/>
    <x v="0"/>
    <x v="1"/>
    <x v="0"/>
    <d v="1992-11-19T00:00:00"/>
    <x v="188"/>
    <x v="1"/>
    <s v="tier - 2"/>
    <x v="1"/>
    <x v="7"/>
  </r>
  <r>
    <s v="Id190"/>
    <s v="Boyd"/>
    <x v="165"/>
    <x v="161"/>
    <s v="No"/>
    <x v="0"/>
    <x v="1"/>
    <n v="1"/>
    <x v="0"/>
    <x v="0"/>
    <x v="2"/>
    <d v="2003-12-09T00:00:00"/>
    <x v="189"/>
    <x v="1"/>
    <s v="tier - 3"/>
    <x v="0"/>
    <x v="14"/>
  </r>
  <r>
    <s v="Id191"/>
    <s v="Roulier"/>
    <x v="166"/>
    <x v="162"/>
    <s v="Yes"/>
    <x v="0"/>
    <x v="0"/>
    <n v="1"/>
    <x v="0"/>
    <x v="0"/>
    <x v="0"/>
    <d v="1995-06-05T00:00:00"/>
    <x v="190"/>
    <x v="0"/>
    <s v="tier - 2"/>
    <x v="0"/>
    <x v="5"/>
  </r>
  <r>
    <s v="Id192"/>
    <s v="Mullins"/>
    <x v="167"/>
    <x v="163"/>
    <s v="Yes"/>
    <x v="0"/>
    <x v="0"/>
    <n v="0"/>
    <x v="0"/>
    <x v="0"/>
    <x v="0"/>
    <d v="1997-10-18T00:00:00"/>
    <x v="191"/>
    <x v="0"/>
    <s v="tier - 3"/>
    <x v="1"/>
    <x v="6"/>
  </r>
  <r>
    <s v="Id193"/>
    <s v="Hofmann"/>
    <x v="59"/>
    <x v="164"/>
    <s v="No"/>
    <x v="0"/>
    <x v="0"/>
    <n v="1"/>
    <x v="0"/>
    <x v="0"/>
    <x v="2"/>
    <d v="1992-06-16T00:00:00"/>
    <x v="192"/>
    <x v="1"/>
    <s v="tier - 2"/>
    <x v="0"/>
    <x v="4"/>
  </r>
  <r>
    <s v="Id194"/>
    <s v="Garcia Garcia"/>
    <x v="168"/>
    <x v="165"/>
    <s v="No"/>
    <x v="1"/>
    <x v="0"/>
    <n v="1"/>
    <x v="0"/>
    <x v="0"/>
    <x v="2"/>
    <d v="2004-12-25T00:00:00"/>
    <x v="193"/>
    <x v="0"/>
    <s v="tier - 2"/>
    <x v="0"/>
    <x v="12"/>
  </r>
  <r>
    <s v="Id195"/>
    <s v="Klecker"/>
    <x v="18"/>
    <x v="85"/>
    <s v="No"/>
    <x v="0"/>
    <x v="1"/>
    <n v="1"/>
    <x v="0"/>
    <x v="0"/>
    <x v="1"/>
    <d v="2003-09-05T00:00:00"/>
    <x v="194"/>
    <x v="0"/>
    <s v="tier - 1"/>
    <x v="0"/>
    <x v="11"/>
  </r>
  <r>
    <s v="Id196"/>
    <s v="Cancre"/>
    <x v="169"/>
    <x v="166"/>
    <s v="No"/>
    <x v="0"/>
    <x v="1"/>
    <n v="1"/>
    <x v="0"/>
    <x v="0"/>
    <x v="2"/>
    <d v="1993-12-28T00:00:00"/>
    <x v="195"/>
    <x v="0"/>
    <s v="tier - 3"/>
    <x v="9"/>
    <x v="10"/>
  </r>
  <r>
    <s v="Id197"/>
    <s v="Denucci"/>
    <x v="170"/>
    <x v="167"/>
    <s v="No"/>
    <x v="0"/>
    <x v="0"/>
    <n v="0"/>
    <x v="0"/>
    <x v="0"/>
    <x v="2"/>
    <d v="1999-10-01T00:00:00"/>
    <x v="196"/>
    <x v="0"/>
    <s v="tier - 3"/>
    <x v="0"/>
    <x v="9"/>
  </r>
  <r>
    <s v="Id198"/>
    <s v="Saldana"/>
    <x v="171"/>
    <x v="168"/>
    <s v="No"/>
    <x v="0"/>
    <x v="0"/>
    <n v="0"/>
    <x v="0"/>
    <x v="0"/>
    <x v="0"/>
    <d v="1994-12-06T00:00:00"/>
    <x v="197"/>
    <x v="1"/>
    <s v="tier - 3"/>
    <x v="9"/>
    <x v="5"/>
  </r>
  <r>
    <s v="Id199"/>
    <s v="Weinberg"/>
    <x v="172"/>
    <x v="169"/>
    <s v="No"/>
    <x v="1"/>
    <x v="0"/>
    <n v="1"/>
    <x v="0"/>
    <x v="0"/>
    <x v="1"/>
    <d v="2004-08-30T00:00:00"/>
    <x v="198"/>
    <x v="1"/>
    <s v="tier - 2"/>
    <x v="3"/>
    <x v="14"/>
  </r>
  <r>
    <s v="Id200"/>
    <s v="Walsh"/>
    <x v="161"/>
    <x v="170"/>
    <s v="Yes"/>
    <x v="0"/>
    <x v="1"/>
    <n v="1"/>
    <x v="0"/>
    <x v="0"/>
    <x v="2"/>
    <d v="1997-06-12T00:00:00"/>
    <x v="199"/>
    <x v="0"/>
    <s v="tier - 3"/>
    <x v="1"/>
    <x v="1"/>
  </r>
  <r>
    <s v="Id201"/>
    <s v="Pasten"/>
    <x v="173"/>
    <x v="171"/>
    <s v="No"/>
    <x v="0"/>
    <x v="1"/>
    <n v="1"/>
    <x v="0"/>
    <x v="0"/>
    <x v="2"/>
    <d v="1999-11-04T00:00:00"/>
    <x v="200"/>
    <x v="1"/>
    <s v="tier - 2"/>
    <x v="11"/>
    <x v="9"/>
  </r>
  <r>
    <s v="Id202"/>
    <s v="LaBelle"/>
    <x v="174"/>
    <x v="106"/>
    <s v="Yes"/>
    <x v="0"/>
    <x v="0"/>
    <n v="0"/>
    <x v="0"/>
    <x v="0"/>
    <x v="1"/>
    <d v="1996-08-20T00:00:00"/>
    <x v="201"/>
    <x v="0"/>
    <s v="tier - 1"/>
    <x v="1"/>
    <x v="8"/>
  </r>
  <r>
    <s v="Id203"/>
    <s v="Guzman"/>
    <x v="175"/>
    <x v="172"/>
    <s v="Yes"/>
    <x v="0"/>
    <x v="1"/>
    <n v="1"/>
    <x v="0"/>
    <x v="1"/>
    <x v="0"/>
    <d v="1993-07-22T00:00:00"/>
    <x v="202"/>
    <x v="1"/>
    <s v="tier - 1"/>
    <x v="0"/>
    <x v="7"/>
  </r>
  <r>
    <s v="Id204"/>
    <s v="Turnbull"/>
    <x v="176"/>
    <x v="173"/>
    <s v="No"/>
    <x v="0"/>
    <x v="0"/>
    <n v="0"/>
    <x v="0"/>
    <x v="0"/>
    <x v="2"/>
    <d v="1999-09-04T00:00:00"/>
    <x v="203"/>
    <x v="1"/>
    <s v="tier - 3"/>
    <x v="1"/>
    <x v="0"/>
  </r>
  <r>
    <s v="Id205"/>
    <s v="Aguero"/>
    <x v="177"/>
    <x v="129"/>
    <s v="Yes"/>
    <x v="0"/>
    <x v="0"/>
    <n v="0"/>
    <x v="0"/>
    <x v="0"/>
    <x v="0"/>
    <d v="1991-11-22T00:00:00"/>
    <x v="204"/>
    <x v="0"/>
    <s v="tier - 3"/>
    <x v="6"/>
    <x v="4"/>
  </r>
  <r>
    <s v="Id206"/>
    <s v="Woodward"/>
    <x v="178"/>
    <x v="150"/>
    <s v="No"/>
    <x v="0"/>
    <x v="0"/>
    <n v="1"/>
    <x v="0"/>
    <x v="0"/>
    <x v="2"/>
    <d v="1992-06-18T00:00:00"/>
    <x v="205"/>
    <x v="1"/>
    <s v="tier - 1"/>
    <x v="0"/>
    <x v="4"/>
  </r>
  <r>
    <s v="Id207"/>
    <s v="McElroy"/>
    <x v="179"/>
    <x v="174"/>
    <s v="Yes"/>
    <x v="0"/>
    <x v="0"/>
    <n v="0"/>
    <x v="0"/>
    <x v="0"/>
    <x v="2"/>
    <d v="1996-10-04T00:00:00"/>
    <x v="206"/>
    <x v="1"/>
    <s v="tier - 2"/>
    <x v="0"/>
    <x v="1"/>
  </r>
  <r>
    <s v="Id208"/>
    <s v="Lopez"/>
    <x v="180"/>
    <x v="118"/>
    <s v="No"/>
    <x v="0"/>
    <x v="0"/>
    <n v="0"/>
    <x v="0"/>
    <x v="0"/>
    <x v="0"/>
    <d v="1994-07-15T00:00:00"/>
    <x v="207"/>
    <x v="1"/>
    <s v="tier - 3"/>
    <x v="0"/>
    <x v="10"/>
  </r>
  <r>
    <s v="Id209"/>
    <s v="Cardosi"/>
    <x v="172"/>
    <x v="175"/>
    <s v="No"/>
    <x v="0"/>
    <x v="0"/>
    <n v="0"/>
    <x v="0"/>
    <x v="0"/>
    <x v="0"/>
    <d v="1998-12-19T00:00:00"/>
    <x v="208"/>
    <x v="1"/>
    <s v="tier - 1"/>
    <x v="13"/>
    <x v="0"/>
  </r>
  <r>
    <s v="Id210"/>
    <s v="Looney"/>
    <x v="181"/>
    <x v="176"/>
    <s v="No"/>
    <x v="1"/>
    <x v="0"/>
    <n v="1"/>
    <x v="0"/>
    <x v="0"/>
    <x v="2"/>
    <d v="2000-12-17T00:00:00"/>
    <x v="209"/>
    <x v="1"/>
    <s v="tier - 3"/>
    <x v="0"/>
    <x v="13"/>
  </r>
  <r>
    <s v="Id211"/>
    <s v="Zyryanov"/>
    <x v="182"/>
    <x v="93"/>
    <s v="Yes"/>
    <x v="1"/>
    <x v="0"/>
    <n v="2"/>
    <x v="0"/>
    <x v="0"/>
    <x v="2"/>
    <d v="2000-11-19T00:00:00"/>
    <x v="210"/>
    <x v="1"/>
    <s v="tier - 3"/>
    <x v="9"/>
    <x v="13"/>
  </r>
  <r>
    <s v="Id212"/>
    <s v="Gavin"/>
    <x v="124"/>
    <x v="177"/>
    <s v="No"/>
    <x v="0"/>
    <x v="0"/>
    <n v="0"/>
    <x v="0"/>
    <x v="0"/>
    <x v="0"/>
    <d v="1991-08-10T00:00:00"/>
    <x v="211"/>
    <x v="0"/>
    <s v="tier - 3"/>
    <x v="0"/>
    <x v="3"/>
  </r>
  <r>
    <s v="Id213"/>
    <s v="Littlefield"/>
    <x v="183"/>
    <x v="178"/>
    <s v="Yes"/>
    <x v="0"/>
    <x v="0"/>
    <n v="1"/>
    <x v="0"/>
    <x v="1"/>
    <x v="1"/>
    <d v="1994-08-29T00:00:00"/>
    <x v="212"/>
    <x v="1"/>
    <s v="tier - 1"/>
    <x v="1"/>
    <x v="10"/>
  </r>
  <r>
    <s v="Id214"/>
    <s v="Shearer"/>
    <x v="184"/>
    <x v="179"/>
    <s v="No"/>
    <x v="0"/>
    <x v="0"/>
    <n v="2"/>
    <x v="0"/>
    <x v="0"/>
    <x v="0"/>
    <d v="1993-10-27T00:00:00"/>
    <x v="213"/>
    <x v="0"/>
    <s v="tier - 1"/>
    <x v="1"/>
    <x v="10"/>
  </r>
  <r>
    <s v="Id215"/>
    <s v="Armstrong"/>
    <x v="185"/>
    <x v="180"/>
    <s v="No"/>
    <x v="0"/>
    <x v="0"/>
    <n v="1"/>
    <x v="0"/>
    <x v="0"/>
    <x v="2"/>
    <d v="1992-09-13T00:00:00"/>
    <x v="214"/>
    <x v="1"/>
    <s v="tier - 3"/>
    <x v="3"/>
    <x v="7"/>
  </r>
  <r>
    <s v="Id216"/>
    <s v="Warriner"/>
    <x v="186"/>
    <x v="181"/>
    <s v="No"/>
    <x v="0"/>
    <x v="0"/>
    <n v="2"/>
    <x v="0"/>
    <x v="0"/>
    <x v="0"/>
    <d v="1993-12-16T00:00:00"/>
    <x v="215"/>
    <x v="1"/>
    <s v="tier - 2"/>
    <x v="0"/>
    <x v="10"/>
  </r>
  <r>
    <s v="Id217"/>
    <s v="White"/>
    <x v="65"/>
    <x v="182"/>
    <s v="Yes"/>
    <x v="0"/>
    <x v="0"/>
    <n v="1"/>
    <x v="0"/>
    <x v="0"/>
    <x v="2"/>
    <d v="1998-11-20T00:00:00"/>
    <x v="216"/>
    <x v="0"/>
    <s v="tier - 2"/>
    <x v="3"/>
    <x v="0"/>
  </r>
  <r>
    <s v="Id218"/>
    <s v="Cordaro"/>
    <x v="187"/>
    <x v="183"/>
    <s v="No"/>
    <x v="0"/>
    <x v="0"/>
    <n v="0"/>
    <x v="0"/>
    <x v="0"/>
    <x v="0"/>
    <d v="1991-09-22T00:00:00"/>
    <x v="217"/>
    <x v="1"/>
    <s v="tier - 3"/>
    <x v="3"/>
    <x v="4"/>
  </r>
  <r>
    <s v="Id219"/>
    <s v="Hamilton"/>
    <x v="188"/>
    <x v="3"/>
    <s v="Yes"/>
    <x v="0"/>
    <x v="0"/>
    <n v="1"/>
    <x v="0"/>
    <x v="0"/>
    <x v="1"/>
    <d v="1998-09-19T00:00:00"/>
    <x v="218"/>
    <x v="1"/>
    <s v="tier - 1"/>
    <x v="13"/>
    <x v="0"/>
  </r>
  <r>
    <s v="Id220"/>
    <s v="Meyer"/>
    <x v="189"/>
    <x v="184"/>
    <s v="Yes"/>
    <x v="0"/>
    <x v="1"/>
    <n v="1"/>
    <x v="0"/>
    <x v="0"/>
    <x v="1"/>
    <d v="1997-07-09T00:00:00"/>
    <x v="219"/>
    <x v="0"/>
    <s v="tier - 2"/>
    <x v="1"/>
    <x v="1"/>
  </r>
  <r>
    <s v="Id221"/>
    <s v="Duke"/>
    <x v="190"/>
    <x v="185"/>
    <s v="Yes"/>
    <x v="0"/>
    <x v="0"/>
    <n v="0"/>
    <x v="1"/>
    <x v="1"/>
    <x v="0"/>
    <d v="1997-12-30T00:00:00"/>
    <x v="220"/>
    <x v="1"/>
    <s v="tier - 2"/>
    <x v="0"/>
    <x v="6"/>
  </r>
  <r>
    <s v="Id222"/>
    <s v="Malatesta"/>
    <x v="191"/>
    <x v="89"/>
    <s v="No"/>
    <x v="0"/>
    <x v="0"/>
    <n v="1"/>
    <x v="0"/>
    <x v="1"/>
    <x v="2"/>
    <d v="1998-12-22T00:00:00"/>
    <x v="221"/>
    <x v="0"/>
    <s v="tier - 1"/>
    <x v="0"/>
    <x v="0"/>
  </r>
  <r>
    <s v="Id223"/>
    <s v="Hinrichsen"/>
    <x v="192"/>
    <x v="186"/>
    <s v="No"/>
    <x v="0"/>
    <x v="0"/>
    <n v="0"/>
    <x v="0"/>
    <x v="2"/>
    <x v="1"/>
    <d v="1997-06-29T00:00:00"/>
    <x v="222"/>
    <x v="0"/>
    <s v="tier - 1"/>
    <x v="0"/>
    <x v="1"/>
  </r>
  <r>
    <s v="Id224"/>
    <s v="Lucan"/>
    <x v="193"/>
    <x v="187"/>
    <s v="Yes"/>
    <x v="0"/>
    <x v="0"/>
    <n v="1"/>
    <x v="0"/>
    <x v="0"/>
    <x v="0"/>
    <d v="1995-08-29T00:00:00"/>
    <x v="223"/>
    <x v="1"/>
    <s v="tier - 1"/>
    <x v="0"/>
    <x v="5"/>
  </r>
  <r>
    <s v="Id225"/>
    <s v="Koch"/>
    <x v="194"/>
    <x v="188"/>
    <s v="No"/>
    <x v="0"/>
    <x v="0"/>
    <n v="0"/>
    <x v="0"/>
    <x v="0"/>
    <x v="2"/>
    <d v="1992-07-05T00:00:00"/>
    <x v="224"/>
    <x v="1"/>
    <s v="tier - 3"/>
    <x v="1"/>
    <x v="4"/>
  </r>
  <r>
    <s v="Id226"/>
    <s v="Smith"/>
    <x v="195"/>
    <x v="189"/>
    <s v="Yes"/>
    <x v="0"/>
    <x v="1"/>
    <n v="1"/>
    <x v="0"/>
    <x v="0"/>
    <x v="2"/>
    <d v="1997-08-22T00:00:00"/>
    <x v="225"/>
    <x v="1"/>
    <s v="tier - 2"/>
    <x v="3"/>
    <x v="1"/>
  </r>
  <r>
    <s v="Id227"/>
    <s v="O'Connor"/>
    <x v="196"/>
    <x v="150"/>
    <s v="No"/>
    <x v="0"/>
    <x v="0"/>
    <n v="1"/>
    <x v="0"/>
    <x v="0"/>
    <x v="2"/>
    <d v="1998-08-22T00:00:00"/>
    <x v="226"/>
    <x v="1"/>
    <s v="tier - 1"/>
    <x v="0"/>
    <x v="6"/>
  </r>
  <r>
    <s v="Id228"/>
    <s v="Kampwerth"/>
    <x v="197"/>
    <x v="190"/>
    <s v="Yes"/>
    <x v="0"/>
    <x v="0"/>
    <n v="0"/>
    <x v="0"/>
    <x v="1"/>
    <x v="0"/>
    <d v="1997-10-07T00:00:00"/>
    <x v="227"/>
    <x v="1"/>
    <s v="tier - 2"/>
    <x v="0"/>
    <x v="6"/>
  </r>
  <r>
    <s v="Id229"/>
    <s v="Federoff"/>
    <x v="198"/>
    <x v="191"/>
    <s v="Yes"/>
    <x v="0"/>
    <x v="1"/>
    <n v="1"/>
    <x v="0"/>
    <x v="0"/>
    <x v="2"/>
    <d v="1993-07-29T00:00:00"/>
    <x v="228"/>
    <x v="1"/>
    <s v="tier - 3"/>
    <x v="0"/>
    <x v="7"/>
  </r>
  <r>
    <s v="Id230"/>
    <s v="Goya"/>
    <x v="199"/>
    <x v="192"/>
    <s v="Yes"/>
    <x v="0"/>
    <x v="0"/>
    <n v="1"/>
    <x v="0"/>
    <x v="0"/>
    <x v="2"/>
    <d v="1995-10-17T00:00:00"/>
    <x v="229"/>
    <x v="1"/>
    <s v="tier - 3"/>
    <x v="0"/>
    <x v="8"/>
  </r>
  <r>
    <s v="Id231"/>
    <s v="Hodges"/>
    <x v="200"/>
    <x v="21"/>
    <s v="No"/>
    <x v="0"/>
    <x v="1"/>
    <n v="1"/>
    <x v="0"/>
    <x v="0"/>
    <x v="1"/>
    <d v="2003-09-17T00:00:00"/>
    <x v="230"/>
    <x v="0"/>
    <s v="tier - 3"/>
    <x v="0"/>
    <x v="14"/>
  </r>
  <r>
    <s v="Id232"/>
    <s v="Erickson"/>
    <x v="201"/>
    <x v="193"/>
    <s v="Yes"/>
    <x v="0"/>
    <x v="0"/>
    <n v="1"/>
    <x v="0"/>
    <x v="0"/>
    <x v="2"/>
    <d v="1995-12-27T00:00:00"/>
    <x v="231"/>
    <x v="0"/>
    <s v="tier - 2"/>
    <x v="0"/>
    <x v="8"/>
  </r>
  <r>
    <s v="Id233"/>
    <s v="Welleck"/>
    <x v="105"/>
    <x v="194"/>
    <s v="No"/>
    <x v="0"/>
    <x v="1"/>
    <n v="1"/>
    <x v="0"/>
    <x v="0"/>
    <x v="1"/>
    <d v="2003-07-03T00:00:00"/>
    <x v="232"/>
    <x v="0"/>
    <s v="tier - 2"/>
    <x v="0"/>
    <x v="11"/>
  </r>
  <r>
    <s v="Id234"/>
    <s v="Polen"/>
    <x v="202"/>
    <x v="171"/>
    <s v="No"/>
    <x v="0"/>
    <x v="0"/>
    <n v="0"/>
    <x v="0"/>
    <x v="0"/>
    <x v="2"/>
    <d v="1994-07-07T00:00:00"/>
    <x v="233"/>
    <x v="0"/>
    <s v="tier - 3"/>
    <x v="0"/>
    <x v="10"/>
  </r>
  <r>
    <s v="Id235"/>
    <s v="Lynch"/>
    <x v="203"/>
    <x v="195"/>
    <s v="No"/>
    <x v="1"/>
    <x v="0"/>
    <n v="1"/>
    <x v="0"/>
    <x v="0"/>
    <x v="1"/>
    <d v="2004-10-09T00:00:00"/>
    <x v="234"/>
    <x v="0"/>
    <s v="tier - 3"/>
    <x v="0"/>
    <x v="12"/>
  </r>
  <r>
    <s v="Id236"/>
    <s v="Hufstader"/>
    <x v="141"/>
    <x v="196"/>
    <s v="Yes"/>
    <x v="0"/>
    <x v="0"/>
    <n v="0"/>
    <x v="0"/>
    <x v="0"/>
    <x v="2"/>
    <d v="1996-11-25T00:00:00"/>
    <x v="235"/>
    <x v="1"/>
    <s v="tier - 3"/>
    <x v="0"/>
    <x v="1"/>
  </r>
  <r>
    <s v="Id237"/>
    <s v="Doak"/>
    <x v="204"/>
    <x v="197"/>
    <s v="No"/>
    <x v="0"/>
    <x v="0"/>
    <n v="1"/>
    <x v="0"/>
    <x v="0"/>
    <x v="2"/>
    <d v="1998-06-24T00:00:00"/>
    <x v="236"/>
    <x v="0"/>
    <s v="tier - 3"/>
    <x v="0"/>
    <x v="6"/>
  </r>
  <r>
    <s v="Id238"/>
    <s v="Noya"/>
    <x v="205"/>
    <x v="27"/>
    <s v="No"/>
    <x v="0"/>
    <x v="0"/>
    <n v="0"/>
    <x v="0"/>
    <x v="0"/>
    <x v="2"/>
    <d v="1990-09-24T00:00:00"/>
    <x v="237"/>
    <x v="0"/>
    <s v="tier - 2"/>
    <x v="0"/>
    <x v="3"/>
  </r>
  <r>
    <s v="Id239"/>
    <s v="Heninger"/>
    <x v="82"/>
    <x v="198"/>
    <s v="No"/>
    <x v="0"/>
    <x v="1"/>
    <n v="1"/>
    <x v="0"/>
    <x v="0"/>
    <x v="2"/>
    <d v="2003-10-05T00:00:00"/>
    <x v="238"/>
    <x v="1"/>
    <s v="tier - 1"/>
    <x v="0"/>
    <x v="14"/>
  </r>
  <r>
    <s v="Id240"/>
    <s v="Richardson"/>
    <x v="206"/>
    <x v="199"/>
    <s v="No"/>
    <x v="0"/>
    <x v="0"/>
    <n v="1"/>
    <x v="0"/>
    <x v="0"/>
    <x v="2"/>
    <d v="1994-10-01T00:00:00"/>
    <x v="239"/>
    <x v="1"/>
    <s v="tier - 3"/>
    <x v="0"/>
    <x v="5"/>
  </r>
  <r>
    <s v="Id241"/>
    <s v="Deucher"/>
    <x v="207"/>
    <x v="200"/>
    <s v="Yes"/>
    <x v="0"/>
    <x v="1"/>
    <n v="1"/>
    <x v="0"/>
    <x v="0"/>
    <x v="1"/>
    <d v="1993-10-02T00:00:00"/>
    <x v="240"/>
    <x v="1"/>
    <s v="tier - 2"/>
    <x v="0"/>
    <x v="10"/>
  </r>
  <r>
    <s v="Id242"/>
    <s v="Wilson"/>
    <x v="208"/>
    <x v="201"/>
    <s v="Yes"/>
    <x v="0"/>
    <x v="0"/>
    <n v="1"/>
    <x v="0"/>
    <x v="0"/>
    <x v="0"/>
    <d v="1996-10-11T00:00:00"/>
    <x v="241"/>
    <x v="0"/>
    <s v="tier - 2"/>
    <x v="0"/>
    <x v="1"/>
  </r>
  <r>
    <s v="Id243"/>
    <s v="Hall"/>
    <x v="209"/>
    <x v="202"/>
    <s v="Yes"/>
    <x v="0"/>
    <x v="0"/>
    <n v="1"/>
    <x v="0"/>
    <x v="0"/>
    <x v="2"/>
    <d v="1995-10-30T00:00:00"/>
    <x v="242"/>
    <x v="0"/>
    <s v="tier - 1"/>
    <x v="0"/>
    <x v="8"/>
  </r>
  <r>
    <s v="Id244"/>
    <s v="Reed"/>
    <x v="210"/>
    <x v="203"/>
    <s v="No"/>
    <x v="0"/>
    <x v="0"/>
    <n v="1"/>
    <x v="0"/>
    <x v="0"/>
    <x v="2"/>
    <d v="1998-06-11T00:00:00"/>
    <x v="243"/>
    <x v="0"/>
    <s v="tier - 3"/>
    <x v="0"/>
    <x v="6"/>
  </r>
  <r>
    <s v="Id245"/>
    <s v="Frome"/>
    <x v="211"/>
    <x v="204"/>
    <s v="No"/>
    <x v="0"/>
    <x v="0"/>
    <n v="0"/>
    <x v="0"/>
    <x v="2"/>
    <x v="0"/>
    <d v="1992-07-05T00:00:00"/>
    <x v="244"/>
    <x v="0"/>
    <s v="tier - 1"/>
    <x v="2"/>
    <x v="4"/>
  </r>
  <r>
    <s v="Id246"/>
    <s v="Creasy"/>
    <x v="212"/>
    <x v="205"/>
    <s v="Yes"/>
    <x v="0"/>
    <x v="0"/>
    <n v="1"/>
    <x v="0"/>
    <x v="0"/>
    <x v="0"/>
    <d v="1995-07-21T00:00:00"/>
    <x v="245"/>
    <x v="1"/>
    <s v="tier - 1"/>
    <x v="2"/>
    <x v="5"/>
  </r>
  <r>
    <s v="Id247"/>
    <s v="Latimer"/>
    <x v="213"/>
    <x v="14"/>
    <s v="No"/>
    <x v="0"/>
    <x v="0"/>
    <n v="0"/>
    <x v="0"/>
    <x v="1"/>
    <x v="0"/>
    <d v="1991-08-25T00:00:00"/>
    <x v="246"/>
    <x v="1"/>
    <s v="tier - 2"/>
    <x v="2"/>
    <x v="3"/>
  </r>
  <r>
    <s v="Id248"/>
    <s v="Wei"/>
    <x v="199"/>
    <x v="206"/>
    <s v="No"/>
    <x v="0"/>
    <x v="0"/>
    <n v="0"/>
    <x v="0"/>
    <x v="0"/>
    <x v="2"/>
    <d v="1999-11-06T00:00:00"/>
    <x v="247"/>
    <x v="1"/>
    <s v="tier - 3"/>
    <x v="2"/>
    <x v="9"/>
  </r>
  <r>
    <s v="Id249"/>
    <s v="Hayes"/>
    <x v="214"/>
    <x v="41"/>
    <s v="No"/>
    <x v="0"/>
    <x v="0"/>
    <n v="0"/>
    <x v="0"/>
    <x v="0"/>
    <x v="0"/>
    <d v="2002-12-26T00:00:00"/>
    <x v="248"/>
    <x v="1"/>
    <s v="tier - 3"/>
    <x v="2"/>
    <x v="11"/>
  </r>
  <r>
    <s v="Id250"/>
    <s v="Velardo"/>
    <x v="215"/>
    <x v="40"/>
    <s v="No"/>
    <x v="0"/>
    <x v="0"/>
    <n v="2"/>
    <x v="0"/>
    <x v="0"/>
    <x v="2"/>
    <d v="1992-07-26T00:00:00"/>
    <x v="249"/>
    <x v="1"/>
    <s v="tier - 2"/>
    <x v="2"/>
    <x v="4"/>
  </r>
  <r>
    <s v="Id251"/>
    <s v="Kastes"/>
    <x v="216"/>
    <x v="138"/>
    <s v="No"/>
    <x v="0"/>
    <x v="0"/>
    <n v="0"/>
    <x v="0"/>
    <x v="0"/>
    <x v="2"/>
    <d v="1994-09-25T00:00:00"/>
    <x v="250"/>
    <x v="1"/>
    <s v="tier - 2"/>
    <x v="2"/>
    <x v="5"/>
  </r>
  <r>
    <s v="Id252"/>
    <s v="Escorcia"/>
    <x v="217"/>
    <x v="119"/>
    <s v="No"/>
    <x v="1"/>
    <x v="0"/>
    <n v="2"/>
    <x v="0"/>
    <x v="0"/>
    <x v="1"/>
    <d v="2000-12-27T00:00:00"/>
    <x v="251"/>
    <x v="1"/>
    <s v="tier - 2"/>
    <x v="2"/>
    <x v="13"/>
  </r>
  <r>
    <s v="Id253"/>
    <s v="Larscheid"/>
    <x v="117"/>
    <x v="47"/>
    <s v="Yes"/>
    <x v="0"/>
    <x v="1"/>
    <n v="1"/>
    <x v="0"/>
    <x v="0"/>
    <x v="2"/>
    <d v="1997-08-09T00:00:00"/>
    <x v="252"/>
    <x v="1"/>
    <s v="tier - 3"/>
    <x v="2"/>
    <x v="1"/>
  </r>
  <r>
    <s v="Id254"/>
    <s v="O'Bannon"/>
    <x v="218"/>
    <x v="176"/>
    <s v="Yes"/>
    <x v="1"/>
    <x v="0"/>
    <n v="2"/>
    <x v="0"/>
    <x v="0"/>
    <x v="2"/>
    <d v="2000-10-26T00:00:00"/>
    <x v="253"/>
    <x v="1"/>
    <s v="tier - 3"/>
    <x v="2"/>
    <x v="13"/>
  </r>
  <r>
    <s v="Id255"/>
    <s v="Ridgway"/>
    <x v="219"/>
    <x v="207"/>
    <s v="No"/>
    <x v="0"/>
    <x v="0"/>
    <n v="0"/>
    <x v="0"/>
    <x v="2"/>
    <x v="0"/>
    <d v="1992-12-11T00:00:00"/>
    <x v="254"/>
    <x v="0"/>
    <s v="tier - 3"/>
    <x v="2"/>
    <x v="7"/>
  </r>
  <r>
    <s v="Id256"/>
    <s v="Black"/>
    <x v="141"/>
    <x v="78"/>
    <s v="No"/>
    <x v="0"/>
    <x v="1"/>
    <n v="1"/>
    <x v="0"/>
    <x v="0"/>
    <x v="2"/>
    <d v="2003-09-12T00:00:00"/>
    <x v="255"/>
    <x v="0"/>
    <s v="tier - 3"/>
    <x v="2"/>
    <x v="14"/>
  </r>
  <r>
    <s v="Id257"/>
    <s v="Canton"/>
    <x v="170"/>
    <x v="208"/>
    <s v="No"/>
    <x v="1"/>
    <x v="0"/>
    <n v="1"/>
    <x v="0"/>
    <x v="0"/>
    <x v="1"/>
    <d v="2004-11-01T00:00:00"/>
    <x v="256"/>
    <x v="0"/>
    <s v="tier - 1"/>
    <x v="2"/>
    <x v="12"/>
  </r>
  <r>
    <s v="Id258"/>
    <s v="Fine"/>
    <x v="220"/>
    <x v="60"/>
    <s v="No"/>
    <x v="0"/>
    <x v="1"/>
    <n v="1"/>
    <x v="0"/>
    <x v="0"/>
    <x v="1"/>
    <d v="1993-11-28T00:00:00"/>
    <x v="257"/>
    <x v="1"/>
    <s v="tier - 2"/>
    <x v="2"/>
    <x v="10"/>
  </r>
  <r>
    <s v="Id259"/>
    <s v="Bui"/>
    <x v="221"/>
    <x v="27"/>
    <s v="No"/>
    <x v="0"/>
    <x v="1"/>
    <n v="1"/>
    <x v="0"/>
    <x v="0"/>
    <x v="2"/>
    <d v="2003-09-09T00:00:00"/>
    <x v="258"/>
    <x v="0"/>
    <s v="tier - 2"/>
    <x v="2"/>
    <x v="11"/>
  </r>
  <r>
    <s v="Id260"/>
    <s v="Riepma"/>
    <x v="222"/>
    <x v="209"/>
    <s v="No"/>
    <x v="0"/>
    <x v="0"/>
    <n v="1"/>
    <x v="0"/>
    <x v="0"/>
    <x v="2"/>
    <d v="1994-07-22T00:00:00"/>
    <x v="259"/>
    <x v="1"/>
    <s v="tier - 3"/>
    <x v="2"/>
    <x v="10"/>
  </r>
  <r>
    <s v="Id261"/>
    <s v="Inman"/>
    <x v="60"/>
    <x v="210"/>
    <s v="No"/>
    <x v="0"/>
    <x v="0"/>
    <n v="0"/>
    <x v="0"/>
    <x v="0"/>
    <x v="0"/>
    <d v="2002-08-25T00:00:00"/>
    <x v="260"/>
    <x v="0"/>
    <s v="tier - 1"/>
    <x v="2"/>
    <x v="15"/>
  </r>
  <r>
    <s v="Id262"/>
    <s v="Kruzel"/>
    <x v="223"/>
    <x v="211"/>
    <s v="Yes"/>
    <x v="0"/>
    <x v="0"/>
    <n v="2"/>
    <x v="1"/>
    <x v="0"/>
    <x v="0"/>
    <d v="1990-06-18T00:00:00"/>
    <x v="261"/>
    <x v="1"/>
    <s v="tier - 2"/>
    <x v="2"/>
    <x v="2"/>
  </r>
  <r>
    <s v="Id263"/>
    <s v="Lindsay"/>
    <x v="224"/>
    <x v="212"/>
    <s v="Yes"/>
    <x v="0"/>
    <x v="0"/>
    <n v="0"/>
    <x v="0"/>
    <x v="0"/>
    <x v="2"/>
    <d v="1995-12-07T00:00:00"/>
    <x v="262"/>
    <x v="1"/>
    <s v="tier - 2"/>
    <x v="2"/>
    <x v="8"/>
  </r>
  <r>
    <s v="Id264"/>
    <s v="Land"/>
    <x v="225"/>
    <x v="1"/>
    <s v="No"/>
    <x v="0"/>
    <x v="0"/>
    <n v="2"/>
    <x v="0"/>
    <x v="1"/>
    <x v="1"/>
    <d v="1992-09-05T00:00:00"/>
    <x v="263"/>
    <x v="1"/>
    <s v="tier - 3"/>
    <x v="2"/>
    <x v="4"/>
  </r>
  <r>
    <s v="Id265"/>
    <s v="Brecher"/>
    <x v="226"/>
    <x v="213"/>
    <s v="No"/>
    <x v="0"/>
    <x v="1"/>
    <n v="1"/>
    <x v="0"/>
    <x v="0"/>
    <x v="1"/>
    <d v="2003-11-28T00:00:00"/>
    <x v="264"/>
    <x v="1"/>
    <s v="tier - 3"/>
    <x v="2"/>
    <x v="14"/>
  </r>
  <r>
    <s v="Id266"/>
    <s v="Debolt"/>
    <x v="227"/>
    <x v="214"/>
    <s v="No"/>
    <x v="0"/>
    <x v="0"/>
    <n v="0"/>
    <x v="0"/>
    <x v="0"/>
    <x v="1"/>
    <d v="1990-10-12T00:00:00"/>
    <x v="265"/>
    <x v="1"/>
    <s v="tier - 1"/>
    <x v="2"/>
    <x v="3"/>
  </r>
  <r>
    <s v="Id267"/>
    <s v="Oswalt"/>
    <x v="228"/>
    <x v="215"/>
    <s v="Yes"/>
    <x v="0"/>
    <x v="0"/>
    <n v="0"/>
    <x v="0"/>
    <x v="0"/>
    <x v="2"/>
    <d v="1995-07-15T00:00:00"/>
    <x v="266"/>
    <x v="1"/>
    <s v="tier - 1"/>
    <x v="2"/>
    <x v="5"/>
  </r>
  <r>
    <s v="Id268"/>
    <s v="Boyd"/>
    <x v="229"/>
    <x v="216"/>
    <s v="Yes"/>
    <x v="0"/>
    <x v="1"/>
    <n v="1"/>
    <x v="0"/>
    <x v="1"/>
    <x v="1"/>
    <d v="1999-10-30T00:00:00"/>
    <x v="267"/>
    <x v="1"/>
    <s v="tier - 2"/>
    <x v="2"/>
    <x v="9"/>
  </r>
  <r>
    <s v="Id269"/>
    <s v="Bulewich"/>
    <x v="230"/>
    <x v="217"/>
    <s v="No"/>
    <x v="0"/>
    <x v="0"/>
    <n v="0"/>
    <x v="0"/>
    <x v="2"/>
    <x v="0"/>
    <d v="1992-07-01T00:00:00"/>
    <x v="268"/>
    <x v="0"/>
    <s v="tier - 2"/>
    <x v="2"/>
    <x v="4"/>
  </r>
  <r>
    <s v="Id270"/>
    <s v="Fukuda"/>
    <x v="231"/>
    <x v="78"/>
    <s v="No"/>
    <x v="0"/>
    <x v="0"/>
    <n v="0"/>
    <x v="0"/>
    <x v="0"/>
    <x v="2"/>
    <d v="1994-07-28T00:00:00"/>
    <x v="269"/>
    <x v="0"/>
    <s v="tier - 2"/>
    <x v="2"/>
    <x v="10"/>
  </r>
  <r>
    <s v="Id271"/>
    <s v="Phillips"/>
    <x v="232"/>
    <x v="218"/>
    <s v="Yes"/>
    <x v="0"/>
    <x v="0"/>
    <n v="0"/>
    <x v="0"/>
    <x v="2"/>
    <x v="0"/>
    <d v="1997-07-10T00:00:00"/>
    <x v="270"/>
    <x v="1"/>
    <s v="tier - 3"/>
    <x v="2"/>
    <x v="1"/>
  </r>
  <r>
    <s v="Id272"/>
    <s v="Maddison"/>
    <x v="233"/>
    <x v="219"/>
    <s v="Yes"/>
    <x v="0"/>
    <x v="0"/>
    <n v="1"/>
    <x v="0"/>
    <x v="0"/>
    <x v="2"/>
    <d v="1995-07-08T00:00:00"/>
    <x v="271"/>
    <x v="0"/>
    <s v="tier - 1"/>
    <x v="2"/>
    <x v="5"/>
  </r>
  <r>
    <s v="Id273"/>
    <s v="Lockwood"/>
    <x v="234"/>
    <x v="220"/>
    <s v="No"/>
    <x v="0"/>
    <x v="0"/>
    <n v="0"/>
    <x v="0"/>
    <x v="1"/>
    <x v="0"/>
    <d v="1991-08-24T00:00:00"/>
    <x v="272"/>
    <x v="1"/>
    <s v="tier - 1"/>
    <x v="2"/>
    <x v="3"/>
  </r>
  <r>
    <s v="Id274"/>
    <s v="Defilippi"/>
    <x v="235"/>
    <x v="221"/>
    <s v="Yes"/>
    <x v="0"/>
    <x v="0"/>
    <n v="0"/>
    <x v="0"/>
    <x v="0"/>
    <x v="0"/>
    <d v="1991-11-17T00:00:00"/>
    <x v="273"/>
    <x v="1"/>
    <s v="tier - 3"/>
    <x v="2"/>
    <x v="4"/>
  </r>
  <r>
    <s v="Id275"/>
    <s v="Jackson"/>
    <x v="236"/>
    <x v="166"/>
    <s v="Yes"/>
    <x v="0"/>
    <x v="0"/>
    <n v="1"/>
    <x v="0"/>
    <x v="0"/>
    <x v="2"/>
    <d v="1995-12-04T00:00:00"/>
    <x v="274"/>
    <x v="0"/>
    <s v="tier - 2"/>
    <x v="2"/>
    <x v="8"/>
  </r>
  <r>
    <s v="Id276"/>
    <s v="Ozahowski"/>
    <x v="237"/>
    <x v="196"/>
    <s v="No"/>
    <x v="0"/>
    <x v="0"/>
    <n v="0"/>
    <x v="0"/>
    <x v="1"/>
    <x v="2"/>
    <d v="1990-12-12T00:00:00"/>
    <x v="275"/>
    <x v="0"/>
    <s v="tier - 3"/>
    <x v="2"/>
    <x v="3"/>
  </r>
  <r>
    <s v="Id277"/>
    <s v="Guthals"/>
    <x v="238"/>
    <x v="152"/>
    <s v="No"/>
    <x v="0"/>
    <x v="0"/>
    <n v="2"/>
    <x v="0"/>
    <x v="1"/>
    <x v="2"/>
    <d v="1992-11-07T00:00:00"/>
    <x v="276"/>
    <x v="1"/>
    <s v="tier - 2"/>
    <x v="2"/>
    <x v="7"/>
  </r>
  <r>
    <s v="Id278"/>
    <s v="Yates"/>
    <x v="239"/>
    <x v="222"/>
    <s v="No"/>
    <x v="0"/>
    <x v="0"/>
    <n v="0"/>
    <x v="0"/>
    <x v="1"/>
    <x v="0"/>
    <d v="1994-12-06T00:00:00"/>
    <x v="277"/>
    <x v="0"/>
    <s v="tier - 1"/>
    <x v="2"/>
    <x v="5"/>
  </r>
  <r>
    <s v="Id279"/>
    <s v="Samuelson"/>
    <x v="240"/>
    <x v="133"/>
    <s v="No"/>
    <x v="0"/>
    <x v="0"/>
    <n v="0"/>
    <x v="0"/>
    <x v="3"/>
    <x v="2"/>
    <d v="1990-07-09T00:00:00"/>
    <x v="278"/>
    <x v="1"/>
    <s v="tier - 1"/>
    <x v="2"/>
    <x v="2"/>
  </r>
  <r>
    <s v="Id280"/>
    <s v="Lemos"/>
    <x v="241"/>
    <x v="99"/>
    <s v="No"/>
    <x v="0"/>
    <x v="0"/>
    <n v="0"/>
    <x v="0"/>
    <x v="0"/>
    <x v="1"/>
    <d v="1990-09-30T00:00:00"/>
    <x v="279"/>
    <x v="0"/>
    <s v="tier - 2"/>
    <x v="2"/>
    <x v="3"/>
  </r>
  <r>
    <s v="Id281"/>
    <s v="Seynders"/>
    <x v="242"/>
    <x v="223"/>
    <s v="No"/>
    <x v="0"/>
    <x v="0"/>
    <n v="0"/>
    <x v="0"/>
    <x v="2"/>
    <x v="0"/>
    <d v="1998-11-01T00:00:00"/>
    <x v="280"/>
    <x v="1"/>
    <s v="tier - 3"/>
    <x v="2"/>
    <x v="0"/>
  </r>
  <r>
    <s v="Id282"/>
    <s v="Saunders"/>
    <x v="243"/>
    <x v="80"/>
    <s v="No"/>
    <x v="0"/>
    <x v="0"/>
    <n v="0"/>
    <x v="0"/>
    <x v="0"/>
    <x v="2"/>
    <d v="1990-07-13T00:00:00"/>
    <x v="281"/>
    <x v="0"/>
    <s v="tier - 1"/>
    <x v="2"/>
    <x v="2"/>
  </r>
  <r>
    <s v="Id283"/>
    <s v="Walker"/>
    <x v="215"/>
    <x v="224"/>
    <s v="No"/>
    <x v="0"/>
    <x v="1"/>
    <n v="1"/>
    <x v="0"/>
    <x v="0"/>
    <x v="2"/>
    <d v="2003-10-08T00:00:00"/>
    <x v="282"/>
    <x v="0"/>
    <s v="tier - 2"/>
    <x v="2"/>
    <x v="14"/>
  </r>
  <r>
    <s v="Id284"/>
    <s v="Lam"/>
    <x v="244"/>
    <x v="106"/>
    <s v="Yes"/>
    <x v="0"/>
    <x v="0"/>
    <n v="0"/>
    <x v="0"/>
    <x v="1"/>
    <x v="1"/>
    <d v="1996-09-19T00:00:00"/>
    <x v="283"/>
    <x v="1"/>
    <s v="tier - 1"/>
    <x v="2"/>
    <x v="1"/>
  </r>
  <r>
    <s v="Id285"/>
    <s v="Sweigart"/>
    <x v="245"/>
    <x v="225"/>
    <s v="Yes"/>
    <x v="0"/>
    <x v="0"/>
    <n v="0"/>
    <x v="0"/>
    <x v="0"/>
    <x v="0"/>
    <d v="1991-09-27T00:00:00"/>
    <x v="284"/>
    <x v="1"/>
    <s v="tier - 2"/>
    <x v="2"/>
    <x v="4"/>
  </r>
  <r>
    <s v="Id286"/>
    <s v="Sieczkowski"/>
    <x v="246"/>
    <x v="226"/>
    <s v="Yes"/>
    <x v="0"/>
    <x v="0"/>
    <n v="0"/>
    <x v="0"/>
    <x v="1"/>
    <x v="2"/>
    <d v="1996-08-09T00:00:00"/>
    <x v="285"/>
    <x v="1"/>
    <s v="tier - 3"/>
    <x v="2"/>
    <x v="8"/>
  </r>
  <r>
    <s v="Id287"/>
    <s v="Jurgens"/>
    <x v="247"/>
    <x v="100"/>
    <s v="No"/>
    <x v="0"/>
    <x v="0"/>
    <n v="2"/>
    <x v="0"/>
    <x v="1"/>
    <x v="1"/>
    <d v="1992-10-19T00:00:00"/>
    <x v="286"/>
    <x v="1"/>
    <s v="tier - 2"/>
    <x v="2"/>
    <x v="7"/>
  </r>
  <r>
    <s v="Id288"/>
    <s v="Hackman"/>
    <x v="248"/>
    <x v="227"/>
    <s v="Yes"/>
    <x v="0"/>
    <x v="0"/>
    <n v="1"/>
    <x v="0"/>
    <x v="0"/>
    <x v="0"/>
    <d v="1996-12-02T00:00:00"/>
    <x v="287"/>
    <x v="1"/>
    <s v="tier - 2"/>
    <x v="2"/>
    <x v="1"/>
  </r>
  <r>
    <s v="Id289"/>
    <s v="Klarich"/>
    <x v="249"/>
    <x v="14"/>
    <s v="Yes"/>
    <x v="0"/>
    <x v="0"/>
    <n v="1"/>
    <x v="0"/>
    <x v="2"/>
    <x v="0"/>
    <d v="1995-12-17T00:00:00"/>
    <x v="288"/>
    <x v="1"/>
    <s v="tier - 3"/>
    <x v="2"/>
    <x v="8"/>
  </r>
  <r>
    <s v="Id290"/>
    <s v="Schulten"/>
    <x v="250"/>
    <x v="228"/>
    <s v="No"/>
    <x v="0"/>
    <x v="0"/>
    <n v="0"/>
    <x v="0"/>
    <x v="0"/>
    <x v="2"/>
    <d v="1994-09-08T00:00:00"/>
    <x v="289"/>
    <x v="1"/>
    <s v="tier - 1"/>
    <x v="2"/>
    <x v="10"/>
  </r>
  <r>
    <s v="Id291"/>
    <s v="Fagerstrom"/>
    <x v="251"/>
    <x v="229"/>
    <s v="Yes"/>
    <x v="0"/>
    <x v="1"/>
    <n v="1"/>
    <x v="0"/>
    <x v="2"/>
    <x v="1"/>
    <d v="1999-09-11T00:00:00"/>
    <x v="290"/>
    <x v="0"/>
    <s v="tier - 2"/>
    <x v="2"/>
    <x v="0"/>
  </r>
  <r>
    <s v="Id292"/>
    <s v="Bien"/>
    <x v="252"/>
    <x v="230"/>
    <s v="No"/>
    <x v="0"/>
    <x v="0"/>
    <n v="0"/>
    <x v="1"/>
    <x v="1"/>
    <x v="0"/>
    <d v="1998-11-10T00:00:00"/>
    <x v="291"/>
    <x v="0"/>
    <s v="tier - 3"/>
    <x v="2"/>
    <x v="0"/>
  </r>
  <r>
    <s v="Id293"/>
    <s v="Hess"/>
    <x v="253"/>
    <x v="124"/>
    <s v="No"/>
    <x v="0"/>
    <x v="1"/>
    <n v="1"/>
    <x v="0"/>
    <x v="0"/>
    <x v="2"/>
    <d v="1993-09-13T00:00:00"/>
    <x v="292"/>
    <x v="0"/>
    <s v="tier - 3"/>
    <x v="2"/>
    <x v="10"/>
  </r>
  <r>
    <s v="Id294"/>
    <s v="Shaw"/>
    <x v="254"/>
    <x v="231"/>
    <s v="No"/>
    <x v="0"/>
    <x v="0"/>
    <n v="2"/>
    <x v="0"/>
    <x v="2"/>
    <x v="1"/>
    <d v="1992-09-21T00:00:00"/>
    <x v="293"/>
    <x v="1"/>
    <s v="tier - 1"/>
    <x v="2"/>
    <x v="7"/>
  </r>
  <r>
    <s v="Id295"/>
    <s v="Williams"/>
    <x v="255"/>
    <x v="232"/>
    <s v="Yes"/>
    <x v="0"/>
    <x v="0"/>
    <n v="1"/>
    <x v="0"/>
    <x v="1"/>
    <x v="0"/>
    <d v="1995-09-25T00:00:00"/>
    <x v="294"/>
    <x v="1"/>
    <s v="tier - 3"/>
    <x v="2"/>
    <x v="8"/>
  </r>
  <r>
    <s v="Id296"/>
    <s v="Menzies"/>
    <x v="256"/>
    <x v="112"/>
    <s v="No"/>
    <x v="0"/>
    <x v="0"/>
    <n v="1"/>
    <x v="0"/>
    <x v="1"/>
    <x v="2"/>
    <d v="1994-09-10T00:00:00"/>
    <x v="295"/>
    <x v="1"/>
    <s v="tier - 1"/>
    <x v="2"/>
    <x v="10"/>
  </r>
  <r>
    <s v="Id297"/>
    <s v="Buehler"/>
    <x v="257"/>
    <x v="233"/>
    <s v="No"/>
    <x v="0"/>
    <x v="0"/>
    <n v="0"/>
    <x v="0"/>
    <x v="2"/>
    <x v="2"/>
    <d v="1997-10-14T00:00:00"/>
    <x v="296"/>
    <x v="1"/>
    <s v="tier - 2"/>
    <x v="2"/>
    <x v="6"/>
  </r>
  <r>
    <s v="Id298"/>
    <s v="Degen"/>
    <x v="27"/>
    <x v="54"/>
    <s v="No"/>
    <x v="0"/>
    <x v="0"/>
    <n v="0"/>
    <x v="1"/>
    <x v="0"/>
    <x v="0"/>
    <d v="1990-12-13T00:00:00"/>
    <x v="297"/>
    <x v="1"/>
    <s v="tier - 1"/>
    <x v="2"/>
    <x v="3"/>
  </r>
  <r>
    <s v="Id299"/>
    <s v="Arsenault"/>
    <x v="258"/>
    <x v="234"/>
    <s v="Yes"/>
    <x v="0"/>
    <x v="0"/>
    <n v="1"/>
    <x v="0"/>
    <x v="2"/>
    <x v="0"/>
    <d v="1995-10-29T00:00:00"/>
    <x v="298"/>
    <x v="1"/>
    <s v="tier - 1"/>
    <x v="2"/>
    <x v="8"/>
  </r>
  <r>
    <s v="Id300"/>
    <s v="Hoff"/>
    <x v="259"/>
    <x v="235"/>
    <s v="No"/>
    <x v="0"/>
    <x v="0"/>
    <n v="0"/>
    <x v="0"/>
    <x v="2"/>
    <x v="0"/>
    <d v="1994-10-08T00:00:00"/>
    <x v="299"/>
    <x v="1"/>
    <s v="tier - 3"/>
    <x v="2"/>
    <x v="5"/>
  </r>
  <r>
    <s v="Id301"/>
    <s v="Hall"/>
    <x v="260"/>
    <x v="27"/>
    <s v="Yes"/>
    <x v="0"/>
    <x v="0"/>
    <n v="1"/>
    <x v="0"/>
    <x v="0"/>
    <x v="2"/>
    <d v="1995-09-27T00:00:00"/>
    <x v="300"/>
    <x v="1"/>
    <s v="tier - 2"/>
    <x v="2"/>
    <x v="8"/>
  </r>
  <r>
    <s v="Id302"/>
    <s v="Ashley"/>
    <x v="261"/>
    <x v="12"/>
    <s v="No"/>
    <x v="0"/>
    <x v="0"/>
    <n v="0"/>
    <x v="0"/>
    <x v="2"/>
    <x v="0"/>
    <d v="1998-07-09T00:00:00"/>
    <x v="301"/>
    <x v="1"/>
    <s v="tier - 1"/>
    <x v="2"/>
    <x v="6"/>
  </r>
  <r>
    <s v="Id303"/>
    <s v="Rindahl"/>
    <x v="262"/>
    <x v="236"/>
    <s v="Yes"/>
    <x v="1"/>
    <x v="0"/>
    <n v="2"/>
    <x v="0"/>
    <x v="0"/>
    <x v="1"/>
    <d v="2000-07-22T00:00:00"/>
    <x v="302"/>
    <x v="0"/>
    <s v="tier - 1"/>
    <x v="2"/>
    <x v="9"/>
  </r>
  <r>
    <s v="Id304"/>
    <s v="Clark"/>
    <x v="263"/>
    <x v="237"/>
    <s v="No"/>
    <x v="1"/>
    <x v="0"/>
    <n v="1"/>
    <x v="0"/>
    <x v="0"/>
    <x v="2"/>
    <d v="2004-11-09T00:00:00"/>
    <x v="303"/>
    <x v="1"/>
    <s v="tier - 1"/>
    <x v="2"/>
    <x v="12"/>
  </r>
  <r>
    <s v="Id305"/>
    <s v="Irish"/>
    <x v="264"/>
    <x v="238"/>
    <s v="Yes"/>
    <x v="0"/>
    <x v="0"/>
    <n v="2"/>
    <x v="0"/>
    <x v="1"/>
    <x v="0"/>
    <d v="1991-09-09T00:00:00"/>
    <x v="304"/>
    <x v="1"/>
    <s v="tier - 2"/>
    <x v="2"/>
    <x v="3"/>
  </r>
  <r>
    <s v="Id306"/>
    <s v="Richardson"/>
    <x v="265"/>
    <x v="239"/>
    <s v="Yes"/>
    <x v="0"/>
    <x v="0"/>
    <n v="1"/>
    <x v="0"/>
    <x v="1"/>
    <x v="2"/>
    <d v="1998-09-05T00:00:00"/>
    <x v="305"/>
    <x v="1"/>
    <s v="tier - 1"/>
    <x v="2"/>
    <x v="6"/>
  </r>
  <r>
    <s v="Id307"/>
    <s v="Dewitt"/>
    <x v="266"/>
    <x v="194"/>
    <s v="Yes"/>
    <x v="0"/>
    <x v="1"/>
    <n v="1"/>
    <x v="0"/>
    <x v="2"/>
    <x v="1"/>
    <d v="1993-12-21T00:00:00"/>
    <x v="306"/>
    <x v="1"/>
    <s v="tier - 3"/>
    <x v="2"/>
    <x v="10"/>
  </r>
  <r>
    <s v="Id308"/>
    <s v="Hickman"/>
    <x v="267"/>
    <x v="240"/>
    <s v="No"/>
    <x v="0"/>
    <x v="0"/>
    <n v="0"/>
    <x v="0"/>
    <x v="0"/>
    <x v="1"/>
    <d v="1999-09-21T00:00:00"/>
    <x v="307"/>
    <x v="0"/>
    <s v="tier - 2"/>
    <x v="2"/>
    <x v="9"/>
  </r>
  <r>
    <s v="Id309"/>
    <s v="Gonzalez"/>
    <x v="268"/>
    <x v="241"/>
    <s v="Yes"/>
    <x v="0"/>
    <x v="0"/>
    <n v="2"/>
    <x v="0"/>
    <x v="2"/>
    <x v="0"/>
    <d v="1990-11-11T00:00:00"/>
    <x v="308"/>
    <x v="1"/>
    <s v="tier - 3"/>
    <x v="2"/>
    <x v="3"/>
  </r>
  <r>
    <s v="Id310"/>
    <s v="Difani"/>
    <x v="269"/>
    <x v="242"/>
    <s v="Yes"/>
    <x v="0"/>
    <x v="0"/>
    <n v="1"/>
    <x v="0"/>
    <x v="1"/>
    <x v="0"/>
    <d v="1996-08-10T00:00:00"/>
    <x v="309"/>
    <x v="1"/>
    <s v="tier - 1"/>
    <x v="2"/>
    <x v="8"/>
  </r>
  <r>
    <s v="Id311"/>
    <s v="Turner"/>
    <x v="270"/>
    <x v="236"/>
    <s v="Yes"/>
    <x v="0"/>
    <x v="1"/>
    <n v="1"/>
    <x v="0"/>
    <x v="2"/>
    <x v="1"/>
    <d v="1993-09-03T00:00:00"/>
    <x v="310"/>
    <x v="1"/>
    <s v="tier - 1"/>
    <x v="2"/>
    <x v="7"/>
  </r>
  <r>
    <s v="Id312"/>
    <s v="Widmann"/>
    <x v="271"/>
    <x v="141"/>
    <s v="No"/>
    <x v="0"/>
    <x v="0"/>
    <n v="1"/>
    <x v="0"/>
    <x v="0"/>
    <x v="2"/>
    <d v="1998-10-28T00:00:00"/>
    <x v="311"/>
    <x v="1"/>
    <s v="tier - 3"/>
    <x v="2"/>
    <x v="0"/>
  </r>
  <r>
    <s v="Id313"/>
    <s v="Tunney"/>
    <x v="272"/>
    <x v="243"/>
    <s v="Yes"/>
    <x v="0"/>
    <x v="0"/>
    <n v="0"/>
    <x v="0"/>
    <x v="3"/>
    <x v="2"/>
    <d v="1996-09-03T00:00:00"/>
    <x v="312"/>
    <x v="1"/>
    <s v="tier - 3"/>
    <x v="2"/>
    <x v="8"/>
  </r>
  <r>
    <s v="Id314"/>
    <s v="San Juan"/>
    <x v="273"/>
    <x v="244"/>
    <s v="Yes"/>
    <x v="0"/>
    <x v="1"/>
    <n v="1"/>
    <x v="0"/>
    <x v="3"/>
    <x v="2"/>
    <d v="1999-07-30T00:00:00"/>
    <x v="313"/>
    <x v="1"/>
    <s v="tier - 2"/>
    <x v="2"/>
    <x v="0"/>
  </r>
  <r>
    <s v="Id315"/>
    <s v="Croll"/>
    <x v="274"/>
    <x v="245"/>
    <s v="No"/>
    <x v="1"/>
    <x v="0"/>
    <n v="1"/>
    <x v="0"/>
    <x v="0"/>
    <x v="1"/>
    <d v="2004-06-01T00:00:00"/>
    <x v="314"/>
    <x v="1"/>
    <s v="tier - 2"/>
    <x v="2"/>
    <x v="14"/>
  </r>
  <r>
    <s v="Id316"/>
    <s v="Rolfes"/>
    <x v="275"/>
    <x v="27"/>
    <s v="No"/>
    <x v="0"/>
    <x v="0"/>
    <n v="2"/>
    <x v="1"/>
    <x v="1"/>
    <x v="2"/>
    <d v="1992-07-24T00:00:00"/>
    <x v="315"/>
    <x v="0"/>
    <s v="tier - 1"/>
    <x v="2"/>
    <x v="4"/>
  </r>
  <r>
    <s v="Id317"/>
    <s v="Hinkle"/>
    <x v="276"/>
    <x v="246"/>
    <s v="No"/>
    <x v="0"/>
    <x v="0"/>
    <n v="0"/>
    <x v="1"/>
    <x v="1"/>
    <x v="0"/>
    <d v="1992-09-15T00:00:00"/>
    <x v="316"/>
    <x v="0"/>
    <s v="tier - 1"/>
    <x v="2"/>
    <x v="7"/>
  </r>
  <r>
    <s v="Id318"/>
    <s v="Leuchanka"/>
    <x v="277"/>
    <x v="247"/>
    <s v="Yes"/>
    <x v="0"/>
    <x v="1"/>
    <n v="1"/>
    <x v="0"/>
    <x v="1"/>
    <x v="0"/>
    <d v="1993-09-13T00:00:00"/>
    <x v="317"/>
    <x v="0"/>
    <s v="tier - 1"/>
    <x v="2"/>
    <x v="10"/>
  </r>
  <r>
    <s v="Id319"/>
    <s v="Ayr"/>
    <x v="278"/>
    <x v="248"/>
    <s v="No"/>
    <x v="0"/>
    <x v="0"/>
    <n v="3"/>
    <x v="1"/>
    <x v="2"/>
    <x v="0"/>
    <d v="1998-08-11T00:00:00"/>
    <x v="318"/>
    <x v="0"/>
    <s v="tier - 3"/>
    <x v="2"/>
    <x v="6"/>
  </r>
  <r>
    <s v="Id320"/>
    <s v="Siegel"/>
    <x v="279"/>
    <x v="68"/>
    <s v="No"/>
    <x v="0"/>
    <x v="0"/>
    <n v="0"/>
    <x v="0"/>
    <x v="3"/>
    <x v="0"/>
    <d v="1991-12-25T00:00:00"/>
    <x v="319"/>
    <x v="1"/>
    <s v="tier - 3"/>
    <x v="2"/>
    <x v="4"/>
  </r>
  <r>
    <s v="Id321"/>
    <s v="Penrose"/>
    <x v="280"/>
    <x v="249"/>
    <s v="No"/>
    <x v="0"/>
    <x v="1"/>
    <n v="1"/>
    <x v="0"/>
    <x v="2"/>
    <x v="2"/>
    <d v="1999-09-02T00:00:00"/>
    <x v="320"/>
    <x v="1"/>
    <s v="tier - 3"/>
    <x v="2"/>
    <x v="0"/>
  </r>
  <r>
    <s v="Id322"/>
    <s v="Schuler"/>
    <x v="281"/>
    <x v="250"/>
    <s v="Yes"/>
    <x v="0"/>
    <x v="0"/>
    <n v="0"/>
    <x v="1"/>
    <x v="0"/>
    <x v="0"/>
    <d v="1997-06-16T00:00:00"/>
    <x v="321"/>
    <x v="0"/>
    <s v="tier - 1"/>
    <x v="2"/>
    <x v="1"/>
  </r>
  <r>
    <s v="Id323"/>
    <s v="Walker"/>
    <x v="282"/>
    <x v="201"/>
    <s v="Yes"/>
    <x v="0"/>
    <x v="0"/>
    <n v="0"/>
    <x v="0"/>
    <x v="2"/>
    <x v="0"/>
    <d v="1991-08-04T00:00:00"/>
    <x v="322"/>
    <x v="1"/>
    <s v="tier - 3"/>
    <x v="2"/>
    <x v="3"/>
  </r>
  <r>
    <s v="Id324"/>
    <s v="Stange"/>
    <x v="283"/>
    <x v="251"/>
    <s v="No"/>
    <x v="0"/>
    <x v="0"/>
    <n v="0"/>
    <x v="0"/>
    <x v="1"/>
    <x v="2"/>
    <d v="1991-10-05T00:00:00"/>
    <x v="323"/>
    <x v="0"/>
    <s v="tier - 1"/>
    <x v="2"/>
    <x v="4"/>
  </r>
  <r>
    <s v="Id325"/>
    <s v="Roy"/>
    <x v="272"/>
    <x v="252"/>
    <s v="Yes"/>
    <x v="0"/>
    <x v="0"/>
    <n v="0"/>
    <x v="0"/>
    <x v="3"/>
    <x v="2"/>
    <d v="1996-06-12T00:00:00"/>
    <x v="324"/>
    <x v="0"/>
    <s v="tier - 1"/>
    <x v="2"/>
    <x v="8"/>
  </r>
  <r>
    <s v="Id326"/>
    <s v="Potere"/>
    <x v="284"/>
    <x v="253"/>
    <s v="Yes"/>
    <x v="0"/>
    <x v="0"/>
    <n v="1"/>
    <x v="0"/>
    <x v="1"/>
    <x v="2"/>
    <d v="1998-12-30T00:00:00"/>
    <x v="325"/>
    <x v="0"/>
    <s v="tier - 1"/>
    <x v="2"/>
    <x v="0"/>
  </r>
  <r>
    <s v="Id327"/>
    <s v="Podgurski"/>
    <x v="285"/>
    <x v="254"/>
    <s v="Yes"/>
    <x v="0"/>
    <x v="0"/>
    <n v="1"/>
    <x v="0"/>
    <x v="2"/>
    <x v="0"/>
    <d v="1995-08-19T00:00:00"/>
    <x v="326"/>
    <x v="0"/>
    <s v="tier - 3"/>
    <x v="2"/>
    <x v="5"/>
  </r>
  <r>
    <s v="Id328"/>
    <s v="Diamond"/>
    <x v="286"/>
    <x v="34"/>
    <s v="No"/>
    <x v="0"/>
    <x v="0"/>
    <n v="0"/>
    <x v="0"/>
    <x v="1"/>
    <x v="1"/>
    <d v="1999-12-30T00:00:00"/>
    <x v="327"/>
    <x v="0"/>
    <s v="tier - 3"/>
    <x v="2"/>
    <x v="9"/>
  </r>
  <r>
    <s v="Id329"/>
    <s v="Sallade"/>
    <x v="287"/>
    <x v="67"/>
    <s v="No"/>
    <x v="0"/>
    <x v="0"/>
    <n v="0"/>
    <x v="0"/>
    <x v="2"/>
    <x v="2"/>
    <d v="1992-10-29T00:00:00"/>
    <x v="328"/>
    <x v="0"/>
    <s v="tier - 1"/>
    <x v="2"/>
    <x v="7"/>
  </r>
  <r>
    <s v="Id330"/>
    <s v="Zhang"/>
    <x v="288"/>
    <x v="255"/>
    <s v="Yes"/>
    <x v="0"/>
    <x v="0"/>
    <n v="0"/>
    <x v="0"/>
    <x v="2"/>
    <x v="0"/>
    <d v="1991-08-13T00:00:00"/>
    <x v="329"/>
    <x v="0"/>
    <s v="tier - 2"/>
    <x v="2"/>
    <x v="3"/>
  </r>
  <r>
    <s v="Id331"/>
    <s v="Chatfield"/>
    <x v="289"/>
    <x v="256"/>
    <s v="No"/>
    <x v="0"/>
    <x v="0"/>
    <n v="1"/>
    <x v="0"/>
    <x v="0"/>
    <x v="1"/>
    <d v="1998-06-20T00:00:00"/>
    <x v="330"/>
    <x v="0"/>
    <s v="tier - 2"/>
    <x v="2"/>
    <x v="6"/>
  </r>
  <r>
    <s v="Id332"/>
    <s v="Bruns"/>
    <x v="290"/>
    <x v="257"/>
    <s v="No"/>
    <x v="0"/>
    <x v="0"/>
    <n v="2"/>
    <x v="0"/>
    <x v="2"/>
    <x v="0"/>
    <d v="1993-08-23T00:00:00"/>
    <x v="331"/>
    <x v="0"/>
    <s v="tier - 3"/>
    <x v="2"/>
    <x v="7"/>
  </r>
  <r>
    <s v="Id333"/>
    <s v="Yochum"/>
    <x v="291"/>
    <x v="87"/>
    <s v="No"/>
    <x v="0"/>
    <x v="1"/>
    <n v="1"/>
    <x v="0"/>
    <x v="0"/>
    <x v="1"/>
    <d v="1993-07-27T00:00:00"/>
    <x v="332"/>
    <x v="0"/>
    <s v="tier - 1"/>
    <x v="2"/>
    <x v="7"/>
  </r>
  <r>
    <s v="Id334"/>
    <s v="Freeburn"/>
    <x v="272"/>
    <x v="258"/>
    <s v="Yes"/>
    <x v="0"/>
    <x v="0"/>
    <n v="1"/>
    <x v="0"/>
    <x v="3"/>
    <x v="0"/>
    <d v="1995-11-03T00:00:00"/>
    <x v="333"/>
    <x v="0"/>
    <s v="tier - 1"/>
    <x v="2"/>
    <x v="8"/>
  </r>
  <r>
    <s v="Id335"/>
    <s v="Spencer"/>
    <x v="292"/>
    <x v="82"/>
    <s v="Yes"/>
    <x v="0"/>
    <x v="0"/>
    <n v="2"/>
    <x v="0"/>
    <x v="1"/>
    <x v="2"/>
    <d v="1999-10-20T00:00:00"/>
    <x v="334"/>
    <x v="0"/>
    <s v="tier - 2"/>
    <x v="2"/>
    <x v="9"/>
  </r>
  <r>
    <s v="Id336"/>
    <s v="Jarosik"/>
    <x v="293"/>
    <x v="259"/>
    <s v="No"/>
    <x v="0"/>
    <x v="0"/>
    <n v="1"/>
    <x v="0"/>
    <x v="2"/>
    <x v="1"/>
    <d v="1997-07-16T00:00:00"/>
    <x v="335"/>
    <x v="0"/>
    <s v="tier - 1"/>
    <x v="2"/>
    <x v="1"/>
  </r>
  <r>
    <s v="Id337"/>
    <s v="Heinzen"/>
    <x v="294"/>
    <x v="141"/>
    <s v="Yes"/>
    <x v="0"/>
    <x v="0"/>
    <n v="0"/>
    <x v="0"/>
    <x v="2"/>
    <x v="2"/>
    <d v="1995-11-07T00:00:00"/>
    <x v="336"/>
    <x v="0"/>
    <s v="tier - 1"/>
    <x v="2"/>
    <x v="8"/>
  </r>
  <r>
    <s v="Id338"/>
    <s v="Kelley"/>
    <x v="295"/>
    <x v="260"/>
    <s v="No"/>
    <x v="0"/>
    <x v="0"/>
    <n v="3"/>
    <x v="0"/>
    <x v="1"/>
    <x v="0"/>
    <d v="1998-06-05T00:00:00"/>
    <x v="337"/>
    <x v="0"/>
    <s v="tier - 2"/>
    <x v="2"/>
    <x v="6"/>
  </r>
  <r>
    <s v="Id339"/>
    <s v="Thacker"/>
    <x v="296"/>
    <x v="217"/>
    <s v="No"/>
    <x v="0"/>
    <x v="0"/>
    <n v="0"/>
    <x v="0"/>
    <x v="3"/>
    <x v="0"/>
    <d v="1998-07-21T00:00:00"/>
    <x v="338"/>
    <x v="0"/>
    <s v="tier - 3"/>
    <x v="2"/>
    <x v="6"/>
  </r>
  <r>
    <s v="Id340"/>
    <s v="Jeseritz"/>
    <x v="67"/>
    <x v="143"/>
    <s v="Yes"/>
    <x v="0"/>
    <x v="1"/>
    <n v="1"/>
    <x v="1"/>
    <x v="0"/>
    <x v="2"/>
    <d v="1999-07-09T00:00:00"/>
    <x v="339"/>
    <x v="0"/>
    <s v="tier - 3"/>
    <x v="2"/>
    <x v="0"/>
  </r>
  <r>
    <s v="Id341"/>
    <s v="Hohman"/>
    <x v="297"/>
    <x v="261"/>
    <s v="Yes"/>
    <x v="0"/>
    <x v="0"/>
    <n v="0"/>
    <x v="0"/>
    <x v="3"/>
    <x v="2"/>
    <d v="1996-11-08T00:00:00"/>
    <x v="340"/>
    <x v="0"/>
    <s v="tier - 2"/>
    <x v="2"/>
    <x v="1"/>
  </r>
  <r>
    <s v="Id342"/>
    <s v="Hill"/>
    <x v="298"/>
    <x v="262"/>
    <s v="Yes"/>
    <x v="0"/>
    <x v="0"/>
    <n v="2"/>
    <x v="0"/>
    <x v="1"/>
    <x v="0"/>
    <d v="1991-12-24T00:00:00"/>
    <x v="341"/>
    <x v="0"/>
    <s v="tier - 3"/>
    <x v="2"/>
    <x v="4"/>
  </r>
  <r>
    <s v="Id343"/>
    <s v="Kuepfer"/>
    <x v="299"/>
    <x v="263"/>
    <s v="No"/>
    <x v="0"/>
    <x v="0"/>
    <n v="0"/>
    <x v="0"/>
    <x v="3"/>
    <x v="0"/>
    <d v="1998-11-29T00:00:00"/>
    <x v="342"/>
    <x v="0"/>
    <s v="tier - 1"/>
    <x v="2"/>
    <x v="0"/>
  </r>
  <r>
    <s v="Id344"/>
    <s v="Kaczmarek"/>
    <x v="300"/>
    <x v="159"/>
    <s v="No"/>
    <x v="0"/>
    <x v="0"/>
    <n v="0"/>
    <x v="0"/>
    <x v="2"/>
    <x v="2"/>
    <d v="1990-07-14T00:00:00"/>
    <x v="343"/>
    <x v="0"/>
    <s v="tier - 3"/>
    <x v="2"/>
    <x v="2"/>
  </r>
  <r>
    <s v="Id345"/>
    <s v="Pitt"/>
    <x v="301"/>
    <x v="139"/>
    <s v="No"/>
    <x v="0"/>
    <x v="0"/>
    <n v="1"/>
    <x v="0"/>
    <x v="0"/>
    <x v="2"/>
    <d v="1992-07-07T00:00:00"/>
    <x v="344"/>
    <x v="0"/>
    <s v="tier - 3"/>
    <x v="0"/>
    <x v="4"/>
  </r>
  <r>
    <s v="Id346"/>
    <s v="Lorton"/>
    <x v="302"/>
    <x v="264"/>
    <s v="No"/>
    <x v="0"/>
    <x v="1"/>
    <n v="1"/>
    <x v="0"/>
    <x v="0"/>
    <x v="2"/>
    <d v="2003-09-01T00:00:00"/>
    <x v="345"/>
    <x v="0"/>
    <s v="tier - 3"/>
    <x v="0"/>
    <x v="11"/>
  </r>
  <r>
    <s v="Id347"/>
    <s v="Castaneda"/>
    <x v="303"/>
    <x v="127"/>
    <s v="Yes"/>
    <x v="0"/>
    <x v="0"/>
    <n v="2"/>
    <x v="0"/>
    <x v="1"/>
    <x v="2"/>
    <d v="1999-12-05T00:00:00"/>
    <x v="346"/>
    <x v="0"/>
    <s v="tier - 1"/>
    <x v="0"/>
    <x v="9"/>
  </r>
  <r>
    <s v="Id348"/>
    <s v="Cherop"/>
    <x v="304"/>
    <x v="265"/>
    <s v="No"/>
    <x v="0"/>
    <x v="0"/>
    <n v="0"/>
    <x v="1"/>
    <x v="1"/>
    <x v="0"/>
    <d v="1992-07-25T00:00:00"/>
    <x v="347"/>
    <x v="0"/>
    <s v="tier - 1"/>
    <x v="0"/>
    <x v="4"/>
  </r>
  <r>
    <s v="Id349"/>
    <s v="Howell"/>
    <x v="237"/>
    <x v="266"/>
    <s v="Yes"/>
    <x v="0"/>
    <x v="0"/>
    <n v="2"/>
    <x v="0"/>
    <x v="1"/>
    <x v="0"/>
    <d v="1991-08-03T00:00:00"/>
    <x v="348"/>
    <x v="0"/>
    <s v="tier - 2"/>
    <x v="0"/>
    <x v="3"/>
  </r>
  <r>
    <s v="Id350"/>
    <s v="Palmer"/>
    <x v="305"/>
    <x v="267"/>
    <s v="No"/>
    <x v="0"/>
    <x v="0"/>
    <n v="0"/>
    <x v="0"/>
    <x v="2"/>
    <x v="2"/>
    <d v="1990-12-05T00:00:00"/>
    <x v="349"/>
    <x v="0"/>
    <s v="tier - 3"/>
    <x v="0"/>
    <x v="3"/>
  </r>
  <r>
    <s v="Id351"/>
    <s v="Olson"/>
    <x v="306"/>
    <x v="105"/>
    <s v="Yes"/>
    <x v="0"/>
    <x v="0"/>
    <n v="0"/>
    <x v="0"/>
    <x v="2"/>
    <x v="1"/>
    <d v="1995-09-27T00:00:00"/>
    <x v="350"/>
    <x v="0"/>
    <s v="tier - 3"/>
    <x v="0"/>
    <x v="8"/>
  </r>
  <r>
    <s v="Id352"/>
    <s v="Waldron"/>
    <x v="307"/>
    <x v="6"/>
    <s v="No"/>
    <x v="0"/>
    <x v="0"/>
    <n v="0"/>
    <x v="1"/>
    <x v="0"/>
    <x v="1"/>
    <d v="1992-12-11T00:00:00"/>
    <x v="351"/>
    <x v="0"/>
    <s v="tier - 2"/>
    <x v="0"/>
    <x v="7"/>
  </r>
  <r>
    <s v="Id353"/>
    <s v="Meyer"/>
    <x v="106"/>
    <x v="246"/>
    <s v="No"/>
    <x v="0"/>
    <x v="0"/>
    <n v="0"/>
    <x v="1"/>
    <x v="0"/>
    <x v="0"/>
    <d v="1994-09-16T00:00:00"/>
    <x v="352"/>
    <x v="0"/>
    <s v="tier - 1"/>
    <x v="0"/>
    <x v="5"/>
  </r>
  <r>
    <s v="Id354"/>
    <s v="Stack"/>
    <x v="308"/>
    <x v="164"/>
    <s v="No"/>
    <x v="0"/>
    <x v="0"/>
    <n v="0"/>
    <x v="1"/>
    <x v="1"/>
    <x v="2"/>
    <d v="1997-12-02T00:00:00"/>
    <x v="353"/>
    <x v="0"/>
    <s v="tier - 2"/>
    <x v="0"/>
    <x v="6"/>
  </r>
  <r>
    <s v="Id355"/>
    <s v="Sanchez Y Torres"/>
    <x v="309"/>
    <x v="268"/>
    <s v="No"/>
    <x v="0"/>
    <x v="0"/>
    <n v="0"/>
    <x v="0"/>
    <x v="2"/>
    <x v="1"/>
    <d v="1990-12-24T00:00:00"/>
    <x v="354"/>
    <x v="0"/>
    <s v="tier - 2"/>
    <x v="0"/>
    <x v="3"/>
  </r>
  <r>
    <s v="Id356"/>
    <s v="Daniels"/>
    <x v="310"/>
    <x v="269"/>
    <s v="Yes"/>
    <x v="0"/>
    <x v="1"/>
    <n v="1"/>
    <x v="1"/>
    <x v="0"/>
    <x v="0"/>
    <d v="1993-11-25T00:00:00"/>
    <x v="355"/>
    <x v="0"/>
    <s v="tier - 1"/>
    <x v="0"/>
    <x v="10"/>
  </r>
  <r>
    <s v="Id357"/>
    <s v="Pepp"/>
    <x v="311"/>
    <x v="115"/>
    <s v="No"/>
    <x v="0"/>
    <x v="0"/>
    <n v="0"/>
    <x v="0"/>
    <x v="0"/>
    <x v="2"/>
    <d v="1999-09-06T00:00:00"/>
    <x v="356"/>
    <x v="0"/>
    <s v="tier - 3"/>
    <x v="0"/>
    <x v="0"/>
  </r>
  <r>
    <s v="Id358"/>
    <s v="Buechler"/>
    <x v="312"/>
    <x v="205"/>
    <s v="No"/>
    <x v="0"/>
    <x v="0"/>
    <n v="0"/>
    <x v="0"/>
    <x v="1"/>
    <x v="0"/>
    <d v="1990-11-22T00:00:00"/>
    <x v="357"/>
    <x v="0"/>
    <s v="tier - 2"/>
    <x v="0"/>
    <x v="3"/>
  </r>
  <r>
    <s v="Id359"/>
    <s v="Buenting"/>
    <x v="313"/>
    <x v="103"/>
    <s v="Yes"/>
    <x v="0"/>
    <x v="0"/>
    <n v="0"/>
    <x v="0"/>
    <x v="3"/>
    <x v="2"/>
    <d v="1995-11-29T00:00:00"/>
    <x v="358"/>
    <x v="0"/>
    <s v="tier - 2"/>
    <x v="0"/>
    <x v="8"/>
  </r>
  <r>
    <s v="Id360"/>
    <s v="Evans"/>
    <x v="314"/>
    <x v="270"/>
    <s v="No"/>
    <x v="0"/>
    <x v="0"/>
    <n v="0"/>
    <x v="0"/>
    <x v="0"/>
    <x v="2"/>
    <d v="1999-12-21T00:00:00"/>
    <x v="359"/>
    <x v="0"/>
    <s v="tier - 1"/>
    <x v="0"/>
    <x v="9"/>
  </r>
  <r>
    <s v="Id361"/>
    <s v="Arcand"/>
    <x v="315"/>
    <x v="271"/>
    <s v="Yes"/>
    <x v="0"/>
    <x v="0"/>
    <n v="2"/>
    <x v="1"/>
    <x v="0"/>
    <x v="0"/>
    <d v="1991-07-28T00:00:00"/>
    <x v="360"/>
    <x v="0"/>
    <s v="tier - 3"/>
    <x v="0"/>
    <x v="3"/>
  </r>
  <r>
    <s v="Id362"/>
    <s v="Kesack"/>
    <x v="316"/>
    <x v="272"/>
    <s v="No"/>
    <x v="0"/>
    <x v="0"/>
    <n v="0"/>
    <x v="0"/>
    <x v="2"/>
    <x v="1"/>
    <d v="1991-06-04T00:00:00"/>
    <x v="361"/>
    <x v="0"/>
    <s v="tier - 3"/>
    <x v="0"/>
    <x v="3"/>
  </r>
  <r>
    <s v="Id363"/>
    <s v="Post"/>
    <x v="317"/>
    <x v="273"/>
    <s v="No"/>
    <x v="0"/>
    <x v="0"/>
    <n v="0"/>
    <x v="0"/>
    <x v="2"/>
    <x v="2"/>
    <d v="1999-11-21T00:00:00"/>
    <x v="362"/>
    <x v="0"/>
    <s v="tier - 2"/>
    <x v="0"/>
    <x v="9"/>
  </r>
  <r>
    <s v="Id364"/>
    <s v="Dunne"/>
    <x v="318"/>
    <x v="274"/>
    <s v="Yes"/>
    <x v="0"/>
    <x v="0"/>
    <n v="0"/>
    <x v="0"/>
    <x v="3"/>
    <x v="2"/>
    <d v="1995-12-04T00:00:00"/>
    <x v="363"/>
    <x v="0"/>
    <s v="tier - 1"/>
    <x v="0"/>
    <x v="8"/>
  </r>
  <r>
    <s v="Id365"/>
    <s v="Kilel"/>
    <x v="319"/>
    <x v="181"/>
    <s v="No"/>
    <x v="0"/>
    <x v="0"/>
    <n v="0"/>
    <x v="0"/>
    <x v="1"/>
    <x v="0"/>
    <d v="1990-07-06T00:00:00"/>
    <x v="364"/>
    <x v="0"/>
    <s v="tier - 1"/>
    <x v="0"/>
    <x v="2"/>
  </r>
  <r>
    <s v="Id366"/>
    <s v="Nicholson"/>
    <x v="320"/>
    <x v="275"/>
    <s v="No"/>
    <x v="0"/>
    <x v="0"/>
    <n v="0"/>
    <x v="1"/>
    <x v="0"/>
    <x v="0"/>
    <d v="2002-12-06T00:00:00"/>
    <x v="365"/>
    <x v="0"/>
    <s v="tier - 3"/>
    <x v="0"/>
    <x v="11"/>
  </r>
  <r>
    <s v="Id367"/>
    <s v="Susmann"/>
    <x v="321"/>
    <x v="276"/>
    <s v="No"/>
    <x v="0"/>
    <x v="0"/>
    <n v="1"/>
    <x v="0"/>
    <x v="1"/>
    <x v="2"/>
    <d v="1992-07-03T00:00:00"/>
    <x v="366"/>
    <x v="0"/>
    <s v="tier - 2"/>
    <x v="0"/>
    <x v="4"/>
  </r>
  <r>
    <s v="Id368"/>
    <s v="Harsh"/>
    <x v="322"/>
    <x v="80"/>
    <s v="Yes"/>
    <x v="0"/>
    <x v="1"/>
    <n v="1"/>
    <x v="0"/>
    <x v="0"/>
    <x v="2"/>
    <d v="1997-10-07T00:00:00"/>
    <x v="367"/>
    <x v="0"/>
    <s v="tier - 1"/>
    <x v="0"/>
    <x v="6"/>
  </r>
  <r>
    <s v="Id369"/>
    <s v="Pocasangre"/>
    <x v="323"/>
    <x v="277"/>
    <s v="Yes"/>
    <x v="0"/>
    <x v="1"/>
    <n v="1"/>
    <x v="0"/>
    <x v="0"/>
    <x v="0"/>
    <d v="1997-09-09T00:00:00"/>
    <x v="368"/>
    <x v="1"/>
    <s v="tier - 3"/>
    <x v="0"/>
    <x v="1"/>
  </r>
  <r>
    <s v="Id370"/>
    <s v="Martinez Lopez"/>
    <x v="190"/>
    <x v="102"/>
    <s v="No"/>
    <x v="0"/>
    <x v="0"/>
    <n v="1"/>
    <x v="0"/>
    <x v="1"/>
    <x v="2"/>
    <d v="1992-06-11T00:00:00"/>
    <x v="369"/>
    <x v="1"/>
    <s v="tier - 3"/>
    <x v="0"/>
    <x v="4"/>
  </r>
  <r>
    <s v="Id371"/>
    <s v="Riegel"/>
    <x v="324"/>
    <x v="212"/>
    <s v="Yes"/>
    <x v="0"/>
    <x v="0"/>
    <n v="0"/>
    <x v="0"/>
    <x v="3"/>
    <x v="2"/>
    <d v="1995-11-06T00:00:00"/>
    <x v="370"/>
    <x v="1"/>
    <s v="tier - 1"/>
    <x v="0"/>
    <x v="8"/>
  </r>
  <r>
    <s v="Id372"/>
    <s v="Monson"/>
    <x v="325"/>
    <x v="49"/>
    <s v="No"/>
    <x v="0"/>
    <x v="0"/>
    <n v="1"/>
    <x v="0"/>
    <x v="3"/>
    <x v="2"/>
    <d v="1994-07-22T00:00:00"/>
    <x v="371"/>
    <x v="1"/>
    <s v="tier - 2"/>
    <x v="0"/>
    <x v="10"/>
  </r>
  <r>
    <s v="Id373"/>
    <s v="Klubben"/>
    <x v="326"/>
    <x v="278"/>
    <s v="No"/>
    <x v="0"/>
    <x v="0"/>
    <n v="0"/>
    <x v="0"/>
    <x v="1"/>
    <x v="0"/>
    <d v="1995-10-19T00:00:00"/>
    <x v="372"/>
    <x v="1"/>
    <s v="tier - 3"/>
    <x v="0"/>
    <x v="8"/>
  </r>
  <r>
    <s v="Id374"/>
    <s v="Mascaro"/>
    <x v="327"/>
    <x v="279"/>
    <s v="Yes"/>
    <x v="0"/>
    <x v="0"/>
    <n v="0"/>
    <x v="0"/>
    <x v="3"/>
    <x v="0"/>
    <d v="1991-10-03T00:00:00"/>
    <x v="373"/>
    <x v="1"/>
    <s v="tier - 1"/>
    <x v="0"/>
    <x v="4"/>
  </r>
  <r>
    <s v="Id375"/>
    <s v="Norvell"/>
    <x v="328"/>
    <x v="270"/>
    <s v="Yes"/>
    <x v="0"/>
    <x v="0"/>
    <n v="0"/>
    <x v="0"/>
    <x v="3"/>
    <x v="2"/>
    <d v="1995-12-05T00:00:00"/>
    <x v="374"/>
    <x v="1"/>
    <s v="tier - 1"/>
    <x v="0"/>
    <x v="8"/>
  </r>
  <r>
    <s v="Id376"/>
    <s v="Ornelas"/>
    <x v="329"/>
    <x v="82"/>
    <s v="Yes"/>
    <x v="0"/>
    <x v="0"/>
    <n v="1"/>
    <x v="1"/>
    <x v="2"/>
    <x v="2"/>
    <d v="1998-09-15T00:00:00"/>
    <x v="375"/>
    <x v="1"/>
    <s v="tier - 3"/>
    <x v="0"/>
    <x v="0"/>
  </r>
  <r>
    <s v="Id377"/>
    <s v="Fitzpatrick"/>
    <x v="32"/>
    <x v="280"/>
    <s v="Yes"/>
    <x v="0"/>
    <x v="1"/>
    <n v="1"/>
    <x v="1"/>
    <x v="0"/>
    <x v="2"/>
    <d v="1999-10-16T00:00:00"/>
    <x v="376"/>
    <x v="1"/>
    <s v="tier - 2"/>
    <x v="0"/>
    <x v="9"/>
  </r>
  <r>
    <s v="Id378"/>
    <s v="Bloomquist"/>
    <x v="330"/>
    <x v="57"/>
    <s v="No"/>
    <x v="0"/>
    <x v="0"/>
    <n v="0"/>
    <x v="1"/>
    <x v="0"/>
    <x v="0"/>
    <d v="1998-06-06T00:00:00"/>
    <x v="377"/>
    <x v="1"/>
    <s v="tier - 2"/>
    <x v="0"/>
    <x v="6"/>
  </r>
  <r>
    <s v="Id379"/>
    <s v="Wick"/>
    <x v="323"/>
    <x v="219"/>
    <s v="No"/>
    <x v="0"/>
    <x v="0"/>
    <n v="0"/>
    <x v="0"/>
    <x v="0"/>
    <x v="2"/>
    <d v="1999-12-02T00:00:00"/>
    <x v="378"/>
    <x v="1"/>
    <s v="tier - 1"/>
    <x v="0"/>
    <x v="9"/>
  </r>
  <r>
    <s v="Id380"/>
    <s v="Zappala"/>
    <x v="331"/>
    <x v="281"/>
    <s v="No"/>
    <x v="0"/>
    <x v="0"/>
    <n v="0"/>
    <x v="0"/>
    <x v="1"/>
    <x v="0"/>
    <d v="1995-12-21T00:00:00"/>
    <x v="379"/>
    <x v="1"/>
    <s v="tier - 1"/>
    <x v="0"/>
    <x v="8"/>
  </r>
  <r>
    <s v="Id381"/>
    <s v="Earle"/>
    <x v="332"/>
    <x v="282"/>
    <s v="Yes"/>
    <x v="0"/>
    <x v="0"/>
    <n v="2"/>
    <x v="1"/>
    <x v="2"/>
    <x v="0"/>
    <d v="1990-10-02T00:00:00"/>
    <x v="380"/>
    <x v="1"/>
    <s v="tier - 2"/>
    <x v="0"/>
    <x v="3"/>
  </r>
  <r>
    <s v="Id382"/>
    <s v="Majewski"/>
    <x v="333"/>
    <x v="191"/>
    <s v="No"/>
    <x v="0"/>
    <x v="0"/>
    <n v="0"/>
    <x v="0"/>
    <x v="2"/>
    <x v="2"/>
    <d v="1990-12-13T00:00:00"/>
    <x v="381"/>
    <x v="1"/>
    <s v="tier - 3"/>
    <x v="0"/>
    <x v="3"/>
  </r>
  <r>
    <s v="Id383"/>
    <s v="Apfelbaum"/>
    <x v="334"/>
    <x v="283"/>
    <s v="No"/>
    <x v="0"/>
    <x v="0"/>
    <n v="0"/>
    <x v="0"/>
    <x v="1"/>
    <x v="2"/>
    <d v="1994-07-02T00:00:00"/>
    <x v="382"/>
    <x v="1"/>
    <s v="tier - 2"/>
    <x v="0"/>
    <x v="10"/>
  </r>
  <r>
    <s v="Id384"/>
    <s v="Graham"/>
    <x v="335"/>
    <x v="284"/>
    <s v="No"/>
    <x v="0"/>
    <x v="0"/>
    <n v="3"/>
    <x v="0"/>
    <x v="2"/>
    <x v="0"/>
    <d v="1998-06-30T00:00:00"/>
    <x v="383"/>
    <x v="1"/>
    <s v="tier - 2"/>
    <x v="0"/>
    <x v="6"/>
  </r>
  <r>
    <s v="Id385"/>
    <s v="Whitacre"/>
    <x v="336"/>
    <x v="285"/>
    <s v="No"/>
    <x v="0"/>
    <x v="0"/>
    <n v="0"/>
    <x v="1"/>
    <x v="0"/>
    <x v="0"/>
    <d v="1990-07-09T00:00:00"/>
    <x v="384"/>
    <x v="1"/>
    <s v="tier - 2"/>
    <x v="0"/>
    <x v="2"/>
  </r>
  <r>
    <s v="Id386"/>
    <s v="Wegener"/>
    <x v="337"/>
    <x v="194"/>
    <s v="No"/>
    <x v="1"/>
    <x v="0"/>
    <n v="2"/>
    <x v="0"/>
    <x v="0"/>
    <x v="1"/>
    <d v="2000-11-09T00:00:00"/>
    <x v="385"/>
    <x v="1"/>
    <s v="tier - 3"/>
    <x v="0"/>
    <x v="13"/>
  </r>
  <r>
    <s v="Id387"/>
    <s v="Collie"/>
    <x v="338"/>
    <x v="286"/>
    <s v="No"/>
    <x v="0"/>
    <x v="0"/>
    <n v="0"/>
    <x v="0"/>
    <x v="0"/>
    <x v="0"/>
    <d v="2002-06-17T00:00:00"/>
    <x v="386"/>
    <x v="1"/>
    <s v="tier - 2"/>
    <x v="0"/>
    <x v="15"/>
  </r>
  <r>
    <s v="Id388"/>
    <s v="Murphy"/>
    <x v="339"/>
    <x v="287"/>
    <s v="No"/>
    <x v="0"/>
    <x v="0"/>
    <n v="3"/>
    <x v="0"/>
    <x v="2"/>
    <x v="0"/>
    <d v="1998-12-25T00:00:00"/>
    <x v="387"/>
    <x v="1"/>
    <s v="tier - 1"/>
    <x v="0"/>
    <x v="0"/>
  </r>
  <r>
    <s v="Id389"/>
    <s v="Butters"/>
    <x v="340"/>
    <x v="288"/>
    <s v="No"/>
    <x v="0"/>
    <x v="0"/>
    <n v="0"/>
    <x v="0"/>
    <x v="2"/>
    <x v="1"/>
    <d v="1991-08-22T00:00:00"/>
    <x v="388"/>
    <x v="1"/>
    <s v="tier - 2"/>
    <x v="0"/>
    <x v="3"/>
  </r>
  <r>
    <s v="Id390"/>
    <s v="Cook"/>
    <x v="341"/>
    <x v="109"/>
    <s v="Yes"/>
    <x v="0"/>
    <x v="0"/>
    <n v="1"/>
    <x v="0"/>
    <x v="3"/>
    <x v="1"/>
    <d v="1998-07-22T00:00:00"/>
    <x v="389"/>
    <x v="1"/>
    <s v="tier - 1"/>
    <x v="0"/>
    <x v="6"/>
  </r>
  <r>
    <s v="Id391"/>
    <s v="Breen"/>
    <x v="342"/>
    <x v="93"/>
    <s v="No"/>
    <x v="1"/>
    <x v="0"/>
    <n v="1"/>
    <x v="0"/>
    <x v="0"/>
    <x v="2"/>
    <d v="2004-09-05T00:00:00"/>
    <x v="390"/>
    <x v="1"/>
    <s v="tier - 2"/>
    <x v="0"/>
    <x v="14"/>
  </r>
  <r>
    <s v="Id392"/>
    <s v="Fitzsimons"/>
    <x v="17"/>
    <x v="54"/>
    <s v="Yes"/>
    <x v="0"/>
    <x v="0"/>
    <n v="2"/>
    <x v="1"/>
    <x v="0"/>
    <x v="0"/>
    <d v="1990-08-27T00:00:00"/>
    <x v="391"/>
    <x v="1"/>
    <s v="tier - 3"/>
    <x v="0"/>
    <x v="2"/>
  </r>
  <r>
    <s v="Id393"/>
    <s v="Houle"/>
    <x v="343"/>
    <x v="30"/>
    <s v="No"/>
    <x v="0"/>
    <x v="0"/>
    <n v="0"/>
    <x v="1"/>
    <x v="0"/>
    <x v="0"/>
    <d v="1994-09-21T00:00:00"/>
    <x v="392"/>
    <x v="1"/>
    <s v="tier - 2"/>
    <x v="0"/>
    <x v="5"/>
  </r>
  <r>
    <s v="Id394"/>
    <s v="Woodward"/>
    <x v="344"/>
    <x v="145"/>
    <s v="No"/>
    <x v="1"/>
    <x v="0"/>
    <n v="1"/>
    <x v="0"/>
    <x v="0"/>
    <x v="2"/>
    <d v="2004-12-05T00:00:00"/>
    <x v="393"/>
    <x v="1"/>
    <s v="tier - 3"/>
    <x v="0"/>
    <x v="12"/>
  </r>
  <r>
    <s v="Id395"/>
    <s v="Ray"/>
    <x v="345"/>
    <x v="289"/>
    <s v="Yes"/>
    <x v="0"/>
    <x v="0"/>
    <n v="1"/>
    <x v="1"/>
    <x v="2"/>
    <x v="0"/>
    <d v="1995-06-04T00:00:00"/>
    <x v="394"/>
    <x v="1"/>
    <s v="tier - 1"/>
    <x v="0"/>
    <x v="5"/>
  </r>
  <r>
    <s v="Id396"/>
    <s v="Jennings"/>
    <x v="346"/>
    <x v="290"/>
    <s v="No"/>
    <x v="0"/>
    <x v="0"/>
    <n v="2"/>
    <x v="1"/>
    <x v="1"/>
    <x v="0"/>
    <d v="1993-07-07T00:00:00"/>
    <x v="395"/>
    <x v="1"/>
    <s v="tier - 3"/>
    <x v="0"/>
    <x v="7"/>
  </r>
  <r>
    <s v="Id397"/>
    <s v="Fuller"/>
    <x v="347"/>
    <x v="291"/>
    <s v="No"/>
    <x v="0"/>
    <x v="0"/>
    <n v="0"/>
    <x v="0"/>
    <x v="2"/>
    <x v="0"/>
    <d v="2002-10-11T00:00:00"/>
    <x v="396"/>
    <x v="1"/>
    <s v="tier - 1"/>
    <x v="0"/>
    <x v="11"/>
  </r>
  <r>
    <s v="Id398"/>
    <s v="Lovisek"/>
    <x v="312"/>
    <x v="82"/>
    <s v="Yes"/>
    <x v="0"/>
    <x v="0"/>
    <n v="2"/>
    <x v="0"/>
    <x v="1"/>
    <x v="2"/>
    <d v="1996-07-09T00:00:00"/>
    <x v="397"/>
    <x v="1"/>
    <s v="tier - 3"/>
    <x v="0"/>
    <x v="8"/>
  </r>
  <r>
    <s v="Id399"/>
    <s v="Painter"/>
    <x v="348"/>
    <x v="3"/>
    <s v="Yes"/>
    <x v="1"/>
    <x v="0"/>
    <n v="1"/>
    <x v="0"/>
    <x v="1"/>
    <x v="1"/>
    <d v="2000-12-26T00:00:00"/>
    <x v="398"/>
    <x v="1"/>
    <s v="tier - 3"/>
    <x v="0"/>
    <x v="13"/>
  </r>
  <r>
    <s v="Id400"/>
    <s v="Edwards"/>
    <x v="349"/>
    <x v="82"/>
    <s v="Yes"/>
    <x v="0"/>
    <x v="0"/>
    <n v="0"/>
    <x v="1"/>
    <x v="0"/>
    <x v="2"/>
    <d v="2001-06-05T00:00:00"/>
    <x v="399"/>
    <x v="1"/>
    <s v="tier - 2"/>
    <x v="0"/>
    <x v="13"/>
  </r>
  <r>
    <s v="Id401"/>
    <s v="Liebl"/>
    <x v="350"/>
    <x v="292"/>
    <s v="Yes"/>
    <x v="0"/>
    <x v="0"/>
    <n v="2"/>
    <x v="1"/>
    <x v="1"/>
    <x v="0"/>
    <d v="1990-12-03T00:00:00"/>
    <x v="400"/>
    <x v="1"/>
    <s v="tier - 2"/>
    <x v="0"/>
    <x v="3"/>
  </r>
  <r>
    <s v="Id402"/>
    <s v="Kasabian-Larson"/>
    <x v="351"/>
    <x v="293"/>
    <s v="Yes"/>
    <x v="0"/>
    <x v="1"/>
    <n v="1"/>
    <x v="0"/>
    <x v="2"/>
    <x v="0"/>
    <d v="1993-08-21T00:00:00"/>
    <x v="401"/>
    <x v="1"/>
    <s v="tier - 3"/>
    <x v="0"/>
    <x v="7"/>
  </r>
  <r>
    <s v="Id403"/>
    <s v="Creamer"/>
    <x v="352"/>
    <x v="169"/>
    <s v="No"/>
    <x v="0"/>
    <x v="0"/>
    <n v="2"/>
    <x v="1"/>
    <x v="1"/>
    <x v="1"/>
    <d v="1992-07-17T00:00:00"/>
    <x v="402"/>
    <x v="1"/>
    <s v="tier - 3"/>
    <x v="0"/>
    <x v="4"/>
  </r>
  <r>
    <s v="Id404"/>
    <s v="Kimbel"/>
    <x v="353"/>
    <x v="219"/>
    <s v="Yes"/>
    <x v="0"/>
    <x v="0"/>
    <n v="0"/>
    <x v="0"/>
    <x v="1"/>
    <x v="2"/>
    <d v="2001-08-02T00:00:00"/>
    <x v="403"/>
    <x v="1"/>
    <s v="tier - 1"/>
    <x v="0"/>
    <x v="13"/>
  </r>
  <r>
    <s v="Id405"/>
    <s v="Livensparger"/>
    <x v="247"/>
    <x v="35"/>
    <s v="No"/>
    <x v="0"/>
    <x v="0"/>
    <n v="0"/>
    <x v="1"/>
    <x v="1"/>
    <x v="0"/>
    <d v="1998-12-11T00:00:00"/>
    <x v="404"/>
    <x v="1"/>
    <s v="tier - 3"/>
    <x v="0"/>
    <x v="0"/>
  </r>
  <r>
    <s v="Id406"/>
    <s v="Grange"/>
    <x v="354"/>
    <x v="294"/>
    <s v="No"/>
    <x v="0"/>
    <x v="0"/>
    <n v="0"/>
    <x v="0"/>
    <x v="1"/>
    <x v="0"/>
    <d v="1998-08-22T00:00:00"/>
    <x v="405"/>
    <x v="1"/>
    <s v="tier - 2"/>
    <x v="0"/>
    <x v="6"/>
  </r>
  <r>
    <s v="Id407"/>
    <s v="Nunlist"/>
    <x v="355"/>
    <x v="70"/>
    <s v="No"/>
    <x v="0"/>
    <x v="0"/>
    <n v="2"/>
    <x v="1"/>
    <x v="0"/>
    <x v="2"/>
    <d v="1992-09-26T00:00:00"/>
    <x v="406"/>
    <x v="1"/>
    <s v="tier - 2"/>
    <x v="0"/>
    <x v="7"/>
  </r>
  <r>
    <s v="Id408"/>
    <s v="Cutter"/>
    <x v="356"/>
    <x v="295"/>
    <s v="Yes"/>
    <x v="0"/>
    <x v="0"/>
    <n v="1"/>
    <x v="0"/>
    <x v="1"/>
    <x v="0"/>
    <d v="1995-12-14T00:00:00"/>
    <x v="407"/>
    <x v="1"/>
    <s v="tier - 1"/>
    <x v="0"/>
    <x v="8"/>
  </r>
  <r>
    <s v="Id409"/>
    <s v="Martin"/>
    <x v="357"/>
    <x v="70"/>
    <s v="No"/>
    <x v="0"/>
    <x v="0"/>
    <n v="1"/>
    <x v="0"/>
    <x v="2"/>
    <x v="2"/>
    <d v="1998-11-24T00:00:00"/>
    <x v="408"/>
    <x v="1"/>
    <s v="tier - 3"/>
    <x v="0"/>
    <x v="0"/>
  </r>
  <r>
    <s v="Id410"/>
    <s v="Cooney"/>
    <x v="358"/>
    <x v="100"/>
    <s v="No"/>
    <x v="0"/>
    <x v="0"/>
    <n v="1"/>
    <x v="1"/>
    <x v="2"/>
    <x v="1"/>
    <d v="1998-06-14T00:00:00"/>
    <x v="409"/>
    <x v="1"/>
    <s v="tier - 2"/>
    <x v="0"/>
    <x v="6"/>
  </r>
  <r>
    <s v="Id411"/>
    <s v="Bier"/>
    <x v="359"/>
    <x v="212"/>
    <s v="Yes"/>
    <x v="0"/>
    <x v="0"/>
    <n v="1"/>
    <x v="0"/>
    <x v="2"/>
    <x v="2"/>
    <d v="1995-12-04T00:00:00"/>
    <x v="410"/>
    <x v="1"/>
    <s v="tier - 2"/>
    <x v="0"/>
    <x v="8"/>
  </r>
  <r>
    <s v="Id412"/>
    <s v="Muskopf"/>
    <x v="360"/>
    <x v="296"/>
    <s v="Yes"/>
    <x v="0"/>
    <x v="0"/>
    <n v="1"/>
    <x v="0"/>
    <x v="1"/>
    <x v="0"/>
    <d v="1995-11-14T00:00:00"/>
    <x v="411"/>
    <x v="1"/>
    <s v="tier - 3"/>
    <x v="0"/>
    <x v="8"/>
  </r>
  <r>
    <s v="Id413"/>
    <s v="Sirak"/>
    <x v="3"/>
    <x v="70"/>
    <s v="No"/>
    <x v="0"/>
    <x v="0"/>
    <n v="1"/>
    <x v="1"/>
    <x v="0"/>
    <x v="2"/>
    <d v="1997-06-14T00:00:00"/>
    <x v="412"/>
    <x v="1"/>
    <s v="tier - 1"/>
    <x v="0"/>
    <x v="1"/>
  </r>
  <r>
    <s v="Id414"/>
    <s v="Nelsen"/>
    <x v="361"/>
    <x v="297"/>
    <s v="Yes"/>
    <x v="0"/>
    <x v="1"/>
    <n v="1"/>
    <x v="0"/>
    <x v="2"/>
    <x v="1"/>
    <d v="1999-07-23T00:00:00"/>
    <x v="413"/>
    <x v="1"/>
    <s v="tier - 1"/>
    <x v="0"/>
    <x v="0"/>
  </r>
  <r>
    <s v="Id415"/>
    <s v="Schallner"/>
    <x v="362"/>
    <x v="298"/>
    <s v="Yes"/>
    <x v="0"/>
    <x v="0"/>
    <n v="2"/>
    <x v="0"/>
    <x v="2"/>
    <x v="0"/>
    <d v="1990-11-26T00:00:00"/>
    <x v="414"/>
    <x v="1"/>
    <s v="tier - 2"/>
    <x v="0"/>
    <x v="3"/>
  </r>
  <r>
    <s v="Id416"/>
    <s v="Dunlap"/>
    <x v="363"/>
    <x v="299"/>
    <s v="Yes"/>
    <x v="0"/>
    <x v="0"/>
    <n v="1"/>
    <x v="0"/>
    <x v="2"/>
    <x v="2"/>
    <d v="1995-06-10T00:00:00"/>
    <x v="415"/>
    <x v="1"/>
    <s v="tier - 3"/>
    <x v="0"/>
    <x v="5"/>
  </r>
  <r>
    <s v="Id417"/>
    <s v="Messing"/>
    <x v="364"/>
    <x v="300"/>
    <s v="No"/>
    <x v="0"/>
    <x v="0"/>
    <n v="0"/>
    <x v="0"/>
    <x v="2"/>
    <x v="1"/>
    <d v="1994-09-09T00:00:00"/>
    <x v="416"/>
    <x v="1"/>
    <s v="tier - 2"/>
    <x v="0"/>
    <x v="10"/>
  </r>
  <r>
    <s v="Id418"/>
    <s v="Bondell"/>
    <x v="365"/>
    <x v="301"/>
    <s v="No"/>
    <x v="0"/>
    <x v="0"/>
    <n v="1"/>
    <x v="0"/>
    <x v="3"/>
    <x v="1"/>
    <d v="1992-10-11T00:00:00"/>
    <x v="417"/>
    <x v="1"/>
    <s v="tier - 3"/>
    <x v="0"/>
    <x v="7"/>
  </r>
  <r>
    <s v="Id419"/>
    <s v="Gaughan"/>
    <x v="366"/>
    <x v="141"/>
    <s v="Yes"/>
    <x v="0"/>
    <x v="0"/>
    <n v="0"/>
    <x v="1"/>
    <x v="1"/>
    <x v="2"/>
    <d v="1996-08-28T00:00:00"/>
    <x v="418"/>
    <x v="1"/>
    <s v="tier - 1"/>
    <x v="0"/>
    <x v="8"/>
  </r>
  <r>
    <s v="Id420"/>
    <s v="Gruman"/>
    <x v="367"/>
    <x v="302"/>
    <s v="Yes"/>
    <x v="0"/>
    <x v="0"/>
    <n v="2"/>
    <x v="0"/>
    <x v="1"/>
    <x v="0"/>
    <d v="1990-06-12T00:00:00"/>
    <x v="419"/>
    <x v="1"/>
    <s v="tier - 3"/>
    <x v="0"/>
    <x v="2"/>
  </r>
  <r>
    <s v="Id421"/>
    <s v="Whitlow"/>
    <x v="368"/>
    <x v="239"/>
    <s v="Yes"/>
    <x v="0"/>
    <x v="0"/>
    <n v="0"/>
    <x v="1"/>
    <x v="1"/>
    <x v="2"/>
    <d v="1996-10-12T00:00:00"/>
    <x v="420"/>
    <x v="1"/>
    <s v="tier - 2"/>
    <x v="0"/>
    <x v="1"/>
  </r>
  <r>
    <s v="Id422"/>
    <s v="Robinson"/>
    <x v="308"/>
    <x v="303"/>
    <s v="Yes"/>
    <x v="0"/>
    <x v="0"/>
    <n v="1"/>
    <x v="0"/>
    <x v="1"/>
    <x v="0"/>
    <d v="1995-06-13T00:00:00"/>
    <x v="421"/>
    <x v="1"/>
    <s v="tier - 2"/>
    <x v="0"/>
    <x v="5"/>
  </r>
  <r>
    <s v="Id423"/>
    <s v="Sabo"/>
    <x v="368"/>
    <x v="151"/>
    <s v="No"/>
    <x v="0"/>
    <x v="0"/>
    <n v="2"/>
    <x v="0"/>
    <x v="1"/>
    <x v="2"/>
    <d v="1992-09-14T00:00:00"/>
    <x v="422"/>
    <x v="1"/>
    <s v="tier - 3"/>
    <x v="0"/>
    <x v="7"/>
  </r>
  <r>
    <s v="Id424"/>
    <s v="Nazarian"/>
    <x v="369"/>
    <x v="304"/>
    <s v="Yes"/>
    <x v="0"/>
    <x v="0"/>
    <n v="2"/>
    <x v="1"/>
    <x v="1"/>
    <x v="0"/>
    <d v="1991-10-21T00:00:00"/>
    <x v="423"/>
    <x v="1"/>
    <s v="tier - 2"/>
    <x v="0"/>
    <x v="4"/>
  </r>
  <r>
    <s v="Id425"/>
    <s v="Lerma"/>
    <x v="226"/>
    <x v="305"/>
    <s v="No"/>
    <x v="0"/>
    <x v="0"/>
    <n v="0"/>
    <x v="1"/>
    <x v="0"/>
    <x v="0"/>
    <d v="1998-07-06T00:00:00"/>
    <x v="424"/>
    <x v="1"/>
    <s v="tier - 2"/>
    <x v="0"/>
    <x v="6"/>
  </r>
  <r>
    <s v="Id426"/>
    <s v="Dahl"/>
    <x v="352"/>
    <x v="306"/>
    <s v="Yes"/>
    <x v="0"/>
    <x v="0"/>
    <n v="2"/>
    <x v="0"/>
    <x v="1"/>
    <x v="0"/>
    <d v="1990-11-30T00:00:00"/>
    <x v="425"/>
    <x v="1"/>
    <s v="tier - 3"/>
    <x v="0"/>
    <x v="3"/>
  </r>
  <r>
    <s v="Id427"/>
    <s v="Surtees"/>
    <x v="370"/>
    <x v="49"/>
    <s v="No"/>
    <x v="0"/>
    <x v="0"/>
    <n v="0"/>
    <x v="0"/>
    <x v="2"/>
    <x v="2"/>
    <d v="1999-10-07T00:00:00"/>
    <x v="426"/>
    <x v="1"/>
    <s v="tier - 1"/>
    <x v="0"/>
    <x v="9"/>
  </r>
  <r>
    <s v="Id428"/>
    <s v="Spetner"/>
    <x v="371"/>
    <x v="237"/>
    <s v="No"/>
    <x v="1"/>
    <x v="0"/>
    <n v="1"/>
    <x v="0"/>
    <x v="1"/>
    <x v="2"/>
    <d v="2004-08-03T00:00:00"/>
    <x v="427"/>
    <x v="1"/>
    <s v="tier - 1"/>
    <x v="0"/>
    <x v="14"/>
  </r>
  <r>
    <s v="Id429"/>
    <s v="Brandon"/>
    <x v="372"/>
    <x v="213"/>
    <s v="Yes"/>
    <x v="0"/>
    <x v="0"/>
    <n v="1"/>
    <x v="1"/>
    <x v="0"/>
    <x v="1"/>
    <d v="1994-12-16T00:00:00"/>
    <x v="428"/>
    <x v="1"/>
    <s v="tier - 1"/>
    <x v="0"/>
    <x v="5"/>
  </r>
  <r>
    <s v="Id430"/>
    <s v="Eley"/>
    <x v="373"/>
    <x v="307"/>
    <s v="No"/>
    <x v="0"/>
    <x v="0"/>
    <n v="0"/>
    <x v="0"/>
    <x v="1"/>
    <x v="0"/>
    <d v="1994-09-10T00:00:00"/>
    <x v="429"/>
    <x v="1"/>
    <s v="tier - 1"/>
    <x v="0"/>
    <x v="10"/>
  </r>
  <r>
    <s v="Id431"/>
    <s v="Sedicum"/>
    <x v="374"/>
    <x v="308"/>
    <s v="No"/>
    <x v="0"/>
    <x v="0"/>
    <n v="2"/>
    <x v="0"/>
    <x v="2"/>
    <x v="0"/>
    <d v="1993-06-13T00:00:00"/>
    <x v="430"/>
    <x v="1"/>
    <s v="tier - 2"/>
    <x v="0"/>
    <x v="7"/>
  </r>
  <r>
    <s v="Id432"/>
    <s v="Markle"/>
    <x v="375"/>
    <x v="182"/>
    <s v="No"/>
    <x v="0"/>
    <x v="1"/>
    <n v="1"/>
    <x v="1"/>
    <x v="0"/>
    <x v="2"/>
    <d v="2003-12-30T00:00:00"/>
    <x v="431"/>
    <x v="1"/>
    <s v="tier - 2"/>
    <x v="0"/>
    <x v="14"/>
  </r>
  <r>
    <s v="Id433"/>
    <s v="Kunz"/>
    <x v="376"/>
    <x v="309"/>
    <s v="No"/>
    <x v="0"/>
    <x v="0"/>
    <n v="0"/>
    <x v="0"/>
    <x v="2"/>
    <x v="0"/>
    <d v="1991-07-10T00:00:00"/>
    <x v="432"/>
    <x v="1"/>
    <s v="tier - 2"/>
    <x v="0"/>
    <x v="3"/>
  </r>
  <r>
    <s v="Id434"/>
    <s v="Wimert"/>
    <x v="377"/>
    <x v="310"/>
    <s v="Yes"/>
    <x v="0"/>
    <x v="0"/>
    <n v="2"/>
    <x v="0"/>
    <x v="2"/>
    <x v="0"/>
    <d v="1990-08-08T00:00:00"/>
    <x v="433"/>
    <x v="1"/>
    <s v="tier - 3"/>
    <x v="0"/>
    <x v="2"/>
  </r>
  <r>
    <s v="Id435"/>
    <s v="Peterson"/>
    <x v="304"/>
    <x v="311"/>
    <s v="No"/>
    <x v="0"/>
    <x v="0"/>
    <n v="2"/>
    <x v="0"/>
    <x v="1"/>
    <x v="0"/>
    <d v="1993-06-27T00:00:00"/>
    <x v="434"/>
    <x v="1"/>
    <s v="tier - 3"/>
    <x v="0"/>
    <x v="7"/>
  </r>
  <r>
    <s v="Id436"/>
    <s v="Mercier"/>
    <x v="378"/>
    <x v="130"/>
    <s v="No"/>
    <x v="0"/>
    <x v="0"/>
    <n v="0"/>
    <x v="0"/>
    <x v="1"/>
    <x v="0"/>
    <d v="1994-06-02T00:00:00"/>
    <x v="435"/>
    <x v="1"/>
    <s v="tier - 2"/>
    <x v="0"/>
    <x v="10"/>
  </r>
  <r>
    <s v="Id437"/>
    <s v="Laurie"/>
    <x v="97"/>
    <x v="138"/>
    <s v="Yes"/>
    <x v="0"/>
    <x v="1"/>
    <n v="1"/>
    <x v="1"/>
    <x v="0"/>
    <x v="2"/>
    <d v="1993-08-26T00:00:00"/>
    <x v="436"/>
    <x v="1"/>
    <s v="tier - 2"/>
    <x v="0"/>
    <x v="7"/>
  </r>
  <r>
    <s v="Id438"/>
    <s v="Sekaquaptewa"/>
    <x v="379"/>
    <x v="312"/>
    <s v="Yes"/>
    <x v="0"/>
    <x v="0"/>
    <n v="1"/>
    <x v="0"/>
    <x v="1"/>
    <x v="0"/>
    <d v="1995-11-13T00:00:00"/>
    <x v="437"/>
    <x v="1"/>
    <s v="tier - 3"/>
    <x v="0"/>
    <x v="8"/>
  </r>
  <r>
    <s v="Id439"/>
    <s v="Frash"/>
    <x v="380"/>
    <x v="313"/>
    <s v="No"/>
    <x v="0"/>
    <x v="0"/>
    <n v="2"/>
    <x v="0"/>
    <x v="1"/>
    <x v="0"/>
    <d v="1993-10-22T00:00:00"/>
    <x v="438"/>
    <x v="1"/>
    <s v="tier - 2"/>
    <x v="0"/>
    <x v="10"/>
  </r>
  <r>
    <s v="Id440"/>
    <s v="Bukowski"/>
    <x v="362"/>
    <x v="314"/>
    <s v="No"/>
    <x v="0"/>
    <x v="0"/>
    <n v="0"/>
    <x v="1"/>
    <x v="2"/>
    <x v="1"/>
    <d v="1994-10-03T00:00:00"/>
    <x v="439"/>
    <x v="1"/>
    <s v="tier - 3"/>
    <x v="0"/>
    <x v="5"/>
  </r>
  <r>
    <s v="Id441"/>
    <s v="Sandahl"/>
    <x v="251"/>
    <x v="268"/>
    <s v="Yes"/>
    <x v="0"/>
    <x v="1"/>
    <n v="1"/>
    <x v="0"/>
    <x v="2"/>
    <x v="1"/>
    <d v="1999-11-14T00:00:00"/>
    <x v="440"/>
    <x v="1"/>
    <s v="tier - 3"/>
    <x v="0"/>
    <x v="9"/>
  </r>
  <r>
    <s v="Id442"/>
    <s v="Speight"/>
    <x v="381"/>
    <x v="46"/>
    <s v="Yes"/>
    <x v="0"/>
    <x v="1"/>
    <n v="1"/>
    <x v="1"/>
    <x v="2"/>
    <x v="2"/>
    <d v="1997-08-07T00:00:00"/>
    <x v="441"/>
    <x v="1"/>
    <s v="tier - 3"/>
    <x v="0"/>
    <x v="1"/>
  </r>
  <r>
    <s v="Id443"/>
    <s v="Lee"/>
    <x v="382"/>
    <x v="315"/>
    <s v="No"/>
    <x v="0"/>
    <x v="1"/>
    <n v="1"/>
    <x v="1"/>
    <x v="0"/>
    <x v="2"/>
    <d v="2003-12-14T00:00:00"/>
    <x v="442"/>
    <x v="1"/>
    <s v="tier - 2"/>
    <x v="0"/>
    <x v="14"/>
  </r>
  <r>
    <s v="Id444"/>
    <s v="Nielsen"/>
    <x v="383"/>
    <x v="77"/>
    <s v="Yes"/>
    <x v="0"/>
    <x v="0"/>
    <n v="1"/>
    <x v="0"/>
    <x v="1"/>
    <x v="0"/>
    <d v="1995-09-09T00:00:00"/>
    <x v="443"/>
    <x v="1"/>
    <s v="tier - 2"/>
    <x v="0"/>
    <x v="5"/>
  </r>
  <r>
    <s v="Id445"/>
    <s v="Zirdok"/>
    <x v="26"/>
    <x v="221"/>
    <s v="Yes"/>
    <x v="0"/>
    <x v="0"/>
    <n v="2"/>
    <x v="1"/>
    <x v="0"/>
    <x v="0"/>
    <d v="1990-11-09T00:00:00"/>
    <x v="444"/>
    <x v="1"/>
    <s v="tier - 2"/>
    <x v="0"/>
    <x v="3"/>
  </r>
  <r>
    <s v="Id446"/>
    <s v="Crudale"/>
    <x v="384"/>
    <x v="69"/>
    <s v="No"/>
    <x v="0"/>
    <x v="1"/>
    <n v="1"/>
    <x v="1"/>
    <x v="1"/>
    <x v="2"/>
    <d v="2003-07-25T00:00:00"/>
    <x v="445"/>
    <x v="1"/>
    <s v="tier - 1"/>
    <x v="0"/>
    <x v="11"/>
  </r>
  <r>
    <s v="Id447"/>
    <s v="Koopmans"/>
    <x v="385"/>
    <x v="182"/>
    <s v="No"/>
    <x v="0"/>
    <x v="1"/>
    <n v="1"/>
    <x v="0"/>
    <x v="1"/>
    <x v="2"/>
    <d v="1999-11-14T00:00:00"/>
    <x v="446"/>
    <x v="2"/>
    <s v="tier - 2"/>
    <x v="0"/>
    <x v="9"/>
  </r>
  <r>
    <s v="Id448"/>
    <s v="Milani"/>
    <x v="386"/>
    <x v="10"/>
    <s v="Yes"/>
    <x v="0"/>
    <x v="1"/>
    <n v="1"/>
    <x v="0"/>
    <x v="1"/>
    <x v="1"/>
    <d v="1993-12-21T00:00:00"/>
    <x v="447"/>
    <x v="2"/>
    <s v="tier - 1"/>
    <x v="0"/>
    <x v="10"/>
  </r>
  <r>
    <s v="Id449"/>
    <s v="Kelly"/>
    <x v="387"/>
    <x v="144"/>
    <s v="Yes"/>
    <x v="0"/>
    <x v="0"/>
    <n v="2"/>
    <x v="0"/>
    <x v="2"/>
    <x v="2"/>
    <d v="1996-08-18T00:00:00"/>
    <x v="448"/>
    <x v="2"/>
    <s v="tier - 3"/>
    <x v="0"/>
    <x v="8"/>
  </r>
  <r>
    <s v="Id450"/>
    <s v="Finelli"/>
    <x v="388"/>
    <x v="197"/>
    <s v="No"/>
    <x v="0"/>
    <x v="0"/>
    <n v="0"/>
    <x v="1"/>
    <x v="2"/>
    <x v="2"/>
    <d v="1999-08-26T00:00:00"/>
    <x v="449"/>
    <x v="2"/>
    <s v="tier - 2"/>
    <x v="0"/>
    <x v="0"/>
  </r>
  <r>
    <s v="Id451"/>
    <s v="Palmer"/>
    <x v="389"/>
    <x v="316"/>
    <s v="No"/>
    <x v="0"/>
    <x v="0"/>
    <n v="0"/>
    <x v="0"/>
    <x v="1"/>
    <x v="2"/>
    <d v="1992-12-27T00:00:00"/>
    <x v="450"/>
    <x v="1"/>
    <s v="tier - 3"/>
    <x v="0"/>
    <x v="7"/>
  </r>
  <r>
    <s v="Id452"/>
    <s v="Wang"/>
    <x v="358"/>
    <x v="132"/>
    <s v="No"/>
    <x v="0"/>
    <x v="0"/>
    <n v="0"/>
    <x v="0"/>
    <x v="2"/>
    <x v="0"/>
    <d v="1991-06-16T00:00:00"/>
    <x v="451"/>
    <x v="1"/>
    <s v="tier - 3"/>
    <x v="0"/>
    <x v="3"/>
  </r>
  <r>
    <s v="Id453"/>
    <s v="Beasley"/>
    <x v="390"/>
    <x v="156"/>
    <s v="No"/>
    <x v="0"/>
    <x v="0"/>
    <n v="0"/>
    <x v="1"/>
    <x v="2"/>
    <x v="0"/>
    <d v="1995-08-24T00:00:00"/>
    <x v="452"/>
    <x v="2"/>
    <s v="tier - 1"/>
    <x v="0"/>
    <x v="5"/>
  </r>
  <r>
    <s v="Id454"/>
    <s v="Bedbury"/>
    <x v="391"/>
    <x v="200"/>
    <s v="No"/>
    <x v="0"/>
    <x v="0"/>
    <n v="0"/>
    <x v="0"/>
    <x v="0"/>
    <x v="1"/>
    <d v="1990-09-12T00:00:00"/>
    <x v="453"/>
    <x v="1"/>
    <s v="tier - 2"/>
    <x v="0"/>
    <x v="3"/>
  </r>
  <r>
    <s v="Id455"/>
    <s v="Stemberger"/>
    <x v="392"/>
    <x v="52"/>
    <s v="Yes"/>
    <x v="0"/>
    <x v="0"/>
    <n v="0"/>
    <x v="0"/>
    <x v="3"/>
    <x v="2"/>
    <d v="2001-08-28T00:00:00"/>
    <x v="454"/>
    <x v="2"/>
    <s v="tier - 1"/>
    <x v="0"/>
    <x v="13"/>
  </r>
  <r>
    <s v="Id456"/>
    <s v="Chebet"/>
    <x v="393"/>
    <x v="173"/>
    <s v="No"/>
    <x v="0"/>
    <x v="0"/>
    <n v="0"/>
    <x v="1"/>
    <x v="2"/>
    <x v="2"/>
    <d v="1999-10-14T00:00:00"/>
    <x v="455"/>
    <x v="2"/>
    <s v="tier - 1"/>
    <x v="0"/>
    <x v="9"/>
  </r>
  <r>
    <s v="Id457"/>
    <s v="Muir"/>
    <x v="394"/>
    <x v="317"/>
    <s v="Yes"/>
    <x v="0"/>
    <x v="0"/>
    <n v="1"/>
    <x v="0"/>
    <x v="1"/>
    <x v="0"/>
    <d v="1995-12-19T00:00:00"/>
    <x v="456"/>
    <x v="2"/>
    <s v="tier - 3"/>
    <x v="0"/>
    <x v="8"/>
  </r>
  <r>
    <s v="Id458"/>
    <s v="Yang"/>
    <x v="395"/>
    <x v="123"/>
    <s v="No"/>
    <x v="0"/>
    <x v="1"/>
    <n v="1"/>
    <x v="0"/>
    <x v="3"/>
    <x v="1"/>
    <d v="2003-09-28T00:00:00"/>
    <x v="457"/>
    <x v="1"/>
    <s v="tier - 1"/>
    <x v="0"/>
    <x v="14"/>
  </r>
  <r>
    <s v="Id459"/>
    <s v="Gravel"/>
    <x v="278"/>
    <x v="67"/>
    <s v="No"/>
    <x v="0"/>
    <x v="1"/>
    <n v="1"/>
    <x v="0"/>
    <x v="2"/>
    <x v="2"/>
    <d v="1999-08-17T00:00:00"/>
    <x v="458"/>
    <x v="2"/>
    <s v="tier - 1"/>
    <x v="0"/>
    <x v="0"/>
  </r>
  <r>
    <s v="Id460"/>
    <s v="Smith"/>
    <x v="396"/>
    <x v="318"/>
    <s v="Yes"/>
    <x v="0"/>
    <x v="1"/>
    <n v="1"/>
    <x v="1"/>
    <x v="0"/>
    <x v="0"/>
    <d v="1993-08-27T00:00:00"/>
    <x v="459"/>
    <x v="2"/>
    <s v="tier - 1"/>
    <x v="0"/>
    <x v="7"/>
  </r>
  <r>
    <s v="Id461"/>
    <s v="Williams"/>
    <x v="295"/>
    <x v="107"/>
    <s v="No"/>
    <x v="0"/>
    <x v="1"/>
    <n v="1"/>
    <x v="0"/>
    <x v="1"/>
    <x v="2"/>
    <d v="1999-09-28T00:00:00"/>
    <x v="460"/>
    <x v="2"/>
    <s v="tier - 2"/>
    <x v="0"/>
    <x v="9"/>
  </r>
  <r>
    <s v="Id462"/>
    <s v="Meyer"/>
    <x v="397"/>
    <x v="319"/>
    <s v="No"/>
    <x v="0"/>
    <x v="1"/>
    <n v="1"/>
    <x v="0"/>
    <x v="1"/>
    <x v="2"/>
    <d v="1999-09-20T00:00:00"/>
    <x v="461"/>
    <x v="2"/>
    <s v="tier - 1"/>
    <x v="0"/>
    <x v="9"/>
  </r>
  <r>
    <s v="Id463"/>
    <s v="Jamieson"/>
    <x v="351"/>
    <x v="320"/>
    <s v="Yes"/>
    <x v="0"/>
    <x v="0"/>
    <n v="0"/>
    <x v="0"/>
    <x v="2"/>
    <x v="2"/>
    <d v="1996-07-18T00:00:00"/>
    <x v="462"/>
    <x v="2"/>
    <s v="tier - 1"/>
    <x v="0"/>
    <x v="8"/>
  </r>
  <r>
    <s v="Id464"/>
    <s v="Dufeal"/>
    <x v="398"/>
    <x v="223"/>
    <s v="No"/>
    <x v="0"/>
    <x v="0"/>
    <n v="0"/>
    <x v="1"/>
    <x v="0"/>
    <x v="0"/>
    <d v="1992-11-16T00:00:00"/>
    <x v="463"/>
    <x v="1"/>
    <s v="tier - 2"/>
    <x v="0"/>
    <x v="7"/>
  </r>
  <r>
    <s v="Id465"/>
    <s v="Sansonetti"/>
    <x v="399"/>
    <x v="148"/>
    <s v="Yes"/>
    <x v="0"/>
    <x v="1"/>
    <n v="1"/>
    <x v="0"/>
    <x v="2"/>
    <x v="1"/>
    <d v="1993-12-25T00:00:00"/>
    <x v="464"/>
    <x v="2"/>
    <s v="tier - 3"/>
    <x v="0"/>
    <x v="10"/>
  </r>
  <r>
    <s v="Id466"/>
    <s v="Koneazny"/>
    <x v="400"/>
    <x v="321"/>
    <s v="No"/>
    <x v="0"/>
    <x v="0"/>
    <n v="0"/>
    <x v="1"/>
    <x v="2"/>
    <x v="2"/>
    <d v="1999-06-12T00:00:00"/>
    <x v="465"/>
    <x v="1"/>
    <s v="tier - 3"/>
    <x v="0"/>
    <x v="0"/>
  </r>
  <r>
    <s v="Id467"/>
    <s v="Johnson"/>
    <x v="389"/>
    <x v="259"/>
    <s v="No"/>
    <x v="0"/>
    <x v="0"/>
    <n v="0"/>
    <x v="0"/>
    <x v="1"/>
    <x v="1"/>
    <d v="1990-11-21T00:00:00"/>
    <x v="466"/>
    <x v="1"/>
    <s v="tier - 2"/>
    <x v="0"/>
    <x v="3"/>
  </r>
  <r>
    <s v="Id468"/>
    <s v="Glasson"/>
    <x v="401"/>
    <x v="165"/>
    <s v="No"/>
    <x v="0"/>
    <x v="0"/>
    <n v="0"/>
    <x v="0"/>
    <x v="1"/>
    <x v="2"/>
    <d v="1990-09-04T00:00:00"/>
    <x v="467"/>
    <x v="1"/>
    <s v="tier - 1"/>
    <x v="0"/>
    <x v="2"/>
  </r>
  <r>
    <s v="Id469"/>
    <s v="Canitz"/>
    <x v="402"/>
    <x v="233"/>
    <s v="No"/>
    <x v="1"/>
    <x v="0"/>
    <n v="1"/>
    <x v="1"/>
    <x v="0"/>
    <x v="2"/>
    <d v="2004-08-04T00:00:00"/>
    <x v="468"/>
    <x v="2"/>
    <s v="tier - 1"/>
    <x v="0"/>
    <x v="14"/>
  </r>
  <r>
    <s v="Id470"/>
    <s v="Li"/>
    <x v="403"/>
    <x v="233"/>
    <s v="No"/>
    <x v="0"/>
    <x v="0"/>
    <n v="0"/>
    <x v="0"/>
    <x v="2"/>
    <x v="2"/>
    <d v="1990-12-10T00:00:00"/>
    <x v="469"/>
    <x v="2"/>
    <s v="tier - 3"/>
    <x v="0"/>
    <x v="3"/>
  </r>
  <r>
    <s v="Id471"/>
    <s v="Parsons"/>
    <x v="404"/>
    <x v="322"/>
    <s v="No"/>
    <x v="0"/>
    <x v="0"/>
    <n v="0"/>
    <x v="1"/>
    <x v="1"/>
    <x v="0"/>
    <d v="1994-09-03T00:00:00"/>
    <x v="470"/>
    <x v="2"/>
    <s v="tier - 2"/>
    <x v="0"/>
    <x v="10"/>
  </r>
  <r>
    <s v="Id472"/>
    <s v="Raulli"/>
    <x v="347"/>
    <x v="323"/>
    <s v="No"/>
    <x v="0"/>
    <x v="0"/>
    <n v="0"/>
    <x v="0"/>
    <x v="2"/>
    <x v="0"/>
    <d v="1994-10-14T00:00:00"/>
    <x v="471"/>
    <x v="2"/>
    <s v="tier - 2"/>
    <x v="0"/>
    <x v="5"/>
  </r>
  <r>
    <s v="Id473"/>
    <s v="Frome"/>
    <x v="405"/>
    <x v="188"/>
    <s v="Yes"/>
    <x v="0"/>
    <x v="1"/>
    <n v="1"/>
    <x v="0"/>
    <x v="2"/>
    <x v="2"/>
    <d v="1999-08-26T00:00:00"/>
    <x v="472"/>
    <x v="2"/>
    <s v="tier - 1"/>
    <x v="0"/>
    <x v="0"/>
  </r>
  <r>
    <s v="Id474"/>
    <s v="Sevcik"/>
    <x v="192"/>
    <x v="100"/>
    <s v="No"/>
    <x v="0"/>
    <x v="0"/>
    <n v="0"/>
    <x v="0"/>
    <x v="2"/>
    <x v="1"/>
    <d v="1997-11-23T00:00:00"/>
    <x v="473"/>
    <x v="2"/>
    <s v="tier - 3"/>
    <x v="0"/>
    <x v="6"/>
  </r>
  <r>
    <s v="Id475"/>
    <s v="Narang"/>
    <x v="406"/>
    <x v="324"/>
    <s v="Yes"/>
    <x v="0"/>
    <x v="1"/>
    <n v="1"/>
    <x v="0"/>
    <x v="1"/>
    <x v="2"/>
    <d v="1993-07-02T00:00:00"/>
    <x v="474"/>
    <x v="2"/>
    <s v="tier - 2"/>
    <x v="0"/>
    <x v="7"/>
  </r>
  <r>
    <s v="Id476"/>
    <s v="Royston"/>
    <x v="407"/>
    <x v="325"/>
    <s v="Yes"/>
    <x v="0"/>
    <x v="0"/>
    <n v="1"/>
    <x v="1"/>
    <x v="0"/>
    <x v="2"/>
    <d v="1994-11-19T00:00:00"/>
    <x v="475"/>
    <x v="1"/>
    <s v="tier - 3"/>
    <x v="0"/>
    <x v="5"/>
  </r>
  <r>
    <s v="Id477"/>
    <s v="Tieri"/>
    <x v="408"/>
    <x v="15"/>
    <s v="Yes"/>
    <x v="0"/>
    <x v="0"/>
    <n v="1"/>
    <x v="1"/>
    <x v="0"/>
    <x v="0"/>
    <d v="1995-12-08T00:00:00"/>
    <x v="476"/>
    <x v="1"/>
    <s v="tier - 1"/>
    <x v="0"/>
    <x v="8"/>
  </r>
  <r>
    <s v="Id478"/>
    <s v="Whitney"/>
    <x v="409"/>
    <x v="118"/>
    <s v="Yes"/>
    <x v="0"/>
    <x v="0"/>
    <n v="0"/>
    <x v="1"/>
    <x v="0"/>
    <x v="0"/>
    <d v="1997-09-08T00:00:00"/>
    <x v="477"/>
    <x v="1"/>
    <s v="tier - 3"/>
    <x v="0"/>
    <x v="1"/>
  </r>
  <r>
    <s v="Id479"/>
    <s v="Wandzilak"/>
    <x v="410"/>
    <x v="16"/>
    <s v="Yes"/>
    <x v="0"/>
    <x v="0"/>
    <n v="1"/>
    <x v="0"/>
    <x v="1"/>
    <x v="0"/>
    <d v="1996-08-04T00:00:00"/>
    <x v="478"/>
    <x v="1"/>
    <s v="tier - 3"/>
    <x v="0"/>
    <x v="8"/>
  </r>
  <r>
    <s v="Id480"/>
    <s v="Valenzona"/>
    <x v="411"/>
    <x v="195"/>
    <s v="No"/>
    <x v="0"/>
    <x v="0"/>
    <n v="1"/>
    <x v="0"/>
    <x v="1"/>
    <x v="1"/>
    <d v="1992-09-14T00:00:00"/>
    <x v="479"/>
    <x v="2"/>
    <s v="tier - 1"/>
    <x v="0"/>
    <x v="7"/>
  </r>
  <r>
    <s v="Id481"/>
    <s v="Young"/>
    <x v="412"/>
    <x v="142"/>
    <s v="No"/>
    <x v="0"/>
    <x v="0"/>
    <n v="0"/>
    <x v="1"/>
    <x v="0"/>
    <x v="0"/>
    <d v="1995-08-01T00:00:00"/>
    <x v="480"/>
    <x v="2"/>
    <s v="tier - 2"/>
    <x v="0"/>
    <x v="5"/>
  </r>
  <r>
    <s v="Id482"/>
    <s v="Richards"/>
    <x v="413"/>
    <x v="230"/>
    <s v="Yes"/>
    <x v="0"/>
    <x v="0"/>
    <n v="0"/>
    <x v="1"/>
    <x v="0"/>
    <x v="0"/>
    <d v="1997-12-17T00:00:00"/>
    <x v="481"/>
    <x v="1"/>
    <s v="tier - 3"/>
    <x v="0"/>
    <x v="6"/>
  </r>
  <r>
    <s v="Id483"/>
    <s v="Alexson"/>
    <x v="414"/>
    <x v="326"/>
    <s v="Yes"/>
    <x v="0"/>
    <x v="0"/>
    <n v="2"/>
    <x v="1"/>
    <x v="0"/>
    <x v="2"/>
    <d v="1996-07-09T00:00:00"/>
    <x v="482"/>
    <x v="2"/>
    <s v="tier - 2"/>
    <x v="0"/>
    <x v="8"/>
  </r>
  <r>
    <s v="Id484"/>
    <s v="Wright"/>
    <x v="9"/>
    <x v="219"/>
    <s v="Yes"/>
    <x v="0"/>
    <x v="1"/>
    <n v="1"/>
    <x v="1"/>
    <x v="0"/>
    <x v="2"/>
    <d v="1999-10-13T00:00:00"/>
    <x v="483"/>
    <x v="1"/>
    <s v="tier - 2"/>
    <x v="0"/>
    <x v="9"/>
  </r>
  <r>
    <s v="Id485"/>
    <s v="McKenna"/>
    <x v="415"/>
    <x v="327"/>
    <s v="No"/>
    <x v="0"/>
    <x v="0"/>
    <n v="0"/>
    <x v="1"/>
    <x v="0"/>
    <x v="0"/>
    <d v="1992-10-18T00:00:00"/>
    <x v="484"/>
    <x v="1"/>
    <s v="tier - 1"/>
    <x v="0"/>
    <x v="7"/>
  </r>
  <r>
    <s v="Id486"/>
    <s v="Sallade"/>
    <x v="356"/>
    <x v="123"/>
    <s v="Yes"/>
    <x v="0"/>
    <x v="0"/>
    <n v="0"/>
    <x v="1"/>
    <x v="1"/>
    <x v="1"/>
    <d v="1995-07-12T00:00:00"/>
    <x v="485"/>
    <x v="2"/>
    <s v="tier - 2"/>
    <x v="0"/>
    <x v="5"/>
  </r>
  <r>
    <s v="Id487"/>
    <s v="Argall"/>
    <x v="416"/>
    <x v="13"/>
    <s v="No"/>
    <x v="0"/>
    <x v="0"/>
    <n v="0"/>
    <x v="1"/>
    <x v="0"/>
    <x v="0"/>
    <d v="1992-07-02T00:00:00"/>
    <x v="486"/>
    <x v="2"/>
    <s v="tier - 2"/>
    <x v="0"/>
    <x v="4"/>
  </r>
  <r>
    <s v="Id488"/>
    <s v="Patchell"/>
    <x v="417"/>
    <x v="197"/>
    <s v="Yes"/>
    <x v="0"/>
    <x v="0"/>
    <n v="0"/>
    <x v="0"/>
    <x v="1"/>
    <x v="2"/>
    <d v="1995-09-17T00:00:00"/>
    <x v="487"/>
    <x v="2"/>
    <s v="tier - 1"/>
    <x v="0"/>
    <x v="8"/>
  </r>
  <r>
    <s v="Id489"/>
    <s v="Catoggio"/>
    <x v="366"/>
    <x v="328"/>
    <s v="No"/>
    <x v="0"/>
    <x v="1"/>
    <n v="1"/>
    <x v="1"/>
    <x v="1"/>
    <x v="2"/>
    <d v="1993-09-07T00:00:00"/>
    <x v="488"/>
    <x v="2"/>
    <s v="tier - 3"/>
    <x v="0"/>
    <x v="7"/>
  </r>
  <r>
    <s v="Id490"/>
    <s v="Adams"/>
    <x v="418"/>
    <x v="45"/>
    <s v="Yes"/>
    <x v="0"/>
    <x v="0"/>
    <n v="2"/>
    <x v="1"/>
    <x v="0"/>
    <x v="2"/>
    <d v="1996-08-22T00:00:00"/>
    <x v="489"/>
    <x v="1"/>
    <s v="tier - 3"/>
    <x v="0"/>
    <x v="8"/>
  </r>
  <r>
    <s v="Id491"/>
    <s v="Windt"/>
    <x v="410"/>
    <x v="120"/>
    <s v="No"/>
    <x v="0"/>
    <x v="0"/>
    <n v="1"/>
    <x v="0"/>
    <x v="1"/>
    <x v="2"/>
    <d v="1997-10-17T00:00:00"/>
    <x v="490"/>
    <x v="1"/>
    <s v="tier - 3"/>
    <x v="0"/>
    <x v="6"/>
  </r>
  <r>
    <s v="Id492"/>
    <s v="Ryan"/>
    <x v="419"/>
    <x v="326"/>
    <s v="No"/>
    <x v="0"/>
    <x v="0"/>
    <n v="0"/>
    <x v="1"/>
    <x v="1"/>
    <x v="2"/>
    <d v="1994-06-08T00:00:00"/>
    <x v="491"/>
    <x v="1"/>
    <s v="tier - 1"/>
    <x v="0"/>
    <x v="10"/>
  </r>
  <r>
    <s v="Id493"/>
    <s v="Marion"/>
    <x v="420"/>
    <x v="110"/>
    <s v="No"/>
    <x v="0"/>
    <x v="0"/>
    <n v="0"/>
    <x v="0"/>
    <x v="2"/>
    <x v="0"/>
    <d v="2002-07-09T00:00:00"/>
    <x v="492"/>
    <x v="2"/>
    <s v="tier - 3"/>
    <x v="0"/>
    <x v="15"/>
  </r>
  <r>
    <s v="Id494"/>
    <s v="Raffetto"/>
    <x v="421"/>
    <x v="329"/>
    <s v="Yes"/>
    <x v="0"/>
    <x v="1"/>
    <n v="1"/>
    <x v="0"/>
    <x v="1"/>
    <x v="2"/>
    <d v="1993-10-06T00:00:00"/>
    <x v="493"/>
    <x v="1"/>
    <s v="tier - 1"/>
    <x v="0"/>
    <x v="10"/>
  </r>
  <r>
    <s v="Id495"/>
    <s v="Young"/>
    <x v="422"/>
    <x v="229"/>
    <s v="Yes"/>
    <x v="0"/>
    <x v="0"/>
    <n v="1"/>
    <x v="0"/>
    <x v="1"/>
    <x v="1"/>
    <d v="1998-07-25T00:00:00"/>
    <x v="494"/>
    <x v="1"/>
    <s v="tier - 1"/>
    <x v="0"/>
    <x v="6"/>
  </r>
  <r>
    <s v="Id496"/>
    <s v="Oehlke"/>
    <x v="423"/>
    <x v="244"/>
    <s v="Yes"/>
    <x v="0"/>
    <x v="0"/>
    <n v="2"/>
    <x v="1"/>
    <x v="0"/>
    <x v="2"/>
    <d v="1996-08-10T00:00:00"/>
    <x v="495"/>
    <x v="0"/>
    <s v="tier - 3"/>
    <x v="0"/>
    <x v="8"/>
  </r>
  <r>
    <s v="Id497"/>
    <s v="Sudol"/>
    <x v="424"/>
    <x v="330"/>
    <s v="No"/>
    <x v="0"/>
    <x v="0"/>
    <n v="0"/>
    <x v="0"/>
    <x v="2"/>
    <x v="1"/>
    <d v="1990-10-09T00:00:00"/>
    <x v="496"/>
    <x v="0"/>
    <s v="tier - 2"/>
    <x v="0"/>
    <x v="3"/>
  </r>
  <r>
    <s v="Id498"/>
    <s v="Van Es"/>
    <x v="425"/>
    <x v="200"/>
    <s v="Yes"/>
    <x v="0"/>
    <x v="1"/>
    <n v="1"/>
    <x v="0"/>
    <x v="1"/>
    <x v="1"/>
    <d v="1997-10-18T00:00:00"/>
    <x v="497"/>
    <x v="0"/>
    <s v="tier - 3"/>
    <x v="0"/>
    <x v="6"/>
  </r>
  <r>
    <s v="Id499"/>
    <s v="Dolge"/>
    <x v="426"/>
    <x v="331"/>
    <s v="No"/>
    <x v="0"/>
    <x v="1"/>
    <n v="1"/>
    <x v="0"/>
    <x v="2"/>
    <x v="1"/>
    <d v="1999-10-30T00:00:00"/>
    <x v="498"/>
    <x v="0"/>
    <s v="tier - 1"/>
    <x v="0"/>
    <x v="9"/>
  </r>
  <r>
    <s v="Id500"/>
    <s v="Marlier"/>
    <x v="383"/>
    <x v="332"/>
    <s v="No"/>
    <x v="0"/>
    <x v="0"/>
    <n v="2"/>
    <x v="1"/>
    <x v="1"/>
    <x v="2"/>
    <d v="1992-06-14T00:00:00"/>
    <x v="499"/>
    <x v="0"/>
    <s v="tier - 3"/>
    <x v="0"/>
    <x v="4"/>
  </r>
  <r>
    <s v="Id501"/>
    <s v="Girard"/>
    <x v="427"/>
    <x v="112"/>
    <s v="No"/>
    <x v="0"/>
    <x v="0"/>
    <n v="0"/>
    <x v="0"/>
    <x v="1"/>
    <x v="2"/>
    <d v="1990-08-08T00:00:00"/>
    <x v="500"/>
    <x v="0"/>
    <s v="tier - 2"/>
    <x v="0"/>
    <x v="2"/>
  </r>
  <r>
    <s v="Id502"/>
    <s v="Lee"/>
    <x v="428"/>
    <x v="140"/>
    <s v="No"/>
    <x v="0"/>
    <x v="0"/>
    <n v="0"/>
    <x v="1"/>
    <x v="0"/>
    <x v="2"/>
    <d v="1994-08-27T00:00:00"/>
    <x v="501"/>
    <x v="0"/>
    <s v="tier - 2"/>
    <x v="0"/>
    <x v="10"/>
  </r>
  <r>
    <s v="Id503"/>
    <s v="Hubbard"/>
    <x v="429"/>
    <x v="181"/>
    <s v="No"/>
    <x v="0"/>
    <x v="0"/>
    <n v="0"/>
    <x v="0"/>
    <x v="2"/>
    <x v="0"/>
    <d v="1998-09-24T00:00:00"/>
    <x v="502"/>
    <x v="0"/>
    <s v="tier - 1"/>
    <x v="0"/>
    <x v="0"/>
  </r>
  <r>
    <s v="Id504"/>
    <s v="Koester"/>
    <x v="430"/>
    <x v="333"/>
    <s v="Yes"/>
    <x v="0"/>
    <x v="1"/>
    <n v="1"/>
    <x v="1"/>
    <x v="0"/>
    <x v="0"/>
    <d v="1993-07-14T00:00:00"/>
    <x v="503"/>
    <x v="0"/>
    <s v="tier - 3"/>
    <x v="0"/>
    <x v="7"/>
  </r>
  <r>
    <s v="Id505"/>
    <s v="Matthews"/>
    <x v="350"/>
    <x v="189"/>
    <s v="Yes"/>
    <x v="0"/>
    <x v="0"/>
    <n v="0"/>
    <x v="0"/>
    <x v="1"/>
    <x v="2"/>
    <d v="1995-09-17T00:00:00"/>
    <x v="504"/>
    <x v="0"/>
    <s v="tier - 1"/>
    <x v="0"/>
    <x v="8"/>
  </r>
  <r>
    <s v="Id506"/>
    <s v="Rubinich"/>
    <x v="431"/>
    <x v="6"/>
    <s v="No"/>
    <x v="0"/>
    <x v="0"/>
    <n v="1"/>
    <x v="0"/>
    <x v="1"/>
    <x v="1"/>
    <d v="1992-08-19T00:00:00"/>
    <x v="505"/>
    <x v="0"/>
    <s v="tier - 2"/>
    <x v="0"/>
    <x v="4"/>
  </r>
  <r>
    <s v="Id507"/>
    <s v="Alban"/>
    <x v="432"/>
    <x v="280"/>
    <s v="No"/>
    <x v="0"/>
    <x v="0"/>
    <n v="0"/>
    <x v="0"/>
    <x v="2"/>
    <x v="2"/>
    <d v="1990-11-08T00:00:00"/>
    <x v="506"/>
    <x v="0"/>
    <s v="tier - 1"/>
    <x v="0"/>
    <x v="3"/>
  </r>
  <r>
    <s v="Id508"/>
    <s v="Corcoran"/>
    <x v="433"/>
    <x v="334"/>
    <s v="No"/>
    <x v="0"/>
    <x v="0"/>
    <n v="1"/>
    <x v="1"/>
    <x v="0"/>
    <x v="1"/>
    <d v="1997-11-30T00:00:00"/>
    <x v="507"/>
    <x v="0"/>
    <s v="tier - 3"/>
    <x v="0"/>
    <x v="6"/>
  </r>
  <r>
    <s v="Id509"/>
    <s v="Sargent"/>
    <x v="434"/>
    <x v="335"/>
    <s v="No"/>
    <x v="0"/>
    <x v="0"/>
    <n v="0"/>
    <x v="0"/>
    <x v="2"/>
    <x v="2"/>
    <d v="1992-12-15T00:00:00"/>
    <x v="508"/>
    <x v="0"/>
    <s v="tier - 1"/>
    <x v="0"/>
    <x v="7"/>
  </r>
  <r>
    <s v="Id510"/>
    <s v="Watson"/>
    <x v="408"/>
    <x v="270"/>
    <s v="No"/>
    <x v="0"/>
    <x v="1"/>
    <n v="1"/>
    <x v="1"/>
    <x v="0"/>
    <x v="2"/>
    <d v="1993-09-06T00:00:00"/>
    <x v="509"/>
    <x v="0"/>
    <s v="tier - 3"/>
    <x v="0"/>
    <x v="7"/>
  </r>
  <r>
    <s v="Id511"/>
    <s v="Esponda"/>
    <x v="347"/>
    <x v="336"/>
    <s v="No"/>
    <x v="0"/>
    <x v="0"/>
    <n v="1"/>
    <x v="0"/>
    <x v="2"/>
    <x v="1"/>
    <d v="1997-06-30T00:00:00"/>
    <x v="510"/>
    <x v="0"/>
    <s v="tier - 3"/>
    <x v="0"/>
    <x v="1"/>
  </r>
  <r>
    <s v="Id512"/>
    <s v="Krall"/>
    <x v="326"/>
    <x v="224"/>
    <s v="No"/>
    <x v="0"/>
    <x v="0"/>
    <n v="0"/>
    <x v="0"/>
    <x v="1"/>
    <x v="2"/>
    <d v="1991-08-24T00:00:00"/>
    <x v="511"/>
    <x v="0"/>
    <s v="tier - 3"/>
    <x v="0"/>
    <x v="3"/>
  </r>
  <r>
    <s v="Id513"/>
    <s v="Poskin"/>
    <x v="218"/>
    <x v="171"/>
    <s v="Yes"/>
    <x v="0"/>
    <x v="0"/>
    <n v="2"/>
    <x v="1"/>
    <x v="0"/>
    <x v="2"/>
    <d v="1996-11-15T00:00:00"/>
    <x v="512"/>
    <x v="0"/>
    <s v="tier - 1"/>
    <x v="0"/>
    <x v="1"/>
  </r>
  <r>
    <s v="Id514"/>
    <s v="Halfmann"/>
    <x v="435"/>
    <x v="222"/>
    <s v="Yes"/>
    <x v="0"/>
    <x v="0"/>
    <n v="0"/>
    <x v="1"/>
    <x v="0"/>
    <x v="0"/>
    <d v="1997-07-29T00:00:00"/>
    <x v="513"/>
    <x v="0"/>
    <s v="tier - 1"/>
    <x v="0"/>
    <x v="1"/>
  </r>
  <r>
    <s v="Id515"/>
    <s v="Klapper"/>
    <x v="71"/>
    <x v="315"/>
    <s v="Yes"/>
    <x v="0"/>
    <x v="0"/>
    <n v="0"/>
    <x v="1"/>
    <x v="0"/>
    <x v="2"/>
    <d v="1995-12-28T00:00:00"/>
    <x v="514"/>
    <x v="0"/>
    <s v="tier - 3"/>
    <x v="0"/>
    <x v="8"/>
  </r>
  <r>
    <s v="Id516"/>
    <s v="George"/>
    <x v="436"/>
    <x v="95"/>
    <s v="No"/>
    <x v="0"/>
    <x v="0"/>
    <n v="0"/>
    <x v="0"/>
    <x v="1"/>
    <x v="2"/>
    <d v="1991-09-16T00:00:00"/>
    <x v="515"/>
    <x v="0"/>
    <s v="tier - 3"/>
    <x v="0"/>
    <x v="4"/>
  </r>
  <r>
    <s v="Id517"/>
    <s v="Hicks"/>
    <x v="437"/>
    <x v="337"/>
    <s v="No"/>
    <x v="0"/>
    <x v="1"/>
    <n v="1"/>
    <x v="1"/>
    <x v="0"/>
    <x v="2"/>
    <d v="1999-07-02T00:00:00"/>
    <x v="516"/>
    <x v="0"/>
    <s v="tier - 1"/>
    <x v="0"/>
    <x v="0"/>
  </r>
  <r>
    <s v="Id518"/>
    <s v="Lockyer"/>
    <x v="438"/>
    <x v="338"/>
    <s v="No"/>
    <x v="0"/>
    <x v="1"/>
    <n v="1"/>
    <x v="0"/>
    <x v="1"/>
    <x v="2"/>
    <d v="1993-09-28T00:00:00"/>
    <x v="517"/>
    <x v="0"/>
    <s v="tier - 2"/>
    <x v="0"/>
    <x v="10"/>
  </r>
  <r>
    <s v="Id519"/>
    <s v="Byrnes"/>
    <x v="346"/>
    <x v="208"/>
    <s v="No"/>
    <x v="0"/>
    <x v="0"/>
    <n v="0"/>
    <x v="0"/>
    <x v="1"/>
    <x v="1"/>
    <d v="1999-06-05T00:00:00"/>
    <x v="518"/>
    <x v="0"/>
    <s v="tier - 3"/>
    <x v="0"/>
    <x v="0"/>
  </r>
  <r>
    <s v="Id520"/>
    <s v="Norris"/>
    <x v="439"/>
    <x v="339"/>
    <s v="Yes"/>
    <x v="0"/>
    <x v="1"/>
    <n v="1"/>
    <x v="0"/>
    <x v="3"/>
    <x v="2"/>
    <d v="1993-12-19T00:00:00"/>
    <x v="519"/>
    <x v="0"/>
    <s v="tier - 3"/>
    <x v="0"/>
    <x v="10"/>
  </r>
  <r>
    <s v="Id521"/>
    <s v="Darda"/>
    <x v="367"/>
    <x v="340"/>
    <s v="Yes"/>
    <x v="0"/>
    <x v="0"/>
    <n v="1"/>
    <x v="0"/>
    <x v="1"/>
    <x v="2"/>
    <d v="1998-10-24T00:00:00"/>
    <x v="520"/>
    <x v="0"/>
    <s v="tier - 3"/>
    <x v="0"/>
    <x v="0"/>
  </r>
  <r>
    <s v="Id522"/>
    <s v="Otstot"/>
    <x v="440"/>
    <x v="341"/>
    <s v="No"/>
    <x v="0"/>
    <x v="0"/>
    <n v="1"/>
    <x v="1"/>
    <x v="0"/>
    <x v="1"/>
    <d v="1992-11-30T00:00:00"/>
    <x v="521"/>
    <x v="0"/>
    <s v="tier - 1"/>
    <x v="0"/>
    <x v="7"/>
  </r>
  <r>
    <s v="Id523"/>
    <s v="Bowley"/>
    <x v="368"/>
    <x v="332"/>
    <s v="No"/>
    <x v="0"/>
    <x v="0"/>
    <n v="1"/>
    <x v="1"/>
    <x v="1"/>
    <x v="2"/>
    <d v="1998-08-06T00:00:00"/>
    <x v="522"/>
    <x v="0"/>
    <s v="tier - 3"/>
    <x v="0"/>
    <x v="6"/>
  </r>
  <r>
    <s v="Id524"/>
    <s v="Rogers"/>
    <x v="441"/>
    <x v="342"/>
    <s v="Yes"/>
    <x v="0"/>
    <x v="1"/>
    <n v="1"/>
    <x v="1"/>
    <x v="0"/>
    <x v="0"/>
    <d v="1993-10-20T00:00:00"/>
    <x v="523"/>
    <x v="0"/>
    <s v="tier - 1"/>
    <x v="0"/>
    <x v="10"/>
  </r>
  <r>
    <s v="Id525"/>
    <s v="Mclaughlin"/>
    <x v="442"/>
    <x v="107"/>
    <s v="Yes"/>
    <x v="0"/>
    <x v="1"/>
    <n v="1"/>
    <x v="1"/>
    <x v="0"/>
    <x v="2"/>
    <d v="1999-08-03T00:00:00"/>
    <x v="524"/>
    <x v="0"/>
    <s v="tier - 3"/>
    <x v="0"/>
    <x v="0"/>
  </r>
  <r>
    <s v="Id526"/>
    <s v="Ziegler"/>
    <x v="443"/>
    <x v="251"/>
    <s v="Yes"/>
    <x v="0"/>
    <x v="0"/>
    <n v="1"/>
    <x v="1"/>
    <x v="0"/>
    <x v="2"/>
    <d v="1995-09-27T00:00:00"/>
    <x v="525"/>
    <x v="0"/>
    <s v="tier - 2"/>
    <x v="0"/>
    <x v="8"/>
  </r>
  <r>
    <s v="Id527"/>
    <s v="Hughey"/>
    <x v="444"/>
    <x v="343"/>
    <s v="Yes"/>
    <x v="0"/>
    <x v="1"/>
    <n v="1"/>
    <x v="1"/>
    <x v="0"/>
    <x v="0"/>
    <d v="1993-12-06T00:00:00"/>
    <x v="526"/>
    <x v="0"/>
    <s v="tier - 1"/>
    <x v="0"/>
    <x v="10"/>
  </r>
  <r>
    <s v="Id528"/>
    <s v="Knast"/>
    <x v="445"/>
    <x v="145"/>
    <s v="No"/>
    <x v="0"/>
    <x v="1"/>
    <n v="1"/>
    <x v="1"/>
    <x v="1"/>
    <x v="2"/>
    <d v="2003-07-24T00:00:00"/>
    <x v="527"/>
    <x v="0"/>
    <s v="tier - 3"/>
    <x v="0"/>
    <x v="11"/>
  </r>
  <r>
    <s v="Id529"/>
    <s v="Stob"/>
    <x v="446"/>
    <x v="344"/>
    <s v="No"/>
    <x v="0"/>
    <x v="0"/>
    <n v="0"/>
    <x v="1"/>
    <x v="0"/>
    <x v="0"/>
    <d v="1992-12-18T00:00:00"/>
    <x v="528"/>
    <x v="0"/>
    <s v="tier - 1"/>
    <x v="0"/>
    <x v="7"/>
  </r>
  <r>
    <s v="Id530"/>
    <s v="Jensen"/>
    <x v="320"/>
    <x v="231"/>
    <s v="No"/>
    <x v="0"/>
    <x v="1"/>
    <n v="1"/>
    <x v="1"/>
    <x v="0"/>
    <x v="1"/>
    <d v="1999-10-15T00:00:00"/>
    <x v="529"/>
    <x v="0"/>
    <s v="tier - 2"/>
    <x v="0"/>
    <x v="9"/>
  </r>
  <r>
    <s v="Id531"/>
    <s v="Mutter"/>
    <x v="217"/>
    <x v="212"/>
    <s v="Yes"/>
    <x v="0"/>
    <x v="0"/>
    <n v="1"/>
    <x v="1"/>
    <x v="0"/>
    <x v="2"/>
    <d v="1995-11-28T00:00:00"/>
    <x v="530"/>
    <x v="0"/>
    <s v="tier - 1"/>
    <x v="0"/>
    <x v="8"/>
  </r>
  <r>
    <s v="Id532"/>
    <s v="Ahern"/>
    <x v="447"/>
    <x v="345"/>
    <s v="No"/>
    <x v="0"/>
    <x v="1"/>
    <n v="1"/>
    <x v="0"/>
    <x v="2"/>
    <x v="0"/>
    <d v="1999-11-19T00:00:00"/>
    <x v="531"/>
    <x v="0"/>
    <s v="tier - 1"/>
    <x v="0"/>
    <x v="9"/>
  </r>
  <r>
    <s v="Id533"/>
    <s v="Chviruk"/>
    <x v="351"/>
    <x v="39"/>
    <s v="No"/>
    <x v="0"/>
    <x v="0"/>
    <n v="1"/>
    <x v="0"/>
    <x v="2"/>
    <x v="2"/>
    <d v="1992-12-27T00:00:00"/>
    <x v="532"/>
    <x v="0"/>
    <s v="tier - 2"/>
    <x v="0"/>
    <x v="7"/>
  </r>
  <r>
    <s v="Id534"/>
    <s v="Meehan"/>
    <x v="448"/>
    <x v="68"/>
    <s v="Yes"/>
    <x v="0"/>
    <x v="0"/>
    <n v="0"/>
    <x v="1"/>
    <x v="0"/>
    <x v="0"/>
    <d v="1997-08-30T00:00:00"/>
    <x v="533"/>
    <x v="0"/>
    <s v="tier - 1"/>
    <x v="0"/>
    <x v="1"/>
  </r>
  <r>
    <s v="Id535"/>
    <s v="Gammon"/>
    <x v="449"/>
    <x v="63"/>
    <s v="Yes"/>
    <x v="0"/>
    <x v="0"/>
    <n v="2"/>
    <x v="1"/>
    <x v="0"/>
    <x v="0"/>
    <d v="1990-10-17T00:00:00"/>
    <x v="534"/>
    <x v="0"/>
    <s v="tier - 3"/>
    <x v="0"/>
    <x v="3"/>
  </r>
  <r>
    <s v="Id536"/>
    <s v="Lee"/>
    <x v="277"/>
    <x v="85"/>
    <s v="No"/>
    <x v="0"/>
    <x v="0"/>
    <n v="1"/>
    <x v="0"/>
    <x v="1"/>
    <x v="1"/>
    <d v="1998-09-23T00:00:00"/>
    <x v="535"/>
    <x v="0"/>
    <s v="tier - 1"/>
    <x v="0"/>
    <x v="0"/>
  </r>
  <r>
    <s v="Id537"/>
    <s v="Franco"/>
    <x v="450"/>
    <x v="346"/>
    <s v="Yes"/>
    <x v="0"/>
    <x v="0"/>
    <n v="1"/>
    <x v="0"/>
    <x v="2"/>
    <x v="0"/>
    <d v="1996-08-12T00:00:00"/>
    <x v="536"/>
    <x v="0"/>
    <s v="tier - 3"/>
    <x v="0"/>
    <x v="8"/>
  </r>
  <r>
    <s v="Id538"/>
    <s v="Patterson"/>
    <x v="451"/>
    <x v="69"/>
    <s v="Yes"/>
    <x v="0"/>
    <x v="0"/>
    <n v="1"/>
    <x v="1"/>
    <x v="0"/>
    <x v="2"/>
    <d v="1994-09-26T00:00:00"/>
    <x v="537"/>
    <x v="0"/>
    <s v="tier - 2"/>
    <x v="0"/>
    <x v="5"/>
  </r>
  <r>
    <s v="Id539"/>
    <s v="Valdes"/>
    <x v="452"/>
    <x v="143"/>
    <s v="No"/>
    <x v="0"/>
    <x v="0"/>
    <n v="0"/>
    <x v="0"/>
    <x v="1"/>
    <x v="2"/>
    <d v="1999-12-15T00:00:00"/>
    <x v="538"/>
    <x v="0"/>
    <s v="tier - 2"/>
    <x v="0"/>
    <x v="9"/>
  </r>
  <r>
    <s v="Id540"/>
    <s v="Craig"/>
    <x v="191"/>
    <x v="122"/>
    <s v="Yes"/>
    <x v="0"/>
    <x v="0"/>
    <n v="1"/>
    <x v="0"/>
    <x v="1"/>
    <x v="2"/>
    <d v="1995-07-04T00:00:00"/>
    <x v="539"/>
    <x v="0"/>
    <s v="tier - 3"/>
    <x v="0"/>
    <x v="5"/>
  </r>
  <r>
    <s v="Id541"/>
    <s v="Whipple"/>
    <x v="453"/>
    <x v="193"/>
    <s v="No"/>
    <x v="0"/>
    <x v="0"/>
    <n v="1"/>
    <x v="0"/>
    <x v="2"/>
    <x v="2"/>
    <d v="1992-12-25T00:00:00"/>
    <x v="540"/>
    <x v="0"/>
    <s v="tier - 3"/>
    <x v="0"/>
    <x v="7"/>
  </r>
  <r>
    <s v="Id542"/>
    <s v="Marton"/>
    <x v="454"/>
    <x v="150"/>
    <s v="Yes"/>
    <x v="0"/>
    <x v="0"/>
    <n v="1"/>
    <x v="0"/>
    <x v="1"/>
    <x v="2"/>
    <d v="1995-08-03T00:00:00"/>
    <x v="541"/>
    <x v="0"/>
    <s v="tier - 1"/>
    <x v="0"/>
    <x v="5"/>
  </r>
  <r>
    <s v="Id543"/>
    <s v="Hildebrandt"/>
    <x v="455"/>
    <x v="18"/>
    <s v="No"/>
    <x v="1"/>
    <x v="0"/>
    <n v="1"/>
    <x v="0"/>
    <x v="1"/>
    <x v="2"/>
    <d v="2004-09-10T00:00:00"/>
    <x v="542"/>
    <x v="0"/>
    <s v="tier - 3"/>
    <x v="0"/>
    <x v="14"/>
  </r>
  <r>
    <s v="Id544"/>
    <s v="Biggs"/>
    <x v="456"/>
    <x v="347"/>
    <s v="Yes"/>
    <x v="0"/>
    <x v="1"/>
    <n v="1"/>
    <x v="1"/>
    <x v="0"/>
    <x v="2"/>
    <d v="1997-06-15T00:00:00"/>
    <x v="543"/>
    <x v="0"/>
    <s v="tier - 1"/>
    <x v="0"/>
    <x v="1"/>
  </r>
  <r>
    <s v="Id545"/>
    <s v="Shigezumi"/>
    <x v="457"/>
    <x v="168"/>
    <s v="Yes"/>
    <x v="0"/>
    <x v="1"/>
    <n v="1"/>
    <x v="1"/>
    <x v="0"/>
    <x v="0"/>
    <d v="1993-07-04T00:00:00"/>
    <x v="544"/>
    <x v="0"/>
    <s v="tier - 2"/>
    <x v="0"/>
    <x v="7"/>
  </r>
  <r>
    <s v="Id546"/>
    <s v="Meineke"/>
    <x v="252"/>
    <x v="165"/>
    <s v="No"/>
    <x v="0"/>
    <x v="1"/>
    <n v="1"/>
    <x v="1"/>
    <x v="1"/>
    <x v="2"/>
    <d v="1993-07-12T00:00:00"/>
    <x v="545"/>
    <x v="0"/>
    <s v="tier - 1"/>
    <x v="0"/>
    <x v="7"/>
  </r>
  <r>
    <s v="Id547"/>
    <s v="Ludington"/>
    <x v="237"/>
    <x v="348"/>
    <s v="No"/>
    <x v="0"/>
    <x v="0"/>
    <n v="0"/>
    <x v="0"/>
    <x v="1"/>
    <x v="1"/>
    <d v="1999-10-24T00:00:00"/>
    <x v="546"/>
    <x v="0"/>
    <s v="tier - 1"/>
    <x v="0"/>
    <x v="9"/>
  </r>
  <r>
    <s v="Id548"/>
    <s v="Perrich"/>
    <x v="458"/>
    <x v="349"/>
    <s v="No"/>
    <x v="0"/>
    <x v="0"/>
    <n v="0"/>
    <x v="1"/>
    <x v="0"/>
    <x v="0"/>
    <d v="1995-10-17T00:00:00"/>
    <x v="547"/>
    <x v="0"/>
    <s v="tier - 2"/>
    <x v="0"/>
    <x v="8"/>
  </r>
  <r>
    <s v="Id549"/>
    <s v="Cervantes"/>
    <x v="459"/>
    <x v="350"/>
    <s v="Yes"/>
    <x v="0"/>
    <x v="0"/>
    <n v="1"/>
    <x v="1"/>
    <x v="0"/>
    <x v="0"/>
    <d v="1995-06-27T00:00:00"/>
    <x v="548"/>
    <x v="0"/>
    <s v="tier - 3"/>
    <x v="0"/>
    <x v="5"/>
  </r>
  <r>
    <s v="Id550"/>
    <s v="Andrews"/>
    <x v="460"/>
    <x v="351"/>
    <s v="Yes"/>
    <x v="0"/>
    <x v="0"/>
    <n v="0"/>
    <x v="0"/>
    <x v="1"/>
    <x v="2"/>
    <d v="2001-09-28T00:00:00"/>
    <x v="549"/>
    <x v="0"/>
    <s v="tier - 2"/>
    <x v="0"/>
    <x v="15"/>
  </r>
  <r>
    <s v="Id551"/>
    <s v="Ruvalcaba"/>
    <x v="47"/>
    <x v="188"/>
    <s v="No"/>
    <x v="0"/>
    <x v="0"/>
    <n v="0"/>
    <x v="1"/>
    <x v="0"/>
    <x v="2"/>
    <d v="1997-10-17T00:00:00"/>
    <x v="550"/>
    <x v="0"/>
    <s v="tier - 2"/>
    <x v="0"/>
    <x v="6"/>
  </r>
  <r>
    <s v="Id552"/>
    <s v="King"/>
    <x v="376"/>
    <x v="193"/>
    <s v="No"/>
    <x v="0"/>
    <x v="0"/>
    <n v="0"/>
    <x v="0"/>
    <x v="2"/>
    <x v="2"/>
    <d v="1999-12-04T00:00:00"/>
    <x v="551"/>
    <x v="0"/>
    <s v="tier - 2"/>
    <x v="0"/>
    <x v="9"/>
  </r>
  <r>
    <s v="Id553"/>
    <s v="Stone"/>
    <x v="461"/>
    <x v="103"/>
    <s v="No"/>
    <x v="0"/>
    <x v="1"/>
    <n v="1"/>
    <x v="1"/>
    <x v="0"/>
    <x v="2"/>
    <d v="1999-11-12T00:00:00"/>
    <x v="552"/>
    <x v="0"/>
    <s v="tier - 3"/>
    <x v="0"/>
    <x v="9"/>
  </r>
  <r>
    <s v="Id554"/>
    <s v="Campbell"/>
    <x v="462"/>
    <x v="299"/>
    <s v="Yes"/>
    <x v="0"/>
    <x v="1"/>
    <n v="1"/>
    <x v="1"/>
    <x v="0"/>
    <x v="2"/>
    <d v="1997-08-26T00:00:00"/>
    <x v="553"/>
    <x v="0"/>
    <s v="tier - 2"/>
    <x v="0"/>
    <x v="1"/>
  </r>
  <r>
    <s v="Id555"/>
    <s v="Asher"/>
    <x v="463"/>
    <x v="352"/>
    <s v="Yes"/>
    <x v="0"/>
    <x v="0"/>
    <n v="0"/>
    <x v="1"/>
    <x v="0"/>
    <x v="2"/>
    <d v="1996-12-12T00:00:00"/>
    <x v="554"/>
    <x v="0"/>
    <s v="tier - 2"/>
    <x v="0"/>
    <x v="1"/>
  </r>
  <r>
    <s v="Id556"/>
    <s v="Mazzotta"/>
    <x v="464"/>
    <x v="263"/>
    <s v="Yes"/>
    <x v="0"/>
    <x v="1"/>
    <n v="1"/>
    <x v="1"/>
    <x v="0"/>
    <x v="0"/>
    <d v="1993-12-08T00:00:00"/>
    <x v="555"/>
    <x v="0"/>
    <s v="tier - 2"/>
    <x v="0"/>
    <x v="10"/>
  </r>
  <r>
    <s v="Id557"/>
    <s v="Huttl"/>
    <x v="465"/>
    <x v="79"/>
    <s v="No"/>
    <x v="0"/>
    <x v="1"/>
    <n v="1"/>
    <x v="1"/>
    <x v="0"/>
    <x v="2"/>
    <d v="1999-10-10T00:00:00"/>
    <x v="556"/>
    <x v="0"/>
    <s v="tier - 2"/>
    <x v="0"/>
    <x v="9"/>
  </r>
  <r>
    <s v="Id558"/>
    <s v="Ferron"/>
    <x v="466"/>
    <x v="228"/>
    <s v="Yes"/>
    <x v="0"/>
    <x v="0"/>
    <n v="2"/>
    <x v="1"/>
    <x v="0"/>
    <x v="2"/>
    <d v="1996-06-21T00:00:00"/>
    <x v="557"/>
    <x v="0"/>
    <s v="tier - 3"/>
    <x v="0"/>
    <x v="8"/>
  </r>
  <r>
    <s v="Id559"/>
    <s v="Colarusso"/>
    <x v="467"/>
    <x v="353"/>
    <s v="No"/>
    <x v="0"/>
    <x v="1"/>
    <n v="1"/>
    <x v="0"/>
    <x v="1"/>
    <x v="2"/>
    <d v="2003-07-14T00:00:00"/>
    <x v="558"/>
    <x v="0"/>
    <s v="tier - 1"/>
    <x v="0"/>
    <x v="11"/>
  </r>
  <r>
    <s v="Id560"/>
    <s v="Pearlman"/>
    <x v="390"/>
    <x v="166"/>
    <s v="No"/>
    <x v="0"/>
    <x v="0"/>
    <n v="0"/>
    <x v="2"/>
    <x v="2"/>
    <x v="2"/>
    <d v="1994-07-01T00:00:00"/>
    <x v="559"/>
    <x v="0"/>
    <s v="tier - 3"/>
    <x v="0"/>
    <x v="10"/>
  </r>
  <r>
    <s v="Id561"/>
    <s v="O'Mara"/>
    <x v="468"/>
    <x v="146"/>
    <s v="No"/>
    <x v="0"/>
    <x v="0"/>
    <n v="0"/>
    <x v="1"/>
    <x v="2"/>
    <x v="2"/>
    <d v="1990-10-25T00:00:00"/>
    <x v="560"/>
    <x v="0"/>
    <s v="tier - 3"/>
    <x v="0"/>
    <x v="3"/>
  </r>
  <r>
    <s v="Id562"/>
    <s v="Niska"/>
    <x v="469"/>
    <x v="354"/>
    <s v="Yes"/>
    <x v="0"/>
    <x v="0"/>
    <n v="2"/>
    <x v="1"/>
    <x v="0"/>
    <x v="0"/>
    <d v="1990-07-26T00:00:00"/>
    <x v="561"/>
    <x v="0"/>
    <s v="tier - 3"/>
    <x v="0"/>
    <x v="2"/>
  </r>
  <r>
    <s v="Id563"/>
    <s v="Schlich"/>
    <x v="410"/>
    <x v="355"/>
    <s v="No"/>
    <x v="0"/>
    <x v="0"/>
    <n v="0"/>
    <x v="0"/>
    <x v="1"/>
    <x v="0"/>
    <d v="2002-08-25T00:00:00"/>
    <x v="562"/>
    <x v="0"/>
    <s v="tier - 1"/>
    <x v="0"/>
    <x v="15"/>
  </r>
  <r>
    <s v="Id564"/>
    <s v="Zidek"/>
    <x v="470"/>
    <x v="356"/>
    <s v="Yes"/>
    <x v="0"/>
    <x v="1"/>
    <n v="1"/>
    <x v="1"/>
    <x v="0"/>
    <x v="0"/>
    <d v="1993-11-16T00:00:00"/>
    <x v="563"/>
    <x v="0"/>
    <s v="tier - 2"/>
    <x v="0"/>
    <x v="10"/>
  </r>
  <r>
    <s v="Id565"/>
    <s v="Ellgass"/>
    <x v="471"/>
    <x v="118"/>
    <s v="No"/>
    <x v="0"/>
    <x v="0"/>
    <n v="0"/>
    <x v="1"/>
    <x v="0"/>
    <x v="0"/>
    <d v="1998-07-12T00:00:00"/>
    <x v="564"/>
    <x v="0"/>
    <s v="tier - 1"/>
    <x v="0"/>
    <x v="6"/>
  </r>
  <r>
    <s v="Id566"/>
    <s v="Lowe"/>
    <x v="472"/>
    <x v="357"/>
    <s v="No"/>
    <x v="0"/>
    <x v="0"/>
    <n v="0"/>
    <x v="1"/>
    <x v="0"/>
    <x v="0"/>
    <d v="1995-06-16T00:00:00"/>
    <x v="565"/>
    <x v="0"/>
    <s v="tier - 2"/>
    <x v="0"/>
    <x v="5"/>
  </r>
  <r>
    <s v="Id567"/>
    <s v="Malone"/>
    <x v="473"/>
    <x v="358"/>
    <s v="No"/>
    <x v="0"/>
    <x v="0"/>
    <n v="0"/>
    <x v="0"/>
    <x v="2"/>
    <x v="2"/>
    <d v="1990-12-29T00:00:00"/>
    <x v="566"/>
    <x v="0"/>
    <s v="tier - 2"/>
    <x v="0"/>
    <x v="3"/>
  </r>
  <r>
    <s v="Id568"/>
    <s v="Dumke"/>
    <x v="474"/>
    <x v="359"/>
    <s v="No"/>
    <x v="0"/>
    <x v="0"/>
    <n v="0"/>
    <x v="1"/>
    <x v="0"/>
    <x v="0"/>
    <d v="1991-06-08T00:00:00"/>
    <x v="567"/>
    <x v="0"/>
    <s v="tier - 1"/>
    <x v="0"/>
    <x v="3"/>
  </r>
  <r>
    <s v="Id569"/>
    <s v="Strong"/>
    <x v="237"/>
    <x v="109"/>
    <s v="No"/>
    <x v="0"/>
    <x v="1"/>
    <n v="1"/>
    <x v="0"/>
    <x v="1"/>
    <x v="1"/>
    <d v="2003-11-02T00:00:00"/>
    <x v="568"/>
    <x v="1"/>
    <s v="tier - 1"/>
    <x v="0"/>
    <x v="14"/>
  </r>
  <r>
    <s v="Id570"/>
    <s v="Ferguson"/>
    <x v="335"/>
    <x v="109"/>
    <s v="No"/>
    <x v="0"/>
    <x v="0"/>
    <n v="1"/>
    <x v="0"/>
    <x v="2"/>
    <x v="1"/>
    <d v="1992-10-18T00:00:00"/>
    <x v="569"/>
    <x v="1"/>
    <s v="tier - 1"/>
    <x v="0"/>
    <x v="7"/>
  </r>
  <r>
    <s v="Id571"/>
    <s v="Klein"/>
    <x v="298"/>
    <x v="89"/>
    <s v="No"/>
    <x v="0"/>
    <x v="1"/>
    <n v="1"/>
    <x v="0"/>
    <x v="1"/>
    <x v="2"/>
    <d v="2003-11-01T00:00:00"/>
    <x v="570"/>
    <x v="1"/>
    <s v="tier - 3"/>
    <x v="0"/>
    <x v="14"/>
  </r>
  <r>
    <s v="Id572"/>
    <s v="Eusebio"/>
    <x v="475"/>
    <x v="360"/>
    <s v="Yes"/>
    <x v="0"/>
    <x v="1"/>
    <n v="1"/>
    <x v="1"/>
    <x v="0"/>
    <x v="0"/>
    <d v="1993-07-12T00:00:00"/>
    <x v="571"/>
    <x v="1"/>
    <s v="tier - 3"/>
    <x v="0"/>
    <x v="7"/>
  </r>
  <r>
    <s v="Id573"/>
    <s v="Szolosi"/>
    <x v="476"/>
    <x v="232"/>
    <s v="Yes"/>
    <x v="0"/>
    <x v="0"/>
    <n v="1"/>
    <x v="1"/>
    <x v="0"/>
    <x v="0"/>
    <d v="1995-08-25T00:00:00"/>
    <x v="572"/>
    <x v="1"/>
    <s v="tier - 3"/>
    <x v="0"/>
    <x v="5"/>
  </r>
  <r>
    <s v="Id574"/>
    <s v="Butler"/>
    <x v="477"/>
    <x v="48"/>
    <s v="No"/>
    <x v="0"/>
    <x v="0"/>
    <n v="0"/>
    <x v="0"/>
    <x v="2"/>
    <x v="2"/>
    <d v="1992-10-22T00:00:00"/>
    <x v="573"/>
    <x v="1"/>
    <s v="tier - 1"/>
    <x v="0"/>
    <x v="7"/>
  </r>
  <r>
    <s v="Id575"/>
    <s v="Fukuchi"/>
    <x v="352"/>
    <x v="347"/>
    <s v="No"/>
    <x v="1"/>
    <x v="0"/>
    <n v="1"/>
    <x v="0"/>
    <x v="1"/>
    <x v="2"/>
    <d v="2004-08-18T00:00:00"/>
    <x v="574"/>
    <x v="1"/>
    <s v="tier - 2"/>
    <x v="0"/>
    <x v="14"/>
  </r>
  <r>
    <s v="Id576"/>
    <s v="Drucker"/>
    <x v="478"/>
    <x v="361"/>
    <s v="Yes"/>
    <x v="0"/>
    <x v="0"/>
    <n v="1"/>
    <x v="1"/>
    <x v="0"/>
    <x v="2"/>
    <d v="1994-06-07T00:00:00"/>
    <x v="575"/>
    <x v="1"/>
    <s v="tier - 2"/>
    <x v="0"/>
    <x v="10"/>
  </r>
  <r>
    <s v="Id577"/>
    <s v="Aziz"/>
    <x v="479"/>
    <x v="362"/>
    <s v="No"/>
    <x v="0"/>
    <x v="0"/>
    <n v="0"/>
    <x v="1"/>
    <x v="0"/>
    <x v="0"/>
    <d v="1995-09-16T00:00:00"/>
    <x v="576"/>
    <x v="1"/>
    <s v="tier - 2"/>
    <x v="0"/>
    <x v="8"/>
  </r>
  <r>
    <s v="Id578"/>
    <s v="Pak"/>
    <x v="44"/>
    <x v="363"/>
    <s v="No"/>
    <x v="0"/>
    <x v="0"/>
    <n v="1"/>
    <x v="1"/>
    <x v="0"/>
    <x v="2"/>
    <d v="1998-06-03T00:00:00"/>
    <x v="577"/>
    <x v="1"/>
    <s v="tier - 3"/>
    <x v="0"/>
    <x v="6"/>
  </r>
  <r>
    <s v="Id579"/>
    <s v="Kieta"/>
    <x v="480"/>
    <x v="364"/>
    <s v="No"/>
    <x v="0"/>
    <x v="0"/>
    <n v="0"/>
    <x v="0"/>
    <x v="1"/>
    <x v="0"/>
    <d v="2002-06-28T00:00:00"/>
    <x v="578"/>
    <x v="1"/>
    <s v="tier - 3"/>
    <x v="0"/>
    <x v="15"/>
  </r>
  <r>
    <s v="Id580"/>
    <s v="Velez"/>
    <x v="406"/>
    <x v="208"/>
    <s v="No"/>
    <x v="0"/>
    <x v="1"/>
    <n v="1"/>
    <x v="0"/>
    <x v="1"/>
    <x v="1"/>
    <d v="2003-12-26T00:00:00"/>
    <x v="579"/>
    <x v="1"/>
    <s v="tier - 2"/>
    <x v="0"/>
    <x v="14"/>
  </r>
  <r>
    <s v="Id581"/>
    <s v="Bussiere"/>
    <x v="481"/>
    <x v="300"/>
    <s v="Yes"/>
    <x v="0"/>
    <x v="0"/>
    <n v="0"/>
    <x v="0"/>
    <x v="1"/>
    <x v="1"/>
    <d v="1996-06-10T00:00:00"/>
    <x v="580"/>
    <x v="1"/>
    <s v="tier - 3"/>
    <x v="0"/>
    <x v="8"/>
  </r>
  <r>
    <s v="Id582"/>
    <s v="McCartney"/>
    <x v="482"/>
    <x v="234"/>
    <s v="No"/>
    <x v="0"/>
    <x v="0"/>
    <n v="0"/>
    <x v="1"/>
    <x v="0"/>
    <x v="0"/>
    <d v="1991-08-22T00:00:00"/>
    <x v="581"/>
    <x v="1"/>
    <s v="tier - 2"/>
    <x v="0"/>
    <x v="3"/>
  </r>
  <r>
    <s v="Id583"/>
    <s v="Bambauer"/>
    <x v="483"/>
    <x v="111"/>
    <s v="No"/>
    <x v="0"/>
    <x v="0"/>
    <n v="0"/>
    <x v="1"/>
    <x v="0"/>
    <x v="2"/>
    <d v="1990-07-16T00:00:00"/>
    <x v="582"/>
    <x v="1"/>
    <s v="tier - 3"/>
    <x v="0"/>
    <x v="2"/>
  </r>
  <r>
    <s v="Id584"/>
    <s v="Mertz"/>
    <x v="484"/>
    <x v="252"/>
    <s v="No"/>
    <x v="0"/>
    <x v="0"/>
    <n v="0"/>
    <x v="1"/>
    <x v="0"/>
    <x v="2"/>
    <d v="1997-08-25T00:00:00"/>
    <x v="583"/>
    <x v="1"/>
    <s v="tier - 3"/>
    <x v="0"/>
    <x v="1"/>
  </r>
  <r>
    <s v="Id585"/>
    <s v="Mason"/>
    <x v="485"/>
    <x v="50"/>
    <s v="No"/>
    <x v="0"/>
    <x v="0"/>
    <n v="0"/>
    <x v="1"/>
    <x v="0"/>
    <x v="0"/>
    <d v="1998-10-21T00:00:00"/>
    <x v="584"/>
    <x v="1"/>
    <s v="tier - 3"/>
    <x v="0"/>
    <x v="0"/>
  </r>
  <r>
    <s v="Id586"/>
    <s v="Rotich"/>
    <x v="486"/>
    <x v="216"/>
    <s v="No"/>
    <x v="0"/>
    <x v="1"/>
    <n v="1"/>
    <x v="0"/>
    <x v="1"/>
    <x v="1"/>
    <d v="2003-09-10T00:00:00"/>
    <x v="585"/>
    <x v="1"/>
    <s v="tier - 2"/>
    <x v="0"/>
    <x v="11"/>
  </r>
  <r>
    <s v="Id587"/>
    <s v="Fetzer"/>
    <x v="487"/>
    <x v="365"/>
    <s v="No"/>
    <x v="0"/>
    <x v="0"/>
    <n v="0"/>
    <x v="1"/>
    <x v="0"/>
    <x v="0"/>
    <d v="1994-08-08T00:00:00"/>
    <x v="586"/>
    <x v="1"/>
    <s v="tier - 3"/>
    <x v="0"/>
    <x v="10"/>
  </r>
  <r>
    <s v="Id588"/>
    <s v="Mattis"/>
    <x v="375"/>
    <x v="209"/>
    <s v="Yes"/>
    <x v="0"/>
    <x v="0"/>
    <n v="1"/>
    <x v="1"/>
    <x v="0"/>
    <x v="2"/>
    <d v="1995-10-19T00:00:00"/>
    <x v="587"/>
    <x v="1"/>
    <s v="tier - 3"/>
    <x v="0"/>
    <x v="8"/>
  </r>
  <r>
    <s v="Id589"/>
    <s v="Cochran"/>
    <x v="488"/>
    <x v="113"/>
    <s v="No"/>
    <x v="0"/>
    <x v="0"/>
    <n v="0"/>
    <x v="1"/>
    <x v="0"/>
    <x v="0"/>
    <d v="1992-07-29T00:00:00"/>
    <x v="588"/>
    <x v="1"/>
    <s v="tier - 2"/>
    <x v="0"/>
    <x v="4"/>
  </r>
  <r>
    <s v="Id590"/>
    <s v="Balinsky"/>
    <x v="489"/>
    <x v="366"/>
    <s v="No"/>
    <x v="0"/>
    <x v="0"/>
    <n v="0"/>
    <x v="0"/>
    <x v="2"/>
    <x v="1"/>
    <d v="1999-09-23T00:00:00"/>
    <x v="589"/>
    <x v="1"/>
    <s v="tier - 2"/>
    <x v="0"/>
    <x v="9"/>
  </r>
  <r>
    <s v="Id591"/>
    <s v="Reilly"/>
    <x v="490"/>
    <x v="367"/>
    <s v="No"/>
    <x v="0"/>
    <x v="0"/>
    <n v="0"/>
    <x v="1"/>
    <x v="0"/>
    <x v="0"/>
    <d v="1994-08-28T00:00:00"/>
    <x v="590"/>
    <x v="1"/>
    <s v="tier - 1"/>
    <x v="0"/>
    <x v="10"/>
  </r>
  <r>
    <s v="Id592"/>
    <s v="Johnson"/>
    <x v="491"/>
    <x v="368"/>
    <s v="No"/>
    <x v="0"/>
    <x v="1"/>
    <n v="1"/>
    <x v="0"/>
    <x v="2"/>
    <x v="2"/>
    <d v="1993-11-05T00:00:00"/>
    <x v="591"/>
    <x v="1"/>
    <s v="tier - 1"/>
    <x v="0"/>
    <x v="10"/>
  </r>
  <r>
    <s v="Id593"/>
    <s v="Petry"/>
    <x v="492"/>
    <x v="152"/>
    <s v="No"/>
    <x v="0"/>
    <x v="0"/>
    <n v="0"/>
    <x v="1"/>
    <x v="0"/>
    <x v="2"/>
    <d v="1997-09-25T00:00:00"/>
    <x v="592"/>
    <x v="1"/>
    <s v="tier - 1"/>
    <x v="0"/>
    <x v="6"/>
  </r>
  <r>
    <s v="Id594"/>
    <s v="Laleman"/>
    <x v="493"/>
    <x v="201"/>
    <s v="Yes"/>
    <x v="0"/>
    <x v="0"/>
    <n v="1"/>
    <x v="1"/>
    <x v="0"/>
    <x v="0"/>
    <d v="1995-07-24T00:00:00"/>
    <x v="593"/>
    <x v="1"/>
    <s v="tier - 1"/>
    <x v="0"/>
    <x v="5"/>
  </r>
  <r>
    <s v="Id595"/>
    <s v="Colby"/>
    <x v="494"/>
    <x v="369"/>
    <s v="Yes"/>
    <x v="0"/>
    <x v="0"/>
    <n v="2"/>
    <x v="1"/>
    <x v="0"/>
    <x v="0"/>
    <d v="1990-07-10T00:00:00"/>
    <x v="594"/>
    <x v="1"/>
    <s v="tier - 2"/>
    <x v="0"/>
    <x v="2"/>
  </r>
  <r>
    <s v="Id596"/>
    <s v="Wathke"/>
    <x v="495"/>
    <x v="370"/>
    <s v="Yes"/>
    <x v="0"/>
    <x v="1"/>
    <n v="1"/>
    <x v="1"/>
    <x v="0"/>
    <x v="0"/>
    <d v="1993-06-25T00:00:00"/>
    <x v="595"/>
    <x v="1"/>
    <s v="tier - 2"/>
    <x v="0"/>
    <x v="7"/>
  </r>
  <r>
    <s v="Id597"/>
    <s v="Daly"/>
    <x v="181"/>
    <x v="231"/>
    <s v="Yes"/>
    <x v="0"/>
    <x v="0"/>
    <n v="0"/>
    <x v="1"/>
    <x v="0"/>
    <x v="1"/>
    <d v="2001-06-25T00:00:00"/>
    <x v="596"/>
    <x v="1"/>
    <s v="tier - 1"/>
    <x v="0"/>
    <x v="13"/>
  </r>
  <r>
    <s v="Id598"/>
    <s v="Dillon"/>
    <x v="496"/>
    <x v="67"/>
    <s v="Yes"/>
    <x v="0"/>
    <x v="0"/>
    <n v="1"/>
    <x v="0"/>
    <x v="2"/>
    <x v="2"/>
    <d v="1995-12-23T00:00:00"/>
    <x v="597"/>
    <x v="1"/>
    <s v="tier - 1"/>
    <x v="0"/>
    <x v="8"/>
  </r>
  <r>
    <s v="Id599"/>
    <s v="Pontes"/>
    <x v="402"/>
    <x v="371"/>
    <s v="No"/>
    <x v="0"/>
    <x v="0"/>
    <n v="3"/>
    <x v="1"/>
    <x v="0"/>
    <x v="0"/>
    <d v="1998-10-10T00:00:00"/>
    <x v="598"/>
    <x v="1"/>
    <s v="tier - 2"/>
    <x v="0"/>
    <x v="0"/>
  </r>
  <r>
    <s v="Id600"/>
    <s v="Spies"/>
    <x v="497"/>
    <x v="138"/>
    <s v="No"/>
    <x v="0"/>
    <x v="1"/>
    <n v="1"/>
    <x v="0"/>
    <x v="1"/>
    <x v="2"/>
    <d v="2003-12-20T00:00:00"/>
    <x v="599"/>
    <x v="1"/>
    <s v="tier - 1"/>
    <x v="0"/>
    <x v="14"/>
  </r>
  <r>
    <s v="Id601"/>
    <s v="Greig"/>
    <x v="426"/>
    <x v="372"/>
    <s v="Yes"/>
    <x v="0"/>
    <x v="0"/>
    <n v="1"/>
    <x v="0"/>
    <x v="2"/>
    <x v="2"/>
    <d v="1995-09-28T00:00:00"/>
    <x v="600"/>
    <x v="1"/>
    <s v="tier - 3"/>
    <x v="0"/>
    <x v="8"/>
  </r>
  <r>
    <s v="Id602"/>
    <s v="Scott"/>
    <x v="498"/>
    <x v="373"/>
    <s v="No"/>
    <x v="0"/>
    <x v="0"/>
    <n v="0"/>
    <x v="1"/>
    <x v="0"/>
    <x v="0"/>
    <d v="1995-12-05T00:00:00"/>
    <x v="601"/>
    <x v="1"/>
    <s v="tier - 3"/>
    <x v="0"/>
    <x v="8"/>
  </r>
  <r>
    <s v="Id603"/>
    <s v="Erlandson"/>
    <x v="499"/>
    <x v="105"/>
    <s v="Yes"/>
    <x v="0"/>
    <x v="1"/>
    <n v="1"/>
    <x v="1"/>
    <x v="0"/>
    <x v="1"/>
    <d v="1999-08-08T00:00:00"/>
    <x v="602"/>
    <x v="1"/>
    <s v="tier - 3"/>
    <x v="0"/>
    <x v="0"/>
  </r>
  <r>
    <s v="Id604"/>
    <s v="Autrey"/>
    <x v="500"/>
    <x v="374"/>
    <s v="No"/>
    <x v="0"/>
    <x v="1"/>
    <n v="1"/>
    <x v="0"/>
    <x v="1"/>
    <x v="2"/>
    <d v="2003-08-24T00:00:00"/>
    <x v="603"/>
    <x v="1"/>
    <s v="tier - 3"/>
    <x v="0"/>
    <x v="11"/>
  </r>
  <r>
    <s v="Id605"/>
    <s v="Alleman"/>
    <x v="501"/>
    <x v="375"/>
    <s v="No"/>
    <x v="0"/>
    <x v="0"/>
    <n v="2"/>
    <x v="1"/>
    <x v="0"/>
    <x v="2"/>
    <d v="1992-07-30T00:00:00"/>
    <x v="604"/>
    <x v="1"/>
    <s v="tier - 2"/>
    <x v="0"/>
    <x v="4"/>
  </r>
  <r>
    <s v="Id606"/>
    <s v="Michalski"/>
    <x v="502"/>
    <x v="57"/>
    <s v="No"/>
    <x v="0"/>
    <x v="0"/>
    <n v="0"/>
    <x v="0"/>
    <x v="1"/>
    <x v="0"/>
    <d v="2002-09-08T00:00:00"/>
    <x v="605"/>
    <x v="1"/>
    <s v="tier - 1"/>
    <x v="0"/>
    <x v="15"/>
  </r>
  <r>
    <s v="Id607"/>
    <s v="Grillo"/>
    <x v="503"/>
    <x v="376"/>
    <s v="Yes"/>
    <x v="0"/>
    <x v="0"/>
    <n v="1"/>
    <x v="1"/>
    <x v="0"/>
    <x v="2"/>
    <d v="1998-08-21T00:00:00"/>
    <x v="606"/>
    <x v="1"/>
    <s v="tier - 1"/>
    <x v="0"/>
    <x v="6"/>
  </r>
  <r>
    <s v="Id608"/>
    <s v="Coronado"/>
    <x v="504"/>
    <x v="152"/>
    <s v="Yes"/>
    <x v="0"/>
    <x v="0"/>
    <n v="1"/>
    <x v="1"/>
    <x v="0"/>
    <x v="2"/>
    <d v="1998-08-06T00:00:00"/>
    <x v="607"/>
    <x v="1"/>
    <s v="tier - 2"/>
    <x v="0"/>
    <x v="6"/>
  </r>
  <r>
    <s v="Id609"/>
    <s v="Dewine"/>
    <x v="505"/>
    <x v="377"/>
    <s v="No"/>
    <x v="0"/>
    <x v="0"/>
    <n v="0"/>
    <x v="1"/>
    <x v="0"/>
    <x v="0"/>
    <d v="1994-09-11T00:00:00"/>
    <x v="608"/>
    <x v="1"/>
    <s v="tier - 3"/>
    <x v="0"/>
    <x v="10"/>
  </r>
  <r>
    <s v="Id610"/>
    <s v="Carman"/>
    <x v="118"/>
    <x v="169"/>
    <s v="No"/>
    <x v="0"/>
    <x v="0"/>
    <n v="0"/>
    <x v="1"/>
    <x v="0"/>
    <x v="1"/>
    <d v="1992-07-06T00:00:00"/>
    <x v="609"/>
    <x v="1"/>
    <s v="tier - 1"/>
    <x v="0"/>
    <x v="4"/>
  </r>
  <r>
    <s v="Id611"/>
    <s v="Neems"/>
    <x v="192"/>
    <x v="81"/>
    <s v="No"/>
    <x v="0"/>
    <x v="1"/>
    <n v="1"/>
    <x v="0"/>
    <x v="2"/>
    <x v="2"/>
    <d v="1993-12-12T00:00:00"/>
    <x v="610"/>
    <x v="1"/>
    <s v="tier - 3"/>
    <x v="0"/>
    <x v="10"/>
  </r>
  <r>
    <s v="Id612"/>
    <s v="Pesyna"/>
    <x v="506"/>
    <x v="166"/>
    <s v="No"/>
    <x v="0"/>
    <x v="0"/>
    <n v="1"/>
    <x v="1"/>
    <x v="0"/>
    <x v="2"/>
    <d v="1997-10-06T00:00:00"/>
    <x v="611"/>
    <x v="1"/>
    <s v="tier - 1"/>
    <x v="0"/>
    <x v="6"/>
  </r>
  <r>
    <s v="Id613"/>
    <s v="Meling"/>
    <x v="507"/>
    <x v="315"/>
    <s v="No"/>
    <x v="0"/>
    <x v="1"/>
    <n v="1"/>
    <x v="0"/>
    <x v="2"/>
    <x v="2"/>
    <d v="1993-08-08T00:00:00"/>
    <x v="612"/>
    <x v="1"/>
    <s v="tier - 1"/>
    <x v="0"/>
    <x v="7"/>
  </r>
  <r>
    <s v="Id614"/>
    <s v="Widlowski"/>
    <x v="508"/>
    <x v="112"/>
    <s v="Yes"/>
    <x v="0"/>
    <x v="0"/>
    <n v="0"/>
    <x v="1"/>
    <x v="0"/>
    <x v="2"/>
    <d v="1995-08-27T00:00:00"/>
    <x v="613"/>
    <x v="1"/>
    <s v="tier - 3"/>
    <x v="0"/>
    <x v="5"/>
  </r>
  <r>
    <s v="Id615"/>
    <s v="Nadar"/>
    <x v="85"/>
    <x v="14"/>
    <s v="No"/>
    <x v="0"/>
    <x v="0"/>
    <n v="3"/>
    <x v="1"/>
    <x v="0"/>
    <x v="0"/>
    <d v="1998-06-21T00:00:00"/>
    <x v="614"/>
    <x v="1"/>
    <s v="tier - 2"/>
    <x v="0"/>
    <x v="6"/>
  </r>
  <r>
    <s v="Id616"/>
    <s v="Turner"/>
    <x v="80"/>
    <x v="378"/>
    <s v="No"/>
    <x v="0"/>
    <x v="0"/>
    <n v="3"/>
    <x v="1"/>
    <x v="0"/>
    <x v="0"/>
    <d v="1998-10-22T00:00:00"/>
    <x v="615"/>
    <x v="1"/>
    <s v="tier - 2"/>
    <x v="0"/>
    <x v="0"/>
  </r>
  <r>
    <s v="Id617"/>
    <s v="Walker"/>
    <x v="509"/>
    <x v="379"/>
    <s v="No"/>
    <x v="0"/>
    <x v="0"/>
    <n v="0"/>
    <x v="1"/>
    <x v="0"/>
    <x v="0"/>
    <d v="1998-09-16T00:00:00"/>
    <x v="616"/>
    <x v="1"/>
    <s v="tier - 2"/>
    <x v="0"/>
    <x v="0"/>
  </r>
  <r>
    <s v="Id618"/>
    <s v="Leedham"/>
    <x v="510"/>
    <x v="324"/>
    <s v="Yes"/>
    <x v="0"/>
    <x v="0"/>
    <n v="1"/>
    <x v="1"/>
    <x v="0"/>
    <x v="2"/>
    <d v="1998-12-05T00:00:00"/>
    <x v="617"/>
    <x v="1"/>
    <s v="tier - 3"/>
    <x v="0"/>
    <x v="0"/>
  </r>
  <r>
    <s v="Id619"/>
    <s v="Haglund"/>
    <x v="511"/>
    <x v="380"/>
    <s v="No"/>
    <x v="0"/>
    <x v="0"/>
    <n v="0"/>
    <x v="1"/>
    <x v="0"/>
    <x v="2"/>
    <d v="1990-09-19T00:00:00"/>
    <x v="618"/>
    <x v="1"/>
    <s v="tier - 2"/>
    <x v="0"/>
    <x v="3"/>
  </r>
  <r>
    <s v="Id620"/>
    <s v="Mills"/>
    <x v="512"/>
    <x v="206"/>
    <s v="No"/>
    <x v="0"/>
    <x v="0"/>
    <n v="0"/>
    <x v="1"/>
    <x v="0"/>
    <x v="2"/>
    <d v="1992-07-24T00:00:00"/>
    <x v="619"/>
    <x v="1"/>
    <s v="tier - 1"/>
    <x v="0"/>
    <x v="4"/>
  </r>
  <r>
    <s v="Id621"/>
    <s v="Drnjevich"/>
    <x v="513"/>
    <x v="18"/>
    <s v="No"/>
    <x v="0"/>
    <x v="0"/>
    <n v="0"/>
    <x v="1"/>
    <x v="0"/>
    <x v="2"/>
    <d v="1990-10-12T00:00:00"/>
    <x v="620"/>
    <x v="1"/>
    <s v="tier - 3"/>
    <x v="0"/>
    <x v="3"/>
  </r>
  <r>
    <s v="Id622"/>
    <s v="Clay"/>
    <x v="172"/>
    <x v="381"/>
    <s v="No"/>
    <x v="0"/>
    <x v="0"/>
    <n v="0"/>
    <x v="1"/>
    <x v="0"/>
    <x v="0"/>
    <d v="1992-12-25T00:00:00"/>
    <x v="621"/>
    <x v="1"/>
    <s v="tier - 1"/>
    <x v="0"/>
    <x v="7"/>
  </r>
  <r>
    <s v="Id623"/>
    <s v="Marbury"/>
    <x v="514"/>
    <x v="335"/>
    <s v="No"/>
    <x v="0"/>
    <x v="0"/>
    <n v="0"/>
    <x v="1"/>
    <x v="1"/>
    <x v="2"/>
    <d v="1992-11-11T00:00:00"/>
    <x v="622"/>
    <x v="1"/>
    <s v="tier - 3"/>
    <x v="0"/>
    <x v="7"/>
  </r>
  <r>
    <s v="Id624"/>
    <s v="Coon"/>
    <x v="515"/>
    <x v="135"/>
    <s v="No"/>
    <x v="0"/>
    <x v="0"/>
    <n v="1"/>
    <x v="0"/>
    <x v="2"/>
    <x v="2"/>
    <d v="1994-06-26T00:00:00"/>
    <x v="623"/>
    <x v="1"/>
    <s v="tier - 3"/>
    <x v="0"/>
    <x v="10"/>
  </r>
  <r>
    <s v="Id625"/>
    <s v="Vanttinen"/>
    <x v="377"/>
    <x v="319"/>
    <s v="Yes"/>
    <x v="0"/>
    <x v="1"/>
    <n v="1"/>
    <x v="0"/>
    <x v="2"/>
    <x v="2"/>
    <d v="1997-10-09T00:00:00"/>
    <x v="624"/>
    <x v="1"/>
    <s v="tier - 2"/>
    <x v="0"/>
    <x v="6"/>
  </r>
  <r>
    <s v="Id626"/>
    <s v="Garges"/>
    <x v="516"/>
    <x v="382"/>
    <s v="No"/>
    <x v="0"/>
    <x v="0"/>
    <n v="0"/>
    <x v="1"/>
    <x v="0"/>
    <x v="0"/>
    <d v="1994-08-29T00:00:00"/>
    <x v="625"/>
    <x v="1"/>
    <s v="tier - 1"/>
    <x v="0"/>
    <x v="10"/>
  </r>
  <r>
    <s v="Id627"/>
    <s v="Rivel"/>
    <x v="517"/>
    <x v="112"/>
    <s v="Yes"/>
    <x v="0"/>
    <x v="0"/>
    <n v="0"/>
    <x v="1"/>
    <x v="0"/>
    <x v="2"/>
    <d v="1996-09-20T00:00:00"/>
    <x v="626"/>
    <x v="1"/>
    <s v="tier - 2"/>
    <x v="0"/>
    <x v="1"/>
  </r>
  <r>
    <s v="Id628"/>
    <s v="Lawson"/>
    <x v="518"/>
    <x v="383"/>
    <s v="No"/>
    <x v="0"/>
    <x v="0"/>
    <n v="2"/>
    <x v="1"/>
    <x v="0"/>
    <x v="0"/>
    <d v="1993-06-26T00:00:00"/>
    <x v="627"/>
    <x v="1"/>
    <s v="tier - 2"/>
    <x v="0"/>
    <x v="7"/>
  </r>
  <r>
    <s v="Id629"/>
    <s v="Cale"/>
    <x v="519"/>
    <x v="88"/>
    <s v="Yes"/>
    <x v="0"/>
    <x v="0"/>
    <n v="1"/>
    <x v="1"/>
    <x v="0"/>
    <x v="2"/>
    <d v="1998-12-22T00:00:00"/>
    <x v="628"/>
    <x v="1"/>
    <s v="tier - 2"/>
    <x v="0"/>
    <x v="0"/>
  </r>
  <r>
    <s v="Id630"/>
    <s v="Phillips"/>
    <x v="520"/>
    <x v="384"/>
    <s v="No"/>
    <x v="0"/>
    <x v="0"/>
    <n v="0"/>
    <x v="1"/>
    <x v="0"/>
    <x v="0"/>
    <d v="1990-06-06T00:00:00"/>
    <x v="629"/>
    <x v="1"/>
    <s v="tier - 2"/>
    <x v="0"/>
    <x v="2"/>
  </r>
  <r>
    <s v="Id631"/>
    <s v="Stewart"/>
    <x v="521"/>
    <x v="385"/>
    <s v="No"/>
    <x v="0"/>
    <x v="0"/>
    <n v="0"/>
    <x v="1"/>
    <x v="0"/>
    <x v="0"/>
    <d v="1995-10-28T00:00:00"/>
    <x v="630"/>
    <x v="1"/>
    <s v="tier - 2"/>
    <x v="0"/>
    <x v="8"/>
  </r>
  <r>
    <s v="Id632"/>
    <s v="Drotz"/>
    <x v="522"/>
    <x v="386"/>
    <s v="No"/>
    <x v="0"/>
    <x v="0"/>
    <n v="0"/>
    <x v="1"/>
    <x v="0"/>
    <x v="0"/>
    <d v="1994-07-30T00:00:00"/>
    <x v="631"/>
    <x v="1"/>
    <s v="tier - 2"/>
    <x v="0"/>
    <x v="10"/>
  </r>
  <r>
    <s v="Id633"/>
    <s v="Mutai"/>
    <x v="462"/>
    <x v="78"/>
    <s v="Yes"/>
    <x v="0"/>
    <x v="0"/>
    <n v="2"/>
    <x v="1"/>
    <x v="0"/>
    <x v="2"/>
    <d v="1999-10-02T00:00:00"/>
    <x v="632"/>
    <x v="1"/>
    <s v="tier - 3"/>
    <x v="0"/>
    <x v="9"/>
  </r>
  <r>
    <s v="Id634"/>
    <s v="Lovlien"/>
    <x v="523"/>
    <x v="387"/>
    <s v="No"/>
    <x v="0"/>
    <x v="0"/>
    <n v="0"/>
    <x v="1"/>
    <x v="0"/>
    <x v="0"/>
    <d v="1994-06-28T00:00:00"/>
    <x v="633"/>
    <x v="1"/>
    <s v="tier - 2"/>
    <x v="0"/>
    <x v="10"/>
  </r>
  <r>
    <s v="Id635"/>
    <s v="Bruns"/>
    <x v="524"/>
    <x v="98"/>
    <s v="No"/>
    <x v="1"/>
    <x v="0"/>
    <n v="1"/>
    <x v="2"/>
    <x v="1"/>
    <x v="2"/>
    <d v="2004-07-17T00:00:00"/>
    <x v="634"/>
    <x v="1"/>
    <s v="tier - 3"/>
    <x v="0"/>
    <x v="14"/>
  </r>
  <r>
    <s v="Id636"/>
    <s v="Stoney"/>
    <x v="525"/>
    <x v="145"/>
    <s v="Yes"/>
    <x v="0"/>
    <x v="0"/>
    <n v="0"/>
    <x v="1"/>
    <x v="0"/>
    <x v="2"/>
    <d v="1996-07-20T00:00:00"/>
    <x v="635"/>
    <x v="1"/>
    <s v="tier - 1"/>
    <x v="0"/>
    <x v="8"/>
  </r>
  <r>
    <s v="Id637"/>
    <s v="Markert"/>
    <x v="526"/>
    <x v="388"/>
    <s v="No"/>
    <x v="0"/>
    <x v="0"/>
    <n v="0"/>
    <x v="1"/>
    <x v="0"/>
    <x v="2"/>
    <d v="1990-10-25T00:00:00"/>
    <x v="636"/>
    <x v="1"/>
    <s v="tier - 1"/>
    <x v="0"/>
    <x v="3"/>
  </r>
  <r>
    <s v="Id638"/>
    <s v="McLucas"/>
    <x v="527"/>
    <x v="340"/>
    <s v="Yes"/>
    <x v="0"/>
    <x v="0"/>
    <n v="1"/>
    <x v="1"/>
    <x v="0"/>
    <x v="2"/>
    <d v="1994-09-04T00:00:00"/>
    <x v="637"/>
    <x v="1"/>
    <s v="tier - 2"/>
    <x v="0"/>
    <x v="10"/>
  </r>
  <r>
    <s v="Id639"/>
    <s v="Erwin"/>
    <x v="528"/>
    <x v="389"/>
    <s v="No"/>
    <x v="0"/>
    <x v="0"/>
    <n v="0"/>
    <x v="1"/>
    <x v="0"/>
    <x v="0"/>
    <d v="1992-09-06T00:00:00"/>
    <x v="638"/>
    <x v="1"/>
    <s v="tier - 2"/>
    <x v="0"/>
    <x v="4"/>
  </r>
  <r>
    <s v="Id640"/>
    <s v="Osborne"/>
    <x v="529"/>
    <x v="390"/>
    <s v="No"/>
    <x v="0"/>
    <x v="0"/>
    <n v="0"/>
    <x v="1"/>
    <x v="0"/>
    <x v="0"/>
    <d v="1998-07-18T00:00:00"/>
    <x v="639"/>
    <x v="1"/>
    <s v="tier - 1"/>
    <x v="0"/>
    <x v="6"/>
  </r>
  <r>
    <s v="Id641"/>
    <s v="Otsuka"/>
    <x v="530"/>
    <x v="391"/>
    <s v="Yes"/>
    <x v="0"/>
    <x v="0"/>
    <n v="1"/>
    <x v="1"/>
    <x v="0"/>
    <x v="2"/>
    <d v="1998-12-17T00:00:00"/>
    <x v="640"/>
    <x v="1"/>
    <s v="tier - 3"/>
    <x v="0"/>
    <x v="0"/>
  </r>
  <r>
    <s v="Id642"/>
    <s v="Smith"/>
    <x v="507"/>
    <x v="209"/>
    <s v="Yes"/>
    <x v="0"/>
    <x v="0"/>
    <n v="0"/>
    <x v="0"/>
    <x v="2"/>
    <x v="2"/>
    <d v="2001-07-14T00:00:00"/>
    <x v="641"/>
    <x v="1"/>
    <s v="tier - 3"/>
    <x v="0"/>
    <x v="13"/>
  </r>
  <r>
    <s v="Id643"/>
    <s v="Myers"/>
    <x v="61"/>
    <x v="392"/>
    <s v="Yes"/>
    <x v="0"/>
    <x v="1"/>
    <n v="1"/>
    <x v="1"/>
    <x v="0"/>
    <x v="0"/>
    <d v="1993-12-13T00:00:00"/>
    <x v="642"/>
    <x v="1"/>
    <s v="tier - 3"/>
    <x v="0"/>
    <x v="10"/>
  </r>
  <r>
    <s v="Id644"/>
    <s v="Cote"/>
    <x v="531"/>
    <x v="273"/>
    <s v="Yes"/>
    <x v="0"/>
    <x v="1"/>
    <n v="1"/>
    <x v="1"/>
    <x v="0"/>
    <x v="2"/>
    <d v="1999-09-16T00:00:00"/>
    <x v="643"/>
    <x v="1"/>
    <s v="tier - 2"/>
    <x v="0"/>
    <x v="9"/>
  </r>
  <r>
    <s v="Id645"/>
    <s v="Ehrhardt"/>
    <x v="3"/>
    <x v="393"/>
    <s v="No"/>
    <x v="0"/>
    <x v="0"/>
    <n v="0"/>
    <x v="1"/>
    <x v="0"/>
    <x v="0"/>
    <d v="1990-07-25T00:00:00"/>
    <x v="644"/>
    <x v="1"/>
    <s v="tier - 2"/>
    <x v="0"/>
    <x v="2"/>
  </r>
  <r>
    <s v="Id646"/>
    <s v="Petersen"/>
    <x v="532"/>
    <x v="394"/>
    <s v="No"/>
    <x v="0"/>
    <x v="0"/>
    <n v="0"/>
    <x v="1"/>
    <x v="0"/>
    <x v="0"/>
    <d v="1998-11-23T00:00:00"/>
    <x v="645"/>
    <x v="1"/>
    <s v="tier - 1"/>
    <x v="0"/>
    <x v="0"/>
  </r>
  <r>
    <s v="Id647"/>
    <s v="Ertel"/>
    <x v="533"/>
    <x v="156"/>
    <s v="No"/>
    <x v="0"/>
    <x v="0"/>
    <n v="0"/>
    <x v="1"/>
    <x v="0"/>
    <x v="0"/>
    <d v="1992-06-17T00:00:00"/>
    <x v="646"/>
    <x v="1"/>
    <s v="tier - 1"/>
    <x v="0"/>
    <x v="4"/>
  </r>
  <r>
    <s v="Id648"/>
    <s v="Lanza"/>
    <x v="142"/>
    <x v="347"/>
    <s v="Yes"/>
    <x v="0"/>
    <x v="0"/>
    <n v="2"/>
    <x v="1"/>
    <x v="0"/>
    <x v="2"/>
    <d v="1999-12-03T00:00:00"/>
    <x v="647"/>
    <x v="1"/>
    <s v="tier - 3"/>
    <x v="0"/>
    <x v="9"/>
  </r>
  <r>
    <s v="Id649"/>
    <s v="Picklesimer"/>
    <x v="534"/>
    <x v="120"/>
    <s v="Yes"/>
    <x v="0"/>
    <x v="0"/>
    <n v="2"/>
    <x v="1"/>
    <x v="0"/>
    <x v="2"/>
    <d v="1999-06-04T00:00:00"/>
    <x v="648"/>
    <x v="1"/>
    <s v="tier - 1"/>
    <x v="0"/>
    <x v="0"/>
  </r>
  <r>
    <s v="Id650"/>
    <s v="Giles"/>
    <x v="38"/>
    <x v="395"/>
    <s v="No"/>
    <x v="0"/>
    <x v="0"/>
    <n v="0"/>
    <x v="1"/>
    <x v="0"/>
    <x v="0"/>
    <d v="1992-10-25T00:00:00"/>
    <x v="649"/>
    <x v="1"/>
    <s v="tier - 2"/>
    <x v="0"/>
    <x v="7"/>
  </r>
  <r>
    <s v="Id651"/>
    <s v="Harmon"/>
    <x v="535"/>
    <x v="396"/>
    <s v="No"/>
    <x v="0"/>
    <x v="0"/>
    <n v="0"/>
    <x v="1"/>
    <x v="0"/>
    <x v="0"/>
    <d v="1991-11-25T00:00:00"/>
    <x v="650"/>
    <x v="1"/>
    <s v="tier - 1"/>
    <x v="0"/>
    <x v="4"/>
  </r>
  <r>
    <s v="Id652"/>
    <s v="Pennings"/>
    <x v="536"/>
    <x v="397"/>
    <s v="No"/>
    <x v="0"/>
    <x v="0"/>
    <n v="0"/>
    <x v="1"/>
    <x v="0"/>
    <x v="0"/>
    <d v="1998-09-05T00:00:00"/>
    <x v="651"/>
    <x v="1"/>
    <s v="tier - 1"/>
    <x v="0"/>
    <x v="6"/>
  </r>
  <r>
    <s v="Id653"/>
    <s v="Tseronis"/>
    <x v="537"/>
    <x v="353"/>
    <s v="No"/>
    <x v="0"/>
    <x v="0"/>
    <n v="2"/>
    <x v="1"/>
    <x v="0"/>
    <x v="2"/>
    <d v="1992-11-07T00:00:00"/>
    <x v="652"/>
    <x v="1"/>
    <s v="tier - 1"/>
    <x v="0"/>
    <x v="7"/>
  </r>
  <r>
    <s v="Id654"/>
    <s v="Aliff"/>
    <x v="538"/>
    <x v="254"/>
    <s v="Yes"/>
    <x v="0"/>
    <x v="0"/>
    <n v="1"/>
    <x v="1"/>
    <x v="0"/>
    <x v="0"/>
    <d v="1995-10-26T00:00:00"/>
    <x v="653"/>
    <x v="1"/>
    <s v="tier - 1"/>
    <x v="0"/>
    <x v="8"/>
  </r>
  <r>
    <s v="Id655"/>
    <s v="Willenberg"/>
    <x v="539"/>
    <x v="398"/>
    <s v="No"/>
    <x v="0"/>
    <x v="0"/>
    <n v="0"/>
    <x v="1"/>
    <x v="0"/>
    <x v="0"/>
    <d v="1998-06-12T00:00:00"/>
    <x v="654"/>
    <x v="1"/>
    <s v="tier - 2"/>
    <x v="0"/>
    <x v="6"/>
  </r>
  <r>
    <s v="Id656"/>
    <s v="Millett"/>
    <x v="540"/>
    <x v="399"/>
    <s v="No"/>
    <x v="0"/>
    <x v="0"/>
    <n v="0"/>
    <x v="1"/>
    <x v="0"/>
    <x v="0"/>
    <d v="1991-08-15T00:00:00"/>
    <x v="655"/>
    <x v="1"/>
    <s v="tier - 3"/>
    <x v="0"/>
    <x v="3"/>
  </r>
  <r>
    <s v="Id657"/>
    <s v="Haley"/>
    <x v="478"/>
    <x v="26"/>
    <s v="Yes"/>
    <x v="0"/>
    <x v="0"/>
    <n v="2"/>
    <x v="1"/>
    <x v="0"/>
    <x v="0"/>
    <d v="1990-09-11T00:00:00"/>
    <x v="656"/>
    <x v="1"/>
    <s v="tier - 3"/>
    <x v="0"/>
    <x v="2"/>
  </r>
  <r>
    <s v="Id658"/>
    <s v="Ackerman"/>
    <x v="541"/>
    <x v="202"/>
    <s v="No"/>
    <x v="0"/>
    <x v="1"/>
    <n v="1"/>
    <x v="1"/>
    <x v="0"/>
    <x v="2"/>
    <d v="1999-11-25T00:00:00"/>
    <x v="657"/>
    <x v="1"/>
    <s v="tier - 1"/>
    <x v="0"/>
    <x v="9"/>
  </r>
  <r>
    <s v="Id659"/>
    <s v="Valdez"/>
    <x v="88"/>
    <x v="201"/>
    <s v="No"/>
    <x v="0"/>
    <x v="0"/>
    <n v="0"/>
    <x v="1"/>
    <x v="0"/>
    <x v="0"/>
    <d v="1990-08-08T00:00:00"/>
    <x v="658"/>
    <x v="1"/>
    <s v="tier - 2"/>
    <x v="0"/>
    <x v="2"/>
  </r>
  <r>
    <s v="Id660"/>
    <s v="Michaud"/>
    <x v="542"/>
    <x v="319"/>
    <s v="Yes"/>
    <x v="0"/>
    <x v="0"/>
    <n v="1"/>
    <x v="0"/>
    <x v="3"/>
    <x v="2"/>
    <d v="1995-08-02T00:00:00"/>
    <x v="659"/>
    <x v="1"/>
    <s v="tier - 2"/>
    <x v="0"/>
    <x v="5"/>
  </r>
  <r>
    <s v="Id661"/>
    <s v="Gunnink"/>
    <x v="380"/>
    <x v="400"/>
    <s v="No"/>
    <x v="0"/>
    <x v="0"/>
    <n v="3"/>
    <x v="1"/>
    <x v="1"/>
    <x v="0"/>
    <d v="1998-07-29T00:00:00"/>
    <x v="660"/>
    <x v="1"/>
    <s v="tier - 3"/>
    <x v="0"/>
    <x v="6"/>
  </r>
  <r>
    <s v="Id662"/>
    <s v="Knight"/>
    <x v="41"/>
    <x v="401"/>
    <s v="No"/>
    <x v="0"/>
    <x v="0"/>
    <n v="0"/>
    <x v="1"/>
    <x v="0"/>
    <x v="0"/>
    <d v="1992-11-29T00:00:00"/>
    <x v="661"/>
    <x v="1"/>
    <s v="tier - 1"/>
    <x v="0"/>
    <x v="7"/>
  </r>
  <r>
    <s v="Id663"/>
    <s v="Grosscup"/>
    <x v="543"/>
    <x v="285"/>
    <s v="No"/>
    <x v="0"/>
    <x v="0"/>
    <n v="0"/>
    <x v="1"/>
    <x v="0"/>
    <x v="0"/>
    <d v="1998-11-08T00:00:00"/>
    <x v="662"/>
    <x v="1"/>
    <s v="tier - 2"/>
    <x v="0"/>
    <x v="0"/>
  </r>
  <r>
    <s v="Id664"/>
    <s v="Koniuch"/>
    <x v="544"/>
    <x v="402"/>
    <s v="Yes"/>
    <x v="0"/>
    <x v="0"/>
    <n v="0"/>
    <x v="1"/>
    <x v="0"/>
    <x v="0"/>
    <d v="1991-07-04T00:00:00"/>
    <x v="663"/>
    <x v="1"/>
    <s v="tier - 1"/>
    <x v="0"/>
    <x v="3"/>
  </r>
  <r>
    <s v="Id665"/>
    <s v="Heitzman"/>
    <x v="545"/>
    <x v="394"/>
    <s v="No"/>
    <x v="0"/>
    <x v="0"/>
    <n v="3"/>
    <x v="1"/>
    <x v="0"/>
    <x v="0"/>
    <d v="1998-10-17T00:00:00"/>
    <x v="664"/>
    <x v="1"/>
    <s v="tier - 2"/>
    <x v="0"/>
    <x v="0"/>
  </r>
  <r>
    <s v="Id666"/>
    <s v="Tatton"/>
    <x v="546"/>
    <x v="403"/>
    <s v="Yes"/>
    <x v="0"/>
    <x v="0"/>
    <n v="2"/>
    <x v="1"/>
    <x v="0"/>
    <x v="0"/>
    <d v="1990-11-11T00:00:00"/>
    <x v="665"/>
    <x v="1"/>
    <s v="tier - 2"/>
    <x v="0"/>
    <x v="3"/>
  </r>
  <r>
    <s v="Id667"/>
    <s v="Flanagan"/>
    <x v="547"/>
    <x v="404"/>
    <s v="Yes"/>
    <x v="0"/>
    <x v="0"/>
    <n v="0"/>
    <x v="1"/>
    <x v="0"/>
    <x v="0"/>
    <d v="1991-06-05T00:00:00"/>
    <x v="666"/>
    <x v="1"/>
    <s v="tier - 3"/>
    <x v="0"/>
    <x v="3"/>
  </r>
  <r>
    <s v="Id668"/>
    <s v="Funk"/>
    <x v="548"/>
    <x v="80"/>
    <s v="No"/>
    <x v="0"/>
    <x v="1"/>
    <n v="1"/>
    <x v="1"/>
    <x v="0"/>
    <x v="2"/>
    <d v="1999-10-18T00:00:00"/>
    <x v="667"/>
    <x v="1"/>
    <s v="tier - 3"/>
    <x v="0"/>
    <x v="9"/>
  </r>
  <r>
    <s v="Id669"/>
    <s v="Davenport"/>
    <x v="549"/>
    <x v="405"/>
    <s v="Yes"/>
    <x v="0"/>
    <x v="0"/>
    <n v="1"/>
    <x v="1"/>
    <x v="0"/>
    <x v="0"/>
    <d v="1995-12-10T00:00:00"/>
    <x v="668"/>
    <x v="1"/>
    <s v="tier - 3"/>
    <x v="0"/>
    <x v="8"/>
  </r>
  <r>
    <s v="Id670"/>
    <s v="Nicholson"/>
    <x v="550"/>
    <x v="296"/>
    <s v="No"/>
    <x v="0"/>
    <x v="0"/>
    <n v="0"/>
    <x v="1"/>
    <x v="0"/>
    <x v="0"/>
    <d v="1995-07-27T00:00:00"/>
    <x v="669"/>
    <x v="1"/>
    <s v="tier - 2"/>
    <x v="0"/>
    <x v="5"/>
  </r>
  <r>
    <s v="Id671"/>
    <s v="Lindbloom"/>
    <x v="551"/>
    <x v="406"/>
    <s v="No"/>
    <x v="0"/>
    <x v="0"/>
    <n v="0"/>
    <x v="1"/>
    <x v="0"/>
    <x v="0"/>
    <d v="1992-07-29T00:00:00"/>
    <x v="670"/>
    <x v="1"/>
    <s v="tier - 3"/>
    <x v="0"/>
    <x v="4"/>
  </r>
  <r>
    <s v="Id672"/>
    <s v="Wijayaratne"/>
    <x v="329"/>
    <x v="28"/>
    <s v="No"/>
    <x v="0"/>
    <x v="0"/>
    <n v="0"/>
    <x v="0"/>
    <x v="2"/>
    <x v="0"/>
    <d v="2002-09-24T00:00:00"/>
    <x v="671"/>
    <x v="1"/>
    <s v="tier - 2"/>
    <x v="0"/>
    <x v="11"/>
  </r>
  <r>
    <s v="Id673"/>
    <s v="Ainsworth"/>
    <x v="552"/>
    <x v="189"/>
    <s v="No"/>
    <x v="0"/>
    <x v="0"/>
    <n v="0"/>
    <x v="1"/>
    <x v="0"/>
    <x v="2"/>
    <d v="1992-09-04T00:00:00"/>
    <x v="672"/>
    <x v="1"/>
    <s v="tier - 2"/>
    <x v="0"/>
    <x v="4"/>
  </r>
  <r>
    <s v="Id674"/>
    <s v="Gayagoy"/>
    <x v="520"/>
    <x v="407"/>
    <s v="No"/>
    <x v="0"/>
    <x v="0"/>
    <n v="3"/>
    <x v="1"/>
    <x v="0"/>
    <x v="0"/>
    <d v="1998-07-23T00:00:00"/>
    <x v="673"/>
    <x v="1"/>
    <s v="tier - 1"/>
    <x v="0"/>
    <x v="6"/>
  </r>
  <r>
    <s v="Id675"/>
    <s v="Fitzmaurice"/>
    <x v="553"/>
    <x v="340"/>
    <s v="Yes"/>
    <x v="0"/>
    <x v="1"/>
    <n v="1"/>
    <x v="1"/>
    <x v="0"/>
    <x v="2"/>
    <d v="1999-10-20T00:00:00"/>
    <x v="674"/>
    <x v="1"/>
    <s v="tier - 1"/>
    <x v="0"/>
    <x v="9"/>
  </r>
  <r>
    <s v="Id676"/>
    <s v="Rodriguez"/>
    <x v="554"/>
    <x v="257"/>
    <s v="Yes"/>
    <x v="0"/>
    <x v="0"/>
    <n v="0"/>
    <x v="1"/>
    <x v="0"/>
    <x v="0"/>
    <d v="1991-11-13T00:00:00"/>
    <x v="675"/>
    <x v="1"/>
    <s v="tier - 1"/>
    <x v="0"/>
    <x v="4"/>
  </r>
  <r>
    <s v="Id677"/>
    <s v="Tsoucas"/>
    <x v="555"/>
    <x v="408"/>
    <s v="Yes"/>
    <x v="0"/>
    <x v="0"/>
    <n v="0"/>
    <x v="1"/>
    <x v="0"/>
    <x v="0"/>
    <d v="1997-09-01T00:00:00"/>
    <x v="676"/>
    <x v="1"/>
    <s v="tier - 3"/>
    <x v="0"/>
    <x v="1"/>
  </r>
  <r>
    <s v="Id678"/>
    <s v="Muhly"/>
    <x v="556"/>
    <x v="409"/>
    <s v="No"/>
    <x v="0"/>
    <x v="0"/>
    <n v="0"/>
    <x v="1"/>
    <x v="0"/>
    <x v="2"/>
    <d v="1991-08-21T00:00:00"/>
    <x v="677"/>
    <x v="1"/>
    <s v="tier - 3"/>
    <x v="0"/>
    <x v="3"/>
  </r>
  <r>
    <s v="Id679"/>
    <s v="Lund"/>
    <x v="38"/>
    <x v="410"/>
    <s v="No"/>
    <x v="0"/>
    <x v="0"/>
    <n v="0"/>
    <x v="1"/>
    <x v="0"/>
    <x v="0"/>
    <d v="1995-11-08T00:00:00"/>
    <x v="678"/>
    <x v="1"/>
    <s v="tier - 3"/>
    <x v="0"/>
    <x v="8"/>
  </r>
  <r>
    <s v="Id680"/>
    <s v="Battaglino"/>
    <x v="557"/>
    <x v="411"/>
    <s v="Yes"/>
    <x v="0"/>
    <x v="0"/>
    <n v="0"/>
    <x v="1"/>
    <x v="0"/>
    <x v="0"/>
    <d v="1997-07-18T00:00:00"/>
    <x v="679"/>
    <x v="1"/>
    <s v="tier - 3"/>
    <x v="0"/>
    <x v="1"/>
  </r>
  <r>
    <s v="Id681"/>
    <s v="Pena"/>
    <x v="443"/>
    <x v="210"/>
    <s v="Yes"/>
    <x v="0"/>
    <x v="1"/>
    <n v="1"/>
    <x v="1"/>
    <x v="0"/>
    <x v="0"/>
    <d v="1993-10-14T00:00:00"/>
    <x v="680"/>
    <x v="1"/>
    <s v="tier - 1"/>
    <x v="0"/>
    <x v="10"/>
  </r>
  <r>
    <s v="Id682"/>
    <s v="Thomason"/>
    <x v="558"/>
    <x v="355"/>
    <s v="No"/>
    <x v="0"/>
    <x v="0"/>
    <n v="0"/>
    <x v="1"/>
    <x v="0"/>
    <x v="0"/>
    <d v="1992-12-03T00:00:00"/>
    <x v="681"/>
    <x v="1"/>
    <s v="tier - 1"/>
    <x v="0"/>
    <x v="7"/>
  </r>
  <r>
    <s v="Id683"/>
    <s v="Hancox"/>
    <x v="559"/>
    <x v="4"/>
    <s v="No"/>
    <x v="0"/>
    <x v="0"/>
    <n v="1"/>
    <x v="0"/>
    <x v="2"/>
    <x v="2"/>
    <d v="1998-09-12T00:00:00"/>
    <x v="682"/>
    <x v="1"/>
    <s v="tier - 1"/>
    <x v="0"/>
    <x v="0"/>
  </r>
  <r>
    <s v="Id684"/>
    <s v="Canarecci"/>
    <x v="483"/>
    <x v="136"/>
    <s v="No"/>
    <x v="0"/>
    <x v="0"/>
    <n v="0"/>
    <x v="1"/>
    <x v="0"/>
    <x v="1"/>
    <d v="1999-07-14T00:00:00"/>
    <x v="683"/>
    <x v="1"/>
    <s v="tier - 3"/>
    <x v="0"/>
    <x v="0"/>
  </r>
  <r>
    <s v="Id685"/>
    <s v="Toupin"/>
    <x v="560"/>
    <x v="66"/>
    <s v="No"/>
    <x v="0"/>
    <x v="0"/>
    <n v="0"/>
    <x v="1"/>
    <x v="0"/>
    <x v="2"/>
    <d v="1999-07-22T00:00:00"/>
    <x v="684"/>
    <x v="1"/>
    <s v="tier - 3"/>
    <x v="0"/>
    <x v="0"/>
  </r>
  <r>
    <s v="Id686"/>
    <s v="Mulley"/>
    <x v="561"/>
    <x v="348"/>
    <s v="No"/>
    <x v="0"/>
    <x v="1"/>
    <n v="1"/>
    <x v="1"/>
    <x v="1"/>
    <x v="1"/>
    <d v="1999-10-20T00:00:00"/>
    <x v="685"/>
    <x v="1"/>
    <s v="tier - 2"/>
    <x v="0"/>
    <x v="9"/>
  </r>
  <r>
    <s v="Id687"/>
    <s v="Parry"/>
    <x v="40"/>
    <x v="106"/>
    <s v="Yes"/>
    <x v="0"/>
    <x v="0"/>
    <n v="2"/>
    <x v="1"/>
    <x v="0"/>
    <x v="1"/>
    <d v="1999-11-20T00:00:00"/>
    <x v="686"/>
    <x v="1"/>
    <s v="tier - 2"/>
    <x v="0"/>
    <x v="9"/>
  </r>
  <r>
    <s v="Id688"/>
    <s v="Mason Cox"/>
    <x v="562"/>
    <x v="412"/>
    <s v="Yes"/>
    <x v="0"/>
    <x v="0"/>
    <n v="0"/>
    <x v="1"/>
    <x v="0"/>
    <x v="1"/>
    <d v="1996-11-27T00:00:00"/>
    <x v="687"/>
    <x v="1"/>
    <s v="tier - 3"/>
    <x v="0"/>
    <x v="1"/>
  </r>
  <r>
    <s v="Id689"/>
    <s v="Thompson"/>
    <x v="563"/>
    <x v="319"/>
    <s v="Yes"/>
    <x v="0"/>
    <x v="0"/>
    <n v="0"/>
    <x v="0"/>
    <x v="3"/>
    <x v="2"/>
    <d v="1996-11-10T00:00:00"/>
    <x v="688"/>
    <x v="1"/>
    <s v="tier - 3"/>
    <x v="0"/>
    <x v="1"/>
  </r>
  <r>
    <s v="Id690"/>
    <s v="Nelson"/>
    <x v="564"/>
    <x v="159"/>
    <s v="Yes"/>
    <x v="0"/>
    <x v="0"/>
    <n v="2"/>
    <x v="1"/>
    <x v="2"/>
    <x v="2"/>
    <d v="1999-08-03T00:00:00"/>
    <x v="689"/>
    <x v="1"/>
    <s v="tier - 3"/>
    <x v="0"/>
    <x v="0"/>
  </r>
  <r>
    <s v="Id691"/>
    <s v="Forte"/>
    <x v="565"/>
    <x v="112"/>
    <s v="Yes"/>
    <x v="0"/>
    <x v="0"/>
    <n v="2"/>
    <x v="1"/>
    <x v="2"/>
    <x v="2"/>
    <d v="1999-06-29T00:00:00"/>
    <x v="690"/>
    <x v="1"/>
    <s v="tier - 1"/>
    <x v="0"/>
    <x v="0"/>
  </r>
  <r>
    <s v="Id692"/>
    <s v="Corona Iturriaga"/>
    <x v="566"/>
    <x v="210"/>
    <s v="Yes"/>
    <x v="0"/>
    <x v="0"/>
    <n v="0"/>
    <x v="1"/>
    <x v="0"/>
    <x v="0"/>
    <d v="1997-11-04T00:00:00"/>
    <x v="691"/>
    <x v="1"/>
    <s v="tier - 2"/>
    <x v="0"/>
    <x v="6"/>
  </r>
  <r>
    <s v="Id693"/>
    <s v="McCollum"/>
    <x v="61"/>
    <x v="413"/>
    <s v="Yes"/>
    <x v="0"/>
    <x v="0"/>
    <n v="0"/>
    <x v="1"/>
    <x v="0"/>
    <x v="0"/>
    <d v="1997-08-15T00:00:00"/>
    <x v="692"/>
    <x v="1"/>
    <s v="tier - 2"/>
    <x v="0"/>
    <x v="1"/>
  </r>
  <r>
    <s v="Id694"/>
    <s v="Hevner"/>
    <x v="567"/>
    <x v="297"/>
    <s v="No"/>
    <x v="0"/>
    <x v="0"/>
    <n v="0"/>
    <x v="1"/>
    <x v="2"/>
    <x v="1"/>
    <d v="1999-08-10T00:00:00"/>
    <x v="693"/>
    <x v="1"/>
    <s v="tier - 1"/>
    <x v="0"/>
    <x v="0"/>
  </r>
  <r>
    <s v="Id695"/>
    <s v="Looi"/>
    <x v="568"/>
    <x v="359"/>
    <s v="No"/>
    <x v="0"/>
    <x v="0"/>
    <n v="3"/>
    <x v="1"/>
    <x v="0"/>
    <x v="0"/>
    <d v="1998-09-20T00:00:00"/>
    <x v="694"/>
    <x v="1"/>
    <s v="tier - 3"/>
    <x v="0"/>
    <x v="0"/>
  </r>
  <r>
    <s v="Id696"/>
    <s v="Power"/>
    <x v="569"/>
    <x v="414"/>
    <s v="No"/>
    <x v="0"/>
    <x v="0"/>
    <n v="3"/>
    <x v="1"/>
    <x v="0"/>
    <x v="0"/>
    <d v="1998-07-29T00:00:00"/>
    <x v="695"/>
    <x v="1"/>
    <s v="tier - 2"/>
    <x v="0"/>
    <x v="6"/>
  </r>
  <r>
    <s v="Id697"/>
    <s v="Routon"/>
    <x v="421"/>
    <x v="415"/>
    <s v="No"/>
    <x v="0"/>
    <x v="0"/>
    <n v="3"/>
    <x v="1"/>
    <x v="1"/>
    <x v="0"/>
    <d v="1998-09-14T00:00:00"/>
    <x v="696"/>
    <x v="1"/>
    <s v="tier - 1"/>
    <x v="0"/>
    <x v="0"/>
  </r>
  <r>
    <s v="Id698"/>
    <s v="Dochelli"/>
    <x v="570"/>
    <x v="416"/>
    <s v="No"/>
    <x v="0"/>
    <x v="0"/>
    <n v="0"/>
    <x v="1"/>
    <x v="1"/>
    <x v="0"/>
    <d v="1995-06-22T00:00:00"/>
    <x v="697"/>
    <x v="1"/>
    <s v="tier - 3"/>
    <x v="0"/>
    <x v="5"/>
  </r>
  <r>
    <s v="Id699"/>
    <s v="Gillespie"/>
    <x v="312"/>
    <x v="417"/>
    <s v="Yes"/>
    <x v="0"/>
    <x v="1"/>
    <n v="1"/>
    <x v="1"/>
    <x v="1"/>
    <x v="0"/>
    <d v="1993-07-16T00:00:00"/>
    <x v="698"/>
    <x v="1"/>
    <s v="tier - 2"/>
    <x v="0"/>
    <x v="7"/>
  </r>
  <r>
    <s v="Id700"/>
    <s v="Oskvig"/>
    <x v="5"/>
    <x v="87"/>
    <s v="Yes"/>
    <x v="0"/>
    <x v="0"/>
    <n v="1"/>
    <x v="1"/>
    <x v="0"/>
    <x v="1"/>
    <d v="1998-11-16T00:00:00"/>
    <x v="699"/>
    <x v="1"/>
    <s v="tier - 2"/>
    <x v="0"/>
    <x v="0"/>
  </r>
  <r>
    <s v="Id701"/>
    <s v="Holland-Stergar"/>
    <x v="571"/>
    <x v="418"/>
    <s v="Yes"/>
    <x v="0"/>
    <x v="0"/>
    <n v="0"/>
    <x v="1"/>
    <x v="0"/>
    <x v="0"/>
    <d v="1997-10-10T00:00:00"/>
    <x v="700"/>
    <x v="1"/>
    <s v="tier - 1"/>
    <x v="0"/>
    <x v="6"/>
  </r>
  <r>
    <s v="Id702"/>
    <s v="Arai"/>
    <x v="565"/>
    <x v="419"/>
    <s v="Yes"/>
    <x v="0"/>
    <x v="0"/>
    <n v="2"/>
    <x v="1"/>
    <x v="2"/>
    <x v="2"/>
    <d v="1999-12-24T00:00:00"/>
    <x v="701"/>
    <x v="1"/>
    <s v="tier - 2"/>
    <x v="0"/>
    <x v="9"/>
  </r>
  <r>
    <s v="Id703"/>
    <s v="Olausson"/>
    <x v="572"/>
    <x v="24"/>
    <s v="Yes"/>
    <x v="0"/>
    <x v="1"/>
    <n v="1"/>
    <x v="1"/>
    <x v="0"/>
    <x v="2"/>
    <d v="1999-09-26T00:00:00"/>
    <x v="702"/>
    <x v="1"/>
    <s v="tier - 3"/>
    <x v="0"/>
    <x v="9"/>
  </r>
  <r>
    <s v="Id704"/>
    <s v="Wagner"/>
    <x v="573"/>
    <x v="420"/>
    <s v="No"/>
    <x v="0"/>
    <x v="0"/>
    <n v="3"/>
    <x v="1"/>
    <x v="0"/>
    <x v="0"/>
    <d v="1998-07-10T00:00:00"/>
    <x v="703"/>
    <x v="1"/>
    <s v="tier - 2"/>
    <x v="0"/>
    <x v="6"/>
  </r>
  <r>
    <s v="Id705"/>
    <s v="Delong"/>
    <x v="63"/>
    <x v="421"/>
    <s v="No"/>
    <x v="0"/>
    <x v="0"/>
    <n v="3"/>
    <x v="1"/>
    <x v="0"/>
    <x v="0"/>
    <d v="1998-10-15T00:00:00"/>
    <x v="704"/>
    <x v="1"/>
    <s v="tier - 3"/>
    <x v="0"/>
    <x v="0"/>
  </r>
  <r>
    <s v="Id706"/>
    <s v="Mehech"/>
    <x v="574"/>
    <x v="422"/>
    <s v="No"/>
    <x v="0"/>
    <x v="0"/>
    <n v="0"/>
    <x v="1"/>
    <x v="0"/>
    <x v="0"/>
    <d v="1998-12-15T00:00:00"/>
    <x v="705"/>
    <x v="1"/>
    <s v="tier - 3"/>
    <x v="0"/>
    <x v="0"/>
  </r>
  <r>
    <s v="Id707"/>
    <s v="Machiela"/>
    <x v="565"/>
    <x v="161"/>
    <s v="No"/>
    <x v="1"/>
    <x v="0"/>
    <n v="1"/>
    <x v="0"/>
    <x v="2"/>
    <x v="2"/>
    <d v="2004-09-06T00:00:00"/>
    <x v="706"/>
    <x v="1"/>
    <s v="tier - 2"/>
    <x v="0"/>
    <x v="14"/>
  </r>
  <r>
    <s v="Id708"/>
    <s v="Young"/>
    <x v="575"/>
    <x v="119"/>
    <s v="No"/>
    <x v="0"/>
    <x v="0"/>
    <n v="2"/>
    <x v="1"/>
    <x v="0"/>
    <x v="1"/>
    <d v="1992-07-13T00:00:00"/>
    <x v="707"/>
    <x v="1"/>
    <s v="tier - 2"/>
    <x v="0"/>
    <x v="4"/>
  </r>
  <r>
    <s v="Id709"/>
    <s v="Dupere"/>
    <x v="576"/>
    <x v="370"/>
    <s v="No"/>
    <x v="0"/>
    <x v="0"/>
    <n v="0"/>
    <x v="1"/>
    <x v="0"/>
    <x v="0"/>
    <d v="1994-12-26T00:00:00"/>
    <x v="708"/>
    <x v="1"/>
    <s v="tier - 2"/>
    <x v="0"/>
    <x v="5"/>
  </r>
  <r>
    <s v="Id710"/>
    <s v="Iandolo"/>
    <x v="577"/>
    <x v="191"/>
    <s v="Yes"/>
    <x v="0"/>
    <x v="0"/>
    <n v="2"/>
    <x v="1"/>
    <x v="1"/>
    <x v="2"/>
    <d v="1999-11-08T00:00:00"/>
    <x v="709"/>
    <x v="1"/>
    <s v="tier - 3"/>
    <x v="0"/>
    <x v="9"/>
  </r>
  <r>
    <s v="Id711"/>
    <s v="Ito"/>
    <x v="369"/>
    <x v="56"/>
    <s v="Yes"/>
    <x v="0"/>
    <x v="0"/>
    <n v="2"/>
    <x v="1"/>
    <x v="1"/>
    <x v="1"/>
    <d v="1999-10-10T00:00:00"/>
    <x v="710"/>
    <x v="1"/>
    <s v="tier - 1"/>
    <x v="0"/>
    <x v="9"/>
  </r>
  <r>
    <s v="Id712"/>
    <s v="Barry"/>
    <x v="578"/>
    <x v="423"/>
    <s v="Yes"/>
    <x v="0"/>
    <x v="0"/>
    <n v="2"/>
    <x v="1"/>
    <x v="0"/>
    <x v="0"/>
    <d v="1991-09-25T00:00:00"/>
    <x v="711"/>
    <x v="1"/>
    <s v="tier - 1"/>
    <x v="0"/>
    <x v="4"/>
  </r>
  <r>
    <s v="Id713"/>
    <s v="Boyce"/>
    <x v="579"/>
    <x v="355"/>
    <s v="No"/>
    <x v="0"/>
    <x v="0"/>
    <n v="3"/>
    <x v="1"/>
    <x v="0"/>
    <x v="0"/>
    <d v="1998-09-21T00:00:00"/>
    <x v="712"/>
    <x v="1"/>
    <s v="tier - 2"/>
    <x v="0"/>
    <x v="0"/>
  </r>
  <r>
    <s v="Id714"/>
    <s v="Lin"/>
    <x v="580"/>
    <x v="86"/>
    <s v="Yes"/>
    <x v="0"/>
    <x v="1"/>
    <n v="1"/>
    <x v="1"/>
    <x v="0"/>
    <x v="2"/>
    <d v="1993-11-17T00:00:00"/>
    <x v="713"/>
    <x v="1"/>
    <s v="tier - 1"/>
    <x v="0"/>
    <x v="10"/>
  </r>
  <r>
    <s v="Id715"/>
    <s v="Smith"/>
    <x v="581"/>
    <x v="424"/>
    <s v="No"/>
    <x v="0"/>
    <x v="0"/>
    <n v="0"/>
    <x v="1"/>
    <x v="0"/>
    <x v="0"/>
    <d v="1998-12-25T00:00:00"/>
    <x v="714"/>
    <x v="1"/>
    <s v="tier - 1"/>
    <x v="0"/>
    <x v="0"/>
  </r>
  <r>
    <s v="Id716"/>
    <s v="Nalven"/>
    <x v="582"/>
    <x v="425"/>
    <s v="No"/>
    <x v="0"/>
    <x v="0"/>
    <n v="1"/>
    <x v="1"/>
    <x v="0"/>
    <x v="1"/>
    <d v="1994-07-07T00:00:00"/>
    <x v="715"/>
    <x v="1"/>
    <s v="tier - 1"/>
    <x v="0"/>
    <x v="10"/>
  </r>
  <r>
    <s v="Id717"/>
    <s v="Bourgeois"/>
    <x v="166"/>
    <x v="49"/>
    <s v="No"/>
    <x v="1"/>
    <x v="0"/>
    <n v="1"/>
    <x v="1"/>
    <x v="0"/>
    <x v="2"/>
    <d v="2004-07-06T00:00:00"/>
    <x v="716"/>
    <x v="1"/>
    <s v="tier - 3"/>
    <x v="0"/>
    <x v="14"/>
  </r>
  <r>
    <s v="Id718"/>
    <s v="Orloff"/>
    <x v="67"/>
    <x v="426"/>
    <s v="Yes"/>
    <x v="0"/>
    <x v="0"/>
    <n v="2"/>
    <x v="1"/>
    <x v="0"/>
    <x v="0"/>
    <d v="1991-06-14T00:00:00"/>
    <x v="717"/>
    <x v="1"/>
    <s v="tier - 1"/>
    <x v="0"/>
    <x v="3"/>
  </r>
  <r>
    <s v="Id719"/>
    <s v="Ramirez"/>
    <x v="583"/>
    <x v="427"/>
    <s v="Yes"/>
    <x v="0"/>
    <x v="0"/>
    <n v="0"/>
    <x v="1"/>
    <x v="0"/>
    <x v="1"/>
    <d v="1996-09-26T00:00:00"/>
    <x v="718"/>
    <x v="1"/>
    <s v="tier - 3"/>
    <x v="0"/>
    <x v="1"/>
  </r>
  <r>
    <s v="Id720"/>
    <s v="Fouquet"/>
    <x v="584"/>
    <x v="176"/>
    <s v="No"/>
    <x v="0"/>
    <x v="0"/>
    <n v="0"/>
    <x v="1"/>
    <x v="0"/>
    <x v="2"/>
    <d v="1991-09-12T00:00:00"/>
    <x v="719"/>
    <x v="1"/>
    <s v="tier - 3"/>
    <x v="0"/>
    <x v="4"/>
  </r>
  <r>
    <s v="Id721"/>
    <s v="McPhillips"/>
    <x v="170"/>
    <x v="365"/>
    <s v="No"/>
    <x v="0"/>
    <x v="0"/>
    <n v="0"/>
    <x v="1"/>
    <x v="0"/>
    <x v="0"/>
    <d v="1990-11-08T00:00:00"/>
    <x v="720"/>
    <x v="1"/>
    <s v="tier - 3"/>
    <x v="0"/>
    <x v="3"/>
  </r>
  <r>
    <s v="Id722"/>
    <s v="Burgin"/>
    <x v="585"/>
    <x v="428"/>
    <s v="Yes"/>
    <x v="0"/>
    <x v="1"/>
    <n v="1"/>
    <x v="1"/>
    <x v="0"/>
    <x v="0"/>
    <d v="1993-07-08T00:00:00"/>
    <x v="721"/>
    <x v="1"/>
    <s v="tier - 3"/>
    <x v="0"/>
    <x v="7"/>
  </r>
  <r>
    <s v="Id723"/>
    <s v="Roberts"/>
    <x v="383"/>
    <x v="429"/>
    <s v="Yes"/>
    <x v="0"/>
    <x v="1"/>
    <n v="1"/>
    <x v="1"/>
    <x v="1"/>
    <x v="0"/>
    <d v="1993-07-06T00:00:00"/>
    <x v="722"/>
    <x v="1"/>
    <s v="tier - 2"/>
    <x v="0"/>
    <x v="7"/>
  </r>
  <r>
    <s v="Id724"/>
    <s v="Nemec"/>
    <x v="586"/>
    <x v="430"/>
    <s v="Yes"/>
    <x v="0"/>
    <x v="1"/>
    <n v="1"/>
    <x v="1"/>
    <x v="1"/>
    <x v="0"/>
    <d v="1993-12-23T00:00:00"/>
    <x v="723"/>
    <x v="1"/>
    <s v="tier - 1"/>
    <x v="0"/>
    <x v="10"/>
  </r>
  <r>
    <s v="Id725"/>
    <s v="Appman"/>
    <x v="17"/>
    <x v="338"/>
    <s v="Yes"/>
    <x v="0"/>
    <x v="0"/>
    <n v="2"/>
    <x v="1"/>
    <x v="0"/>
    <x v="2"/>
    <d v="1999-09-06T00:00:00"/>
    <x v="724"/>
    <x v="1"/>
    <s v="tier - 1"/>
    <x v="0"/>
    <x v="0"/>
  </r>
  <r>
    <s v="Id726"/>
    <s v="Driscoll"/>
    <x v="587"/>
    <x v="337"/>
    <s v="No"/>
    <x v="0"/>
    <x v="0"/>
    <n v="0"/>
    <x v="1"/>
    <x v="0"/>
    <x v="2"/>
    <d v="1990-07-13T00:00:00"/>
    <x v="725"/>
    <x v="1"/>
    <s v="tier - 1"/>
    <x v="0"/>
    <x v="2"/>
  </r>
  <r>
    <s v="Id727"/>
    <s v="Glotzbach"/>
    <x v="588"/>
    <x v="171"/>
    <s v="Yes"/>
    <x v="0"/>
    <x v="0"/>
    <n v="2"/>
    <x v="1"/>
    <x v="0"/>
    <x v="2"/>
    <d v="1999-08-29T00:00:00"/>
    <x v="726"/>
    <x v="1"/>
    <s v="tier - 2"/>
    <x v="0"/>
    <x v="0"/>
  </r>
  <r>
    <s v="Id728"/>
    <s v="Tenforde"/>
    <x v="589"/>
    <x v="431"/>
    <s v="No"/>
    <x v="0"/>
    <x v="0"/>
    <n v="0"/>
    <x v="1"/>
    <x v="1"/>
    <x v="0"/>
    <d v="1990-06-18T00:00:00"/>
    <x v="727"/>
    <x v="1"/>
    <s v="tier - 1"/>
    <x v="0"/>
    <x v="2"/>
  </r>
  <r>
    <s v="Id729"/>
    <s v="Ramirez"/>
    <x v="82"/>
    <x v="432"/>
    <s v="No"/>
    <x v="0"/>
    <x v="0"/>
    <n v="0"/>
    <x v="1"/>
    <x v="0"/>
    <x v="0"/>
    <d v="1992-07-27T00:00:00"/>
    <x v="728"/>
    <x v="1"/>
    <s v="tier - 2"/>
    <x v="0"/>
    <x v="4"/>
  </r>
  <r>
    <s v="Id730"/>
    <s v="Stanley Torres"/>
    <x v="172"/>
    <x v="200"/>
    <s v="Yes"/>
    <x v="0"/>
    <x v="0"/>
    <n v="2"/>
    <x v="1"/>
    <x v="0"/>
    <x v="1"/>
    <d v="1999-07-07T00:00:00"/>
    <x v="729"/>
    <x v="1"/>
    <s v="tier - 2"/>
    <x v="0"/>
    <x v="0"/>
  </r>
  <r>
    <s v="Id731"/>
    <s v="Vandongen"/>
    <x v="20"/>
    <x v="427"/>
    <s v="Yes"/>
    <x v="0"/>
    <x v="0"/>
    <n v="2"/>
    <x v="1"/>
    <x v="0"/>
    <x v="1"/>
    <d v="1999-12-29T00:00:00"/>
    <x v="730"/>
    <x v="1"/>
    <s v="tier - 3"/>
    <x v="0"/>
    <x v="9"/>
  </r>
  <r>
    <s v="Id732"/>
    <s v="Liebald"/>
    <x v="590"/>
    <x v="363"/>
    <s v="Yes"/>
    <x v="0"/>
    <x v="0"/>
    <n v="0"/>
    <x v="1"/>
    <x v="0"/>
    <x v="2"/>
    <d v="1995-09-25T00:00:00"/>
    <x v="731"/>
    <x v="1"/>
    <s v="tier - 2"/>
    <x v="0"/>
    <x v="8"/>
  </r>
  <r>
    <s v="Id733"/>
    <s v="Holte"/>
    <x v="591"/>
    <x v="332"/>
    <s v="Yes"/>
    <x v="0"/>
    <x v="0"/>
    <n v="2"/>
    <x v="1"/>
    <x v="0"/>
    <x v="2"/>
    <d v="1999-10-05T00:00:00"/>
    <x v="732"/>
    <x v="1"/>
    <s v="tier - 2"/>
    <x v="0"/>
    <x v="9"/>
  </r>
  <r>
    <s v="Id734"/>
    <s v="Johnson"/>
    <x v="592"/>
    <x v="433"/>
    <s v="No"/>
    <x v="0"/>
    <x v="0"/>
    <n v="0"/>
    <x v="1"/>
    <x v="0"/>
    <x v="0"/>
    <d v="1998-12-19T00:00:00"/>
    <x v="733"/>
    <x v="1"/>
    <s v="tier - 1"/>
    <x v="0"/>
    <x v="0"/>
  </r>
  <r>
    <s v="Id735"/>
    <s v="Bartlett"/>
    <x v="349"/>
    <x v="2"/>
    <s v="No"/>
    <x v="0"/>
    <x v="0"/>
    <n v="0"/>
    <x v="1"/>
    <x v="0"/>
    <x v="0"/>
    <d v="1990-07-21T00:00:00"/>
    <x v="734"/>
    <x v="1"/>
    <s v="tier - 2"/>
    <x v="0"/>
    <x v="2"/>
  </r>
  <r>
    <s v="Id736"/>
    <s v="Bergman"/>
    <x v="593"/>
    <x v="166"/>
    <s v="No"/>
    <x v="0"/>
    <x v="1"/>
    <n v="1"/>
    <x v="0"/>
    <x v="2"/>
    <x v="2"/>
    <d v="2003-06-07T00:00:00"/>
    <x v="735"/>
    <x v="1"/>
    <s v="tier - 1"/>
    <x v="0"/>
    <x v="11"/>
  </r>
  <r>
    <s v="Id737"/>
    <s v="Aitken"/>
    <x v="594"/>
    <x v="381"/>
    <s v="No"/>
    <x v="0"/>
    <x v="0"/>
    <n v="3"/>
    <x v="1"/>
    <x v="0"/>
    <x v="0"/>
    <d v="1998-12-10T00:00:00"/>
    <x v="736"/>
    <x v="2"/>
    <s v="tier - 1"/>
    <x v="0"/>
    <x v="0"/>
  </r>
  <r>
    <s v="Id738"/>
    <s v="Berger"/>
    <x v="224"/>
    <x v="434"/>
    <s v="No"/>
    <x v="0"/>
    <x v="0"/>
    <n v="3"/>
    <x v="1"/>
    <x v="0"/>
    <x v="0"/>
    <d v="1998-11-25T00:00:00"/>
    <x v="737"/>
    <x v="2"/>
    <s v="tier - 3"/>
    <x v="0"/>
    <x v="0"/>
  </r>
  <r>
    <s v="Id739"/>
    <s v="Richey"/>
    <x v="595"/>
    <x v="289"/>
    <s v="Yes"/>
    <x v="0"/>
    <x v="0"/>
    <n v="1"/>
    <x v="1"/>
    <x v="0"/>
    <x v="0"/>
    <d v="1996-12-08T00:00:00"/>
    <x v="738"/>
    <x v="2"/>
    <s v="tier - 2"/>
    <x v="0"/>
    <x v="1"/>
  </r>
  <r>
    <s v="Id740"/>
    <s v="Trotter"/>
    <x v="596"/>
    <x v="435"/>
    <s v="Yes"/>
    <x v="0"/>
    <x v="0"/>
    <n v="2"/>
    <x v="1"/>
    <x v="0"/>
    <x v="2"/>
    <d v="1996-11-10T00:00:00"/>
    <x v="739"/>
    <x v="2"/>
    <s v="tier - 3"/>
    <x v="0"/>
    <x v="1"/>
  </r>
  <r>
    <s v="Id741"/>
    <s v="Chavez"/>
    <x v="237"/>
    <x v="10"/>
    <s v="Yes"/>
    <x v="0"/>
    <x v="0"/>
    <n v="2"/>
    <x v="1"/>
    <x v="1"/>
    <x v="1"/>
    <d v="1999-08-06T00:00:00"/>
    <x v="740"/>
    <x v="2"/>
    <s v="tier - 1"/>
    <x v="0"/>
    <x v="0"/>
  </r>
  <r>
    <s v="Id742"/>
    <s v="Orifice"/>
    <x v="597"/>
    <x v="436"/>
    <s v="No"/>
    <x v="1"/>
    <x v="0"/>
    <n v="1"/>
    <x v="0"/>
    <x v="2"/>
    <x v="2"/>
    <d v="2004-07-16T00:00:00"/>
    <x v="741"/>
    <x v="2"/>
    <s v="tier - 2"/>
    <x v="0"/>
    <x v="14"/>
  </r>
  <r>
    <s v="Id743"/>
    <s v="Farkash"/>
    <x v="598"/>
    <x v="127"/>
    <s v="Yes"/>
    <x v="0"/>
    <x v="1"/>
    <n v="1"/>
    <x v="1"/>
    <x v="0"/>
    <x v="2"/>
    <d v="1999-10-23T00:00:00"/>
    <x v="742"/>
    <x v="2"/>
    <s v="tier - 2"/>
    <x v="0"/>
    <x v="9"/>
  </r>
  <r>
    <s v="Id744"/>
    <s v="Hribar"/>
    <x v="599"/>
    <x v="320"/>
    <s v="Yes"/>
    <x v="0"/>
    <x v="0"/>
    <n v="0"/>
    <x v="1"/>
    <x v="0"/>
    <x v="2"/>
    <d v="1995-08-29T00:00:00"/>
    <x v="743"/>
    <x v="2"/>
    <s v="tier - 3"/>
    <x v="0"/>
    <x v="5"/>
  </r>
  <r>
    <s v="Id745"/>
    <s v="Crawford"/>
    <x v="491"/>
    <x v="230"/>
    <s v="Yes"/>
    <x v="0"/>
    <x v="0"/>
    <n v="0"/>
    <x v="1"/>
    <x v="2"/>
    <x v="0"/>
    <d v="1991-08-02T00:00:00"/>
    <x v="744"/>
    <x v="2"/>
    <s v="tier - 2"/>
    <x v="0"/>
    <x v="3"/>
  </r>
  <r>
    <s v="Id746"/>
    <s v="Sittlington"/>
    <x v="600"/>
    <x v="437"/>
    <s v="Yes"/>
    <x v="0"/>
    <x v="0"/>
    <n v="1"/>
    <x v="1"/>
    <x v="0"/>
    <x v="0"/>
    <d v="1996-11-24T00:00:00"/>
    <x v="745"/>
    <x v="2"/>
    <s v="tier - 2"/>
    <x v="0"/>
    <x v="1"/>
  </r>
  <r>
    <s v="Id747"/>
    <s v="Silbert"/>
    <x v="470"/>
    <x v="145"/>
    <s v="Yes"/>
    <x v="0"/>
    <x v="0"/>
    <n v="0"/>
    <x v="1"/>
    <x v="0"/>
    <x v="2"/>
    <d v="1995-09-14T00:00:00"/>
    <x v="746"/>
    <x v="2"/>
    <s v="tier - 1"/>
    <x v="0"/>
    <x v="8"/>
  </r>
  <r>
    <s v="Id748"/>
    <s v="Carrique"/>
    <x v="601"/>
    <x v="438"/>
    <s v="Yes"/>
    <x v="0"/>
    <x v="1"/>
    <n v="1"/>
    <x v="1"/>
    <x v="0"/>
    <x v="0"/>
    <d v="1993-08-04T00:00:00"/>
    <x v="747"/>
    <x v="2"/>
    <s v="tier - 2"/>
    <x v="0"/>
    <x v="7"/>
  </r>
  <r>
    <s v="Id749"/>
    <s v="Kosla"/>
    <x v="602"/>
    <x v="325"/>
    <s v="No"/>
    <x v="0"/>
    <x v="0"/>
    <n v="1"/>
    <x v="1"/>
    <x v="0"/>
    <x v="2"/>
    <d v="1994-07-20T00:00:00"/>
    <x v="748"/>
    <x v="2"/>
    <s v="tier - 3"/>
    <x v="0"/>
    <x v="10"/>
  </r>
  <r>
    <s v="Id750"/>
    <s v="Parker"/>
    <x v="343"/>
    <x v="379"/>
    <s v="Yes"/>
    <x v="0"/>
    <x v="0"/>
    <n v="2"/>
    <x v="1"/>
    <x v="0"/>
    <x v="0"/>
    <d v="1991-12-24T00:00:00"/>
    <x v="749"/>
    <x v="2"/>
    <s v="tier - 3"/>
    <x v="0"/>
    <x v="4"/>
  </r>
  <r>
    <s v="Id751"/>
    <s v="Horton"/>
    <x v="603"/>
    <x v="170"/>
    <s v="Yes"/>
    <x v="0"/>
    <x v="1"/>
    <n v="1"/>
    <x v="1"/>
    <x v="0"/>
    <x v="2"/>
    <d v="1999-07-26T00:00:00"/>
    <x v="750"/>
    <x v="2"/>
    <s v="tier - 3"/>
    <x v="0"/>
    <x v="0"/>
  </r>
  <r>
    <s v="Id752"/>
    <s v="Boller"/>
    <x v="604"/>
    <x v="333"/>
    <s v="Yes"/>
    <x v="0"/>
    <x v="0"/>
    <n v="2"/>
    <x v="1"/>
    <x v="2"/>
    <x v="0"/>
    <d v="1991-11-18T00:00:00"/>
    <x v="751"/>
    <x v="2"/>
    <s v="tier - 3"/>
    <x v="0"/>
    <x v="4"/>
  </r>
  <r>
    <s v="Id753"/>
    <s v="Olaru"/>
    <x v="80"/>
    <x v="315"/>
    <s v="Yes"/>
    <x v="0"/>
    <x v="0"/>
    <n v="1"/>
    <x v="1"/>
    <x v="0"/>
    <x v="2"/>
    <d v="1994-09-10T00:00:00"/>
    <x v="752"/>
    <x v="2"/>
    <s v="tier - 1"/>
    <x v="0"/>
    <x v="10"/>
  </r>
  <r>
    <s v="Id754"/>
    <s v="Prescott"/>
    <x v="605"/>
    <x v="188"/>
    <s v="No"/>
    <x v="0"/>
    <x v="0"/>
    <n v="1"/>
    <x v="1"/>
    <x v="0"/>
    <x v="2"/>
    <d v="1992-08-14T00:00:00"/>
    <x v="753"/>
    <x v="2"/>
    <s v="tier - 1"/>
    <x v="0"/>
    <x v="4"/>
  </r>
  <r>
    <s v="Id755"/>
    <s v="Hines"/>
    <x v="606"/>
    <x v="439"/>
    <s v="No"/>
    <x v="0"/>
    <x v="0"/>
    <n v="0"/>
    <x v="1"/>
    <x v="0"/>
    <x v="0"/>
    <d v="1998-07-15T00:00:00"/>
    <x v="754"/>
    <x v="2"/>
    <s v="tier - 3"/>
    <x v="0"/>
    <x v="6"/>
  </r>
  <r>
    <s v="Id756"/>
    <s v="Blanton"/>
    <x v="355"/>
    <x v="440"/>
    <s v="No"/>
    <x v="0"/>
    <x v="0"/>
    <n v="0"/>
    <x v="1"/>
    <x v="0"/>
    <x v="0"/>
    <d v="1990-07-11T00:00:00"/>
    <x v="755"/>
    <x v="2"/>
    <s v="tier - 3"/>
    <x v="0"/>
    <x v="2"/>
  </r>
  <r>
    <s v="Id757"/>
    <s v="Bustamante"/>
    <x v="607"/>
    <x v="441"/>
    <s v="Yes"/>
    <x v="0"/>
    <x v="1"/>
    <n v="1"/>
    <x v="1"/>
    <x v="0"/>
    <x v="0"/>
    <d v="1993-10-14T00:00:00"/>
    <x v="756"/>
    <x v="2"/>
    <s v="tier - 1"/>
    <x v="0"/>
    <x v="10"/>
  </r>
  <r>
    <s v="Id758"/>
    <s v="McCann"/>
    <x v="608"/>
    <x v="315"/>
    <s v="No"/>
    <x v="0"/>
    <x v="0"/>
    <n v="0"/>
    <x v="1"/>
    <x v="0"/>
    <x v="2"/>
    <d v="1990-08-30T00:00:00"/>
    <x v="757"/>
    <x v="2"/>
    <s v="tier - 2"/>
    <x v="0"/>
    <x v="2"/>
  </r>
  <r>
    <s v="Id759"/>
    <s v="Schmole"/>
    <x v="609"/>
    <x v="442"/>
    <s v="Yes"/>
    <x v="0"/>
    <x v="0"/>
    <n v="1"/>
    <x v="1"/>
    <x v="0"/>
    <x v="0"/>
    <d v="1995-08-07T00:00:00"/>
    <x v="758"/>
    <x v="2"/>
    <s v="tier - 2"/>
    <x v="0"/>
    <x v="5"/>
  </r>
  <r>
    <s v="Id760"/>
    <s v="Barber"/>
    <x v="610"/>
    <x v="22"/>
    <s v="No"/>
    <x v="0"/>
    <x v="0"/>
    <n v="0"/>
    <x v="1"/>
    <x v="0"/>
    <x v="0"/>
    <d v="1990-07-24T00:00:00"/>
    <x v="759"/>
    <x v="2"/>
    <s v="tier - 3"/>
    <x v="0"/>
    <x v="2"/>
  </r>
  <r>
    <s v="Id761"/>
    <s v="Reichmann"/>
    <x v="568"/>
    <x v="443"/>
    <s v="No"/>
    <x v="0"/>
    <x v="0"/>
    <n v="0"/>
    <x v="1"/>
    <x v="0"/>
    <x v="0"/>
    <d v="1990-07-28T00:00:00"/>
    <x v="760"/>
    <x v="2"/>
    <s v="tier - 2"/>
    <x v="0"/>
    <x v="2"/>
  </r>
  <r>
    <s v="Id762"/>
    <s v="Cavatorta"/>
    <x v="611"/>
    <x v="264"/>
    <s v="Yes"/>
    <x v="0"/>
    <x v="0"/>
    <n v="0"/>
    <x v="1"/>
    <x v="0"/>
    <x v="2"/>
    <d v="1995-08-19T00:00:00"/>
    <x v="761"/>
    <x v="2"/>
    <s v="tier - 1"/>
    <x v="0"/>
    <x v="5"/>
  </r>
  <r>
    <s v="Id763"/>
    <s v="Yaeger"/>
    <x v="612"/>
    <x v="444"/>
    <s v="No"/>
    <x v="0"/>
    <x v="0"/>
    <n v="0"/>
    <x v="1"/>
    <x v="0"/>
    <x v="0"/>
    <d v="1990-12-16T00:00:00"/>
    <x v="762"/>
    <x v="2"/>
    <s v="tier - 2"/>
    <x v="0"/>
    <x v="3"/>
  </r>
  <r>
    <s v="Id764"/>
    <s v="Hughes"/>
    <x v="264"/>
    <x v="445"/>
    <s v="No"/>
    <x v="0"/>
    <x v="0"/>
    <n v="0"/>
    <x v="1"/>
    <x v="1"/>
    <x v="0"/>
    <d v="1990-07-11T00:00:00"/>
    <x v="763"/>
    <x v="2"/>
    <s v="tier - 1"/>
    <x v="0"/>
    <x v="2"/>
  </r>
  <r>
    <s v="Id765"/>
    <s v="Donahue"/>
    <x v="613"/>
    <x v="446"/>
    <s v="No"/>
    <x v="0"/>
    <x v="0"/>
    <n v="0"/>
    <x v="1"/>
    <x v="1"/>
    <x v="0"/>
    <d v="1990-08-13T00:00:00"/>
    <x v="764"/>
    <x v="2"/>
    <s v="tier - 1"/>
    <x v="0"/>
    <x v="2"/>
  </r>
  <r>
    <s v="Id766"/>
    <s v="Greenwell"/>
    <x v="614"/>
    <x v="447"/>
    <s v="Yes"/>
    <x v="0"/>
    <x v="0"/>
    <n v="1"/>
    <x v="1"/>
    <x v="0"/>
    <x v="0"/>
    <d v="1995-06-29T00:00:00"/>
    <x v="765"/>
    <x v="2"/>
    <s v="tier - 2"/>
    <x v="0"/>
    <x v="5"/>
  </r>
  <r>
    <s v="Id767"/>
    <s v="Steele"/>
    <x v="67"/>
    <x v="124"/>
    <s v="Yes"/>
    <x v="0"/>
    <x v="0"/>
    <n v="2"/>
    <x v="1"/>
    <x v="0"/>
    <x v="2"/>
    <d v="1996-11-14T00:00:00"/>
    <x v="766"/>
    <x v="2"/>
    <s v="tier - 3"/>
    <x v="0"/>
    <x v="1"/>
  </r>
  <r>
    <s v="Id768"/>
    <s v="Gunter"/>
    <x v="49"/>
    <x v="448"/>
    <s v="Yes"/>
    <x v="0"/>
    <x v="0"/>
    <n v="2"/>
    <x v="1"/>
    <x v="0"/>
    <x v="0"/>
    <d v="1991-11-03T00:00:00"/>
    <x v="767"/>
    <x v="2"/>
    <s v="tier - 3"/>
    <x v="0"/>
    <x v="4"/>
  </r>
  <r>
    <s v="Id769"/>
    <s v="McDonough"/>
    <x v="519"/>
    <x v="159"/>
    <s v="No"/>
    <x v="0"/>
    <x v="0"/>
    <n v="0"/>
    <x v="1"/>
    <x v="0"/>
    <x v="2"/>
    <d v="1994-06-17T00:00:00"/>
    <x v="768"/>
    <x v="2"/>
    <s v="tier - 3"/>
    <x v="0"/>
    <x v="10"/>
  </r>
  <r>
    <s v="Id770"/>
    <s v="Sweetland"/>
    <x v="615"/>
    <x v="449"/>
    <s v="Yes"/>
    <x v="0"/>
    <x v="0"/>
    <n v="2"/>
    <x v="1"/>
    <x v="2"/>
    <x v="0"/>
    <d v="1991-07-22T00:00:00"/>
    <x v="769"/>
    <x v="2"/>
    <s v="tier - 2"/>
    <x v="0"/>
    <x v="3"/>
  </r>
  <r>
    <s v="Id771"/>
    <s v="Hammersmith"/>
    <x v="616"/>
    <x v="74"/>
    <s v="No"/>
    <x v="0"/>
    <x v="0"/>
    <n v="1"/>
    <x v="1"/>
    <x v="0"/>
    <x v="1"/>
    <d v="1992-12-19T00:00:00"/>
    <x v="770"/>
    <x v="2"/>
    <s v="tier - 3"/>
    <x v="0"/>
    <x v="7"/>
  </r>
  <r>
    <s v="Id772"/>
    <s v="French"/>
    <x v="617"/>
    <x v="236"/>
    <s v="Yes"/>
    <x v="0"/>
    <x v="0"/>
    <n v="2"/>
    <x v="1"/>
    <x v="0"/>
    <x v="1"/>
    <d v="1999-12-20T00:00:00"/>
    <x v="771"/>
    <x v="2"/>
    <s v="tier - 3"/>
    <x v="0"/>
    <x v="9"/>
  </r>
  <r>
    <s v="Id773"/>
    <s v="Garbe"/>
    <x v="382"/>
    <x v="27"/>
    <s v="Yes"/>
    <x v="0"/>
    <x v="0"/>
    <n v="2"/>
    <x v="1"/>
    <x v="0"/>
    <x v="2"/>
    <d v="1999-11-25T00:00:00"/>
    <x v="772"/>
    <x v="2"/>
    <s v="tier - 1"/>
    <x v="0"/>
    <x v="9"/>
  </r>
  <r>
    <s v="Id774"/>
    <s v="Duncan"/>
    <x v="65"/>
    <x v="161"/>
    <s v="Yes"/>
    <x v="0"/>
    <x v="0"/>
    <n v="2"/>
    <x v="1"/>
    <x v="0"/>
    <x v="2"/>
    <d v="1999-12-09T00:00:00"/>
    <x v="773"/>
    <x v="2"/>
    <s v="tier - 3"/>
    <x v="0"/>
    <x v="9"/>
  </r>
  <r>
    <s v="Id775"/>
    <s v="Wallace"/>
    <x v="618"/>
    <x v="134"/>
    <s v="No"/>
    <x v="0"/>
    <x v="0"/>
    <n v="1"/>
    <x v="1"/>
    <x v="0"/>
    <x v="2"/>
    <d v="1994-06-06T00:00:00"/>
    <x v="774"/>
    <x v="2"/>
    <s v="tier - 2"/>
    <x v="0"/>
    <x v="10"/>
  </r>
  <r>
    <s v="Id776"/>
    <s v="Tillman"/>
    <x v="619"/>
    <x v="409"/>
    <s v="No"/>
    <x v="0"/>
    <x v="1"/>
    <n v="1"/>
    <x v="1"/>
    <x v="0"/>
    <x v="2"/>
    <d v="1999-09-30T00:00:00"/>
    <x v="775"/>
    <x v="2"/>
    <s v="tier - 3"/>
    <x v="0"/>
    <x v="9"/>
  </r>
  <r>
    <s v="Id777"/>
    <s v="Lee"/>
    <x v="620"/>
    <x v="450"/>
    <s v="Yes"/>
    <x v="0"/>
    <x v="0"/>
    <n v="1"/>
    <x v="1"/>
    <x v="0"/>
    <x v="2"/>
    <d v="1994-09-24T00:00:00"/>
    <x v="776"/>
    <x v="2"/>
    <s v="tier - 2"/>
    <x v="0"/>
    <x v="5"/>
  </r>
  <r>
    <s v="Id778"/>
    <s v="Taylor"/>
    <x v="621"/>
    <x v="319"/>
    <s v="No"/>
    <x v="0"/>
    <x v="0"/>
    <n v="0"/>
    <x v="1"/>
    <x v="0"/>
    <x v="2"/>
    <d v="1990-10-02T00:00:00"/>
    <x v="777"/>
    <x v="2"/>
    <s v="tier - 1"/>
    <x v="0"/>
    <x v="3"/>
  </r>
  <r>
    <s v="Id779"/>
    <s v="McSween"/>
    <x v="226"/>
    <x v="451"/>
    <s v="No"/>
    <x v="0"/>
    <x v="0"/>
    <n v="0"/>
    <x v="1"/>
    <x v="0"/>
    <x v="0"/>
    <d v="1990-11-11T00:00:00"/>
    <x v="778"/>
    <x v="2"/>
    <s v="tier - 1"/>
    <x v="0"/>
    <x v="3"/>
  </r>
  <r>
    <s v="Id780"/>
    <s v="Schubert"/>
    <x v="622"/>
    <x v="251"/>
    <s v="Yes"/>
    <x v="0"/>
    <x v="0"/>
    <n v="0"/>
    <x v="1"/>
    <x v="0"/>
    <x v="2"/>
    <d v="1996-08-23T00:00:00"/>
    <x v="779"/>
    <x v="2"/>
    <s v="tier - 2"/>
    <x v="0"/>
    <x v="8"/>
  </r>
  <r>
    <s v="Id781"/>
    <s v="Lalanne"/>
    <x v="623"/>
    <x v="326"/>
    <s v="No"/>
    <x v="0"/>
    <x v="0"/>
    <n v="0"/>
    <x v="1"/>
    <x v="0"/>
    <x v="2"/>
    <d v="1994-07-01T00:00:00"/>
    <x v="780"/>
    <x v="2"/>
    <s v="tier - 3"/>
    <x v="0"/>
    <x v="10"/>
  </r>
  <r>
    <s v="Id782"/>
    <s v="Flanagan"/>
    <x v="624"/>
    <x v="452"/>
    <s v="No"/>
    <x v="0"/>
    <x v="0"/>
    <n v="0"/>
    <x v="1"/>
    <x v="0"/>
    <x v="0"/>
    <d v="1992-10-11T00:00:00"/>
    <x v="781"/>
    <x v="2"/>
    <s v="tier - 3"/>
    <x v="0"/>
    <x v="7"/>
  </r>
  <r>
    <s v="Id783"/>
    <s v="Arellano"/>
    <x v="625"/>
    <x v="453"/>
    <s v="No"/>
    <x v="0"/>
    <x v="0"/>
    <n v="0"/>
    <x v="1"/>
    <x v="1"/>
    <x v="0"/>
    <d v="1992-11-24T00:00:00"/>
    <x v="782"/>
    <x v="2"/>
    <s v="tier - 2"/>
    <x v="0"/>
    <x v="7"/>
  </r>
  <r>
    <s v="Id784"/>
    <s v="Charette"/>
    <x v="626"/>
    <x v="454"/>
    <s v="No"/>
    <x v="0"/>
    <x v="0"/>
    <n v="0"/>
    <x v="1"/>
    <x v="0"/>
    <x v="0"/>
    <d v="1995-11-13T00:00:00"/>
    <x v="783"/>
    <x v="2"/>
    <s v="tier - 3"/>
    <x v="0"/>
    <x v="8"/>
  </r>
  <r>
    <s v="Id785"/>
    <s v="Pena Reyes"/>
    <x v="589"/>
    <x v="455"/>
    <s v="No"/>
    <x v="0"/>
    <x v="0"/>
    <n v="0"/>
    <x v="1"/>
    <x v="1"/>
    <x v="0"/>
    <d v="1992-12-07T00:00:00"/>
    <x v="784"/>
    <x v="2"/>
    <s v="tier - 1"/>
    <x v="0"/>
    <x v="7"/>
  </r>
  <r>
    <s v="Id786"/>
    <s v="Broderick"/>
    <x v="627"/>
    <x v="140"/>
    <s v="No"/>
    <x v="0"/>
    <x v="0"/>
    <n v="0"/>
    <x v="1"/>
    <x v="0"/>
    <x v="2"/>
    <d v="1992-10-15T00:00:00"/>
    <x v="785"/>
    <x v="2"/>
    <s v="tier - 2"/>
    <x v="0"/>
    <x v="7"/>
  </r>
  <r>
    <s v="Id787"/>
    <s v="Summers"/>
    <x v="628"/>
    <x v="221"/>
    <s v="No"/>
    <x v="0"/>
    <x v="0"/>
    <n v="0"/>
    <x v="1"/>
    <x v="3"/>
    <x v="0"/>
    <d v="1992-08-05T00:00:00"/>
    <x v="786"/>
    <x v="2"/>
    <s v="tier - 1"/>
    <x v="0"/>
    <x v="4"/>
  </r>
  <r>
    <s v="Id788"/>
    <s v="Fisher"/>
    <x v="629"/>
    <x v="411"/>
    <s v="Yes"/>
    <x v="0"/>
    <x v="0"/>
    <n v="2"/>
    <x v="1"/>
    <x v="0"/>
    <x v="0"/>
    <d v="1991-12-06T00:00:00"/>
    <x v="787"/>
    <x v="2"/>
    <s v="tier - 2"/>
    <x v="0"/>
    <x v="4"/>
  </r>
  <r>
    <s v="Id789"/>
    <s v="Zhou"/>
    <x v="203"/>
    <x v="108"/>
    <s v="Yes"/>
    <x v="0"/>
    <x v="0"/>
    <n v="2"/>
    <x v="1"/>
    <x v="0"/>
    <x v="0"/>
    <d v="1991-12-06T00:00:00"/>
    <x v="788"/>
    <x v="2"/>
    <s v="tier - 2"/>
    <x v="0"/>
    <x v="4"/>
  </r>
  <r>
    <s v="Id790"/>
    <s v="Clarke-Ames"/>
    <x v="351"/>
    <x v="456"/>
    <s v="Yes"/>
    <x v="0"/>
    <x v="0"/>
    <n v="2"/>
    <x v="1"/>
    <x v="2"/>
    <x v="0"/>
    <d v="1991-09-07T00:00:00"/>
    <x v="789"/>
    <x v="2"/>
    <s v="tier - 2"/>
    <x v="0"/>
    <x v="3"/>
  </r>
  <r>
    <s v="Id791"/>
    <s v="Staton"/>
    <x v="378"/>
    <x v="252"/>
    <s v="No"/>
    <x v="0"/>
    <x v="0"/>
    <n v="0"/>
    <x v="1"/>
    <x v="1"/>
    <x v="2"/>
    <d v="1999-08-16T00:00:00"/>
    <x v="790"/>
    <x v="2"/>
    <s v="tier - 3"/>
    <x v="0"/>
    <x v="0"/>
  </r>
  <r>
    <s v="Id792"/>
    <s v="Forster"/>
    <x v="322"/>
    <x v="457"/>
    <s v="Yes"/>
    <x v="0"/>
    <x v="1"/>
    <n v="1"/>
    <x v="1"/>
    <x v="0"/>
    <x v="0"/>
    <d v="1993-09-14T00:00:00"/>
    <x v="791"/>
    <x v="2"/>
    <s v="tier - 1"/>
    <x v="0"/>
    <x v="10"/>
  </r>
  <r>
    <s v="Id793"/>
    <s v="Monaghan"/>
    <x v="630"/>
    <x v="458"/>
    <s v="No"/>
    <x v="0"/>
    <x v="0"/>
    <n v="1"/>
    <x v="1"/>
    <x v="0"/>
    <x v="2"/>
    <d v="1992-08-12T00:00:00"/>
    <x v="792"/>
    <x v="2"/>
    <s v="tier - 2"/>
    <x v="0"/>
    <x v="4"/>
  </r>
  <r>
    <s v="Id794"/>
    <s v="Kawamoto"/>
    <x v="362"/>
    <x v="459"/>
    <s v="No"/>
    <x v="0"/>
    <x v="0"/>
    <n v="0"/>
    <x v="1"/>
    <x v="2"/>
    <x v="0"/>
    <d v="1992-08-02T00:00:00"/>
    <x v="793"/>
    <x v="2"/>
    <s v="tier - 3"/>
    <x v="0"/>
    <x v="4"/>
  </r>
  <r>
    <s v="Id795"/>
    <s v="Dicharry"/>
    <x v="9"/>
    <x v="460"/>
    <s v="No"/>
    <x v="0"/>
    <x v="0"/>
    <n v="0"/>
    <x v="1"/>
    <x v="0"/>
    <x v="0"/>
    <d v="1991-10-30T00:00:00"/>
    <x v="794"/>
    <x v="2"/>
    <s v="tier - 2"/>
    <x v="0"/>
    <x v="4"/>
  </r>
  <r>
    <s v="Id796"/>
    <s v="Berry"/>
    <x v="10"/>
    <x v="461"/>
    <s v="No"/>
    <x v="0"/>
    <x v="0"/>
    <n v="0"/>
    <x v="1"/>
    <x v="0"/>
    <x v="0"/>
    <d v="1998-07-17T00:00:00"/>
    <x v="795"/>
    <x v="2"/>
    <s v="tier - 2"/>
    <x v="0"/>
    <x v="6"/>
  </r>
  <r>
    <s v="Id797"/>
    <s v="Porfirio"/>
    <x v="631"/>
    <x v="390"/>
    <s v="Yes"/>
    <x v="0"/>
    <x v="0"/>
    <n v="2"/>
    <x v="1"/>
    <x v="0"/>
    <x v="0"/>
    <d v="1991-11-06T00:00:00"/>
    <x v="796"/>
    <x v="2"/>
    <s v="tier - 2"/>
    <x v="0"/>
    <x v="4"/>
  </r>
  <r>
    <s v="Id798"/>
    <s v="Thind"/>
    <x v="632"/>
    <x v="65"/>
    <s v="Yes"/>
    <x v="0"/>
    <x v="0"/>
    <n v="0"/>
    <x v="1"/>
    <x v="0"/>
    <x v="1"/>
    <d v="1995-10-26T00:00:00"/>
    <x v="797"/>
    <x v="2"/>
    <s v="tier - 1"/>
    <x v="0"/>
    <x v="8"/>
  </r>
  <r>
    <s v="Id799"/>
    <s v="Ryan"/>
    <x v="275"/>
    <x v="462"/>
    <s v="Yes"/>
    <x v="0"/>
    <x v="0"/>
    <n v="0"/>
    <x v="1"/>
    <x v="1"/>
    <x v="0"/>
    <d v="1997-08-06T00:00:00"/>
    <x v="798"/>
    <x v="2"/>
    <s v="tier - 3"/>
    <x v="0"/>
    <x v="1"/>
  </r>
  <r>
    <s v="Id800"/>
    <s v="Horn"/>
    <x v="633"/>
    <x v="85"/>
    <s v="Yes"/>
    <x v="0"/>
    <x v="1"/>
    <n v="1"/>
    <x v="1"/>
    <x v="0"/>
    <x v="1"/>
    <d v="1999-09-23T00:00:00"/>
    <x v="799"/>
    <x v="2"/>
    <s v="tier - 1"/>
    <x v="0"/>
    <x v="9"/>
  </r>
  <r>
    <s v="Id801"/>
    <s v="Sabadosa"/>
    <x v="634"/>
    <x v="463"/>
    <s v="Yes"/>
    <x v="0"/>
    <x v="0"/>
    <n v="2"/>
    <x v="1"/>
    <x v="1"/>
    <x v="0"/>
    <d v="1991-11-09T00:00:00"/>
    <x v="800"/>
    <x v="2"/>
    <s v="tier - 1"/>
    <x v="0"/>
    <x v="4"/>
  </r>
  <r>
    <s v="Id802"/>
    <s v="Casady"/>
    <x v="635"/>
    <x v="464"/>
    <s v="No"/>
    <x v="0"/>
    <x v="0"/>
    <n v="0"/>
    <x v="1"/>
    <x v="0"/>
    <x v="0"/>
    <d v="1995-11-04T00:00:00"/>
    <x v="801"/>
    <x v="2"/>
    <s v="tier - 2"/>
    <x v="0"/>
    <x v="8"/>
  </r>
  <r>
    <s v="Id803"/>
    <s v="Phillips"/>
    <x v="443"/>
    <x v="159"/>
    <s v="Yes"/>
    <x v="0"/>
    <x v="0"/>
    <n v="1"/>
    <x v="1"/>
    <x v="0"/>
    <x v="2"/>
    <d v="1994-09-23T00:00:00"/>
    <x v="802"/>
    <x v="2"/>
    <s v="tier - 1"/>
    <x v="0"/>
    <x v="5"/>
  </r>
  <r>
    <s v="Id804"/>
    <s v="Ahokas"/>
    <x v="636"/>
    <x v="308"/>
    <s v="No"/>
    <x v="0"/>
    <x v="0"/>
    <n v="0"/>
    <x v="1"/>
    <x v="2"/>
    <x v="0"/>
    <d v="1992-07-20T00:00:00"/>
    <x v="803"/>
    <x v="2"/>
    <s v="tier - 1"/>
    <x v="0"/>
    <x v="4"/>
  </r>
  <r>
    <s v="Id805"/>
    <s v="Hebert"/>
    <x v="637"/>
    <x v="319"/>
    <s v="No"/>
    <x v="0"/>
    <x v="0"/>
    <n v="2"/>
    <x v="1"/>
    <x v="0"/>
    <x v="2"/>
    <d v="1992-09-27T00:00:00"/>
    <x v="804"/>
    <x v="2"/>
    <s v="tier - 2"/>
    <x v="0"/>
    <x v="7"/>
  </r>
  <r>
    <s v="Id806"/>
    <s v="Fair"/>
    <x v="638"/>
    <x v="272"/>
    <s v="Yes"/>
    <x v="0"/>
    <x v="1"/>
    <n v="1"/>
    <x v="1"/>
    <x v="0"/>
    <x v="1"/>
    <d v="1999-12-13T00:00:00"/>
    <x v="805"/>
    <x v="2"/>
    <s v="tier - 3"/>
    <x v="0"/>
    <x v="9"/>
  </r>
  <r>
    <s v="Id807"/>
    <s v="Swenson"/>
    <x v="639"/>
    <x v="257"/>
    <s v="No"/>
    <x v="0"/>
    <x v="0"/>
    <n v="0"/>
    <x v="1"/>
    <x v="1"/>
    <x v="0"/>
    <d v="1992-06-24T00:00:00"/>
    <x v="806"/>
    <x v="2"/>
    <s v="tier - 1"/>
    <x v="0"/>
    <x v="4"/>
  </r>
  <r>
    <s v="Id808"/>
    <s v="Revenis"/>
    <x v="640"/>
    <x v="465"/>
    <s v="Yes"/>
    <x v="0"/>
    <x v="0"/>
    <n v="0"/>
    <x v="1"/>
    <x v="0"/>
    <x v="0"/>
    <d v="1991-10-30T00:00:00"/>
    <x v="807"/>
    <x v="2"/>
    <s v="tier - 1"/>
    <x v="0"/>
    <x v="4"/>
  </r>
  <r>
    <s v="Id809"/>
    <s v="Engnes"/>
    <x v="641"/>
    <x v="224"/>
    <s v="No"/>
    <x v="0"/>
    <x v="1"/>
    <n v="1"/>
    <x v="1"/>
    <x v="0"/>
    <x v="2"/>
    <d v="1999-11-27T00:00:00"/>
    <x v="808"/>
    <x v="2"/>
    <s v="tier - 2"/>
    <x v="0"/>
    <x v="9"/>
  </r>
  <r>
    <s v="Id810"/>
    <s v="Wiltse"/>
    <x v="642"/>
    <x v="356"/>
    <s v="No"/>
    <x v="0"/>
    <x v="0"/>
    <n v="0"/>
    <x v="1"/>
    <x v="0"/>
    <x v="0"/>
    <d v="1990-11-28T00:00:00"/>
    <x v="809"/>
    <x v="2"/>
    <s v="tier - 1"/>
    <x v="0"/>
    <x v="3"/>
  </r>
  <r>
    <s v="Id811"/>
    <s v="Fernandez"/>
    <x v="440"/>
    <x v="466"/>
    <s v="No"/>
    <x v="0"/>
    <x v="0"/>
    <n v="0"/>
    <x v="1"/>
    <x v="0"/>
    <x v="0"/>
    <d v="1990-09-23T00:00:00"/>
    <x v="810"/>
    <x v="2"/>
    <s v="tier - 3"/>
    <x v="0"/>
    <x v="3"/>
  </r>
  <r>
    <s v="Id812"/>
    <s v="Edwards"/>
    <x v="396"/>
    <x v="467"/>
    <s v="No"/>
    <x v="0"/>
    <x v="0"/>
    <n v="0"/>
    <x v="1"/>
    <x v="0"/>
    <x v="0"/>
    <d v="1990-06-22T00:00:00"/>
    <x v="811"/>
    <x v="2"/>
    <s v="tier - 1"/>
    <x v="0"/>
    <x v="2"/>
  </r>
  <r>
    <s v="Id813"/>
    <s v="Pinney"/>
    <x v="643"/>
    <x v="211"/>
    <s v="No"/>
    <x v="0"/>
    <x v="0"/>
    <n v="0"/>
    <x v="1"/>
    <x v="2"/>
    <x v="0"/>
    <d v="1990-11-04T00:00:00"/>
    <x v="812"/>
    <x v="2"/>
    <s v="tier - 1"/>
    <x v="0"/>
    <x v="3"/>
  </r>
  <r>
    <s v="Id814"/>
    <s v="Levy"/>
    <x v="644"/>
    <x v="296"/>
    <s v="Yes"/>
    <x v="0"/>
    <x v="0"/>
    <n v="2"/>
    <x v="1"/>
    <x v="0"/>
    <x v="0"/>
    <d v="1991-08-20T00:00:00"/>
    <x v="813"/>
    <x v="2"/>
    <s v="tier - 1"/>
    <x v="0"/>
    <x v="3"/>
  </r>
  <r>
    <s v="Id815"/>
    <s v="Takeda"/>
    <x v="534"/>
    <x v="140"/>
    <s v="Yes"/>
    <x v="0"/>
    <x v="0"/>
    <n v="2"/>
    <x v="1"/>
    <x v="0"/>
    <x v="2"/>
    <d v="1996-12-22T00:00:00"/>
    <x v="814"/>
    <x v="2"/>
    <s v="tier - 3"/>
    <x v="0"/>
    <x v="1"/>
  </r>
  <r>
    <s v="Id816"/>
    <s v="Burke"/>
    <x v="47"/>
    <x v="468"/>
    <s v="Yes"/>
    <x v="0"/>
    <x v="1"/>
    <n v="1"/>
    <x v="1"/>
    <x v="0"/>
    <x v="0"/>
    <d v="1993-08-14T00:00:00"/>
    <x v="815"/>
    <x v="2"/>
    <s v="tier - 2"/>
    <x v="0"/>
    <x v="7"/>
  </r>
  <r>
    <s v="Id817"/>
    <s v="Duarte"/>
    <x v="425"/>
    <x v="469"/>
    <s v="Yes"/>
    <x v="0"/>
    <x v="1"/>
    <n v="1"/>
    <x v="1"/>
    <x v="1"/>
    <x v="0"/>
    <d v="1993-09-01T00:00:00"/>
    <x v="816"/>
    <x v="2"/>
    <s v="tier - 2"/>
    <x v="0"/>
    <x v="7"/>
  </r>
  <r>
    <s v="Id818"/>
    <s v="Clark"/>
    <x v="247"/>
    <x v="97"/>
    <s v="Yes"/>
    <x v="0"/>
    <x v="1"/>
    <n v="1"/>
    <x v="1"/>
    <x v="1"/>
    <x v="0"/>
    <d v="1993-08-16T00:00:00"/>
    <x v="817"/>
    <x v="2"/>
    <s v="tier - 2"/>
    <x v="0"/>
    <x v="7"/>
  </r>
  <r>
    <s v="Id819"/>
    <s v="Nice"/>
    <x v="173"/>
    <x v="470"/>
    <s v="No"/>
    <x v="1"/>
    <x v="0"/>
    <n v="1"/>
    <x v="1"/>
    <x v="0"/>
    <x v="2"/>
    <d v="2004-07-09T00:00:00"/>
    <x v="818"/>
    <x v="2"/>
    <s v="tier - 1"/>
    <x v="0"/>
    <x v="14"/>
  </r>
  <r>
    <s v="Id820"/>
    <s v="Windler"/>
    <x v="645"/>
    <x v="436"/>
    <s v="No"/>
    <x v="0"/>
    <x v="0"/>
    <n v="1"/>
    <x v="1"/>
    <x v="0"/>
    <x v="2"/>
    <d v="1994-08-06T00:00:00"/>
    <x v="819"/>
    <x v="2"/>
    <s v="tier - 3"/>
    <x v="0"/>
    <x v="10"/>
  </r>
  <r>
    <s v="Id821"/>
    <s v="Jones"/>
    <x v="646"/>
    <x v="471"/>
    <s v="Yes"/>
    <x v="0"/>
    <x v="1"/>
    <n v="1"/>
    <x v="1"/>
    <x v="1"/>
    <x v="0"/>
    <d v="1993-09-27T00:00:00"/>
    <x v="820"/>
    <x v="2"/>
    <s v="tier - 3"/>
    <x v="0"/>
    <x v="10"/>
  </r>
  <r>
    <s v="Id822"/>
    <s v="Stevenson"/>
    <x v="647"/>
    <x v="472"/>
    <s v="No"/>
    <x v="0"/>
    <x v="0"/>
    <n v="2"/>
    <x v="1"/>
    <x v="0"/>
    <x v="0"/>
    <d v="1993-09-22T00:00:00"/>
    <x v="821"/>
    <x v="2"/>
    <s v="tier - 1"/>
    <x v="0"/>
    <x v="10"/>
  </r>
  <r>
    <s v="Id823"/>
    <s v="Humphrey"/>
    <x v="648"/>
    <x v="89"/>
    <s v="No"/>
    <x v="0"/>
    <x v="1"/>
    <n v="1"/>
    <x v="1"/>
    <x v="0"/>
    <x v="2"/>
    <d v="1993-09-27T00:00:00"/>
    <x v="822"/>
    <x v="2"/>
    <s v="tier - 2"/>
    <x v="0"/>
    <x v="10"/>
  </r>
  <r>
    <s v="Id824"/>
    <s v="Nelson"/>
    <x v="649"/>
    <x v="473"/>
    <s v="No"/>
    <x v="1"/>
    <x v="0"/>
    <n v="1"/>
    <x v="0"/>
    <x v="3"/>
    <x v="2"/>
    <d v="2004-11-09T00:00:00"/>
    <x v="823"/>
    <x v="2"/>
    <s v="tier - 3"/>
    <x v="0"/>
    <x v="12"/>
  </r>
  <r>
    <s v="Id825"/>
    <s v="Payne"/>
    <x v="650"/>
    <x v="474"/>
    <s v="Yes"/>
    <x v="0"/>
    <x v="0"/>
    <n v="0"/>
    <x v="1"/>
    <x v="0"/>
    <x v="0"/>
    <d v="1997-09-25T00:00:00"/>
    <x v="824"/>
    <x v="2"/>
    <s v="tier - 3"/>
    <x v="0"/>
    <x v="6"/>
  </r>
  <r>
    <s v="Id826"/>
    <s v="Hails"/>
    <x v="651"/>
    <x v="423"/>
    <s v="Yes"/>
    <x v="0"/>
    <x v="1"/>
    <n v="1"/>
    <x v="1"/>
    <x v="1"/>
    <x v="0"/>
    <d v="1993-07-20T00:00:00"/>
    <x v="825"/>
    <x v="2"/>
    <s v="tier - 3"/>
    <x v="0"/>
    <x v="7"/>
  </r>
  <r>
    <s v="Id827"/>
    <s v="Proctor"/>
    <x v="56"/>
    <x v="305"/>
    <s v="No"/>
    <x v="0"/>
    <x v="0"/>
    <n v="0"/>
    <x v="1"/>
    <x v="0"/>
    <x v="0"/>
    <d v="1998-07-24T00:00:00"/>
    <x v="826"/>
    <x v="2"/>
    <s v="tier - 1"/>
    <x v="0"/>
    <x v="6"/>
  </r>
  <r>
    <s v="Id828"/>
    <s v="Ryan"/>
    <x v="568"/>
    <x v="219"/>
    <s v="Yes"/>
    <x v="0"/>
    <x v="1"/>
    <n v="1"/>
    <x v="1"/>
    <x v="0"/>
    <x v="2"/>
    <d v="1993-10-29T00:00:00"/>
    <x v="827"/>
    <x v="2"/>
    <s v="tier - 1"/>
    <x v="0"/>
    <x v="10"/>
  </r>
  <r>
    <s v="Id829"/>
    <s v="Watson"/>
    <x v="652"/>
    <x v="475"/>
    <s v="Yes"/>
    <x v="0"/>
    <x v="1"/>
    <n v="1"/>
    <x v="1"/>
    <x v="1"/>
    <x v="0"/>
    <d v="1993-12-05T00:00:00"/>
    <x v="828"/>
    <x v="2"/>
    <s v="tier - 3"/>
    <x v="0"/>
    <x v="10"/>
  </r>
  <r>
    <s v="Id830"/>
    <s v="Gresh"/>
    <x v="653"/>
    <x v="351"/>
    <s v="No"/>
    <x v="0"/>
    <x v="0"/>
    <n v="2"/>
    <x v="1"/>
    <x v="0"/>
    <x v="2"/>
    <d v="1992-10-07T00:00:00"/>
    <x v="829"/>
    <x v="2"/>
    <s v="tier - 3"/>
    <x v="0"/>
    <x v="7"/>
  </r>
  <r>
    <s v="Id831"/>
    <s v="Anis"/>
    <x v="654"/>
    <x v="354"/>
    <s v="Yes"/>
    <x v="0"/>
    <x v="0"/>
    <n v="1"/>
    <x v="1"/>
    <x v="0"/>
    <x v="0"/>
    <d v="1995-09-25T00:00:00"/>
    <x v="830"/>
    <x v="2"/>
    <s v="tier - 3"/>
    <x v="0"/>
    <x v="8"/>
  </r>
  <r>
    <s v="Id832"/>
    <s v="Swartz"/>
    <x v="18"/>
    <x v="476"/>
    <s v="No"/>
    <x v="0"/>
    <x v="0"/>
    <n v="0"/>
    <x v="1"/>
    <x v="0"/>
    <x v="0"/>
    <d v="1992-10-01T00:00:00"/>
    <x v="831"/>
    <x v="2"/>
    <s v="tier - 1"/>
    <x v="0"/>
    <x v="7"/>
  </r>
  <r>
    <s v="Id833"/>
    <s v="Schluneker"/>
    <x v="366"/>
    <x v="477"/>
    <s v="No"/>
    <x v="0"/>
    <x v="0"/>
    <n v="0"/>
    <x v="1"/>
    <x v="1"/>
    <x v="0"/>
    <d v="1992-09-02T00:00:00"/>
    <x v="832"/>
    <x v="2"/>
    <s v="tier - 3"/>
    <x v="0"/>
    <x v="4"/>
  </r>
  <r>
    <s v="Id834"/>
    <s v="Bellemare"/>
    <x v="655"/>
    <x v="478"/>
    <s v="Yes"/>
    <x v="0"/>
    <x v="0"/>
    <n v="1"/>
    <x v="1"/>
    <x v="0"/>
    <x v="1"/>
    <d v="1998-07-17T00:00:00"/>
    <x v="833"/>
    <x v="2"/>
    <s v="tier - 1"/>
    <x v="0"/>
    <x v="6"/>
  </r>
  <r>
    <s v="Id835"/>
    <s v="Vitalo"/>
    <x v="656"/>
    <x v="463"/>
    <s v="Yes"/>
    <x v="0"/>
    <x v="0"/>
    <n v="2"/>
    <x v="1"/>
    <x v="0"/>
    <x v="0"/>
    <d v="1990-07-08T00:00:00"/>
    <x v="834"/>
    <x v="2"/>
    <s v="tier - 1"/>
    <x v="0"/>
    <x v="2"/>
  </r>
  <r>
    <s v="Id836"/>
    <s v="Hamilton"/>
    <x v="657"/>
    <x v="184"/>
    <s v="Yes"/>
    <x v="0"/>
    <x v="0"/>
    <n v="1"/>
    <x v="1"/>
    <x v="0"/>
    <x v="1"/>
    <d v="1994-11-28T00:00:00"/>
    <x v="835"/>
    <x v="2"/>
    <s v="tier - 3"/>
    <x v="0"/>
    <x v="5"/>
  </r>
  <r>
    <s v="Id837"/>
    <s v="Marshall"/>
    <x v="658"/>
    <x v="216"/>
    <s v="No"/>
    <x v="0"/>
    <x v="0"/>
    <n v="1"/>
    <x v="1"/>
    <x v="0"/>
    <x v="1"/>
    <d v="1992-07-07T00:00:00"/>
    <x v="836"/>
    <x v="2"/>
    <s v="tier - 2"/>
    <x v="0"/>
    <x v="4"/>
  </r>
  <r>
    <s v="Id838"/>
    <s v="Cale"/>
    <x v="106"/>
    <x v="466"/>
    <s v="No"/>
    <x v="0"/>
    <x v="0"/>
    <n v="0"/>
    <x v="1"/>
    <x v="0"/>
    <x v="0"/>
    <d v="1994-09-24T00:00:00"/>
    <x v="837"/>
    <x v="2"/>
    <s v="tier - 3"/>
    <x v="0"/>
    <x v="5"/>
  </r>
  <r>
    <s v="Id839"/>
    <s v="Pittaway"/>
    <x v="9"/>
    <x v="479"/>
    <s v="No"/>
    <x v="0"/>
    <x v="0"/>
    <n v="0"/>
    <x v="1"/>
    <x v="0"/>
    <x v="0"/>
    <d v="1992-08-27T00:00:00"/>
    <x v="838"/>
    <x v="2"/>
    <s v="tier - 2"/>
    <x v="0"/>
    <x v="4"/>
  </r>
  <r>
    <s v="Id840"/>
    <s v="Bill"/>
    <x v="659"/>
    <x v="480"/>
    <s v="No"/>
    <x v="0"/>
    <x v="0"/>
    <n v="0"/>
    <x v="1"/>
    <x v="0"/>
    <x v="0"/>
    <d v="1995-09-14T00:00:00"/>
    <x v="839"/>
    <x v="2"/>
    <s v="tier - 2"/>
    <x v="0"/>
    <x v="8"/>
  </r>
  <r>
    <s v="Id841"/>
    <s v="Antrim"/>
    <x v="660"/>
    <x v="481"/>
    <s v="No"/>
    <x v="0"/>
    <x v="0"/>
    <n v="0"/>
    <x v="1"/>
    <x v="0"/>
    <x v="0"/>
    <d v="1992-07-11T00:00:00"/>
    <x v="840"/>
    <x v="2"/>
    <s v="tier - 2"/>
    <x v="0"/>
    <x v="4"/>
  </r>
  <r>
    <s v="Id842"/>
    <s v="Doolittle-Crider"/>
    <x v="428"/>
    <x v="256"/>
    <s v="Yes"/>
    <x v="0"/>
    <x v="0"/>
    <n v="2"/>
    <x v="1"/>
    <x v="0"/>
    <x v="1"/>
    <d v="1996-12-17T00:00:00"/>
    <x v="841"/>
    <x v="2"/>
    <s v="tier - 1"/>
    <x v="0"/>
    <x v="1"/>
  </r>
  <r>
    <s v="Id843"/>
    <s v="Ruhlman"/>
    <x v="661"/>
    <x v="482"/>
    <s v="No"/>
    <x v="0"/>
    <x v="0"/>
    <n v="2"/>
    <x v="1"/>
    <x v="0"/>
    <x v="2"/>
    <d v="1992-09-05T00:00:00"/>
    <x v="842"/>
    <x v="2"/>
    <s v="tier - 1"/>
    <x v="0"/>
    <x v="4"/>
  </r>
  <r>
    <s v="Id844"/>
    <s v="Anderson"/>
    <x v="662"/>
    <x v="207"/>
    <s v="No"/>
    <x v="0"/>
    <x v="0"/>
    <n v="0"/>
    <x v="1"/>
    <x v="0"/>
    <x v="0"/>
    <d v="1992-07-22T00:00:00"/>
    <x v="843"/>
    <x v="2"/>
    <s v="tier - 1"/>
    <x v="0"/>
    <x v="4"/>
  </r>
  <r>
    <s v="Id845"/>
    <s v="Uchiyama"/>
    <x v="663"/>
    <x v="290"/>
    <s v="No"/>
    <x v="0"/>
    <x v="0"/>
    <n v="0"/>
    <x v="1"/>
    <x v="2"/>
    <x v="0"/>
    <d v="1992-11-22T00:00:00"/>
    <x v="844"/>
    <x v="2"/>
    <s v="tier - 3"/>
    <x v="0"/>
    <x v="7"/>
  </r>
  <r>
    <s v="Id846"/>
    <s v="Desota"/>
    <x v="664"/>
    <x v="185"/>
    <s v="No"/>
    <x v="0"/>
    <x v="0"/>
    <n v="0"/>
    <x v="1"/>
    <x v="1"/>
    <x v="0"/>
    <d v="1995-10-04T00:00:00"/>
    <x v="845"/>
    <x v="2"/>
    <s v="tier - 1"/>
    <x v="0"/>
    <x v="8"/>
  </r>
  <r>
    <s v="Id847"/>
    <s v="Edmonds"/>
    <x v="665"/>
    <x v="483"/>
    <s v="Yes"/>
    <x v="0"/>
    <x v="0"/>
    <n v="2"/>
    <x v="1"/>
    <x v="0"/>
    <x v="0"/>
    <d v="1990-12-28T00:00:00"/>
    <x v="846"/>
    <x v="2"/>
    <s v="tier - 1"/>
    <x v="0"/>
    <x v="3"/>
  </r>
  <r>
    <s v="Id848"/>
    <s v="Otto"/>
    <x v="32"/>
    <x v="484"/>
    <s v="Yes"/>
    <x v="0"/>
    <x v="1"/>
    <n v="1"/>
    <x v="1"/>
    <x v="0"/>
    <x v="0"/>
    <d v="1993-08-19T00:00:00"/>
    <x v="847"/>
    <x v="2"/>
    <s v="tier - 1"/>
    <x v="0"/>
    <x v="7"/>
  </r>
  <r>
    <s v="Id849"/>
    <s v="Kurt"/>
    <x v="666"/>
    <x v="388"/>
    <s v="No"/>
    <x v="0"/>
    <x v="0"/>
    <n v="1"/>
    <x v="1"/>
    <x v="1"/>
    <x v="2"/>
    <d v="1998-11-18T00:00:00"/>
    <x v="848"/>
    <x v="2"/>
    <s v="tier - 3"/>
    <x v="0"/>
    <x v="0"/>
  </r>
  <r>
    <s v="Id850"/>
    <s v="Duhaime"/>
    <x v="667"/>
    <x v="184"/>
    <s v="Yes"/>
    <x v="0"/>
    <x v="0"/>
    <n v="1"/>
    <x v="1"/>
    <x v="0"/>
    <x v="1"/>
    <d v="1998-08-11T00:00:00"/>
    <x v="849"/>
    <x v="2"/>
    <s v="tier - 1"/>
    <x v="0"/>
    <x v="6"/>
  </r>
  <r>
    <s v="Id851"/>
    <s v="Swann"/>
    <x v="668"/>
    <x v="485"/>
    <s v="Yes"/>
    <x v="0"/>
    <x v="0"/>
    <n v="2"/>
    <x v="1"/>
    <x v="0"/>
    <x v="0"/>
    <d v="1990-06-18T00:00:00"/>
    <x v="850"/>
    <x v="2"/>
    <s v="tier - 2"/>
    <x v="0"/>
    <x v="2"/>
  </r>
  <r>
    <s v="Id852"/>
    <s v="Burton"/>
    <x v="669"/>
    <x v="93"/>
    <s v="Yes"/>
    <x v="0"/>
    <x v="1"/>
    <n v="1"/>
    <x v="1"/>
    <x v="0"/>
    <x v="2"/>
    <d v="1999-11-26T00:00:00"/>
    <x v="851"/>
    <x v="2"/>
    <s v="tier - 1"/>
    <x v="0"/>
    <x v="9"/>
  </r>
  <r>
    <s v="Id853"/>
    <s v="Ricardi"/>
    <x v="670"/>
    <x v="486"/>
    <s v="Yes"/>
    <x v="0"/>
    <x v="0"/>
    <n v="2"/>
    <x v="1"/>
    <x v="0"/>
    <x v="0"/>
    <d v="1991-11-28T00:00:00"/>
    <x v="852"/>
    <x v="2"/>
    <s v="tier - 1"/>
    <x v="0"/>
    <x v="4"/>
  </r>
  <r>
    <s v="Id854"/>
    <s v="Joslyn"/>
    <x v="671"/>
    <x v="487"/>
    <s v="Yes"/>
    <x v="0"/>
    <x v="0"/>
    <n v="2"/>
    <x v="1"/>
    <x v="0"/>
    <x v="0"/>
    <d v="1991-11-28T00:00:00"/>
    <x v="853"/>
    <x v="2"/>
    <s v="tier - 3"/>
    <x v="0"/>
    <x v="4"/>
  </r>
  <r>
    <s v="Id855"/>
    <s v="Bennie"/>
    <x v="362"/>
    <x v="488"/>
    <s v="No"/>
    <x v="0"/>
    <x v="0"/>
    <n v="0"/>
    <x v="1"/>
    <x v="2"/>
    <x v="0"/>
    <d v="1992-10-16T00:00:00"/>
    <x v="854"/>
    <x v="2"/>
    <s v="tier - 3"/>
    <x v="0"/>
    <x v="7"/>
  </r>
  <r>
    <s v="Id856"/>
    <s v="Kanyane"/>
    <x v="672"/>
    <x v="473"/>
    <s v="Yes"/>
    <x v="0"/>
    <x v="0"/>
    <n v="2"/>
    <x v="1"/>
    <x v="0"/>
    <x v="2"/>
    <d v="1996-07-12T00:00:00"/>
    <x v="855"/>
    <x v="2"/>
    <s v="tier - 2"/>
    <x v="0"/>
    <x v="8"/>
  </r>
  <r>
    <s v="Id857"/>
    <s v="McFadden"/>
    <x v="673"/>
    <x v="266"/>
    <s v="No"/>
    <x v="0"/>
    <x v="0"/>
    <n v="0"/>
    <x v="1"/>
    <x v="0"/>
    <x v="0"/>
    <d v="1998-12-03T00:00:00"/>
    <x v="856"/>
    <x v="2"/>
    <s v="tier - 3"/>
    <x v="0"/>
    <x v="0"/>
  </r>
  <r>
    <s v="Id858"/>
    <s v="Connolly"/>
    <x v="674"/>
    <x v="489"/>
    <s v="Yes"/>
    <x v="0"/>
    <x v="0"/>
    <n v="0"/>
    <x v="1"/>
    <x v="0"/>
    <x v="0"/>
    <d v="1997-09-01T00:00:00"/>
    <x v="857"/>
    <x v="2"/>
    <s v="tier - 3"/>
    <x v="0"/>
    <x v="1"/>
  </r>
  <r>
    <s v="Id859"/>
    <s v="Merino"/>
    <x v="403"/>
    <x v="488"/>
    <s v="No"/>
    <x v="0"/>
    <x v="0"/>
    <n v="0"/>
    <x v="1"/>
    <x v="2"/>
    <x v="0"/>
    <d v="1998-11-12T00:00:00"/>
    <x v="858"/>
    <x v="2"/>
    <s v="tier - 3"/>
    <x v="0"/>
    <x v="0"/>
  </r>
  <r>
    <s v="Id860"/>
    <s v="Baird"/>
    <x v="675"/>
    <x v="490"/>
    <s v="No"/>
    <x v="0"/>
    <x v="0"/>
    <n v="0"/>
    <x v="1"/>
    <x v="2"/>
    <x v="0"/>
    <d v="1998-11-26T00:00:00"/>
    <x v="859"/>
    <x v="2"/>
    <s v="tier - 1"/>
    <x v="0"/>
    <x v="0"/>
  </r>
  <r>
    <s v="Id861"/>
    <s v="Locatelli"/>
    <x v="676"/>
    <x v="98"/>
    <s v="Yes"/>
    <x v="0"/>
    <x v="0"/>
    <n v="1"/>
    <x v="1"/>
    <x v="0"/>
    <x v="2"/>
    <d v="1995-08-09T00:00:00"/>
    <x v="860"/>
    <x v="2"/>
    <s v="tier - 3"/>
    <x v="0"/>
    <x v="5"/>
  </r>
  <r>
    <s v="Id862"/>
    <s v="Brake"/>
    <x v="520"/>
    <x v="259"/>
    <s v="Yes"/>
    <x v="0"/>
    <x v="0"/>
    <n v="1"/>
    <x v="1"/>
    <x v="0"/>
    <x v="1"/>
    <d v="1994-08-04T00:00:00"/>
    <x v="861"/>
    <x v="2"/>
    <s v="tier - 3"/>
    <x v="0"/>
    <x v="10"/>
  </r>
  <r>
    <s v="Id863"/>
    <s v="Jacobs"/>
    <x v="677"/>
    <x v="473"/>
    <s v="No"/>
    <x v="0"/>
    <x v="1"/>
    <n v="1"/>
    <x v="1"/>
    <x v="0"/>
    <x v="2"/>
    <d v="1999-07-14T00:00:00"/>
    <x v="862"/>
    <x v="2"/>
    <s v="tier - 1"/>
    <x v="0"/>
    <x v="0"/>
  </r>
  <r>
    <s v="Id864"/>
    <s v="Vaught"/>
    <x v="606"/>
    <x v="189"/>
    <s v="No"/>
    <x v="0"/>
    <x v="0"/>
    <n v="2"/>
    <x v="1"/>
    <x v="0"/>
    <x v="2"/>
    <d v="1992-08-21T00:00:00"/>
    <x v="863"/>
    <x v="2"/>
    <s v="tier - 2"/>
    <x v="0"/>
    <x v="4"/>
  </r>
  <r>
    <s v="Id865"/>
    <s v="Monteleone"/>
    <x v="678"/>
    <x v="368"/>
    <s v="No"/>
    <x v="0"/>
    <x v="0"/>
    <n v="0"/>
    <x v="1"/>
    <x v="0"/>
    <x v="2"/>
    <d v="1999-12-29T00:00:00"/>
    <x v="864"/>
    <x v="2"/>
    <s v="tier - 3"/>
    <x v="0"/>
    <x v="9"/>
  </r>
  <r>
    <s v="Id866"/>
    <s v="Verdugo"/>
    <x v="679"/>
    <x v="398"/>
    <s v="No"/>
    <x v="0"/>
    <x v="0"/>
    <n v="0"/>
    <x v="1"/>
    <x v="1"/>
    <x v="0"/>
    <d v="1992-09-26T00:00:00"/>
    <x v="865"/>
    <x v="2"/>
    <s v="tier - 2"/>
    <x v="0"/>
    <x v="7"/>
  </r>
  <r>
    <s v="Id867"/>
    <s v="Sellers"/>
    <x v="315"/>
    <x v="120"/>
    <s v="Yes"/>
    <x v="0"/>
    <x v="0"/>
    <n v="2"/>
    <x v="1"/>
    <x v="0"/>
    <x v="2"/>
    <d v="1996-12-29T00:00:00"/>
    <x v="866"/>
    <x v="2"/>
    <s v="tier - 3"/>
    <x v="0"/>
    <x v="1"/>
  </r>
  <r>
    <s v="Id868"/>
    <s v="Bowman"/>
    <x v="680"/>
    <x v="491"/>
    <s v="Yes"/>
    <x v="0"/>
    <x v="1"/>
    <n v="1"/>
    <x v="1"/>
    <x v="0"/>
    <x v="0"/>
    <d v="1993-09-22T00:00:00"/>
    <x v="867"/>
    <x v="2"/>
    <s v="tier - 3"/>
    <x v="0"/>
    <x v="10"/>
  </r>
  <r>
    <s v="Id869"/>
    <s v="Marley"/>
    <x v="419"/>
    <x v="492"/>
    <s v="Yes"/>
    <x v="0"/>
    <x v="1"/>
    <n v="1"/>
    <x v="1"/>
    <x v="1"/>
    <x v="0"/>
    <d v="1993-08-02T00:00:00"/>
    <x v="868"/>
    <x v="2"/>
    <s v="tier - 2"/>
    <x v="0"/>
    <x v="7"/>
  </r>
  <r>
    <s v="Id870"/>
    <s v="Grey"/>
    <x v="278"/>
    <x v="493"/>
    <s v="Yes"/>
    <x v="0"/>
    <x v="1"/>
    <n v="1"/>
    <x v="1"/>
    <x v="2"/>
    <x v="0"/>
    <d v="1993-08-29T00:00:00"/>
    <x v="869"/>
    <x v="2"/>
    <s v="tier - 3"/>
    <x v="0"/>
    <x v="7"/>
  </r>
  <r>
    <s v="Id871"/>
    <s v="O'Rourke"/>
    <x v="681"/>
    <x v="494"/>
    <s v="Yes"/>
    <x v="0"/>
    <x v="1"/>
    <n v="1"/>
    <x v="1"/>
    <x v="1"/>
    <x v="0"/>
    <d v="1993-10-28T00:00:00"/>
    <x v="870"/>
    <x v="2"/>
    <s v="tier - 1"/>
    <x v="0"/>
    <x v="10"/>
  </r>
  <r>
    <s v="Id872"/>
    <s v="Fatehali"/>
    <x v="682"/>
    <x v="239"/>
    <s v="No"/>
    <x v="0"/>
    <x v="0"/>
    <n v="0"/>
    <x v="1"/>
    <x v="0"/>
    <x v="2"/>
    <d v="1990-10-29T00:00:00"/>
    <x v="871"/>
    <x v="2"/>
    <s v="tier - 1"/>
    <x v="0"/>
    <x v="3"/>
  </r>
  <r>
    <s v="Id873"/>
    <s v="Piza-Taylor"/>
    <x v="683"/>
    <x v="495"/>
    <s v="Yes"/>
    <x v="0"/>
    <x v="0"/>
    <n v="2"/>
    <x v="1"/>
    <x v="1"/>
    <x v="2"/>
    <d v="1996-11-16T00:00:00"/>
    <x v="872"/>
    <x v="2"/>
    <s v="tier - 1"/>
    <x v="0"/>
    <x v="1"/>
  </r>
  <r>
    <s v="Id874"/>
    <s v="Cavanaugh"/>
    <x v="203"/>
    <x v="295"/>
    <s v="Yes"/>
    <x v="0"/>
    <x v="0"/>
    <n v="0"/>
    <x v="1"/>
    <x v="0"/>
    <x v="0"/>
    <d v="1997-08-28T00:00:00"/>
    <x v="873"/>
    <x v="2"/>
    <s v="tier - 2"/>
    <x v="0"/>
    <x v="1"/>
  </r>
  <r>
    <s v="Id875"/>
    <s v="Amako"/>
    <x v="101"/>
    <x v="68"/>
    <s v="Yes"/>
    <x v="0"/>
    <x v="0"/>
    <n v="0"/>
    <x v="1"/>
    <x v="0"/>
    <x v="0"/>
    <d v="1997-12-30T00:00:00"/>
    <x v="874"/>
    <x v="2"/>
    <s v="tier - 1"/>
    <x v="0"/>
    <x v="6"/>
  </r>
  <r>
    <s v="Id876"/>
    <s v="Musa"/>
    <x v="684"/>
    <x v="335"/>
    <s v="Yes"/>
    <x v="0"/>
    <x v="0"/>
    <n v="2"/>
    <x v="1"/>
    <x v="0"/>
    <x v="2"/>
    <d v="1996-12-06T00:00:00"/>
    <x v="875"/>
    <x v="2"/>
    <s v="tier - 3"/>
    <x v="0"/>
    <x v="1"/>
  </r>
  <r>
    <s v="Id877"/>
    <s v="Phillippi"/>
    <x v="685"/>
    <x v="496"/>
    <s v="Yes"/>
    <x v="0"/>
    <x v="0"/>
    <n v="1"/>
    <x v="1"/>
    <x v="0"/>
    <x v="0"/>
    <d v="1996-08-13T00:00:00"/>
    <x v="876"/>
    <x v="2"/>
    <s v="tier - 2"/>
    <x v="0"/>
    <x v="8"/>
  </r>
  <r>
    <s v="Id878"/>
    <s v="Hoskins"/>
    <x v="11"/>
    <x v="497"/>
    <s v="No"/>
    <x v="0"/>
    <x v="0"/>
    <n v="0"/>
    <x v="1"/>
    <x v="0"/>
    <x v="2"/>
    <d v="1999-11-23T00:00:00"/>
    <x v="877"/>
    <x v="2"/>
    <s v="tier - 3"/>
    <x v="0"/>
    <x v="9"/>
  </r>
  <r>
    <s v="Id879"/>
    <s v="Imbalzano Zegar"/>
    <x v="243"/>
    <x v="498"/>
    <s v="No"/>
    <x v="0"/>
    <x v="0"/>
    <n v="0"/>
    <x v="1"/>
    <x v="0"/>
    <x v="0"/>
    <d v="1994-06-23T00:00:00"/>
    <x v="878"/>
    <x v="2"/>
    <s v="tier - 1"/>
    <x v="0"/>
    <x v="10"/>
  </r>
  <r>
    <s v="Id880"/>
    <s v="Triedman"/>
    <x v="40"/>
    <x v="55"/>
    <s v="Yes"/>
    <x v="0"/>
    <x v="1"/>
    <n v="1"/>
    <x v="1"/>
    <x v="0"/>
    <x v="0"/>
    <d v="1993-07-17T00:00:00"/>
    <x v="879"/>
    <x v="2"/>
    <s v="tier - 1"/>
    <x v="0"/>
    <x v="7"/>
  </r>
  <r>
    <s v="Id881"/>
    <s v="Lovuolo"/>
    <x v="686"/>
    <x v="122"/>
    <s v="Yes"/>
    <x v="0"/>
    <x v="0"/>
    <n v="2"/>
    <x v="1"/>
    <x v="1"/>
    <x v="2"/>
    <d v="1996-07-29T00:00:00"/>
    <x v="880"/>
    <x v="2"/>
    <s v="tier - 3"/>
    <x v="0"/>
    <x v="8"/>
  </r>
  <r>
    <s v="Id882"/>
    <s v="Chung"/>
    <x v="56"/>
    <x v="203"/>
    <s v="Yes"/>
    <x v="0"/>
    <x v="0"/>
    <n v="1"/>
    <x v="1"/>
    <x v="0"/>
    <x v="2"/>
    <d v="1994-10-15T00:00:00"/>
    <x v="881"/>
    <x v="2"/>
    <s v="tier - 3"/>
    <x v="0"/>
    <x v="5"/>
  </r>
  <r>
    <s v="Id883"/>
    <s v="Newsom"/>
    <x v="419"/>
    <x v="404"/>
    <s v="Yes"/>
    <x v="0"/>
    <x v="1"/>
    <n v="1"/>
    <x v="1"/>
    <x v="1"/>
    <x v="0"/>
    <d v="1993-07-19T00:00:00"/>
    <x v="882"/>
    <x v="2"/>
    <s v="tier - 1"/>
    <x v="0"/>
    <x v="7"/>
  </r>
  <r>
    <s v="Id884"/>
    <s v="Harrington"/>
    <x v="687"/>
    <x v="229"/>
    <s v="Yes"/>
    <x v="0"/>
    <x v="0"/>
    <n v="1"/>
    <x v="1"/>
    <x v="0"/>
    <x v="1"/>
    <d v="1994-06-24T00:00:00"/>
    <x v="883"/>
    <x v="2"/>
    <s v="tier - 3"/>
    <x v="0"/>
    <x v="10"/>
  </r>
  <r>
    <s v="Id885"/>
    <s v="Hoffman"/>
    <x v="360"/>
    <x v="109"/>
    <s v="Yes"/>
    <x v="0"/>
    <x v="0"/>
    <n v="1"/>
    <x v="1"/>
    <x v="1"/>
    <x v="1"/>
    <d v="1994-07-02T00:00:00"/>
    <x v="884"/>
    <x v="2"/>
    <s v="tier - 1"/>
    <x v="0"/>
    <x v="10"/>
  </r>
  <r>
    <s v="Id886"/>
    <s v="Van Vugt"/>
    <x v="688"/>
    <x v="85"/>
    <s v="Yes"/>
    <x v="0"/>
    <x v="0"/>
    <n v="1"/>
    <x v="1"/>
    <x v="1"/>
    <x v="1"/>
    <d v="1994-07-20T00:00:00"/>
    <x v="885"/>
    <x v="2"/>
    <s v="tier - 2"/>
    <x v="0"/>
    <x v="10"/>
  </r>
  <r>
    <s v="Id887"/>
    <s v="Feehley"/>
    <x v="689"/>
    <x v="65"/>
    <s v="No"/>
    <x v="0"/>
    <x v="0"/>
    <n v="0"/>
    <x v="1"/>
    <x v="0"/>
    <x v="1"/>
    <d v="1997-08-14T00:00:00"/>
    <x v="886"/>
    <x v="2"/>
    <s v="tier - 1"/>
    <x v="0"/>
    <x v="1"/>
  </r>
  <r>
    <s v="Id888"/>
    <s v="Ashworth"/>
    <x v="690"/>
    <x v="149"/>
    <s v="No"/>
    <x v="0"/>
    <x v="0"/>
    <n v="0"/>
    <x v="1"/>
    <x v="0"/>
    <x v="1"/>
    <d v="1991-08-29T00:00:00"/>
    <x v="887"/>
    <x v="2"/>
    <s v="tier - 3"/>
    <x v="0"/>
    <x v="3"/>
  </r>
  <r>
    <s v="Id889"/>
    <s v="Hansen"/>
    <x v="691"/>
    <x v="178"/>
    <s v="No"/>
    <x v="0"/>
    <x v="0"/>
    <n v="1"/>
    <x v="1"/>
    <x v="0"/>
    <x v="1"/>
    <d v="1997-10-05T00:00:00"/>
    <x v="888"/>
    <x v="2"/>
    <s v="tier - 3"/>
    <x v="0"/>
    <x v="6"/>
  </r>
  <r>
    <s v="Id890"/>
    <s v="Czyz"/>
    <x v="692"/>
    <x v="499"/>
    <s v="No"/>
    <x v="0"/>
    <x v="0"/>
    <n v="0"/>
    <x v="1"/>
    <x v="1"/>
    <x v="0"/>
    <d v="1992-09-15T00:00:00"/>
    <x v="889"/>
    <x v="2"/>
    <s v="tier - 3"/>
    <x v="0"/>
    <x v="7"/>
  </r>
  <r>
    <s v="Id891"/>
    <s v="Bauder"/>
    <x v="664"/>
    <x v="469"/>
    <s v="No"/>
    <x v="0"/>
    <x v="0"/>
    <n v="0"/>
    <x v="1"/>
    <x v="1"/>
    <x v="0"/>
    <d v="1992-11-04T00:00:00"/>
    <x v="890"/>
    <x v="2"/>
    <s v="tier - 2"/>
    <x v="0"/>
    <x v="7"/>
  </r>
  <r>
    <s v="Id892"/>
    <s v="Mendoza"/>
    <x v="693"/>
    <x v="265"/>
    <s v="No"/>
    <x v="0"/>
    <x v="0"/>
    <n v="0"/>
    <x v="1"/>
    <x v="0"/>
    <x v="0"/>
    <d v="1994-09-16T00:00:00"/>
    <x v="891"/>
    <x v="2"/>
    <s v="tier - 3"/>
    <x v="0"/>
    <x v="5"/>
  </r>
  <r>
    <s v="Id893"/>
    <s v="Glass"/>
    <x v="694"/>
    <x v="500"/>
    <s v="No"/>
    <x v="0"/>
    <x v="0"/>
    <n v="0"/>
    <x v="1"/>
    <x v="0"/>
    <x v="2"/>
    <d v="1991-11-06T00:00:00"/>
    <x v="892"/>
    <x v="2"/>
    <s v="tier - 3"/>
    <x v="0"/>
    <x v="4"/>
  </r>
  <r>
    <s v="Id894"/>
    <s v="Butcher"/>
    <x v="570"/>
    <x v="501"/>
    <s v="Yes"/>
    <x v="0"/>
    <x v="1"/>
    <n v="1"/>
    <x v="1"/>
    <x v="1"/>
    <x v="0"/>
    <d v="1993-06-04T00:00:00"/>
    <x v="893"/>
    <x v="2"/>
    <s v="tier - 1"/>
    <x v="0"/>
    <x v="7"/>
  </r>
  <r>
    <s v="Id895"/>
    <s v="Traiser"/>
    <x v="247"/>
    <x v="453"/>
    <s v="Yes"/>
    <x v="0"/>
    <x v="1"/>
    <n v="1"/>
    <x v="1"/>
    <x v="1"/>
    <x v="0"/>
    <d v="1993-07-20T00:00:00"/>
    <x v="894"/>
    <x v="2"/>
    <s v="tier - 1"/>
    <x v="0"/>
    <x v="7"/>
  </r>
  <r>
    <s v="Id896"/>
    <s v="Mudy-Mader"/>
    <x v="65"/>
    <x v="400"/>
    <s v="No"/>
    <x v="0"/>
    <x v="0"/>
    <n v="0"/>
    <x v="1"/>
    <x v="0"/>
    <x v="0"/>
    <d v="1998-10-25T00:00:00"/>
    <x v="895"/>
    <x v="2"/>
    <s v="tier - 3"/>
    <x v="0"/>
    <x v="0"/>
  </r>
  <r>
    <s v="Id897"/>
    <s v="Rogers"/>
    <x v="467"/>
    <x v="20"/>
    <s v="No"/>
    <x v="0"/>
    <x v="0"/>
    <n v="0"/>
    <x v="1"/>
    <x v="1"/>
    <x v="0"/>
    <d v="1998-12-09T00:00:00"/>
    <x v="896"/>
    <x v="2"/>
    <s v="tier - 1"/>
    <x v="0"/>
    <x v="0"/>
  </r>
  <r>
    <s v="Id898"/>
    <s v="Woo"/>
    <x v="257"/>
    <x v="502"/>
    <s v="No"/>
    <x v="0"/>
    <x v="0"/>
    <n v="0"/>
    <x v="1"/>
    <x v="2"/>
    <x v="0"/>
    <d v="1998-06-21T00:00:00"/>
    <x v="897"/>
    <x v="2"/>
    <s v="tier - 3"/>
    <x v="0"/>
    <x v="6"/>
  </r>
  <r>
    <s v="Id899"/>
    <s v="Walsh"/>
    <x v="695"/>
    <x v="58"/>
    <s v="No"/>
    <x v="0"/>
    <x v="0"/>
    <n v="1"/>
    <x v="1"/>
    <x v="0"/>
    <x v="1"/>
    <d v="1994-09-02T00:00:00"/>
    <x v="898"/>
    <x v="2"/>
    <s v="tier - 2"/>
    <x v="0"/>
    <x v="10"/>
  </r>
  <r>
    <s v="Id900"/>
    <s v="White"/>
    <x v="696"/>
    <x v="12"/>
    <s v="Yes"/>
    <x v="0"/>
    <x v="0"/>
    <n v="1"/>
    <x v="1"/>
    <x v="0"/>
    <x v="0"/>
    <d v="1996-09-07T00:00:00"/>
    <x v="899"/>
    <x v="2"/>
    <s v="tier - 2"/>
    <x v="0"/>
    <x v="8"/>
  </r>
  <r>
    <s v="Id901"/>
    <s v="Sheppard"/>
    <x v="401"/>
    <x v="103"/>
    <s v="Yes"/>
    <x v="0"/>
    <x v="0"/>
    <n v="2"/>
    <x v="1"/>
    <x v="1"/>
    <x v="2"/>
    <d v="1996-11-24T00:00:00"/>
    <x v="900"/>
    <x v="2"/>
    <s v="tier - 1"/>
    <x v="0"/>
    <x v="1"/>
  </r>
  <r>
    <s v="Id902"/>
    <s v="Doran"/>
    <x v="697"/>
    <x v="81"/>
    <s v="No"/>
    <x v="0"/>
    <x v="1"/>
    <n v="1"/>
    <x v="1"/>
    <x v="0"/>
    <x v="2"/>
    <d v="1999-10-16T00:00:00"/>
    <x v="901"/>
    <x v="2"/>
    <s v="tier - 3"/>
    <x v="0"/>
    <x v="9"/>
  </r>
  <r>
    <s v="Id903"/>
    <s v="Labrosse"/>
    <x v="698"/>
    <x v="130"/>
    <s v="No"/>
    <x v="0"/>
    <x v="0"/>
    <n v="0"/>
    <x v="1"/>
    <x v="2"/>
    <x v="0"/>
    <d v="1995-10-29T00:00:00"/>
    <x v="902"/>
    <x v="2"/>
    <s v="tier - 1"/>
    <x v="0"/>
    <x v="8"/>
  </r>
  <r>
    <s v="Id904"/>
    <s v="Thomas"/>
    <x v="699"/>
    <x v="503"/>
    <s v="No"/>
    <x v="0"/>
    <x v="0"/>
    <n v="0"/>
    <x v="1"/>
    <x v="2"/>
    <x v="0"/>
    <d v="1995-06-09T00:00:00"/>
    <x v="903"/>
    <x v="2"/>
    <s v="tier - 2"/>
    <x v="0"/>
    <x v="5"/>
  </r>
  <r>
    <s v="Id905"/>
    <s v="Lesniak"/>
    <x v="566"/>
    <x v="200"/>
    <s v="No"/>
    <x v="0"/>
    <x v="0"/>
    <n v="0"/>
    <x v="1"/>
    <x v="0"/>
    <x v="1"/>
    <d v="1992-10-17T00:00:00"/>
    <x v="904"/>
    <x v="2"/>
    <s v="tier - 3"/>
    <x v="0"/>
    <x v="7"/>
  </r>
  <r>
    <s v="Id906"/>
    <s v="Prowse"/>
    <x v="700"/>
    <x v="70"/>
    <s v="No"/>
    <x v="0"/>
    <x v="1"/>
    <n v="1"/>
    <x v="1"/>
    <x v="0"/>
    <x v="2"/>
    <d v="1993-12-12T00:00:00"/>
    <x v="905"/>
    <x v="2"/>
    <s v="tier - 2"/>
    <x v="0"/>
    <x v="10"/>
  </r>
  <r>
    <s v="Id907"/>
    <s v="Seigel"/>
    <x v="677"/>
    <x v="208"/>
    <s v="Yes"/>
    <x v="0"/>
    <x v="1"/>
    <n v="1"/>
    <x v="1"/>
    <x v="0"/>
    <x v="1"/>
    <d v="1993-07-04T00:00:00"/>
    <x v="906"/>
    <x v="2"/>
    <s v="tier - 2"/>
    <x v="0"/>
    <x v="7"/>
  </r>
  <r>
    <s v="Id908"/>
    <s v="Blas"/>
    <x v="25"/>
    <x v="386"/>
    <s v="Yes"/>
    <x v="0"/>
    <x v="0"/>
    <n v="0"/>
    <x v="1"/>
    <x v="0"/>
    <x v="0"/>
    <d v="1997-12-22T00:00:00"/>
    <x v="907"/>
    <x v="2"/>
    <s v="tier - 3"/>
    <x v="0"/>
    <x v="6"/>
  </r>
  <r>
    <s v="Id909"/>
    <s v="Simpson"/>
    <x v="701"/>
    <x v="31"/>
    <s v="Yes"/>
    <x v="0"/>
    <x v="0"/>
    <n v="1"/>
    <x v="1"/>
    <x v="0"/>
    <x v="2"/>
    <d v="1994-09-29T00:00:00"/>
    <x v="908"/>
    <x v="2"/>
    <s v="tier - 2"/>
    <x v="0"/>
    <x v="5"/>
  </r>
  <r>
    <s v="Id910"/>
    <s v="Gierman"/>
    <x v="44"/>
    <x v="271"/>
    <s v="No"/>
    <x v="0"/>
    <x v="0"/>
    <n v="0"/>
    <x v="1"/>
    <x v="0"/>
    <x v="0"/>
    <d v="1995-11-01T00:00:00"/>
    <x v="909"/>
    <x v="2"/>
    <s v="tier - 2"/>
    <x v="0"/>
    <x v="8"/>
  </r>
  <r>
    <s v="Id911"/>
    <s v="Jeuland"/>
    <x v="702"/>
    <x v="353"/>
    <s v="Yes"/>
    <x v="0"/>
    <x v="0"/>
    <n v="1"/>
    <x v="1"/>
    <x v="0"/>
    <x v="2"/>
    <d v="1994-12-25T00:00:00"/>
    <x v="910"/>
    <x v="2"/>
    <s v="tier - 2"/>
    <x v="0"/>
    <x v="5"/>
  </r>
  <r>
    <s v="Id912"/>
    <s v="Chorney"/>
    <x v="525"/>
    <x v="374"/>
    <s v="No"/>
    <x v="0"/>
    <x v="0"/>
    <n v="0"/>
    <x v="1"/>
    <x v="0"/>
    <x v="2"/>
    <d v="1991-10-19T00:00:00"/>
    <x v="911"/>
    <x v="2"/>
    <s v="tier - 1"/>
    <x v="0"/>
    <x v="4"/>
  </r>
  <r>
    <s v="Id913"/>
    <s v="Rook"/>
    <x v="703"/>
    <x v="159"/>
    <s v="Yes"/>
    <x v="0"/>
    <x v="0"/>
    <n v="1"/>
    <x v="1"/>
    <x v="0"/>
    <x v="2"/>
    <d v="1994-08-02T00:00:00"/>
    <x v="912"/>
    <x v="2"/>
    <s v="tier - 3"/>
    <x v="0"/>
    <x v="10"/>
  </r>
  <r>
    <s v="Id914"/>
    <s v="Wright"/>
    <x v="524"/>
    <x v="252"/>
    <s v="Yes"/>
    <x v="0"/>
    <x v="0"/>
    <n v="1"/>
    <x v="1"/>
    <x v="1"/>
    <x v="2"/>
    <d v="1994-12-20T00:00:00"/>
    <x v="913"/>
    <x v="2"/>
    <s v="tier - 1"/>
    <x v="0"/>
    <x v="5"/>
  </r>
  <r>
    <s v="Id915"/>
    <s v="Chin"/>
    <x v="190"/>
    <x v="251"/>
    <s v="Yes"/>
    <x v="0"/>
    <x v="0"/>
    <n v="1"/>
    <x v="1"/>
    <x v="1"/>
    <x v="2"/>
    <d v="1994-11-19T00:00:00"/>
    <x v="914"/>
    <x v="2"/>
    <s v="tier - 1"/>
    <x v="0"/>
    <x v="5"/>
  </r>
  <r>
    <s v="Id916"/>
    <s v="White"/>
    <x v="704"/>
    <x v="352"/>
    <s v="No"/>
    <x v="1"/>
    <x v="0"/>
    <n v="1"/>
    <x v="1"/>
    <x v="2"/>
    <x v="2"/>
    <d v="2004-06-02T00:00:00"/>
    <x v="915"/>
    <x v="2"/>
    <s v="tier - 3"/>
    <x v="0"/>
    <x v="14"/>
  </r>
  <r>
    <s v="Id917"/>
    <s v="Savage"/>
    <x v="705"/>
    <x v="306"/>
    <s v="Yes"/>
    <x v="0"/>
    <x v="0"/>
    <n v="0"/>
    <x v="1"/>
    <x v="0"/>
    <x v="0"/>
    <d v="1997-10-29T00:00:00"/>
    <x v="916"/>
    <x v="2"/>
    <s v="tier - 1"/>
    <x v="0"/>
    <x v="6"/>
  </r>
  <r>
    <s v="Id918"/>
    <s v="Hitchings"/>
    <x v="425"/>
    <x v="423"/>
    <s v="Yes"/>
    <x v="0"/>
    <x v="0"/>
    <n v="0"/>
    <x v="1"/>
    <x v="1"/>
    <x v="0"/>
    <d v="1997-07-14T00:00:00"/>
    <x v="917"/>
    <x v="2"/>
    <s v="tier - 2"/>
    <x v="0"/>
    <x v="1"/>
  </r>
  <r>
    <s v="Id919"/>
    <s v="Truitt"/>
    <x v="443"/>
    <x v="504"/>
    <s v="Yes"/>
    <x v="0"/>
    <x v="0"/>
    <n v="0"/>
    <x v="1"/>
    <x v="0"/>
    <x v="0"/>
    <d v="1997-08-24T00:00:00"/>
    <x v="918"/>
    <x v="2"/>
    <s v="tier - 3"/>
    <x v="0"/>
    <x v="1"/>
  </r>
  <r>
    <s v="Id920"/>
    <s v="Chang"/>
    <x v="171"/>
    <x v="279"/>
    <s v="No"/>
    <x v="0"/>
    <x v="0"/>
    <n v="0"/>
    <x v="1"/>
    <x v="0"/>
    <x v="0"/>
    <d v="1994-07-07T00:00:00"/>
    <x v="919"/>
    <x v="2"/>
    <s v="tier - 3"/>
    <x v="0"/>
    <x v="10"/>
  </r>
  <r>
    <s v="Id921"/>
    <s v="Frey"/>
    <x v="85"/>
    <x v="173"/>
    <s v="Yes"/>
    <x v="0"/>
    <x v="0"/>
    <n v="1"/>
    <x v="1"/>
    <x v="0"/>
    <x v="2"/>
    <d v="1994-09-29T00:00:00"/>
    <x v="920"/>
    <x v="2"/>
    <s v="tier - 2"/>
    <x v="0"/>
    <x v="5"/>
  </r>
  <r>
    <s v="Id922"/>
    <s v="Krishna"/>
    <x v="382"/>
    <x v="339"/>
    <s v="Yes"/>
    <x v="0"/>
    <x v="0"/>
    <n v="1"/>
    <x v="1"/>
    <x v="0"/>
    <x v="2"/>
    <d v="1994-06-27T00:00:00"/>
    <x v="921"/>
    <x v="2"/>
    <s v="tier - 2"/>
    <x v="0"/>
    <x v="10"/>
  </r>
  <r>
    <s v="Id923"/>
    <s v="Maher"/>
    <x v="80"/>
    <x v="480"/>
    <s v="No"/>
    <x v="0"/>
    <x v="0"/>
    <n v="0"/>
    <x v="1"/>
    <x v="0"/>
    <x v="0"/>
    <d v="1995-11-10T00:00:00"/>
    <x v="922"/>
    <x v="2"/>
    <s v="tier - 3"/>
    <x v="0"/>
    <x v="8"/>
  </r>
  <r>
    <s v="Id924"/>
    <s v="Boivin"/>
    <x v="683"/>
    <x v="69"/>
    <s v="Yes"/>
    <x v="0"/>
    <x v="0"/>
    <n v="1"/>
    <x v="1"/>
    <x v="1"/>
    <x v="2"/>
    <d v="1994-07-11T00:00:00"/>
    <x v="923"/>
    <x v="2"/>
    <s v="tier - 2"/>
    <x v="0"/>
    <x v="10"/>
  </r>
  <r>
    <s v="Id925"/>
    <s v="McAlister"/>
    <x v="88"/>
    <x v="64"/>
    <s v="No"/>
    <x v="0"/>
    <x v="0"/>
    <n v="0"/>
    <x v="1"/>
    <x v="0"/>
    <x v="0"/>
    <d v="1995-09-25T00:00:00"/>
    <x v="924"/>
    <x v="2"/>
    <s v="tier - 2"/>
    <x v="0"/>
    <x v="8"/>
  </r>
  <r>
    <s v="Id926"/>
    <s v="Akhmedova"/>
    <x v="706"/>
    <x v="178"/>
    <s v="Yes"/>
    <x v="0"/>
    <x v="0"/>
    <n v="1"/>
    <x v="1"/>
    <x v="1"/>
    <x v="1"/>
    <d v="1994-09-11T00:00:00"/>
    <x v="925"/>
    <x v="2"/>
    <s v="tier - 3"/>
    <x v="0"/>
    <x v="10"/>
  </r>
  <r>
    <s v="Id927"/>
    <s v="Tucker"/>
    <x v="316"/>
    <x v="47"/>
    <s v="Yes"/>
    <x v="0"/>
    <x v="0"/>
    <n v="1"/>
    <x v="1"/>
    <x v="2"/>
    <x v="2"/>
    <d v="1994-06-27T00:00:00"/>
    <x v="926"/>
    <x v="2"/>
    <s v="tier - 3"/>
    <x v="0"/>
    <x v="10"/>
  </r>
  <r>
    <s v="Id928"/>
    <s v="Gramelspacher"/>
    <x v="567"/>
    <x v="205"/>
    <s v="No"/>
    <x v="0"/>
    <x v="0"/>
    <n v="0"/>
    <x v="1"/>
    <x v="2"/>
    <x v="0"/>
    <d v="1995-10-03T00:00:00"/>
    <x v="927"/>
    <x v="2"/>
    <s v="tier - 1"/>
    <x v="0"/>
    <x v="8"/>
  </r>
  <r>
    <s v="Id929"/>
    <s v="Goldsmith"/>
    <x v="707"/>
    <x v="251"/>
    <s v="No"/>
    <x v="0"/>
    <x v="0"/>
    <n v="0"/>
    <x v="1"/>
    <x v="0"/>
    <x v="2"/>
    <d v="1992-11-20T00:00:00"/>
    <x v="928"/>
    <x v="2"/>
    <s v="tier - 3"/>
    <x v="0"/>
    <x v="7"/>
  </r>
  <r>
    <s v="Id930"/>
    <s v="Tranter"/>
    <x v="355"/>
    <x v="505"/>
    <s v="Yes"/>
    <x v="0"/>
    <x v="0"/>
    <n v="2"/>
    <x v="1"/>
    <x v="0"/>
    <x v="2"/>
    <d v="1996-07-25T00:00:00"/>
    <x v="929"/>
    <x v="2"/>
    <s v="tier - 3"/>
    <x v="0"/>
    <x v="8"/>
  </r>
  <r>
    <s v="Id931"/>
    <s v="Tu"/>
    <x v="708"/>
    <x v="478"/>
    <s v="No"/>
    <x v="0"/>
    <x v="1"/>
    <n v="1"/>
    <x v="1"/>
    <x v="0"/>
    <x v="1"/>
    <d v="1999-11-06T00:00:00"/>
    <x v="930"/>
    <x v="2"/>
    <s v="tier - 1"/>
    <x v="0"/>
    <x v="9"/>
  </r>
  <r>
    <s v="Id932"/>
    <s v="Kaczka"/>
    <x v="124"/>
    <x v="288"/>
    <s v="Yes"/>
    <x v="0"/>
    <x v="0"/>
    <n v="1"/>
    <x v="1"/>
    <x v="0"/>
    <x v="1"/>
    <d v="1994-12-02T00:00:00"/>
    <x v="931"/>
    <x v="2"/>
    <s v="tier - 1"/>
    <x v="0"/>
    <x v="5"/>
  </r>
  <r>
    <s v="Id933"/>
    <s v="Hunter"/>
    <x v="350"/>
    <x v="506"/>
    <s v="Yes"/>
    <x v="0"/>
    <x v="1"/>
    <n v="1"/>
    <x v="1"/>
    <x v="1"/>
    <x v="0"/>
    <d v="1993-06-09T00:00:00"/>
    <x v="932"/>
    <x v="2"/>
    <s v="tier - 3"/>
    <x v="0"/>
    <x v="7"/>
  </r>
  <r>
    <s v="Id934"/>
    <s v="Moran"/>
    <x v="709"/>
    <x v="427"/>
    <s v="Yes"/>
    <x v="0"/>
    <x v="1"/>
    <n v="1"/>
    <x v="1"/>
    <x v="1"/>
    <x v="1"/>
    <d v="1999-11-12T00:00:00"/>
    <x v="933"/>
    <x v="2"/>
    <s v="tier - 1"/>
    <x v="0"/>
    <x v="9"/>
  </r>
  <r>
    <s v="Id935"/>
    <s v="Ashby"/>
    <x v="710"/>
    <x v="117"/>
    <s v="Yes"/>
    <x v="0"/>
    <x v="0"/>
    <n v="1"/>
    <x v="1"/>
    <x v="1"/>
    <x v="2"/>
    <d v="1998-09-05T00:00:00"/>
    <x v="934"/>
    <x v="2"/>
    <s v="tier - 1"/>
    <x v="0"/>
    <x v="6"/>
  </r>
  <r>
    <s v="Id936"/>
    <s v="Ausen"/>
    <x v="276"/>
    <x v="82"/>
    <s v="Yes"/>
    <x v="0"/>
    <x v="0"/>
    <n v="1"/>
    <x v="1"/>
    <x v="1"/>
    <x v="2"/>
    <d v="1994-11-09T00:00:00"/>
    <x v="935"/>
    <x v="2"/>
    <s v="tier - 1"/>
    <x v="0"/>
    <x v="5"/>
  </r>
  <r>
    <s v="Id937"/>
    <s v="Savage"/>
    <x v="677"/>
    <x v="169"/>
    <s v="No"/>
    <x v="0"/>
    <x v="0"/>
    <n v="1"/>
    <x v="1"/>
    <x v="0"/>
    <x v="1"/>
    <d v="1994-11-26T00:00:00"/>
    <x v="936"/>
    <x v="2"/>
    <s v="tier - 3"/>
    <x v="0"/>
    <x v="5"/>
  </r>
  <r>
    <s v="Id938"/>
    <s v="O'Leary"/>
    <x v="711"/>
    <x v="140"/>
    <s v="Yes"/>
    <x v="0"/>
    <x v="1"/>
    <n v="1"/>
    <x v="1"/>
    <x v="2"/>
    <x v="2"/>
    <d v="1999-10-12T00:00:00"/>
    <x v="937"/>
    <x v="2"/>
    <s v="tier - 1"/>
    <x v="0"/>
    <x v="9"/>
  </r>
  <r>
    <s v="Id939"/>
    <s v="Scoville"/>
    <x v="712"/>
    <x v="243"/>
    <s v="No"/>
    <x v="0"/>
    <x v="0"/>
    <n v="0"/>
    <x v="1"/>
    <x v="0"/>
    <x v="2"/>
    <d v="1992-10-21T00:00:00"/>
    <x v="938"/>
    <x v="2"/>
    <s v="tier - 2"/>
    <x v="0"/>
    <x v="7"/>
  </r>
  <r>
    <s v="Id940"/>
    <s v="Kaus"/>
    <x v="713"/>
    <x v="310"/>
    <s v="Yes"/>
    <x v="0"/>
    <x v="0"/>
    <n v="2"/>
    <x v="1"/>
    <x v="0"/>
    <x v="0"/>
    <d v="1990-12-01T00:00:00"/>
    <x v="939"/>
    <x v="2"/>
    <s v="tier - 1"/>
    <x v="0"/>
    <x v="3"/>
  </r>
  <r>
    <s v="Id941"/>
    <s v="Rainey"/>
    <x v="184"/>
    <x v="507"/>
    <s v="Yes"/>
    <x v="0"/>
    <x v="0"/>
    <n v="2"/>
    <x v="1"/>
    <x v="0"/>
    <x v="2"/>
    <d v="1996-11-09T00:00:00"/>
    <x v="940"/>
    <x v="2"/>
    <s v="tier - 1"/>
    <x v="0"/>
    <x v="1"/>
  </r>
  <r>
    <s v="Id942"/>
    <s v="Rasch"/>
    <x v="570"/>
    <x v="180"/>
    <s v="Yes"/>
    <x v="0"/>
    <x v="0"/>
    <n v="2"/>
    <x v="1"/>
    <x v="1"/>
    <x v="2"/>
    <d v="1996-08-23T00:00:00"/>
    <x v="941"/>
    <x v="2"/>
    <s v="tier - 3"/>
    <x v="0"/>
    <x v="8"/>
  </r>
  <r>
    <s v="Id943"/>
    <s v="Plunkett"/>
    <x v="276"/>
    <x v="98"/>
    <s v="Yes"/>
    <x v="0"/>
    <x v="0"/>
    <n v="2"/>
    <x v="1"/>
    <x v="1"/>
    <x v="2"/>
    <d v="1996-07-06T00:00:00"/>
    <x v="942"/>
    <x v="2"/>
    <s v="tier - 1"/>
    <x v="0"/>
    <x v="8"/>
  </r>
  <r>
    <s v="Id944"/>
    <s v="Murphy"/>
    <x v="209"/>
    <x v="83"/>
    <s v="No"/>
    <x v="0"/>
    <x v="0"/>
    <n v="0"/>
    <x v="1"/>
    <x v="0"/>
    <x v="2"/>
    <d v="1994-07-20T00:00:00"/>
    <x v="943"/>
    <x v="2"/>
    <s v="tier - 2"/>
    <x v="0"/>
    <x v="10"/>
  </r>
  <r>
    <s v="Id945"/>
    <s v="Gusmer"/>
    <x v="237"/>
    <x v="508"/>
    <s v="Yes"/>
    <x v="0"/>
    <x v="0"/>
    <n v="2"/>
    <x v="1"/>
    <x v="1"/>
    <x v="2"/>
    <d v="1996-10-04T00:00:00"/>
    <x v="944"/>
    <x v="2"/>
    <s v="tier - 2"/>
    <x v="0"/>
    <x v="1"/>
  </r>
  <r>
    <s v="Id946"/>
    <s v="Loftus"/>
    <x v="66"/>
    <x v="509"/>
    <s v="Yes"/>
    <x v="0"/>
    <x v="0"/>
    <n v="1"/>
    <x v="1"/>
    <x v="0"/>
    <x v="0"/>
    <d v="1996-07-17T00:00:00"/>
    <x v="945"/>
    <x v="2"/>
    <s v="tier - 3"/>
    <x v="0"/>
    <x v="8"/>
  </r>
  <r>
    <s v="Id947"/>
    <s v="Scott"/>
    <x v="714"/>
    <x v="507"/>
    <s v="Yes"/>
    <x v="0"/>
    <x v="0"/>
    <n v="1"/>
    <x v="1"/>
    <x v="1"/>
    <x v="2"/>
    <d v="1994-06-20T00:00:00"/>
    <x v="946"/>
    <x v="2"/>
    <s v="tier - 1"/>
    <x v="0"/>
    <x v="10"/>
  </r>
  <r>
    <s v="Id948"/>
    <s v="Alvarez"/>
    <x v="715"/>
    <x v="510"/>
    <s v="No"/>
    <x v="0"/>
    <x v="0"/>
    <n v="0"/>
    <x v="1"/>
    <x v="0"/>
    <x v="0"/>
    <d v="1995-11-06T00:00:00"/>
    <x v="947"/>
    <x v="2"/>
    <s v="tier - 3"/>
    <x v="0"/>
    <x v="8"/>
  </r>
  <r>
    <s v="Id949"/>
    <s v="Petersson"/>
    <x v="716"/>
    <x v="511"/>
    <s v="No"/>
    <x v="0"/>
    <x v="0"/>
    <n v="0"/>
    <x v="1"/>
    <x v="0"/>
    <x v="0"/>
    <d v="1995-12-25T00:00:00"/>
    <x v="948"/>
    <x v="2"/>
    <s v="tier - 3"/>
    <x v="0"/>
    <x v="8"/>
  </r>
  <r>
    <s v="Id950"/>
    <s v="Liaw"/>
    <x v="438"/>
    <x v="487"/>
    <s v="No"/>
    <x v="0"/>
    <x v="0"/>
    <n v="0"/>
    <x v="1"/>
    <x v="1"/>
    <x v="0"/>
    <d v="1995-10-27T00:00:00"/>
    <x v="949"/>
    <x v="2"/>
    <s v="tier - 1"/>
    <x v="0"/>
    <x v="8"/>
  </r>
  <r>
    <s v="Id951"/>
    <s v="Tripaldi"/>
    <x v="330"/>
    <x v="371"/>
    <s v="No"/>
    <x v="0"/>
    <x v="0"/>
    <n v="2"/>
    <x v="1"/>
    <x v="0"/>
    <x v="0"/>
    <d v="1993-07-23T00:00:00"/>
    <x v="950"/>
    <x v="2"/>
    <s v="tier - 2"/>
    <x v="0"/>
    <x v="7"/>
  </r>
  <r>
    <s v="Id952"/>
    <s v="Kelley"/>
    <x v="717"/>
    <x v="512"/>
    <s v="No"/>
    <x v="0"/>
    <x v="0"/>
    <n v="0"/>
    <x v="1"/>
    <x v="0"/>
    <x v="0"/>
    <d v="1991-12-01T00:00:00"/>
    <x v="951"/>
    <x v="2"/>
    <s v="tier - 1"/>
    <x v="0"/>
    <x v="4"/>
  </r>
  <r>
    <s v="Id953"/>
    <s v="Endara"/>
    <x v="516"/>
    <x v="333"/>
    <s v="No"/>
    <x v="0"/>
    <x v="0"/>
    <n v="0"/>
    <x v="1"/>
    <x v="0"/>
    <x v="0"/>
    <d v="1998-11-14T00:00:00"/>
    <x v="952"/>
    <x v="2"/>
    <s v="tier - 1"/>
    <x v="0"/>
    <x v="0"/>
  </r>
  <r>
    <s v="Id954"/>
    <s v="Valle"/>
    <x v="628"/>
    <x v="187"/>
    <s v="No"/>
    <x v="0"/>
    <x v="0"/>
    <n v="0"/>
    <x v="1"/>
    <x v="3"/>
    <x v="0"/>
    <d v="1995-10-03T00:00:00"/>
    <x v="953"/>
    <x v="2"/>
    <s v="tier - 1"/>
    <x v="0"/>
    <x v="8"/>
  </r>
  <r>
    <s v="Id955"/>
    <s v="Germain"/>
    <x v="718"/>
    <x v="513"/>
    <s v="Yes"/>
    <x v="0"/>
    <x v="0"/>
    <n v="2"/>
    <x v="1"/>
    <x v="0"/>
    <x v="0"/>
    <d v="1990-07-23T00:00:00"/>
    <x v="954"/>
    <x v="2"/>
    <s v="tier - 1"/>
    <x v="0"/>
    <x v="2"/>
  </r>
  <r>
    <s v="Id956"/>
    <s v="Finecey"/>
    <x v="719"/>
    <x v="133"/>
    <s v="Yes"/>
    <x v="0"/>
    <x v="0"/>
    <n v="1"/>
    <x v="1"/>
    <x v="0"/>
    <x v="2"/>
    <d v="1998-06-12T00:00:00"/>
    <x v="955"/>
    <x v="2"/>
    <s v="tier - 1"/>
    <x v="0"/>
    <x v="6"/>
  </r>
  <r>
    <s v="Id957"/>
    <s v="Mendoza"/>
    <x v="720"/>
    <x v="323"/>
    <s v="No"/>
    <x v="0"/>
    <x v="0"/>
    <n v="0"/>
    <x v="1"/>
    <x v="2"/>
    <x v="0"/>
    <d v="1991-12-19T00:00:00"/>
    <x v="956"/>
    <x v="2"/>
    <s v="tier - 1"/>
    <x v="0"/>
    <x v="4"/>
  </r>
  <r>
    <s v="Id958"/>
    <s v="Roe"/>
    <x v="67"/>
    <x v="514"/>
    <s v="No"/>
    <x v="0"/>
    <x v="0"/>
    <n v="0"/>
    <x v="1"/>
    <x v="0"/>
    <x v="0"/>
    <d v="1998-06-24T00:00:00"/>
    <x v="957"/>
    <x v="2"/>
    <s v="tier - 1"/>
    <x v="0"/>
    <x v="6"/>
  </r>
  <r>
    <s v="Id959"/>
    <s v="Webb"/>
    <x v="721"/>
    <x v="39"/>
    <s v="No"/>
    <x v="0"/>
    <x v="0"/>
    <n v="0"/>
    <x v="1"/>
    <x v="0"/>
    <x v="2"/>
    <d v="1999-10-06T00:00:00"/>
    <x v="958"/>
    <x v="2"/>
    <s v="tier - 3"/>
    <x v="0"/>
    <x v="9"/>
  </r>
  <r>
    <s v="Id960"/>
    <s v="Stocker"/>
    <x v="391"/>
    <x v="515"/>
    <s v="Yes"/>
    <x v="0"/>
    <x v="1"/>
    <n v="1"/>
    <x v="1"/>
    <x v="0"/>
    <x v="2"/>
    <d v="1999-08-11T00:00:00"/>
    <x v="959"/>
    <x v="2"/>
    <s v="tier - 1"/>
    <x v="0"/>
    <x v="0"/>
  </r>
  <r>
    <s v="Id961"/>
    <s v="Jacobson"/>
    <x v="722"/>
    <x v="49"/>
    <s v="Yes"/>
    <x v="0"/>
    <x v="1"/>
    <n v="1"/>
    <x v="1"/>
    <x v="0"/>
    <x v="2"/>
    <d v="1993-06-07T00:00:00"/>
    <x v="960"/>
    <x v="2"/>
    <s v="tier - 3"/>
    <x v="0"/>
    <x v="7"/>
  </r>
  <r>
    <s v="Id962"/>
    <s v="Shaw"/>
    <x v="723"/>
    <x v="354"/>
    <s v="Yes"/>
    <x v="0"/>
    <x v="0"/>
    <n v="2"/>
    <x v="1"/>
    <x v="0"/>
    <x v="0"/>
    <d v="1990-10-13T00:00:00"/>
    <x v="961"/>
    <x v="2"/>
    <s v="tier - 1"/>
    <x v="0"/>
    <x v="3"/>
  </r>
  <r>
    <s v="Id963"/>
    <s v="Goodwin"/>
    <x v="25"/>
    <x v="82"/>
    <s v="No"/>
    <x v="1"/>
    <x v="0"/>
    <n v="1"/>
    <x v="1"/>
    <x v="0"/>
    <x v="2"/>
    <d v="2004-09-10T00:00:00"/>
    <x v="962"/>
    <x v="2"/>
    <s v="tier - 2"/>
    <x v="0"/>
    <x v="14"/>
  </r>
  <r>
    <s v="Id964"/>
    <s v="Brock"/>
    <x v="724"/>
    <x v="67"/>
    <s v="Yes"/>
    <x v="0"/>
    <x v="0"/>
    <n v="2"/>
    <x v="1"/>
    <x v="1"/>
    <x v="2"/>
    <d v="1996-09-07T00:00:00"/>
    <x v="963"/>
    <x v="2"/>
    <s v="tier - 2"/>
    <x v="0"/>
    <x v="8"/>
  </r>
  <r>
    <s v="Id965"/>
    <s v="Papp"/>
    <x v="625"/>
    <x v="516"/>
    <s v="No"/>
    <x v="0"/>
    <x v="0"/>
    <n v="0"/>
    <x v="1"/>
    <x v="1"/>
    <x v="0"/>
    <d v="1995-06-23T00:00:00"/>
    <x v="964"/>
    <x v="2"/>
    <s v="tier - 2"/>
    <x v="0"/>
    <x v="5"/>
  </r>
  <r>
    <s v="Id966"/>
    <s v="Siragusa"/>
    <x v="725"/>
    <x v="458"/>
    <s v="Yes"/>
    <x v="0"/>
    <x v="0"/>
    <n v="2"/>
    <x v="1"/>
    <x v="1"/>
    <x v="2"/>
    <d v="1996-06-14T00:00:00"/>
    <x v="965"/>
    <x v="2"/>
    <s v="tier - 1"/>
    <x v="0"/>
    <x v="8"/>
  </r>
  <r>
    <s v="Id967"/>
    <s v="Pizarro"/>
    <x v="14"/>
    <x v="517"/>
    <s v="No"/>
    <x v="0"/>
    <x v="0"/>
    <n v="0"/>
    <x v="1"/>
    <x v="0"/>
    <x v="0"/>
    <d v="1991-09-12T00:00:00"/>
    <x v="966"/>
    <x v="2"/>
    <s v="tier - 3"/>
    <x v="0"/>
    <x v="4"/>
  </r>
  <r>
    <s v="Id968"/>
    <s v="Strange"/>
    <x v="726"/>
    <x v="120"/>
    <s v="No"/>
    <x v="0"/>
    <x v="0"/>
    <n v="0"/>
    <x v="1"/>
    <x v="0"/>
    <x v="2"/>
    <d v="1990-07-17T00:00:00"/>
    <x v="967"/>
    <x v="2"/>
    <s v="tier - 3"/>
    <x v="0"/>
    <x v="2"/>
  </r>
  <r>
    <s v="Id969"/>
    <s v="Eidinger"/>
    <x v="727"/>
    <x v="144"/>
    <s v="Yes"/>
    <x v="0"/>
    <x v="0"/>
    <n v="0"/>
    <x v="1"/>
    <x v="0"/>
    <x v="2"/>
    <d v="1995-06-09T00:00:00"/>
    <x v="968"/>
    <x v="2"/>
    <s v="tier - 1"/>
    <x v="0"/>
    <x v="5"/>
  </r>
  <r>
    <s v="Id970"/>
    <s v="Ginsburg"/>
    <x v="728"/>
    <x v="435"/>
    <s v="Yes"/>
    <x v="0"/>
    <x v="1"/>
    <n v="1"/>
    <x v="1"/>
    <x v="0"/>
    <x v="2"/>
    <d v="1993-10-23T00:00:00"/>
    <x v="969"/>
    <x v="2"/>
    <s v="tier - 1"/>
    <x v="0"/>
    <x v="10"/>
  </r>
  <r>
    <s v="Id971"/>
    <s v="Truex"/>
    <x v="729"/>
    <x v="518"/>
    <s v="Yes"/>
    <x v="0"/>
    <x v="0"/>
    <n v="2"/>
    <x v="1"/>
    <x v="0"/>
    <x v="0"/>
    <d v="1990-10-07T00:00:00"/>
    <x v="970"/>
    <x v="2"/>
    <s v="tier - 2"/>
    <x v="0"/>
    <x v="3"/>
  </r>
  <r>
    <s v="Id972"/>
    <s v="Higgins"/>
    <x v="644"/>
    <x v="519"/>
    <s v="Yes"/>
    <x v="0"/>
    <x v="0"/>
    <n v="2"/>
    <x v="1"/>
    <x v="0"/>
    <x v="0"/>
    <d v="1990-10-02T00:00:00"/>
    <x v="971"/>
    <x v="2"/>
    <s v="tier - 3"/>
    <x v="0"/>
    <x v="3"/>
  </r>
  <r>
    <s v="Id973"/>
    <s v="McCurdy"/>
    <x v="678"/>
    <x v="520"/>
    <s v="Yes"/>
    <x v="0"/>
    <x v="0"/>
    <n v="0"/>
    <x v="1"/>
    <x v="0"/>
    <x v="0"/>
    <d v="1997-12-19T00:00:00"/>
    <x v="972"/>
    <x v="2"/>
    <s v="tier - 1"/>
    <x v="0"/>
    <x v="6"/>
  </r>
  <r>
    <s v="Id974"/>
    <s v="Hughes"/>
    <x v="730"/>
    <x v="199"/>
    <s v="Yes"/>
    <x v="0"/>
    <x v="1"/>
    <n v="1"/>
    <x v="1"/>
    <x v="0"/>
    <x v="2"/>
    <d v="1997-07-28T00:00:00"/>
    <x v="973"/>
    <x v="2"/>
    <s v="tier - 2"/>
    <x v="0"/>
    <x v="1"/>
  </r>
  <r>
    <s v="Id975"/>
    <s v="Varner"/>
    <x v="731"/>
    <x v="508"/>
    <s v="Yes"/>
    <x v="0"/>
    <x v="0"/>
    <n v="1"/>
    <x v="1"/>
    <x v="0"/>
    <x v="2"/>
    <d v="1994-06-13T00:00:00"/>
    <x v="974"/>
    <x v="2"/>
    <s v="tier - 2"/>
    <x v="0"/>
    <x v="10"/>
  </r>
  <r>
    <s v="Id976"/>
    <s v="Dahmen"/>
    <x v="732"/>
    <x v="99"/>
    <s v="No"/>
    <x v="0"/>
    <x v="0"/>
    <n v="2"/>
    <x v="1"/>
    <x v="0"/>
    <x v="1"/>
    <d v="1992-12-06T00:00:00"/>
    <x v="975"/>
    <x v="2"/>
    <s v="tier - 2"/>
    <x v="0"/>
    <x v="7"/>
  </r>
  <r>
    <s v="Id977"/>
    <s v="Young"/>
    <x v="733"/>
    <x v="3"/>
    <s v="No"/>
    <x v="0"/>
    <x v="1"/>
    <n v="1"/>
    <x v="1"/>
    <x v="0"/>
    <x v="1"/>
    <d v="1999-06-07T00:00:00"/>
    <x v="976"/>
    <x v="2"/>
    <s v="tier - 1"/>
    <x v="0"/>
    <x v="0"/>
  </r>
  <r>
    <s v="Id978"/>
    <s v="Fraser"/>
    <x v="659"/>
    <x v="245"/>
    <s v="Yes"/>
    <x v="0"/>
    <x v="0"/>
    <n v="1"/>
    <x v="1"/>
    <x v="0"/>
    <x v="1"/>
    <d v="1994-12-13T00:00:00"/>
    <x v="977"/>
    <x v="2"/>
    <s v="tier - 2"/>
    <x v="0"/>
    <x v="5"/>
  </r>
  <r>
    <s v="Id979"/>
    <s v="Deeg"/>
    <x v="61"/>
    <x v="208"/>
    <s v="Yes"/>
    <x v="0"/>
    <x v="0"/>
    <n v="1"/>
    <x v="1"/>
    <x v="0"/>
    <x v="1"/>
    <d v="1994-07-03T00:00:00"/>
    <x v="978"/>
    <x v="2"/>
    <s v="tier - 1"/>
    <x v="0"/>
    <x v="10"/>
  </r>
  <r>
    <s v="Id980"/>
    <s v="Robertson"/>
    <x v="697"/>
    <x v="324"/>
    <s v="Yes"/>
    <x v="0"/>
    <x v="0"/>
    <n v="1"/>
    <x v="1"/>
    <x v="0"/>
    <x v="2"/>
    <d v="1994-07-04T00:00:00"/>
    <x v="979"/>
    <x v="2"/>
    <s v="tier - 1"/>
    <x v="0"/>
    <x v="10"/>
  </r>
  <r>
    <s v="Id981"/>
    <s v="Peck"/>
    <x v="734"/>
    <x v="521"/>
    <s v="No"/>
    <x v="0"/>
    <x v="0"/>
    <n v="0"/>
    <x v="1"/>
    <x v="0"/>
    <x v="0"/>
    <d v="1995-09-26T00:00:00"/>
    <x v="980"/>
    <x v="2"/>
    <s v="tier - 3"/>
    <x v="0"/>
    <x v="8"/>
  </r>
  <r>
    <s v="Id982"/>
    <s v="Burger"/>
    <x v="735"/>
    <x v="379"/>
    <s v="No"/>
    <x v="0"/>
    <x v="0"/>
    <n v="0"/>
    <x v="1"/>
    <x v="0"/>
    <x v="0"/>
    <d v="1995-11-29T00:00:00"/>
    <x v="981"/>
    <x v="2"/>
    <s v="tier - 1"/>
    <x v="0"/>
    <x v="8"/>
  </r>
  <r>
    <s v="Id983"/>
    <s v="Blain"/>
    <x v="736"/>
    <x v="332"/>
    <s v="Yes"/>
    <x v="0"/>
    <x v="0"/>
    <n v="1"/>
    <x v="1"/>
    <x v="2"/>
    <x v="2"/>
    <d v="1994-07-12T00:00:00"/>
    <x v="982"/>
    <x v="2"/>
    <s v="tier - 3"/>
    <x v="0"/>
    <x v="10"/>
  </r>
  <r>
    <s v="Id984"/>
    <s v="Winters"/>
    <x v="737"/>
    <x v="502"/>
    <s v="No"/>
    <x v="0"/>
    <x v="0"/>
    <n v="0"/>
    <x v="1"/>
    <x v="1"/>
    <x v="0"/>
    <d v="1998-11-02T00:00:00"/>
    <x v="983"/>
    <x v="2"/>
    <s v="tier - 2"/>
    <x v="0"/>
    <x v="0"/>
  </r>
  <r>
    <s v="Id985"/>
    <s v="McCue"/>
    <x v="738"/>
    <x v="92"/>
    <s v="No"/>
    <x v="0"/>
    <x v="0"/>
    <n v="0"/>
    <x v="1"/>
    <x v="0"/>
    <x v="2"/>
    <d v="1999-08-19T00:00:00"/>
    <x v="984"/>
    <x v="2"/>
    <s v="tier - 3"/>
    <x v="0"/>
    <x v="0"/>
  </r>
  <r>
    <s v="Id986"/>
    <s v="Webster"/>
    <x v="414"/>
    <x v="488"/>
    <s v="No"/>
    <x v="0"/>
    <x v="0"/>
    <n v="0"/>
    <x v="1"/>
    <x v="0"/>
    <x v="0"/>
    <d v="2002-09-20T00:00:00"/>
    <x v="985"/>
    <x v="2"/>
    <s v="tier - 3"/>
    <x v="0"/>
    <x v="11"/>
  </r>
  <r>
    <s v="Id987"/>
    <s v="Anderson"/>
    <x v="739"/>
    <x v="522"/>
    <s v="Yes"/>
    <x v="0"/>
    <x v="1"/>
    <n v="1"/>
    <x v="1"/>
    <x v="2"/>
    <x v="0"/>
    <d v="1993-07-11T00:00:00"/>
    <x v="986"/>
    <x v="2"/>
    <s v="tier - 1"/>
    <x v="0"/>
    <x v="7"/>
  </r>
  <r>
    <s v="Id988"/>
    <s v="Chiappone"/>
    <x v="740"/>
    <x v="523"/>
    <s v="Yes"/>
    <x v="0"/>
    <x v="0"/>
    <n v="1"/>
    <x v="1"/>
    <x v="0"/>
    <x v="2"/>
    <d v="1995-12-10T00:00:00"/>
    <x v="987"/>
    <x v="2"/>
    <s v="tier - 2"/>
    <x v="0"/>
    <x v="8"/>
  </r>
  <r>
    <s v="Id989"/>
    <s v="Opie"/>
    <x v="741"/>
    <x v="524"/>
    <s v="Yes"/>
    <x v="0"/>
    <x v="1"/>
    <n v="1"/>
    <x v="1"/>
    <x v="2"/>
    <x v="0"/>
    <d v="1993-11-22T00:00:00"/>
    <x v="988"/>
    <x v="2"/>
    <s v="tier - 3"/>
    <x v="0"/>
    <x v="10"/>
  </r>
  <r>
    <s v="Id990"/>
    <s v="Donnelly"/>
    <x v="308"/>
    <x v="525"/>
    <s v="No"/>
    <x v="0"/>
    <x v="0"/>
    <n v="0"/>
    <x v="1"/>
    <x v="1"/>
    <x v="0"/>
    <d v="1998-10-06T00:00:00"/>
    <x v="989"/>
    <x v="2"/>
    <s v="tier - 1"/>
    <x v="0"/>
    <x v="0"/>
  </r>
  <r>
    <s v="Id991"/>
    <s v="Rall"/>
    <x v="742"/>
    <x v="138"/>
    <s v="No"/>
    <x v="0"/>
    <x v="0"/>
    <n v="2"/>
    <x v="1"/>
    <x v="0"/>
    <x v="2"/>
    <d v="1992-09-25T00:00:00"/>
    <x v="990"/>
    <x v="2"/>
    <s v="tier - 2"/>
    <x v="0"/>
    <x v="7"/>
  </r>
  <r>
    <s v="Id992"/>
    <s v="Mitchell"/>
    <x v="743"/>
    <x v="409"/>
    <s v="Yes"/>
    <x v="0"/>
    <x v="0"/>
    <n v="1"/>
    <x v="1"/>
    <x v="0"/>
    <x v="2"/>
    <d v="1998-11-14T00:00:00"/>
    <x v="991"/>
    <x v="2"/>
    <s v="tier - 1"/>
    <x v="0"/>
    <x v="0"/>
  </r>
  <r>
    <s v="Id993"/>
    <s v="Chen"/>
    <x v="101"/>
    <x v="526"/>
    <s v="Yes"/>
    <x v="0"/>
    <x v="0"/>
    <n v="2"/>
    <x v="1"/>
    <x v="0"/>
    <x v="0"/>
    <d v="1990-06-22T00:00:00"/>
    <x v="992"/>
    <x v="2"/>
    <s v="tier - 1"/>
    <x v="0"/>
    <x v="2"/>
  </r>
  <r>
    <s v="Id994"/>
    <s v="Tufaro"/>
    <x v="277"/>
    <x v="527"/>
    <s v="Yes"/>
    <x v="0"/>
    <x v="0"/>
    <n v="0"/>
    <x v="1"/>
    <x v="1"/>
    <x v="0"/>
    <d v="1997-06-14T00:00:00"/>
    <x v="993"/>
    <x v="2"/>
    <s v="tier - 3"/>
    <x v="0"/>
    <x v="1"/>
  </r>
  <r>
    <s v="Id995"/>
    <s v="Peters"/>
    <x v="237"/>
    <x v="188"/>
    <s v="No"/>
    <x v="1"/>
    <x v="0"/>
    <n v="1"/>
    <x v="1"/>
    <x v="1"/>
    <x v="2"/>
    <d v="2004-10-04T00:00:00"/>
    <x v="994"/>
    <x v="2"/>
    <s v="tier - 2"/>
    <x v="0"/>
    <x v="12"/>
  </r>
  <r>
    <s v="Id996"/>
    <s v="Susedik"/>
    <x v="744"/>
    <x v="211"/>
    <s v="No"/>
    <x v="0"/>
    <x v="0"/>
    <n v="0"/>
    <x v="1"/>
    <x v="1"/>
    <x v="0"/>
    <d v="1991-12-26T00:00:00"/>
    <x v="995"/>
    <x v="2"/>
    <s v="tier - 1"/>
    <x v="0"/>
    <x v="4"/>
  </r>
  <r>
    <s v="Id997"/>
    <s v="Garcia"/>
    <x v="745"/>
    <x v="112"/>
    <s v="Yes"/>
    <x v="0"/>
    <x v="1"/>
    <n v="1"/>
    <x v="1"/>
    <x v="0"/>
    <x v="2"/>
    <d v="1999-10-11T00:00:00"/>
    <x v="996"/>
    <x v="2"/>
    <s v="tier - 2"/>
    <x v="0"/>
    <x v="9"/>
  </r>
  <r>
    <s v="Id998"/>
    <s v="Deady"/>
    <x v="746"/>
    <x v="528"/>
    <s v="Yes"/>
    <x v="0"/>
    <x v="0"/>
    <n v="0"/>
    <x v="1"/>
    <x v="0"/>
    <x v="0"/>
    <d v="1991-10-02T00:00:00"/>
    <x v="997"/>
    <x v="2"/>
    <s v="tier - 1"/>
    <x v="0"/>
    <x v="4"/>
  </r>
  <r>
    <s v="Id999"/>
    <s v="Campbell"/>
    <x v="747"/>
    <x v="209"/>
    <s v="Yes"/>
    <x v="0"/>
    <x v="1"/>
    <n v="1"/>
    <x v="1"/>
    <x v="1"/>
    <x v="2"/>
    <d v="1999-08-20T00:00:00"/>
    <x v="998"/>
    <x v="2"/>
    <s v="tier - 1"/>
    <x v="0"/>
    <x v="0"/>
  </r>
  <r>
    <s v="Id1000"/>
    <s v="Schaefer"/>
    <x v="748"/>
    <x v="325"/>
    <s v="No"/>
    <x v="0"/>
    <x v="0"/>
    <n v="0"/>
    <x v="1"/>
    <x v="0"/>
    <x v="2"/>
    <d v="1999-12-17T00:00:00"/>
    <x v="999"/>
    <x v="2"/>
    <s v="tier - 2"/>
    <x v="8"/>
    <x v="9"/>
  </r>
  <r>
    <s v="Id1001"/>
    <s v="D'Alessandro"/>
    <x v="421"/>
    <x v="74"/>
    <s v="Yes"/>
    <x v="0"/>
    <x v="1"/>
    <n v="1"/>
    <x v="1"/>
    <x v="1"/>
    <x v="1"/>
    <d v="1999-12-30T00:00:00"/>
    <x v="1000"/>
    <x v="2"/>
    <s v="tier - 1"/>
    <x v="6"/>
    <x v="9"/>
  </r>
  <r>
    <s v="Id1002"/>
    <s v="Wyss"/>
    <x v="749"/>
    <x v="330"/>
    <s v="Yes"/>
    <x v="0"/>
    <x v="0"/>
    <n v="0"/>
    <x v="1"/>
    <x v="0"/>
    <x v="1"/>
    <d v="1996-06-28T00:00:00"/>
    <x v="1001"/>
    <x v="2"/>
    <s v="tier - 2"/>
    <x v="14"/>
    <x v="8"/>
  </r>
  <r>
    <s v="Id1003"/>
    <s v="Rose"/>
    <x v="170"/>
    <x v="179"/>
    <s v="Yes"/>
    <x v="0"/>
    <x v="0"/>
    <n v="2"/>
    <x v="1"/>
    <x v="0"/>
    <x v="0"/>
    <d v="1990-06-14T00:00:00"/>
    <x v="1002"/>
    <x v="2"/>
    <s v="tier - 2"/>
    <x v="1"/>
    <x v="2"/>
  </r>
  <r>
    <s v="Id1004"/>
    <s v="Hopper"/>
    <x v="750"/>
    <x v="361"/>
    <s v="No"/>
    <x v="0"/>
    <x v="0"/>
    <n v="2"/>
    <x v="1"/>
    <x v="0"/>
    <x v="2"/>
    <d v="1992-09-03T00:00:00"/>
    <x v="1003"/>
    <x v="2"/>
    <s v="tier - 2"/>
    <x v="11"/>
    <x v="4"/>
  </r>
  <r>
    <s v="Id1005"/>
    <s v="Finneran"/>
    <x v="751"/>
    <x v="10"/>
    <s v="Yes"/>
    <x v="0"/>
    <x v="0"/>
    <n v="2"/>
    <x v="1"/>
    <x v="1"/>
    <x v="1"/>
    <d v="1996-08-06T00:00:00"/>
    <x v="1004"/>
    <x v="2"/>
    <s v="tier - 1"/>
    <x v="6"/>
    <x v="8"/>
  </r>
  <r>
    <s v="Id1006"/>
    <s v="Basham"/>
    <x v="752"/>
    <x v="239"/>
    <s v="Yes"/>
    <x v="0"/>
    <x v="1"/>
    <n v="1"/>
    <x v="1"/>
    <x v="0"/>
    <x v="2"/>
    <d v="1999-06-25T00:00:00"/>
    <x v="1005"/>
    <x v="2"/>
    <s v="tier - 2"/>
    <x v="3"/>
    <x v="0"/>
  </r>
  <r>
    <s v="Id1007"/>
    <s v="Inman"/>
    <x v="385"/>
    <x v="111"/>
    <s v="Yes"/>
    <x v="0"/>
    <x v="1"/>
    <n v="1"/>
    <x v="1"/>
    <x v="1"/>
    <x v="2"/>
    <d v="1999-11-30T00:00:00"/>
    <x v="1006"/>
    <x v="2"/>
    <s v="tier - 2"/>
    <x v="3"/>
    <x v="9"/>
  </r>
  <r>
    <s v="Id1008"/>
    <s v="Oscal"/>
    <x v="753"/>
    <x v="529"/>
    <s v="No"/>
    <x v="0"/>
    <x v="0"/>
    <n v="0"/>
    <x v="1"/>
    <x v="0"/>
    <x v="2"/>
    <d v="1990-08-20T00:00:00"/>
    <x v="1007"/>
    <x v="2"/>
    <s v="tier - 1"/>
    <x v="11"/>
    <x v="2"/>
  </r>
  <r>
    <s v="Id1009"/>
    <s v="Craft"/>
    <x v="372"/>
    <x v="329"/>
    <s v="Yes"/>
    <x v="0"/>
    <x v="0"/>
    <n v="2"/>
    <x v="1"/>
    <x v="0"/>
    <x v="2"/>
    <d v="1996-07-05T00:00:00"/>
    <x v="1008"/>
    <x v="2"/>
    <s v="tier - 1"/>
    <x v="0"/>
    <x v="8"/>
  </r>
  <r>
    <s v="Id1010"/>
    <s v="Kebede"/>
    <x v="754"/>
    <x v="3"/>
    <s v="Yes"/>
    <x v="0"/>
    <x v="0"/>
    <n v="2"/>
    <x v="1"/>
    <x v="0"/>
    <x v="1"/>
    <d v="1996-09-09T00:00:00"/>
    <x v="1009"/>
    <x v="2"/>
    <s v="tier - 1"/>
    <x v="0"/>
    <x v="8"/>
  </r>
  <r>
    <s v="Id1011"/>
    <s v="Strobel"/>
    <x v="389"/>
    <x v="145"/>
    <s v="No"/>
    <x v="0"/>
    <x v="0"/>
    <n v="2"/>
    <x v="1"/>
    <x v="1"/>
    <x v="2"/>
    <d v="1992-10-07T00:00:00"/>
    <x v="1010"/>
    <x v="2"/>
    <s v="tier - 2"/>
    <x v="1"/>
    <x v="7"/>
  </r>
  <r>
    <s v="Id1012"/>
    <s v="Dalton"/>
    <x v="303"/>
    <x v="241"/>
    <s v="Yes"/>
    <x v="0"/>
    <x v="0"/>
    <n v="0"/>
    <x v="1"/>
    <x v="1"/>
    <x v="0"/>
    <d v="1997-09-04T00:00:00"/>
    <x v="1011"/>
    <x v="2"/>
    <s v="tier - 2"/>
    <x v="1"/>
    <x v="1"/>
  </r>
  <r>
    <s v="Id1013"/>
    <s v="Morimoto"/>
    <x v="755"/>
    <x v="87"/>
    <s v="Yes"/>
    <x v="0"/>
    <x v="0"/>
    <n v="2"/>
    <x v="1"/>
    <x v="1"/>
    <x v="1"/>
    <d v="1996-11-20T00:00:00"/>
    <x v="1012"/>
    <x v="2"/>
    <s v="tier - 3"/>
    <x v="3"/>
    <x v="1"/>
  </r>
  <r>
    <s v="Id1014"/>
    <s v="Manlove"/>
    <x v="367"/>
    <x v="27"/>
    <s v="Yes"/>
    <x v="0"/>
    <x v="0"/>
    <n v="2"/>
    <x v="1"/>
    <x v="1"/>
    <x v="2"/>
    <d v="1996-11-07T00:00:00"/>
    <x v="1013"/>
    <x v="2"/>
    <s v="tier - 3"/>
    <x v="3"/>
    <x v="1"/>
  </r>
  <r>
    <s v="Id1015"/>
    <s v="Madzik"/>
    <x v="215"/>
    <x v="307"/>
    <s v="No"/>
    <x v="0"/>
    <x v="0"/>
    <n v="0"/>
    <x v="1"/>
    <x v="0"/>
    <x v="0"/>
    <d v="1991-11-09T00:00:00"/>
    <x v="1014"/>
    <x v="2"/>
    <s v="tier - 2"/>
    <x v="1"/>
    <x v="4"/>
  </r>
  <r>
    <s v="Id1016"/>
    <s v="Hobson"/>
    <x v="756"/>
    <x v="82"/>
    <s v="Yes"/>
    <x v="1"/>
    <x v="0"/>
    <n v="2"/>
    <x v="1"/>
    <x v="0"/>
    <x v="2"/>
    <d v="2000-09-18T00:00:00"/>
    <x v="1015"/>
    <x v="2"/>
    <s v="tier - 1"/>
    <x v="3"/>
    <x v="13"/>
  </r>
  <r>
    <s v="Id1017"/>
    <s v="Reyes"/>
    <x v="508"/>
    <x v="134"/>
    <s v="Yes"/>
    <x v="0"/>
    <x v="0"/>
    <n v="0"/>
    <x v="1"/>
    <x v="0"/>
    <x v="2"/>
    <d v="2001-12-17T00:00:00"/>
    <x v="1016"/>
    <x v="2"/>
    <s v="tier - 1"/>
    <x v="8"/>
    <x v="15"/>
  </r>
  <r>
    <s v="Id1018"/>
    <s v="Tierney"/>
    <x v="757"/>
    <x v="530"/>
    <s v="No"/>
    <x v="0"/>
    <x v="0"/>
    <n v="0"/>
    <x v="1"/>
    <x v="0"/>
    <x v="0"/>
    <d v="1994-08-30T00:00:00"/>
    <x v="1017"/>
    <x v="2"/>
    <s v="tier - 2"/>
    <x v="14"/>
    <x v="10"/>
  </r>
  <r>
    <s v="Id1019"/>
    <s v="Gabris"/>
    <x v="758"/>
    <x v="122"/>
    <s v="No"/>
    <x v="0"/>
    <x v="0"/>
    <n v="0"/>
    <x v="1"/>
    <x v="0"/>
    <x v="2"/>
    <d v="1999-10-25T00:00:00"/>
    <x v="1018"/>
    <x v="2"/>
    <s v="tier - 1"/>
    <x v="1"/>
    <x v="9"/>
  </r>
  <r>
    <s v="Id1020"/>
    <s v="Howard"/>
    <x v="759"/>
    <x v="457"/>
    <s v="No"/>
    <x v="0"/>
    <x v="0"/>
    <n v="0"/>
    <x v="1"/>
    <x v="0"/>
    <x v="0"/>
    <d v="1994-12-10T00:00:00"/>
    <x v="1019"/>
    <x v="2"/>
    <s v="tier - 3"/>
    <x v="1"/>
    <x v="5"/>
  </r>
  <r>
    <s v="Id1021"/>
    <s v="Kallay"/>
    <x v="760"/>
    <x v="267"/>
    <s v="Yes"/>
    <x v="0"/>
    <x v="0"/>
    <n v="0"/>
    <x v="1"/>
    <x v="0"/>
    <x v="2"/>
    <d v="1996-07-21T00:00:00"/>
    <x v="1020"/>
    <x v="2"/>
    <s v="tier - 3"/>
    <x v="1"/>
    <x v="8"/>
  </r>
  <r>
    <s v="Id1022"/>
    <s v="Leguizamo"/>
    <x v="761"/>
    <x v="450"/>
    <s v="No"/>
    <x v="0"/>
    <x v="0"/>
    <n v="0"/>
    <x v="1"/>
    <x v="0"/>
    <x v="2"/>
    <d v="1991-06-26T00:00:00"/>
    <x v="1021"/>
    <x v="2"/>
    <s v="tier - 2"/>
    <x v="1"/>
    <x v="3"/>
  </r>
  <r>
    <s v="Id1023"/>
    <s v="Escartin"/>
    <x v="445"/>
    <x v="531"/>
    <s v="No"/>
    <x v="0"/>
    <x v="0"/>
    <n v="0"/>
    <x v="1"/>
    <x v="1"/>
    <x v="0"/>
    <d v="1994-12-15T00:00:00"/>
    <x v="1022"/>
    <x v="2"/>
    <s v="tier - 1"/>
    <x v="1"/>
    <x v="5"/>
  </r>
  <r>
    <s v="Id1024"/>
    <s v="Chorey"/>
    <x v="762"/>
    <x v="36"/>
    <s v="No"/>
    <x v="0"/>
    <x v="0"/>
    <n v="0"/>
    <x v="1"/>
    <x v="2"/>
    <x v="0"/>
    <d v="1998-10-24T00:00:00"/>
    <x v="1023"/>
    <x v="2"/>
    <s v="tier - 1"/>
    <x v="0"/>
    <x v="0"/>
  </r>
  <r>
    <s v="Id1025"/>
    <s v="McVay"/>
    <x v="763"/>
    <x v="388"/>
    <s v="Yes"/>
    <x v="1"/>
    <x v="0"/>
    <n v="2"/>
    <x v="1"/>
    <x v="0"/>
    <x v="2"/>
    <d v="2000-09-17T00:00:00"/>
    <x v="1024"/>
    <x v="2"/>
    <s v="tier - 3"/>
    <x v="1"/>
    <x v="13"/>
  </r>
  <r>
    <s v="Id1026"/>
    <s v="Vinson"/>
    <x v="45"/>
    <x v="465"/>
    <s v="No"/>
    <x v="0"/>
    <x v="0"/>
    <n v="0"/>
    <x v="1"/>
    <x v="0"/>
    <x v="0"/>
    <d v="1995-12-18T00:00:00"/>
    <x v="1025"/>
    <x v="2"/>
    <s v="tier - 3"/>
    <x v="0"/>
    <x v="8"/>
  </r>
  <r>
    <s v="Id1027"/>
    <s v="Astrike-Davis"/>
    <x v="617"/>
    <x v="532"/>
    <s v="No"/>
    <x v="0"/>
    <x v="0"/>
    <n v="2"/>
    <x v="1"/>
    <x v="0"/>
    <x v="0"/>
    <d v="1993-10-21T00:00:00"/>
    <x v="1026"/>
    <x v="2"/>
    <s v="tier - 1"/>
    <x v="0"/>
    <x v="10"/>
  </r>
  <r>
    <s v="Id1028"/>
    <s v="Harder"/>
    <x v="764"/>
    <x v="49"/>
    <s v="Yes"/>
    <x v="0"/>
    <x v="0"/>
    <n v="2"/>
    <x v="1"/>
    <x v="0"/>
    <x v="2"/>
    <d v="1996-07-09T00:00:00"/>
    <x v="1027"/>
    <x v="2"/>
    <s v="tier - 2"/>
    <x v="1"/>
    <x v="8"/>
  </r>
  <r>
    <s v="Id1029"/>
    <s v="Bell"/>
    <x v="709"/>
    <x v="533"/>
    <s v="No"/>
    <x v="0"/>
    <x v="0"/>
    <n v="0"/>
    <x v="1"/>
    <x v="1"/>
    <x v="0"/>
    <d v="1995-06-19T00:00:00"/>
    <x v="1028"/>
    <x v="2"/>
    <s v="tier - 2"/>
    <x v="3"/>
    <x v="5"/>
  </r>
  <r>
    <s v="Id1030"/>
    <s v="Dawes"/>
    <x v="661"/>
    <x v="261"/>
    <s v="Yes"/>
    <x v="0"/>
    <x v="1"/>
    <n v="1"/>
    <x v="1"/>
    <x v="0"/>
    <x v="2"/>
    <d v="1999-08-14T00:00:00"/>
    <x v="1029"/>
    <x v="2"/>
    <s v="tier - 3"/>
    <x v="1"/>
    <x v="0"/>
  </r>
  <r>
    <s v="Id1031"/>
    <s v="Larios"/>
    <x v="765"/>
    <x v="446"/>
    <s v="No"/>
    <x v="0"/>
    <x v="0"/>
    <n v="0"/>
    <x v="1"/>
    <x v="2"/>
    <x v="0"/>
    <d v="1995-12-04T00:00:00"/>
    <x v="1030"/>
    <x v="2"/>
    <s v="tier - 3"/>
    <x v="3"/>
    <x v="8"/>
  </r>
  <r>
    <s v="Id1032"/>
    <s v="Yaremczuk"/>
    <x v="376"/>
    <x v="212"/>
    <s v="Yes"/>
    <x v="0"/>
    <x v="1"/>
    <n v="1"/>
    <x v="1"/>
    <x v="2"/>
    <x v="2"/>
    <d v="1999-11-10T00:00:00"/>
    <x v="1031"/>
    <x v="2"/>
    <s v="tier - 3"/>
    <x v="1"/>
    <x v="9"/>
  </r>
  <r>
    <s v="Id1033"/>
    <s v="Knight"/>
    <x v="330"/>
    <x v="43"/>
    <s v="No"/>
    <x v="0"/>
    <x v="0"/>
    <n v="0"/>
    <x v="1"/>
    <x v="0"/>
    <x v="0"/>
    <d v="1998-11-12T00:00:00"/>
    <x v="1032"/>
    <x v="2"/>
    <s v="tier - 3"/>
    <x v="0"/>
    <x v="0"/>
  </r>
  <r>
    <s v="Id1034"/>
    <s v="Eversman"/>
    <x v="349"/>
    <x v="534"/>
    <s v="No"/>
    <x v="0"/>
    <x v="0"/>
    <n v="0"/>
    <x v="1"/>
    <x v="0"/>
    <x v="0"/>
    <d v="1998-11-13T00:00:00"/>
    <x v="1033"/>
    <x v="2"/>
    <s v="tier - 1"/>
    <x v="9"/>
    <x v="0"/>
  </r>
  <r>
    <s v="Id1035"/>
    <s v="Hickory"/>
    <x v="482"/>
    <x v="283"/>
    <s v="No"/>
    <x v="0"/>
    <x v="0"/>
    <n v="0"/>
    <x v="1"/>
    <x v="0"/>
    <x v="2"/>
    <d v="1994-09-06T00:00:00"/>
    <x v="1034"/>
    <x v="2"/>
    <s v="tier - 3"/>
    <x v="1"/>
    <x v="10"/>
  </r>
  <r>
    <s v="Id1036"/>
    <s v="Mooney"/>
    <x v="106"/>
    <x v="535"/>
    <s v="No"/>
    <x v="0"/>
    <x v="0"/>
    <n v="0"/>
    <x v="1"/>
    <x v="0"/>
    <x v="0"/>
    <d v="1991-12-20T00:00:00"/>
    <x v="1035"/>
    <x v="2"/>
    <s v="tier - 3"/>
    <x v="1"/>
    <x v="4"/>
  </r>
  <r>
    <s v="Id1037"/>
    <s v="Craighead"/>
    <x v="44"/>
    <x v="291"/>
    <s v="No"/>
    <x v="0"/>
    <x v="0"/>
    <n v="0"/>
    <x v="1"/>
    <x v="0"/>
    <x v="0"/>
    <d v="1998-07-28T00:00:00"/>
    <x v="1036"/>
    <x v="2"/>
    <s v="tier - 3"/>
    <x v="1"/>
    <x v="6"/>
  </r>
  <r>
    <s v="Id1038"/>
    <s v="Gardner"/>
    <x v="235"/>
    <x v="536"/>
    <s v="Yes"/>
    <x v="0"/>
    <x v="0"/>
    <n v="0"/>
    <x v="1"/>
    <x v="0"/>
    <x v="0"/>
    <d v="1997-10-02T00:00:00"/>
    <x v="1037"/>
    <x v="2"/>
    <s v="tier - 2"/>
    <x v="0"/>
    <x v="6"/>
  </r>
  <r>
    <s v="Id1039"/>
    <s v="Lohrenz"/>
    <x v="766"/>
    <x v="296"/>
    <s v="Yes"/>
    <x v="0"/>
    <x v="0"/>
    <n v="2"/>
    <x v="1"/>
    <x v="0"/>
    <x v="0"/>
    <d v="1990-12-18T00:00:00"/>
    <x v="1038"/>
    <x v="2"/>
    <s v="tier - 2"/>
    <x v="3"/>
    <x v="3"/>
  </r>
  <r>
    <s v="Id1040"/>
    <s v="Demise"/>
    <x v="111"/>
    <x v="537"/>
    <s v="Yes"/>
    <x v="0"/>
    <x v="0"/>
    <n v="2"/>
    <x v="1"/>
    <x v="0"/>
    <x v="0"/>
    <d v="1990-10-28T00:00:00"/>
    <x v="1039"/>
    <x v="2"/>
    <s v="tier - 2"/>
    <x v="7"/>
    <x v="3"/>
  </r>
  <r>
    <s v="Id1041"/>
    <s v="Nelson"/>
    <x v="331"/>
    <x v="469"/>
    <s v="Yes"/>
    <x v="0"/>
    <x v="0"/>
    <n v="0"/>
    <x v="1"/>
    <x v="1"/>
    <x v="0"/>
    <d v="1997-10-23T00:00:00"/>
    <x v="1040"/>
    <x v="2"/>
    <s v="tier - 1"/>
    <x v="13"/>
    <x v="6"/>
  </r>
  <r>
    <s v="Id1042"/>
    <s v="Guitard"/>
    <x v="127"/>
    <x v="95"/>
    <s v="No"/>
    <x v="0"/>
    <x v="0"/>
    <n v="0"/>
    <x v="1"/>
    <x v="0"/>
    <x v="2"/>
    <d v="1999-12-24T00:00:00"/>
    <x v="1041"/>
    <x v="2"/>
    <s v="tier - 1"/>
    <x v="3"/>
    <x v="9"/>
  </r>
  <r>
    <s v="Id1043"/>
    <s v="Navas"/>
    <x v="767"/>
    <x v="68"/>
    <s v="Yes"/>
    <x v="0"/>
    <x v="0"/>
    <n v="0"/>
    <x v="1"/>
    <x v="2"/>
    <x v="0"/>
    <d v="1997-11-11T00:00:00"/>
    <x v="1042"/>
    <x v="2"/>
    <s v="tier - 2"/>
    <x v="3"/>
    <x v="6"/>
  </r>
  <r>
    <s v="Id1044"/>
    <s v="Ptucha"/>
    <x v="641"/>
    <x v="85"/>
    <s v="No"/>
    <x v="0"/>
    <x v="0"/>
    <n v="0"/>
    <x v="1"/>
    <x v="0"/>
    <x v="1"/>
    <d v="1999-11-25T00:00:00"/>
    <x v="1043"/>
    <x v="2"/>
    <s v="tier - 2"/>
    <x v="12"/>
    <x v="9"/>
  </r>
  <r>
    <s v="Id1045"/>
    <s v="Kirouac"/>
    <x v="768"/>
    <x v="234"/>
    <s v="Yes"/>
    <x v="0"/>
    <x v="0"/>
    <n v="1"/>
    <x v="1"/>
    <x v="0"/>
    <x v="0"/>
    <d v="1996-08-29T00:00:00"/>
    <x v="1044"/>
    <x v="2"/>
    <s v="tier - 1"/>
    <x v="8"/>
    <x v="8"/>
  </r>
  <r>
    <s v="Id1046"/>
    <s v="Toews"/>
    <x v="144"/>
    <x v="9"/>
    <s v="No"/>
    <x v="0"/>
    <x v="0"/>
    <n v="0"/>
    <x v="1"/>
    <x v="0"/>
    <x v="0"/>
    <d v="1994-12-09T00:00:00"/>
    <x v="1045"/>
    <x v="2"/>
    <s v="tier - 1"/>
    <x v="6"/>
    <x v="5"/>
  </r>
  <r>
    <s v="Id1047"/>
    <s v="Perry"/>
    <x v="769"/>
    <x v="538"/>
    <s v="No"/>
    <x v="0"/>
    <x v="0"/>
    <n v="1"/>
    <x v="1"/>
    <x v="0"/>
    <x v="2"/>
    <d v="1992-06-25T00:00:00"/>
    <x v="1046"/>
    <x v="2"/>
    <s v="tier - 1"/>
    <x v="1"/>
    <x v="4"/>
  </r>
  <r>
    <s v="Id1048"/>
    <s v="Kretz"/>
    <x v="680"/>
    <x v="463"/>
    <s v="Yes"/>
    <x v="0"/>
    <x v="0"/>
    <n v="0"/>
    <x v="1"/>
    <x v="0"/>
    <x v="0"/>
    <d v="1997-10-05T00:00:00"/>
    <x v="1047"/>
    <x v="2"/>
    <s v="tier - 3"/>
    <x v="3"/>
    <x v="6"/>
  </r>
  <r>
    <s v="Id1049"/>
    <s v="Hempel"/>
    <x v="662"/>
    <x v="539"/>
    <s v="Yes"/>
    <x v="0"/>
    <x v="0"/>
    <n v="0"/>
    <x v="1"/>
    <x v="0"/>
    <x v="0"/>
    <d v="1997-07-30T00:00:00"/>
    <x v="1048"/>
    <x v="2"/>
    <s v="tier - 2"/>
    <x v="3"/>
    <x v="1"/>
  </r>
  <r>
    <s v="Id1050"/>
    <s v="McBroom"/>
    <x v="225"/>
    <x v="209"/>
    <s v="No"/>
    <x v="0"/>
    <x v="0"/>
    <n v="2"/>
    <x v="1"/>
    <x v="1"/>
    <x v="2"/>
    <d v="1992-10-24T00:00:00"/>
    <x v="1049"/>
    <x v="2"/>
    <s v="tier - 3"/>
    <x v="0"/>
    <x v="7"/>
  </r>
  <r>
    <s v="Id1051"/>
    <s v="Yoo"/>
    <x v="770"/>
    <x v="409"/>
    <s v="Yes"/>
    <x v="0"/>
    <x v="0"/>
    <n v="0"/>
    <x v="1"/>
    <x v="1"/>
    <x v="2"/>
    <d v="1996-09-30T00:00:00"/>
    <x v="1050"/>
    <x v="2"/>
    <s v="tier - 1"/>
    <x v="14"/>
    <x v="1"/>
  </r>
  <r>
    <s v="Id1052"/>
    <s v="Rand"/>
    <x v="771"/>
    <x v="347"/>
    <s v="No"/>
    <x v="0"/>
    <x v="0"/>
    <n v="0"/>
    <x v="1"/>
    <x v="0"/>
    <x v="2"/>
    <d v="1997-08-02T00:00:00"/>
    <x v="1051"/>
    <x v="2"/>
    <s v="tier - 2"/>
    <x v="11"/>
    <x v="1"/>
  </r>
  <r>
    <s v="Id1053"/>
    <s v="Wolfe"/>
    <x v="772"/>
    <x v="290"/>
    <s v="No"/>
    <x v="0"/>
    <x v="0"/>
    <n v="0"/>
    <x v="1"/>
    <x v="2"/>
    <x v="0"/>
    <d v="1992-09-07T00:00:00"/>
    <x v="1052"/>
    <x v="2"/>
    <s v="tier - 3"/>
    <x v="0"/>
    <x v="4"/>
  </r>
  <r>
    <s v="Id1054"/>
    <s v="Vance"/>
    <x v="773"/>
    <x v="193"/>
    <s v="Yes"/>
    <x v="0"/>
    <x v="0"/>
    <n v="0"/>
    <x v="1"/>
    <x v="1"/>
    <x v="2"/>
    <d v="1996-11-22T00:00:00"/>
    <x v="1053"/>
    <x v="2"/>
    <s v="tier - 2"/>
    <x v="11"/>
    <x v="1"/>
  </r>
  <r>
    <s v="Id1055"/>
    <s v="Burnett"/>
    <x v="774"/>
    <x v="473"/>
    <s v="Yes"/>
    <x v="0"/>
    <x v="0"/>
    <n v="1"/>
    <x v="1"/>
    <x v="1"/>
    <x v="2"/>
    <d v="1994-08-08T00:00:00"/>
    <x v="1054"/>
    <x v="2"/>
    <s v="tier - 3"/>
    <x v="0"/>
    <x v="10"/>
  </r>
  <r>
    <s v="Id1056"/>
    <s v="Clason"/>
    <x v="775"/>
    <x v="231"/>
    <s v="No"/>
    <x v="0"/>
    <x v="0"/>
    <n v="0"/>
    <x v="1"/>
    <x v="0"/>
    <x v="1"/>
    <d v="1990-07-06T00:00:00"/>
    <x v="1055"/>
    <x v="2"/>
    <s v="tier - 3"/>
    <x v="1"/>
    <x v="2"/>
  </r>
  <r>
    <s v="Id1057"/>
    <s v="Donnelly"/>
    <x v="776"/>
    <x v="268"/>
    <s v="No"/>
    <x v="0"/>
    <x v="0"/>
    <n v="1"/>
    <x v="1"/>
    <x v="0"/>
    <x v="1"/>
    <d v="1992-07-23T00:00:00"/>
    <x v="1056"/>
    <x v="2"/>
    <s v="tier - 3"/>
    <x v="8"/>
    <x v="4"/>
  </r>
  <r>
    <s v="Id1058"/>
    <s v="Pietz"/>
    <x v="777"/>
    <x v="232"/>
    <s v="No"/>
    <x v="0"/>
    <x v="0"/>
    <n v="0"/>
    <x v="1"/>
    <x v="2"/>
    <x v="0"/>
    <d v="1995-06-27T00:00:00"/>
    <x v="1057"/>
    <x v="2"/>
    <s v="tier - 3"/>
    <x v="1"/>
    <x v="5"/>
  </r>
  <r>
    <s v="Id1059"/>
    <s v="Tegenkamp"/>
    <x v="778"/>
    <x v="352"/>
    <s v="Yes"/>
    <x v="0"/>
    <x v="0"/>
    <n v="2"/>
    <x v="1"/>
    <x v="0"/>
    <x v="2"/>
    <d v="1996-07-02T00:00:00"/>
    <x v="1058"/>
    <x v="2"/>
    <s v="tier - 3"/>
    <x v="3"/>
    <x v="8"/>
  </r>
  <r>
    <s v="Id1060"/>
    <s v="Dover"/>
    <x v="101"/>
    <x v="439"/>
    <s v="Yes"/>
    <x v="0"/>
    <x v="0"/>
    <n v="0"/>
    <x v="1"/>
    <x v="0"/>
    <x v="0"/>
    <d v="1997-06-23T00:00:00"/>
    <x v="1059"/>
    <x v="2"/>
    <s v="tier - 2"/>
    <x v="1"/>
    <x v="1"/>
  </r>
  <r>
    <s v="Id1061"/>
    <s v="Dockemeyer"/>
    <x v="529"/>
    <x v="78"/>
    <s v="Yes"/>
    <x v="0"/>
    <x v="0"/>
    <n v="2"/>
    <x v="1"/>
    <x v="0"/>
    <x v="2"/>
    <d v="1996-07-20T00:00:00"/>
    <x v="1060"/>
    <x v="2"/>
    <s v="tier - 2"/>
    <x v="3"/>
    <x v="8"/>
  </r>
  <r>
    <s v="Id1062"/>
    <s v="Steele"/>
    <x v="779"/>
    <x v="540"/>
    <s v="No"/>
    <x v="0"/>
    <x v="0"/>
    <n v="2"/>
    <x v="1"/>
    <x v="0"/>
    <x v="2"/>
    <d v="1992-12-14T00:00:00"/>
    <x v="1061"/>
    <x v="2"/>
    <s v="tier - 1"/>
    <x v="1"/>
    <x v="7"/>
  </r>
  <r>
    <s v="Id1063"/>
    <s v="Harel"/>
    <x v="308"/>
    <x v="541"/>
    <s v="Yes"/>
    <x v="0"/>
    <x v="0"/>
    <n v="0"/>
    <x v="1"/>
    <x v="1"/>
    <x v="0"/>
    <d v="1997-11-29T00:00:00"/>
    <x v="1062"/>
    <x v="2"/>
    <s v="tier - 1"/>
    <x v="1"/>
    <x v="6"/>
  </r>
  <r>
    <s v="Id1064"/>
    <s v="Aguila"/>
    <x v="139"/>
    <x v="10"/>
    <s v="Yes"/>
    <x v="0"/>
    <x v="0"/>
    <n v="2"/>
    <x v="1"/>
    <x v="0"/>
    <x v="1"/>
    <d v="1996-11-03T00:00:00"/>
    <x v="1063"/>
    <x v="2"/>
    <s v="tier - 3"/>
    <x v="0"/>
    <x v="1"/>
  </r>
  <r>
    <s v="Id1065"/>
    <s v="Vallejo Sarmiento"/>
    <x v="529"/>
    <x v="321"/>
    <s v="Yes"/>
    <x v="0"/>
    <x v="1"/>
    <n v="1"/>
    <x v="1"/>
    <x v="0"/>
    <x v="2"/>
    <d v="1999-12-25T00:00:00"/>
    <x v="1064"/>
    <x v="2"/>
    <s v="tier - 3"/>
    <x v="0"/>
    <x v="9"/>
  </r>
  <r>
    <s v="Id1066"/>
    <s v="Beisheim"/>
    <x v="780"/>
    <x v="347"/>
    <s v="Yes"/>
    <x v="0"/>
    <x v="0"/>
    <n v="2"/>
    <x v="1"/>
    <x v="2"/>
    <x v="2"/>
    <d v="1996-12-11T00:00:00"/>
    <x v="1065"/>
    <x v="2"/>
    <s v="tier - 3"/>
    <x v="3"/>
    <x v="1"/>
  </r>
  <r>
    <s v="Id1067"/>
    <s v="Lenhoff"/>
    <x v="781"/>
    <x v="409"/>
    <s v="Yes"/>
    <x v="0"/>
    <x v="1"/>
    <n v="1"/>
    <x v="1"/>
    <x v="0"/>
    <x v="2"/>
    <d v="1999-07-17T00:00:00"/>
    <x v="1066"/>
    <x v="2"/>
    <s v="tier - 1"/>
    <x v="9"/>
    <x v="0"/>
  </r>
  <r>
    <s v="Id1068"/>
    <s v="Wehrwein"/>
    <x v="161"/>
    <x v="542"/>
    <s v="No"/>
    <x v="0"/>
    <x v="0"/>
    <n v="0"/>
    <x v="1"/>
    <x v="0"/>
    <x v="0"/>
    <d v="1991-06-29T00:00:00"/>
    <x v="1067"/>
    <x v="2"/>
    <s v="tier - 2"/>
    <x v="0"/>
    <x v="3"/>
  </r>
  <r>
    <s v="Id1069"/>
    <s v="Wallace"/>
    <x v="662"/>
    <x v="9"/>
    <s v="No"/>
    <x v="0"/>
    <x v="0"/>
    <n v="0"/>
    <x v="1"/>
    <x v="0"/>
    <x v="0"/>
    <d v="1991-09-26T00:00:00"/>
    <x v="1068"/>
    <x v="2"/>
    <s v="tier - 3"/>
    <x v="3"/>
    <x v="4"/>
  </r>
  <r>
    <s v="Id1070"/>
    <s v="Markowitz"/>
    <x v="782"/>
    <x v="180"/>
    <s v="No"/>
    <x v="0"/>
    <x v="0"/>
    <n v="0"/>
    <x v="1"/>
    <x v="0"/>
    <x v="2"/>
    <d v="1997-10-25T00:00:00"/>
    <x v="1069"/>
    <x v="2"/>
    <s v="tier - 1"/>
    <x v="1"/>
    <x v="6"/>
  </r>
  <r>
    <s v="Id1071"/>
    <s v="Vos"/>
    <x v="577"/>
    <x v="334"/>
    <s v="No"/>
    <x v="0"/>
    <x v="0"/>
    <n v="2"/>
    <x v="1"/>
    <x v="1"/>
    <x v="1"/>
    <d v="1992-10-19T00:00:00"/>
    <x v="1070"/>
    <x v="2"/>
    <s v="tier - 1"/>
    <x v="1"/>
    <x v="7"/>
  </r>
  <r>
    <s v="Id1072"/>
    <s v="McLeod"/>
    <x v="783"/>
    <x v="543"/>
    <s v="No"/>
    <x v="0"/>
    <x v="0"/>
    <n v="0"/>
    <x v="1"/>
    <x v="1"/>
    <x v="0"/>
    <d v="1998-08-21T00:00:00"/>
    <x v="1071"/>
    <x v="2"/>
    <s v="tier - 3"/>
    <x v="14"/>
    <x v="6"/>
  </r>
  <r>
    <s v="Id1073"/>
    <s v="Balcom"/>
    <x v="784"/>
    <x v="213"/>
    <s v="No"/>
    <x v="0"/>
    <x v="0"/>
    <n v="1"/>
    <x v="1"/>
    <x v="0"/>
    <x v="1"/>
    <d v="1997-06-28T00:00:00"/>
    <x v="1072"/>
    <x v="2"/>
    <s v="tier - 1"/>
    <x v="1"/>
    <x v="1"/>
  </r>
  <r>
    <s v="Id1074"/>
    <s v="Dirth"/>
    <x v="49"/>
    <x v="228"/>
    <s v="Yes"/>
    <x v="0"/>
    <x v="1"/>
    <n v="1"/>
    <x v="1"/>
    <x v="0"/>
    <x v="2"/>
    <d v="1999-09-22T00:00:00"/>
    <x v="1073"/>
    <x v="2"/>
    <s v="tier - 1"/>
    <x v="1"/>
    <x v="9"/>
  </r>
  <r>
    <s v="Id1075"/>
    <s v="Inglish"/>
    <x v="785"/>
    <x v="98"/>
    <s v="Yes"/>
    <x v="0"/>
    <x v="0"/>
    <n v="1"/>
    <x v="1"/>
    <x v="1"/>
    <x v="2"/>
    <d v="1994-07-27T00:00:00"/>
    <x v="1074"/>
    <x v="2"/>
    <s v="tier - 1"/>
    <x v="0"/>
    <x v="10"/>
  </r>
  <r>
    <s v="Id1076"/>
    <s v="Matthews"/>
    <x v="786"/>
    <x v="544"/>
    <s v="Yes"/>
    <x v="0"/>
    <x v="0"/>
    <n v="0"/>
    <x v="1"/>
    <x v="1"/>
    <x v="2"/>
    <d v="1996-08-03T00:00:00"/>
    <x v="1075"/>
    <x v="2"/>
    <s v="tier - 2"/>
    <x v="11"/>
    <x v="8"/>
  </r>
  <r>
    <s v="Id1077"/>
    <s v="Massa-Musiak"/>
    <x v="787"/>
    <x v="325"/>
    <s v="Yes"/>
    <x v="0"/>
    <x v="0"/>
    <n v="1"/>
    <x v="1"/>
    <x v="2"/>
    <x v="2"/>
    <d v="1994-10-14T00:00:00"/>
    <x v="1076"/>
    <x v="2"/>
    <s v="tier - 1"/>
    <x v="1"/>
    <x v="5"/>
  </r>
  <r>
    <s v="Id1078"/>
    <s v="Bailey"/>
    <x v="529"/>
    <x v="545"/>
    <s v="No"/>
    <x v="0"/>
    <x v="0"/>
    <n v="0"/>
    <x v="1"/>
    <x v="0"/>
    <x v="0"/>
    <d v="1998-11-08T00:00:00"/>
    <x v="1077"/>
    <x v="2"/>
    <s v="tier - 1"/>
    <x v="3"/>
    <x v="0"/>
  </r>
  <r>
    <s v="Id1079"/>
    <s v="Jacoby"/>
    <x v="788"/>
    <x v="546"/>
    <s v="No"/>
    <x v="0"/>
    <x v="0"/>
    <n v="0"/>
    <x v="1"/>
    <x v="1"/>
    <x v="0"/>
    <d v="1998-08-29T00:00:00"/>
    <x v="1078"/>
    <x v="2"/>
    <s v="tier - 3"/>
    <x v="3"/>
    <x v="6"/>
  </r>
  <r>
    <s v="Id1080"/>
    <s v="Crimmings"/>
    <x v="101"/>
    <x v="547"/>
    <s v="No"/>
    <x v="0"/>
    <x v="0"/>
    <n v="0"/>
    <x v="1"/>
    <x v="0"/>
    <x v="0"/>
    <d v="1998-08-23T00:00:00"/>
    <x v="1079"/>
    <x v="2"/>
    <s v="tier - 1"/>
    <x v="6"/>
    <x v="6"/>
  </r>
  <r>
    <s v="Id1081"/>
    <s v="Crane"/>
    <x v="636"/>
    <x v="519"/>
    <s v="No"/>
    <x v="0"/>
    <x v="0"/>
    <n v="0"/>
    <x v="1"/>
    <x v="2"/>
    <x v="0"/>
    <d v="1998-12-27T00:00:00"/>
    <x v="1080"/>
    <x v="2"/>
    <s v="tier - 1"/>
    <x v="5"/>
    <x v="0"/>
  </r>
  <r>
    <s v="Id1082"/>
    <s v="Swartzfager"/>
    <x v="789"/>
    <x v="256"/>
    <s v="No"/>
    <x v="0"/>
    <x v="1"/>
    <n v="1"/>
    <x v="1"/>
    <x v="0"/>
    <x v="1"/>
    <d v="1999-11-25T00:00:00"/>
    <x v="1081"/>
    <x v="2"/>
    <s v="tier - 2"/>
    <x v="14"/>
    <x v="9"/>
  </r>
  <r>
    <s v="Id1083"/>
    <s v="Clevenger"/>
    <x v="646"/>
    <x v="548"/>
    <s v="No"/>
    <x v="0"/>
    <x v="0"/>
    <n v="2"/>
    <x v="1"/>
    <x v="1"/>
    <x v="0"/>
    <d v="1993-10-11T00:00:00"/>
    <x v="1082"/>
    <x v="2"/>
    <s v="tier - 2"/>
    <x v="14"/>
    <x v="10"/>
  </r>
  <r>
    <s v="Id1084"/>
    <s v="Reichardt"/>
    <x v="790"/>
    <x v="92"/>
    <s v="No"/>
    <x v="0"/>
    <x v="0"/>
    <n v="0"/>
    <x v="1"/>
    <x v="0"/>
    <x v="2"/>
    <d v="1990-10-24T00:00:00"/>
    <x v="1083"/>
    <x v="2"/>
    <s v="tier - 1"/>
    <x v="11"/>
    <x v="3"/>
  </r>
  <r>
    <s v="Id1085"/>
    <s v="Morton"/>
    <x v="360"/>
    <x v="549"/>
    <s v="Yes"/>
    <x v="0"/>
    <x v="0"/>
    <n v="1"/>
    <x v="1"/>
    <x v="1"/>
    <x v="0"/>
    <d v="1995-06-05T00:00:00"/>
    <x v="1084"/>
    <x v="2"/>
    <s v="tier - 1"/>
    <x v="2"/>
    <x v="5"/>
  </r>
  <r>
    <s v="Id1086"/>
    <s v="Sunstrum"/>
    <x v="791"/>
    <x v="550"/>
    <s v="Yes"/>
    <x v="0"/>
    <x v="1"/>
    <n v="1"/>
    <x v="1"/>
    <x v="1"/>
    <x v="2"/>
    <d v="1999-07-07T00:00:00"/>
    <x v="1085"/>
    <x v="2"/>
    <s v="tier - 2"/>
    <x v="10"/>
    <x v="0"/>
  </r>
  <r>
    <s v="Id1087"/>
    <s v="Frownfelter"/>
    <x v="53"/>
    <x v="551"/>
    <s v="No"/>
    <x v="0"/>
    <x v="0"/>
    <n v="2"/>
    <x v="1"/>
    <x v="0"/>
    <x v="0"/>
    <d v="1993-09-19T00:00:00"/>
    <x v="1086"/>
    <x v="2"/>
    <s v="tier - 3"/>
    <x v="0"/>
    <x v="10"/>
  </r>
  <r>
    <s v="Id1088"/>
    <s v="Richter"/>
    <x v="408"/>
    <x v="524"/>
    <s v="No"/>
    <x v="0"/>
    <x v="0"/>
    <n v="2"/>
    <x v="1"/>
    <x v="0"/>
    <x v="0"/>
    <d v="1993-09-29T00:00:00"/>
    <x v="1087"/>
    <x v="2"/>
    <s v="tier - 3"/>
    <x v="9"/>
    <x v="10"/>
  </r>
  <r>
    <s v="Id1089"/>
    <s v="England"/>
    <x v="792"/>
    <x v="381"/>
    <s v="No"/>
    <x v="0"/>
    <x v="0"/>
    <n v="0"/>
    <x v="1"/>
    <x v="1"/>
    <x v="0"/>
    <d v="1991-09-06T00:00:00"/>
    <x v="1088"/>
    <x v="2"/>
    <s v="tier - 1"/>
    <x v="14"/>
    <x v="3"/>
  </r>
  <r>
    <s v="Id1090"/>
    <s v="McLean"/>
    <x v="401"/>
    <x v="173"/>
    <s v="Yes"/>
    <x v="0"/>
    <x v="1"/>
    <n v="1"/>
    <x v="1"/>
    <x v="1"/>
    <x v="2"/>
    <d v="1999-06-17T00:00:00"/>
    <x v="1089"/>
    <x v="2"/>
    <s v="tier - 1"/>
    <x v="1"/>
    <x v="0"/>
  </r>
  <r>
    <s v="Id1091"/>
    <s v="Gardner"/>
    <x v="793"/>
    <x v="55"/>
    <s v="No"/>
    <x v="0"/>
    <x v="0"/>
    <n v="0"/>
    <x v="1"/>
    <x v="0"/>
    <x v="0"/>
    <d v="1994-09-29T00:00:00"/>
    <x v="1090"/>
    <x v="2"/>
    <s v="tier - 1"/>
    <x v="1"/>
    <x v="5"/>
  </r>
  <r>
    <s v="Id1092"/>
    <s v="Lane"/>
    <x v="794"/>
    <x v="64"/>
    <s v="No"/>
    <x v="0"/>
    <x v="0"/>
    <n v="2"/>
    <x v="1"/>
    <x v="1"/>
    <x v="0"/>
    <d v="1993-08-08T00:00:00"/>
    <x v="1091"/>
    <x v="2"/>
    <s v="tier - 2"/>
    <x v="11"/>
    <x v="7"/>
  </r>
  <r>
    <s v="Id1093"/>
    <s v="Vonachen"/>
    <x v="718"/>
    <x v="552"/>
    <s v="No"/>
    <x v="0"/>
    <x v="0"/>
    <n v="0"/>
    <x v="1"/>
    <x v="0"/>
    <x v="0"/>
    <d v="1998-07-19T00:00:00"/>
    <x v="1092"/>
    <x v="2"/>
    <s v="tier - 1"/>
    <x v="0"/>
    <x v="6"/>
  </r>
  <r>
    <s v="Id1094"/>
    <s v="Smith"/>
    <x v="735"/>
    <x v="321"/>
    <s v="No"/>
    <x v="0"/>
    <x v="0"/>
    <n v="0"/>
    <x v="1"/>
    <x v="0"/>
    <x v="2"/>
    <d v="1992-07-21T00:00:00"/>
    <x v="1093"/>
    <x v="2"/>
    <s v="tier - 1"/>
    <x v="11"/>
    <x v="4"/>
  </r>
  <r>
    <s v="Id1095"/>
    <s v="Kidwell"/>
    <x v="795"/>
    <x v="463"/>
    <s v="Yes"/>
    <x v="0"/>
    <x v="0"/>
    <n v="2"/>
    <x v="1"/>
    <x v="0"/>
    <x v="0"/>
    <d v="1990-12-01T00:00:00"/>
    <x v="1094"/>
    <x v="2"/>
    <s v="tier - 3"/>
    <x v="3"/>
    <x v="3"/>
  </r>
  <r>
    <s v="Id1096"/>
    <s v="Betancourth"/>
    <x v="796"/>
    <x v="87"/>
    <s v="No"/>
    <x v="0"/>
    <x v="0"/>
    <n v="0"/>
    <x v="1"/>
    <x v="0"/>
    <x v="1"/>
    <d v="1991-08-21T00:00:00"/>
    <x v="1095"/>
    <x v="2"/>
    <s v="tier - 1"/>
    <x v="8"/>
    <x v="3"/>
  </r>
  <r>
    <s v="Id1097"/>
    <s v="Henstrom"/>
    <x v="797"/>
    <x v="89"/>
    <s v="No"/>
    <x v="0"/>
    <x v="0"/>
    <n v="0"/>
    <x v="1"/>
    <x v="0"/>
    <x v="2"/>
    <d v="1991-11-17T00:00:00"/>
    <x v="1096"/>
    <x v="2"/>
    <s v="tier - 2"/>
    <x v="1"/>
    <x v="4"/>
  </r>
  <r>
    <s v="Id1098"/>
    <s v="Pereira"/>
    <x v="359"/>
    <x v="553"/>
    <s v="No"/>
    <x v="0"/>
    <x v="0"/>
    <n v="0"/>
    <x v="1"/>
    <x v="2"/>
    <x v="0"/>
    <d v="1992-07-12T00:00:00"/>
    <x v="1097"/>
    <x v="2"/>
    <s v="tier - 3"/>
    <x v="1"/>
    <x v="4"/>
  </r>
  <r>
    <s v="Id1099"/>
    <s v="Black"/>
    <x v="798"/>
    <x v="8"/>
    <s v="Yes"/>
    <x v="0"/>
    <x v="1"/>
    <n v="1"/>
    <x v="1"/>
    <x v="2"/>
    <x v="0"/>
    <d v="1993-09-24T00:00:00"/>
    <x v="1098"/>
    <x v="2"/>
    <s v="tier - 1"/>
    <x v="0"/>
    <x v="10"/>
  </r>
  <r>
    <s v="Id1100"/>
    <s v="Brown"/>
    <x v="746"/>
    <x v="554"/>
    <s v="Yes"/>
    <x v="0"/>
    <x v="0"/>
    <n v="1"/>
    <x v="1"/>
    <x v="0"/>
    <x v="1"/>
    <d v="1998-09-14T00:00:00"/>
    <x v="1099"/>
    <x v="2"/>
    <s v="tier - 1"/>
    <x v="11"/>
    <x v="0"/>
  </r>
  <r>
    <s v="Id1101"/>
    <s v="Reasoner"/>
    <x v="799"/>
    <x v="555"/>
    <s v="Yes"/>
    <x v="0"/>
    <x v="0"/>
    <n v="2"/>
    <x v="1"/>
    <x v="1"/>
    <x v="0"/>
    <d v="1990-06-21T00:00:00"/>
    <x v="1100"/>
    <x v="2"/>
    <s v="tier - 1"/>
    <x v="9"/>
    <x v="2"/>
  </r>
  <r>
    <s v="Id1102"/>
    <s v="Wandzilak"/>
    <x v="67"/>
    <x v="556"/>
    <s v="No"/>
    <x v="0"/>
    <x v="0"/>
    <n v="2"/>
    <x v="1"/>
    <x v="0"/>
    <x v="0"/>
    <d v="1993-11-27T00:00:00"/>
    <x v="1101"/>
    <x v="2"/>
    <s v="tier - 3"/>
    <x v="1"/>
    <x v="10"/>
  </r>
  <r>
    <s v="Id1103"/>
    <s v="Carver"/>
    <x v="411"/>
    <x v="557"/>
    <s v="No"/>
    <x v="0"/>
    <x v="0"/>
    <n v="2"/>
    <x v="1"/>
    <x v="1"/>
    <x v="0"/>
    <d v="1993-09-05T00:00:00"/>
    <x v="1102"/>
    <x v="2"/>
    <s v="tier - 2"/>
    <x v="1"/>
    <x v="7"/>
  </r>
  <r>
    <s v="Id1104"/>
    <s v="Borror"/>
    <x v="800"/>
    <x v="457"/>
    <s v="Yes"/>
    <x v="0"/>
    <x v="0"/>
    <n v="1"/>
    <x v="1"/>
    <x v="0"/>
    <x v="0"/>
    <d v="1995-08-15T00:00:00"/>
    <x v="1103"/>
    <x v="2"/>
    <s v="tier - 2"/>
    <x v="3"/>
    <x v="5"/>
  </r>
  <r>
    <s v="Id1105"/>
    <s v="Saad"/>
    <x v="43"/>
    <x v="558"/>
    <s v="No"/>
    <x v="0"/>
    <x v="0"/>
    <n v="0"/>
    <x v="1"/>
    <x v="0"/>
    <x v="0"/>
    <d v="1998-09-23T00:00:00"/>
    <x v="1104"/>
    <x v="2"/>
    <s v="tier - 1"/>
    <x v="1"/>
    <x v="0"/>
  </r>
  <r>
    <s v="Id1106"/>
    <s v="Paul"/>
    <x v="166"/>
    <x v="559"/>
    <s v="Yes"/>
    <x v="0"/>
    <x v="0"/>
    <n v="0"/>
    <x v="1"/>
    <x v="0"/>
    <x v="0"/>
    <d v="1997-06-28T00:00:00"/>
    <x v="1105"/>
    <x v="2"/>
    <s v="tier - 3"/>
    <x v="0"/>
    <x v="1"/>
  </r>
  <r>
    <s v="Id1107"/>
    <s v="Trail"/>
    <x v="801"/>
    <x v="254"/>
    <s v="Yes"/>
    <x v="0"/>
    <x v="0"/>
    <n v="0"/>
    <x v="1"/>
    <x v="1"/>
    <x v="0"/>
    <d v="1997-09-26T00:00:00"/>
    <x v="1106"/>
    <x v="2"/>
    <s v="tier - 2"/>
    <x v="3"/>
    <x v="6"/>
  </r>
  <r>
    <s v="Id1108"/>
    <s v="Benton"/>
    <x v="567"/>
    <x v="560"/>
    <s v="Yes"/>
    <x v="0"/>
    <x v="0"/>
    <n v="2"/>
    <x v="1"/>
    <x v="2"/>
    <x v="0"/>
    <d v="1990-12-24T00:00:00"/>
    <x v="1107"/>
    <x v="2"/>
    <s v="tier - 1"/>
    <x v="9"/>
    <x v="3"/>
  </r>
  <r>
    <s v="Id1109"/>
    <s v="Bauman"/>
    <x v="802"/>
    <x v="103"/>
    <s v="Yes"/>
    <x v="0"/>
    <x v="0"/>
    <n v="0"/>
    <x v="1"/>
    <x v="0"/>
    <x v="2"/>
    <d v="1995-10-16T00:00:00"/>
    <x v="1108"/>
    <x v="2"/>
    <s v="tier - 2"/>
    <x v="8"/>
    <x v="8"/>
  </r>
  <r>
    <s v="Id1110"/>
    <s v="Bakula"/>
    <x v="803"/>
    <x v="561"/>
    <s v="No"/>
    <x v="0"/>
    <x v="0"/>
    <n v="2"/>
    <x v="1"/>
    <x v="1"/>
    <x v="1"/>
    <d v="1992-07-10T00:00:00"/>
    <x v="1109"/>
    <x v="2"/>
    <s v="tier - 3"/>
    <x v="14"/>
    <x v="4"/>
  </r>
  <r>
    <s v="Id1111"/>
    <s v="Edwards"/>
    <x v="567"/>
    <x v="525"/>
    <s v="No"/>
    <x v="0"/>
    <x v="0"/>
    <n v="2"/>
    <x v="1"/>
    <x v="2"/>
    <x v="0"/>
    <d v="1993-10-13T00:00:00"/>
    <x v="1110"/>
    <x v="2"/>
    <s v="tier - 2"/>
    <x v="1"/>
    <x v="10"/>
  </r>
  <r>
    <s v="Id1112"/>
    <s v="Davis"/>
    <x v="804"/>
    <x v="282"/>
    <s v="Yes"/>
    <x v="0"/>
    <x v="0"/>
    <n v="0"/>
    <x v="1"/>
    <x v="0"/>
    <x v="0"/>
    <d v="1991-06-12T00:00:00"/>
    <x v="1111"/>
    <x v="2"/>
    <s v="tier - 1"/>
    <x v="14"/>
    <x v="3"/>
  </r>
  <r>
    <s v="Id1113"/>
    <s v="Weiler"/>
    <x v="111"/>
    <x v="447"/>
    <s v="No"/>
    <x v="0"/>
    <x v="0"/>
    <n v="0"/>
    <x v="1"/>
    <x v="0"/>
    <x v="0"/>
    <d v="1994-12-30T00:00:00"/>
    <x v="1112"/>
    <x v="2"/>
    <s v="tier - 1"/>
    <x v="6"/>
    <x v="5"/>
  </r>
  <r>
    <s v="Id1114"/>
    <s v="Schaaf"/>
    <x v="805"/>
    <x v="109"/>
    <s v="Yes"/>
    <x v="0"/>
    <x v="1"/>
    <n v="1"/>
    <x v="1"/>
    <x v="0"/>
    <x v="1"/>
    <d v="1997-09-05T00:00:00"/>
    <x v="1113"/>
    <x v="2"/>
    <s v="tier - 2"/>
    <x v="1"/>
    <x v="1"/>
  </r>
  <r>
    <s v="Id1115"/>
    <s v="Sack"/>
    <x v="806"/>
    <x v="56"/>
    <s v="No"/>
    <x v="0"/>
    <x v="0"/>
    <n v="2"/>
    <x v="1"/>
    <x v="0"/>
    <x v="1"/>
    <d v="1992-11-16T00:00:00"/>
    <x v="1114"/>
    <x v="2"/>
    <s v="tier - 3"/>
    <x v="3"/>
    <x v="7"/>
  </r>
  <r>
    <s v="Id1116"/>
    <s v="Chenard"/>
    <x v="629"/>
    <x v="485"/>
    <s v="Yes"/>
    <x v="0"/>
    <x v="0"/>
    <n v="1"/>
    <x v="1"/>
    <x v="0"/>
    <x v="0"/>
    <d v="1995-07-02T00:00:00"/>
    <x v="1115"/>
    <x v="2"/>
    <s v="tier - 3"/>
    <x v="1"/>
    <x v="5"/>
  </r>
  <r>
    <s v="Id1117"/>
    <s v="Williamson"/>
    <x v="807"/>
    <x v="199"/>
    <s v="No"/>
    <x v="0"/>
    <x v="0"/>
    <n v="2"/>
    <x v="1"/>
    <x v="2"/>
    <x v="2"/>
    <d v="1992-08-08T00:00:00"/>
    <x v="1116"/>
    <x v="2"/>
    <s v="tier - 1"/>
    <x v="0"/>
    <x v="4"/>
  </r>
  <r>
    <s v="Id1118"/>
    <s v="Dollas"/>
    <x v="808"/>
    <x v="500"/>
    <s v="No"/>
    <x v="0"/>
    <x v="0"/>
    <n v="2"/>
    <x v="1"/>
    <x v="1"/>
    <x v="2"/>
    <d v="1992-10-19T00:00:00"/>
    <x v="1117"/>
    <x v="2"/>
    <s v="tier - 1"/>
    <x v="9"/>
    <x v="7"/>
  </r>
  <r>
    <s v="Id1119"/>
    <s v="Sprague"/>
    <x v="809"/>
    <x v="315"/>
    <s v="Yes"/>
    <x v="0"/>
    <x v="0"/>
    <n v="0"/>
    <x v="1"/>
    <x v="1"/>
    <x v="2"/>
    <d v="1996-12-19T00:00:00"/>
    <x v="1118"/>
    <x v="2"/>
    <s v="tier - 2"/>
    <x v="3"/>
    <x v="1"/>
  </r>
  <r>
    <s v="Id1120"/>
    <s v="Michell"/>
    <x v="315"/>
    <x v="473"/>
    <s v="Yes"/>
    <x v="0"/>
    <x v="1"/>
    <n v="1"/>
    <x v="1"/>
    <x v="0"/>
    <x v="2"/>
    <d v="1999-07-03T00:00:00"/>
    <x v="1119"/>
    <x v="2"/>
    <s v="tier - 3"/>
    <x v="3"/>
    <x v="0"/>
  </r>
  <r>
    <s v="Id1121"/>
    <s v="Datwyler"/>
    <x v="88"/>
    <x v="300"/>
    <s v="Yes"/>
    <x v="0"/>
    <x v="1"/>
    <n v="1"/>
    <x v="1"/>
    <x v="0"/>
    <x v="1"/>
    <d v="1999-10-27T00:00:00"/>
    <x v="1120"/>
    <x v="2"/>
    <s v="tier - 1"/>
    <x v="5"/>
    <x v="9"/>
  </r>
  <r>
    <s v="Id1122"/>
    <s v="Mead"/>
    <x v="643"/>
    <x v="562"/>
    <s v="Yes"/>
    <x v="0"/>
    <x v="1"/>
    <n v="1"/>
    <x v="1"/>
    <x v="2"/>
    <x v="1"/>
    <d v="1999-08-22T00:00:00"/>
    <x v="1121"/>
    <x v="2"/>
    <s v="tier - 2"/>
    <x v="3"/>
    <x v="0"/>
  </r>
  <r>
    <s v="Id1123"/>
    <s v="Kennedy"/>
    <x v="67"/>
    <x v="172"/>
    <s v="No"/>
    <x v="0"/>
    <x v="0"/>
    <n v="0"/>
    <x v="1"/>
    <x v="0"/>
    <x v="0"/>
    <d v="1994-08-30T00:00:00"/>
    <x v="1122"/>
    <x v="2"/>
    <s v="tier - 2"/>
    <x v="9"/>
    <x v="10"/>
  </r>
  <r>
    <s v="Id1124"/>
    <s v="Czech"/>
    <x v="175"/>
    <x v="561"/>
    <s v="No"/>
    <x v="0"/>
    <x v="1"/>
    <n v="1"/>
    <x v="1"/>
    <x v="1"/>
    <x v="1"/>
    <d v="1999-12-28T00:00:00"/>
    <x v="1123"/>
    <x v="2"/>
    <s v="tier - 1"/>
    <x v="11"/>
    <x v="9"/>
  </r>
  <r>
    <s v="Id1125"/>
    <s v="O'Brien"/>
    <x v="810"/>
    <x v="563"/>
    <s v="Yes"/>
    <x v="0"/>
    <x v="0"/>
    <n v="1"/>
    <x v="1"/>
    <x v="0"/>
    <x v="1"/>
    <d v="1998-07-03T00:00:00"/>
    <x v="1124"/>
    <x v="2"/>
    <s v="tier - 3"/>
    <x v="8"/>
    <x v="6"/>
  </r>
  <r>
    <s v="Id1126"/>
    <s v="Bachman"/>
    <x v="628"/>
    <x v="564"/>
    <s v="Yes"/>
    <x v="0"/>
    <x v="0"/>
    <n v="2"/>
    <x v="1"/>
    <x v="3"/>
    <x v="0"/>
    <d v="1990-08-11T00:00:00"/>
    <x v="1125"/>
    <x v="1"/>
    <s v="tier - 3"/>
    <x v="1"/>
    <x v="2"/>
  </r>
  <r>
    <s v="Id1127"/>
    <s v="Bednar"/>
    <x v="67"/>
    <x v="399"/>
    <s v="No"/>
    <x v="0"/>
    <x v="0"/>
    <n v="0"/>
    <x v="1"/>
    <x v="0"/>
    <x v="0"/>
    <d v="1991-10-06T00:00:00"/>
    <x v="1126"/>
    <x v="1"/>
    <s v="tier - 2"/>
    <x v="13"/>
    <x v="4"/>
  </r>
  <r>
    <s v="Id1128"/>
    <s v="Daye"/>
    <x v="292"/>
    <x v="410"/>
    <s v="No"/>
    <x v="0"/>
    <x v="0"/>
    <n v="0"/>
    <x v="1"/>
    <x v="1"/>
    <x v="0"/>
    <d v="1991-12-26T00:00:00"/>
    <x v="1127"/>
    <x v="1"/>
    <s v="tier - 3"/>
    <x v="15"/>
    <x v="4"/>
  </r>
  <r>
    <s v="Id1129"/>
    <s v="Clarke"/>
    <x v="811"/>
    <x v="138"/>
    <s v="Yes"/>
    <x v="0"/>
    <x v="0"/>
    <n v="1"/>
    <x v="1"/>
    <x v="2"/>
    <x v="2"/>
    <d v="1994-09-11T00:00:00"/>
    <x v="1128"/>
    <x v="2"/>
    <s v="tier - 3"/>
    <x v="0"/>
    <x v="10"/>
  </r>
  <r>
    <s v="Id1130"/>
    <s v="Koren"/>
    <x v="607"/>
    <x v="180"/>
    <s v="Yes"/>
    <x v="0"/>
    <x v="1"/>
    <n v="1"/>
    <x v="1"/>
    <x v="0"/>
    <x v="2"/>
    <d v="1993-12-03T00:00:00"/>
    <x v="1129"/>
    <x v="1"/>
    <s v="tier - 2"/>
    <x v="1"/>
    <x v="10"/>
  </r>
  <r>
    <s v="Id1131"/>
    <s v="Kuramoto"/>
    <x v="812"/>
    <x v="332"/>
    <s v="Yes"/>
    <x v="0"/>
    <x v="0"/>
    <n v="0"/>
    <x v="1"/>
    <x v="0"/>
    <x v="2"/>
    <d v="1995-08-19T00:00:00"/>
    <x v="1130"/>
    <x v="1"/>
    <s v="tier - 3"/>
    <x v="14"/>
    <x v="5"/>
  </r>
  <r>
    <s v="Id1132"/>
    <s v="Lynn"/>
    <x v="402"/>
    <x v="115"/>
    <s v="No"/>
    <x v="0"/>
    <x v="0"/>
    <n v="2"/>
    <x v="1"/>
    <x v="0"/>
    <x v="2"/>
    <d v="1992-09-14T00:00:00"/>
    <x v="1131"/>
    <x v="1"/>
    <s v="tier - 3"/>
    <x v="1"/>
    <x v="7"/>
  </r>
  <r>
    <s v="Id1133"/>
    <s v="Dierksen"/>
    <x v="813"/>
    <x v="64"/>
    <s v="No"/>
    <x v="0"/>
    <x v="0"/>
    <n v="0"/>
    <x v="1"/>
    <x v="2"/>
    <x v="0"/>
    <d v="1992-08-17T00:00:00"/>
    <x v="1132"/>
    <x v="2"/>
    <s v="tier - 2"/>
    <x v="0"/>
    <x v="4"/>
  </r>
  <r>
    <s v="Id1134"/>
    <s v="Zoeller"/>
    <x v="814"/>
    <x v="80"/>
    <s v="Yes"/>
    <x v="0"/>
    <x v="0"/>
    <n v="0"/>
    <x v="1"/>
    <x v="0"/>
    <x v="2"/>
    <d v="1996-07-08T00:00:00"/>
    <x v="1133"/>
    <x v="1"/>
    <s v="tier - 3"/>
    <x v="1"/>
    <x v="8"/>
  </r>
  <r>
    <s v="Id1135"/>
    <s v="Flesch"/>
    <x v="613"/>
    <x v="134"/>
    <s v="Yes"/>
    <x v="0"/>
    <x v="0"/>
    <n v="2"/>
    <x v="1"/>
    <x v="1"/>
    <x v="2"/>
    <d v="1996-11-05T00:00:00"/>
    <x v="1134"/>
    <x v="2"/>
    <s v="tier - 3"/>
    <x v="0"/>
    <x v="1"/>
  </r>
  <r>
    <s v="Id1136"/>
    <s v="Maltby"/>
    <x v="815"/>
    <x v="485"/>
    <s v="No"/>
    <x v="0"/>
    <x v="0"/>
    <n v="0"/>
    <x v="1"/>
    <x v="0"/>
    <x v="0"/>
    <d v="1991-11-08T00:00:00"/>
    <x v="1135"/>
    <x v="1"/>
    <s v="tier - 3"/>
    <x v="3"/>
    <x v="4"/>
  </r>
  <r>
    <s v="Id1137"/>
    <s v="Custance"/>
    <x v="816"/>
    <x v="565"/>
    <s v="No"/>
    <x v="0"/>
    <x v="0"/>
    <n v="0"/>
    <x v="1"/>
    <x v="0"/>
    <x v="0"/>
    <d v="1991-10-03T00:00:00"/>
    <x v="1136"/>
    <x v="1"/>
    <s v="tier - 1"/>
    <x v="0"/>
    <x v="4"/>
  </r>
  <r>
    <s v="Id1138"/>
    <s v="Choi"/>
    <x v="817"/>
    <x v="220"/>
    <s v="No"/>
    <x v="0"/>
    <x v="0"/>
    <n v="0"/>
    <x v="1"/>
    <x v="0"/>
    <x v="0"/>
    <d v="1991-07-03T00:00:00"/>
    <x v="1137"/>
    <x v="1"/>
    <s v="tier - 3"/>
    <x v="9"/>
    <x v="3"/>
  </r>
  <r>
    <s v="Id1139"/>
    <s v="Barnett"/>
    <x v="54"/>
    <x v="566"/>
    <s v="No"/>
    <x v="0"/>
    <x v="0"/>
    <n v="0"/>
    <x v="1"/>
    <x v="0"/>
    <x v="0"/>
    <d v="1991-12-22T00:00:00"/>
    <x v="1138"/>
    <x v="1"/>
    <s v="tier - 2"/>
    <x v="3"/>
    <x v="4"/>
  </r>
  <r>
    <s v="Id1140"/>
    <s v="Proulx"/>
    <x v="547"/>
    <x v="85"/>
    <s v="No"/>
    <x v="0"/>
    <x v="0"/>
    <n v="1"/>
    <x v="1"/>
    <x v="0"/>
    <x v="1"/>
    <d v="1998-07-06T00:00:00"/>
    <x v="1139"/>
    <x v="1"/>
    <s v="tier - 2"/>
    <x v="7"/>
    <x v="6"/>
  </r>
  <r>
    <s v="Id1141"/>
    <s v="Hamilton"/>
    <x v="467"/>
    <x v="320"/>
    <s v="Yes"/>
    <x v="0"/>
    <x v="1"/>
    <n v="1"/>
    <x v="1"/>
    <x v="1"/>
    <x v="2"/>
    <d v="1999-08-13T00:00:00"/>
    <x v="1140"/>
    <x v="2"/>
    <s v="tier - 3"/>
    <x v="1"/>
    <x v="0"/>
  </r>
  <r>
    <s v="Id1142"/>
    <s v="Lundine"/>
    <x v="629"/>
    <x v="453"/>
    <s v="No"/>
    <x v="0"/>
    <x v="0"/>
    <n v="0"/>
    <x v="1"/>
    <x v="0"/>
    <x v="0"/>
    <d v="1991-11-09T00:00:00"/>
    <x v="1141"/>
    <x v="1"/>
    <s v="tier - 3"/>
    <x v="9"/>
    <x v="4"/>
  </r>
  <r>
    <s v="Id1143"/>
    <s v="Paullin"/>
    <x v="362"/>
    <x v="259"/>
    <s v="Yes"/>
    <x v="0"/>
    <x v="1"/>
    <n v="1"/>
    <x v="1"/>
    <x v="2"/>
    <x v="1"/>
    <d v="1999-10-20T00:00:00"/>
    <x v="1142"/>
    <x v="2"/>
    <s v="tier - 3"/>
    <x v="1"/>
    <x v="9"/>
  </r>
  <r>
    <s v="Id1144"/>
    <s v="Delucia"/>
    <x v="809"/>
    <x v="567"/>
    <s v="No"/>
    <x v="0"/>
    <x v="0"/>
    <n v="0"/>
    <x v="1"/>
    <x v="1"/>
    <x v="0"/>
    <d v="1991-07-17T00:00:00"/>
    <x v="1143"/>
    <x v="1"/>
    <s v="tier - 2"/>
    <x v="3"/>
    <x v="3"/>
  </r>
  <r>
    <s v="Id1145"/>
    <s v="Valentine"/>
    <x v="818"/>
    <x v="525"/>
    <s v="No"/>
    <x v="0"/>
    <x v="0"/>
    <n v="0"/>
    <x v="1"/>
    <x v="2"/>
    <x v="0"/>
    <d v="1991-10-23T00:00:00"/>
    <x v="1144"/>
    <x v="1"/>
    <s v="tier - 3"/>
    <x v="0"/>
    <x v="4"/>
  </r>
  <r>
    <s v="Id1146"/>
    <s v="Mohara"/>
    <x v="806"/>
    <x v="423"/>
    <s v="No"/>
    <x v="0"/>
    <x v="0"/>
    <n v="0"/>
    <x v="1"/>
    <x v="0"/>
    <x v="0"/>
    <d v="1998-11-04T00:00:00"/>
    <x v="1145"/>
    <x v="2"/>
    <s v="tier - 3"/>
    <x v="3"/>
    <x v="0"/>
  </r>
  <r>
    <s v="Id1147"/>
    <s v="Fairbrother"/>
    <x v="819"/>
    <x v="375"/>
    <s v="No"/>
    <x v="0"/>
    <x v="0"/>
    <n v="1"/>
    <x v="1"/>
    <x v="0"/>
    <x v="2"/>
    <d v="1992-08-13T00:00:00"/>
    <x v="1146"/>
    <x v="1"/>
    <s v="tier - 1"/>
    <x v="1"/>
    <x v="4"/>
  </r>
  <r>
    <s v="Id1148"/>
    <s v="Fagan"/>
    <x v="820"/>
    <x v="56"/>
    <s v="No"/>
    <x v="0"/>
    <x v="0"/>
    <n v="2"/>
    <x v="1"/>
    <x v="1"/>
    <x v="1"/>
    <d v="1992-09-26T00:00:00"/>
    <x v="1147"/>
    <x v="1"/>
    <s v="tier - 3"/>
    <x v="11"/>
    <x v="7"/>
  </r>
  <r>
    <s v="Id1149"/>
    <s v="Toth"/>
    <x v="821"/>
    <x v="336"/>
    <s v="No"/>
    <x v="0"/>
    <x v="0"/>
    <n v="2"/>
    <x v="1"/>
    <x v="1"/>
    <x v="1"/>
    <d v="1992-06-28T00:00:00"/>
    <x v="1148"/>
    <x v="1"/>
    <s v="tier - 2"/>
    <x v="11"/>
    <x v="4"/>
  </r>
  <r>
    <s v="Id1150"/>
    <s v="Guinn"/>
    <x v="822"/>
    <x v="568"/>
    <s v="No"/>
    <x v="0"/>
    <x v="0"/>
    <n v="2"/>
    <x v="1"/>
    <x v="0"/>
    <x v="0"/>
    <d v="1993-09-17T00:00:00"/>
    <x v="1149"/>
    <x v="1"/>
    <s v="tier - 1"/>
    <x v="0"/>
    <x v="10"/>
  </r>
  <r>
    <s v="Id1151"/>
    <s v="Rogers"/>
    <x v="823"/>
    <x v="240"/>
    <s v="No"/>
    <x v="0"/>
    <x v="0"/>
    <n v="0"/>
    <x v="1"/>
    <x v="2"/>
    <x v="1"/>
    <d v="1997-06-07T00:00:00"/>
    <x v="1150"/>
    <x v="2"/>
    <s v="tier - 2"/>
    <x v="0"/>
    <x v="1"/>
  </r>
  <r>
    <s v="Id1152"/>
    <s v="Diviney"/>
    <x v="824"/>
    <x v="111"/>
    <s v="Yes"/>
    <x v="0"/>
    <x v="0"/>
    <n v="0"/>
    <x v="1"/>
    <x v="0"/>
    <x v="2"/>
    <d v="1996-08-08T00:00:00"/>
    <x v="1151"/>
    <x v="1"/>
    <s v="tier - 3"/>
    <x v="7"/>
    <x v="8"/>
  </r>
  <r>
    <s v="Id1153"/>
    <s v="Marlatt"/>
    <x v="111"/>
    <x v="569"/>
    <s v="No"/>
    <x v="0"/>
    <x v="0"/>
    <n v="2"/>
    <x v="1"/>
    <x v="0"/>
    <x v="0"/>
    <d v="1993-07-07T00:00:00"/>
    <x v="1152"/>
    <x v="1"/>
    <s v="tier - 2"/>
    <x v="9"/>
    <x v="7"/>
  </r>
  <r>
    <s v="Id1154"/>
    <s v="Ohler"/>
    <x v="825"/>
    <x v="400"/>
    <s v="No"/>
    <x v="0"/>
    <x v="0"/>
    <n v="0"/>
    <x v="1"/>
    <x v="2"/>
    <x v="0"/>
    <d v="1995-09-05T00:00:00"/>
    <x v="1153"/>
    <x v="2"/>
    <s v="tier - 1"/>
    <x v="1"/>
    <x v="5"/>
  </r>
  <r>
    <s v="Id1155"/>
    <s v="Mossler"/>
    <x v="469"/>
    <x v="562"/>
    <s v="Yes"/>
    <x v="0"/>
    <x v="0"/>
    <n v="0"/>
    <x v="1"/>
    <x v="0"/>
    <x v="1"/>
    <d v="2001-07-14T00:00:00"/>
    <x v="1154"/>
    <x v="1"/>
    <s v="tier - 2"/>
    <x v="1"/>
    <x v="13"/>
  </r>
  <r>
    <s v="Id1156"/>
    <s v="Segall"/>
    <x v="826"/>
    <x v="424"/>
    <s v="Yes"/>
    <x v="0"/>
    <x v="0"/>
    <n v="2"/>
    <x v="1"/>
    <x v="0"/>
    <x v="0"/>
    <d v="1990-07-04T00:00:00"/>
    <x v="1155"/>
    <x v="1"/>
    <s v="tier - 1"/>
    <x v="0"/>
    <x v="2"/>
  </r>
  <r>
    <s v="Id1157"/>
    <s v="Sprieser"/>
    <x v="117"/>
    <x v="502"/>
    <s v="Yes"/>
    <x v="0"/>
    <x v="0"/>
    <n v="2"/>
    <x v="1"/>
    <x v="0"/>
    <x v="0"/>
    <d v="1990-08-18T00:00:00"/>
    <x v="1156"/>
    <x v="2"/>
    <s v="tier - 1"/>
    <x v="3"/>
    <x v="2"/>
  </r>
  <r>
    <s v="Id1158"/>
    <s v="Blanco"/>
    <x v="781"/>
    <x v="513"/>
    <s v="Yes"/>
    <x v="0"/>
    <x v="0"/>
    <n v="2"/>
    <x v="1"/>
    <x v="0"/>
    <x v="0"/>
    <d v="1990-09-12T00:00:00"/>
    <x v="1157"/>
    <x v="2"/>
    <s v="tier - 1"/>
    <x v="6"/>
    <x v="3"/>
  </r>
  <r>
    <s v="Id1159"/>
    <s v="Sheptock"/>
    <x v="401"/>
    <x v="113"/>
    <s v="Yes"/>
    <x v="0"/>
    <x v="0"/>
    <n v="1"/>
    <x v="1"/>
    <x v="1"/>
    <x v="0"/>
    <d v="1995-06-27T00:00:00"/>
    <x v="1158"/>
    <x v="1"/>
    <s v="tier - 1"/>
    <x v="9"/>
    <x v="5"/>
  </r>
  <r>
    <s v="Id1160"/>
    <s v="Chruniak"/>
    <x v="827"/>
    <x v="200"/>
    <s v="No"/>
    <x v="0"/>
    <x v="0"/>
    <n v="2"/>
    <x v="1"/>
    <x v="1"/>
    <x v="1"/>
    <d v="1992-07-10T00:00:00"/>
    <x v="1159"/>
    <x v="1"/>
    <s v="tier - 1"/>
    <x v="11"/>
    <x v="4"/>
  </r>
  <r>
    <s v="Id1161"/>
    <s v="Miller"/>
    <x v="828"/>
    <x v="347"/>
    <s v="No"/>
    <x v="0"/>
    <x v="0"/>
    <n v="0"/>
    <x v="1"/>
    <x v="0"/>
    <x v="2"/>
    <d v="1997-09-19T00:00:00"/>
    <x v="1160"/>
    <x v="1"/>
    <s v="tier - 3"/>
    <x v="9"/>
    <x v="6"/>
  </r>
  <r>
    <s v="Id1162"/>
    <s v="Theis"/>
    <x v="829"/>
    <x v="231"/>
    <s v="Yes"/>
    <x v="0"/>
    <x v="0"/>
    <n v="1"/>
    <x v="1"/>
    <x v="2"/>
    <x v="1"/>
    <d v="1994-11-07T00:00:00"/>
    <x v="1161"/>
    <x v="2"/>
    <s v="tier - 3"/>
    <x v="0"/>
    <x v="5"/>
  </r>
  <r>
    <s v="Id1163"/>
    <s v="Sadler"/>
    <x v="830"/>
    <x v="180"/>
    <s v="Yes"/>
    <x v="0"/>
    <x v="0"/>
    <n v="2"/>
    <x v="1"/>
    <x v="2"/>
    <x v="2"/>
    <d v="1996-09-16T00:00:00"/>
    <x v="1162"/>
    <x v="2"/>
    <s v="tier - 2"/>
    <x v="0"/>
    <x v="1"/>
  </r>
  <r>
    <s v="Id1164"/>
    <s v="Auger"/>
    <x v="831"/>
    <x v="570"/>
    <s v="Yes"/>
    <x v="0"/>
    <x v="0"/>
    <n v="0"/>
    <x v="1"/>
    <x v="0"/>
    <x v="0"/>
    <d v="1991-08-08T00:00:00"/>
    <x v="1163"/>
    <x v="1"/>
    <s v="tier - 3"/>
    <x v="3"/>
    <x v="3"/>
  </r>
  <r>
    <s v="Id1165"/>
    <s v="Steadman"/>
    <x v="705"/>
    <x v="571"/>
    <s v="No"/>
    <x v="0"/>
    <x v="0"/>
    <n v="0"/>
    <x v="1"/>
    <x v="0"/>
    <x v="0"/>
    <d v="1994-07-08T00:00:00"/>
    <x v="1164"/>
    <x v="1"/>
    <s v="tier - 2"/>
    <x v="3"/>
    <x v="10"/>
  </r>
  <r>
    <s v="Id1166"/>
    <s v="McCarron"/>
    <x v="832"/>
    <x v="457"/>
    <s v="No"/>
    <x v="0"/>
    <x v="0"/>
    <n v="0"/>
    <x v="1"/>
    <x v="3"/>
    <x v="0"/>
    <d v="1991-07-19T00:00:00"/>
    <x v="1165"/>
    <x v="1"/>
    <s v="tier - 1"/>
    <x v="1"/>
    <x v="3"/>
  </r>
  <r>
    <s v="Id1167"/>
    <s v="Roecker"/>
    <x v="396"/>
    <x v="521"/>
    <s v="Yes"/>
    <x v="0"/>
    <x v="0"/>
    <n v="2"/>
    <x v="1"/>
    <x v="0"/>
    <x v="0"/>
    <d v="1990-09-30T00:00:00"/>
    <x v="1166"/>
    <x v="1"/>
    <s v="tier - 2"/>
    <x v="3"/>
    <x v="3"/>
  </r>
  <r>
    <s v="Id1168"/>
    <s v="Giumarra"/>
    <x v="833"/>
    <x v="572"/>
    <s v="No"/>
    <x v="0"/>
    <x v="0"/>
    <n v="0"/>
    <x v="1"/>
    <x v="1"/>
    <x v="0"/>
    <d v="1998-06-22T00:00:00"/>
    <x v="1167"/>
    <x v="2"/>
    <s v="tier - 2"/>
    <x v="0"/>
    <x v="6"/>
  </r>
  <r>
    <s v="Id1169"/>
    <s v="Peters"/>
    <x v="67"/>
    <x v="161"/>
    <s v="No"/>
    <x v="0"/>
    <x v="0"/>
    <n v="2"/>
    <x v="1"/>
    <x v="0"/>
    <x v="2"/>
    <d v="1992-10-23T00:00:00"/>
    <x v="1168"/>
    <x v="1"/>
    <s v="tier - 2"/>
    <x v="3"/>
    <x v="7"/>
  </r>
  <r>
    <s v="Id1170"/>
    <s v="Bower"/>
    <x v="834"/>
    <x v="136"/>
    <s v="No"/>
    <x v="0"/>
    <x v="1"/>
    <n v="1"/>
    <x v="1"/>
    <x v="1"/>
    <x v="1"/>
    <d v="1999-12-19T00:00:00"/>
    <x v="1169"/>
    <x v="1"/>
    <s v="tier - 2"/>
    <x v="11"/>
    <x v="9"/>
  </r>
  <r>
    <s v="Id1171"/>
    <s v="Chen"/>
    <x v="78"/>
    <x v="98"/>
    <s v="No"/>
    <x v="0"/>
    <x v="0"/>
    <n v="1"/>
    <x v="1"/>
    <x v="0"/>
    <x v="2"/>
    <d v="1998-06-23T00:00:00"/>
    <x v="1170"/>
    <x v="1"/>
    <s v="tier - 2"/>
    <x v="8"/>
    <x v="6"/>
  </r>
  <r>
    <s v="Id1172"/>
    <s v="Capriccioso"/>
    <x v="835"/>
    <x v="573"/>
    <s v="Yes"/>
    <x v="0"/>
    <x v="0"/>
    <n v="2"/>
    <x v="1"/>
    <x v="0"/>
    <x v="0"/>
    <d v="1990-12-16T00:00:00"/>
    <x v="1171"/>
    <x v="1"/>
    <s v="tier - 3"/>
    <x v="3"/>
    <x v="3"/>
  </r>
  <r>
    <s v="Id1173"/>
    <s v="Starbuck"/>
    <x v="277"/>
    <x v="570"/>
    <s v="Yes"/>
    <x v="0"/>
    <x v="0"/>
    <n v="1"/>
    <x v="1"/>
    <x v="1"/>
    <x v="0"/>
    <d v="1995-10-29T00:00:00"/>
    <x v="1172"/>
    <x v="2"/>
    <s v="tier - 3"/>
    <x v="1"/>
    <x v="8"/>
  </r>
  <r>
    <s v="Id1174"/>
    <s v="McMahon"/>
    <x v="183"/>
    <x v="188"/>
    <s v="No"/>
    <x v="0"/>
    <x v="0"/>
    <n v="0"/>
    <x v="1"/>
    <x v="1"/>
    <x v="2"/>
    <d v="1992-08-29T00:00:00"/>
    <x v="1173"/>
    <x v="1"/>
    <s v="tier - 1"/>
    <x v="14"/>
    <x v="4"/>
  </r>
  <r>
    <s v="Id1175"/>
    <s v="Rissell"/>
    <x v="836"/>
    <x v="297"/>
    <s v="No"/>
    <x v="0"/>
    <x v="0"/>
    <n v="2"/>
    <x v="1"/>
    <x v="1"/>
    <x v="1"/>
    <d v="1992-12-27T00:00:00"/>
    <x v="1174"/>
    <x v="2"/>
    <s v="tier - 3"/>
    <x v="6"/>
    <x v="7"/>
  </r>
  <r>
    <s v="Id1176"/>
    <s v="Kromroy"/>
    <x v="837"/>
    <x v="60"/>
    <s v="Yes"/>
    <x v="0"/>
    <x v="0"/>
    <n v="1"/>
    <x v="1"/>
    <x v="2"/>
    <x v="1"/>
    <d v="1994-12-15T00:00:00"/>
    <x v="1175"/>
    <x v="2"/>
    <s v="tier - 3"/>
    <x v="0"/>
    <x v="5"/>
  </r>
  <r>
    <s v="Id1177"/>
    <s v="Manfredi"/>
    <x v="757"/>
    <x v="574"/>
    <s v="Yes"/>
    <x v="0"/>
    <x v="0"/>
    <n v="0"/>
    <x v="1"/>
    <x v="0"/>
    <x v="0"/>
    <d v="1991-10-18T00:00:00"/>
    <x v="1176"/>
    <x v="1"/>
    <s v="tier - 1"/>
    <x v="11"/>
    <x v="4"/>
  </r>
  <r>
    <s v="Id1178"/>
    <s v="Manwaring"/>
    <x v="838"/>
    <x v="116"/>
    <s v="No"/>
    <x v="0"/>
    <x v="0"/>
    <n v="2"/>
    <x v="1"/>
    <x v="0"/>
    <x v="0"/>
    <d v="1993-11-28T00:00:00"/>
    <x v="1177"/>
    <x v="1"/>
    <s v="tier - 3"/>
    <x v="1"/>
    <x v="10"/>
  </r>
  <r>
    <s v="Id1179"/>
    <s v="Tomaszewski"/>
    <x v="839"/>
    <x v="161"/>
    <s v="Yes"/>
    <x v="0"/>
    <x v="0"/>
    <n v="2"/>
    <x v="1"/>
    <x v="2"/>
    <x v="2"/>
    <d v="1996-12-04T00:00:00"/>
    <x v="1178"/>
    <x v="2"/>
    <s v="tier - 2"/>
    <x v="0"/>
    <x v="1"/>
  </r>
  <r>
    <s v="Id1180"/>
    <s v="Gannon"/>
    <x v="361"/>
    <x v="575"/>
    <s v="No"/>
    <x v="0"/>
    <x v="0"/>
    <n v="2"/>
    <x v="1"/>
    <x v="2"/>
    <x v="0"/>
    <d v="1993-12-01T00:00:00"/>
    <x v="1179"/>
    <x v="1"/>
    <s v="tier - 1"/>
    <x v="1"/>
    <x v="10"/>
  </r>
  <r>
    <s v="Id1181"/>
    <s v="Frye"/>
    <x v="606"/>
    <x v="410"/>
    <s v="No"/>
    <x v="0"/>
    <x v="0"/>
    <n v="0"/>
    <x v="1"/>
    <x v="0"/>
    <x v="0"/>
    <d v="1994-08-14T00:00:00"/>
    <x v="1180"/>
    <x v="2"/>
    <s v="tier - 1"/>
    <x v="3"/>
    <x v="10"/>
  </r>
  <r>
    <s v="Id1182"/>
    <s v="Jenkins"/>
    <x v="840"/>
    <x v="576"/>
    <s v="No"/>
    <x v="0"/>
    <x v="0"/>
    <n v="2"/>
    <x v="1"/>
    <x v="0"/>
    <x v="2"/>
    <d v="1992-09-22T00:00:00"/>
    <x v="1181"/>
    <x v="1"/>
    <s v="tier - 1"/>
    <x v="0"/>
    <x v="7"/>
  </r>
  <r>
    <s v="Id1183"/>
    <s v="Currier"/>
    <x v="841"/>
    <x v="27"/>
    <s v="No"/>
    <x v="0"/>
    <x v="0"/>
    <n v="2"/>
    <x v="1"/>
    <x v="0"/>
    <x v="2"/>
    <d v="1992-09-22T00:00:00"/>
    <x v="1182"/>
    <x v="1"/>
    <s v="tier - 1"/>
    <x v="9"/>
    <x v="7"/>
  </r>
  <r>
    <s v="Id1184"/>
    <s v="Whittendale"/>
    <x v="842"/>
    <x v="242"/>
    <s v="Yes"/>
    <x v="0"/>
    <x v="0"/>
    <n v="1"/>
    <x v="1"/>
    <x v="1"/>
    <x v="0"/>
    <d v="1995-07-28T00:00:00"/>
    <x v="1183"/>
    <x v="1"/>
    <s v="tier - 2"/>
    <x v="9"/>
    <x v="5"/>
  </r>
  <r>
    <s v="Id1185"/>
    <s v="Rixe"/>
    <x v="401"/>
    <x v="354"/>
    <s v="No"/>
    <x v="0"/>
    <x v="0"/>
    <n v="2"/>
    <x v="1"/>
    <x v="1"/>
    <x v="0"/>
    <d v="1993-12-21T00:00:00"/>
    <x v="1184"/>
    <x v="1"/>
    <s v="tier - 3"/>
    <x v="11"/>
    <x v="10"/>
  </r>
  <r>
    <s v="Id1186"/>
    <s v="Ballon-Landa"/>
    <x v="419"/>
    <x v="483"/>
    <s v="No"/>
    <x v="0"/>
    <x v="0"/>
    <n v="0"/>
    <x v="1"/>
    <x v="1"/>
    <x v="0"/>
    <d v="1991-11-29T00:00:00"/>
    <x v="1185"/>
    <x v="1"/>
    <s v="tier - 2"/>
    <x v="3"/>
    <x v="4"/>
  </r>
  <r>
    <s v="Id1187"/>
    <s v="Zaferos"/>
    <x v="843"/>
    <x v="152"/>
    <s v="No"/>
    <x v="0"/>
    <x v="0"/>
    <n v="1"/>
    <x v="1"/>
    <x v="0"/>
    <x v="2"/>
    <d v="1992-08-22T00:00:00"/>
    <x v="1186"/>
    <x v="1"/>
    <s v="tier - 1"/>
    <x v="1"/>
    <x v="4"/>
  </r>
  <r>
    <s v="Id1188"/>
    <s v="Jackson"/>
    <x v="617"/>
    <x v="577"/>
    <s v="Yes"/>
    <x v="0"/>
    <x v="1"/>
    <n v="1"/>
    <x v="1"/>
    <x v="0"/>
    <x v="2"/>
    <d v="1999-08-24T00:00:00"/>
    <x v="1187"/>
    <x v="2"/>
    <s v="tier - 2"/>
    <x v="0"/>
    <x v="0"/>
  </r>
  <r>
    <s v="Id1189"/>
    <s v="Evans Marke"/>
    <x v="376"/>
    <x v="3"/>
    <s v="Yes"/>
    <x v="0"/>
    <x v="0"/>
    <n v="0"/>
    <x v="1"/>
    <x v="2"/>
    <x v="1"/>
    <d v="1996-11-28T00:00:00"/>
    <x v="1188"/>
    <x v="1"/>
    <s v="tier - 3"/>
    <x v="5"/>
    <x v="1"/>
  </r>
  <r>
    <s v="Id1190"/>
    <s v="Samland"/>
    <x v="844"/>
    <x v="507"/>
    <s v="Yes"/>
    <x v="0"/>
    <x v="1"/>
    <n v="1"/>
    <x v="1"/>
    <x v="1"/>
    <x v="2"/>
    <d v="1999-06-04T00:00:00"/>
    <x v="1189"/>
    <x v="1"/>
    <s v="tier - 2"/>
    <x v="0"/>
    <x v="0"/>
  </r>
  <r>
    <s v="Id1191"/>
    <s v="Shapiro"/>
    <x v="845"/>
    <x v="87"/>
    <s v="No"/>
    <x v="0"/>
    <x v="1"/>
    <n v="1"/>
    <x v="1"/>
    <x v="1"/>
    <x v="1"/>
    <d v="1999-07-17T00:00:00"/>
    <x v="1190"/>
    <x v="1"/>
    <s v="tier - 2"/>
    <x v="11"/>
    <x v="0"/>
  </r>
  <r>
    <s v="Id1192"/>
    <s v="Snitzer"/>
    <x v="558"/>
    <x v="27"/>
    <s v="No"/>
    <x v="0"/>
    <x v="0"/>
    <n v="1"/>
    <x v="1"/>
    <x v="0"/>
    <x v="2"/>
    <d v="1997-11-14T00:00:00"/>
    <x v="1191"/>
    <x v="1"/>
    <s v="tier - 3"/>
    <x v="11"/>
    <x v="6"/>
  </r>
  <r>
    <s v="Id1193"/>
    <s v="Herra Arroyo"/>
    <x v="352"/>
    <x v="254"/>
    <s v="No"/>
    <x v="0"/>
    <x v="0"/>
    <n v="0"/>
    <x v="1"/>
    <x v="1"/>
    <x v="0"/>
    <d v="1994-06-08T00:00:00"/>
    <x v="1192"/>
    <x v="1"/>
    <s v="tier - 3"/>
    <x v="9"/>
    <x v="10"/>
  </r>
  <r>
    <s v="Id1194"/>
    <s v="Watters"/>
    <x v="384"/>
    <x v="271"/>
    <s v="No"/>
    <x v="0"/>
    <x v="0"/>
    <n v="0"/>
    <x v="1"/>
    <x v="1"/>
    <x v="0"/>
    <d v="1994-11-27T00:00:00"/>
    <x v="1193"/>
    <x v="1"/>
    <s v="tier - 1"/>
    <x v="9"/>
    <x v="5"/>
  </r>
  <r>
    <s v="Id1195"/>
    <s v="Steele-Belkin"/>
    <x v="846"/>
    <x v="81"/>
    <s v="Yes"/>
    <x v="0"/>
    <x v="0"/>
    <n v="0"/>
    <x v="1"/>
    <x v="0"/>
    <x v="2"/>
    <d v="1996-11-03T00:00:00"/>
    <x v="1194"/>
    <x v="1"/>
    <s v="tier - 1"/>
    <x v="9"/>
    <x v="1"/>
  </r>
  <r>
    <s v="Id1196"/>
    <s v="Christensen"/>
    <x v="65"/>
    <x v="182"/>
    <s v="Yes"/>
    <x v="0"/>
    <x v="0"/>
    <n v="0"/>
    <x v="1"/>
    <x v="0"/>
    <x v="2"/>
    <d v="1996-10-30T00:00:00"/>
    <x v="1195"/>
    <x v="1"/>
    <s v="tier - 2"/>
    <x v="3"/>
    <x v="1"/>
  </r>
  <r>
    <s v="Id1197"/>
    <s v="Hodge"/>
    <x v="67"/>
    <x v="203"/>
    <s v="Yes"/>
    <x v="0"/>
    <x v="0"/>
    <n v="0"/>
    <x v="1"/>
    <x v="0"/>
    <x v="2"/>
    <d v="1996-10-17T00:00:00"/>
    <x v="1196"/>
    <x v="1"/>
    <s v="tier - 3"/>
    <x v="9"/>
    <x v="1"/>
  </r>
  <r>
    <s v="Id1198"/>
    <s v="Rusterholz"/>
    <x v="573"/>
    <x v="578"/>
    <s v="No"/>
    <x v="0"/>
    <x v="0"/>
    <n v="0"/>
    <x v="1"/>
    <x v="0"/>
    <x v="0"/>
    <d v="1991-10-20T00:00:00"/>
    <x v="1197"/>
    <x v="2"/>
    <s v="tier - 3"/>
    <x v="3"/>
    <x v="4"/>
  </r>
  <r>
    <s v="Id1199"/>
    <s v="Lafrance"/>
    <x v="63"/>
    <x v="480"/>
    <s v="No"/>
    <x v="0"/>
    <x v="0"/>
    <n v="0"/>
    <x v="1"/>
    <x v="0"/>
    <x v="0"/>
    <d v="1991-12-29T00:00:00"/>
    <x v="1198"/>
    <x v="2"/>
    <s v="tier - 2"/>
    <x v="0"/>
    <x v="4"/>
  </r>
  <r>
    <s v="Id1200"/>
    <s v="Hallis"/>
    <x v="847"/>
    <x v="407"/>
    <s v="Yes"/>
    <x v="0"/>
    <x v="0"/>
    <n v="1"/>
    <x v="1"/>
    <x v="1"/>
    <x v="0"/>
    <d v="1995-12-02T00:00:00"/>
    <x v="1199"/>
    <x v="1"/>
    <s v="tier - 2"/>
    <x v="9"/>
    <x v="8"/>
  </r>
  <r>
    <s v="Id1201"/>
    <s v="Marshall"/>
    <x v="848"/>
    <x v="73"/>
    <s v="No"/>
    <x v="0"/>
    <x v="0"/>
    <n v="0"/>
    <x v="1"/>
    <x v="0"/>
    <x v="0"/>
    <d v="1991-11-26T00:00:00"/>
    <x v="1200"/>
    <x v="1"/>
    <s v="tier - 1"/>
    <x v="0"/>
    <x v="4"/>
  </r>
  <r>
    <s v="Id1202"/>
    <s v="Salowitz"/>
    <x v="849"/>
    <x v="216"/>
    <s v="Yes"/>
    <x v="0"/>
    <x v="1"/>
    <n v="1"/>
    <x v="1"/>
    <x v="1"/>
    <x v="1"/>
    <d v="1999-11-24T00:00:00"/>
    <x v="1201"/>
    <x v="1"/>
    <s v="tier - 3"/>
    <x v="0"/>
    <x v="9"/>
  </r>
  <r>
    <s v="Id1203"/>
    <s v="Blake"/>
    <x v="329"/>
    <x v="71"/>
    <s v="No"/>
    <x v="0"/>
    <x v="0"/>
    <n v="0"/>
    <x v="1"/>
    <x v="2"/>
    <x v="0"/>
    <d v="1991-10-08T00:00:00"/>
    <x v="1202"/>
    <x v="2"/>
    <s v="tier - 1"/>
    <x v="6"/>
    <x v="4"/>
  </r>
  <r>
    <s v="Id1204"/>
    <s v="Langerak"/>
    <x v="314"/>
    <x v="214"/>
    <s v="Yes"/>
    <x v="0"/>
    <x v="0"/>
    <n v="1"/>
    <x v="1"/>
    <x v="0"/>
    <x v="1"/>
    <d v="1998-07-01T00:00:00"/>
    <x v="1203"/>
    <x v="1"/>
    <s v="tier - 1"/>
    <x v="11"/>
    <x v="6"/>
  </r>
  <r>
    <s v="Id1205"/>
    <s v="Bonilla"/>
    <x v="850"/>
    <x v="229"/>
    <s v="Yes"/>
    <x v="0"/>
    <x v="0"/>
    <n v="0"/>
    <x v="1"/>
    <x v="0"/>
    <x v="1"/>
    <d v="1996-10-12T00:00:00"/>
    <x v="1204"/>
    <x v="1"/>
    <s v="tier - 1"/>
    <x v="8"/>
    <x v="1"/>
  </r>
  <r>
    <s v="Id1206"/>
    <s v="Ciabattoni"/>
    <x v="851"/>
    <x v="326"/>
    <s v="Yes"/>
    <x v="0"/>
    <x v="0"/>
    <n v="1"/>
    <x v="1"/>
    <x v="0"/>
    <x v="2"/>
    <d v="1998-07-09T00:00:00"/>
    <x v="1205"/>
    <x v="1"/>
    <s v="tier - 1"/>
    <x v="1"/>
    <x v="6"/>
  </r>
  <r>
    <s v="Id1207"/>
    <s v="Escanero Palmer"/>
    <x v="852"/>
    <x v="178"/>
    <s v="No"/>
    <x v="0"/>
    <x v="0"/>
    <n v="0"/>
    <x v="1"/>
    <x v="1"/>
    <x v="1"/>
    <d v="1997-10-12T00:00:00"/>
    <x v="1206"/>
    <x v="1"/>
    <s v="tier - 1"/>
    <x v="9"/>
    <x v="6"/>
  </r>
  <r>
    <s v="Id1208"/>
    <s v="Lowe"/>
    <x v="853"/>
    <x v="385"/>
    <s v="Yes"/>
    <x v="0"/>
    <x v="1"/>
    <n v="1"/>
    <x v="1"/>
    <x v="2"/>
    <x v="0"/>
    <d v="1993-06-08T00:00:00"/>
    <x v="1207"/>
    <x v="2"/>
    <s v="tier - 1"/>
    <x v="0"/>
    <x v="7"/>
  </r>
  <r>
    <s v="Id1209"/>
    <s v="Osmark"/>
    <x v="684"/>
    <x v="579"/>
    <s v="No"/>
    <x v="0"/>
    <x v="0"/>
    <n v="2"/>
    <x v="1"/>
    <x v="0"/>
    <x v="0"/>
    <d v="1993-10-16T00:00:00"/>
    <x v="1208"/>
    <x v="2"/>
    <s v="tier - 3"/>
    <x v="0"/>
    <x v="10"/>
  </r>
  <r>
    <s v="Id1210"/>
    <s v="Lawson"/>
    <x v="854"/>
    <x v="184"/>
    <s v="Yes"/>
    <x v="0"/>
    <x v="0"/>
    <n v="0"/>
    <x v="1"/>
    <x v="1"/>
    <x v="1"/>
    <d v="1996-11-03T00:00:00"/>
    <x v="1209"/>
    <x v="1"/>
    <s v="tier - 1"/>
    <x v="1"/>
    <x v="1"/>
  </r>
  <r>
    <s v="Id1211"/>
    <s v="Warwick"/>
    <x v="32"/>
    <x v="517"/>
    <s v="No"/>
    <x v="0"/>
    <x v="0"/>
    <n v="2"/>
    <x v="1"/>
    <x v="0"/>
    <x v="0"/>
    <d v="1993-09-18T00:00:00"/>
    <x v="1210"/>
    <x v="2"/>
    <s v="tier - 3"/>
    <x v="6"/>
    <x v="10"/>
  </r>
  <r>
    <s v="Id1212"/>
    <s v="Magnuson"/>
    <x v="277"/>
    <x v="64"/>
    <s v="No"/>
    <x v="0"/>
    <x v="0"/>
    <n v="2"/>
    <x v="1"/>
    <x v="1"/>
    <x v="0"/>
    <d v="1993-10-16T00:00:00"/>
    <x v="1211"/>
    <x v="1"/>
    <s v="tier - 3"/>
    <x v="15"/>
    <x v="10"/>
  </r>
  <r>
    <s v="Id1213"/>
    <s v="Marsh"/>
    <x v="855"/>
    <x v="251"/>
    <s v="Yes"/>
    <x v="0"/>
    <x v="1"/>
    <n v="1"/>
    <x v="1"/>
    <x v="1"/>
    <x v="2"/>
    <d v="1999-11-26T00:00:00"/>
    <x v="1212"/>
    <x v="1"/>
    <s v="tier - 3"/>
    <x v="0"/>
    <x v="9"/>
  </r>
  <r>
    <s v="Id1214"/>
    <s v="Kari"/>
    <x v="97"/>
    <x v="113"/>
    <s v="No"/>
    <x v="0"/>
    <x v="0"/>
    <n v="0"/>
    <x v="1"/>
    <x v="0"/>
    <x v="0"/>
    <d v="1991-07-02T00:00:00"/>
    <x v="1213"/>
    <x v="1"/>
    <s v="tier - 3"/>
    <x v="0"/>
    <x v="3"/>
  </r>
  <r>
    <s v="Id1215"/>
    <s v="Standiford"/>
    <x v="304"/>
    <x v="349"/>
    <s v="No"/>
    <x v="0"/>
    <x v="0"/>
    <n v="2"/>
    <x v="1"/>
    <x v="1"/>
    <x v="0"/>
    <d v="1993-10-27T00:00:00"/>
    <x v="1214"/>
    <x v="2"/>
    <s v="tier - 2"/>
    <x v="6"/>
    <x v="10"/>
  </r>
  <r>
    <s v="Id1216"/>
    <s v="Sherwin"/>
    <x v="856"/>
    <x v="580"/>
    <s v="No"/>
    <x v="0"/>
    <x v="0"/>
    <n v="0"/>
    <x v="1"/>
    <x v="2"/>
    <x v="0"/>
    <d v="1991-08-06T00:00:00"/>
    <x v="1215"/>
    <x v="1"/>
    <s v="tier - 1"/>
    <x v="3"/>
    <x v="3"/>
  </r>
  <r>
    <s v="Id1217"/>
    <s v="Parker"/>
    <x v="467"/>
    <x v="581"/>
    <s v="No"/>
    <x v="0"/>
    <x v="0"/>
    <n v="0"/>
    <x v="1"/>
    <x v="1"/>
    <x v="0"/>
    <d v="1994-08-21T00:00:00"/>
    <x v="1216"/>
    <x v="1"/>
    <s v="tier - 1"/>
    <x v="1"/>
    <x v="10"/>
  </r>
  <r>
    <s v="Id1218"/>
    <s v="Blekeli"/>
    <x v="857"/>
    <x v="332"/>
    <s v="No"/>
    <x v="0"/>
    <x v="0"/>
    <n v="0"/>
    <x v="1"/>
    <x v="1"/>
    <x v="2"/>
    <d v="1990-10-05T00:00:00"/>
    <x v="1217"/>
    <x v="1"/>
    <s v="tier - 1"/>
    <x v="11"/>
    <x v="3"/>
  </r>
  <r>
    <s v="Id1219"/>
    <s v="Vangampleare"/>
    <x v="247"/>
    <x v="384"/>
    <s v="Yes"/>
    <x v="0"/>
    <x v="0"/>
    <n v="1"/>
    <x v="1"/>
    <x v="1"/>
    <x v="0"/>
    <d v="1995-12-06T00:00:00"/>
    <x v="1218"/>
    <x v="2"/>
    <s v="tier - 3"/>
    <x v="2"/>
    <x v="8"/>
  </r>
  <r>
    <s v="Id1220"/>
    <s v="Hiatt"/>
    <x v="366"/>
    <x v="137"/>
    <s v="Yes"/>
    <x v="0"/>
    <x v="0"/>
    <n v="0"/>
    <x v="1"/>
    <x v="1"/>
    <x v="0"/>
    <d v="1991-12-05T00:00:00"/>
    <x v="1219"/>
    <x v="1"/>
    <s v="tier - 3"/>
    <x v="13"/>
    <x v="4"/>
  </r>
  <r>
    <s v="Id1221"/>
    <s v="Tadesse"/>
    <x v="858"/>
    <x v="582"/>
    <s v="Yes"/>
    <x v="0"/>
    <x v="0"/>
    <n v="1"/>
    <x v="1"/>
    <x v="0"/>
    <x v="0"/>
    <d v="1996-12-25T00:00:00"/>
    <x v="1220"/>
    <x v="1"/>
    <s v="tier - 3"/>
    <x v="11"/>
    <x v="1"/>
  </r>
  <r>
    <s v="Id1222"/>
    <s v="Jaswell"/>
    <x v="387"/>
    <x v="149"/>
    <s v="Yes"/>
    <x v="0"/>
    <x v="0"/>
    <n v="0"/>
    <x v="1"/>
    <x v="2"/>
    <x v="1"/>
    <d v="1996-09-10T00:00:00"/>
    <x v="1221"/>
    <x v="1"/>
    <s v="tier - 1"/>
    <x v="1"/>
    <x v="8"/>
  </r>
  <r>
    <s v="Id1223"/>
    <s v="Phillips-Cook"/>
    <x v="859"/>
    <x v="583"/>
    <s v="No"/>
    <x v="0"/>
    <x v="0"/>
    <n v="2"/>
    <x v="1"/>
    <x v="2"/>
    <x v="0"/>
    <d v="1993-12-25T00:00:00"/>
    <x v="1222"/>
    <x v="1"/>
    <s v="tier - 3"/>
    <x v="3"/>
    <x v="10"/>
  </r>
  <r>
    <s v="Id1224"/>
    <s v="Clark"/>
    <x v="860"/>
    <x v="498"/>
    <s v="No"/>
    <x v="0"/>
    <x v="0"/>
    <n v="0"/>
    <x v="1"/>
    <x v="0"/>
    <x v="0"/>
    <d v="1991-12-29T00:00:00"/>
    <x v="1223"/>
    <x v="2"/>
    <s v="tier - 1"/>
    <x v="1"/>
    <x v="4"/>
  </r>
  <r>
    <s v="Id1225"/>
    <s v="Wang"/>
    <x v="861"/>
    <x v="16"/>
    <s v="Yes"/>
    <x v="0"/>
    <x v="0"/>
    <n v="2"/>
    <x v="1"/>
    <x v="2"/>
    <x v="0"/>
    <d v="1990-10-24T00:00:00"/>
    <x v="1224"/>
    <x v="1"/>
    <s v="tier - 2"/>
    <x v="1"/>
    <x v="3"/>
  </r>
  <r>
    <s v="Id1226"/>
    <s v="Desruisseaux"/>
    <x v="851"/>
    <x v="259"/>
    <s v="No"/>
    <x v="0"/>
    <x v="0"/>
    <n v="0"/>
    <x v="1"/>
    <x v="0"/>
    <x v="1"/>
    <d v="1990-08-23T00:00:00"/>
    <x v="1225"/>
    <x v="1"/>
    <s v="tier - 2"/>
    <x v="11"/>
    <x v="2"/>
  </r>
  <r>
    <s v="Id1227"/>
    <s v="Ripp"/>
    <x v="256"/>
    <x v="268"/>
    <s v="No"/>
    <x v="0"/>
    <x v="0"/>
    <n v="0"/>
    <x v="1"/>
    <x v="1"/>
    <x v="1"/>
    <d v="1992-12-08T00:00:00"/>
    <x v="1226"/>
    <x v="1"/>
    <s v="tier - 1"/>
    <x v="1"/>
    <x v="7"/>
  </r>
  <r>
    <s v="Id1228"/>
    <s v="Harris"/>
    <x v="862"/>
    <x v="234"/>
    <s v="Yes"/>
    <x v="0"/>
    <x v="0"/>
    <n v="2"/>
    <x v="1"/>
    <x v="0"/>
    <x v="0"/>
    <d v="1990-10-18T00:00:00"/>
    <x v="1227"/>
    <x v="2"/>
    <s v="tier - 2"/>
    <x v="3"/>
    <x v="3"/>
  </r>
  <r>
    <s v="Id1229"/>
    <s v="Shafer"/>
    <x v="97"/>
    <x v="275"/>
    <s v="Yes"/>
    <x v="0"/>
    <x v="0"/>
    <n v="2"/>
    <x v="1"/>
    <x v="0"/>
    <x v="0"/>
    <d v="1990-08-12T00:00:00"/>
    <x v="1228"/>
    <x v="2"/>
    <s v="tier - 3"/>
    <x v="0"/>
    <x v="2"/>
  </r>
  <r>
    <s v="Id1230"/>
    <s v="Hemesath"/>
    <x v="460"/>
    <x v="515"/>
    <s v="No"/>
    <x v="0"/>
    <x v="0"/>
    <n v="0"/>
    <x v="1"/>
    <x v="1"/>
    <x v="2"/>
    <d v="1997-12-02T00:00:00"/>
    <x v="1229"/>
    <x v="1"/>
    <s v="tier - 1"/>
    <x v="3"/>
    <x v="6"/>
  </r>
  <r>
    <s v="Id1231"/>
    <s v="Vinci"/>
    <x v="863"/>
    <x v="584"/>
    <s v="No"/>
    <x v="0"/>
    <x v="0"/>
    <n v="0"/>
    <x v="1"/>
    <x v="2"/>
    <x v="0"/>
    <d v="1995-11-09T00:00:00"/>
    <x v="1230"/>
    <x v="2"/>
    <s v="tier - 1"/>
    <x v="3"/>
    <x v="8"/>
  </r>
  <r>
    <s v="Id1232"/>
    <s v="Diamond-Husmann"/>
    <x v="524"/>
    <x v="435"/>
    <s v="No"/>
    <x v="0"/>
    <x v="0"/>
    <n v="0"/>
    <x v="1"/>
    <x v="1"/>
    <x v="2"/>
    <d v="1997-11-04T00:00:00"/>
    <x v="1231"/>
    <x v="1"/>
    <s v="tier - 2"/>
    <x v="9"/>
    <x v="6"/>
  </r>
  <r>
    <s v="Id1233"/>
    <s v="Soto"/>
    <x v="864"/>
    <x v="81"/>
    <s v="No"/>
    <x v="0"/>
    <x v="0"/>
    <n v="2"/>
    <x v="1"/>
    <x v="0"/>
    <x v="2"/>
    <d v="1992-12-02T00:00:00"/>
    <x v="1232"/>
    <x v="2"/>
    <s v="tier - 2"/>
    <x v="0"/>
    <x v="7"/>
  </r>
  <r>
    <s v="Id1234"/>
    <s v="Howard"/>
    <x v="103"/>
    <x v="363"/>
    <s v="No"/>
    <x v="0"/>
    <x v="0"/>
    <n v="2"/>
    <x v="1"/>
    <x v="0"/>
    <x v="2"/>
    <d v="1992-12-07T00:00:00"/>
    <x v="1233"/>
    <x v="1"/>
    <s v="tier - 2"/>
    <x v="0"/>
    <x v="7"/>
  </r>
  <r>
    <s v="Id1235"/>
    <s v="Patrick"/>
    <x v="142"/>
    <x v="585"/>
    <s v="No"/>
    <x v="0"/>
    <x v="1"/>
    <n v="1"/>
    <x v="1"/>
    <x v="0"/>
    <x v="2"/>
    <d v="1993-12-01T00:00:00"/>
    <x v="1234"/>
    <x v="1"/>
    <s v="tier - 3"/>
    <x v="8"/>
    <x v="10"/>
  </r>
  <r>
    <s v="Id1236"/>
    <s v="Dacko"/>
    <x v="865"/>
    <x v="538"/>
    <s v="No"/>
    <x v="0"/>
    <x v="1"/>
    <n v="1"/>
    <x v="1"/>
    <x v="1"/>
    <x v="2"/>
    <d v="1999-12-16T00:00:00"/>
    <x v="1235"/>
    <x v="1"/>
    <s v="tier - 1"/>
    <x v="14"/>
    <x v="9"/>
  </r>
  <r>
    <s v="Id1237"/>
    <s v="Glassey"/>
    <x v="386"/>
    <x v="586"/>
    <s v="No"/>
    <x v="0"/>
    <x v="0"/>
    <n v="2"/>
    <x v="1"/>
    <x v="1"/>
    <x v="0"/>
    <d v="1993-10-11T00:00:00"/>
    <x v="1236"/>
    <x v="1"/>
    <s v="tier - 1"/>
    <x v="1"/>
    <x v="10"/>
  </r>
  <r>
    <s v="Id1238"/>
    <s v="Frechette"/>
    <x v="866"/>
    <x v="284"/>
    <s v="No"/>
    <x v="0"/>
    <x v="0"/>
    <n v="0"/>
    <x v="1"/>
    <x v="0"/>
    <x v="0"/>
    <d v="1994-07-21T00:00:00"/>
    <x v="1237"/>
    <x v="1"/>
    <s v="tier - 2"/>
    <x v="0"/>
    <x v="10"/>
  </r>
  <r>
    <s v="Id1239"/>
    <s v="Benitez"/>
    <x v="117"/>
    <x v="499"/>
    <s v="No"/>
    <x v="0"/>
    <x v="0"/>
    <n v="0"/>
    <x v="1"/>
    <x v="0"/>
    <x v="0"/>
    <d v="1994-09-08T00:00:00"/>
    <x v="1238"/>
    <x v="2"/>
    <s v="tier - 2"/>
    <x v="3"/>
    <x v="10"/>
  </r>
  <r>
    <s v="Id1240"/>
    <s v="Gauthier"/>
    <x v="388"/>
    <x v="69"/>
    <s v="Yes"/>
    <x v="0"/>
    <x v="1"/>
    <n v="1"/>
    <x v="1"/>
    <x v="2"/>
    <x v="2"/>
    <d v="1993-07-15T00:00:00"/>
    <x v="1239"/>
    <x v="1"/>
    <s v="tier - 3"/>
    <x v="1"/>
    <x v="7"/>
  </r>
  <r>
    <s v="Id1241"/>
    <s v="Fazioli"/>
    <x v="588"/>
    <x v="509"/>
    <s v="No"/>
    <x v="0"/>
    <x v="0"/>
    <n v="0"/>
    <x v="1"/>
    <x v="0"/>
    <x v="0"/>
    <d v="1994-08-17T00:00:00"/>
    <x v="1240"/>
    <x v="2"/>
    <s v="tier - 2"/>
    <x v="6"/>
    <x v="10"/>
  </r>
  <r>
    <s v="Id1242"/>
    <s v="Chorney"/>
    <x v="867"/>
    <x v="144"/>
    <s v="No"/>
    <x v="0"/>
    <x v="0"/>
    <n v="1"/>
    <x v="1"/>
    <x v="0"/>
    <x v="2"/>
    <d v="1992-09-27T00:00:00"/>
    <x v="1241"/>
    <x v="1"/>
    <s v="tier - 3"/>
    <x v="8"/>
    <x v="7"/>
  </r>
  <r>
    <s v="Id1243"/>
    <s v="Dannenhauer"/>
    <x v="30"/>
    <x v="147"/>
    <s v="Yes"/>
    <x v="0"/>
    <x v="0"/>
    <n v="0"/>
    <x v="1"/>
    <x v="0"/>
    <x v="1"/>
    <d v="1996-12-25T00:00:00"/>
    <x v="1242"/>
    <x v="2"/>
    <s v="tier - 2"/>
    <x v="0"/>
    <x v="1"/>
  </r>
  <r>
    <s v="Id1244"/>
    <s v="McComb"/>
    <x v="380"/>
    <x v="120"/>
    <s v="No"/>
    <x v="0"/>
    <x v="0"/>
    <n v="2"/>
    <x v="1"/>
    <x v="1"/>
    <x v="2"/>
    <d v="1992-06-06T00:00:00"/>
    <x v="1243"/>
    <x v="1"/>
    <s v="tier - 1"/>
    <x v="3"/>
    <x v="4"/>
  </r>
  <r>
    <s v="Id1245"/>
    <s v="Blake"/>
    <x v="868"/>
    <x v="12"/>
    <s v="Yes"/>
    <x v="0"/>
    <x v="0"/>
    <n v="1"/>
    <x v="1"/>
    <x v="1"/>
    <x v="0"/>
    <d v="1995-07-07T00:00:00"/>
    <x v="1244"/>
    <x v="1"/>
    <s v="tier - 2"/>
    <x v="1"/>
    <x v="5"/>
  </r>
  <r>
    <s v="Id1246"/>
    <s v="Sambasivam"/>
    <x v="869"/>
    <x v="499"/>
    <s v="Yes"/>
    <x v="0"/>
    <x v="0"/>
    <n v="0"/>
    <x v="1"/>
    <x v="2"/>
    <x v="0"/>
    <d v="1997-09-06T00:00:00"/>
    <x v="1245"/>
    <x v="2"/>
    <s v="tier - 2"/>
    <x v="0"/>
    <x v="1"/>
  </r>
  <r>
    <s v="Id1247"/>
    <s v="Maina"/>
    <x v="870"/>
    <x v="587"/>
    <s v="Yes"/>
    <x v="0"/>
    <x v="1"/>
    <n v="1"/>
    <x v="1"/>
    <x v="0"/>
    <x v="2"/>
    <d v="1997-11-28T00:00:00"/>
    <x v="1246"/>
    <x v="1"/>
    <s v="tier - 2"/>
    <x v="1"/>
    <x v="6"/>
  </r>
  <r>
    <s v="Id1248"/>
    <s v="Keshian"/>
    <x v="507"/>
    <x v="548"/>
    <s v="No"/>
    <x v="0"/>
    <x v="0"/>
    <n v="0"/>
    <x v="1"/>
    <x v="2"/>
    <x v="0"/>
    <d v="1998-12-16T00:00:00"/>
    <x v="1247"/>
    <x v="1"/>
    <s v="tier - 3"/>
    <x v="5"/>
    <x v="0"/>
  </r>
  <r>
    <s v="Id1249"/>
    <s v="Maas"/>
    <x v="871"/>
    <x v="588"/>
    <s v="No"/>
    <x v="0"/>
    <x v="0"/>
    <n v="2"/>
    <x v="1"/>
    <x v="1"/>
    <x v="0"/>
    <d v="1993-09-09T00:00:00"/>
    <x v="1248"/>
    <x v="1"/>
    <s v="tier - 3"/>
    <x v="1"/>
    <x v="7"/>
  </r>
  <r>
    <s v="Id1250"/>
    <s v="Sinasac"/>
    <x v="456"/>
    <x v="350"/>
    <s v="No"/>
    <x v="0"/>
    <x v="0"/>
    <n v="0"/>
    <x v="1"/>
    <x v="0"/>
    <x v="0"/>
    <d v="1994-06-18T00:00:00"/>
    <x v="1249"/>
    <x v="1"/>
    <s v="tier - 3"/>
    <x v="0"/>
    <x v="10"/>
  </r>
  <r>
    <s v="Id1251"/>
    <s v="Van De Kamp"/>
    <x v="723"/>
    <x v="105"/>
    <s v="No"/>
    <x v="0"/>
    <x v="0"/>
    <n v="2"/>
    <x v="1"/>
    <x v="0"/>
    <x v="1"/>
    <d v="1992-11-22T00:00:00"/>
    <x v="1250"/>
    <x v="2"/>
    <s v="tier - 2"/>
    <x v="1"/>
    <x v="7"/>
  </r>
  <r>
    <s v="Id1252"/>
    <s v="Ruffo"/>
    <x v="421"/>
    <x v="337"/>
    <s v="No"/>
    <x v="0"/>
    <x v="0"/>
    <n v="2"/>
    <x v="1"/>
    <x v="1"/>
    <x v="2"/>
    <d v="1992-11-14T00:00:00"/>
    <x v="1251"/>
    <x v="2"/>
    <s v="tier - 1"/>
    <x v="1"/>
    <x v="7"/>
  </r>
  <r>
    <s v="Id1253"/>
    <s v="Long"/>
    <x v="117"/>
    <x v="178"/>
    <s v="Yes"/>
    <x v="0"/>
    <x v="0"/>
    <n v="0"/>
    <x v="1"/>
    <x v="0"/>
    <x v="1"/>
    <d v="1996-07-14T00:00:00"/>
    <x v="1252"/>
    <x v="1"/>
    <s v="tier - 3"/>
    <x v="3"/>
    <x v="8"/>
  </r>
  <r>
    <s v="Id1254"/>
    <s v="Rohde"/>
    <x v="872"/>
    <x v="425"/>
    <s v="Yes"/>
    <x v="0"/>
    <x v="0"/>
    <n v="1"/>
    <x v="1"/>
    <x v="0"/>
    <x v="1"/>
    <d v="1998-08-22T00:00:00"/>
    <x v="1253"/>
    <x v="1"/>
    <s v="tier - 1"/>
    <x v="14"/>
    <x v="6"/>
  </r>
  <r>
    <s v="Id1255"/>
    <s v="Bonzi"/>
    <x v="764"/>
    <x v="589"/>
    <s v="Yes"/>
    <x v="0"/>
    <x v="0"/>
    <n v="0"/>
    <x v="1"/>
    <x v="0"/>
    <x v="0"/>
    <d v="1996-10-19T00:00:00"/>
    <x v="1254"/>
    <x v="1"/>
    <s v="tier - 3"/>
    <x v="9"/>
    <x v="1"/>
  </r>
  <r>
    <s v="Id1256"/>
    <s v="Moore"/>
    <x v="692"/>
    <x v="300"/>
    <s v="Yes"/>
    <x v="0"/>
    <x v="0"/>
    <n v="0"/>
    <x v="1"/>
    <x v="1"/>
    <x v="1"/>
    <d v="1996-06-14T00:00:00"/>
    <x v="1255"/>
    <x v="1"/>
    <s v="tier - 1"/>
    <x v="3"/>
    <x v="8"/>
  </r>
  <r>
    <s v="Id1257"/>
    <s v="McGrane"/>
    <x v="873"/>
    <x v="46"/>
    <s v="Yes"/>
    <x v="0"/>
    <x v="0"/>
    <n v="0"/>
    <x v="1"/>
    <x v="0"/>
    <x v="2"/>
    <d v="2001-11-07T00:00:00"/>
    <x v="1256"/>
    <x v="1"/>
    <s v="tier - 3"/>
    <x v="7"/>
    <x v="15"/>
  </r>
  <r>
    <s v="Id1258"/>
    <s v="Stepnowski"/>
    <x v="874"/>
    <x v="364"/>
    <s v="No"/>
    <x v="0"/>
    <x v="0"/>
    <n v="0"/>
    <x v="1"/>
    <x v="2"/>
    <x v="0"/>
    <d v="1995-08-29T00:00:00"/>
    <x v="1257"/>
    <x v="2"/>
    <s v="tier - 2"/>
    <x v="0"/>
    <x v="5"/>
  </r>
  <r>
    <s v="Id1259"/>
    <s v="Merkle"/>
    <x v="875"/>
    <x v="356"/>
    <s v="No"/>
    <x v="0"/>
    <x v="0"/>
    <n v="0"/>
    <x v="1"/>
    <x v="0"/>
    <x v="0"/>
    <d v="1991-06-18T00:00:00"/>
    <x v="1258"/>
    <x v="1"/>
    <s v="tier - 1"/>
    <x v="3"/>
    <x v="3"/>
  </r>
  <r>
    <s v="Id1260"/>
    <s v="Schaefer"/>
    <x v="876"/>
    <x v="499"/>
    <s v="No"/>
    <x v="0"/>
    <x v="0"/>
    <n v="0"/>
    <x v="1"/>
    <x v="1"/>
    <x v="0"/>
    <d v="1991-08-23T00:00:00"/>
    <x v="1259"/>
    <x v="1"/>
    <s v="tier - 3"/>
    <x v="3"/>
    <x v="3"/>
  </r>
  <r>
    <s v="Id1261"/>
    <s v="Vigneron"/>
    <x v="67"/>
    <x v="116"/>
    <s v="No"/>
    <x v="0"/>
    <x v="0"/>
    <n v="0"/>
    <x v="1"/>
    <x v="0"/>
    <x v="0"/>
    <d v="1994-09-06T00:00:00"/>
    <x v="1260"/>
    <x v="1"/>
    <s v="tier - 3"/>
    <x v="1"/>
    <x v="10"/>
  </r>
  <r>
    <s v="Id1262"/>
    <s v="Mucci"/>
    <x v="305"/>
    <x v="117"/>
    <s v="Yes"/>
    <x v="0"/>
    <x v="1"/>
    <n v="1"/>
    <x v="1"/>
    <x v="2"/>
    <x v="2"/>
    <d v="1999-09-09T00:00:00"/>
    <x v="1261"/>
    <x v="1"/>
    <s v="tier - 1"/>
    <x v="0"/>
    <x v="0"/>
  </r>
  <r>
    <s v="Id1263"/>
    <s v="MacDonald"/>
    <x v="441"/>
    <x v="268"/>
    <s v="No"/>
    <x v="0"/>
    <x v="0"/>
    <n v="0"/>
    <x v="1"/>
    <x v="0"/>
    <x v="1"/>
    <d v="1999-08-23T00:00:00"/>
    <x v="1262"/>
    <x v="1"/>
    <s v="tier - 3"/>
    <x v="3"/>
    <x v="0"/>
  </r>
  <r>
    <s v="Id1264"/>
    <s v="Deng"/>
    <x v="877"/>
    <x v="178"/>
    <s v="Yes"/>
    <x v="0"/>
    <x v="0"/>
    <n v="0"/>
    <x v="1"/>
    <x v="0"/>
    <x v="1"/>
    <d v="1996-06-17T00:00:00"/>
    <x v="1263"/>
    <x v="1"/>
    <s v="tier - 3"/>
    <x v="1"/>
    <x v="8"/>
  </r>
  <r>
    <s v="Id1265"/>
    <s v="De Mata"/>
    <x v="625"/>
    <x v="302"/>
    <s v="No"/>
    <x v="0"/>
    <x v="0"/>
    <n v="2"/>
    <x v="1"/>
    <x v="1"/>
    <x v="0"/>
    <d v="1993-06-25T00:00:00"/>
    <x v="1264"/>
    <x v="2"/>
    <s v="tier - 3"/>
    <x v="3"/>
    <x v="7"/>
  </r>
  <r>
    <s v="Id1266"/>
    <s v="Strickland"/>
    <x v="724"/>
    <x v="155"/>
    <s v="No"/>
    <x v="0"/>
    <x v="0"/>
    <n v="0"/>
    <x v="1"/>
    <x v="1"/>
    <x v="1"/>
    <d v="1990-10-28T00:00:00"/>
    <x v="1265"/>
    <x v="1"/>
    <s v="tier - 3"/>
    <x v="11"/>
    <x v="3"/>
  </r>
  <r>
    <s v="Id1267"/>
    <s v="Cheney"/>
    <x v="878"/>
    <x v="590"/>
    <s v="No"/>
    <x v="0"/>
    <x v="0"/>
    <n v="2"/>
    <x v="1"/>
    <x v="2"/>
    <x v="0"/>
    <d v="1993-10-11T00:00:00"/>
    <x v="1266"/>
    <x v="1"/>
    <s v="tier - 1"/>
    <x v="5"/>
    <x v="10"/>
  </r>
  <r>
    <s v="Id1268"/>
    <s v="Godoy"/>
    <x v="879"/>
    <x v="455"/>
    <s v="No"/>
    <x v="0"/>
    <x v="0"/>
    <n v="0"/>
    <x v="1"/>
    <x v="0"/>
    <x v="0"/>
    <d v="1994-08-16T00:00:00"/>
    <x v="1267"/>
    <x v="1"/>
    <s v="tier - 1"/>
    <x v="1"/>
    <x v="10"/>
  </r>
  <r>
    <s v="Id1269"/>
    <s v="Rider"/>
    <x v="880"/>
    <x v="78"/>
    <s v="Yes"/>
    <x v="0"/>
    <x v="1"/>
    <n v="1"/>
    <x v="1"/>
    <x v="2"/>
    <x v="2"/>
    <d v="1999-08-10T00:00:00"/>
    <x v="1268"/>
    <x v="1"/>
    <s v="tier - 3"/>
    <x v="0"/>
    <x v="0"/>
  </r>
  <r>
    <s v="Id1270"/>
    <s v="Evans"/>
    <x v="881"/>
    <x v="591"/>
    <s v="No"/>
    <x v="0"/>
    <x v="0"/>
    <n v="0"/>
    <x v="1"/>
    <x v="2"/>
    <x v="0"/>
    <d v="1995-10-21T00:00:00"/>
    <x v="1269"/>
    <x v="2"/>
    <s v="tier - 2"/>
    <x v="1"/>
    <x v="8"/>
  </r>
  <r>
    <s v="Id1271"/>
    <s v="Anderson"/>
    <x v="882"/>
    <x v="367"/>
    <s v="Yes"/>
    <x v="0"/>
    <x v="0"/>
    <n v="1"/>
    <x v="1"/>
    <x v="2"/>
    <x v="0"/>
    <d v="1995-08-03T00:00:00"/>
    <x v="1270"/>
    <x v="1"/>
    <s v="tier - 2"/>
    <x v="5"/>
    <x v="5"/>
  </r>
  <r>
    <s v="Id1272"/>
    <s v="Walters"/>
    <x v="419"/>
    <x v="100"/>
    <s v="No"/>
    <x v="0"/>
    <x v="0"/>
    <n v="0"/>
    <x v="1"/>
    <x v="1"/>
    <x v="1"/>
    <d v="1997-09-02T00:00:00"/>
    <x v="1271"/>
    <x v="1"/>
    <s v="tier - 3"/>
    <x v="3"/>
    <x v="1"/>
  </r>
  <r>
    <s v="Id1273"/>
    <s v="Leboeuf"/>
    <x v="352"/>
    <x v="10"/>
    <s v="No"/>
    <x v="0"/>
    <x v="1"/>
    <n v="1"/>
    <x v="1"/>
    <x v="1"/>
    <x v="1"/>
    <d v="1999-07-17T00:00:00"/>
    <x v="1272"/>
    <x v="0"/>
    <s v="tier - 2"/>
    <x v="4"/>
    <x v="0"/>
  </r>
  <r>
    <s v="Id1274"/>
    <s v="Scheibel"/>
    <x v="883"/>
    <x v="243"/>
    <s v="No"/>
    <x v="0"/>
    <x v="0"/>
    <n v="0"/>
    <x v="1"/>
    <x v="2"/>
    <x v="2"/>
    <d v="1997-10-15T00:00:00"/>
    <x v="1273"/>
    <x v="1"/>
    <s v="tier - 2"/>
    <x v="0"/>
    <x v="6"/>
  </r>
  <r>
    <s v="Id1275"/>
    <s v="Ritter"/>
    <x v="636"/>
    <x v="184"/>
    <s v="No"/>
    <x v="0"/>
    <x v="0"/>
    <n v="0"/>
    <x v="1"/>
    <x v="2"/>
    <x v="1"/>
    <d v="1997-11-12T00:00:00"/>
    <x v="1274"/>
    <x v="2"/>
    <s v="tier - 2"/>
    <x v="6"/>
    <x v="6"/>
  </r>
  <r>
    <s v="Id1276"/>
    <s v="Deeg"/>
    <x v="288"/>
    <x v="412"/>
    <s v="No"/>
    <x v="0"/>
    <x v="0"/>
    <n v="0"/>
    <x v="1"/>
    <x v="2"/>
    <x v="1"/>
    <d v="1997-09-24T00:00:00"/>
    <x v="1275"/>
    <x v="1"/>
    <s v="tier - 1"/>
    <x v="13"/>
    <x v="6"/>
  </r>
  <r>
    <s v="Id1277"/>
    <s v="Pretot"/>
    <x v="688"/>
    <x v="592"/>
    <s v="No"/>
    <x v="0"/>
    <x v="0"/>
    <n v="2"/>
    <x v="1"/>
    <x v="1"/>
    <x v="0"/>
    <d v="1993-07-11T00:00:00"/>
    <x v="1276"/>
    <x v="1"/>
    <s v="tier - 1"/>
    <x v="0"/>
    <x v="7"/>
  </r>
  <r>
    <s v="Id1278"/>
    <s v="Willsey"/>
    <x v="884"/>
    <x v="155"/>
    <s v="Yes"/>
    <x v="0"/>
    <x v="1"/>
    <n v="1"/>
    <x v="1"/>
    <x v="0"/>
    <x v="1"/>
    <d v="1993-07-25T00:00:00"/>
    <x v="1277"/>
    <x v="1"/>
    <s v="tier - 3"/>
    <x v="0"/>
    <x v="7"/>
  </r>
  <r>
    <s v="Id1279"/>
    <s v="Roach"/>
    <x v="885"/>
    <x v="372"/>
    <s v="Yes"/>
    <x v="0"/>
    <x v="1"/>
    <n v="1"/>
    <x v="1"/>
    <x v="2"/>
    <x v="2"/>
    <d v="1993-12-30T00:00:00"/>
    <x v="1278"/>
    <x v="1"/>
    <s v="tier - 1"/>
    <x v="0"/>
    <x v="10"/>
  </r>
  <r>
    <s v="Id1280"/>
    <s v="Jacobsen"/>
    <x v="886"/>
    <x v="69"/>
    <s v="No"/>
    <x v="0"/>
    <x v="0"/>
    <n v="1"/>
    <x v="1"/>
    <x v="0"/>
    <x v="2"/>
    <d v="1997-11-11T00:00:00"/>
    <x v="1279"/>
    <x v="1"/>
    <s v="tier - 2"/>
    <x v="11"/>
    <x v="6"/>
  </r>
  <r>
    <s v="Id1281"/>
    <s v="O'Hora"/>
    <x v="865"/>
    <x v="315"/>
    <s v="No"/>
    <x v="0"/>
    <x v="0"/>
    <n v="0"/>
    <x v="1"/>
    <x v="1"/>
    <x v="2"/>
    <d v="1992-12-06T00:00:00"/>
    <x v="1280"/>
    <x v="1"/>
    <s v="tier - 2"/>
    <x v="11"/>
    <x v="7"/>
  </r>
  <r>
    <s v="Id1282"/>
    <s v="Amato"/>
    <x v="887"/>
    <x v="593"/>
    <s v="Yes"/>
    <x v="0"/>
    <x v="0"/>
    <n v="1"/>
    <x v="1"/>
    <x v="0"/>
    <x v="0"/>
    <d v="1995-09-26T00:00:00"/>
    <x v="1281"/>
    <x v="1"/>
    <s v="tier - 3"/>
    <x v="0"/>
    <x v="8"/>
  </r>
  <r>
    <s v="Id1283"/>
    <s v="Reed"/>
    <x v="888"/>
    <x v="48"/>
    <s v="Yes"/>
    <x v="0"/>
    <x v="0"/>
    <n v="1"/>
    <x v="1"/>
    <x v="0"/>
    <x v="2"/>
    <d v="1998-09-21T00:00:00"/>
    <x v="1282"/>
    <x v="1"/>
    <s v="tier - 1"/>
    <x v="1"/>
    <x v="0"/>
  </r>
  <r>
    <s v="Id1284"/>
    <s v="Wegner"/>
    <x v="889"/>
    <x v="539"/>
    <s v="Yes"/>
    <x v="0"/>
    <x v="0"/>
    <n v="1"/>
    <x v="1"/>
    <x v="0"/>
    <x v="0"/>
    <d v="1995-08-21T00:00:00"/>
    <x v="1283"/>
    <x v="1"/>
    <s v="tier - 1"/>
    <x v="3"/>
    <x v="5"/>
  </r>
  <r>
    <s v="Id1285"/>
    <s v="Bokun"/>
    <x v="890"/>
    <x v="594"/>
    <s v="Yes"/>
    <x v="0"/>
    <x v="0"/>
    <n v="1"/>
    <x v="1"/>
    <x v="0"/>
    <x v="0"/>
    <d v="1995-08-06T00:00:00"/>
    <x v="1284"/>
    <x v="1"/>
    <s v="tier - 2"/>
    <x v="3"/>
    <x v="5"/>
  </r>
  <r>
    <s v="Id1286"/>
    <s v="Ainsley"/>
    <x v="891"/>
    <x v="126"/>
    <s v="Yes"/>
    <x v="0"/>
    <x v="0"/>
    <n v="1"/>
    <x v="1"/>
    <x v="1"/>
    <x v="0"/>
    <d v="1993-12-12T00:00:00"/>
    <x v="1285"/>
    <x v="1"/>
    <s v="tier - 1"/>
    <x v="0"/>
    <x v="10"/>
  </r>
  <r>
    <s v="Id1287"/>
    <s v="Foster"/>
    <x v="892"/>
    <x v="565"/>
    <s v="Yes"/>
    <x v="0"/>
    <x v="0"/>
    <n v="1"/>
    <x v="1"/>
    <x v="2"/>
    <x v="0"/>
    <d v="1995-11-06T00:00:00"/>
    <x v="1286"/>
    <x v="1"/>
    <s v="tier - 3"/>
    <x v="3"/>
    <x v="8"/>
  </r>
  <r>
    <s v="Id1288"/>
    <s v="Overpeck"/>
    <x v="893"/>
    <x v="354"/>
    <s v="Yes"/>
    <x v="0"/>
    <x v="0"/>
    <n v="0"/>
    <x v="1"/>
    <x v="0"/>
    <x v="0"/>
    <d v="1991-12-27T00:00:00"/>
    <x v="1287"/>
    <x v="1"/>
    <s v="tier - 3"/>
    <x v="9"/>
    <x v="4"/>
  </r>
  <r>
    <s v="Id1289"/>
    <s v="Levine"/>
    <x v="362"/>
    <x v="162"/>
    <s v="Yes"/>
    <x v="0"/>
    <x v="0"/>
    <n v="1"/>
    <x v="1"/>
    <x v="2"/>
    <x v="0"/>
    <d v="1993-07-24T00:00:00"/>
    <x v="1288"/>
    <x v="1"/>
    <s v="tier - 3"/>
    <x v="9"/>
    <x v="7"/>
  </r>
  <r>
    <s v="Id1290"/>
    <s v="Jean"/>
    <x v="20"/>
    <x v="152"/>
    <s v="No"/>
    <x v="0"/>
    <x v="0"/>
    <n v="0"/>
    <x v="1"/>
    <x v="0"/>
    <x v="2"/>
    <d v="1997-07-26T00:00:00"/>
    <x v="1289"/>
    <x v="1"/>
    <s v="tier - 2"/>
    <x v="0"/>
    <x v="1"/>
  </r>
  <r>
    <s v="Id1291"/>
    <s v="Wild"/>
    <x v="169"/>
    <x v="436"/>
    <s v="No"/>
    <x v="0"/>
    <x v="1"/>
    <n v="1"/>
    <x v="1"/>
    <x v="0"/>
    <x v="2"/>
    <d v="1999-08-13T00:00:00"/>
    <x v="1290"/>
    <x v="1"/>
    <s v="tier - 2"/>
    <x v="3"/>
    <x v="0"/>
  </r>
  <r>
    <s v="Id1292"/>
    <s v="Tabor"/>
    <x v="107"/>
    <x v="264"/>
    <s v="No"/>
    <x v="0"/>
    <x v="0"/>
    <n v="0"/>
    <x v="1"/>
    <x v="0"/>
    <x v="2"/>
    <d v="1997-12-29T00:00:00"/>
    <x v="1291"/>
    <x v="1"/>
    <s v="tier - 3"/>
    <x v="3"/>
    <x v="6"/>
  </r>
  <r>
    <s v="Id1293"/>
    <s v="Steffen"/>
    <x v="747"/>
    <x v="140"/>
    <s v="No"/>
    <x v="0"/>
    <x v="0"/>
    <n v="0"/>
    <x v="1"/>
    <x v="1"/>
    <x v="2"/>
    <d v="1997-06-21T00:00:00"/>
    <x v="1292"/>
    <x v="1"/>
    <s v="tier - 1"/>
    <x v="0"/>
    <x v="1"/>
  </r>
  <r>
    <s v="Id1294"/>
    <s v="Tadich"/>
    <x v="383"/>
    <x v="125"/>
    <s v="No"/>
    <x v="0"/>
    <x v="0"/>
    <n v="0"/>
    <x v="1"/>
    <x v="1"/>
    <x v="2"/>
    <d v="1997-12-26T00:00:00"/>
    <x v="1293"/>
    <x v="1"/>
    <s v="tier - 2"/>
    <x v="0"/>
    <x v="6"/>
  </r>
  <r>
    <s v="Id1295"/>
    <s v="Christenson"/>
    <x v="894"/>
    <x v="272"/>
    <s v="No"/>
    <x v="0"/>
    <x v="1"/>
    <n v="1"/>
    <x v="1"/>
    <x v="0"/>
    <x v="1"/>
    <d v="1993-11-10T00:00:00"/>
    <x v="1294"/>
    <x v="1"/>
    <s v="tier - 1"/>
    <x v="1"/>
    <x v="10"/>
  </r>
  <r>
    <s v="Id1296"/>
    <s v="Shell"/>
    <x v="895"/>
    <x v="216"/>
    <s v="No"/>
    <x v="0"/>
    <x v="0"/>
    <n v="1"/>
    <x v="1"/>
    <x v="0"/>
    <x v="1"/>
    <d v="1992-09-09T00:00:00"/>
    <x v="1295"/>
    <x v="1"/>
    <s v="tier - 2"/>
    <x v="1"/>
    <x v="4"/>
  </r>
  <r>
    <s v="Id1297"/>
    <s v="Rao"/>
    <x v="896"/>
    <x v="473"/>
    <s v="No"/>
    <x v="0"/>
    <x v="0"/>
    <n v="2"/>
    <x v="1"/>
    <x v="0"/>
    <x v="2"/>
    <d v="1992-12-26T00:00:00"/>
    <x v="1296"/>
    <x v="1"/>
    <s v="tier - 3"/>
    <x v="3"/>
    <x v="7"/>
  </r>
  <r>
    <s v="Id1298"/>
    <s v="Myers"/>
    <x v="897"/>
    <x v="450"/>
    <s v="No"/>
    <x v="0"/>
    <x v="0"/>
    <n v="1"/>
    <x v="1"/>
    <x v="1"/>
    <x v="2"/>
    <d v="1994-06-19T00:00:00"/>
    <x v="1297"/>
    <x v="1"/>
    <s v="tier - 2"/>
    <x v="14"/>
    <x v="10"/>
  </r>
  <r>
    <s v="Id1299"/>
    <s v="McLean"/>
    <x v="898"/>
    <x v="107"/>
    <s v="Yes"/>
    <x v="0"/>
    <x v="0"/>
    <n v="2"/>
    <x v="1"/>
    <x v="2"/>
    <x v="2"/>
    <d v="1996-06-12T00:00:00"/>
    <x v="1298"/>
    <x v="2"/>
    <s v="tier - 1"/>
    <x v="0"/>
    <x v="8"/>
  </r>
  <r>
    <s v="Id1300"/>
    <s v="Gomez"/>
    <x v="401"/>
    <x v="109"/>
    <s v="No"/>
    <x v="0"/>
    <x v="0"/>
    <n v="2"/>
    <x v="1"/>
    <x v="1"/>
    <x v="1"/>
    <d v="1992-09-04T00:00:00"/>
    <x v="1299"/>
    <x v="2"/>
    <s v="tier - 1"/>
    <x v="3"/>
    <x v="4"/>
  </r>
  <r>
    <s v="Id1301"/>
    <s v="Hemingway"/>
    <x v="367"/>
    <x v="326"/>
    <s v="No"/>
    <x v="0"/>
    <x v="0"/>
    <n v="2"/>
    <x v="1"/>
    <x v="1"/>
    <x v="2"/>
    <d v="1992-09-09T00:00:00"/>
    <x v="1300"/>
    <x v="1"/>
    <s v="tier - 3"/>
    <x v="0"/>
    <x v="4"/>
  </r>
  <r>
    <s v="Id1302"/>
    <s v="Pett"/>
    <x v="899"/>
    <x v="131"/>
    <s v="Yes"/>
    <x v="0"/>
    <x v="1"/>
    <n v="1"/>
    <x v="1"/>
    <x v="2"/>
    <x v="0"/>
    <d v="1993-09-24T00:00:00"/>
    <x v="1301"/>
    <x v="2"/>
    <s v="tier - 2"/>
    <x v="0"/>
    <x v="10"/>
  </r>
  <r>
    <s v="Id1303"/>
    <s v="Meingast"/>
    <x v="900"/>
    <x v="534"/>
    <s v="Yes"/>
    <x v="0"/>
    <x v="0"/>
    <n v="1"/>
    <x v="1"/>
    <x v="2"/>
    <x v="0"/>
    <d v="1995-09-28T00:00:00"/>
    <x v="1302"/>
    <x v="2"/>
    <s v="tier - 2"/>
    <x v="1"/>
    <x v="8"/>
  </r>
  <r>
    <s v="Id1304"/>
    <s v="McCarthy"/>
    <x v="88"/>
    <x v="412"/>
    <s v="No"/>
    <x v="0"/>
    <x v="0"/>
    <n v="0"/>
    <x v="1"/>
    <x v="0"/>
    <x v="1"/>
    <d v="1997-09-04T00:00:00"/>
    <x v="1303"/>
    <x v="2"/>
    <s v="tier - 1"/>
    <x v="1"/>
    <x v="1"/>
  </r>
  <r>
    <s v="Id1305"/>
    <s v="Boyle"/>
    <x v="402"/>
    <x v="300"/>
    <s v="No"/>
    <x v="0"/>
    <x v="1"/>
    <n v="1"/>
    <x v="1"/>
    <x v="0"/>
    <x v="1"/>
    <d v="1999-06-11T00:00:00"/>
    <x v="1304"/>
    <x v="1"/>
    <s v="tier - 2"/>
    <x v="1"/>
    <x v="0"/>
  </r>
  <r>
    <s v="Id1306"/>
    <s v="Gundersen"/>
    <x v="830"/>
    <x v="571"/>
    <s v="No"/>
    <x v="0"/>
    <x v="0"/>
    <n v="0"/>
    <x v="1"/>
    <x v="2"/>
    <x v="0"/>
    <d v="1991-09-18T00:00:00"/>
    <x v="1305"/>
    <x v="1"/>
    <s v="tier - 3"/>
    <x v="0"/>
    <x v="4"/>
  </r>
  <r>
    <s v="Id1307"/>
    <s v="Wolswinkel"/>
    <x v="901"/>
    <x v="14"/>
    <s v="No"/>
    <x v="0"/>
    <x v="0"/>
    <n v="0"/>
    <x v="1"/>
    <x v="2"/>
    <x v="0"/>
    <d v="1991-09-04T00:00:00"/>
    <x v="1306"/>
    <x v="1"/>
    <s v="tier - 3"/>
    <x v="0"/>
    <x v="3"/>
  </r>
  <r>
    <s v="Id1308"/>
    <s v="Bomberger"/>
    <x v="902"/>
    <x v="42"/>
    <s v="Yes"/>
    <x v="0"/>
    <x v="1"/>
    <n v="1"/>
    <x v="1"/>
    <x v="3"/>
    <x v="0"/>
    <d v="1993-09-21T00:00:00"/>
    <x v="1307"/>
    <x v="2"/>
    <s v="tier - 3"/>
    <x v="1"/>
    <x v="10"/>
  </r>
  <r>
    <s v="Id1309"/>
    <s v="Roy"/>
    <x v="168"/>
    <x v="376"/>
    <s v="Yes"/>
    <x v="0"/>
    <x v="0"/>
    <n v="0"/>
    <x v="1"/>
    <x v="0"/>
    <x v="2"/>
    <d v="1996-06-12T00:00:00"/>
    <x v="1308"/>
    <x v="1"/>
    <s v="tier - 1"/>
    <x v="0"/>
    <x v="8"/>
  </r>
  <r>
    <s v="Id1310"/>
    <s v="Lapierre"/>
    <x v="903"/>
    <x v="70"/>
    <s v="Yes"/>
    <x v="0"/>
    <x v="0"/>
    <n v="0"/>
    <x v="1"/>
    <x v="0"/>
    <x v="2"/>
    <d v="1996-07-07T00:00:00"/>
    <x v="1309"/>
    <x v="2"/>
    <s v="tier - 1"/>
    <x v="6"/>
    <x v="8"/>
  </r>
  <r>
    <s v="Id1311"/>
    <s v="Beaty"/>
    <x v="687"/>
    <x v="149"/>
    <s v="Yes"/>
    <x v="0"/>
    <x v="0"/>
    <n v="0"/>
    <x v="1"/>
    <x v="0"/>
    <x v="1"/>
    <d v="1996-07-20T00:00:00"/>
    <x v="1310"/>
    <x v="2"/>
    <s v="tier - 2"/>
    <x v="6"/>
    <x v="8"/>
  </r>
  <r>
    <s v="Id1312"/>
    <s v="Hammer"/>
    <x v="408"/>
    <x v="576"/>
    <s v="Yes"/>
    <x v="0"/>
    <x v="0"/>
    <n v="0"/>
    <x v="1"/>
    <x v="0"/>
    <x v="2"/>
    <d v="1996-07-12T00:00:00"/>
    <x v="1311"/>
    <x v="2"/>
    <s v="tier - 2"/>
    <x v="6"/>
    <x v="8"/>
  </r>
  <r>
    <s v="Id1313"/>
    <s v="Randolph"/>
    <x v="904"/>
    <x v="31"/>
    <s v="No"/>
    <x v="0"/>
    <x v="1"/>
    <n v="1"/>
    <x v="1"/>
    <x v="0"/>
    <x v="2"/>
    <d v="1993-06-22T00:00:00"/>
    <x v="1312"/>
    <x v="1"/>
    <s v="tier - 1"/>
    <x v="1"/>
    <x v="7"/>
  </r>
  <r>
    <s v="Id1314"/>
    <s v="Masterson"/>
    <x v="60"/>
    <x v="189"/>
    <s v="No"/>
    <x v="0"/>
    <x v="1"/>
    <n v="1"/>
    <x v="1"/>
    <x v="0"/>
    <x v="2"/>
    <d v="1999-08-07T00:00:00"/>
    <x v="1313"/>
    <x v="1"/>
    <s v="tier - 2"/>
    <x v="1"/>
    <x v="0"/>
  </r>
  <r>
    <s v="Id1315"/>
    <s v="Friess"/>
    <x v="905"/>
    <x v="595"/>
    <s v="No"/>
    <x v="0"/>
    <x v="0"/>
    <n v="0"/>
    <x v="1"/>
    <x v="2"/>
    <x v="0"/>
    <d v="1998-06-26T00:00:00"/>
    <x v="1314"/>
    <x v="2"/>
    <s v="tier - 3"/>
    <x v="6"/>
    <x v="6"/>
  </r>
  <r>
    <s v="Id1316"/>
    <s v="Mantoni"/>
    <x v="161"/>
    <x v="596"/>
    <s v="No"/>
    <x v="0"/>
    <x v="0"/>
    <n v="0"/>
    <x v="1"/>
    <x v="0"/>
    <x v="0"/>
    <d v="1994-06-06T00:00:00"/>
    <x v="1315"/>
    <x v="1"/>
    <s v="tier - 3"/>
    <x v="0"/>
    <x v="10"/>
  </r>
  <r>
    <s v="Id1317"/>
    <s v="Bodeen"/>
    <x v="201"/>
    <x v="481"/>
    <s v="No"/>
    <x v="0"/>
    <x v="0"/>
    <n v="0"/>
    <x v="1"/>
    <x v="0"/>
    <x v="0"/>
    <d v="1994-12-22T00:00:00"/>
    <x v="1316"/>
    <x v="1"/>
    <s v="tier - 2"/>
    <x v="0"/>
    <x v="5"/>
  </r>
  <r>
    <s v="Id1318"/>
    <s v="McPherson"/>
    <x v="692"/>
    <x v="454"/>
    <s v="No"/>
    <x v="0"/>
    <x v="0"/>
    <n v="0"/>
    <x v="1"/>
    <x v="1"/>
    <x v="0"/>
    <d v="1994-09-26T00:00:00"/>
    <x v="1317"/>
    <x v="1"/>
    <s v="tier - 2"/>
    <x v="3"/>
    <x v="5"/>
  </r>
  <r>
    <s v="Id1319"/>
    <s v="Palko"/>
    <x v="906"/>
    <x v="148"/>
    <s v="Yes"/>
    <x v="1"/>
    <x v="0"/>
    <n v="1"/>
    <x v="1"/>
    <x v="0"/>
    <x v="1"/>
    <d v="2000-11-28T00:00:00"/>
    <x v="1318"/>
    <x v="1"/>
    <s v="tier - 1"/>
    <x v="7"/>
    <x v="13"/>
  </r>
  <r>
    <s v="Id1320"/>
    <s v="Breathitt"/>
    <x v="907"/>
    <x v="42"/>
    <s v="No"/>
    <x v="0"/>
    <x v="0"/>
    <n v="0"/>
    <x v="1"/>
    <x v="2"/>
    <x v="0"/>
    <d v="1994-08-05T00:00:00"/>
    <x v="1319"/>
    <x v="1"/>
    <s v="tier - 1"/>
    <x v="3"/>
    <x v="10"/>
  </r>
  <r>
    <s v="Id1321"/>
    <s v="Evora"/>
    <x v="908"/>
    <x v="544"/>
    <s v="Yes"/>
    <x v="0"/>
    <x v="0"/>
    <n v="1"/>
    <x v="1"/>
    <x v="2"/>
    <x v="2"/>
    <d v="1994-09-05T00:00:00"/>
    <x v="1320"/>
    <x v="2"/>
    <s v="tier - 3"/>
    <x v="0"/>
    <x v="10"/>
  </r>
  <r>
    <s v="Id1322"/>
    <s v="Fischer"/>
    <x v="424"/>
    <x v="80"/>
    <s v="No"/>
    <x v="0"/>
    <x v="0"/>
    <n v="0"/>
    <x v="1"/>
    <x v="2"/>
    <x v="2"/>
    <d v="1992-09-27T00:00:00"/>
    <x v="1321"/>
    <x v="1"/>
    <s v="tier - 2"/>
    <x v="9"/>
    <x v="7"/>
  </r>
  <r>
    <s v="Id1323"/>
    <s v="Deba"/>
    <x v="687"/>
    <x v="18"/>
    <s v="Yes"/>
    <x v="0"/>
    <x v="0"/>
    <n v="0"/>
    <x v="1"/>
    <x v="0"/>
    <x v="2"/>
    <d v="1996-09-02T00:00:00"/>
    <x v="1322"/>
    <x v="1"/>
    <s v="tier - 2"/>
    <x v="0"/>
    <x v="8"/>
  </r>
  <r>
    <s v="Id1324"/>
    <s v="Leloup"/>
    <x v="909"/>
    <x v="507"/>
    <s v="Yes"/>
    <x v="0"/>
    <x v="0"/>
    <n v="0"/>
    <x v="1"/>
    <x v="1"/>
    <x v="2"/>
    <d v="1996-06-30T00:00:00"/>
    <x v="1323"/>
    <x v="1"/>
    <s v="tier - 2"/>
    <x v="0"/>
    <x v="8"/>
  </r>
  <r>
    <s v="Id1325"/>
    <s v="Labare"/>
    <x v="586"/>
    <x v="334"/>
    <s v="Yes"/>
    <x v="0"/>
    <x v="0"/>
    <n v="0"/>
    <x v="1"/>
    <x v="1"/>
    <x v="1"/>
    <d v="1996-09-03T00:00:00"/>
    <x v="1324"/>
    <x v="1"/>
    <s v="tier - 3"/>
    <x v="0"/>
    <x v="8"/>
  </r>
  <r>
    <s v="Id1326"/>
    <s v="Arouca"/>
    <x v="326"/>
    <x v="572"/>
    <s v="No"/>
    <x v="0"/>
    <x v="0"/>
    <n v="0"/>
    <x v="1"/>
    <x v="1"/>
    <x v="0"/>
    <d v="1998-06-30T00:00:00"/>
    <x v="1325"/>
    <x v="1"/>
    <s v="tier - 2"/>
    <x v="0"/>
    <x v="6"/>
  </r>
  <r>
    <s v="Id1327"/>
    <s v="Reese"/>
    <x v="390"/>
    <x v="514"/>
    <s v="No"/>
    <x v="0"/>
    <x v="0"/>
    <n v="0"/>
    <x v="1"/>
    <x v="2"/>
    <x v="0"/>
    <d v="1998-10-24T00:00:00"/>
    <x v="1326"/>
    <x v="1"/>
    <s v="tier - 3"/>
    <x v="0"/>
    <x v="0"/>
  </r>
  <r>
    <s v="Id1328"/>
    <s v="McCloskey"/>
    <x v="910"/>
    <x v="597"/>
    <s v="No"/>
    <x v="0"/>
    <x v="0"/>
    <n v="0"/>
    <x v="1"/>
    <x v="3"/>
    <x v="0"/>
    <d v="1992-11-23T00:00:00"/>
    <x v="1327"/>
    <x v="2"/>
    <s v="tier - 3"/>
    <x v="0"/>
    <x v="7"/>
  </r>
  <r>
    <s v="Id1329"/>
    <s v="Tedsen"/>
    <x v="911"/>
    <x v="180"/>
    <s v="Yes"/>
    <x v="0"/>
    <x v="1"/>
    <n v="1"/>
    <x v="1"/>
    <x v="0"/>
    <x v="2"/>
    <d v="1997-10-21T00:00:00"/>
    <x v="1328"/>
    <x v="1"/>
    <s v="tier - 1"/>
    <x v="8"/>
    <x v="6"/>
  </r>
  <r>
    <s v="Id1330"/>
    <s v="Koehlinger"/>
    <x v="912"/>
    <x v="82"/>
    <s v="Yes"/>
    <x v="0"/>
    <x v="1"/>
    <n v="1"/>
    <x v="1"/>
    <x v="1"/>
    <x v="2"/>
    <d v="1993-06-08T00:00:00"/>
    <x v="1329"/>
    <x v="1"/>
    <s v="tier - 2"/>
    <x v="10"/>
    <x v="7"/>
  </r>
  <r>
    <s v="Id1331"/>
    <s v="Pielechaty"/>
    <x v="913"/>
    <x v="598"/>
    <s v="Yes"/>
    <x v="0"/>
    <x v="1"/>
    <n v="1"/>
    <x v="1"/>
    <x v="3"/>
    <x v="0"/>
    <d v="1993-11-05T00:00:00"/>
    <x v="1330"/>
    <x v="2"/>
    <s v="tier - 1"/>
    <x v="0"/>
    <x v="10"/>
  </r>
  <r>
    <s v="Id1332"/>
    <s v="Korhonen"/>
    <x v="26"/>
    <x v="276"/>
    <s v="No"/>
    <x v="0"/>
    <x v="0"/>
    <n v="0"/>
    <x v="1"/>
    <x v="0"/>
    <x v="2"/>
    <d v="1992-06-28T00:00:00"/>
    <x v="1331"/>
    <x v="2"/>
    <s v="tier - 3"/>
    <x v="1"/>
    <x v="4"/>
  </r>
  <r>
    <s v="Id1333"/>
    <s v="Kehr"/>
    <x v="914"/>
    <x v="326"/>
    <s v="No"/>
    <x v="0"/>
    <x v="0"/>
    <n v="0"/>
    <x v="1"/>
    <x v="0"/>
    <x v="2"/>
    <d v="1990-06-21T00:00:00"/>
    <x v="1332"/>
    <x v="1"/>
    <s v="tier - 3"/>
    <x v="14"/>
    <x v="2"/>
  </r>
  <r>
    <s v="Id1334"/>
    <s v="Montagna"/>
    <x v="172"/>
    <x v="63"/>
    <s v="No"/>
    <x v="0"/>
    <x v="0"/>
    <n v="2"/>
    <x v="1"/>
    <x v="0"/>
    <x v="0"/>
    <d v="1993-09-03T00:00:00"/>
    <x v="1333"/>
    <x v="1"/>
    <s v="tier - 2"/>
    <x v="0"/>
    <x v="7"/>
  </r>
  <r>
    <s v="Id1335"/>
    <s v="M√ºller"/>
    <x v="28"/>
    <x v="7"/>
    <s v="No"/>
    <x v="0"/>
    <x v="0"/>
    <n v="2"/>
    <x v="1"/>
    <x v="0"/>
    <x v="0"/>
    <d v="1993-08-30T00:00:00"/>
    <x v="1334"/>
    <x v="2"/>
    <s v="tier - 1"/>
    <x v="0"/>
    <x v="7"/>
  </r>
  <r>
    <s v="Id1336"/>
    <s v="Baker"/>
    <x v="782"/>
    <x v="306"/>
    <s v="No"/>
    <x v="0"/>
    <x v="0"/>
    <n v="2"/>
    <x v="1"/>
    <x v="0"/>
    <x v="0"/>
    <d v="1993-12-16T00:00:00"/>
    <x v="1335"/>
    <x v="2"/>
    <s v="tier - 1"/>
    <x v="3"/>
    <x v="10"/>
  </r>
  <r>
    <s v="Id1337"/>
    <s v="Sidebottom"/>
    <x v="35"/>
    <x v="16"/>
    <s v="No"/>
    <x v="0"/>
    <x v="0"/>
    <n v="0"/>
    <x v="1"/>
    <x v="0"/>
    <x v="0"/>
    <d v="1998-09-01T00:00:00"/>
    <x v="1336"/>
    <x v="2"/>
    <s v="tier - 1"/>
    <x v="1"/>
    <x v="6"/>
  </r>
  <r>
    <s v="Id1338"/>
    <s v="Johnson"/>
    <x v="915"/>
    <x v="317"/>
    <s v="No"/>
    <x v="0"/>
    <x v="0"/>
    <n v="2"/>
    <x v="1"/>
    <x v="1"/>
    <x v="0"/>
    <d v="1993-10-11T00:00:00"/>
    <x v="1337"/>
    <x v="1"/>
    <s v="tier - 2"/>
    <x v="0"/>
    <x v="10"/>
  </r>
  <r>
    <s v="Id1339"/>
    <s v="Morris"/>
    <x v="916"/>
    <x v="220"/>
    <s v="Yes"/>
    <x v="0"/>
    <x v="0"/>
    <n v="0"/>
    <x v="1"/>
    <x v="2"/>
    <x v="0"/>
    <d v="1997-06-10T00:00:00"/>
    <x v="1338"/>
    <x v="2"/>
    <s v="tier - 1"/>
    <x v="1"/>
    <x v="1"/>
  </r>
  <r>
    <s v="Id1340"/>
    <s v="Chaisson"/>
    <x v="917"/>
    <x v="271"/>
    <s v="Yes"/>
    <x v="0"/>
    <x v="0"/>
    <n v="1"/>
    <x v="1"/>
    <x v="0"/>
    <x v="0"/>
    <d v="1995-12-21T00:00:00"/>
    <x v="1339"/>
    <x v="2"/>
    <s v="tier - 3"/>
    <x v="0"/>
    <x v="8"/>
  </r>
  <r>
    <s v="Id1341"/>
    <s v="Pigott"/>
    <x v="227"/>
    <x v="341"/>
    <s v="No"/>
    <x v="0"/>
    <x v="0"/>
    <n v="0"/>
    <x v="1"/>
    <x v="0"/>
    <x v="1"/>
    <d v="1994-10-12T00:00:00"/>
    <x v="1340"/>
    <x v="1"/>
    <s v="tier - 2"/>
    <x v="8"/>
    <x v="5"/>
  </r>
  <r>
    <s v="Id1342"/>
    <s v="Cochrane"/>
    <x v="918"/>
    <x v="391"/>
    <s v="Yes"/>
    <x v="0"/>
    <x v="0"/>
    <n v="0"/>
    <x v="1"/>
    <x v="0"/>
    <x v="2"/>
    <d v="2001-08-28T00:00:00"/>
    <x v="1341"/>
    <x v="1"/>
    <s v="tier - 2"/>
    <x v="1"/>
    <x v="13"/>
  </r>
  <r>
    <s v="Id1343"/>
    <s v="Armitage"/>
    <x v="29"/>
    <x v="435"/>
    <s v="No"/>
    <x v="0"/>
    <x v="1"/>
    <n v="1"/>
    <x v="1"/>
    <x v="0"/>
    <x v="2"/>
    <d v="1993-11-07T00:00:00"/>
    <x v="1342"/>
    <x v="1"/>
    <s v="tier - 1"/>
    <x v="8"/>
    <x v="10"/>
  </r>
  <r>
    <s v="Id1344"/>
    <s v="Shen"/>
    <x v="919"/>
    <x v="441"/>
    <s v="No"/>
    <x v="0"/>
    <x v="0"/>
    <n v="0"/>
    <x v="1"/>
    <x v="2"/>
    <x v="0"/>
    <d v="1995-10-21T00:00:00"/>
    <x v="1343"/>
    <x v="2"/>
    <s v="tier - 1"/>
    <x v="3"/>
    <x v="8"/>
  </r>
  <r>
    <s v="Id1345"/>
    <s v="O'Kelly"/>
    <x v="896"/>
    <x v="599"/>
    <s v="Yes"/>
    <x v="0"/>
    <x v="0"/>
    <n v="1"/>
    <x v="1"/>
    <x v="0"/>
    <x v="0"/>
    <d v="1995-12-15T00:00:00"/>
    <x v="1344"/>
    <x v="2"/>
    <s v="tier - 2"/>
    <x v="3"/>
    <x v="8"/>
  </r>
  <r>
    <s v="Id1346"/>
    <s v="Huff"/>
    <x v="920"/>
    <x v="432"/>
    <s v="No"/>
    <x v="0"/>
    <x v="0"/>
    <n v="0"/>
    <x v="1"/>
    <x v="2"/>
    <x v="0"/>
    <d v="1995-08-11T00:00:00"/>
    <x v="1345"/>
    <x v="2"/>
    <s v="tier - 1"/>
    <x v="0"/>
    <x v="5"/>
  </r>
  <r>
    <s v="Id1347"/>
    <s v="Dye"/>
    <x v="67"/>
    <x v="28"/>
    <s v="Yes"/>
    <x v="0"/>
    <x v="0"/>
    <n v="1"/>
    <x v="1"/>
    <x v="0"/>
    <x v="0"/>
    <d v="1995-06-28T00:00:00"/>
    <x v="1346"/>
    <x v="2"/>
    <s v="tier - 3"/>
    <x v="3"/>
    <x v="5"/>
  </r>
  <r>
    <s v="Id1348"/>
    <s v="Willard"/>
    <x v="921"/>
    <x v="600"/>
    <s v="Yes"/>
    <x v="0"/>
    <x v="0"/>
    <n v="2"/>
    <x v="1"/>
    <x v="2"/>
    <x v="0"/>
    <d v="1990-12-12T00:00:00"/>
    <x v="1347"/>
    <x v="1"/>
    <s v="tier - 1"/>
    <x v="0"/>
    <x v="3"/>
  </r>
  <r>
    <s v="Id1349"/>
    <s v="D'Addario"/>
    <x v="411"/>
    <x v="66"/>
    <s v="No"/>
    <x v="0"/>
    <x v="0"/>
    <n v="0"/>
    <x v="1"/>
    <x v="1"/>
    <x v="2"/>
    <d v="1992-12-27T00:00:00"/>
    <x v="1348"/>
    <x v="1"/>
    <s v="tier - 3"/>
    <x v="1"/>
    <x v="7"/>
  </r>
  <r>
    <s v="Id1350"/>
    <s v="Buchanan"/>
    <x v="225"/>
    <x v="224"/>
    <s v="Yes"/>
    <x v="0"/>
    <x v="0"/>
    <n v="0"/>
    <x v="1"/>
    <x v="1"/>
    <x v="2"/>
    <d v="1995-11-28T00:00:00"/>
    <x v="1349"/>
    <x v="1"/>
    <s v="tier - 3"/>
    <x v="1"/>
    <x v="8"/>
  </r>
  <r>
    <s v="Id1351"/>
    <s v="Clark"/>
    <x v="64"/>
    <x v="85"/>
    <s v="No"/>
    <x v="0"/>
    <x v="1"/>
    <n v="1"/>
    <x v="1"/>
    <x v="0"/>
    <x v="1"/>
    <d v="2003-12-12T00:00:00"/>
    <x v="1350"/>
    <x v="1"/>
    <s v="tier - 2"/>
    <x v="1"/>
    <x v="14"/>
  </r>
  <r>
    <s v="Id1352"/>
    <s v="Waterson"/>
    <x v="625"/>
    <x v="267"/>
    <s v="No"/>
    <x v="0"/>
    <x v="0"/>
    <n v="0"/>
    <x v="1"/>
    <x v="1"/>
    <x v="2"/>
    <d v="1997-11-06T00:00:00"/>
    <x v="1351"/>
    <x v="2"/>
    <s v="tier - 2"/>
    <x v="3"/>
    <x v="6"/>
  </r>
  <r>
    <s v="Id1353"/>
    <s v="Piras"/>
    <x v="292"/>
    <x v="87"/>
    <s v="Yes"/>
    <x v="0"/>
    <x v="0"/>
    <n v="0"/>
    <x v="1"/>
    <x v="1"/>
    <x v="1"/>
    <d v="1996-12-20T00:00:00"/>
    <x v="1352"/>
    <x v="1"/>
    <s v="tier - 2"/>
    <x v="1"/>
    <x v="1"/>
  </r>
  <r>
    <s v="Id1354"/>
    <s v="Olson"/>
    <x v="18"/>
    <x v="601"/>
    <s v="No"/>
    <x v="0"/>
    <x v="0"/>
    <n v="0"/>
    <x v="1"/>
    <x v="0"/>
    <x v="0"/>
    <d v="1998-07-17T00:00:00"/>
    <x v="1353"/>
    <x v="1"/>
    <s v="tier - 3"/>
    <x v="1"/>
    <x v="6"/>
  </r>
  <r>
    <s v="Id1355"/>
    <s v="Manfredi"/>
    <x v="713"/>
    <x v="259"/>
    <s v="No"/>
    <x v="0"/>
    <x v="0"/>
    <n v="0"/>
    <x v="1"/>
    <x v="0"/>
    <x v="1"/>
    <d v="1999-11-03T00:00:00"/>
    <x v="1354"/>
    <x v="1"/>
    <s v="tier - 1"/>
    <x v="1"/>
    <x v="9"/>
  </r>
  <r>
    <s v="Id1356"/>
    <s v="Landberg"/>
    <x v="381"/>
    <x v="176"/>
    <s v="No"/>
    <x v="0"/>
    <x v="0"/>
    <n v="0"/>
    <x v="1"/>
    <x v="2"/>
    <x v="2"/>
    <d v="1990-11-08T00:00:00"/>
    <x v="1355"/>
    <x v="1"/>
    <s v="tier - 2"/>
    <x v="1"/>
    <x v="3"/>
  </r>
  <r>
    <s v="Id1357"/>
    <s v="Flynn"/>
    <x v="922"/>
    <x v="18"/>
    <s v="Yes"/>
    <x v="0"/>
    <x v="0"/>
    <n v="1"/>
    <x v="1"/>
    <x v="0"/>
    <x v="2"/>
    <d v="1995-09-18T00:00:00"/>
    <x v="1356"/>
    <x v="1"/>
    <s v="tier - 3"/>
    <x v="1"/>
    <x v="8"/>
  </r>
  <r>
    <s v="Id1358"/>
    <s v="Bishop"/>
    <x v="923"/>
    <x v="602"/>
    <s v="No"/>
    <x v="0"/>
    <x v="0"/>
    <n v="0"/>
    <x v="1"/>
    <x v="3"/>
    <x v="0"/>
    <d v="1992-08-22T00:00:00"/>
    <x v="1357"/>
    <x v="2"/>
    <s v="tier - 1"/>
    <x v="0"/>
    <x v="4"/>
  </r>
  <r>
    <s v="Id1359"/>
    <s v="Devitt"/>
    <x v="924"/>
    <x v="106"/>
    <s v="Yes"/>
    <x v="0"/>
    <x v="1"/>
    <n v="1"/>
    <x v="1"/>
    <x v="2"/>
    <x v="1"/>
    <d v="1993-08-20T00:00:00"/>
    <x v="1358"/>
    <x v="1"/>
    <s v="tier - 3"/>
    <x v="9"/>
    <x v="7"/>
  </r>
  <r>
    <s v="Id1360"/>
    <s v="Lynch"/>
    <x v="907"/>
    <x v="144"/>
    <s v="Yes"/>
    <x v="0"/>
    <x v="1"/>
    <n v="1"/>
    <x v="1"/>
    <x v="2"/>
    <x v="2"/>
    <d v="1993-08-28T00:00:00"/>
    <x v="1359"/>
    <x v="1"/>
    <s v="tier - 1"/>
    <x v="9"/>
    <x v="7"/>
  </r>
  <r>
    <s v="Id1361"/>
    <s v="Tramontano"/>
    <x v="925"/>
    <x v="508"/>
    <s v="No"/>
    <x v="0"/>
    <x v="0"/>
    <n v="2"/>
    <x v="1"/>
    <x v="2"/>
    <x v="2"/>
    <d v="1992-11-23T00:00:00"/>
    <x v="1360"/>
    <x v="1"/>
    <s v="tier - 2"/>
    <x v="0"/>
    <x v="7"/>
  </r>
  <r>
    <s v="Id1362"/>
    <s v="Davidson"/>
    <x v="926"/>
    <x v="96"/>
    <s v="Yes"/>
    <x v="0"/>
    <x v="0"/>
    <n v="1"/>
    <x v="1"/>
    <x v="1"/>
    <x v="0"/>
    <d v="1995-08-10T00:00:00"/>
    <x v="1361"/>
    <x v="1"/>
    <s v="tier - 2"/>
    <x v="0"/>
    <x v="5"/>
  </r>
  <r>
    <s v="Id1363"/>
    <s v="Burke"/>
    <x v="309"/>
    <x v="531"/>
    <s v="Yes"/>
    <x v="0"/>
    <x v="0"/>
    <n v="2"/>
    <x v="1"/>
    <x v="2"/>
    <x v="0"/>
    <d v="1990-06-19T00:00:00"/>
    <x v="1362"/>
    <x v="1"/>
    <s v="tier - 2"/>
    <x v="0"/>
    <x v="2"/>
  </r>
  <r>
    <s v="Id1364"/>
    <s v="McGraw"/>
    <x v="927"/>
    <x v="555"/>
    <s v="Yes"/>
    <x v="0"/>
    <x v="0"/>
    <n v="0"/>
    <x v="1"/>
    <x v="0"/>
    <x v="0"/>
    <d v="1991-12-28T00:00:00"/>
    <x v="1363"/>
    <x v="1"/>
    <s v="tier - 2"/>
    <x v="3"/>
    <x v="4"/>
  </r>
  <r>
    <s v="Id1365"/>
    <s v="Fellure"/>
    <x v="928"/>
    <x v="21"/>
    <s v="Yes"/>
    <x v="0"/>
    <x v="0"/>
    <n v="2"/>
    <x v="1"/>
    <x v="3"/>
    <x v="1"/>
    <d v="1996-07-09T00:00:00"/>
    <x v="1364"/>
    <x v="2"/>
    <s v="tier - 3"/>
    <x v="1"/>
    <x v="8"/>
  </r>
  <r>
    <s v="Id1366"/>
    <s v="Sanford"/>
    <x v="929"/>
    <x v="427"/>
    <s v="No"/>
    <x v="0"/>
    <x v="0"/>
    <n v="1"/>
    <x v="1"/>
    <x v="1"/>
    <x v="1"/>
    <d v="1997-10-29T00:00:00"/>
    <x v="1365"/>
    <x v="1"/>
    <s v="tier - 3"/>
    <x v="14"/>
    <x v="6"/>
  </r>
  <r>
    <s v="Id1367"/>
    <s v="Wrenn"/>
    <x v="930"/>
    <x v="86"/>
    <s v="No"/>
    <x v="0"/>
    <x v="0"/>
    <n v="0"/>
    <x v="1"/>
    <x v="0"/>
    <x v="2"/>
    <d v="1997-07-20T00:00:00"/>
    <x v="1366"/>
    <x v="1"/>
    <s v="tier - 1"/>
    <x v="9"/>
    <x v="1"/>
  </r>
  <r>
    <s v="Id1368"/>
    <s v="Lindsey"/>
    <x v="931"/>
    <x v="53"/>
    <s v="No"/>
    <x v="0"/>
    <x v="0"/>
    <n v="0"/>
    <x v="1"/>
    <x v="3"/>
    <x v="0"/>
    <d v="1992-10-10T00:00:00"/>
    <x v="1367"/>
    <x v="2"/>
    <s v="tier - 2"/>
    <x v="0"/>
    <x v="7"/>
  </r>
  <r>
    <s v="Id1369"/>
    <s v="Krueger"/>
    <x v="932"/>
    <x v="128"/>
    <s v="No"/>
    <x v="0"/>
    <x v="0"/>
    <n v="0"/>
    <x v="1"/>
    <x v="0"/>
    <x v="1"/>
    <d v="1994-11-17T00:00:00"/>
    <x v="1368"/>
    <x v="1"/>
    <s v="tier - 3"/>
    <x v="1"/>
    <x v="5"/>
  </r>
  <r>
    <s v="Id1370"/>
    <s v="Babler"/>
    <x v="933"/>
    <x v="372"/>
    <s v="Yes"/>
    <x v="0"/>
    <x v="0"/>
    <n v="0"/>
    <x v="1"/>
    <x v="0"/>
    <x v="2"/>
    <d v="2001-10-05T00:00:00"/>
    <x v="1369"/>
    <x v="1"/>
    <s v="tier - 2"/>
    <x v="1"/>
    <x v="15"/>
  </r>
  <r>
    <s v="Id1371"/>
    <s v="Brezenski"/>
    <x v="934"/>
    <x v="337"/>
    <s v="No"/>
    <x v="0"/>
    <x v="0"/>
    <n v="0"/>
    <x v="1"/>
    <x v="0"/>
    <x v="2"/>
    <d v="1999-10-12T00:00:00"/>
    <x v="1370"/>
    <x v="1"/>
    <s v="tier - 2"/>
    <x v="1"/>
    <x v="9"/>
  </r>
  <r>
    <s v="Id1372"/>
    <s v="Marschner"/>
    <x v="935"/>
    <x v="214"/>
    <s v="No"/>
    <x v="0"/>
    <x v="0"/>
    <n v="0"/>
    <x v="1"/>
    <x v="0"/>
    <x v="1"/>
    <d v="1991-12-21T00:00:00"/>
    <x v="1371"/>
    <x v="1"/>
    <s v="tier - 1"/>
    <x v="1"/>
    <x v="4"/>
  </r>
  <r>
    <s v="Id1373"/>
    <s v="King"/>
    <x v="136"/>
    <x v="496"/>
    <s v="No"/>
    <x v="0"/>
    <x v="0"/>
    <n v="0"/>
    <x v="1"/>
    <x v="0"/>
    <x v="0"/>
    <d v="1994-11-09T00:00:00"/>
    <x v="1372"/>
    <x v="1"/>
    <s v="tier - 3"/>
    <x v="0"/>
    <x v="5"/>
  </r>
  <r>
    <s v="Id1374"/>
    <s v="Montez"/>
    <x v="627"/>
    <x v="128"/>
    <s v="Yes"/>
    <x v="0"/>
    <x v="1"/>
    <n v="1"/>
    <x v="1"/>
    <x v="0"/>
    <x v="1"/>
    <d v="1997-12-02T00:00:00"/>
    <x v="1373"/>
    <x v="1"/>
    <s v="tier - 3"/>
    <x v="1"/>
    <x v="6"/>
  </r>
  <r>
    <s v="Id1375"/>
    <s v="Campbell"/>
    <x v="936"/>
    <x v="124"/>
    <s v="No"/>
    <x v="0"/>
    <x v="0"/>
    <n v="0"/>
    <x v="1"/>
    <x v="0"/>
    <x v="2"/>
    <d v="1999-12-25T00:00:00"/>
    <x v="1374"/>
    <x v="1"/>
    <s v="tier - 2"/>
    <x v="8"/>
    <x v="9"/>
  </r>
  <r>
    <s v="Id1376"/>
    <s v="Hurt"/>
    <x v="425"/>
    <x v="355"/>
    <s v="No"/>
    <x v="0"/>
    <x v="0"/>
    <n v="0"/>
    <x v="1"/>
    <x v="1"/>
    <x v="0"/>
    <d v="1994-12-06T00:00:00"/>
    <x v="1375"/>
    <x v="0"/>
    <s v="tier - 3"/>
    <x v="0"/>
    <x v="5"/>
  </r>
  <r>
    <s v="Id1377"/>
    <s v="Garey"/>
    <x v="937"/>
    <x v="134"/>
    <s v="Yes"/>
    <x v="0"/>
    <x v="1"/>
    <n v="1"/>
    <x v="1"/>
    <x v="0"/>
    <x v="2"/>
    <d v="1997-12-21T00:00:00"/>
    <x v="1376"/>
    <x v="1"/>
    <s v="tier - 1"/>
    <x v="1"/>
    <x v="6"/>
  </r>
  <r>
    <s v="Id1378"/>
    <s v="Reddy"/>
    <x v="938"/>
    <x v="399"/>
    <s v="Yes"/>
    <x v="0"/>
    <x v="0"/>
    <n v="0"/>
    <x v="1"/>
    <x v="0"/>
    <x v="0"/>
    <d v="1991-06-30T00:00:00"/>
    <x v="1377"/>
    <x v="1"/>
    <s v="tier - 1"/>
    <x v="1"/>
    <x v="3"/>
  </r>
  <r>
    <s v="Id1379"/>
    <s v="Mueller"/>
    <x v="234"/>
    <x v="259"/>
    <s v="Yes"/>
    <x v="0"/>
    <x v="0"/>
    <n v="0"/>
    <x v="1"/>
    <x v="1"/>
    <x v="1"/>
    <d v="1996-12-12T00:00:00"/>
    <x v="1378"/>
    <x v="2"/>
    <s v="tier - 2"/>
    <x v="0"/>
    <x v="1"/>
  </r>
  <r>
    <s v="Id1380"/>
    <s v="Julia"/>
    <x v="680"/>
    <x v="421"/>
    <s v="No"/>
    <x v="0"/>
    <x v="0"/>
    <n v="0"/>
    <x v="1"/>
    <x v="0"/>
    <x v="0"/>
    <d v="1998-09-04T00:00:00"/>
    <x v="1379"/>
    <x v="0"/>
    <s v="tier - 1"/>
    <x v="3"/>
    <x v="6"/>
  </r>
  <r>
    <s v="Id1381"/>
    <s v="Uribe"/>
    <x v="939"/>
    <x v="547"/>
    <s v="No"/>
    <x v="0"/>
    <x v="0"/>
    <n v="0"/>
    <x v="1"/>
    <x v="3"/>
    <x v="0"/>
    <d v="1995-07-18T00:00:00"/>
    <x v="1380"/>
    <x v="2"/>
    <s v="tier - 2"/>
    <x v="0"/>
    <x v="5"/>
  </r>
  <r>
    <s v="Id1382"/>
    <s v="Hand"/>
    <x v="673"/>
    <x v="195"/>
    <s v="No"/>
    <x v="0"/>
    <x v="0"/>
    <n v="0"/>
    <x v="1"/>
    <x v="0"/>
    <x v="1"/>
    <d v="1997-08-29T00:00:00"/>
    <x v="1381"/>
    <x v="1"/>
    <s v="tier - 3"/>
    <x v="1"/>
    <x v="1"/>
  </r>
  <r>
    <s v="Id1383"/>
    <s v="Petersen"/>
    <x v="713"/>
    <x v="364"/>
    <s v="No"/>
    <x v="0"/>
    <x v="0"/>
    <n v="0"/>
    <x v="1"/>
    <x v="0"/>
    <x v="0"/>
    <d v="1998-12-04T00:00:00"/>
    <x v="1382"/>
    <x v="2"/>
    <s v="tier - 2"/>
    <x v="0"/>
    <x v="0"/>
  </r>
  <r>
    <s v="Id1384"/>
    <s v="Mac-Thiong"/>
    <x v="379"/>
    <x v="151"/>
    <s v="No"/>
    <x v="0"/>
    <x v="0"/>
    <n v="0"/>
    <x v="1"/>
    <x v="1"/>
    <x v="2"/>
    <d v="1990-09-10T00:00:00"/>
    <x v="1383"/>
    <x v="2"/>
    <s v="tier - 1"/>
    <x v="6"/>
    <x v="2"/>
  </r>
  <r>
    <s v="Id1385"/>
    <s v="Walker"/>
    <x v="940"/>
    <x v="562"/>
    <s v="No"/>
    <x v="0"/>
    <x v="1"/>
    <n v="1"/>
    <x v="1"/>
    <x v="0"/>
    <x v="1"/>
    <d v="1999-06-02T00:00:00"/>
    <x v="1384"/>
    <x v="1"/>
    <s v="tier - 3"/>
    <x v="1"/>
    <x v="0"/>
  </r>
  <r>
    <s v="Id1386"/>
    <s v="Steidl"/>
    <x v="941"/>
    <x v="603"/>
    <s v="No"/>
    <x v="0"/>
    <x v="0"/>
    <n v="0"/>
    <x v="1"/>
    <x v="1"/>
    <x v="0"/>
    <d v="1998-12-29T00:00:00"/>
    <x v="1385"/>
    <x v="0"/>
    <s v="tier - 2"/>
    <x v="3"/>
    <x v="0"/>
  </r>
  <r>
    <s v="Id1387"/>
    <s v="Rose"/>
    <x v="942"/>
    <x v="92"/>
    <s v="No"/>
    <x v="0"/>
    <x v="0"/>
    <n v="1"/>
    <x v="1"/>
    <x v="1"/>
    <x v="2"/>
    <d v="1997-07-12T00:00:00"/>
    <x v="1386"/>
    <x v="1"/>
    <s v="tier - 3"/>
    <x v="11"/>
    <x v="1"/>
  </r>
  <r>
    <s v="Id1388"/>
    <s v="Alderfer"/>
    <x v="409"/>
    <x v="90"/>
    <s v="No"/>
    <x v="0"/>
    <x v="0"/>
    <n v="0"/>
    <x v="1"/>
    <x v="0"/>
    <x v="2"/>
    <d v="1992-12-18T00:00:00"/>
    <x v="1387"/>
    <x v="1"/>
    <s v="tier - 1"/>
    <x v="0"/>
    <x v="7"/>
  </r>
  <r>
    <s v="Id1389"/>
    <s v="Ryland"/>
    <x v="852"/>
    <x v="579"/>
    <s v="Yes"/>
    <x v="0"/>
    <x v="0"/>
    <n v="0"/>
    <x v="1"/>
    <x v="1"/>
    <x v="0"/>
    <d v="1991-12-19T00:00:00"/>
    <x v="1388"/>
    <x v="1"/>
    <s v="tier - 2"/>
    <x v="10"/>
    <x v="4"/>
  </r>
  <r>
    <s v="Id1390"/>
    <s v="Bethea"/>
    <x v="943"/>
    <x v="604"/>
    <s v="No"/>
    <x v="0"/>
    <x v="0"/>
    <n v="0"/>
    <x v="1"/>
    <x v="2"/>
    <x v="0"/>
    <d v="1991-10-11T00:00:00"/>
    <x v="1389"/>
    <x v="1"/>
    <s v="tier - 1"/>
    <x v="0"/>
    <x v="4"/>
  </r>
  <r>
    <s v="Id1391"/>
    <s v="Kelly"/>
    <x v="944"/>
    <x v="105"/>
    <s v="Yes"/>
    <x v="0"/>
    <x v="0"/>
    <n v="1"/>
    <x v="1"/>
    <x v="0"/>
    <x v="1"/>
    <d v="1995-09-13T00:00:00"/>
    <x v="1390"/>
    <x v="1"/>
    <s v="tier - 1"/>
    <x v="1"/>
    <x v="8"/>
  </r>
  <r>
    <s v="Id1392"/>
    <s v="Blois"/>
    <x v="945"/>
    <x v="4"/>
    <s v="Yes"/>
    <x v="0"/>
    <x v="0"/>
    <n v="0"/>
    <x v="1"/>
    <x v="0"/>
    <x v="2"/>
    <d v="1996-11-24T00:00:00"/>
    <x v="1391"/>
    <x v="1"/>
    <s v="tier - 2"/>
    <x v="12"/>
    <x v="1"/>
  </r>
  <r>
    <s v="Id1393"/>
    <s v="Dayton"/>
    <x v="946"/>
    <x v="105"/>
    <s v="Yes"/>
    <x v="0"/>
    <x v="0"/>
    <n v="0"/>
    <x v="1"/>
    <x v="2"/>
    <x v="1"/>
    <d v="1996-10-09T00:00:00"/>
    <x v="1392"/>
    <x v="1"/>
    <s v="tier - 1"/>
    <x v="3"/>
    <x v="1"/>
  </r>
  <r>
    <s v="Id1394"/>
    <s v="Cloud"/>
    <x v="947"/>
    <x v="594"/>
    <s v="No"/>
    <x v="0"/>
    <x v="0"/>
    <n v="0"/>
    <x v="1"/>
    <x v="3"/>
    <x v="0"/>
    <d v="1995-12-27T00:00:00"/>
    <x v="1393"/>
    <x v="2"/>
    <s v="tier - 3"/>
    <x v="1"/>
    <x v="8"/>
  </r>
  <r>
    <s v="Id1395"/>
    <s v="Betournay"/>
    <x v="758"/>
    <x v="197"/>
    <s v="No"/>
    <x v="0"/>
    <x v="0"/>
    <n v="1"/>
    <x v="1"/>
    <x v="0"/>
    <x v="2"/>
    <d v="1998-09-30T00:00:00"/>
    <x v="1394"/>
    <x v="1"/>
    <s v="tier - 3"/>
    <x v="7"/>
    <x v="0"/>
  </r>
  <r>
    <s v="Id1396"/>
    <s v="Temple"/>
    <x v="948"/>
    <x v="473"/>
    <s v="No"/>
    <x v="0"/>
    <x v="1"/>
    <n v="1"/>
    <x v="1"/>
    <x v="0"/>
    <x v="2"/>
    <d v="1993-08-10T00:00:00"/>
    <x v="1395"/>
    <x v="1"/>
    <s v="tier - 2"/>
    <x v="1"/>
    <x v="7"/>
  </r>
  <r>
    <s v="Id1397"/>
    <s v="Rollie"/>
    <x v="462"/>
    <x v="1"/>
    <s v="No"/>
    <x v="0"/>
    <x v="0"/>
    <n v="0"/>
    <x v="1"/>
    <x v="0"/>
    <x v="1"/>
    <d v="1990-10-16T00:00:00"/>
    <x v="1396"/>
    <x v="1"/>
    <s v="tier - 2"/>
    <x v="9"/>
    <x v="3"/>
  </r>
  <r>
    <s v="Id1398"/>
    <s v="Roybal"/>
    <x v="949"/>
    <x v="85"/>
    <s v="No"/>
    <x v="0"/>
    <x v="0"/>
    <n v="0"/>
    <x v="1"/>
    <x v="0"/>
    <x v="1"/>
    <d v="1999-06-15T00:00:00"/>
    <x v="1397"/>
    <x v="1"/>
    <s v="tier - 2"/>
    <x v="8"/>
    <x v="0"/>
  </r>
  <r>
    <s v="Id1399"/>
    <s v="Turgeon"/>
    <x v="844"/>
    <x v="470"/>
    <s v="No"/>
    <x v="0"/>
    <x v="0"/>
    <n v="0"/>
    <x v="1"/>
    <x v="1"/>
    <x v="2"/>
    <d v="1990-07-24T00:00:00"/>
    <x v="1398"/>
    <x v="1"/>
    <s v="tier - 1"/>
    <x v="0"/>
    <x v="2"/>
  </r>
  <r>
    <s v="Id1400"/>
    <s v="Deingenis"/>
    <x v="893"/>
    <x v="103"/>
    <s v="No"/>
    <x v="0"/>
    <x v="0"/>
    <n v="0"/>
    <x v="1"/>
    <x v="0"/>
    <x v="2"/>
    <d v="1990-06-20T00:00:00"/>
    <x v="1399"/>
    <x v="1"/>
    <s v="tier - 2"/>
    <x v="9"/>
    <x v="2"/>
  </r>
  <r>
    <s v="Id1401"/>
    <s v="Hodge"/>
    <x v="950"/>
    <x v="336"/>
    <s v="Yes"/>
    <x v="0"/>
    <x v="0"/>
    <n v="0"/>
    <x v="1"/>
    <x v="0"/>
    <x v="1"/>
    <d v="2001-12-13T00:00:00"/>
    <x v="1400"/>
    <x v="1"/>
    <s v="tier - 3"/>
    <x v="1"/>
    <x v="15"/>
  </r>
  <r>
    <s v="Id1402"/>
    <s v="Gibbs"/>
    <x v="951"/>
    <x v="533"/>
    <s v="No"/>
    <x v="0"/>
    <x v="0"/>
    <n v="0"/>
    <x v="1"/>
    <x v="0"/>
    <x v="0"/>
    <d v="1998-08-24T00:00:00"/>
    <x v="1401"/>
    <x v="1"/>
    <s v="tier - 1"/>
    <x v="0"/>
    <x v="6"/>
  </r>
  <r>
    <s v="Id1403"/>
    <s v="Trom"/>
    <x v="419"/>
    <x v="605"/>
    <s v="No"/>
    <x v="0"/>
    <x v="0"/>
    <n v="0"/>
    <x v="1"/>
    <x v="1"/>
    <x v="0"/>
    <d v="1998-11-29T00:00:00"/>
    <x v="1402"/>
    <x v="1"/>
    <s v="tier - 2"/>
    <x v="3"/>
    <x v="0"/>
  </r>
  <r>
    <s v="Id1404"/>
    <s v="Sizer"/>
    <x v="809"/>
    <x v="606"/>
    <s v="No"/>
    <x v="0"/>
    <x v="0"/>
    <n v="0"/>
    <x v="1"/>
    <x v="1"/>
    <x v="0"/>
    <d v="1998-11-06T00:00:00"/>
    <x v="1403"/>
    <x v="1"/>
    <s v="tier - 1"/>
    <x v="3"/>
    <x v="0"/>
  </r>
  <r>
    <s v="Id1405"/>
    <s v="Ellison"/>
    <x v="613"/>
    <x v="607"/>
    <s v="No"/>
    <x v="0"/>
    <x v="0"/>
    <n v="0"/>
    <x v="1"/>
    <x v="1"/>
    <x v="0"/>
    <d v="1998-11-28T00:00:00"/>
    <x v="1404"/>
    <x v="1"/>
    <s v="tier - 1"/>
    <x v="3"/>
    <x v="0"/>
  </r>
  <r>
    <s v="Id1406"/>
    <s v="Sulkowski"/>
    <x v="645"/>
    <x v="237"/>
    <s v="Yes"/>
    <x v="0"/>
    <x v="0"/>
    <n v="0"/>
    <x v="1"/>
    <x v="0"/>
    <x v="2"/>
    <d v="1996-09-17T00:00:00"/>
    <x v="1405"/>
    <x v="1"/>
    <s v="tier - 3"/>
    <x v="3"/>
    <x v="1"/>
  </r>
  <r>
    <s v="Id1407"/>
    <s v="Maringo"/>
    <x v="952"/>
    <x v="608"/>
    <s v="No"/>
    <x v="0"/>
    <x v="0"/>
    <n v="0"/>
    <x v="1"/>
    <x v="3"/>
    <x v="0"/>
    <d v="1998-07-03T00:00:00"/>
    <x v="1406"/>
    <x v="2"/>
    <s v="tier - 2"/>
    <x v="1"/>
    <x v="6"/>
  </r>
  <r>
    <s v="Id1408"/>
    <s v="Lattin"/>
    <x v="953"/>
    <x v="21"/>
    <s v="Yes"/>
    <x v="0"/>
    <x v="1"/>
    <n v="1"/>
    <x v="1"/>
    <x v="0"/>
    <x v="1"/>
    <d v="1997-09-30T00:00:00"/>
    <x v="1407"/>
    <x v="1"/>
    <s v="tier - 2"/>
    <x v="1"/>
    <x v="6"/>
  </r>
  <r>
    <s v="Id1409"/>
    <s v="Deblander"/>
    <x v="954"/>
    <x v="609"/>
    <s v="Yes"/>
    <x v="0"/>
    <x v="0"/>
    <n v="0"/>
    <x v="1"/>
    <x v="2"/>
    <x v="0"/>
    <d v="1997-07-17T00:00:00"/>
    <x v="1408"/>
    <x v="2"/>
    <s v="tier - 2"/>
    <x v="0"/>
    <x v="1"/>
  </r>
  <r>
    <s v="Id1410"/>
    <s v="O'Neill"/>
    <x v="955"/>
    <x v="259"/>
    <s v="No"/>
    <x v="0"/>
    <x v="0"/>
    <n v="0"/>
    <x v="1"/>
    <x v="0"/>
    <x v="1"/>
    <d v="1994-08-14T00:00:00"/>
    <x v="1409"/>
    <x v="1"/>
    <s v="tier - 2"/>
    <x v="11"/>
    <x v="10"/>
  </r>
  <r>
    <s v="Id1411"/>
    <s v="Davis"/>
    <x v="956"/>
    <x v="120"/>
    <s v="Yes"/>
    <x v="0"/>
    <x v="0"/>
    <n v="1"/>
    <x v="1"/>
    <x v="1"/>
    <x v="2"/>
    <d v="1998-12-15T00:00:00"/>
    <x v="1410"/>
    <x v="1"/>
    <s v="tier - 2"/>
    <x v="1"/>
    <x v="0"/>
  </r>
  <r>
    <s v="Id1412"/>
    <s v="Stanek"/>
    <x v="43"/>
    <x v="335"/>
    <s v="No"/>
    <x v="0"/>
    <x v="0"/>
    <n v="1"/>
    <x v="1"/>
    <x v="0"/>
    <x v="2"/>
    <d v="1994-08-22T00:00:00"/>
    <x v="1411"/>
    <x v="1"/>
    <s v="tier - 2"/>
    <x v="1"/>
    <x v="10"/>
  </r>
  <r>
    <s v="Id1413"/>
    <s v="Harris"/>
    <x v="957"/>
    <x v="96"/>
    <s v="No"/>
    <x v="0"/>
    <x v="0"/>
    <n v="0"/>
    <x v="1"/>
    <x v="2"/>
    <x v="0"/>
    <d v="1998-12-14T00:00:00"/>
    <x v="1412"/>
    <x v="1"/>
    <s v="tier - 1"/>
    <x v="0"/>
    <x v="0"/>
  </r>
  <r>
    <s v="Id1414"/>
    <s v="Manning"/>
    <x v="958"/>
    <x v="268"/>
    <s v="Yes"/>
    <x v="0"/>
    <x v="0"/>
    <n v="0"/>
    <x v="1"/>
    <x v="2"/>
    <x v="1"/>
    <d v="1996-10-10T00:00:00"/>
    <x v="1413"/>
    <x v="2"/>
    <s v="tier - 1"/>
    <x v="1"/>
    <x v="1"/>
  </r>
  <r>
    <s v="Id1415"/>
    <s v="Barrera Munoz"/>
    <x v="275"/>
    <x v="308"/>
    <s v="No"/>
    <x v="0"/>
    <x v="0"/>
    <n v="0"/>
    <x v="1"/>
    <x v="1"/>
    <x v="0"/>
    <d v="1998-10-18T00:00:00"/>
    <x v="1414"/>
    <x v="1"/>
    <s v="tier - 3"/>
    <x v="1"/>
    <x v="0"/>
  </r>
  <r>
    <s v="Id1416"/>
    <s v="Schauwaers"/>
    <x v="404"/>
    <x v="331"/>
    <s v="Yes"/>
    <x v="0"/>
    <x v="1"/>
    <n v="1"/>
    <x v="1"/>
    <x v="1"/>
    <x v="1"/>
    <d v="1993-07-10T00:00:00"/>
    <x v="1415"/>
    <x v="2"/>
    <s v="tier - 2"/>
    <x v="3"/>
    <x v="7"/>
  </r>
  <r>
    <s v="Id1417"/>
    <s v="Hartman"/>
    <x v="959"/>
    <x v="148"/>
    <s v="Yes"/>
    <x v="0"/>
    <x v="1"/>
    <n v="1"/>
    <x v="1"/>
    <x v="0"/>
    <x v="1"/>
    <d v="1997-10-28T00:00:00"/>
    <x v="1416"/>
    <x v="1"/>
    <s v="tier - 1"/>
    <x v="1"/>
    <x v="6"/>
  </r>
  <r>
    <s v="Id1418"/>
    <s v="Fire"/>
    <x v="960"/>
    <x v="27"/>
    <s v="Yes"/>
    <x v="0"/>
    <x v="0"/>
    <n v="1"/>
    <x v="1"/>
    <x v="1"/>
    <x v="2"/>
    <d v="1998-12-15T00:00:00"/>
    <x v="1417"/>
    <x v="1"/>
    <s v="tier - 3"/>
    <x v="14"/>
    <x v="0"/>
  </r>
  <r>
    <s v="Id1419"/>
    <s v="Waliaula"/>
    <x v="961"/>
    <x v="191"/>
    <s v="Yes"/>
    <x v="0"/>
    <x v="0"/>
    <n v="0"/>
    <x v="1"/>
    <x v="0"/>
    <x v="2"/>
    <d v="1996-06-14T00:00:00"/>
    <x v="1418"/>
    <x v="1"/>
    <s v="tier - 3"/>
    <x v="1"/>
    <x v="8"/>
  </r>
  <r>
    <s v="Id1420"/>
    <s v="Blackshear"/>
    <x v="962"/>
    <x v="137"/>
    <s v="Yes"/>
    <x v="0"/>
    <x v="0"/>
    <n v="0"/>
    <x v="1"/>
    <x v="2"/>
    <x v="0"/>
    <d v="1997-08-04T00:00:00"/>
    <x v="1419"/>
    <x v="2"/>
    <s v="tier - 3"/>
    <x v="0"/>
    <x v="1"/>
  </r>
  <r>
    <s v="Id1421"/>
    <s v="Nettik"/>
    <x v="963"/>
    <x v="87"/>
    <s v="Yes"/>
    <x v="0"/>
    <x v="0"/>
    <n v="0"/>
    <x v="1"/>
    <x v="0"/>
    <x v="1"/>
    <d v="2001-06-01T00:00:00"/>
    <x v="1420"/>
    <x v="1"/>
    <s v="tier - 2"/>
    <x v="1"/>
    <x v="13"/>
  </r>
  <r>
    <s v="Id1422"/>
    <s v="Novales"/>
    <x v="964"/>
    <x v="119"/>
    <s v="No"/>
    <x v="0"/>
    <x v="0"/>
    <n v="0"/>
    <x v="1"/>
    <x v="0"/>
    <x v="1"/>
    <d v="1997-09-30T00:00:00"/>
    <x v="1421"/>
    <x v="2"/>
    <s v="tier - 3"/>
    <x v="5"/>
    <x v="6"/>
  </r>
  <r>
    <s v="Id1423"/>
    <s v="Rosauer"/>
    <x v="742"/>
    <x v="231"/>
    <s v="No"/>
    <x v="0"/>
    <x v="0"/>
    <n v="0"/>
    <x v="1"/>
    <x v="0"/>
    <x v="1"/>
    <d v="1997-09-25T00:00:00"/>
    <x v="1422"/>
    <x v="2"/>
    <s v="tier - 1"/>
    <x v="3"/>
    <x v="6"/>
  </r>
  <r>
    <s v="Id1424"/>
    <s v="Ryder"/>
    <x v="965"/>
    <x v="21"/>
    <s v="No"/>
    <x v="0"/>
    <x v="0"/>
    <n v="0"/>
    <x v="1"/>
    <x v="0"/>
    <x v="1"/>
    <d v="1990-07-07T00:00:00"/>
    <x v="1423"/>
    <x v="1"/>
    <s v="tier - 3"/>
    <x v="1"/>
    <x v="2"/>
  </r>
  <r>
    <s v="Id1425"/>
    <s v="Larsen"/>
    <x v="927"/>
    <x v="208"/>
    <s v="No"/>
    <x v="0"/>
    <x v="1"/>
    <n v="1"/>
    <x v="1"/>
    <x v="0"/>
    <x v="1"/>
    <d v="1999-09-01T00:00:00"/>
    <x v="1424"/>
    <x v="2"/>
    <s v="tier - 2"/>
    <x v="3"/>
    <x v="0"/>
  </r>
  <r>
    <s v="Id1426"/>
    <s v="Keate"/>
    <x v="117"/>
    <x v="155"/>
    <s v="No"/>
    <x v="0"/>
    <x v="0"/>
    <n v="0"/>
    <x v="1"/>
    <x v="0"/>
    <x v="1"/>
    <d v="1997-08-25T00:00:00"/>
    <x v="1425"/>
    <x v="2"/>
    <s v="tier - 2"/>
    <x v="3"/>
    <x v="1"/>
  </r>
  <r>
    <s v="Id1427"/>
    <s v="Williams"/>
    <x v="308"/>
    <x v="418"/>
    <s v="No"/>
    <x v="0"/>
    <x v="0"/>
    <n v="0"/>
    <x v="1"/>
    <x v="1"/>
    <x v="0"/>
    <d v="1998-12-02T00:00:00"/>
    <x v="1426"/>
    <x v="1"/>
    <s v="tier - 3"/>
    <x v="1"/>
    <x v="0"/>
  </r>
  <r>
    <s v="Id1428"/>
    <s v="Starosciak"/>
    <x v="421"/>
    <x v="154"/>
    <s v="No"/>
    <x v="0"/>
    <x v="0"/>
    <n v="0"/>
    <x v="1"/>
    <x v="1"/>
    <x v="0"/>
    <d v="1998-11-12T00:00:00"/>
    <x v="1427"/>
    <x v="1"/>
    <s v="tier - 2"/>
    <x v="1"/>
    <x v="0"/>
  </r>
  <r>
    <s v="Id1429"/>
    <s v="Smith"/>
    <x v="97"/>
    <x v="109"/>
    <s v="Yes"/>
    <x v="0"/>
    <x v="1"/>
    <n v="1"/>
    <x v="1"/>
    <x v="0"/>
    <x v="1"/>
    <d v="1993-09-19T00:00:00"/>
    <x v="1428"/>
    <x v="1"/>
    <s v="tier - 2"/>
    <x v="3"/>
    <x v="10"/>
  </r>
  <r>
    <s v="Id1430"/>
    <s v="Henderson"/>
    <x v="966"/>
    <x v="568"/>
    <s v="No"/>
    <x v="0"/>
    <x v="0"/>
    <n v="0"/>
    <x v="1"/>
    <x v="3"/>
    <x v="0"/>
    <d v="1995-12-05T00:00:00"/>
    <x v="1429"/>
    <x v="2"/>
    <s v="tier - 2"/>
    <x v="0"/>
    <x v="8"/>
  </r>
  <r>
    <s v="Id1431"/>
    <s v="Winkelman"/>
    <x v="967"/>
    <x v="226"/>
    <s v="No"/>
    <x v="0"/>
    <x v="1"/>
    <n v="1"/>
    <x v="1"/>
    <x v="0"/>
    <x v="2"/>
    <d v="1993-07-22T00:00:00"/>
    <x v="1430"/>
    <x v="1"/>
    <s v="tier - 2"/>
    <x v="8"/>
    <x v="7"/>
  </r>
  <r>
    <s v="Id1432"/>
    <s v="Monette"/>
    <x v="680"/>
    <x v="541"/>
    <s v="Yes"/>
    <x v="0"/>
    <x v="0"/>
    <n v="0"/>
    <x v="1"/>
    <x v="0"/>
    <x v="0"/>
    <d v="1991-11-24T00:00:00"/>
    <x v="1431"/>
    <x v="1"/>
    <s v="tier - 1"/>
    <x v="3"/>
    <x v="4"/>
  </r>
  <r>
    <s v="Id1433"/>
    <s v="Kramer"/>
    <x v="968"/>
    <x v="154"/>
    <s v="No"/>
    <x v="0"/>
    <x v="0"/>
    <n v="0"/>
    <x v="1"/>
    <x v="3"/>
    <x v="0"/>
    <d v="1995-12-09T00:00:00"/>
    <x v="1432"/>
    <x v="2"/>
    <s v="tier - 3"/>
    <x v="0"/>
    <x v="8"/>
  </r>
  <r>
    <s v="Id1434"/>
    <s v="Goldstein"/>
    <x v="860"/>
    <x v="402"/>
    <s v="Yes"/>
    <x v="0"/>
    <x v="0"/>
    <n v="0"/>
    <x v="1"/>
    <x v="0"/>
    <x v="0"/>
    <d v="1991-07-16T00:00:00"/>
    <x v="1433"/>
    <x v="1"/>
    <s v="tier - 3"/>
    <x v="9"/>
    <x v="3"/>
  </r>
  <r>
    <s v="Id1435"/>
    <s v="Gonzalez"/>
    <x v="969"/>
    <x v="21"/>
    <s v="Yes"/>
    <x v="0"/>
    <x v="1"/>
    <n v="1"/>
    <x v="1"/>
    <x v="2"/>
    <x v="1"/>
    <d v="1993-06-21T00:00:00"/>
    <x v="1434"/>
    <x v="1"/>
    <s v="tier - 2"/>
    <x v="1"/>
    <x v="7"/>
  </r>
  <r>
    <s v="Id1436"/>
    <s v="Barrett"/>
    <x v="970"/>
    <x v="229"/>
    <s v="No"/>
    <x v="0"/>
    <x v="1"/>
    <n v="1"/>
    <x v="1"/>
    <x v="0"/>
    <x v="1"/>
    <d v="1993-10-05T00:00:00"/>
    <x v="1435"/>
    <x v="1"/>
    <s v="tier - 2"/>
    <x v="11"/>
    <x v="10"/>
  </r>
  <r>
    <s v="Id1437"/>
    <s v="Irwin"/>
    <x v="98"/>
    <x v="150"/>
    <s v="No"/>
    <x v="0"/>
    <x v="0"/>
    <n v="0"/>
    <x v="1"/>
    <x v="0"/>
    <x v="2"/>
    <d v="1997-12-01T00:00:00"/>
    <x v="1436"/>
    <x v="1"/>
    <s v="tier - 1"/>
    <x v="3"/>
    <x v="6"/>
  </r>
  <r>
    <s v="Id1438"/>
    <s v="Glenn"/>
    <x v="971"/>
    <x v="331"/>
    <s v="No"/>
    <x v="0"/>
    <x v="1"/>
    <n v="1"/>
    <x v="1"/>
    <x v="0"/>
    <x v="1"/>
    <d v="1999-06-26T00:00:00"/>
    <x v="1437"/>
    <x v="1"/>
    <s v="tier - 1"/>
    <x v="0"/>
    <x v="0"/>
  </r>
  <r>
    <s v="Id1439"/>
    <s v="O'Meara"/>
    <x v="382"/>
    <x v="328"/>
    <s v="No"/>
    <x v="0"/>
    <x v="0"/>
    <n v="0"/>
    <x v="1"/>
    <x v="0"/>
    <x v="2"/>
    <d v="1997-12-18T00:00:00"/>
    <x v="1438"/>
    <x v="1"/>
    <s v="tier - 1"/>
    <x v="3"/>
    <x v="6"/>
  </r>
  <r>
    <s v="Id1440"/>
    <s v="Budrow"/>
    <x v="421"/>
    <x v="179"/>
    <s v="Yes"/>
    <x v="0"/>
    <x v="0"/>
    <n v="1"/>
    <x v="1"/>
    <x v="1"/>
    <x v="0"/>
    <d v="1996-06-15T00:00:00"/>
    <x v="1439"/>
    <x v="1"/>
    <s v="tier - 2"/>
    <x v="1"/>
    <x v="8"/>
  </r>
  <r>
    <s v="Id1441"/>
    <s v="Anderson"/>
    <x v="801"/>
    <x v="173"/>
    <s v="No"/>
    <x v="0"/>
    <x v="1"/>
    <n v="1"/>
    <x v="1"/>
    <x v="1"/>
    <x v="2"/>
    <d v="1999-09-19T00:00:00"/>
    <x v="1440"/>
    <x v="1"/>
    <s v="tier - 3"/>
    <x v="3"/>
    <x v="9"/>
  </r>
  <r>
    <s v="Id1442"/>
    <s v="Douglas"/>
    <x v="972"/>
    <x v="99"/>
    <s v="No"/>
    <x v="0"/>
    <x v="0"/>
    <n v="1"/>
    <x v="1"/>
    <x v="1"/>
    <x v="1"/>
    <d v="1994-07-25T00:00:00"/>
    <x v="1441"/>
    <x v="1"/>
    <s v="tier - 1"/>
    <x v="1"/>
    <x v="10"/>
  </r>
  <r>
    <s v="Id1443"/>
    <s v="Tecklenburg"/>
    <x v="369"/>
    <x v="330"/>
    <s v="No"/>
    <x v="0"/>
    <x v="1"/>
    <n v="1"/>
    <x v="1"/>
    <x v="1"/>
    <x v="1"/>
    <d v="1999-06-19T00:00:00"/>
    <x v="1442"/>
    <x v="1"/>
    <s v="tier - 3"/>
    <x v="9"/>
    <x v="0"/>
  </r>
  <r>
    <s v="Id1444"/>
    <s v="Baker"/>
    <x v="973"/>
    <x v="189"/>
    <s v="No"/>
    <x v="1"/>
    <x v="0"/>
    <n v="1"/>
    <x v="1"/>
    <x v="1"/>
    <x v="2"/>
    <d v="2004-11-15T00:00:00"/>
    <x v="1443"/>
    <x v="1"/>
    <s v="tier - 2"/>
    <x v="9"/>
    <x v="12"/>
  </r>
  <r>
    <s v="Id1445"/>
    <s v="Schenck"/>
    <x v="974"/>
    <x v="584"/>
    <s v="No"/>
    <x v="0"/>
    <x v="0"/>
    <n v="0"/>
    <x v="1"/>
    <x v="3"/>
    <x v="0"/>
    <d v="1995-07-11T00:00:00"/>
    <x v="1444"/>
    <x v="2"/>
    <s v="tier - 3"/>
    <x v="1"/>
    <x v="5"/>
  </r>
  <r>
    <s v="Id1446"/>
    <s v="Johnson"/>
    <x v="387"/>
    <x v="67"/>
    <s v="No"/>
    <x v="0"/>
    <x v="0"/>
    <n v="2"/>
    <x v="1"/>
    <x v="2"/>
    <x v="2"/>
    <d v="1992-08-11T00:00:00"/>
    <x v="1445"/>
    <x v="1"/>
    <s v="tier - 3"/>
    <x v="1"/>
    <x v="4"/>
  </r>
  <r>
    <s v="Id1447"/>
    <s v="Blendell"/>
    <x v="975"/>
    <x v="405"/>
    <s v="No"/>
    <x v="0"/>
    <x v="0"/>
    <n v="0"/>
    <x v="1"/>
    <x v="3"/>
    <x v="0"/>
    <d v="1995-06-25T00:00:00"/>
    <x v="1446"/>
    <x v="2"/>
    <s v="tier - 1"/>
    <x v="0"/>
    <x v="5"/>
  </r>
  <r>
    <s v="Id1448"/>
    <s v="Parodi"/>
    <x v="976"/>
    <x v="610"/>
    <s v="No"/>
    <x v="0"/>
    <x v="0"/>
    <n v="0"/>
    <x v="1"/>
    <x v="3"/>
    <x v="0"/>
    <d v="1995-06-06T00:00:00"/>
    <x v="1447"/>
    <x v="2"/>
    <s v="tier - 3"/>
    <x v="0"/>
    <x v="5"/>
  </r>
  <r>
    <s v="Id1449"/>
    <s v="Morgan"/>
    <x v="977"/>
    <x v="206"/>
    <s v="Yes"/>
    <x v="0"/>
    <x v="0"/>
    <n v="2"/>
    <x v="1"/>
    <x v="3"/>
    <x v="2"/>
    <d v="1996-12-26T00:00:00"/>
    <x v="1448"/>
    <x v="2"/>
    <s v="tier - 1"/>
    <x v="1"/>
    <x v="1"/>
  </r>
  <r>
    <s v="Id1450"/>
    <s v="Linden"/>
    <x v="292"/>
    <x v="10"/>
    <s v="Yes"/>
    <x v="0"/>
    <x v="0"/>
    <n v="0"/>
    <x v="1"/>
    <x v="1"/>
    <x v="1"/>
    <d v="1995-11-02T00:00:00"/>
    <x v="1449"/>
    <x v="1"/>
    <s v="tier - 1"/>
    <x v="1"/>
    <x v="8"/>
  </r>
  <r>
    <s v="Id1451"/>
    <s v="Horning"/>
    <x v="978"/>
    <x v="473"/>
    <s v="Yes"/>
    <x v="0"/>
    <x v="0"/>
    <n v="0"/>
    <x v="1"/>
    <x v="2"/>
    <x v="2"/>
    <d v="1996-12-18T00:00:00"/>
    <x v="1450"/>
    <x v="1"/>
    <s v="tier - 1"/>
    <x v="0"/>
    <x v="1"/>
  </r>
  <r>
    <s v="Id1452"/>
    <s v="Goode"/>
    <x v="29"/>
    <x v="531"/>
    <s v="Yes"/>
    <x v="0"/>
    <x v="0"/>
    <n v="0"/>
    <x v="1"/>
    <x v="0"/>
    <x v="0"/>
    <d v="1991-08-04T00:00:00"/>
    <x v="1451"/>
    <x v="2"/>
    <s v="tier - 3"/>
    <x v="1"/>
    <x v="3"/>
  </r>
  <r>
    <s v="Id1453"/>
    <s v="Doden"/>
    <x v="979"/>
    <x v="317"/>
    <s v="No"/>
    <x v="0"/>
    <x v="0"/>
    <n v="2"/>
    <x v="1"/>
    <x v="2"/>
    <x v="0"/>
    <d v="1993-10-25T00:00:00"/>
    <x v="1452"/>
    <x v="1"/>
    <s v="tier - 2"/>
    <x v="0"/>
    <x v="10"/>
  </r>
  <r>
    <s v="Id1454"/>
    <s v="Groff"/>
    <x v="54"/>
    <x v="611"/>
    <s v="Yes"/>
    <x v="0"/>
    <x v="0"/>
    <n v="0"/>
    <x v="1"/>
    <x v="0"/>
    <x v="0"/>
    <d v="1991-06-13T00:00:00"/>
    <x v="1453"/>
    <x v="2"/>
    <s v="tier - 3"/>
    <x v="1"/>
    <x v="3"/>
  </r>
  <r>
    <s v="Id1455"/>
    <s v="Kuehler"/>
    <x v="375"/>
    <x v="612"/>
    <s v="Yes"/>
    <x v="0"/>
    <x v="0"/>
    <n v="0"/>
    <x v="1"/>
    <x v="0"/>
    <x v="0"/>
    <d v="1991-08-14T00:00:00"/>
    <x v="1454"/>
    <x v="2"/>
    <s v="tier - 2"/>
    <x v="1"/>
    <x v="3"/>
  </r>
  <r>
    <s v="Id1456"/>
    <s v="Daniels"/>
    <x v="980"/>
    <x v="3"/>
    <s v="No"/>
    <x v="0"/>
    <x v="0"/>
    <n v="0"/>
    <x v="1"/>
    <x v="1"/>
    <x v="1"/>
    <d v="1992-07-24T00:00:00"/>
    <x v="1455"/>
    <x v="1"/>
    <s v="tier - 1"/>
    <x v="0"/>
    <x v="4"/>
  </r>
  <r>
    <s v="Id1457"/>
    <s v="Gibby"/>
    <x v="981"/>
    <x v="525"/>
    <s v="Yes"/>
    <x v="0"/>
    <x v="0"/>
    <n v="1"/>
    <x v="1"/>
    <x v="1"/>
    <x v="0"/>
    <d v="1996-09-02T00:00:00"/>
    <x v="1456"/>
    <x v="1"/>
    <s v="tier - 3"/>
    <x v="0"/>
    <x v="8"/>
  </r>
  <r>
    <s v="Id1458"/>
    <s v="Busa"/>
    <x v="905"/>
    <x v="592"/>
    <s v="Yes"/>
    <x v="0"/>
    <x v="0"/>
    <n v="1"/>
    <x v="1"/>
    <x v="2"/>
    <x v="0"/>
    <d v="1996-07-13T00:00:00"/>
    <x v="1457"/>
    <x v="1"/>
    <s v="tier - 1"/>
    <x v="9"/>
    <x v="8"/>
  </r>
  <r>
    <s v="Id1459"/>
    <s v="Moyo"/>
    <x v="982"/>
    <x v="538"/>
    <s v="No"/>
    <x v="0"/>
    <x v="0"/>
    <n v="0"/>
    <x v="1"/>
    <x v="2"/>
    <x v="2"/>
    <d v="1997-09-15T00:00:00"/>
    <x v="1458"/>
    <x v="2"/>
    <s v="tier - 3"/>
    <x v="1"/>
    <x v="6"/>
  </r>
  <r>
    <s v="Id1460"/>
    <s v="Horn"/>
    <x v="983"/>
    <x v="161"/>
    <s v="No"/>
    <x v="0"/>
    <x v="0"/>
    <n v="0"/>
    <x v="1"/>
    <x v="1"/>
    <x v="2"/>
    <d v="1991-06-28T00:00:00"/>
    <x v="1459"/>
    <x v="1"/>
    <s v="tier - 2"/>
    <x v="11"/>
    <x v="3"/>
  </r>
  <r>
    <s v="Id1461"/>
    <s v="Bien"/>
    <x v="141"/>
    <x v="358"/>
    <s v="Yes"/>
    <x v="0"/>
    <x v="1"/>
    <n v="1"/>
    <x v="1"/>
    <x v="0"/>
    <x v="2"/>
    <d v="1993-11-21T00:00:00"/>
    <x v="1460"/>
    <x v="1"/>
    <s v="tier - 3"/>
    <x v="1"/>
    <x v="10"/>
  </r>
  <r>
    <s v="Id1462"/>
    <s v="O'Connor"/>
    <x v="984"/>
    <x v="176"/>
    <s v="Yes"/>
    <x v="0"/>
    <x v="1"/>
    <n v="1"/>
    <x v="1"/>
    <x v="1"/>
    <x v="2"/>
    <d v="1993-08-11T00:00:00"/>
    <x v="1461"/>
    <x v="1"/>
    <s v="tier - 3"/>
    <x v="1"/>
    <x v="7"/>
  </r>
  <r>
    <s v="Id1463"/>
    <s v="Ash"/>
    <x v="98"/>
    <x v="495"/>
    <s v="No"/>
    <x v="0"/>
    <x v="0"/>
    <n v="0"/>
    <x v="1"/>
    <x v="0"/>
    <x v="2"/>
    <d v="1992-09-14T00:00:00"/>
    <x v="1462"/>
    <x v="2"/>
    <s v="tier - 2"/>
    <x v="3"/>
    <x v="7"/>
  </r>
  <r>
    <s v="Id1464"/>
    <s v="Do Prado"/>
    <x v="985"/>
    <x v="613"/>
    <s v="No"/>
    <x v="0"/>
    <x v="0"/>
    <n v="0"/>
    <x v="1"/>
    <x v="2"/>
    <x v="0"/>
    <d v="1998-08-26T00:00:00"/>
    <x v="1463"/>
    <x v="2"/>
    <s v="tier - 3"/>
    <x v="0"/>
    <x v="6"/>
  </r>
  <r>
    <s v="Id1465"/>
    <s v="Phillips"/>
    <x v="813"/>
    <x v="433"/>
    <s v="Yes"/>
    <x v="0"/>
    <x v="0"/>
    <n v="1"/>
    <x v="1"/>
    <x v="2"/>
    <x v="0"/>
    <d v="1995-07-19T00:00:00"/>
    <x v="1464"/>
    <x v="1"/>
    <s v="tier - 3"/>
    <x v="0"/>
    <x v="5"/>
  </r>
  <r>
    <s v="Id1466"/>
    <s v="Kelly"/>
    <x v="393"/>
    <x v="105"/>
    <s v="No"/>
    <x v="0"/>
    <x v="0"/>
    <n v="0"/>
    <x v="1"/>
    <x v="2"/>
    <x v="1"/>
    <d v="1992-08-16T00:00:00"/>
    <x v="1465"/>
    <x v="2"/>
    <s v="tier - 2"/>
    <x v="6"/>
    <x v="4"/>
  </r>
  <r>
    <s v="Id1467"/>
    <s v="Dever"/>
    <x v="160"/>
    <x v="143"/>
    <s v="No"/>
    <x v="0"/>
    <x v="0"/>
    <n v="0"/>
    <x v="1"/>
    <x v="0"/>
    <x v="2"/>
    <d v="1990-09-30T00:00:00"/>
    <x v="1466"/>
    <x v="1"/>
    <s v="tier - 3"/>
    <x v="0"/>
    <x v="3"/>
  </r>
  <r>
    <s v="Id1468"/>
    <s v="Horvath"/>
    <x v="63"/>
    <x v="192"/>
    <s v="No"/>
    <x v="0"/>
    <x v="0"/>
    <n v="0"/>
    <x v="1"/>
    <x v="0"/>
    <x v="2"/>
    <d v="1990-10-07T00:00:00"/>
    <x v="1467"/>
    <x v="1"/>
    <s v="tier - 1"/>
    <x v="0"/>
    <x v="3"/>
  </r>
  <r>
    <s v="Id1469"/>
    <s v="Danner"/>
    <x v="184"/>
    <x v="614"/>
    <s v="No"/>
    <x v="0"/>
    <x v="0"/>
    <n v="0"/>
    <x v="1"/>
    <x v="0"/>
    <x v="2"/>
    <d v="1990-06-22T00:00:00"/>
    <x v="1468"/>
    <x v="1"/>
    <s v="tier - 2"/>
    <x v="3"/>
    <x v="2"/>
  </r>
  <r>
    <s v="Id1470"/>
    <s v="Weiss"/>
    <x v="237"/>
    <x v="488"/>
    <s v="Yes"/>
    <x v="0"/>
    <x v="0"/>
    <n v="0"/>
    <x v="1"/>
    <x v="1"/>
    <x v="0"/>
    <d v="1991-07-17T00:00:00"/>
    <x v="1469"/>
    <x v="1"/>
    <s v="tier - 1"/>
    <x v="1"/>
    <x v="3"/>
  </r>
  <r>
    <s v="Id1471"/>
    <s v="D'Andrea"/>
    <x v="9"/>
    <x v="537"/>
    <s v="No"/>
    <x v="0"/>
    <x v="0"/>
    <n v="0"/>
    <x v="1"/>
    <x v="0"/>
    <x v="0"/>
    <d v="1998-09-06T00:00:00"/>
    <x v="1470"/>
    <x v="2"/>
    <s v="tier - 2"/>
    <x v="0"/>
    <x v="6"/>
  </r>
  <r>
    <s v="Id1472"/>
    <s v="Olesky"/>
    <x v="378"/>
    <x v="27"/>
    <s v="No"/>
    <x v="0"/>
    <x v="0"/>
    <n v="1"/>
    <x v="1"/>
    <x v="1"/>
    <x v="2"/>
    <d v="1994-06-29T00:00:00"/>
    <x v="1471"/>
    <x v="1"/>
    <s v="tier - 2"/>
    <x v="3"/>
    <x v="10"/>
  </r>
  <r>
    <s v="Id1473"/>
    <s v="Whitcraft"/>
    <x v="884"/>
    <x v="401"/>
    <s v="No"/>
    <x v="0"/>
    <x v="0"/>
    <n v="0"/>
    <x v="1"/>
    <x v="0"/>
    <x v="0"/>
    <d v="1998-07-30T00:00:00"/>
    <x v="1472"/>
    <x v="1"/>
    <s v="tier - 3"/>
    <x v="0"/>
    <x v="6"/>
  </r>
  <r>
    <s v="Id1474"/>
    <s v="Salazar"/>
    <x v="986"/>
    <x v="436"/>
    <s v="Yes"/>
    <x v="0"/>
    <x v="0"/>
    <n v="0"/>
    <x v="1"/>
    <x v="2"/>
    <x v="2"/>
    <d v="1996-06-24T00:00:00"/>
    <x v="1473"/>
    <x v="2"/>
    <s v="tier - 2"/>
    <x v="3"/>
    <x v="8"/>
  </r>
  <r>
    <s v="Id1475"/>
    <s v="Todd"/>
    <x v="422"/>
    <x v="100"/>
    <s v="No"/>
    <x v="0"/>
    <x v="0"/>
    <n v="1"/>
    <x v="1"/>
    <x v="1"/>
    <x v="1"/>
    <d v="1994-11-21T00:00:00"/>
    <x v="1474"/>
    <x v="1"/>
    <s v="tier - 2"/>
    <x v="9"/>
    <x v="5"/>
  </r>
  <r>
    <s v="Id1476"/>
    <s v="Pond"/>
    <x v="488"/>
    <x v="332"/>
    <s v="No"/>
    <x v="0"/>
    <x v="0"/>
    <n v="0"/>
    <x v="1"/>
    <x v="0"/>
    <x v="2"/>
    <d v="1999-08-08T00:00:00"/>
    <x v="1475"/>
    <x v="1"/>
    <s v="tier - 1"/>
    <x v="12"/>
    <x v="0"/>
  </r>
  <r>
    <s v="Id1477"/>
    <s v="Egan"/>
    <x v="387"/>
    <x v="184"/>
    <s v="No"/>
    <x v="0"/>
    <x v="0"/>
    <n v="1"/>
    <x v="1"/>
    <x v="2"/>
    <x v="1"/>
    <d v="1994-07-07T00:00:00"/>
    <x v="1476"/>
    <x v="1"/>
    <s v="tier - 1"/>
    <x v="9"/>
    <x v="10"/>
  </r>
  <r>
    <s v="Id1478"/>
    <s v="Bersani"/>
    <x v="987"/>
    <x v="316"/>
    <s v="No"/>
    <x v="0"/>
    <x v="1"/>
    <n v="1"/>
    <x v="1"/>
    <x v="0"/>
    <x v="2"/>
    <d v="1993-08-01T00:00:00"/>
    <x v="1477"/>
    <x v="1"/>
    <s v="tier - 2"/>
    <x v="11"/>
    <x v="7"/>
  </r>
  <r>
    <s v="Id1479"/>
    <s v="Creech"/>
    <x v="988"/>
    <x v="379"/>
    <s v="No"/>
    <x v="0"/>
    <x v="0"/>
    <n v="0"/>
    <x v="1"/>
    <x v="2"/>
    <x v="0"/>
    <d v="1998-06-29T00:00:00"/>
    <x v="1478"/>
    <x v="2"/>
    <s v="tier - 2"/>
    <x v="0"/>
    <x v="6"/>
  </r>
  <r>
    <s v="Id1480"/>
    <s v="Sudres"/>
    <x v="989"/>
    <x v="267"/>
    <s v="No"/>
    <x v="0"/>
    <x v="0"/>
    <n v="1"/>
    <x v="1"/>
    <x v="1"/>
    <x v="2"/>
    <d v="1997-08-11T00:00:00"/>
    <x v="1479"/>
    <x v="1"/>
    <s v="tier - 1"/>
    <x v="1"/>
    <x v="1"/>
  </r>
  <r>
    <s v="Id1481"/>
    <s v="Couture"/>
    <x v="990"/>
    <x v="427"/>
    <s v="No"/>
    <x v="0"/>
    <x v="0"/>
    <n v="1"/>
    <x v="1"/>
    <x v="0"/>
    <x v="1"/>
    <d v="1992-06-18T00:00:00"/>
    <x v="1480"/>
    <x v="1"/>
    <s v="tier - 2"/>
    <x v="1"/>
    <x v="4"/>
  </r>
  <r>
    <s v="Id1482"/>
    <s v="Willard"/>
    <x v="247"/>
    <x v="144"/>
    <s v="No"/>
    <x v="0"/>
    <x v="0"/>
    <n v="0"/>
    <x v="1"/>
    <x v="1"/>
    <x v="2"/>
    <d v="1992-10-06T00:00:00"/>
    <x v="1481"/>
    <x v="1"/>
    <s v="tier - 3"/>
    <x v="9"/>
    <x v="7"/>
  </r>
  <r>
    <s v="Id1483"/>
    <s v="Patronick"/>
    <x v="991"/>
    <x v="615"/>
    <s v="No"/>
    <x v="0"/>
    <x v="0"/>
    <n v="0"/>
    <x v="1"/>
    <x v="2"/>
    <x v="0"/>
    <d v="1998-06-24T00:00:00"/>
    <x v="1482"/>
    <x v="1"/>
    <s v="tier - 2"/>
    <x v="0"/>
    <x v="6"/>
  </r>
  <r>
    <s v="Id1484"/>
    <s v="Depasquale"/>
    <x v="683"/>
    <x v="176"/>
    <s v="No"/>
    <x v="0"/>
    <x v="0"/>
    <n v="0"/>
    <x v="1"/>
    <x v="1"/>
    <x v="2"/>
    <d v="1990-06-28T00:00:00"/>
    <x v="1483"/>
    <x v="1"/>
    <s v="tier - 3"/>
    <x v="3"/>
    <x v="2"/>
  </r>
  <r>
    <s v="Id1485"/>
    <s v="Lavergne"/>
    <x v="992"/>
    <x v="196"/>
    <s v="No"/>
    <x v="0"/>
    <x v="0"/>
    <n v="0"/>
    <x v="1"/>
    <x v="0"/>
    <x v="2"/>
    <d v="1990-07-21T00:00:00"/>
    <x v="1484"/>
    <x v="1"/>
    <s v="tier - 1"/>
    <x v="9"/>
    <x v="2"/>
  </r>
  <r>
    <s v="Id1486"/>
    <s v="Kawakami"/>
    <x v="993"/>
    <x v="507"/>
    <s v="No"/>
    <x v="0"/>
    <x v="0"/>
    <n v="0"/>
    <x v="1"/>
    <x v="1"/>
    <x v="2"/>
    <d v="1990-10-22T00:00:00"/>
    <x v="1485"/>
    <x v="1"/>
    <s v="tier - 3"/>
    <x v="0"/>
    <x v="3"/>
  </r>
  <r>
    <s v="Id1487"/>
    <s v="Gonsalves"/>
    <x v="367"/>
    <x v="89"/>
    <s v="No"/>
    <x v="0"/>
    <x v="0"/>
    <n v="0"/>
    <x v="1"/>
    <x v="1"/>
    <x v="2"/>
    <d v="1990-07-26T00:00:00"/>
    <x v="1486"/>
    <x v="1"/>
    <s v="tier - 1"/>
    <x v="3"/>
    <x v="2"/>
  </r>
  <r>
    <s v="Id1488"/>
    <s v="Peck"/>
    <x v="994"/>
    <x v="616"/>
    <s v="Yes"/>
    <x v="0"/>
    <x v="0"/>
    <n v="1"/>
    <x v="1"/>
    <x v="0"/>
    <x v="2"/>
    <d v="1995-10-29T00:00:00"/>
    <x v="1487"/>
    <x v="1"/>
    <s v="tier - 3"/>
    <x v="1"/>
    <x v="8"/>
  </r>
  <r>
    <s v="Id1489"/>
    <s v="Aure"/>
    <x v="995"/>
    <x v="617"/>
    <s v="No"/>
    <x v="0"/>
    <x v="0"/>
    <n v="0"/>
    <x v="1"/>
    <x v="2"/>
    <x v="0"/>
    <d v="1998-06-02T00:00:00"/>
    <x v="1488"/>
    <x v="1"/>
    <s v="tier - 2"/>
    <x v="0"/>
    <x v="6"/>
  </r>
  <r>
    <s v="Id1490"/>
    <s v="Mattingly"/>
    <x v="996"/>
    <x v="316"/>
    <s v="Yes"/>
    <x v="0"/>
    <x v="1"/>
    <n v="1"/>
    <x v="1"/>
    <x v="2"/>
    <x v="2"/>
    <d v="1999-07-06T00:00:00"/>
    <x v="1489"/>
    <x v="1"/>
    <s v="tier - 3"/>
    <x v="0"/>
    <x v="0"/>
  </r>
  <r>
    <s v="Id1491"/>
    <s v="Stelpflug"/>
    <x v="997"/>
    <x v="252"/>
    <s v="No"/>
    <x v="0"/>
    <x v="0"/>
    <n v="0"/>
    <x v="1"/>
    <x v="2"/>
    <x v="2"/>
    <d v="1992-09-01T00:00:00"/>
    <x v="1490"/>
    <x v="1"/>
    <s v="tier - 1"/>
    <x v="0"/>
    <x v="4"/>
  </r>
  <r>
    <s v="Id1492"/>
    <s v="Sanchez Antognini"/>
    <x v="67"/>
    <x v="391"/>
    <s v="No"/>
    <x v="0"/>
    <x v="0"/>
    <n v="0"/>
    <x v="1"/>
    <x v="0"/>
    <x v="2"/>
    <d v="1992-10-18T00:00:00"/>
    <x v="1491"/>
    <x v="2"/>
    <s v="tier - 1"/>
    <x v="1"/>
    <x v="7"/>
  </r>
  <r>
    <s v="Id1493"/>
    <s v="Condon"/>
    <x v="393"/>
    <x v="90"/>
    <s v="Yes"/>
    <x v="0"/>
    <x v="0"/>
    <n v="0"/>
    <x v="1"/>
    <x v="2"/>
    <x v="2"/>
    <d v="1995-12-10T00:00:00"/>
    <x v="1492"/>
    <x v="1"/>
    <s v="tier - 2"/>
    <x v="13"/>
    <x v="8"/>
  </r>
  <r>
    <s v="Id1494"/>
    <s v="Magato"/>
    <x v="998"/>
    <x v="234"/>
    <s v="Yes"/>
    <x v="0"/>
    <x v="0"/>
    <n v="1"/>
    <x v="1"/>
    <x v="2"/>
    <x v="0"/>
    <d v="1995-06-03T00:00:00"/>
    <x v="1493"/>
    <x v="1"/>
    <s v="tier - 3"/>
    <x v="0"/>
    <x v="5"/>
  </r>
  <r>
    <s v="Id1495"/>
    <s v="Dombrowski"/>
    <x v="999"/>
    <x v="70"/>
    <s v="No"/>
    <x v="0"/>
    <x v="0"/>
    <n v="0"/>
    <x v="1"/>
    <x v="2"/>
    <x v="2"/>
    <d v="1990-08-18T00:00:00"/>
    <x v="1494"/>
    <x v="1"/>
    <s v="tier - 2"/>
    <x v="0"/>
    <x v="2"/>
  </r>
  <r>
    <s v="Id1496"/>
    <s v="Ohara"/>
    <x v="1000"/>
    <x v="536"/>
    <s v="No"/>
    <x v="0"/>
    <x v="0"/>
    <n v="0"/>
    <x v="1"/>
    <x v="0"/>
    <x v="0"/>
    <d v="1998-12-15T00:00:00"/>
    <x v="1495"/>
    <x v="0"/>
    <s v="tier - 2"/>
    <x v="1"/>
    <x v="0"/>
  </r>
  <r>
    <s v="Id1497"/>
    <s v="Cifuentes Fetiva"/>
    <x v="1001"/>
    <x v="145"/>
    <s v="No"/>
    <x v="0"/>
    <x v="0"/>
    <n v="0"/>
    <x v="1"/>
    <x v="2"/>
    <x v="2"/>
    <d v="1990-10-05T00:00:00"/>
    <x v="1496"/>
    <x v="1"/>
    <s v="tier - 3"/>
    <x v="0"/>
    <x v="3"/>
  </r>
  <r>
    <s v="Id1498"/>
    <s v="Keno"/>
    <x v="984"/>
    <x v="216"/>
    <s v="No"/>
    <x v="0"/>
    <x v="0"/>
    <n v="0"/>
    <x v="1"/>
    <x v="1"/>
    <x v="1"/>
    <d v="1990-08-30T00:00:00"/>
    <x v="1497"/>
    <x v="1"/>
    <s v="tier - 2"/>
    <x v="1"/>
    <x v="2"/>
  </r>
  <r>
    <s v="Id1499"/>
    <s v="Bruce"/>
    <x v="1002"/>
    <x v="258"/>
    <s v="No"/>
    <x v="0"/>
    <x v="0"/>
    <n v="0"/>
    <x v="1"/>
    <x v="2"/>
    <x v="0"/>
    <d v="1998-11-29T00:00:00"/>
    <x v="1498"/>
    <x v="1"/>
    <s v="tier - 2"/>
    <x v="0"/>
    <x v="0"/>
  </r>
  <r>
    <s v="Id1500"/>
    <s v="Lorch"/>
    <x v="1003"/>
    <x v="435"/>
    <s v="No"/>
    <x v="0"/>
    <x v="0"/>
    <n v="1"/>
    <x v="1"/>
    <x v="2"/>
    <x v="2"/>
    <d v="1994-09-05T00:00:00"/>
    <x v="1499"/>
    <x v="1"/>
    <s v="tier - 3"/>
    <x v="1"/>
    <x v="10"/>
  </r>
  <r>
    <s v="Id1501"/>
    <s v="Sullivan"/>
    <x v="842"/>
    <x v="270"/>
    <s v="No"/>
    <x v="0"/>
    <x v="0"/>
    <n v="0"/>
    <x v="1"/>
    <x v="1"/>
    <x v="2"/>
    <d v="1999-12-21T00:00:00"/>
    <x v="1500"/>
    <x v="1"/>
    <s v="tier - 3"/>
    <x v="9"/>
    <x v="9"/>
  </r>
  <r>
    <s v="Id1502"/>
    <s v="Cave"/>
    <x v="649"/>
    <x v="353"/>
    <s v="Yes"/>
    <x v="0"/>
    <x v="0"/>
    <n v="0"/>
    <x v="1"/>
    <x v="3"/>
    <x v="2"/>
    <d v="1995-09-10T00:00:00"/>
    <x v="1501"/>
    <x v="1"/>
    <s v="tier - 1"/>
    <x v="9"/>
    <x v="5"/>
  </r>
  <r>
    <s v="Id1503"/>
    <s v="Gudenkauf"/>
    <x v="1004"/>
    <x v="189"/>
    <s v="No"/>
    <x v="1"/>
    <x v="0"/>
    <n v="1"/>
    <x v="1"/>
    <x v="0"/>
    <x v="2"/>
    <d v="2004-12-24T00:00:00"/>
    <x v="1502"/>
    <x v="1"/>
    <s v="tier - 1"/>
    <x v="1"/>
    <x v="12"/>
  </r>
  <r>
    <s v="Id1504"/>
    <s v="Thomas"/>
    <x v="21"/>
    <x v="618"/>
    <s v="Yes"/>
    <x v="0"/>
    <x v="0"/>
    <n v="0"/>
    <x v="1"/>
    <x v="0"/>
    <x v="0"/>
    <d v="1991-06-23T00:00:00"/>
    <x v="1503"/>
    <x v="1"/>
    <s v="tier - 2"/>
    <x v="3"/>
    <x v="3"/>
  </r>
  <r>
    <s v="Id1505"/>
    <s v="Holley"/>
    <x v="988"/>
    <x v="324"/>
    <s v="Yes"/>
    <x v="0"/>
    <x v="1"/>
    <n v="1"/>
    <x v="1"/>
    <x v="2"/>
    <x v="2"/>
    <d v="1999-10-23T00:00:00"/>
    <x v="1504"/>
    <x v="1"/>
    <s v="tier - 2"/>
    <x v="0"/>
    <x v="9"/>
  </r>
  <r>
    <s v="Id1506"/>
    <s v="Kemble"/>
    <x v="1005"/>
    <x v="461"/>
    <s v="No"/>
    <x v="0"/>
    <x v="0"/>
    <n v="0"/>
    <x v="1"/>
    <x v="2"/>
    <x v="0"/>
    <d v="1998-08-05T00:00:00"/>
    <x v="1505"/>
    <x v="1"/>
    <s v="tier - 1"/>
    <x v="0"/>
    <x v="6"/>
  </r>
  <r>
    <s v="Id1507"/>
    <s v="Bentley"/>
    <x v="305"/>
    <x v="537"/>
    <s v="Yes"/>
    <x v="0"/>
    <x v="0"/>
    <n v="0"/>
    <x v="1"/>
    <x v="2"/>
    <x v="0"/>
    <d v="1991-06-19T00:00:00"/>
    <x v="1506"/>
    <x v="1"/>
    <s v="tier - 2"/>
    <x v="13"/>
    <x v="3"/>
  </r>
  <r>
    <s v="Id1508"/>
    <s v="Jones"/>
    <x v="1006"/>
    <x v="495"/>
    <s v="No"/>
    <x v="0"/>
    <x v="1"/>
    <n v="1"/>
    <x v="1"/>
    <x v="0"/>
    <x v="2"/>
    <d v="1999-11-04T00:00:00"/>
    <x v="1507"/>
    <x v="1"/>
    <s v="tier - 2"/>
    <x v="3"/>
    <x v="9"/>
  </r>
  <r>
    <s v="Id1509"/>
    <s v="Tremblay"/>
    <x v="1007"/>
    <x v="562"/>
    <s v="No"/>
    <x v="0"/>
    <x v="0"/>
    <n v="0"/>
    <x v="1"/>
    <x v="2"/>
    <x v="1"/>
    <d v="1997-06-15T00:00:00"/>
    <x v="1508"/>
    <x v="1"/>
    <s v="tier - 1"/>
    <x v="0"/>
    <x v="1"/>
  </r>
  <r>
    <s v="Id1510"/>
    <s v="Bellucci"/>
    <x v="1008"/>
    <x v="86"/>
    <s v="No"/>
    <x v="1"/>
    <x v="0"/>
    <n v="1"/>
    <x v="1"/>
    <x v="0"/>
    <x v="2"/>
    <d v="2000-11-30T00:00:00"/>
    <x v="1509"/>
    <x v="1"/>
    <s v="tier - 1"/>
    <x v="1"/>
    <x v="13"/>
  </r>
  <r>
    <s v="Id1511"/>
    <s v="Collins"/>
    <x v="497"/>
    <x v="47"/>
    <s v="No"/>
    <x v="0"/>
    <x v="1"/>
    <n v="1"/>
    <x v="1"/>
    <x v="1"/>
    <x v="2"/>
    <d v="1999-07-15T00:00:00"/>
    <x v="1510"/>
    <x v="2"/>
    <s v="tier - 1"/>
    <x v="6"/>
    <x v="0"/>
  </r>
  <r>
    <s v="Id1512"/>
    <s v="Gillman"/>
    <x v="1009"/>
    <x v="106"/>
    <s v="No"/>
    <x v="0"/>
    <x v="0"/>
    <n v="0"/>
    <x v="1"/>
    <x v="0"/>
    <x v="1"/>
    <d v="1994-07-08T00:00:00"/>
    <x v="1511"/>
    <x v="1"/>
    <s v="tier - 2"/>
    <x v="11"/>
    <x v="10"/>
  </r>
  <r>
    <s v="Id1513"/>
    <s v="West"/>
    <x v="1010"/>
    <x v="619"/>
    <s v="Yes"/>
    <x v="0"/>
    <x v="0"/>
    <n v="1"/>
    <x v="1"/>
    <x v="2"/>
    <x v="0"/>
    <d v="1995-08-17T00:00:00"/>
    <x v="1512"/>
    <x v="1"/>
    <s v="tier - 1"/>
    <x v="1"/>
    <x v="5"/>
  </r>
  <r>
    <s v="Id1514"/>
    <s v="Chida"/>
    <x v="191"/>
    <x v="67"/>
    <s v="No"/>
    <x v="0"/>
    <x v="0"/>
    <n v="0"/>
    <x v="1"/>
    <x v="1"/>
    <x v="2"/>
    <d v="1991-06-29T00:00:00"/>
    <x v="1513"/>
    <x v="0"/>
    <s v="tier - 2"/>
    <x v="4"/>
    <x v="3"/>
  </r>
  <r>
    <s v="Id1515"/>
    <s v="Reisenauer"/>
    <x v="26"/>
    <x v="419"/>
    <s v="Yes"/>
    <x v="0"/>
    <x v="0"/>
    <n v="0"/>
    <x v="1"/>
    <x v="0"/>
    <x v="2"/>
    <d v="1995-12-24T00:00:00"/>
    <x v="1514"/>
    <x v="2"/>
    <s v="tier - 3"/>
    <x v="1"/>
    <x v="8"/>
  </r>
  <r>
    <s v="Id1516"/>
    <s v="Rosenberg-Wohl"/>
    <x v="1011"/>
    <x v="24"/>
    <s v="No"/>
    <x v="0"/>
    <x v="0"/>
    <n v="0"/>
    <x v="1"/>
    <x v="2"/>
    <x v="2"/>
    <d v="1990-11-23T00:00:00"/>
    <x v="1515"/>
    <x v="1"/>
    <s v="tier - 2"/>
    <x v="0"/>
    <x v="3"/>
  </r>
  <r>
    <s v="Id1517"/>
    <s v="Theriault"/>
    <x v="61"/>
    <x v="429"/>
    <s v="Yes"/>
    <x v="0"/>
    <x v="0"/>
    <n v="0"/>
    <x v="1"/>
    <x v="0"/>
    <x v="0"/>
    <d v="1991-10-08T00:00:00"/>
    <x v="1516"/>
    <x v="1"/>
    <s v="tier - 1"/>
    <x v="0"/>
    <x v="4"/>
  </r>
  <r>
    <s v="Id1518"/>
    <s v="Manuel"/>
    <x v="21"/>
    <x v="620"/>
    <s v="Yes"/>
    <x v="0"/>
    <x v="0"/>
    <n v="0"/>
    <x v="1"/>
    <x v="0"/>
    <x v="0"/>
    <d v="1991-09-03T00:00:00"/>
    <x v="1517"/>
    <x v="1"/>
    <s v="tier - 3"/>
    <x v="3"/>
    <x v="3"/>
  </r>
  <r>
    <s v="Id1519"/>
    <s v="Demko"/>
    <x v="909"/>
    <x v="543"/>
    <s v="Yes"/>
    <x v="0"/>
    <x v="0"/>
    <n v="0"/>
    <x v="1"/>
    <x v="1"/>
    <x v="0"/>
    <d v="1991-09-21T00:00:00"/>
    <x v="1518"/>
    <x v="1"/>
    <s v="tier - 3"/>
    <x v="0"/>
    <x v="4"/>
  </r>
  <r>
    <s v="Id1520"/>
    <s v="Battaglia"/>
    <x v="1012"/>
    <x v="339"/>
    <s v="Yes"/>
    <x v="0"/>
    <x v="0"/>
    <n v="1"/>
    <x v="1"/>
    <x v="2"/>
    <x v="2"/>
    <d v="1998-10-10T00:00:00"/>
    <x v="1519"/>
    <x v="1"/>
    <s v="tier - 2"/>
    <x v="9"/>
    <x v="0"/>
  </r>
  <r>
    <s v="Id1521"/>
    <s v="Follo"/>
    <x v="1013"/>
    <x v="117"/>
    <s v="Yes"/>
    <x v="0"/>
    <x v="0"/>
    <n v="2"/>
    <x v="1"/>
    <x v="3"/>
    <x v="2"/>
    <d v="1996-12-09T00:00:00"/>
    <x v="1520"/>
    <x v="2"/>
    <s v="tier - 2"/>
    <x v="0"/>
    <x v="1"/>
  </r>
  <r>
    <s v="Id1522"/>
    <s v="Barana"/>
    <x v="1014"/>
    <x v="621"/>
    <s v="Yes"/>
    <x v="0"/>
    <x v="0"/>
    <n v="2"/>
    <x v="1"/>
    <x v="2"/>
    <x v="0"/>
    <d v="1990-06-17T00:00:00"/>
    <x v="1521"/>
    <x v="1"/>
    <s v="tier - 1"/>
    <x v="0"/>
    <x v="2"/>
  </r>
  <r>
    <s v="Id1523"/>
    <s v="Lysaght"/>
    <x v="467"/>
    <x v="5"/>
    <s v="Yes"/>
    <x v="0"/>
    <x v="0"/>
    <n v="1"/>
    <x v="1"/>
    <x v="1"/>
    <x v="0"/>
    <d v="1996-06-05T00:00:00"/>
    <x v="1522"/>
    <x v="2"/>
    <s v="tier - 1"/>
    <x v="6"/>
    <x v="8"/>
  </r>
  <r>
    <s v="Id1524"/>
    <s v="Chalmers"/>
    <x v="589"/>
    <x v="535"/>
    <s v="Yes"/>
    <x v="0"/>
    <x v="0"/>
    <n v="1"/>
    <x v="1"/>
    <x v="1"/>
    <x v="0"/>
    <d v="1996-08-07T00:00:00"/>
    <x v="1523"/>
    <x v="2"/>
    <s v="tier - 2"/>
    <x v="6"/>
    <x v="8"/>
  </r>
  <r>
    <s v="Id1525"/>
    <s v="Phillippi"/>
    <x v="1015"/>
    <x v="461"/>
    <s v="No"/>
    <x v="0"/>
    <x v="0"/>
    <n v="0"/>
    <x v="1"/>
    <x v="3"/>
    <x v="0"/>
    <d v="1998-07-18T00:00:00"/>
    <x v="1524"/>
    <x v="2"/>
    <s v="tier - 1"/>
    <x v="1"/>
    <x v="6"/>
  </r>
  <r>
    <s v="Id1526"/>
    <s v="Macpherson"/>
    <x v="1016"/>
    <x v="104"/>
    <s v="No"/>
    <x v="0"/>
    <x v="0"/>
    <n v="0"/>
    <x v="1"/>
    <x v="2"/>
    <x v="0"/>
    <d v="1998-10-21T00:00:00"/>
    <x v="1525"/>
    <x v="1"/>
    <s v="tier - 3"/>
    <x v="0"/>
    <x v="0"/>
  </r>
  <r>
    <s v="Id1527"/>
    <s v="Delfidio"/>
    <x v="1017"/>
    <x v="56"/>
    <s v="No"/>
    <x v="0"/>
    <x v="0"/>
    <n v="0"/>
    <x v="1"/>
    <x v="0"/>
    <x v="1"/>
    <d v="1994-06-13T00:00:00"/>
    <x v="1526"/>
    <x v="1"/>
    <s v="tier - 1"/>
    <x v="1"/>
    <x v="10"/>
  </r>
  <r>
    <s v="Id1528"/>
    <s v="Cummings"/>
    <x v="1018"/>
    <x v="249"/>
    <s v="Yes"/>
    <x v="0"/>
    <x v="1"/>
    <n v="1"/>
    <x v="1"/>
    <x v="2"/>
    <x v="2"/>
    <d v="1993-06-12T00:00:00"/>
    <x v="1527"/>
    <x v="2"/>
    <s v="tier - 3"/>
    <x v="1"/>
    <x v="7"/>
  </r>
  <r>
    <s v="Id1529"/>
    <s v="Schroegel"/>
    <x v="1019"/>
    <x v="398"/>
    <s v="No"/>
    <x v="0"/>
    <x v="0"/>
    <n v="0"/>
    <x v="1"/>
    <x v="2"/>
    <x v="0"/>
    <d v="1991-12-12T00:00:00"/>
    <x v="1528"/>
    <x v="1"/>
    <s v="tier - 1"/>
    <x v="0"/>
    <x v="4"/>
  </r>
  <r>
    <s v="Id1530"/>
    <s v="Williams"/>
    <x v="1020"/>
    <x v="12"/>
    <s v="No"/>
    <x v="0"/>
    <x v="0"/>
    <n v="0"/>
    <x v="1"/>
    <x v="3"/>
    <x v="0"/>
    <d v="1998-07-13T00:00:00"/>
    <x v="1529"/>
    <x v="2"/>
    <s v="tier - 1"/>
    <x v="1"/>
    <x v="6"/>
  </r>
  <r>
    <s v="Id1531"/>
    <s v="Casey"/>
    <x v="424"/>
    <x v="450"/>
    <s v="Yes"/>
    <x v="0"/>
    <x v="0"/>
    <n v="0"/>
    <x v="1"/>
    <x v="2"/>
    <x v="2"/>
    <d v="1995-07-09T00:00:00"/>
    <x v="1530"/>
    <x v="1"/>
    <s v="tier - 3"/>
    <x v="1"/>
    <x v="5"/>
  </r>
  <r>
    <s v="Id1532"/>
    <s v="Randall"/>
    <x v="1021"/>
    <x v="81"/>
    <s v="No"/>
    <x v="0"/>
    <x v="0"/>
    <n v="0"/>
    <x v="1"/>
    <x v="0"/>
    <x v="2"/>
    <d v="1999-10-20T00:00:00"/>
    <x v="1531"/>
    <x v="2"/>
    <s v="tier - 1"/>
    <x v="3"/>
    <x v="9"/>
  </r>
  <r>
    <s v="Id1533"/>
    <s v="Doyon"/>
    <x v="1022"/>
    <x v="13"/>
    <s v="Yes"/>
    <x v="0"/>
    <x v="0"/>
    <n v="0"/>
    <x v="1"/>
    <x v="1"/>
    <x v="0"/>
    <d v="1991-09-17T00:00:00"/>
    <x v="1532"/>
    <x v="2"/>
    <s v="tier - 1"/>
    <x v="1"/>
    <x v="4"/>
  </r>
  <r>
    <s v="Id1534"/>
    <s v="Sankey"/>
    <x v="1023"/>
    <x v="47"/>
    <s v="No"/>
    <x v="0"/>
    <x v="0"/>
    <n v="0"/>
    <x v="1"/>
    <x v="2"/>
    <x v="2"/>
    <d v="1992-09-27T00:00:00"/>
    <x v="1533"/>
    <x v="1"/>
    <s v="tier - 2"/>
    <x v="0"/>
    <x v="7"/>
  </r>
  <r>
    <s v="Id1535"/>
    <s v="Stilgenbauer"/>
    <x v="687"/>
    <x v="117"/>
    <s v="No"/>
    <x v="0"/>
    <x v="0"/>
    <n v="0"/>
    <x v="1"/>
    <x v="0"/>
    <x v="2"/>
    <d v="1999-11-19T00:00:00"/>
    <x v="1534"/>
    <x v="1"/>
    <s v="tier - 1"/>
    <x v="0"/>
    <x v="9"/>
  </r>
  <r>
    <s v="Id1536"/>
    <s v="Jaskiewicz"/>
    <x v="1024"/>
    <x v="115"/>
    <s v="No"/>
    <x v="0"/>
    <x v="0"/>
    <n v="1"/>
    <x v="1"/>
    <x v="2"/>
    <x v="2"/>
    <d v="1994-07-01T00:00:00"/>
    <x v="1535"/>
    <x v="2"/>
    <s v="tier - 2"/>
    <x v="0"/>
    <x v="10"/>
  </r>
  <r>
    <s v="Id1537"/>
    <s v="Deppen"/>
    <x v="1025"/>
    <x v="293"/>
    <s v="Yes"/>
    <x v="0"/>
    <x v="0"/>
    <n v="2"/>
    <x v="1"/>
    <x v="3"/>
    <x v="0"/>
    <d v="1990-11-08T00:00:00"/>
    <x v="1536"/>
    <x v="1"/>
    <s v="tier - 3"/>
    <x v="0"/>
    <x v="3"/>
  </r>
  <r>
    <s v="Id1538"/>
    <s v="Hine"/>
    <x v="1026"/>
    <x v="507"/>
    <s v="No"/>
    <x v="0"/>
    <x v="0"/>
    <n v="1"/>
    <x v="1"/>
    <x v="3"/>
    <x v="2"/>
    <d v="1994-12-08T00:00:00"/>
    <x v="1537"/>
    <x v="1"/>
    <s v="tier - 3"/>
    <x v="13"/>
    <x v="5"/>
  </r>
  <r>
    <s v="Id1539"/>
    <s v="Mathews"/>
    <x v="820"/>
    <x v="419"/>
    <s v="No"/>
    <x v="0"/>
    <x v="0"/>
    <n v="0"/>
    <x v="1"/>
    <x v="1"/>
    <x v="2"/>
    <d v="1990-06-06T00:00:00"/>
    <x v="1538"/>
    <x v="1"/>
    <s v="tier - 2"/>
    <x v="11"/>
    <x v="2"/>
  </r>
  <r>
    <s v="Id1540"/>
    <s v="Yabu"/>
    <x v="307"/>
    <x v="587"/>
    <s v="No"/>
    <x v="0"/>
    <x v="1"/>
    <n v="1"/>
    <x v="1"/>
    <x v="0"/>
    <x v="2"/>
    <d v="2003-09-04T00:00:00"/>
    <x v="1539"/>
    <x v="1"/>
    <s v="tier - 1"/>
    <x v="1"/>
    <x v="11"/>
  </r>
  <r>
    <s v="Id1541"/>
    <s v="Strang"/>
    <x v="1027"/>
    <x v="622"/>
    <s v="No"/>
    <x v="0"/>
    <x v="0"/>
    <n v="2"/>
    <x v="1"/>
    <x v="2"/>
    <x v="0"/>
    <d v="1993-08-29T00:00:00"/>
    <x v="1540"/>
    <x v="1"/>
    <s v="tier - 1"/>
    <x v="0"/>
    <x v="7"/>
  </r>
  <r>
    <s v="Id1542"/>
    <s v="Frank"/>
    <x v="759"/>
    <x v="180"/>
    <s v="No"/>
    <x v="0"/>
    <x v="0"/>
    <n v="0"/>
    <x v="1"/>
    <x v="0"/>
    <x v="2"/>
    <d v="1992-08-28T00:00:00"/>
    <x v="1541"/>
    <x v="2"/>
    <s v="tier - 2"/>
    <x v="2"/>
    <x v="4"/>
  </r>
  <r>
    <s v="Id1543"/>
    <s v="Shanley"/>
    <x v="801"/>
    <x v="119"/>
    <s v="No"/>
    <x v="0"/>
    <x v="0"/>
    <n v="0"/>
    <x v="1"/>
    <x v="1"/>
    <x v="1"/>
    <d v="1992-11-07T00:00:00"/>
    <x v="1542"/>
    <x v="1"/>
    <s v="tier - 3"/>
    <x v="3"/>
    <x v="7"/>
  </r>
  <r>
    <s v="Id1544"/>
    <s v="Mancebo Garcia"/>
    <x v="50"/>
    <x v="623"/>
    <s v="No"/>
    <x v="0"/>
    <x v="0"/>
    <n v="0"/>
    <x v="1"/>
    <x v="0"/>
    <x v="1"/>
    <d v="1992-12-29T00:00:00"/>
    <x v="1543"/>
    <x v="2"/>
    <s v="tier - 2"/>
    <x v="6"/>
    <x v="7"/>
  </r>
  <r>
    <s v="Id1545"/>
    <s v="Keehan"/>
    <x v="1028"/>
    <x v="585"/>
    <s v="No"/>
    <x v="0"/>
    <x v="0"/>
    <n v="0"/>
    <x v="1"/>
    <x v="2"/>
    <x v="2"/>
    <d v="1992-11-22T00:00:00"/>
    <x v="1544"/>
    <x v="1"/>
    <s v="tier - 1"/>
    <x v="0"/>
    <x v="7"/>
  </r>
  <r>
    <s v="Id1546"/>
    <s v="Mahaney"/>
    <x v="105"/>
    <x v="40"/>
    <s v="No"/>
    <x v="0"/>
    <x v="0"/>
    <n v="1"/>
    <x v="1"/>
    <x v="0"/>
    <x v="2"/>
    <d v="1994-10-05T00:00:00"/>
    <x v="1545"/>
    <x v="1"/>
    <s v="tier - 3"/>
    <x v="3"/>
    <x v="5"/>
  </r>
  <r>
    <s v="Id1547"/>
    <s v="Nolan"/>
    <x v="520"/>
    <x v="624"/>
    <s v="Yes"/>
    <x v="0"/>
    <x v="0"/>
    <n v="0"/>
    <x v="1"/>
    <x v="0"/>
    <x v="0"/>
    <d v="1991-07-20T00:00:00"/>
    <x v="1546"/>
    <x v="1"/>
    <s v="tier - 1"/>
    <x v="1"/>
    <x v="3"/>
  </r>
  <r>
    <s v="Id1548"/>
    <s v="Sobrino"/>
    <x v="384"/>
    <x v="49"/>
    <s v="No"/>
    <x v="0"/>
    <x v="0"/>
    <n v="1"/>
    <x v="1"/>
    <x v="1"/>
    <x v="2"/>
    <d v="1994-09-20T00:00:00"/>
    <x v="1547"/>
    <x v="1"/>
    <s v="tier - 2"/>
    <x v="9"/>
    <x v="5"/>
  </r>
  <r>
    <s v="Id1549"/>
    <s v="Gennaro"/>
    <x v="1029"/>
    <x v="519"/>
    <s v="No"/>
    <x v="0"/>
    <x v="0"/>
    <n v="0"/>
    <x v="1"/>
    <x v="3"/>
    <x v="0"/>
    <d v="1998-12-11T00:00:00"/>
    <x v="1548"/>
    <x v="2"/>
    <s v="tier - 2"/>
    <x v="0"/>
    <x v="0"/>
  </r>
  <r>
    <s v="Id1550"/>
    <s v="Mayer"/>
    <x v="1030"/>
    <x v="195"/>
    <s v="No"/>
    <x v="0"/>
    <x v="0"/>
    <n v="0"/>
    <x v="1"/>
    <x v="0"/>
    <x v="1"/>
    <d v="1999-08-06T00:00:00"/>
    <x v="1549"/>
    <x v="1"/>
    <s v="tier - 2"/>
    <x v="9"/>
    <x v="0"/>
  </r>
  <r>
    <s v="Id1551"/>
    <s v="Becker"/>
    <x v="276"/>
    <x v="625"/>
    <s v="Yes"/>
    <x v="0"/>
    <x v="0"/>
    <n v="1"/>
    <x v="1"/>
    <x v="1"/>
    <x v="0"/>
    <d v="1996-12-18T00:00:00"/>
    <x v="1550"/>
    <x v="1"/>
    <s v="tier - 3"/>
    <x v="1"/>
    <x v="1"/>
  </r>
  <r>
    <s v="Id1552"/>
    <s v="Moore"/>
    <x v="1031"/>
    <x v="56"/>
    <s v="Yes"/>
    <x v="0"/>
    <x v="1"/>
    <n v="1"/>
    <x v="1"/>
    <x v="3"/>
    <x v="1"/>
    <d v="1999-12-03T00:00:00"/>
    <x v="1551"/>
    <x v="1"/>
    <s v="tier - 3"/>
    <x v="0"/>
    <x v="9"/>
  </r>
  <r>
    <s v="Id1553"/>
    <s v="Platt"/>
    <x v="643"/>
    <x v="374"/>
    <s v="No"/>
    <x v="0"/>
    <x v="0"/>
    <n v="0"/>
    <x v="1"/>
    <x v="2"/>
    <x v="2"/>
    <d v="1992-10-02T00:00:00"/>
    <x v="1552"/>
    <x v="1"/>
    <s v="tier - 2"/>
    <x v="1"/>
    <x v="7"/>
  </r>
  <r>
    <s v="Id1554"/>
    <s v="Brodeur"/>
    <x v="837"/>
    <x v="82"/>
    <s v="No"/>
    <x v="0"/>
    <x v="0"/>
    <n v="0"/>
    <x v="1"/>
    <x v="2"/>
    <x v="2"/>
    <d v="1992-08-12T00:00:00"/>
    <x v="1553"/>
    <x v="1"/>
    <s v="tier - 1"/>
    <x v="0"/>
    <x v="4"/>
  </r>
  <r>
    <s v="Id1555"/>
    <s v="Knight Pech"/>
    <x v="1032"/>
    <x v="133"/>
    <s v="Yes"/>
    <x v="0"/>
    <x v="0"/>
    <n v="0"/>
    <x v="1"/>
    <x v="2"/>
    <x v="2"/>
    <d v="1996-10-23T00:00:00"/>
    <x v="1554"/>
    <x v="1"/>
    <s v="tier - 1"/>
    <x v="0"/>
    <x v="1"/>
  </r>
  <r>
    <s v="Id1556"/>
    <s v="Richter"/>
    <x v="222"/>
    <x v="31"/>
    <s v="No"/>
    <x v="0"/>
    <x v="0"/>
    <n v="0"/>
    <x v="1"/>
    <x v="0"/>
    <x v="2"/>
    <d v="1994-07-07T00:00:00"/>
    <x v="1555"/>
    <x v="1"/>
    <s v="tier - 1"/>
    <x v="11"/>
    <x v="10"/>
  </r>
  <r>
    <s v="Id1557"/>
    <s v="Jubinski"/>
    <x v="326"/>
    <x v="124"/>
    <s v="No"/>
    <x v="0"/>
    <x v="0"/>
    <n v="0"/>
    <x v="1"/>
    <x v="1"/>
    <x v="2"/>
    <d v="1992-08-28T00:00:00"/>
    <x v="1556"/>
    <x v="1"/>
    <s v="tier - 2"/>
    <x v="0"/>
    <x v="4"/>
  </r>
  <r>
    <s v="Id1558"/>
    <s v="Wall"/>
    <x v="941"/>
    <x v="152"/>
    <s v="No"/>
    <x v="0"/>
    <x v="0"/>
    <n v="0"/>
    <x v="1"/>
    <x v="1"/>
    <x v="2"/>
    <d v="1992-10-09T00:00:00"/>
    <x v="1557"/>
    <x v="1"/>
    <s v="tier - 3"/>
    <x v="3"/>
    <x v="7"/>
  </r>
  <r>
    <s v="Id1559"/>
    <s v="McKay"/>
    <x v="1033"/>
    <x v="428"/>
    <s v="Yes"/>
    <x v="0"/>
    <x v="0"/>
    <n v="2"/>
    <x v="1"/>
    <x v="3"/>
    <x v="0"/>
    <d v="1990-12-01T00:00:00"/>
    <x v="1558"/>
    <x v="1"/>
    <s v="tier - 2"/>
    <x v="0"/>
    <x v="3"/>
  </r>
  <r>
    <s v="Id1560"/>
    <s v="Oh"/>
    <x v="528"/>
    <x v="334"/>
    <s v="No"/>
    <x v="0"/>
    <x v="0"/>
    <n v="0"/>
    <x v="1"/>
    <x v="0"/>
    <x v="1"/>
    <d v="1990-06-08T00:00:00"/>
    <x v="1559"/>
    <x v="1"/>
    <s v="tier - 3"/>
    <x v="3"/>
    <x v="2"/>
  </r>
  <r>
    <s v="Id1561"/>
    <s v="Kessell"/>
    <x v="397"/>
    <x v="42"/>
    <s v="Yes"/>
    <x v="0"/>
    <x v="0"/>
    <n v="0"/>
    <x v="1"/>
    <x v="1"/>
    <x v="0"/>
    <d v="1991-07-27T00:00:00"/>
    <x v="1560"/>
    <x v="1"/>
    <s v="tier - 2"/>
    <x v="0"/>
    <x v="3"/>
  </r>
  <r>
    <s v="Id1562"/>
    <s v="Hidalgo Zambrano"/>
    <x v="1034"/>
    <x v="79"/>
    <s v="No"/>
    <x v="0"/>
    <x v="0"/>
    <n v="1"/>
    <x v="1"/>
    <x v="1"/>
    <x v="2"/>
    <d v="1994-11-01T00:00:00"/>
    <x v="1561"/>
    <x v="1"/>
    <s v="tier - 3"/>
    <x v="1"/>
    <x v="5"/>
  </r>
  <r>
    <s v="Id1563"/>
    <s v="Caprario"/>
    <x v="422"/>
    <x v="176"/>
    <s v="No"/>
    <x v="0"/>
    <x v="0"/>
    <n v="1"/>
    <x v="1"/>
    <x v="1"/>
    <x v="2"/>
    <d v="1994-08-26T00:00:00"/>
    <x v="1562"/>
    <x v="2"/>
    <s v="tier - 3"/>
    <x v="1"/>
    <x v="10"/>
  </r>
  <r>
    <s v="Id1564"/>
    <s v="Ryan"/>
    <x v="1035"/>
    <x v="626"/>
    <s v="Yes"/>
    <x v="0"/>
    <x v="0"/>
    <n v="0"/>
    <x v="1"/>
    <x v="0"/>
    <x v="2"/>
    <d v="1995-07-22T00:00:00"/>
    <x v="1563"/>
    <x v="2"/>
    <s v="tier - 2"/>
    <x v="0"/>
    <x v="5"/>
  </r>
  <r>
    <s v="Id1565"/>
    <s v="Hoffman"/>
    <x v="1036"/>
    <x v="573"/>
    <s v="Yes"/>
    <x v="0"/>
    <x v="0"/>
    <n v="1"/>
    <x v="1"/>
    <x v="2"/>
    <x v="0"/>
    <d v="1995-08-05T00:00:00"/>
    <x v="1564"/>
    <x v="1"/>
    <s v="tier - 3"/>
    <x v="0"/>
    <x v="5"/>
  </r>
  <r>
    <s v="Id1566"/>
    <s v="Wong"/>
    <x v="1037"/>
    <x v="34"/>
    <s v="Yes"/>
    <x v="0"/>
    <x v="0"/>
    <n v="0"/>
    <x v="1"/>
    <x v="2"/>
    <x v="1"/>
    <d v="1996-12-30T00:00:00"/>
    <x v="1565"/>
    <x v="1"/>
    <s v="tier - 3"/>
    <x v="0"/>
    <x v="1"/>
  </r>
  <r>
    <s v="Id1567"/>
    <s v="Lea"/>
    <x v="500"/>
    <x v="380"/>
    <s v="No"/>
    <x v="0"/>
    <x v="0"/>
    <n v="1"/>
    <x v="1"/>
    <x v="1"/>
    <x v="2"/>
    <d v="1997-09-04T00:00:00"/>
    <x v="1566"/>
    <x v="1"/>
    <s v="tier - 2"/>
    <x v="3"/>
    <x v="1"/>
  </r>
  <r>
    <s v="Id1568"/>
    <s v="Patterson"/>
    <x v="1038"/>
    <x v="222"/>
    <s v="No"/>
    <x v="0"/>
    <x v="0"/>
    <n v="0"/>
    <x v="1"/>
    <x v="2"/>
    <x v="0"/>
    <d v="1991-08-22T00:00:00"/>
    <x v="1567"/>
    <x v="1"/>
    <s v="tier - 3"/>
    <x v="0"/>
    <x v="3"/>
  </r>
  <r>
    <s v="Id1569"/>
    <s v="Quigley"/>
    <x v="1039"/>
    <x v="590"/>
    <s v="Yes"/>
    <x v="0"/>
    <x v="0"/>
    <n v="2"/>
    <x v="1"/>
    <x v="3"/>
    <x v="0"/>
    <d v="1990-08-20T00:00:00"/>
    <x v="1568"/>
    <x v="1"/>
    <s v="tier - 1"/>
    <x v="0"/>
    <x v="2"/>
  </r>
  <r>
    <s v="Id1570"/>
    <s v="Korir"/>
    <x v="277"/>
    <x v="52"/>
    <s v="Yes"/>
    <x v="0"/>
    <x v="0"/>
    <n v="0"/>
    <x v="1"/>
    <x v="1"/>
    <x v="2"/>
    <d v="1995-12-10T00:00:00"/>
    <x v="1569"/>
    <x v="0"/>
    <s v="tier - 3"/>
    <x v="4"/>
    <x v="8"/>
  </r>
  <r>
    <s v="Id1571"/>
    <s v="Downs"/>
    <x v="1040"/>
    <x v="209"/>
    <s v="No"/>
    <x v="0"/>
    <x v="0"/>
    <n v="1"/>
    <x v="1"/>
    <x v="2"/>
    <x v="2"/>
    <d v="1997-09-09T00:00:00"/>
    <x v="1570"/>
    <x v="1"/>
    <s v="tier - 3"/>
    <x v="9"/>
    <x v="1"/>
  </r>
  <r>
    <s v="Id1572"/>
    <s v="Young"/>
    <x v="1041"/>
    <x v="280"/>
    <s v="No"/>
    <x v="0"/>
    <x v="0"/>
    <n v="0"/>
    <x v="1"/>
    <x v="1"/>
    <x v="2"/>
    <d v="1992-10-28T00:00:00"/>
    <x v="1571"/>
    <x v="1"/>
    <s v="tier - 1"/>
    <x v="1"/>
    <x v="7"/>
  </r>
  <r>
    <s v="Id1573"/>
    <s v="Zywek"/>
    <x v="728"/>
    <x v="127"/>
    <s v="Yes"/>
    <x v="0"/>
    <x v="1"/>
    <n v="1"/>
    <x v="1"/>
    <x v="0"/>
    <x v="2"/>
    <d v="1997-08-16T00:00:00"/>
    <x v="1572"/>
    <x v="1"/>
    <s v="tier - 2"/>
    <x v="11"/>
    <x v="1"/>
  </r>
  <r>
    <s v="Id1574"/>
    <s v="Faulkner"/>
    <x v="984"/>
    <x v="256"/>
    <s v="No"/>
    <x v="0"/>
    <x v="0"/>
    <n v="0"/>
    <x v="1"/>
    <x v="1"/>
    <x v="1"/>
    <d v="1992-08-06T00:00:00"/>
    <x v="1573"/>
    <x v="0"/>
    <s v="tier - 2"/>
    <x v="1"/>
    <x v="4"/>
  </r>
  <r>
    <s v="Id1575"/>
    <s v="Erspamer"/>
    <x v="1042"/>
    <x v="358"/>
    <s v="Yes"/>
    <x v="0"/>
    <x v="0"/>
    <n v="0"/>
    <x v="1"/>
    <x v="2"/>
    <x v="2"/>
    <d v="1996-11-18T00:00:00"/>
    <x v="1574"/>
    <x v="1"/>
    <s v="tier - 2"/>
    <x v="0"/>
    <x v="1"/>
  </r>
  <r>
    <s v="Id1576"/>
    <s v="Campbell"/>
    <x v="13"/>
    <x v="585"/>
    <s v="No"/>
    <x v="0"/>
    <x v="0"/>
    <n v="1"/>
    <x v="1"/>
    <x v="0"/>
    <x v="2"/>
    <d v="1994-08-13T00:00:00"/>
    <x v="1575"/>
    <x v="1"/>
    <s v="tier - 1"/>
    <x v="1"/>
    <x v="10"/>
  </r>
  <r>
    <s v="Id1577"/>
    <s v="Addison"/>
    <x v="1043"/>
    <x v="627"/>
    <s v="Yes"/>
    <x v="0"/>
    <x v="0"/>
    <n v="2"/>
    <x v="1"/>
    <x v="3"/>
    <x v="0"/>
    <d v="1990-11-09T00:00:00"/>
    <x v="1576"/>
    <x v="1"/>
    <s v="tier - 1"/>
    <x v="0"/>
    <x v="3"/>
  </r>
  <r>
    <s v="Id1578"/>
    <s v="Wu"/>
    <x v="1044"/>
    <x v="213"/>
    <s v="Yes"/>
    <x v="0"/>
    <x v="0"/>
    <n v="0"/>
    <x v="1"/>
    <x v="0"/>
    <x v="1"/>
    <d v="1996-07-07T00:00:00"/>
    <x v="1577"/>
    <x v="1"/>
    <s v="tier - 3"/>
    <x v="11"/>
    <x v="8"/>
  </r>
  <r>
    <s v="Id1579"/>
    <s v="Millett"/>
    <x v="1045"/>
    <x v="83"/>
    <s v="No"/>
    <x v="0"/>
    <x v="0"/>
    <n v="0"/>
    <x v="1"/>
    <x v="0"/>
    <x v="2"/>
    <d v="1999-06-24T00:00:00"/>
    <x v="1578"/>
    <x v="1"/>
    <s v="tier - 2"/>
    <x v="1"/>
    <x v="0"/>
  </r>
  <r>
    <s v="Id1580"/>
    <s v="Bosl"/>
    <x v="1046"/>
    <x v="587"/>
    <s v="No"/>
    <x v="0"/>
    <x v="0"/>
    <n v="0"/>
    <x v="1"/>
    <x v="0"/>
    <x v="2"/>
    <d v="1990-10-30T00:00:00"/>
    <x v="1579"/>
    <x v="1"/>
    <s v="tier - 1"/>
    <x v="1"/>
    <x v="3"/>
  </r>
  <r>
    <s v="Id1581"/>
    <s v="Goldberg"/>
    <x v="1047"/>
    <x v="80"/>
    <s v="Yes"/>
    <x v="0"/>
    <x v="1"/>
    <n v="1"/>
    <x v="1"/>
    <x v="0"/>
    <x v="2"/>
    <d v="1993-08-19T00:00:00"/>
    <x v="1580"/>
    <x v="2"/>
    <s v="tier - 2"/>
    <x v="0"/>
    <x v="7"/>
  </r>
  <r>
    <s v="Id1582"/>
    <s v="Kelley"/>
    <x v="951"/>
    <x v="316"/>
    <s v="Yes"/>
    <x v="0"/>
    <x v="1"/>
    <n v="1"/>
    <x v="1"/>
    <x v="0"/>
    <x v="2"/>
    <d v="1993-10-21T00:00:00"/>
    <x v="1581"/>
    <x v="1"/>
    <s v="tier - 1"/>
    <x v="0"/>
    <x v="10"/>
  </r>
  <r>
    <s v="Id1583"/>
    <s v="Johnston"/>
    <x v="247"/>
    <x v="628"/>
    <s v="Yes"/>
    <x v="0"/>
    <x v="0"/>
    <n v="1"/>
    <x v="1"/>
    <x v="1"/>
    <x v="0"/>
    <d v="1996-09-25T00:00:00"/>
    <x v="1582"/>
    <x v="1"/>
    <s v="tier - 2"/>
    <x v="0"/>
    <x v="1"/>
  </r>
  <r>
    <s v="Id1584"/>
    <s v="Keating"/>
    <x v="1048"/>
    <x v="134"/>
    <s v="No"/>
    <x v="0"/>
    <x v="0"/>
    <n v="0"/>
    <x v="1"/>
    <x v="0"/>
    <x v="2"/>
    <d v="1990-08-13T00:00:00"/>
    <x v="1583"/>
    <x v="1"/>
    <s v="tier - 2"/>
    <x v="9"/>
    <x v="2"/>
  </r>
  <r>
    <s v="Id1585"/>
    <s v="Duhon"/>
    <x v="65"/>
    <x v="334"/>
    <s v="Yes"/>
    <x v="0"/>
    <x v="0"/>
    <n v="0"/>
    <x v="1"/>
    <x v="0"/>
    <x v="1"/>
    <d v="1995-12-15T00:00:00"/>
    <x v="1584"/>
    <x v="1"/>
    <s v="tier - 1"/>
    <x v="0"/>
    <x v="8"/>
  </r>
  <r>
    <s v="Id1586"/>
    <s v="Briseno"/>
    <x v="1049"/>
    <x v="540"/>
    <s v="Yes"/>
    <x v="0"/>
    <x v="0"/>
    <n v="0"/>
    <x v="1"/>
    <x v="1"/>
    <x v="2"/>
    <d v="1995-11-19T00:00:00"/>
    <x v="1585"/>
    <x v="1"/>
    <s v="tier - 1"/>
    <x v="3"/>
    <x v="8"/>
  </r>
  <r>
    <s v="Id1587"/>
    <s v="Besse"/>
    <x v="1050"/>
    <x v="561"/>
    <s v="No"/>
    <x v="1"/>
    <x v="0"/>
    <n v="1"/>
    <x v="1"/>
    <x v="0"/>
    <x v="1"/>
    <d v="2004-07-27T00:00:00"/>
    <x v="1586"/>
    <x v="1"/>
    <s v="tier - 2"/>
    <x v="3"/>
    <x v="14"/>
  </r>
  <r>
    <s v="Id1588"/>
    <s v="Shillings"/>
    <x v="1051"/>
    <x v="239"/>
    <s v="Yes"/>
    <x v="0"/>
    <x v="1"/>
    <n v="1"/>
    <x v="1"/>
    <x v="3"/>
    <x v="2"/>
    <d v="1999-09-04T00:00:00"/>
    <x v="1587"/>
    <x v="1"/>
    <s v="tier - 2"/>
    <x v="1"/>
    <x v="0"/>
  </r>
  <r>
    <s v="Id1589"/>
    <s v="Tate"/>
    <x v="1052"/>
    <x v="305"/>
    <s v="No"/>
    <x v="0"/>
    <x v="0"/>
    <n v="0"/>
    <x v="1"/>
    <x v="2"/>
    <x v="0"/>
    <d v="1994-09-17T00:00:00"/>
    <x v="1588"/>
    <x v="1"/>
    <s v="tier - 1"/>
    <x v="0"/>
    <x v="5"/>
  </r>
  <r>
    <s v="Id1590"/>
    <s v="Arsenault"/>
    <x v="1053"/>
    <x v="224"/>
    <s v="Yes"/>
    <x v="0"/>
    <x v="0"/>
    <n v="0"/>
    <x v="1"/>
    <x v="0"/>
    <x v="2"/>
    <d v="1996-07-04T00:00:00"/>
    <x v="1589"/>
    <x v="1"/>
    <s v="tier - 3"/>
    <x v="11"/>
    <x v="8"/>
  </r>
  <r>
    <s v="Id1591"/>
    <s v="Hengoed"/>
    <x v="41"/>
    <x v="318"/>
    <s v="Yes"/>
    <x v="0"/>
    <x v="0"/>
    <n v="0"/>
    <x v="1"/>
    <x v="0"/>
    <x v="0"/>
    <d v="1991-08-26T00:00:00"/>
    <x v="1590"/>
    <x v="1"/>
    <s v="tier - 3"/>
    <x v="0"/>
    <x v="3"/>
  </r>
  <r>
    <s v="Id1592"/>
    <s v="Aller"/>
    <x v="1054"/>
    <x v="19"/>
    <s v="Yes"/>
    <x v="0"/>
    <x v="0"/>
    <n v="0"/>
    <x v="1"/>
    <x v="1"/>
    <x v="0"/>
    <d v="1991-11-24T00:00:00"/>
    <x v="1591"/>
    <x v="1"/>
    <s v="tier - 1"/>
    <x v="3"/>
    <x v="4"/>
  </r>
  <r>
    <s v="Id1593"/>
    <s v="Pisano"/>
    <x v="650"/>
    <x v="135"/>
    <s v="No"/>
    <x v="0"/>
    <x v="1"/>
    <n v="1"/>
    <x v="1"/>
    <x v="0"/>
    <x v="2"/>
    <d v="1993-10-16T00:00:00"/>
    <x v="1592"/>
    <x v="1"/>
    <s v="tier - 1"/>
    <x v="14"/>
    <x v="10"/>
  </r>
  <r>
    <s v="Id1594"/>
    <s v="Sanca"/>
    <x v="704"/>
    <x v="629"/>
    <s v="Yes"/>
    <x v="0"/>
    <x v="0"/>
    <n v="0"/>
    <x v="1"/>
    <x v="2"/>
    <x v="0"/>
    <d v="1991-06-30T00:00:00"/>
    <x v="1593"/>
    <x v="0"/>
    <s v="tier - 3"/>
    <x v="0"/>
    <x v="3"/>
  </r>
  <r>
    <s v="Id1595"/>
    <s v="Bond"/>
    <x v="711"/>
    <x v="52"/>
    <s v="No"/>
    <x v="0"/>
    <x v="0"/>
    <n v="1"/>
    <x v="1"/>
    <x v="2"/>
    <x v="2"/>
    <d v="1994-09-25T00:00:00"/>
    <x v="1594"/>
    <x v="1"/>
    <s v="tier - 1"/>
    <x v="0"/>
    <x v="5"/>
  </r>
  <r>
    <s v="Id1596"/>
    <s v="Carron"/>
    <x v="1055"/>
    <x v="103"/>
    <s v="Yes"/>
    <x v="0"/>
    <x v="0"/>
    <n v="1"/>
    <x v="1"/>
    <x v="0"/>
    <x v="2"/>
    <d v="1995-10-17T00:00:00"/>
    <x v="1595"/>
    <x v="1"/>
    <s v="tier - 1"/>
    <x v="8"/>
    <x v="8"/>
  </r>
  <r>
    <s v="Id1597"/>
    <s v="Ellwanger"/>
    <x v="1056"/>
    <x v="583"/>
    <s v="Yes"/>
    <x v="0"/>
    <x v="0"/>
    <n v="2"/>
    <x v="1"/>
    <x v="3"/>
    <x v="0"/>
    <d v="1990-10-11T00:00:00"/>
    <x v="1596"/>
    <x v="1"/>
    <s v="tier - 2"/>
    <x v="0"/>
    <x v="3"/>
  </r>
  <r>
    <s v="Id1598"/>
    <s v="Hanson"/>
    <x v="1057"/>
    <x v="589"/>
    <s v="No"/>
    <x v="0"/>
    <x v="0"/>
    <n v="2"/>
    <x v="1"/>
    <x v="3"/>
    <x v="0"/>
    <d v="1992-09-08T00:00:00"/>
    <x v="1597"/>
    <x v="1"/>
    <s v="tier - 2"/>
    <x v="1"/>
    <x v="4"/>
  </r>
  <r>
    <s v="Id1599"/>
    <s v="Tucker"/>
    <x v="1058"/>
    <x v="315"/>
    <s v="No"/>
    <x v="0"/>
    <x v="0"/>
    <n v="2"/>
    <x v="1"/>
    <x v="2"/>
    <x v="2"/>
    <d v="1992-11-11T00:00:00"/>
    <x v="1598"/>
    <x v="1"/>
    <s v="tier - 2"/>
    <x v="0"/>
    <x v="7"/>
  </r>
  <r>
    <s v="Id1600"/>
    <s v="Counts"/>
    <x v="1059"/>
    <x v="500"/>
    <s v="No"/>
    <x v="0"/>
    <x v="1"/>
    <n v="1"/>
    <x v="1"/>
    <x v="2"/>
    <x v="2"/>
    <d v="1999-10-10T00:00:00"/>
    <x v="1599"/>
    <x v="1"/>
    <s v="tier - 1"/>
    <x v="3"/>
    <x v="9"/>
  </r>
  <r>
    <s v="Id1601"/>
    <s v="Carson"/>
    <x v="1060"/>
    <x v="164"/>
    <s v="Yes"/>
    <x v="0"/>
    <x v="1"/>
    <n v="1"/>
    <x v="1"/>
    <x v="0"/>
    <x v="2"/>
    <d v="1993-08-11T00:00:00"/>
    <x v="1600"/>
    <x v="1"/>
    <s v="tier - 1"/>
    <x v="3"/>
    <x v="7"/>
  </r>
  <r>
    <s v="Id1602"/>
    <s v="Haines"/>
    <x v="405"/>
    <x v="457"/>
    <s v="No"/>
    <x v="0"/>
    <x v="0"/>
    <n v="0"/>
    <x v="1"/>
    <x v="2"/>
    <x v="0"/>
    <d v="1998-09-19T00:00:00"/>
    <x v="1601"/>
    <x v="1"/>
    <s v="tier - 2"/>
    <x v="0"/>
    <x v="0"/>
  </r>
  <r>
    <s v="Id1603"/>
    <s v="Schnabel"/>
    <x v="1061"/>
    <x v="261"/>
    <s v="No"/>
    <x v="0"/>
    <x v="0"/>
    <n v="2"/>
    <x v="1"/>
    <x v="2"/>
    <x v="2"/>
    <d v="1992-06-29T00:00:00"/>
    <x v="1602"/>
    <x v="1"/>
    <s v="tier - 2"/>
    <x v="0"/>
    <x v="4"/>
  </r>
  <r>
    <s v="Id1604"/>
    <s v="Thind"/>
    <x v="1062"/>
    <x v="124"/>
    <s v="No"/>
    <x v="0"/>
    <x v="0"/>
    <n v="1"/>
    <x v="1"/>
    <x v="0"/>
    <x v="2"/>
    <d v="1992-08-12T00:00:00"/>
    <x v="1603"/>
    <x v="1"/>
    <s v="tier - 1"/>
    <x v="11"/>
    <x v="4"/>
  </r>
  <r>
    <s v="Id1605"/>
    <s v="Simon"/>
    <x v="61"/>
    <x v="144"/>
    <s v="No"/>
    <x v="0"/>
    <x v="0"/>
    <n v="0"/>
    <x v="1"/>
    <x v="0"/>
    <x v="2"/>
    <d v="1999-09-10T00:00:00"/>
    <x v="1604"/>
    <x v="1"/>
    <s v="tier - 2"/>
    <x v="8"/>
    <x v="0"/>
  </r>
  <r>
    <s v="Id1606"/>
    <s v="Arciniaga"/>
    <x v="410"/>
    <x v="363"/>
    <s v="Yes"/>
    <x v="0"/>
    <x v="0"/>
    <n v="0"/>
    <x v="1"/>
    <x v="1"/>
    <x v="2"/>
    <d v="1995-09-22T00:00:00"/>
    <x v="1605"/>
    <x v="1"/>
    <s v="tier - 2"/>
    <x v="1"/>
    <x v="8"/>
  </r>
  <r>
    <s v="Id1607"/>
    <s v="Ryan"/>
    <x v="362"/>
    <x v="209"/>
    <s v="Yes"/>
    <x v="0"/>
    <x v="0"/>
    <n v="0"/>
    <x v="1"/>
    <x v="2"/>
    <x v="2"/>
    <d v="1995-07-22T00:00:00"/>
    <x v="1606"/>
    <x v="1"/>
    <s v="tier - 1"/>
    <x v="1"/>
    <x v="5"/>
  </r>
  <r>
    <s v="Id1608"/>
    <s v="Lizak"/>
    <x v="659"/>
    <x v="86"/>
    <s v="Yes"/>
    <x v="0"/>
    <x v="0"/>
    <n v="1"/>
    <x v="1"/>
    <x v="0"/>
    <x v="2"/>
    <d v="1998-10-23T00:00:00"/>
    <x v="1607"/>
    <x v="1"/>
    <s v="tier - 1"/>
    <x v="3"/>
    <x v="0"/>
  </r>
  <r>
    <s v="Id1609"/>
    <s v="Howery"/>
    <x v="806"/>
    <x v="218"/>
    <s v="Yes"/>
    <x v="0"/>
    <x v="0"/>
    <n v="0"/>
    <x v="1"/>
    <x v="0"/>
    <x v="0"/>
    <d v="1991-10-01T00:00:00"/>
    <x v="1608"/>
    <x v="1"/>
    <s v="tier - 3"/>
    <x v="3"/>
    <x v="4"/>
  </r>
  <r>
    <s v="Id1610"/>
    <s v="Crain"/>
    <x v="181"/>
    <x v="630"/>
    <s v="Yes"/>
    <x v="0"/>
    <x v="0"/>
    <n v="0"/>
    <x v="1"/>
    <x v="0"/>
    <x v="0"/>
    <d v="1991-11-22T00:00:00"/>
    <x v="1609"/>
    <x v="1"/>
    <s v="tier - 1"/>
    <x v="0"/>
    <x v="4"/>
  </r>
  <r>
    <s v="Id1611"/>
    <s v="Hotze"/>
    <x v="1034"/>
    <x v="251"/>
    <s v="Yes"/>
    <x v="0"/>
    <x v="0"/>
    <n v="1"/>
    <x v="1"/>
    <x v="1"/>
    <x v="2"/>
    <d v="1998-11-01T00:00:00"/>
    <x v="1610"/>
    <x v="1"/>
    <s v="tier - 3"/>
    <x v="0"/>
    <x v="0"/>
  </r>
  <r>
    <s v="Id1612"/>
    <s v="Chauhan"/>
    <x v="1063"/>
    <x v="14"/>
    <s v="Yes"/>
    <x v="0"/>
    <x v="0"/>
    <n v="2"/>
    <x v="1"/>
    <x v="3"/>
    <x v="0"/>
    <d v="1990-10-05T00:00:00"/>
    <x v="1611"/>
    <x v="1"/>
    <s v="tier - 2"/>
    <x v="1"/>
    <x v="3"/>
  </r>
  <r>
    <s v="Id1613"/>
    <s v="Raab"/>
    <x v="1064"/>
    <x v="111"/>
    <s v="Yes"/>
    <x v="0"/>
    <x v="0"/>
    <n v="0"/>
    <x v="1"/>
    <x v="2"/>
    <x v="2"/>
    <d v="1995-08-09T00:00:00"/>
    <x v="1612"/>
    <x v="1"/>
    <s v="tier - 2"/>
    <x v="1"/>
    <x v="5"/>
  </r>
  <r>
    <s v="Id1614"/>
    <s v="McKown"/>
    <x v="1065"/>
    <x v="139"/>
    <s v="No"/>
    <x v="0"/>
    <x v="0"/>
    <n v="1"/>
    <x v="1"/>
    <x v="2"/>
    <x v="2"/>
    <d v="1994-10-06T00:00:00"/>
    <x v="1613"/>
    <x v="1"/>
    <s v="tier - 1"/>
    <x v="0"/>
    <x v="5"/>
  </r>
  <r>
    <s v="Id1615"/>
    <s v="Schiemann"/>
    <x v="1066"/>
    <x v="83"/>
    <s v="Yes"/>
    <x v="0"/>
    <x v="0"/>
    <n v="0"/>
    <x v="1"/>
    <x v="2"/>
    <x v="2"/>
    <d v="1995-10-15T00:00:00"/>
    <x v="1614"/>
    <x v="1"/>
    <s v="tier - 1"/>
    <x v="1"/>
    <x v="8"/>
  </r>
  <r>
    <s v="Id1616"/>
    <s v="Cress"/>
    <x v="1067"/>
    <x v="543"/>
    <s v="No"/>
    <x v="0"/>
    <x v="0"/>
    <n v="2"/>
    <x v="1"/>
    <x v="2"/>
    <x v="0"/>
    <d v="1993-11-06T00:00:00"/>
    <x v="1615"/>
    <x v="1"/>
    <s v="tier - 3"/>
    <x v="0"/>
    <x v="10"/>
  </r>
  <r>
    <s v="Id1617"/>
    <s v="Mawson"/>
    <x v="1068"/>
    <x v="631"/>
    <s v="Yes"/>
    <x v="0"/>
    <x v="0"/>
    <n v="2"/>
    <x v="1"/>
    <x v="3"/>
    <x v="0"/>
    <d v="1990-10-14T00:00:00"/>
    <x v="1616"/>
    <x v="1"/>
    <s v="tier - 3"/>
    <x v="1"/>
    <x v="3"/>
  </r>
  <r>
    <s v="Id1618"/>
    <s v="Wigginton"/>
    <x v="1069"/>
    <x v="319"/>
    <s v="Yes"/>
    <x v="0"/>
    <x v="0"/>
    <n v="0"/>
    <x v="1"/>
    <x v="2"/>
    <x v="2"/>
    <d v="1996-12-12T00:00:00"/>
    <x v="1617"/>
    <x v="1"/>
    <s v="tier - 3"/>
    <x v="0"/>
    <x v="1"/>
  </r>
  <r>
    <s v="Id1619"/>
    <s v="Wang"/>
    <x v="1070"/>
    <x v="632"/>
    <s v="No"/>
    <x v="0"/>
    <x v="0"/>
    <n v="0"/>
    <x v="1"/>
    <x v="2"/>
    <x v="0"/>
    <d v="1998-09-05T00:00:00"/>
    <x v="1618"/>
    <x v="1"/>
    <s v="tier - 1"/>
    <x v="0"/>
    <x v="6"/>
  </r>
  <r>
    <s v="Id1620"/>
    <s v="Schroeder"/>
    <x v="1071"/>
    <x v="90"/>
    <s v="Yes"/>
    <x v="0"/>
    <x v="1"/>
    <n v="1"/>
    <x v="1"/>
    <x v="3"/>
    <x v="2"/>
    <d v="1999-11-09T00:00:00"/>
    <x v="1619"/>
    <x v="1"/>
    <s v="tier - 2"/>
    <x v="3"/>
    <x v="9"/>
  </r>
  <r>
    <s v="Id1621"/>
    <s v="Leonard"/>
    <x v="893"/>
    <x v="538"/>
    <s v="No"/>
    <x v="0"/>
    <x v="0"/>
    <n v="0"/>
    <x v="1"/>
    <x v="0"/>
    <x v="2"/>
    <d v="1990-08-18T00:00:00"/>
    <x v="1620"/>
    <x v="1"/>
    <s v="tier - 3"/>
    <x v="1"/>
    <x v="2"/>
  </r>
  <r>
    <s v="Id1622"/>
    <s v="Tissue"/>
    <x v="577"/>
    <x v="252"/>
    <s v="Yes"/>
    <x v="0"/>
    <x v="1"/>
    <n v="1"/>
    <x v="1"/>
    <x v="1"/>
    <x v="2"/>
    <d v="1993-11-16T00:00:00"/>
    <x v="1621"/>
    <x v="2"/>
    <s v="tier - 2"/>
    <x v="1"/>
    <x v="10"/>
  </r>
  <r>
    <s v="Id1623"/>
    <s v="Wood"/>
    <x v="507"/>
    <x v="274"/>
    <s v="Yes"/>
    <x v="0"/>
    <x v="1"/>
    <n v="1"/>
    <x v="1"/>
    <x v="2"/>
    <x v="2"/>
    <d v="1993-08-11T00:00:00"/>
    <x v="1622"/>
    <x v="1"/>
    <s v="tier - 3"/>
    <x v="1"/>
    <x v="7"/>
  </r>
  <r>
    <s v="Id1624"/>
    <s v="Denny"/>
    <x v="88"/>
    <x v="178"/>
    <s v="No"/>
    <x v="0"/>
    <x v="0"/>
    <n v="0"/>
    <x v="1"/>
    <x v="0"/>
    <x v="1"/>
    <d v="1991-07-25T00:00:00"/>
    <x v="1623"/>
    <x v="1"/>
    <s v="tier - 2"/>
    <x v="9"/>
    <x v="3"/>
  </r>
  <r>
    <s v="Id1625"/>
    <s v="Testa"/>
    <x v="50"/>
    <x v="215"/>
    <s v="Yes"/>
    <x v="0"/>
    <x v="0"/>
    <n v="0"/>
    <x v="1"/>
    <x v="0"/>
    <x v="2"/>
    <d v="1995-07-21T00:00:00"/>
    <x v="1624"/>
    <x v="1"/>
    <s v="tier - 1"/>
    <x v="1"/>
    <x v="5"/>
  </r>
  <r>
    <s v="Id1626"/>
    <s v="Mooney"/>
    <x v="1072"/>
    <x v="614"/>
    <s v="Yes"/>
    <x v="0"/>
    <x v="0"/>
    <n v="1"/>
    <x v="1"/>
    <x v="0"/>
    <x v="2"/>
    <d v="1995-09-09T00:00:00"/>
    <x v="1625"/>
    <x v="1"/>
    <s v="tier - 3"/>
    <x v="8"/>
    <x v="5"/>
  </r>
  <r>
    <s v="Id1627"/>
    <s v="Buchholtz"/>
    <x v="1073"/>
    <x v="35"/>
    <s v="Yes"/>
    <x v="0"/>
    <x v="0"/>
    <n v="2"/>
    <x v="1"/>
    <x v="3"/>
    <x v="0"/>
    <d v="1990-06-09T00:00:00"/>
    <x v="1626"/>
    <x v="1"/>
    <s v="tier - 2"/>
    <x v="0"/>
    <x v="2"/>
  </r>
  <r>
    <s v="Id1628"/>
    <s v="Hoyt"/>
    <x v="165"/>
    <x v="87"/>
    <s v="No"/>
    <x v="0"/>
    <x v="0"/>
    <n v="1"/>
    <x v="1"/>
    <x v="0"/>
    <x v="1"/>
    <d v="1994-07-25T00:00:00"/>
    <x v="1627"/>
    <x v="0"/>
    <s v="tier - 2"/>
    <x v="3"/>
    <x v="10"/>
  </r>
  <r>
    <s v="Id1629"/>
    <s v="Cabada"/>
    <x v="29"/>
    <x v="233"/>
    <s v="No"/>
    <x v="0"/>
    <x v="0"/>
    <n v="1"/>
    <x v="1"/>
    <x v="0"/>
    <x v="2"/>
    <d v="1994-10-14T00:00:00"/>
    <x v="1628"/>
    <x v="0"/>
    <s v="tier - 1"/>
    <x v="4"/>
    <x v="5"/>
  </r>
  <r>
    <s v="Id1630"/>
    <s v="Lobaciute"/>
    <x v="1074"/>
    <x v="150"/>
    <s v="No"/>
    <x v="0"/>
    <x v="1"/>
    <n v="1"/>
    <x v="1"/>
    <x v="2"/>
    <x v="2"/>
    <d v="1999-08-08T00:00:00"/>
    <x v="1629"/>
    <x v="1"/>
    <s v="tier - 2"/>
    <x v="1"/>
    <x v="0"/>
  </r>
  <r>
    <s v="Id1631"/>
    <s v="Dawes"/>
    <x v="410"/>
    <x v="633"/>
    <s v="No"/>
    <x v="0"/>
    <x v="0"/>
    <n v="1"/>
    <x v="1"/>
    <x v="1"/>
    <x v="2"/>
    <d v="1994-09-21T00:00:00"/>
    <x v="1630"/>
    <x v="2"/>
    <s v="tier - 1"/>
    <x v="6"/>
    <x v="5"/>
  </r>
  <r>
    <s v="Id1632"/>
    <s v="Deppen"/>
    <x v="24"/>
    <x v="85"/>
    <s v="No"/>
    <x v="0"/>
    <x v="0"/>
    <n v="0"/>
    <x v="1"/>
    <x v="0"/>
    <x v="1"/>
    <d v="1994-11-08T00:00:00"/>
    <x v="1631"/>
    <x v="1"/>
    <s v="tier - 2"/>
    <x v="3"/>
    <x v="5"/>
  </r>
  <r>
    <s v="Id1633"/>
    <s v="Oberndorfer"/>
    <x v="1075"/>
    <x v="127"/>
    <s v="Yes"/>
    <x v="0"/>
    <x v="0"/>
    <n v="0"/>
    <x v="1"/>
    <x v="0"/>
    <x v="2"/>
    <d v="1996-07-28T00:00:00"/>
    <x v="1632"/>
    <x v="1"/>
    <s v="tier - 3"/>
    <x v="1"/>
    <x v="8"/>
  </r>
  <r>
    <s v="Id1634"/>
    <s v="Hetherington"/>
    <x v="1076"/>
    <x v="228"/>
    <s v="No"/>
    <x v="0"/>
    <x v="0"/>
    <n v="0"/>
    <x v="1"/>
    <x v="1"/>
    <x v="2"/>
    <d v="1999-08-16T00:00:00"/>
    <x v="1633"/>
    <x v="1"/>
    <s v="tier - 1"/>
    <x v="3"/>
    <x v="0"/>
  </r>
  <r>
    <s v="Id1635"/>
    <s v="Murray"/>
    <x v="1077"/>
    <x v="550"/>
    <s v="No"/>
    <x v="0"/>
    <x v="0"/>
    <n v="0"/>
    <x v="1"/>
    <x v="2"/>
    <x v="2"/>
    <d v="1990-08-08T00:00:00"/>
    <x v="1634"/>
    <x v="1"/>
    <s v="tier - 3"/>
    <x v="0"/>
    <x v="2"/>
  </r>
  <r>
    <s v="Id1636"/>
    <s v="Higden"/>
    <x v="1078"/>
    <x v="499"/>
    <s v="No"/>
    <x v="0"/>
    <x v="0"/>
    <n v="0"/>
    <x v="1"/>
    <x v="2"/>
    <x v="0"/>
    <d v="1994-08-17T00:00:00"/>
    <x v="1635"/>
    <x v="1"/>
    <s v="tier - 2"/>
    <x v="0"/>
    <x v="10"/>
  </r>
  <r>
    <s v="Id1637"/>
    <s v="Rediger"/>
    <x v="1079"/>
    <x v="106"/>
    <s v="Yes"/>
    <x v="0"/>
    <x v="0"/>
    <n v="1"/>
    <x v="1"/>
    <x v="0"/>
    <x v="1"/>
    <d v="1998-06-10T00:00:00"/>
    <x v="1636"/>
    <x v="1"/>
    <s v="tier - 1"/>
    <x v="1"/>
    <x v="6"/>
  </r>
  <r>
    <s v="Id1638"/>
    <s v="Huff"/>
    <x v="1037"/>
    <x v="41"/>
    <s v="No"/>
    <x v="0"/>
    <x v="0"/>
    <n v="0"/>
    <x v="1"/>
    <x v="2"/>
    <x v="0"/>
    <d v="1994-10-11T00:00:00"/>
    <x v="1637"/>
    <x v="1"/>
    <s v="tier - 3"/>
    <x v="0"/>
    <x v="5"/>
  </r>
  <r>
    <s v="Id1639"/>
    <s v="Hall"/>
    <x v="97"/>
    <x v="361"/>
    <s v="No"/>
    <x v="0"/>
    <x v="0"/>
    <n v="0"/>
    <x v="1"/>
    <x v="0"/>
    <x v="2"/>
    <d v="1990-10-10T00:00:00"/>
    <x v="1638"/>
    <x v="1"/>
    <s v="tier - 2"/>
    <x v="3"/>
    <x v="3"/>
  </r>
  <r>
    <s v="Id1640"/>
    <s v="Grise"/>
    <x v="1080"/>
    <x v="452"/>
    <s v="Yes"/>
    <x v="0"/>
    <x v="0"/>
    <n v="2"/>
    <x v="1"/>
    <x v="3"/>
    <x v="0"/>
    <d v="1990-06-25T00:00:00"/>
    <x v="1639"/>
    <x v="1"/>
    <s v="tier - 3"/>
    <x v="0"/>
    <x v="2"/>
  </r>
  <r>
    <s v="Id1641"/>
    <s v="Skildum"/>
    <x v="713"/>
    <x v="249"/>
    <s v="No"/>
    <x v="0"/>
    <x v="0"/>
    <n v="1"/>
    <x v="1"/>
    <x v="0"/>
    <x v="2"/>
    <d v="1994-11-11T00:00:00"/>
    <x v="1640"/>
    <x v="1"/>
    <s v="tier - 2"/>
    <x v="0"/>
    <x v="5"/>
  </r>
  <r>
    <s v="Id1642"/>
    <s v="Yang"/>
    <x v="427"/>
    <x v="189"/>
    <s v="No"/>
    <x v="0"/>
    <x v="0"/>
    <n v="1"/>
    <x v="1"/>
    <x v="1"/>
    <x v="2"/>
    <d v="1994-09-19T00:00:00"/>
    <x v="1641"/>
    <x v="1"/>
    <s v="tier - 3"/>
    <x v="0"/>
    <x v="5"/>
  </r>
  <r>
    <s v="Id1643"/>
    <s v="Fischer-Daly"/>
    <x v="1081"/>
    <x v="141"/>
    <s v="No"/>
    <x v="0"/>
    <x v="0"/>
    <n v="0"/>
    <x v="1"/>
    <x v="0"/>
    <x v="2"/>
    <d v="1999-07-22T00:00:00"/>
    <x v="1642"/>
    <x v="1"/>
    <s v="tier - 2"/>
    <x v="3"/>
    <x v="0"/>
  </r>
  <r>
    <s v="Id1644"/>
    <s v="Asher"/>
    <x v="1082"/>
    <x v="212"/>
    <s v="No"/>
    <x v="0"/>
    <x v="0"/>
    <n v="0"/>
    <x v="1"/>
    <x v="1"/>
    <x v="2"/>
    <d v="1990-07-21T00:00:00"/>
    <x v="1643"/>
    <x v="2"/>
    <s v="tier - 3"/>
    <x v="3"/>
    <x v="2"/>
  </r>
  <r>
    <s v="Id1645"/>
    <s v="Zhou"/>
    <x v="332"/>
    <x v="195"/>
    <s v="No"/>
    <x v="0"/>
    <x v="0"/>
    <n v="0"/>
    <x v="1"/>
    <x v="2"/>
    <x v="1"/>
    <d v="1990-08-05T00:00:00"/>
    <x v="1644"/>
    <x v="1"/>
    <s v="tier - 3"/>
    <x v="0"/>
    <x v="2"/>
  </r>
  <r>
    <s v="Id1646"/>
    <s v="Rudder"/>
    <x v="173"/>
    <x v="149"/>
    <s v="No"/>
    <x v="1"/>
    <x v="0"/>
    <n v="1"/>
    <x v="1"/>
    <x v="0"/>
    <x v="1"/>
    <d v="2004-07-15T00:00:00"/>
    <x v="1645"/>
    <x v="1"/>
    <s v="tier - 1"/>
    <x v="8"/>
    <x v="14"/>
  </r>
  <r>
    <s v="Id1647"/>
    <s v="Cartmell"/>
    <x v="142"/>
    <x v="331"/>
    <s v="No"/>
    <x v="0"/>
    <x v="1"/>
    <n v="1"/>
    <x v="1"/>
    <x v="0"/>
    <x v="1"/>
    <d v="2003-08-13T00:00:00"/>
    <x v="1646"/>
    <x v="1"/>
    <s v="tier - 2"/>
    <x v="1"/>
    <x v="11"/>
  </r>
  <r>
    <s v="Id1648"/>
    <s v="Troland"/>
    <x v="884"/>
    <x v="361"/>
    <s v="No"/>
    <x v="0"/>
    <x v="0"/>
    <n v="1"/>
    <x v="1"/>
    <x v="0"/>
    <x v="2"/>
    <d v="1997-07-14T00:00:00"/>
    <x v="1647"/>
    <x v="2"/>
    <s v="tier - 2"/>
    <x v="0"/>
    <x v="1"/>
  </r>
  <r>
    <s v="Id1649"/>
    <s v="Hall"/>
    <x v="1083"/>
    <x v="167"/>
    <s v="No"/>
    <x v="0"/>
    <x v="0"/>
    <n v="0"/>
    <x v="1"/>
    <x v="0"/>
    <x v="2"/>
    <d v="1994-07-30T00:00:00"/>
    <x v="1648"/>
    <x v="1"/>
    <s v="tier - 1"/>
    <x v="1"/>
    <x v="10"/>
  </r>
  <r>
    <s v="Id1650"/>
    <s v="Berg"/>
    <x v="620"/>
    <x v="105"/>
    <s v="No"/>
    <x v="0"/>
    <x v="1"/>
    <n v="1"/>
    <x v="1"/>
    <x v="0"/>
    <x v="1"/>
    <d v="1993-08-13T00:00:00"/>
    <x v="1649"/>
    <x v="1"/>
    <s v="tier - 2"/>
    <x v="14"/>
    <x v="7"/>
  </r>
  <r>
    <s v="Id1651"/>
    <s v="Engtrakul"/>
    <x v="692"/>
    <x v="332"/>
    <s v="No"/>
    <x v="0"/>
    <x v="0"/>
    <n v="1"/>
    <x v="1"/>
    <x v="1"/>
    <x v="2"/>
    <d v="1997-07-29T00:00:00"/>
    <x v="1650"/>
    <x v="2"/>
    <s v="tier - 3"/>
    <x v="3"/>
    <x v="1"/>
  </r>
  <r>
    <s v="Id1652"/>
    <s v="Leonhardt"/>
    <x v="71"/>
    <x v="167"/>
    <s v="No"/>
    <x v="0"/>
    <x v="0"/>
    <n v="0"/>
    <x v="1"/>
    <x v="0"/>
    <x v="2"/>
    <d v="1992-12-21T00:00:00"/>
    <x v="1651"/>
    <x v="1"/>
    <s v="tier - 1"/>
    <x v="0"/>
    <x v="7"/>
  </r>
  <r>
    <s v="Id1653"/>
    <s v="Goetz"/>
    <x v="404"/>
    <x v="197"/>
    <s v="No"/>
    <x v="0"/>
    <x v="0"/>
    <n v="0"/>
    <x v="1"/>
    <x v="1"/>
    <x v="2"/>
    <d v="1992-07-08T00:00:00"/>
    <x v="1652"/>
    <x v="1"/>
    <s v="tier - 1"/>
    <x v="3"/>
    <x v="4"/>
  </r>
  <r>
    <s v="Id1654"/>
    <s v="Cacharelis"/>
    <x v="1084"/>
    <x v="128"/>
    <s v="No"/>
    <x v="0"/>
    <x v="1"/>
    <n v="1"/>
    <x v="1"/>
    <x v="0"/>
    <x v="1"/>
    <d v="1993-10-19T00:00:00"/>
    <x v="1653"/>
    <x v="1"/>
    <s v="tier - 2"/>
    <x v="11"/>
    <x v="10"/>
  </r>
  <r>
    <s v="Id1655"/>
    <s v="Kariolis"/>
    <x v="387"/>
    <x v="125"/>
    <s v="No"/>
    <x v="0"/>
    <x v="0"/>
    <n v="1"/>
    <x v="1"/>
    <x v="2"/>
    <x v="2"/>
    <d v="1994-11-22T00:00:00"/>
    <x v="1654"/>
    <x v="1"/>
    <s v="tier - 3"/>
    <x v="1"/>
    <x v="5"/>
  </r>
  <r>
    <s v="Id1656"/>
    <s v="Zelwin"/>
    <x v="468"/>
    <x v="56"/>
    <s v="Yes"/>
    <x v="0"/>
    <x v="0"/>
    <n v="0"/>
    <x v="1"/>
    <x v="2"/>
    <x v="1"/>
    <d v="1995-06-18T00:00:00"/>
    <x v="1655"/>
    <x v="1"/>
    <s v="tier - 1"/>
    <x v="0"/>
    <x v="5"/>
  </r>
  <r>
    <s v="Id1657"/>
    <s v="Barry"/>
    <x v="1085"/>
    <x v="470"/>
    <s v="No"/>
    <x v="0"/>
    <x v="0"/>
    <n v="1"/>
    <x v="1"/>
    <x v="0"/>
    <x v="2"/>
    <d v="1997-09-30T00:00:00"/>
    <x v="1656"/>
    <x v="1"/>
    <s v="tier - 2"/>
    <x v="0"/>
    <x v="6"/>
  </r>
  <r>
    <s v="Id1658"/>
    <s v="Bannon"/>
    <x v="1086"/>
    <x v="135"/>
    <s v="Yes"/>
    <x v="0"/>
    <x v="0"/>
    <n v="1"/>
    <x v="1"/>
    <x v="0"/>
    <x v="2"/>
    <d v="1995-08-20T00:00:00"/>
    <x v="1657"/>
    <x v="1"/>
    <s v="tier - 2"/>
    <x v="14"/>
    <x v="5"/>
  </r>
  <r>
    <s v="Id1659"/>
    <s v="Chang"/>
    <x v="28"/>
    <x v="21"/>
    <s v="No"/>
    <x v="0"/>
    <x v="0"/>
    <n v="1"/>
    <x v="1"/>
    <x v="0"/>
    <x v="1"/>
    <d v="1997-07-27T00:00:00"/>
    <x v="1658"/>
    <x v="1"/>
    <s v="tier - 3"/>
    <x v="0"/>
    <x v="1"/>
  </r>
  <r>
    <s v="Id1660"/>
    <s v="Vetter"/>
    <x v="1087"/>
    <x v="163"/>
    <s v="No"/>
    <x v="0"/>
    <x v="0"/>
    <n v="0"/>
    <x v="1"/>
    <x v="3"/>
    <x v="0"/>
    <d v="1991-09-27T00:00:00"/>
    <x v="1659"/>
    <x v="1"/>
    <s v="tier - 3"/>
    <x v="1"/>
    <x v="4"/>
  </r>
  <r>
    <s v="Id1661"/>
    <s v="Jablonski"/>
    <x v="1088"/>
    <x v="417"/>
    <s v="No"/>
    <x v="0"/>
    <x v="0"/>
    <n v="0"/>
    <x v="1"/>
    <x v="0"/>
    <x v="0"/>
    <d v="2002-07-22T00:00:00"/>
    <x v="1660"/>
    <x v="1"/>
    <s v="tier - 2"/>
    <x v="8"/>
    <x v="15"/>
  </r>
  <r>
    <s v="Id1662"/>
    <s v="Jakubowitch"/>
    <x v="1089"/>
    <x v="497"/>
    <s v="No"/>
    <x v="0"/>
    <x v="0"/>
    <n v="2"/>
    <x v="1"/>
    <x v="3"/>
    <x v="2"/>
    <d v="1992-11-02T00:00:00"/>
    <x v="1661"/>
    <x v="1"/>
    <s v="tier - 2"/>
    <x v="0"/>
    <x v="7"/>
  </r>
  <r>
    <s v="Id1663"/>
    <s v="Altshuler"/>
    <x v="1090"/>
    <x v="106"/>
    <s v="No"/>
    <x v="0"/>
    <x v="0"/>
    <n v="0"/>
    <x v="1"/>
    <x v="2"/>
    <x v="1"/>
    <d v="1990-09-18T00:00:00"/>
    <x v="1662"/>
    <x v="1"/>
    <s v="tier - 3"/>
    <x v="0"/>
    <x v="3"/>
  </r>
  <r>
    <s v="Id1664"/>
    <s v="Ugarte"/>
    <x v="1091"/>
    <x v="127"/>
    <s v="No"/>
    <x v="1"/>
    <x v="0"/>
    <n v="1"/>
    <x v="1"/>
    <x v="0"/>
    <x v="2"/>
    <d v="2004-11-01T00:00:00"/>
    <x v="1663"/>
    <x v="1"/>
    <s v="tier - 3"/>
    <x v="12"/>
    <x v="12"/>
  </r>
  <r>
    <s v="Id1665"/>
    <s v="Tusso"/>
    <x v="1092"/>
    <x v="425"/>
    <s v="Yes"/>
    <x v="0"/>
    <x v="1"/>
    <n v="1"/>
    <x v="1"/>
    <x v="0"/>
    <x v="1"/>
    <d v="1993-08-30T00:00:00"/>
    <x v="1664"/>
    <x v="1"/>
    <s v="tier - 3"/>
    <x v="13"/>
    <x v="7"/>
  </r>
  <r>
    <s v="Id1666"/>
    <s v="Johnson"/>
    <x v="1093"/>
    <x v="45"/>
    <s v="No"/>
    <x v="0"/>
    <x v="1"/>
    <n v="1"/>
    <x v="1"/>
    <x v="0"/>
    <x v="2"/>
    <d v="1993-06-10T00:00:00"/>
    <x v="1665"/>
    <x v="1"/>
    <s v="tier - 1"/>
    <x v="11"/>
    <x v="7"/>
  </r>
  <r>
    <s v="Id1667"/>
    <s v="Landry"/>
    <x v="1056"/>
    <x v="245"/>
    <s v="No"/>
    <x v="0"/>
    <x v="0"/>
    <n v="2"/>
    <x v="1"/>
    <x v="3"/>
    <x v="1"/>
    <d v="1992-08-21T00:00:00"/>
    <x v="1666"/>
    <x v="1"/>
    <s v="tier - 3"/>
    <x v="0"/>
    <x v="4"/>
  </r>
  <r>
    <s v="Id1668"/>
    <s v="McDonald"/>
    <x v="838"/>
    <x v="47"/>
    <s v="No"/>
    <x v="0"/>
    <x v="0"/>
    <n v="1"/>
    <x v="1"/>
    <x v="0"/>
    <x v="2"/>
    <d v="1997-10-19T00:00:00"/>
    <x v="1667"/>
    <x v="0"/>
    <s v="tier - 2"/>
    <x v="1"/>
    <x v="6"/>
  </r>
  <r>
    <s v="Id1669"/>
    <s v="Dunlap"/>
    <x v="1094"/>
    <x v="531"/>
    <s v="No"/>
    <x v="0"/>
    <x v="0"/>
    <n v="0"/>
    <x v="1"/>
    <x v="3"/>
    <x v="0"/>
    <d v="1991-12-18T00:00:00"/>
    <x v="1668"/>
    <x v="1"/>
    <s v="tier - 1"/>
    <x v="0"/>
    <x v="4"/>
  </r>
  <r>
    <s v="Id1670"/>
    <s v="Larue"/>
    <x v="1095"/>
    <x v="634"/>
    <s v="Yes"/>
    <x v="0"/>
    <x v="0"/>
    <n v="0"/>
    <x v="1"/>
    <x v="0"/>
    <x v="0"/>
    <d v="1991-08-30T00:00:00"/>
    <x v="1669"/>
    <x v="2"/>
    <s v="tier - 3"/>
    <x v="0"/>
    <x v="3"/>
  </r>
  <r>
    <s v="Id1671"/>
    <s v="Hodge"/>
    <x v="380"/>
    <x v="100"/>
    <s v="No"/>
    <x v="0"/>
    <x v="1"/>
    <n v="1"/>
    <x v="1"/>
    <x v="1"/>
    <x v="1"/>
    <d v="1993-11-03T00:00:00"/>
    <x v="1670"/>
    <x v="1"/>
    <s v="tier - 1"/>
    <x v="3"/>
    <x v="10"/>
  </r>
  <r>
    <s v="Id1672"/>
    <s v="Marcus"/>
    <x v="1096"/>
    <x v="333"/>
    <s v="Yes"/>
    <x v="0"/>
    <x v="0"/>
    <n v="0"/>
    <x v="1"/>
    <x v="0"/>
    <x v="0"/>
    <d v="1991-06-15T00:00:00"/>
    <x v="1671"/>
    <x v="1"/>
    <s v="tier - 3"/>
    <x v="0"/>
    <x v="3"/>
  </r>
  <r>
    <s v="Id1673"/>
    <s v="Daubert"/>
    <x v="1097"/>
    <x v="627"/>
    <s v="No"/>
    <x v="0"/>
    <x v="0"/>
    <n v="0"/>
    <x v="1"/>
    <x v="3"/>
    <x v="0"/>
    <d v="1994-07-06T00:00:00"/>
    <x v="1672"/>
    <x v="1"/>
    <s v="tier - 2"/>
    <x v="1"/>
    <x v="10"/>
  </r>
  <r>
    <s v="Id1674"/>
    <s v="Close"/>
    <x v="387"/>
    <x v="458"/>
    <s v="No"/>
    <x v="0"/>
    <x v="0"/>
    <n v="1"/>
    <x v="1"/>
    <x v="2"/>
    <x v="2"/>
    <d v="1992-11-03T00:00:00"/>
    <x v="1673"/>
    <x v="1"/>
    <s v="tier - 3"/>
    <x v="1"/>
    <x v="7"/>
  </r>
  <r>
    <s v="Id1675"/>
    <s v="Roels"/>
    <x v="1098"/>
    <x v="80"/>
    <s v="No"/>
    <x v="0"/>
    <x v="0"/>
    <n v="2"/>
    <x v="1"/>
    <x v="3"/>
    <x v="2"/>
    <d v="1992-10-28T00:00:00"/>
    <x v="1674"/>
    <x v="1"/>
    <s v="tier - 1"/>
    <x v="0"/>
    <x v="7"/>
  </r>
  <r>
    <s v="Id1676"/>
    <s v="Venosky"/>
    <x v="1099"/>
    <x v="170"/>
    <s v="No"/>
    <x v="0"/>
    <x v="0"/>
    <n v="1"/>
    <x v="1"/>
    <x v="2"/>
    <x v="2"/>
    <d v="1994-08-12T00:00:00"/>
    <x v="1675"/>
    <x v="1"/>
    <s v="tier - 2"/>
    <x v="0"/>
    <x v="10"/>
  </r>
  <r>
    <s v="Id1677"/>
    <s v="Gosnell"/>
    <x v="23"/>
    <x v="99"/>
    <s v="Yes"/>
    <x v="0"/>
    <x v="1"/>
    <n v="1"/>
    <x v="1"/>
    <x v="0"/>
    <x v="1"/>
    <d v="1993-09-03T00:00:00"/>
    <x v="1676"/>
    <x v="1"/>
    <s v="tier - 1"/>
    <x v="0"/>
    <x v="7"/>
  </r>
  <r>
    <s v="Id1678"/>
    <s v="Chewning-Kulick"/>
    <x v="261"/>
    <x v="569"/>
    <s v="No"/>
    <x v="0"/>
    <x v="0"/>
    <n v="0"/>
    <x v="1"/>
    <x v="2"/>
    <x v="0"/>
    <d v="1998-09-27T00:00:00"/>
    <x v="1677"/>
    <x v="1"/>
    <s v="tier - 1"/>
    <x v="0"/>
    <x v="0"/>
  </r>
  <r>
    <s v="Id1679"/>
    <s v="McCarron"/>
    <x v="5"/>
    <x v="635"/>
    <s v="Yes"/>
    <x v="0"/>
    <x v="1"/>
    <n v="1"/>
    <x v="1"/>
    <x v="0"/>
    <x v="1"/>
    <d v="1993-06-08T00:00:00"/>
    <x v="1678"/>
    <x v="1"/>
    <s v="tier - 3"/>
    <x v="3"/>
    <x v="7"/>
  </r>
  <r>
    <s v="Id1680"/>
    <s v="Manion"/>
    <x v="673"/>
    <x v="325"/>
    <s v="No"/>
    <x v="0"/>
    <x v="0"/>
    <n v="1"/>
    <x v="1"/>
    <x v="0"/>
    <x v="2"/>
    <d v="1997-12-09T00:00:00"/>
    <x v="1679"/>
    <x v="1"/>
    <s v="tier - 3"/>
    <x v="1"/>
    <x v="6"/>
  </r>
  <r>
    <s v="Id1681"/>
    <s v="Strong"/>
    <x v="925"/>
    <x v="195"/>
    <s v="No"/>
    <x v="0"/>
    <x v="0"/>
    <n v="0"/>
    <x v="1"/>
    <x v="2"/>
    <x v="1"/>
    <d v="1994-11-15T00:00:00"/>
    <x v="1680"/>
    <x v="1"/>
    <s v="tier - 3"/>
    <x v="3"/>
    <x v="5"/>
  </r>
  <r>
    <s v="Id1682"/>
    <s v="Leblanc"/>
    <x v="1100"/>
    <x v="534"/>
    <s v="No"/>
    <x v="0"/>
    <x v="0"/>
    <n v="0"/>
    <x v="1"/>
    <x v="2"/>
    <x v="0"/>
    <d v="1998-09-11T00:00:00"/>
    <x v="1681"/>
    <x v="1"/>
    <s v="tier - 3"/>
    <x v="0"/>
    <x v="6"/>
  </r>
  <r>
    <s v="Id1683"/>
    <s v="Palmer"/>
    <x v="781"/>
    <x v="133"/>
    <s v="Yes"/>
    <x v="0"/>
    <x v="0"/>
    <n v="1"/>
    <x v="1"/>
    <x v="0"/>
    <x v="2"/>
    <d v="1998-11-18T00:00:00"/>
    <x v="1682"/>
    <x v="1"/>
    <s v="tier - 3"/>
    <x v="9"/>
    <x v="0"/>
  </r>
  <r>
    <s v="Id1684"/>
    <s v="Shen"/>
    <x v="1101"/>
    <x v="117"/>
    <s v="Yes"/>
    <x v="0"/>
    <x v="1"/>
    <n v="1"/>
    <x v="1"/>
    <x v="2"/>
    <x v="2"/>
    <d v="1993-10-03T00:00:00"/>
    <x v="1683"/>
    <x v="1"/>
    <s v="tier - 1"/>
    <x v="0"/>
    <x v="10"/>
  </r>
  <r>
    <s v="Id1685"/>
    <s v="Goldsby"/>
    <x v="139"/>
    <x v="636"/>
    <s v="Yes"/>
    <x v="0"/>
    <x v="0"/>
    <n v="1"/>
    <x v="1"/>
    <x v="0"/>
    <x v="0"/>
    <d v="1996-11-21T00:00:00"/>
    <x v="1684"/>
    <x v="2"/>
    <s v="tier - 1"/>
    <x v="0"/>
    <x v="1"/>
  </r>
  <r>
    <s v="Id1686"/>
    <s v="Whitney"/>
    <x v="1102"/>
    <x v="67"/>
    <s v="Yes"/>
    <x v="0"/>
    <x v="0"/>
    <n v="0"/>
    <x v="1"/>
    <x v="2"/>
    <x v="2"/>
    <d v="1995-09-05T00:00:00"/>
    <x v="1685"/>
    <x v="1"/>
    <s v="tier - 1"/>
    <x v="1"/>
    <x v="5"/>
  </r>
  <r>
    <s v="Id1687"/>
    <s v="Mahoney"/>
    <x v="1103"/>
    <x v="564"/>
    <s v="No"/>
    <x v="0"/>
    <x v="0"/>
    <n v="0"/>
    <x v="1"/>
    <x v="3"/>
    <x v="0"/>
    <d v="1994-09-18T00:00:00"/>
    <x v="1686"/>
    <x v="1"/>
    <s v="tier - 3"/>
    <x v="0"/>
    <x v="5"/>
  </r>
  <r>
    <s v="Id1688"/>
    <s v="McCracken"/>
    <x v="851"/>
    <x v="140"/>
    <s v="No"/>
    <x v="0"/>
    <x v="0"/>
    <n v="0"/>
    <x v="1"/>
    <x v="0"/>
    <x v="2"/>
    <d v="1999-09-22T00:00:00"/>
    <x v="1687"/>
    <x v="1"/>
    <s v="tier - 3"/>
    <x v="8"/>
    <x v="9"/>
  </r>
  <r>
    <s v="Id1689"/>
    <s v="Spewak"/>
    <x v="1104"/>
    <x v="89"/>
    <s v="No"/>
    <x v="0"/>
    <x v="0"/>
    <n v="0"/>
    <x v="1"/>
    <x v="3"/>
    <x v="2"/>
    <d v="1990-12-07T00:00:00"/>
    <x v="1688"/>
    <x v="1"/>
    <s v="tier - 2"/>
    <x v="1"/>
    <x v="3"/>
  </r>
  <r>
    <s v="Id1690"/>
    <s v="Cottini"/>
    <x v="1105"/>
    <x v="77"/>
    <s v="Yes"/>
    <x v="0"/>
    <x v="0"/>
    <n v="0"/>
    <x v="1"/>
    <x v="2"/>
    <x v="0"/>
    <d v="1991-11-07T00:00:00"/>
    <x v="1689"/>
    <x v="1"/>
    <s v="tier - 2"/>
    <x v="0"/>
    <x v="4"/>
  </r>
  <r>
    <s v="Id1691"/>
    <s v="Findlay"/>
    <x v="1106"/>
    <x v="637"/>
    <s v="Yes"/>
    <x v="0"/>
    <x v="0"/>
    <n v="1"/>
    <x v="1"/>
    <x v="2"/>
    <x v="1"/>
    <d v="1998-07-29T00:00:00"/>
    <x v="1690"/>
    <x v="1"/>
    <s v="tier - 2"/>
    <x v="1"/>
    <x v="6"/>
  </r>
  <r>
    <s v="Id1692"/>
    <s v="Strasburg"/>
    <x v="1107"/>
    <x v="372"/>
    <s v="No"/>
    <x v="0"/>
    <x v="0"/>
    <n v="1"/>
    <x v="1"/>
    <x v="0"/>
    <x v="2"/>
    <d v="1994-08-17T00:00:00"/>
    <x v="1691"/>
    <x v="1"/>
    <s v="tier - 3"/>
    <x v="3"/>
    <x v="10"/>
  </r>
  <r>
    <s v="Id1693"/>
    <s v="Adams"/>
    <x v="1108"/>
    <x v="473"/>
    <s v="No"/>
    <x v="0"/>
    <x v="0"/>
    <n v="1"/>
    <x v="1"/>
    <x v="1"/>
    <x v="2"/>
    <d v="1994-08-26T00:00:00"/>
    <x v="1692"/>
    <x v="1"/>
    <s v="tier - 2"/>
    <x v="0"/>
    <x v="10"/>
  </r>
  <r>
    <s v="Id1694"/>
    <s v="Deeter"/>
    <x v="264"/>
    <x v="269"/>
    <s v="Yes"/>
    <x v="0"/>
    <x v="0"/>
    <n v="1"/>
    <x v="1"/>
    <x v="1"/>
    <x v="0"/>
    <d v="1996-09-30T00:00:00"/>
    <x v="1693"/>
    <x v="1"/>
    <s v="tier - 3"/>
    <x v="0"/>
    <x v="1"/>
  </r>
  <r>
    <s v="Id1695"/>
    <s v="Arpin"/>
    <x v="436"/>
    <x v="438"/>
    <s v="Yes"/>
    <x v="0"/>
    <x v="0"/>
    <n v="1"/>
    <x v="1"/>
    <x v="1"/>
    <x v="0"/>
    <d v="1996-07-12T00:00:00"/>
    <x v="1694"/>
    <x v="1"/>
    <s v="tier - 3"/>
    <x v="3"/>
    <x v="8"/>
  </r>
  <r>
    <s v="Id1696"/>
    <s v="Schoeneck"/>
    <x v="292"/>
    <x v="179"/>
    <s v="Yes"/>
    <x v="0"/>
    <x v="0"/>
    <n v="1"/>
    <x v="1"/>
    <x v="1"/>
    <x v="0"/>
    <d v="1996-12-02T00:00:00"/>
    <x v="1695"/>
    <x v="1"/>
    <s v="tier - 2"/>
    <x v="9"/>
    <x v="1"/>
  </r>
  <r>
    <s v="Id1697"/>
    <s v="Mueller"/>
    <x v="1109"/>
    <x v="638"/>
    <s v="No"/>
    <x v="0"/>
    <x v="0"/>
    <n v="2"/>
    <x v="1"/>
    <x v="3"/>
    <x v="0"/>
    <d v="1993-10-24T00:00:00"/>
    <x v="1696"/>
    <x v="1"/>
    <s v="tier - 2"/>
    <x v="0"/>
    <x v="10"/>
  </r>
  <r>
    <s v="Id1698"/>
    <s v="Willits"/>
    <x v="958"/>
    <x v="639"/>
    <s v="Yes"/>
    <x v="0"/>
    <x v="0"/>
    <n v="1"/>
    <x v="1"/>
    <x v="2"/>
    <x v="0"/>
    <d v="1996-12-25T00:00:00"/>
    <x v="1697"/>
    <x v="1"/>
    <s v="tier - 2"/>
    <x v="9"/>
    <x v="1"/>
  </r>
  <r>
    <s v="Id1699"/>
    <s v="Syring"/>
    <x v="1110"/>
    <x v="123"/>
    <s v="No"/>
    <x v="0"/>
    <x v="0"/>
    <n v="0"/>
    <x v="1"/>
    <x v="0"/>
    <x v="1"/>
    <d v="1992-08-25T00:00:00"/>
    <x v="1698"/>
    <x v="2"/>
    <s v="tier - 2"/>
    <x v="0"/>
    <x v="4"/>
  </r>
  <r>
    <s v="Id1700"/>
    <s v="Strike"/>
    <x v="1111"/>
    <x v="446"/>
    <s v="No"/>
    <x v="0"/>
    <x v="0"/>
    <n v="0"/>
    <x v="1"/>
    <x v="3"/>
    <x v="0"/>
    <d v="1998-06-08T00:00:00"/>
    <x v="1699"/>
    <x v="1"/>
    <s v="tier - 2"/>
    <x v="1"/>
    <x v="6"/>
  </r>
  <r>
    <s v="Id1701"/>
    <s v="Hennigar"/>
    <x v="661"/>
    <x v="193"/>
    <s v="No"/>
    <x v="0"/>
    <x v="0"/>
    <n v="1"/>
    <x v="1"/>
    <x v="0"/>
    <x v="2"/>
    <d v="1992-09-17T00:00:00"/>
    <x v="1700"/>
    <x v="2"/>
    <s v="tier - 1"/>
    <x v="5"/>
    <x v="7"/>
  </r>
  <r>
    <s v="Id1702"/>
    <s v="May"/>
    <x v="210"/>
    <x v="268"/>
    <s v="No"/>
    <x v="0"/>
    <x v="0"/>
    <n v="0"/>
    <x v="1"/>
    <x v="0"/>
    <x v="1"/>
    <d v="1991-07-06T00:00:00"/>
    <x v="1701"/>
    <x v="1"/>
    <s v="tier - 1"/>
    <x v="1"/>
    <x v="3"/>
  </r>
  <r>
    <s v="Id1703"/>
    <s v="Metcalf"/>
    <x v="369"/>
    <x v="372"/>
    <s v="No"/>
    <x v="0"/>
    <x v="0"/>
    <n v="0"/>
    <x v="1"/>
    <x v="1"/>
    <x v="2"/>
    <d v="1992-09-27T00:00:00"/>
    <x v="1702"/>
    <x v="1"/>
    <s v="tier - 3"/>
    <x v="0"/>
    <x v="7"/>
  </r>
  <r>
    <s v="Id1704"/>
    <s v="Tiska"/>
    <x v="1087"/>
    <x v="570"/>
    <s v="Yes"/>
    <x v="0"/>
    <x v="0"/>
    <n v="1"/>
    <x v="1"/>
    <x v="3"/>
    <x v="0"/>
    <d v="1995-09-27T00:00:00"/>
    <x v="1703"/>
    <x v="1"/>
    <s v="tier - 3"/>
    <x v="1"/>
    <x v="8"/>
  </r>
  <r>
    <s v="Id1705"/>
    <s v="McDonough"/>
    <x v="1112"/>
    <x v="27"/>
    <s v="Yes"/>
    <x v="0"/>
    <x v="0"/>
    <n v="0"/>
    <x v="1"/>
    <x v="2"/>
    <x v="2"/>
    <d v="1995-12-23T00:00:00"/>
    <x v="1704"/>
    <x v="1"/>
    <s v="tier - 1"/>
    <x v="0"/>
    <x v="8"/>
  </r>
  <r>
    <s v="Id1706"/>
    <s v="Fairley"/>
    <x v="136"/>
    <x v="623"/>
    <s v="No"/>
    <x v="0"/>
    <x v="0"/>
    <n v="1"/>
    <x v="1"/>
    <x v="0"/>
    <x v="1"/>
    <d v="1994-08-01T00:00:00"/>
    <x v="1705"/>
    <x v="1"/>
    <s v="tier - 2"/>
    <x v="0"/>
    <x v="10"/>
  </r>
  <r>
    <s v="Id1707"/>
    <s v="Barnett"/>
    <x v="816"/>
    <x v="109"/>
    <s v="No"/>
    <x v="0"/>
    <x v="0"/>
    <n v="1"/>
    <x v="1"/>
    <x v="0"/>
    <x v="1"/>
    <d v="1994-09-03T00:00:00"/>
    <x v="1706"/>
    <x v="1"/>
    <s v="tier - 2"/>
    <x v="0"/>
    <x v="10"/>
  </r>
  <r>
    <s v="Id1708"/>
    <s v="Piasta"/>
    <x v="1113"/>
    <x v="166"/>
    <s v="No"/>
    <x v="0"/>
    <x v="0"/>
    <n v="0"/>
    <x v="1"/>
    <x v="1"/>
    <x v="2"/>
    <d v="1999-11-06T00:00:00"/>
    <x v="1707"/>
    <x v="1"/>
    <s v="tier - 3"/>
    <x v="0"/>
    <x v="9"/>
  </r>
  <r>
    <s v="Id1709"/>
    <s v="Mueller"/>
    <x v="421"/>
    <x v="103"/>
    <s v="Yes"/>
    <x v="0"/>
    <x v="0"/>
    <n v="1"/>
    <x v="1"/>
    <x v="1"/>
    <x v="2"/>
    <d v="1998-08-08T00:00:00"/>
    <x v="1708"/>
    <x v="1"/>
    <s v="tier - 3"/>
    <x v="1"/>
    <x v="6"/>
  </r>
  <r>
    <s v="Id1710"/>
    <s v="Olsen"/>
    <x v="368"/>
    <x v="196"/>
    <s v="No"/>
    <x v="0"/>
    <x v="0"/>
    <n v="1"/>
    <x v="1"/>
    <x v="1"/>
    <x v="2"/>
    <d v="1994-06-01T00:00:00"/>
    <x v="1709"/>
    <x v="1"/>
    <s v="tier - 3"/>
    <x v="3"/>
    <x v="10"/>
  </r>
  <r>
    <s v="Id1711"/>
    <s v="De Jesus"/>
    <x v="428"/>
    <x v="640"/>
    <s v="Yes"/>
    <x v="0"/>
    <x v="0"/>
    <n v="1"/>
    <x v="1"/>
    <x v="0"/>
    <x v="0"/>
    <d v="1996-07-22T00:00:00"/>
    <x v="1710"/>
    <x v="1"/>
    <s v="tier - 3"/>
    <x v="1"/>
    <x v="8"/>
  </r>
  <r>
    <s v="Id1712"/>
    <s v="Bartus"/>
    <x v="174"/>
    <x v="261"/>
    <s v="No"/>
    <x v="0"/>
    <x v="0"/>
    <n v="0"/>
    <x v="1"/>
    <x v="0"/>
    <x v="2"/>
    <d v="1999-11-18T00:00:00"/>
    <x v="1711"/>
    <x v="1"/>
    <s v="tier - 1"/>
    <x v="3"/>
    <x v="9"/>
  </r>
  <r>
    <s v="Id1713"/>
    <s v="Stevens"/>
    <x v="26"/>
    <x v="114"/>
    <s v="Yes"/>
    <x v="0"/>
    <x v="0"/>
    <n v="1"/>
    <x v="1"/>
    <x v="0"/>
    <x v="0"/>
    <d v="1996-06-01T00:00:00"/>
    <x v="1712"/>
    <x v="1"/>
    <s v="tier - 2"/>
    <x v="1"/>
    <x v="8"/>
  </r>
  <r>
    <s v="Id1714"/>
    <s v="Rich"/>
    <x v="1114"/>
    <x v="119"/>
    <s v="No"/>
    <x v="0"/>
    <x v="0"/>
    <n v="0"/>
    <x v="1"/>
    <x v="0"/>
    <x v="1"/>
    <d v="1994-12-07T00:00:00"/>
    <x v="1713"/>
    <x v="1"/>
    <s v="tier - 1"/>
    <x v="3"/>
    <x v="5"/>
  </r>
  <r>
    <s v="Id1715"/>
    <s v="Fayter"/>
    <x v="905"/>
    <x v="199"/>
    <s v="No"/>
    <x v="0"/>
    <x v="0"/>
    <n v="0"/>
    <x v="1"/>
    <x v="2"/>
    <x v="2"/>
    <d v="1999-11-07T00:00:00"/>
    <x v="1714"/>
    <x v="1"/>
    <s v="tier - 3"/>
    <x v="9"/>
    <x v="9"/>
  </r>
  <r>
    <s v="Id1716"/>
    <s v="Parise"/>
    <x v="1115"/>
    <x v="31"/>
    <s v="No"/>
    <x v="0"/>
    <x v="0"/>
    <n v="2"/>
    <x v="1"/>
    <x v="3"/>
    <x v="2"/>
    <d v="1992-12-15T00:00:00"/>
    <x v="1715"/>
    <x v="1"/>
    <s v="tier - 3"/>
    <x v="0"/>
    <x v="7"/>
  </r>
  <r>
    <s v="Id1717"/>
    <s v="Andrew"/>
    <x v="101"/>
    <x v="505"/>
    <s v="No"/>
    <x v="0"/>
    <x v="0"/>
    <n v="0"/>
    <x v="1"/>
    <x v="0"/>
    <x v="2"/>
    <d v="1991-08-28T00:00:00"/>
    <x v="1716"/>
    <x v="1"/>
    <s v="tier - 1"/>
    <x v="1"/>
    <x v="3"/>
  </r>
  <r>
    <s v="Id1718"/>
    <s v="Gryniewicz"/>
    <x v="107"/>
    <x v="3"/>
    <s v="No"/>
    <x v="0"/>
    <x v="0"/>
    <n v="1"/>
    <x v="1"/>
    <x v="0"/>
    <x v="1"/>
    <d v="1992-06-18T00:00:00"/>
    <x v="1717"/>
    <x v="1"/>
    <s v="tier - 1"/>
    <x v="3"/>
    <x v="4"/>
  </r>
  <r>
    <s v="Id1719"/>
    <s v="Panora"/>
    <x v="1116"/>
    <x v="162"/>
    <s v="No"/>
    <x v="0"/>
    <x v="0"/>
    <n v="0"/>
    <x v="1"/>
    <x v="3"/>
    <x v="0"/>
    <d v="1994-09-02T00:00:00"/>
    <x v="1718"/>
    <x v="1"/>
    <s v="tier - 1"/>
    <x v="1"/>
    <x v="10"/>
  </r>
  <r>
    <s v="Id1720"/>
    <s v="Woodward"/>
    <x v="984"/>
    <x v="136"/>
    <s v="No"/>
    <x v="0"/>
    <x v="0"/>
    <n v="0"/>
    <x v="1"/>
    <x v="1"/>
    <x v="1"/>
    <d v="1994-11-13T00:00:00"/>
    <x v="1719"/>
    <x v="1"/>
    <s v="tier - 2"/>
    <x v="1"/>
    <x v="5"/>
  </r>
  <r>
    <s v="Id1721"/>
    <s v="Lambe"/>
    <x v="1117"/>
    <x v="120"/>
    <s v="No"/>
    <x v="1"/>
    <x v="0"/>
    <n v="1"/>
    <x v="1"/>
    <x v="0"/>
    <x v="2"/>
    <d v="2000-09-09T00:00:00"/>
    <x v="1720"/>
    <x v="1"/>
    <s v="tier - 3"/>
    <x v="1"/>
    <x v="9"/>
  </r>
  <r>
    <s v="Id1722"/>
    <s v="Casto"/>
    <x v="1118"/>
    <x v="169"/>
    <s v="No"/>
    <x v="1"/>
    <x v="0"/>
    <n v="1"/>
    <x v="1"/>
    <x v="0"/>
    <x v="1"/>
    <d v="2004-08-22T00:00:00"/>
    <x v="1721"/>
    <x v="1"/>
    <s v="tier - 2"/>
    <x v="12"/>
    <x v="14"/>
  </r>
  <r>
    <s v="Id1723"/>
    <s v="Martelli"/>
    <x v="1119"/>
    <x v="327"/>
    <s v="No"/>
    <x v="0"/>
    <x v="0"/>
    <n v="0"/>
    <x v="1"/>
    <x v="3"/>
    <x v="0"/>
    <d v="1994-11-12T00:00:00"/>
    <x v="1722"/>
    <x v="1"/>
    <s v="tier - 2"/>
    <x v="1"/>
    <x v="5"/>
  </r>
  <r>
    <s v="Id1724"/>
    <s v="Naskret"/>
    <x v="1120"/>
    <x v="149"/>
    <s v="No"/>
    <x v="0"/>
    <x v="0"/>
    <n v="1"/>
    <x v="1"/>
    <x v="2"/>
    <x v="1"/>
    <d v="1997-09-01T00:00:00"/>
    <x v="1723"/>
    <x v="1"/>
    <s v="tier - 2"/>
    <x v="0"/>
    <x v="1"/>
  </r>
  <r>
    <s v="Id1725"/>
    <s v="Morgan"/>
    <x v="226"/>
    <x v="281"/>
    <s v="Yes"/>
    <x v="0"/>
    <x v="0"/>
    <n v="1"/>
    <x v="1"/>
    <x v="0"/>
    <x v="0"/>
    <d v="1996-10-20T00:00:00"/>
    <x v="1724"/>
    <x v="1"/>
    <s v="tier - 3"/>
    <x v="1"/>
    <x v="1"/>
  </r>
  <r>
    <s v="Id1726"/>
    <s v="Maloney"/>
    <x v="295"/>
    <x v="262"/>
    <s v="Yes"/>
    <x v="0"/>
    <x v="0"/>
    <n v="1"/>
    <x v="1"/>
    <x v="1"/>
    <x v="0"/>
    <d v="1996-09-20T00:00:00"/>
    <x v="1725"/>
    <x v="1"/>
    <s v="tier - 2"/>
    <x v="1"/>
    <x v="1"/>
  </r>
  <r>
    <s v="Id1727"/>
    <s v="Amherst"/>
    <x v="304"/>
    <x v="641"/>
    <s v="Yes"/>
    <x v="0"/>
    <x v="0"/>
    <n v="1"/>
    <x v="1"/>
    <x v="1"/>
    <x v="0"/>
    <d v="1996-10-25T00:00:00"/>
    <x v="1726"/>
    <x v="1"/>
    <s v="tier - 2"/>
    <x v="1"/>
    <x v="1"/>
  </r>
  <r>
    <s v="Id1728"/>
    <s v="Davenport"/>
    <x v="836"/>
    <x v="117"/>
    <s v="No"/>
    <x v="0"/>
    <x v="0"/>
    <n v="0"/>
    <x v="1"/>
    <x v="1"/>
    <x v="2"/>
    <d v="1999-07-19T00:00:00"/>
    <x v="1727"/>
    <x v="1"/>
    <s v="tier - 2"/>
    <x v="1"/>
    <x v="0"/>
  </r>
  <r>
    <s v="Id1729"/>
    <s v="Johansen"/>
    <x v="403"/>
    <x v="155"/>
    <s v="No"/>
    <x v="0"/>
    <x v="0"/>
    <n v="0"/>
    <x v="1"/>
    <x v="2"/>
    <x v="1"/>
    <d v="1999-11-25T00:00:00"/>
    <x v="1728"/>
    <x v="1"/>
    <s v="tier - 2"/>
    <x v="1"/>
    <x v="9"/>
  </r>
  <r>
    <s v="Id1730"/>
    <s v="Bond"/>
    <x v="65"/>
    <x v="103"/>
    <s v="No"/>
    <x v="0"/>
    <x v="0"/>
    <n v="0"/>
    <x v="1"/>
    <x v="0"/>
    <x v="2"/>
    <d v="1990-07-06T00:00:00"/>
    <x v="1729"/>
    <x v="2"/>
    <s v="tier - 3"/>
    <x v="3"/>
    <x v="2"/>
  </r>
  <r>
    <s v="Id1731"/>
    <s v="Reilly"/>
    <x v="105"/>
    <x v="24"/>
    <s v="No"/>
    <x v="0"/>
    <x v="0"/>
    <n v="1"/>
    <x v="1"/>
    <x v="0"/>
    <x v="2"/>
    <d v="1997-09-09T00:00:00"/>
    <x v="1730"/>
    <x v="1"/>
    <s v="tier - 3"/>
    <x v="3"/>
    <x v="1"/>
  </r>
  <r>
    <s v="Id1732"/>
    <s v="Chandler"/>
    <x v="41"/>
    <x v="117"/>
    <s v="No"/>
    <x v="0"/>
    <x v="0"/>
    <n v="1"/>
    <x v="1"/>
    <x v="0"/>
    <x v="2"/>
    <d v="1997-07-05T00:00:00"/>
    <x v="1731"/>
    <x v="1"/>
    <s v="tier - 2"/>
    <x v="0"/>
    <x v="1"/>
  </r>
  <r>
    <s v="Id1733"/>
    <s v="Kaufmann"/>
    <x v="1107"/>
    <x v="626"/>
    <s v="No"/>
    <x v="0"/>
    <x v="0"/>
    <n v="1"/>
    <x v="1"/>
    <x v="0"/>
    <x v="2"/>
    <d v="1997-12-26T00:00:00"/>
    <x v="1732"/>
    <x v="1"/>
    <s v="tier - 2"/>
    <x v="3"/>
    <x v="6"/>
  </r>
  <r>
    <s v="Id1734"/>
    <s v="Barnes-Zurkinden"/>
    <x v="379"/>
    <x v="122"/>
    <s v="No"/>
    <x v="0"/>
    <x v="0"/>
    <n v="1"/>
    <x v="1"/>
    <x v="1"/>
    <x v="2"/>
    <d v="1997-06-29T00:00:00"/>
    <x v="1733"/>
    <x v="1"/>
    <s v="tier - 1"/>
    <x v="9"/>
    <x v="1"/>
  </r>
  <r>
    <s v="Id1735"/>
    <s v="Wolter"/>
    <x v="1121"/>
    <x v="79"/>
    <s v="Yes"/>
    <x v="0"/>
    <x v="0"/>
    <n v="1"/>
    <x v="1"/>
    <x v="0"/>
    <x v="2"/>
    <d v="1995-06-06T00:00:00"/>
    <x v="1734"/>
    <x v="1"/>
    <s v="tier - 2"/>
    <x v="14"/>
    <x v="5"/>
  </r>
  <r>
    <s v="Id1736"/>
    <s v="Pearson"/>
    <x v="1122"/>
    <x v="40"/>
    <s v="No"/>
    <x v="0"/>
    <x v="0"/>
    <n v="0"/>
    <x v="1"/>
    <x v="0"/>
    <x v="2"/>
    <d v="1999-12-01T00:00:00"/>
    <x v="1735"/>
    <x v="1"/>
    <s v="tier - 1"/>
    <x v="1"/>
    <x v="9"/>
  </r>
  <r>
    <s v="Id1737"/>
    <s v="Thomas"/>
    <x v="878"/>
    <x v="161"/>
    <s v="No"/>
    <x v="0"/>
    <x v="1"/>
    <n v="1"/>
    <x v="1"/>
    <x v="2"/>
    <x v="2"/>
    <d v="1993-06-17T00:00:00"/>
    <x v="1736"/>
    <x v="2"/>
    <s v="tier - 3"/>
    <x v="5"/>
    <x v="7"/>
  </r>
  <r>
    <s v="Id1738"/>
    <s v="Leon"/>
    <x v="1123"/>
    <x v="391"/>
    <s v="Yes"/>
    <x v="0"/>
    <x v="1"/>
    <n v="1"/>
    <x v="1"/>
    <x v="3"/>
    <x v="2"/>
    <d v="1993-10-24T00:00:00"/>
    <x v="1737"/>
    <x v="1"/>
    <s v="tier - 2"/>
    <x v="1"/>
    <x v="10"/>
  </r>
  <r>
    <s v="Id1739"/>
    <s v="Marriott"/>
    <x v="1124"/>
    <x v="497"/>
    <s v="No"/>
    <x v="1"/>
    <x v="0"/>
    <n v="1"/>
    <x v="1"/>
    <x v="0"/>
    <x v="2"/>
    <d v="2004-06-06T00:00:00"/>
    <x v="1738"/>
    <x v="1"/>
    <s v="tier - 2"/>
    <x v="12"/>
    <x v="14"/>
  </r>
  <r>
    <s v="Id1740"/>
    <s v="Wilkins"/>
    <x v="1125"/>
    <x v="366"/>
    <s v="No"/>
    <x v="0"/>
    <x v="1"/>
    <n v="1"/>
    <x v="1"/>
    <x v="3"/>
    <x v="1"/>
    <d v="1999-09-12T00:00:00"/>
    <x v="1739"/>
    <x v="1"/>
    <s v="tier - 2"/>
    <x v="0"/>
    <x v="9"/>
  </r>
  <r>
    <s v="Id1741"/>
    <s v="Saiter"/>
    <x v="1126"/>
    <x v="320"/>
    <s v="No"/>
    <x v="0"/>
    <x v="0"/>
    <n v="1"/>
    <x v="1"/>
    <x v="2"/>
    <x v="2"/>
    <d v="1994-10-16T00:00:00"/>
    <x v="1740"/>
    <x v="1"/>
    <s v="tier - 1"/>
    <x v="0"/>
    <x v="5"/>
  </r>
  <r>
    <s v="Id1742"/>
    <s v="Winrow"/>
    <x v="1127"/>
    <x v="435"/>
    <s v="No"/>
    <x v="0"/>
    <x v="0"/>
    <n v="0"/>
    <x v="1"/>
    <x v="2"/>
    <x v="2"/>
    <d v="1991-08-29T00:00:00"/>
    <x v="1741"/>
    <x v="1"/>
    <s v="tier - 2"/>
    <x v="1"/>
    <x v="3"/>
  </r>
  <r>
    <s v="Id1743"/>
    <s v="Gries"/>
    <x v="356"/>
    <x v="100"/>
    <s v="No"/>
    <x v="0"/>
    <x v="0"/>
    <n v="0"/>
    <x v="1"/>
    <x v="1"/>
    <x v="1"/>
    <d v="1990-10-09T00:00:00"/>
    <x v="1742"/>
    <x v="1"/>
    <s v="tier - 2"/>
    <x v="3"/>
    <x v="3"/>
  </r>
  <r>
    <s v="Id1744"/>
    <s v="Strohschein"/>
    <x v="735"/>
    <x v="380"/>
    <s v="No"/>
    <x v="0"/>
    <x v="0"/>
    <n v="0"/>
    <x v="1"/>
    <x v="0"/>
    <x v="2"/>
    <d v="1990-08-22T00:00:00"/>
    <x v="1743"/>
    <x v="1"/>
    <s v="tier - 2"/>
    <x v="9"/>
    <x v="2"/>
  </r>
  <r>
    <s v="Id1745"/>
    <s v="Berger"/>
    <x v="1128"/>
    <x v="122"/>
    <s v="No"/>
    <x v="0"/>
    <x v="0"/>
    <n v="1"/>
    <x v="1"/>
    <x v="2"/>
    <x v="2"/>
    <d v="1994-08-22T00:00:00"/>
    <x v="1744"/>
    <x v="1"/>
    <s v="tier - 1"/>
    <x v="0"/>
    <x v="10"/>
  </r>
  <r>
    <s v="Id1746"/>
    <s v="Coogan"/>
    <x v="440"/>
    <x v="226"/>
    <s v="No"/>
    <x v="0"/>
    <x v="1"/>
    <n v="1"/>
    <x v="1"/>
    <x v="0"/>
    <x v="2"/>
    <d v="1993-12-10T00:00:00"/>
    <x v="1745"/>
    <x v="1"/>
    <s v="tier - 2"/>
    <x v="0"/>
    <x v="10"/>
  </r>
  <r>
    <s v="Id1747"/>
    <s v="Gagnon"/>
    <x v="1129"/>
    <x v="347"/>
    <s v="Yes"/>
    <x v="0"/>
    <x v="0"/>
    <n v="1"/>
    <x v="1"/>
    <x v="2"/>
    <x v="2"/>
    <d v="1998-09-15T00:00:00"/>
    <x v="1746"/>
    <x v="1"/>
    <s v="tier - 1"/>
    <x v="0"/>
    <x v="0"/>
  </r>
  <r>
    <s v="Id1748"/>
    <s v="Pearson"/>
    <x v="377"/>
    <x v="112"/>
    <s v="No"/>
    <x v="0"/>
    <x v="0"/>
    <n v="1"/>
    <x v="1"/>
    <x v="2"/>
    <x v="2"/>
    <d v="1997-09-13T00:00:00"/>
    <x v="1747"/>
    <x v="0"/>
    <s v="tier - 2"/>
    <x v="1"/>
    <x v="6"/>
  </r>
  <r>
    <s v="Id1749"/>
    <s v="Brian"/>
    <x v="11"/>
    <x v="117"/>
    <s v="Yes"/>
    <x v="0"/>
    <x v="0"/>
    <n v="1"/>
    <x v="1"/>
    <x v="0"/>
    <x v="2"/>
    <d v="1998-11-01T00:00:00"/>
    <x v="1748"/>
    <x v="1"/>
    <s v="tier - 3"/>
    <x v="0"/>
    <x v="0"/>
  </r>
  <r>
    <s v="Id1750"/>
    <s v="Brown"/>
    <x v="1130"/>
    <x v="92"/>
    <s v="No"/>
    <x v="0"/>
    <x v="0"/>
    <n v="1"/>
    <x v="1"/>
    <x v="3"/>
    <x v="2"/>
    <d v="1997-11-18T00:00:00"/>
    <x v="1749"/>
    <x v="1"/>
    <s v="tier - 2"/>
    <x v="1"/>
    <x v="6"/>
  </r>
  <r>
    <s v="Id1751"/>
    <s v="Fox"/>
    <x v="176"/>
    <x v="368"/>
    <s v="No"/>
    <x v="0"/>
    <x v="0"/>
    <n v="0"/>
    <x v="1"/>
    <x v="0"/>
    <x v="2"/>
    <d v="1999-06-19T00:00:00"/>
    <x v="1750"/>
    <x v="1"/>
    <s v="tier - 2"/>
    <x v="8"/>
    <x v="0"/>
  </r>
  <r>
    <s v="Id1752"/>
    <s v="Traver"/>
    <x v="861"/>
    <x v="87"/>
    <s v="Yes"/>
    <x v="0"/>
    <x v="1"/>
    <n v="1"/>
    <x v="1"/>
    <x v="2"/>
    <x v="1"/>
    <d v="1997-07-14T00:00:00"/>
    <x v="1751"/>
    <x v="2"/>
    <s v="tier - 2"/>
    <x v="3"/>
    <x v="1"/>
  </r>
  <r>
    <s v="Id1753"/>
    <s v="Quick"/>
    <x v="1131"/>
    <x v="642"/>
    <s v="No"/>
    <x v="0"/>
    <x v="0"/>
    <n v="0"/>
    <x v="1"/>
    <x v="3"/>
    <x v="0"/>
    <d v="1998-11-22T00:00:00"/>
    <x v="1752"/>
    <x v="1"/>
    <s v="tier - 3"/>
    <x v="1"/>
    <x v="0"/>
  </r>
  <r>
    <s v="Id1754"/>
    <s v="Scott"/>
    <x v="1132"/>
    <x v="49"/>
    <s v="No"/>
    <x v="0"/>
    <x v="1"/>
    <n v="1"/>
    <x v="1"/>
    <x v="1"/>
    <x v="2"/>
    <d v="1993-06-11T00:00:00"/>
    <x v="1753"/>
    <x v="1"/>
    <s v="tier - 1"/>
    <x v="11"/>
    <x v="7"/>
  </r>
  <r>
    <s v="Id1755"/>
    <s v="Theriot"/>
    <x v="1133"/>
    <x v="436"/>
    <s v="No"/>
    <x v="0"/>
    <x v="0"/>
    <n v="0"/>
    <x v="1"/>
    <x v="2"/>
    <x v="2"/>
    <d v="1990-09-07T00:00:00"/>
    <x v="1754"/>
    <x v="1"/>
    <s v="tier - 2"/>
    <x v="0"/>
    <x v="2"/>
  </r>
  <r>
    <s v="Id1756"/>
    <s v="Michalis"/>
    <x v="1134"/>
    <x v="643"/>
    <s v="Yes"/>
    <x v="0"/>
    <x v="1"/>
    <n v="1"/>
    <x v="1"/>
    <x v="0"/>
    <x v="0"/>
    <d v="1997-07-29T00:00:00"/>
    <x v="1755"/>
    <x v="1"/>
    <s v="tier - 2"/>
    <x v="1"/>
    <x v="1"/>
  </r>
  <r>
    <s v="Id1757"/>
    <s v="Hall"/>
    <x v="1135"/>
    <x v="3"/>
    <s v="Yes"/>
    <x v="0"/>
    <x v="0"/>
    <n v="0"/>
    <x v="1"/>
    <x v="0"/>
    <x v="1"/>
    <d v="2001-10-16T00:00:00"/>
    <x v="1756"/>
    <x v="1"/>
    <s v="tier - 3"/>
    <x v="3"/>
    <x v="15"/>
  </r>
  <r>
    <s v="Id1758"/>
    <s v="Tjong Clemons"/>
    <x v="1136"/>
    <x v="70"/>
    <s v="Yes"/>
    <x v="0"/>
    <x v="1"/>
    <n v="1"/>
    <x v="1"/>
    <x v="0"/>
    <x v="2"/>
    <d v="1997-12-04T00:00:00"/>
    <x v="1757"/>
    <x v="1"/>
    <s v="tier - 2"/>
    <x v="14"/>
    <x v="6"/>
  </r>
  <r>
    <s v="Id1759"/>
    <s v="Palma"/>
    <x v="1099"/>
    <x v="379"/>
    <s v="Yes"/>
    <x v="0"/>
    <x v="0"/>
    <n v="1"/>
    <x v="1"/>
    <x v="2"/>
    <x v="0"/>
    <d v="1996-06-29T00:00:00"/>
    <x v="1758"/>
    <x v="1"/>
    <s v="tier - 2"/>
    <x v="0"/>
    <x v="8"/>
  </r>
  <r>
    <s v="Id1760"/>
    <s v="Takaoka"/>
    <x v="308"/>
    <x v="155"/>
    <s v="No"/>
    <x v="0"/>
    <x v="0"/>
    <n v="0"/>
    <x v="1"/>
    <x v="1"/>
    <x v="1"/>
    <d v="1991-09-10T00:00:00"/>
    <x v="1759"/>
    <x v="2"/>
    <s v="tier - 1"/>
    <x v="6"/>
    <x v="3"/>
  </r>
  <r>
    <s v="Id1761"/>
    <s v="Sherman"/>
    <x v="366"/>
    <x v="391"/>
    <s v="Yes"/>
    <x v="0"/>
    <x v="0"/>
    <n v="0"/>
    <x v="1"/>
    <x v="1"/>
    <x v="2"/>
    <d v="1995-12-28T00:00:00"/>
    <x v="1760"/>
    <x v="0"/>
    <s v="tier - 2"/>
    <x v="1"/>
    <x v="8"/>
  </r>
  <r>
    <s v="Id1762"/>
    <s v="Andre"/>
    <x v="742"/>
    <x v="538"/>
    <s v="Yes"/>
    <x v="0"/>
    <x v="0"/>
    <n v="1"/>
    <x v="1"/>
    <x v="0"/>
    <x v="2"/>
    <d v="1998-11-09T00:00:00"/>
    <x v="1761"/>
    <x v="1"/>
    <s v="tier - 3"/>
    <x v="3"/>
    <x v="0"/>
  </r>
  <r>
    <s v="Id1763"/>
    <s v="Switt"/>
    <x v="419"/>
    <x v="80"/>
    <s v="Yes"/>
    <x v="0"/>
    <x v="0"/>
    <n v="1"/>
    <x v="1"/>
    <x v="1"/>
    <x v="2"/>
    <d v="1998-07-08T00:00:00"/>
    <x v="1762"/>
    <x v="1"/>
    <s v="tier - 3"/>
    <x v="3"/>
    <x v="6"/>
  </r>
  <r>
    <s v="Id1764"/>
    <s v="Erickson"/>
    <x v="1111"/>
    <x v="34"/>
    <s v="No"/>
    <x v="0"/>
    <x v="0"/>
    <n v="0"/>
    <x v="1"/>
    <x v="3"/>
    <x v="1"/>
    <d v="1997-06-09T00:00:00"/>
    <x v="1763"/>
    <x v="1"/>
    <s v="tier - 3"/>
    <x v="0"/>
    <x v="1"/>
  </r>
  <r>
    <s v="Id1765"/>
    <s v="Miller"/>
    <x v="1137"/>
    <x v="435"/>
    <s v="Yes"/>
    <x v="0"/>
    <x v="0"/>
    <n v="1"/>
    <x v="1"/>
    <x v="1"/>
    <x v="2"/>
    <d v="1998-09-04T00:00:00"/>
    <x v="1764"/>
    <x v="1"/>
    <s v="tier - 2"/>
    <x v="0"/>
    <x v="6"/>
  </r>
  <r>
    <s v="Id1766"/>
    <s v="Whitbeck"/>
    <x v="1138"/>
    <x v="195"/>
    <s v="Yes"/>
    <x v="0"/>
    <x v="0"/>
    <n v="0"/>
    <x v="1"/>
    <x v="0"/>
    <x v="1"/>
    <d v="2001-10-05T00:00:00"/>
    <x v="1765"/>
    <x v="1"/>
    <s v="tier - 2"/>
    <x v="3"/>
    <x v="15"/>
  </r>
  <r>
    <s v="Id1767"/>
    <s v="Auer"/>
    <x v="288"/>
    <x v="4"/>
    <s v="Yes"/>
    <x v="0"/>
    <x v="0"/>
    <n v="1"/>
    <x v="1"/>
    <x v="2"/>
    <x v="2"/>
    <d v="1998-06-24T00:00:00"/>
    <x v="1766"/>
    <x v="1"/>
    <s v="tier - 3"/>
    <x v="9"/>
    <x v="6"/>
  </r>
  <r>
    <s v="Id1768"/>
    <s v="Attar"/>
    <x v="1139"/>
    <x v="532"/>
    <s v="No"/>
    <x v="0"/>
    <x v="0"/>
    <n v="2"/>
    <x v="1"/>
    <x v="3"/>
    <x v="0"/>
    <d v="1993-11-07T00:00:00"/>
    <x v="1767"/>
    <x v="1"/>
    <s v="tier - 3"/>
    <x v="0"/>
    <x v="10"/>
  </r>
  <r>
    <s v="Id1769"/>
    <s v="Misuraca"/>
    <x v="53"/>
    <x v="616"/>
    <s v="No"/>
    <x v="0"/>
    <x v="0"/>
    <n v="0"/>
    <x v="1"/>
    <x v="0"/>
    <x v="2"/>
    <d v="1991-08-30T00:00:00"/>
    <x v="1768"/>
    <x v="1"/>
    <s v="tier - 1"/>
    <x v="0"/>
    <x v="3"/>
  </r>
  <r>
    <s v="Id1770"/>
    <s v="Spannaus"/>
    <x v="1140"/>
    <x v="644"/>
    <s v="No"/>
    <x v="0"/>
    <x v="0"/>
    <n v="0"/>
    <x v="1"/>
    <x v="3"/>
    <x v="0"/>
    <d v="1994-06-26T00:00:00"/>
    <x v="1769"/>
    <x v="1"/>
    <s v="tier - 2"/>
    <x v="0"/>
    <x v="10"/>
  </r>
  <r>
    <s v="Id1771"/>
    <s v="Tarbiat"/>
    <x v="809"/>
    <x v="319"/>
    <s v="No"/>
    <x v="0"/>
    <x v="0"/>
    <n v="0"/>
    <x v="1"/>
    <x v="1"/>
    <x v="2"/>
    <d v="1991-11-27T00:00:00"/>
    <x v="1770"/>
    <x v="1"/>
    <s v="tier - 3"/>
    <x v="3"/>
    <x v="4"/>
  </r>
  <r>
    <s v="Id1772"/>
    <s v="Pulkkinen"/>
    <x v="892"/>
    <x v="280"/>
    <s v="No"/>
    <x v="0"/>
    <x v="0"/>
    <n v="0"/>
    <x v="1"/>
    <x v="2"/>
    <x v="2"/>
    <d v="1991-08-23T00:00:00"/>
    <x v="1771"/>
    <x v="1"/>
    <s v="tier - 3"/>
    <x v="3"/>
    <x v="3"/>
  </r>
  <r>
    <s v="Id1773"/>
    <s v="Trnovcova"/>
    <x v="355"/>
    <x v="149"/>
    <s v="No"/>
    <x v="0"/>
    <x v="1"/>
    <n v="1"/>
    <x v="1"/>
    <x v="0"/>
    <x v="1"/>
    <d v="1993-08-10T00:00:00"/>
    <x v="1772"/>
    <x v="1"/>
    <s v="tier - 2"/>
    <x v="1"/>
    <x v="7"/>
  </r>
  <r>
    <s v="Id1774"/>
    <s v="Anthony"/>
    <x v="402"/>
    <x v="429"/>
    <s v="No"/>
    <x v="0"/>
    <x v="0"/>
    <n v="0"/>
    <x v="1"/>
    <x v="0"/>
    <x v="0"/>
    <d v="2002-08-21T00:00:00"/>
    <x v="1773"/>
    <x v="1"/>
    <s v="tier - 1"/>
    <x v="5"/>
    <x v="15"/>
  </r>
  <r>
    <s v="Id1775"/>
    <s v="Hetrick"/>
    <x v="1141"/>
    <x v="445"/>
    <s v="Yes"/>
    <x v="0"/>
    <x v="0"/>
    <n v="0"/>
    <x v="1"/>
    <x v="2"/>
    <x v="0"/>
    <d v="1991-10-18T00:00:00"/>
    <x v="1774"/>
    <x v="1"/>
    <s v="tier - 3"/>
    <x v="0"/>
    <x v="4"/>
  </r>
  <r>
    <s v="Id1776"/>
    <s v="Stern"/>
    <x v="429"/>
    <x v="27"/>
    <s v="No"/>
    <x v="0"/>
    <x v="1"/>
    <n v="1"/>
    <x v="1"/>
    <x v="2"/>
    <x v="2"/>
    <d v="1993-07-10T00:00:00"/>
    <x v="1775"/>
    <x v="1"/>
    <s v="tier - 1"/>
    <x v="1"/>
    <x v="7"/>
  </r>
  <r>
    <s v="Id1777"/>
    <s v="Newman"/>
    <x v="397"/>
    <x v="155"/>
    <s v="Yes"/>
    <x v="0"/>
    <x v="0"/>
    <n v="1"/>
    <x v="1"/>
    <x v="1"/>
    <x v="1"/>
    <d v="1998-09-23T00:00:00"/>
    <x v="1776"/>
    <x v="2"/>
    <s v="tier - 3"/>
    <x v="1"/>
    <x v="0"/>
  </r>
  <r>
    <s v="Id1778"/>
    <s v="Reasoner"/>
    <x v="1142"/>
    <x v="259"/>
    <s v="No"/>
    <x v="0"/>
    <x v="0"/>
    <n v="0"/>
    <x v="1"/>
    <x v="2"/>
    <x v="1"/>
    <d v="1990-11-28T00:00:00"/>
    <x v="1777"/>
    <x v="1"/>
    <s v="tier - 3"/>
    <x v="0"/>
    <x v="3"/>
  </r>
  <r>
    <s v="Id1779"/>
    <s v="Mone"/>
    <x v="94"/>
    <x v="103"/>
    <s v="No"/>
    <x v="0"/>
    <x v="0"/>
    <n v="0"/>
    <x v="1"/>
    <x v="0"/>
    <x v="2"/>
    <d v="1999-07-10T00:00:00"/>
    <x v="1778"/>
    <x v="2"/>
    <s v="tier - 2"/>
    <x v="0"/>
    <x v="0"/>
  </r>
  <r>
    <s v="Id1780"/>
    <s v="Powers"/>
    <x v="264"/>
    <x v="221"/>
    <s v="Yes"/>
    <x v="0"/>
    <x v="0"/>
    <n v="1"/>
    <x v="1"/>
    <x v="1"/>
    <x v="0"/>
    <d v="1996-10-27T00:00:00"/>
    <x v="1779"/>
    <x v="1"/>
    <s v="tier - 1"/>
    <x v="0"/>
    <x v="1"/>
  </r>
  <r>
    <s v="Id1781"/>
    <s v="Ulery"/>
    <x v="1143"/>
    <x v="185"/>
    <s v="Yes"/>
    <x v="0"/>
    <x v="0"/>
    <n v="1"/>
    <x v="1"/>
    <x v="1"/>
    <x v="0"/>
    <d v="1996-12-23T00:00:00"/>
    <x v="1780"/>
    <x v="1"/>
    <s v="tier - 1"/>
    <x v="3"/>
    <x v="1"/>
  </r>
  <r>
    <s v="Id1782"/>
    <s v="Haines"/>
    <x v="312"/>
    <x v="139"/>
    <s v="Yes"/>
    <x v="0"/>
    <x v="1"/>
    <n v="1"/>
    <x v="1"/>
    <x v="1"/>
    <x v="2"/>
    <d v="1997-09-29T00:00:00"/>
    <x v="1781"/>
    <x v="1"/>
    <s v="tier - 3"/>
    <x v="1"/>
    <x v="6"/>
  </r>
  <r>
    <s v="Id1783"/>
    <s v="Airoldi"/>
    <x v="1144"/>
    <x v="335"/>
    <s v="No"/>
    <x v="0"/>
    <x v="0"/>
    <n v="0"/>
    <x v="1"/>
    <x v="2"/>
    <x v="2"/>
    <d v="1999-09-01T00:00:00"/>
    <x v="1782"/>
    <x v="1"/>
    <s v="tier - 3"/>
    <x v="3"/>
    <x v="0"/>
  </r>
  <r>
    <s v="Id1784"/>
    <s v="Mattis"/>
    <x v="1145"/>
    <x v="328"/>
    <s v="Yes"/>
    <x v="0"/>
    <x v="0"/>
    <n v="1"/>
    <x v="1"/>
    <x v="0"/>
    <x v="2"/>
    <d v="1995-12-27T00:00:00"/>
    <x v="1783"/>
    <x v="1"/>
    <s v="tier - 3"/>
    <x v="5"/>
    <x v="8"/>
  </r>
  <r>
    <s v="Id1785"/>
    <s v="Cho"/>
    <x v="1146"/>
    <x v="374"/>
    <s v="Yes"/>
    <x v="0"/>
    <x v="0"/>
    <n v="0"/>
    <x v="1"/>
    <x v="0"/>
    <x v="2"/>
    <d v="2001-06-07T00:00:00"/>
    <x v="1784"/>
    <x v="1"/>
    <s v="tier - 3"/>
    <x v="11"/>
    <x v="13"/>
  </r>
  <r>
    <s v="Id1786"/>
    <s v="Reumann"/>
    <x v="1147"/>
    <x v="645"/>
    <s v="No"/>
    <x v="0"/>
    <x v="0"/>
    <n v="0"/>
    <x v="1"/>
    <x v="3"/>
    <x v="0"/>
    <d v="1994-09-11T00:00:00"/>
    <x v="1785"/>
    <x v="1"/>
    <s v="tier - 2"/>
    <x v="0"/>
    <x v="10"/>
  </r>
  <r>
    <s v="Id1787"/>
    <s v="Cooper"/>
    <x v="1098"/>
    <x v="623"/>
    <s v="No"/>
    <x v="0"/>
    <x v="1"/>
    <n v="1"/>
    <x v="1"/>
    <x v="3"/>
    <x v="1"/>
    <d v="1999-12-13T00:00:00"/>
    <x v="1786"/>
    <x v="1"/>
    <s v="tier - 3"/>
    <x v="0"/>
    <x v="9"/>
  </r>
  <r>
    <s v="Id1788"/>
    <s v="Kennedy"/>
    <x v="1148"/>
    <x v="109"/>
    <s v="Yes"/>
    <x v="0"/>
    <x v="0"/>
    <n v="1"/>
    <x v="1"/>
    <x v="1"/>
    <x v="1"/>
    <d v="1995-09-29T00:00:00"/>
    <x v="1787"/>
    <x v="1"/>
    <s v="tier - 1"/>
    <x v="11"/>
    <x v="8"/>
  </r>
  <r>
    <s v="Id1789"/>
    <s v="Cichon"/>
    <x v="1089"/>
    <x v="120"/>
    <s v="No"/>
    <x v="0"/>
    <x v="0"/>
    <n v="1"/>
    <x v="1"/>
    <x v="3"/>
    <x v="2"/>
    <d v="1994-10-15T00:00:00"/>
    <x v="1788"/>
    <x v="1"/>
    <s v="tier - 1"/>
    <x v="1"/>
    <x v="5"/>
  </r>
  <r>
    <s v="Id1790"/>
    <s v="Maroevic"/>
    <x v="671"/>
    <x v="259"/>
    <s v="No"/>
    <x v="0"/>
    <x v="0"/>
    <n v="1"/>
    <x v="1"/>
    <x v="0"/>
    <x v="1"/>
    <d v="1992-09-10T00:00:00"/>
    <x v="1789"/>
    <x v="2"/>
    <s v="tier - 2"/>
    <x v="0"/>
    <x v="4"/>
  </r>
  <r>
    <s v="Id1791"/>
    <s v="Martin"/>
    <x v="314"/>
    <x v="151"/>
    <s v="No"/>
    <x v="1"/>
    <x v="0"/>
    <n v="1"/>
    <x v="1"/>
    <x v="0"/>
    <x v="2"/>
    <d v="2000-12-11T00:00:00"/>
    <x v="1790"/>
    <x v="1"/>
    <s v="tier - 2"/>
    <x v="11"/>
    <x v="13"/>
  </r>
  <r>
    <s v="Id1792"/>
    <s v="Schulz"/>
    <x v="875"/>
    <x v="278"/>
    <s v="No"/>
    <x v="0"/>
    <x v="0"/>
    <n v="0"/>
    <x v="1"/>
    <x v="0"/>
    <x v="0"/>
    <d v="2002-06-27T00:00:00"/>
    <x v="1791"/>
    <x v="1"/>
    <s v="tier - 1"/>
    <x v="3"/>
    <x v="15"/>
  </r>
  <r>
    <s v="Id1793"/>
    <s v="Capriolo"/>
    <x v="1149"/>
    <x v="470"/>
    <s v="Yes"/>
    <x v="0"/>
    <x v="0"/>
    <n v="1"/>
    <x v="1"/>
    <x v="2"/>
    <x v="2"/>
    <d v="1995-12-01T00:00:00"/>
    <x v="1792"/>
    <x v="0"/>
    <s v="tier - 2"/>
    <x v="16"/>
    <x v="8"/>
  </r>
  <r>
    <s v="Id1794"/>
    <s v="Borleis"/>
    <x v="306"/>
    <x v="646"/>
    <s v="Yes"/>
    <x v="0"/>
    <x v="0"/>
    <n v="0"/>
    <x v="1"/>
    <x v="2"/>
    <x v="0"/>
    <d v="1991-07-03T00:00:00"/>
    <x v="1793"/>
    <x v="1"/>
    <s v="tier - 1"/>
    <x v="0"/>
    <x v="3"/>
  </r>
  <r>
    <s v="Id1795"/>
    <s v="Kramer"/>
    <x v="1150"/>
    <x v="647"/>
    <s v="No"/>
    <x v="0"/>
    <x v="0"/>
    <n v="0"/>
    <x v="1"/>
    <x v="3"/>
    <x v="0"/>
    <d v="1998-10-03T00:00:00"/>
    <x v="1794"/>
    <x v="1"/>
    <s v="tier - 3"/>
    <x v="0"/>
    <x v="0"/>
  </r>
  <r>
    <s v="Id1796"/>
    <s v="Conrad"/>
    <x v="754"/>
    <x v="87"/>
    <s v="No"/>
    <x v="0"/>
    <x v="0"/>
    <n v="0"/>
    <x v="1"/>
    <x v="0"/>
    <x v="1"/>
    <d v="1999-12-16T00:00:00"/>
    <x v="1795"/>
    <x v="1"/>
    <s v="tier - 1"/>
    <x v="0"/>
    <x v="9"/>
  </r>
  <r>
    <s v="Id1797"/>
    <s v="Karakoyunlu"/>
    <x v="604"/>
    <x v="236"/>
    <s v="No"/>
    <x v="0"/>
    <x v="0"/>
    <n v="1"/>
    <x v="1"/>
    <x v="2"/>
    <x v="1"/>
    <d v="1997-06-22T00:00:00"/>
    <x v="1796"/>
    <x v="1"/>
    <s v="tier - 3"/>
    <x v="0"/>
    <x v="1"/>
  </r>
  <r>
    <s v="Id1798"/>
    <s v="Desrosiers"/>
    <x v="1108"/>
    <x v="196"/>
    <s v="No"/>
    <x v="0"/>
    <x v="0"/>
    <n v="0"/>
    <x v="1"/>
    <x v="1"/>
    <x v="2"/>
    <d v="1999-12-09T00:00:00"/>
    <x v="1797"/>
    <x v="1"/>
    <s v="tier - 3"/>
    <x v="0"/>
    <x v="9"/>
  </r>
  <r>
    <s v="Id1799"/>
    <s v="O'Mara"/>
    <x v="1151"/>
    <x v="196"/>
    <s v="No"/>
    <x v="0"/>
    <x v="0"/>
    <n v="0"/>
    <x v="1"/>
    <x v="2"/>
    <x v="2"/>
    <d v="1999-08-01T00:00:00"/>
    <x v="1798"/>
    <x v="1"/>
    <s v="tier - 3"/>
    <x v="3"/>
    <x v="0"/>
  </r>
  <r>
    <s v="Id1800"/>
    <s v="Shabot Marcos"/>
    <x v="795"/>
    <x v="216"/>
    <s v="No"/>
    <x v="0"/>
    <x v="0"/>
    <n v="1"/>
    <x v="1"/>
    <x v="0"/>
    <x v="1"/>
    <d v="1997-09-27T00:00:00"/>
    <x v="1799"/>
    <x v="2"/>
    <s v="tier - 3"/>
    <x v="3"/>
    <x v="6"/>
  </r>
  <r>
    <s v="Id1801"/>
    <s v="Comment"/>
    <x v="1152"/>
    <x v="178"/>
    <s v="No"/>
    <x v="0"/>
    <x v="0"/>
    <n v="1"/>
    <x v="1"/>
    <x v="0"/>
    <x v="1"/>
    <d v="1992-08-16T00:00:00"/>
    <x v="1800"/>
    <x v="1"/>
    <s v="tier - 3"/>
    <x v="0"/>
    <x v="4"/>
  </r>
  <r>
    <s v="Id1802"/>
    <s v="Moss"/>
    <x v="662"/>
    <x v="358"/>
    <s v="No"/>
    <x v="0"/>
    <x v="0"/>
    <n v="1"/>
    <x v="1"/>
    <x v="0"/>
    <x v="2"/>
    <d v="1997-11-22T00:00:00"/>
    <x v="1801"/>
    <x v="2"/>
    <s v="tier - 1"/>
    <x v="3"/>
    <x v="6"/>
  </r>
  <r>
    <s v="Id1803"/>
    <s v="Guzman"/>
    <x v="1153"/>
    <x v="192"/>
    <s v="No"/>
    <x v="0"/>
    <x v="0"/>
    <n v="1"/>
    <x v="1"/>
    <x v="1"/>
    <x v="2"/>
    <d v="1997-09-02T00:00:00"/>
    <x v="1802"/>
    <x v="1"/>
    <s v="tier - 2"/>
    <x v="0"/>
    <x v="1"/>
  </r>
  <r>
    <s v="Id1804"/>
    <s v="Cox"/>
    <x v="346"/>
    <x v="31"/>
    <s v="No"/>
    <x v="0"/>
    <x v="0"/>
    <n v="1"/>
    <x v="1"/>
    <x v="1"/>
    <x v="2"/>
    <d v="1997-06-05T00:00:00"/>
    <x v="1803"/>
    <x v="1"/>
    <s v="tier - 2"/>
    <x v="3"/>
    <x v="1"/>
  </r>
  <r>
    <s v="Id1805"/>
    <s v="Clash"/>
    <x v="746"/>
    <x v="508"/>
    <s v="No"/>
    <x v="1"/>
    <x v="0"/>
    <n v="1"/>
    <x v="1"/>
    <x v="0"/>
    <x v="2"/>
    <d v="2004-11-24T00:00:00"/>
    <x v="1804"/>
    <x v="1"/>
    <s v="tier - 3"/>
    <x v="11"/>
    <x v="12"/>
  </r>
  <r>
    <s v="Id1806"/>
    <s v="Blankenship"/>
    <x v="349"/>
    <x v="576"/>
    <s v="No"/>
    <x v="0"/>
    <x v="0"/>
    <n v="0"/>
    <x v="1"/>
    <x v="0"/>
    <x v="2"/>
    <d v="1991-10-12T00:00:00"/>
    <x v="1805"/>
    <x v="1"/>
    <s v="tier - 3"/>
    <x v="1"/>
    <x v="4"/>
  </r>
  <r>
    <s v="Id1807"/>
    <s v="Lloyd"/>
    <x v="1154"/>
    <x v="648"/>
    <s v="Yes"/>
    <x v="0"/>
    <x v="0"/>
    <n v="1"/>
    <x v="1"/>
    <x v="2"/>
    <x v="0"/>
    <d v="1996-09-05T00:00:00"/>
    <x v="1806"/>
    <x v="1"/>
    <s v="tier - 1"/>
    <x v="0"/>
    <x v="8"/>
  </r>
  <r>
    <s v="Id1808"/>
    <s v="Kong"/>
    <x v="1155"/>
    <x v="6"/>
    <s v="No"/>
    <x v="0"/>
    <x v="0"/>
    <n v="0"/>
    <x v="1"/>
    <x v="3"/>
    <x v="1"/>
    <d v="1990-07-02T00:00:00"/>
    <x v="1807"/>
    <x v="1"/>
    <s v="tier - 3"/>
    <x v="1"/>
    <x v="2"/>
  </r>
  <r>
    <s v="Id1809"/>
    <s v="Benson"/>
    <x v="374"/>
    <x v="67"/>
    <s v="No"/>
    <x v="0"/>
    <x v="0"/>
    <n v="0"/>
    <x v="1"/>
    <x v="2"/>
    <x v="2"/>
    <d v="1994-08-12T00:00:00"/>
    <x v="1808"/>
    <x v="1"/>
    <s v="tier - 1"/>
    <x v="1"/>
    <x v="10"/>
  </r>
  <r>
    <s v="Id1810"/>
    <s v="Huntington"/>
    <x v="192"/>
    <x v="219"/>
    <s v="No"/>
    <x v="0"/>
    <x v="0"/>
    <n v="1"/>
    <x v="1"/>
    <x v="2"/>
    <x v="2"/>
    <d v="1992-09-28T00:00:00"/>
    <x v="1809"/>
    <x v="1"/>
    <s v="tier - 2"/>
    <x v="9"/>
    <x v="7"/>
  </r>
  <r>
    <s v="Id1811"/>
    <s v="Kendall"/>
    <x v="1156"/>
    <x v="191"/>
    <s v="No"/>
    <x v="0"/>
    <x v="0"/>
    <n v="1"/>
    <x v="1"/>
    <x v="2"/>
    <x v="2"/>
    <d v="1992-10-09T00:00:00"/>
    <x v="1810"/>
    <x v="1"/>
    <s v="tier - 3"/>
    <x v="9"/>
    <x v="7"/>
  </r>
  <r>
    <s v="Id1812"/>
    <s v="Gast"/>
    <x v="1157"/>
    <x v="416"/>
    <s v="Yes"/>
    <x v="0"/>
    <x v="0"/>
    <n v="0"/>
    <x v="1"/>
    <x v="2"/>
    <x v="0"/>
    <d v="1991-08-12T00:00:00"/>
    <x v="1811"/>
    <x v="1"/>
    <s v="tier - 3"/>
    <x v="3"/>
    <x v="3"/>
  </r>
  <r>
    <s v="Id1813"/>
    <s v="Scanlin"/>
    <x v="1158"/>
    <x v="1"/>
    <s v="No"/>
    <x v="0"/>
    <x v="0"/>
    <n v="0"/>
    <x v="1"/>
    <x v="3"/>
    <x v="1"/>
    <d v="1997-12-04T00:00:00"/>
    <x v="1812"/>
    <x v="1"/>
    <s v="tier - 3"/>
    <x v="0"/>
    <x v="6"/>
  </r>
  <r>
    <s v="Id1814"/>
    <s v="Philbrook"/>
    <x v="747"/>
    <x v="637"/>
    <s v="No"/>
    <x v="0"/>
    <x v="1"/>
    <n v="1"/>
    <x v="1"/>
    <x v="1"/>
    <x v="1"/>
    <d v="2003-06-22T00:00:00"/>
    <x v="1813"/>
    <x v="1"/>
    <s v="tier - 3"/>
    <x v="3"/>
    <x v="11"/>
  </r>
  <r>
    <s v="Id1815"/>
    <s v="Cowan"/>
    <x v="1035"/>
    <x v="243"/>
    <s v="No"/>
    <x v="0"/>
    <x v="0"/>
    <n v="0"/>
    <x v="1"/>
    <x v="0"/>
    <x v="2"/>
    <d v="1990-09-04T00:00:00"/>
    <x v="1814"/>
    <x v="2"/>
    <s v="tier - 3"/>
    <x v="0"/>
    <x v="2"/>
  </r>
  <r>
    <s v="Id1816"/>
    <s v="Sousa"/>
    <x v="1159"/>
    <x v="199"/>
    <s v="No"/>
    <x v="0"/>
    <x v="1"/>
    <n v="1"/>
    <x v="1"/>
    <x v="0"/>
    <x v="2"/>
    <d v="2003-10-04T00:00:00"/>
    <x v="1815"/>
    <x v="1"/>
    <s v="tier - 1"/>
    <x v="11"/>
    <x v="14"/>
  </r>
  <r>
    <s v="Id1817"/>
    <s v="Stanton"/>
    <x v="1160"/>
    <x v="352"/>
    <s v="No"/>
    <x v="0"/>
    <x v="1"/>
    <n v="1"/>
    <x v="1"/>
    <x v="3"/>
    <x v="2"/>
    <d v="1999-10-18T00:00:00"/>
    <x v="1816"/>
    <x v="1"/>
    <s v="tier - 1"/>
    <x v="0"/>
    <x v="9"/>
  </r>
  <r>
    <s v="Id1818"/>
    <s v="Mollak"/>
    <x v="160"/>
    <x v="166"/>
    <s v="No"/>
    <x v="0"/>
    <x v="0"/>
    <n v="0"/>
    <x v="1"/>
    <x v="0"/>
    <x v="2"/>
    <d v="1990-07-13T00:00:00"/>
    <x v="1817"/>
    <x v="1"/>
    <s v="tier - 1"/>
    <x v="0"/>
    <x v="2"/>
  </r>
  <r>
    <s v="Id1819"/>
    <s v="Bell"/>
    <x v="40"/>
    <x v="122"/>
    <s v="No"/>
    <x v="0"/>
    <x v="0"/>
    <n v="0"/>
    <x v="1"/>
    <x v="0"/>
    <x v="2"/>
    <d v="1990-09-26T00:00:00"/>
    <x v="1818"/>
    <x v="1"/>
    <s v="tier - 2"/>
    <x v="3"/>
    <x v="3"/>
  </r>
  <r>
    <s v="Id1820"/>
    <s v="Weston"/>
    <x v="1079"/>
    <x v="436"/>
    <s v="No"/>
    <x v="0"/>
    <x v="0"/>
    <n v="0"/>
    <x v="1"/>
    <x v="0"/>
    <x v="2"/>
    <d v="1990-08-05T00:00:00"/>
    <x v="1819"/>
    <x v="2"/>
    <s v="tier - 3"/>
    <x v="6"/>
    <x v="2"/>
  </r>
  <r>
    <s v="Id1821"/>
    <s v="Rabuzzi"/>
    <x v="384"/>
    <x v="649"/>
    <s v="Yes"/>
    <x v="0"/>
    <x v="0"/>
    <n v="0"/>
    <x v="1"/>
    <x v="1"/>
    <x v="0"/>
    <d v="1996-10-25T00:00:00"/>
    <x v="1820"/>
    <x v="1"/>
    <s v="tier - 1"/>
    <x v="5"/>
    <x v="1"/>
  </r>
  <r>
    <s v="Id1822"/>
    <s v="Hendrix"/>
    <x v="65"/>
    <x v="166"/>
    <s v="Yes"/>
    <x v="0"/>
    <x v="0"/>
    <n v="0"/>
    <x v="1"/>
    <x v="0"/>
    <x v="2"/>
    <d v="1995-06-22T00:00:00"/>
    <x v="1821"/>
    <x v="0"/>
    <s v="tier - 1"/>
    <x v="3"/>
    <x v="5"/>
  </r>
  <r>
    <s v="Id1823"/>
    <s v="Van Nielen"/>
    <x v="43"/>
    <x v="127"/>
    <s v="No"/>
    <x v="0"/>
    <x v="0"/>
    <n v="1"/>
    <x v="1"/>
    <x v="0"/>
    <x v="2"/>
    <d v="1998-06-29T00:00:00"/>
    <x v="1822"/>
    <x v="1"/>
    <s v="tier - 1"/>
    <x v="1"/>
    <x v="6"/>
  </r>
  <r>
    <s v="Id1824"/>
    <s v="Blanton"/>
    <x v="722"/>
    <x v="351"/>
    <s v="No"/>
    <x v="1"/>
    <x v="0"/>
    <n v="1"/>
    <x v="1"/>
    <x v="0"/>
    <x v="2"/>
    <d v="2000-07-02T00:00:00"/>
    <x v="1823"/>
    <x v="1"/>
    <s v="tier - 3"/>
    <x v="3"/>
    <x v="9"/>
  </r>
  <r>
    <s v="Id1825"/>
    <s v="Schout"/>
    <x v="312"/>
    <x v="124"/>
    <s v="No"/>
    <x v="0"/>
    <x v="0"/>
    <n v="0"/>
    <x v="1"/>
    <x v="1"/>
    <x v="2"/>
    <d v="1999-09-18T00:00:00"/>
    <x v="1824"/>
    <x v="1"/>
    <s v="tier - 2"/>
    <x v="1"/>
    <x v="9"/>
  </r>
  <r>
    <s v="Id1826"/>
    <s v="Schmaltz"/>
    <x v="1041"/>
    <x v="82"/>
    <s v="Yes"/>
    <x v="0"/>
    <x v="0"/>
    <n v="0"/>
    <x v="1"/>
    <x v="1"/>
    <x v="2"/>
    <d v="1996-12-25T00:00:00"/>
    <x v="1825"/>
    <x v="1"/>
    <s v="tier - 2"/>
    <x v="9"/>
    <x v="1"/>
  </r>
  <r>
    <s v="Id1827"/>
    <s v="Eagen"/>
    <x v="1161"/>
    <x v="81"/>
    <s v="No"/>
    <x v="0"/>
    <x v="0"/>
    <n v="0"/>
    <x v="1"/>
    <x v="1"/>
    <x v="2"/>
    <d v="1990-09-20T00:00:00"/>
    <x v="1826"/>
    <x v="1"/>
    <s v="tier - 2"/>
    <x v="0"/>
    <x v="3"/>
  </r>
  <r>
    <s v="Id1828"/>
    <s v="Rotramel"/>
    <x v="32"/>
    <x v="267"/>
    <s v="No"/>
    <x v="1"/>
    <x v="0"/>
    <n v="1"/>
    <x v="1"/>
    <x v="0"/>
    <x v="2"/>
    <d v="2004-12-22T00:00:00"/>
    <x v="1827"/>
    <x v="1"/>
    <s v="tier - 2"/>
    <x v="9"/>
    <x v="12"/>
  </r>
  <r>
    <s v="Id1829"/>
    <s v="Prevost"/>
    <x v="559"/>
    <x v="249"/>
    <s v="No"/>
    <x v="0"/>
    <x v="0"/>
    <n v="0"/>
    <x v="1"/>
    <x v="2"/>
    <x v="2"/>
    <d v="1990-11-17T00:00:00"/>
    <x v="1828"/>
    <x v="1"/>
    <s v="tier - 1"/>
    <x v="9"/>
    <x v="3"/>
  </r>
  <r>
    <s v="Id1830"/>
    <s v="Boyd"/>
    <x v="19"/>
    <x v="189"/>
    <s v="Yes"/>
    <x v="0"/>
    <x v="0"/>
    <n v="1"/>
    <x v="1"/>
    <x v="0"/>
    <x v="2"/>
    <d v="1998-06-13T00:00:00"/>
    <x v="1829"/>
    <x v="1"/>
    <s v="tier - 2"/>
    <x v="3"/>
    <x v="6"/>
  </r>
  <r>
    <s v="Id1831"/>
    <s v="Dawes"/>
    <x v="473"/>
    <x v="236"/>
    <s v="No"/>
    <x v="0"/>
    <x v="1"/>
    <n v="1"/>
    <x v="1"/>
    <x v="2"/>
    <x v="1"/>
    <d v="1993-06-29T00:00:00"/>
    <x v="1830"/>
    <x v="1"/>
    <s v="tier - 1"/>
    <x v="3"/>
    <x v="7"/>
  </r>
  <r>
    <s v="Id1832"/>
    <s v="Jennings"/>
    <x v="1022"/>
    <x v="198"/>
    <s v="No"/>
    <x v="0"/>
    <x v="0"/>
    <n v="1"/>
    <x v="1"/>
    <x v="1"/>
    <x v="2"/>
    <d v="1992-08-13T00:00:00"/>
    <x v="1831"/>
    <x v="1"/>
    <s v="tier - 2"/>
    <x v="1"/>
    <x v="4"/>
  </r>
  <r>
    <s v="Id1833"/>
    <s v="Nyambaso"/>
    <x v="1162"/>
    <x v="268"/>
    <s v="Yes"/>
    <x v="0"/>
    <x v="0"/>
    <n v="1"/>
    <x v="1"/>
    <x v="0"/>
    <x v="1"/>
    <d v="1998-12-21T00:00:00"/>
    <x v="1832"/>
    <x v="1"/>
    <s v="tier - 2"/>
    <x v="5"/>
    <x v="0"/>
  </r>
  <r>
    <s v="Id1834"/>
    <s v="Shaffer"/>
    <x v="1163"/>
    <x v="100"/>
    <s v="No"/>
    <x v="0"/>
    <x v="0"/>
    <n v="1"/>
    <x v="1"/>
    <x v="2"/>
    <x v="1"/>
    <d v="1997-12-05T00:00:00"/>
    <x v="1833"/>
    <x v="1"/>
    <s v="tier - 3"/>
    <x v="1"/>
    <x v="6"/>
  </r>
  <r>
    <s v="Id1835"/>
    <s v="Corkum"/>
    <x v="1164"/>
    <x v="120"/>
    <s v="No"/>
    <x v="0"/>
    <x v="1"/>
    <n v="1"/>
    <x v="1"/>
    <x v="0"/>
    <x v="2"/>
    <d v="2003-10-02T00:00:00"/>
    <x v="1834"/>
    <x v="1"/>
    <s v="tier - 3"/>
    <x v="8"/>
    <x v="14"/>
  </r>
  <r>
    <s v="Id1836"/>
    <s v="Pedersen"/>
    <x v="910"/>
    <x v="203"/>
    <s v="No"/>
    <x v="0"/>
    <x v="0"/>
    <n v="0"/>
    <x v="1"/>
    <x v="3"/>
    <x v="2"/>
    <d v="1990-06-16T00:00:00"/>
    <x v="1835"/>
    <x v="1"/>
    <s v="tier - 3"/>
    <x v="0"/>
    <x v="2"/>
  </r>
  <r>
    <s v="Id1837"/>
    <s v="Melo"/>
    <x v="1165"/>
    <x v="106"/>
    <s v="No"/>
    <x v="0"/>
    <x v="0"/>
    <n v="0"/>
    <x v="1"/>
    <x v="3"/>
    <x v="1"/>
    <d v="1992-09-27T00:00:00"/>
    <x v="1836"/>
    <x v="1"/>
    <s v="tier - 3"/>
    <x v="0"/>
    <x v="7"/>
  </r>
  <r>
    <s v="Id1838"/>
    <s v="Sakamoto"/>
    <x v="534"/>
    <x v="337"/>
    <s v="Yes"/>
    <x v="0"/>
    <x v="1"/>
    <n v="1"/>
    <x v="1"/>
    <x v="0"/>
    <x v="2"/>
    <d v="1997-10-13T00:00:00"/>
    <x v="1837"/>
    <x v="0"/>
    <s v="tier - 2"/>
    <x v="0"/>
    <x v="6"/>
  </r>
  <r>
    <s v="Id1839"/>
    <s v="McMahon"/>
    <x v="982"/>
    <x v="366"/>
    <s v="Yes"/>
    <x v="0"/>
    <x v="0"/>
    <n v="1"/>
    <x v="1"/>
    <x v="2"/>
    <x v="1"/>
    <d v="1998-06-26T00:00:00"/>
    <x v="1838"/>
    <x v="1"/>
    <s v="tier - 1"/>
    <x v="5"/>
    <x v="6"/>
  </r>
  <r>
    <s v="Id1840"/>
    <s v="Harris"/>
    <x v="1166"/>
    <x v="214"/>
    <s v="No"/>
    <x v="0"/>
    <x v="0"/>
    <n v="1"/>
    <x v="1"/>
    <x v="1"/>
    <x v="1"/>
    <d v="1992-07-12T00:00:00"/>
    <x v="1839"/>
    <x v="1"/>
    <s v="tier - 3"/>
    <x v="1"/>
    <x v="4"/>
  </r>
  <r>
    <s v="Id1841"/>
    <s v="Lombardo"/>
    <x v="1167"/>
    <x v="6"/>
    <s v="No"/>
    <x v="1"/>
    <x v="0"/>
    <n v="1"/>
    <x v="1"/>
    <x v="0"/>
    <x v="1"/>
    <d v="2004-07-18T00:00:00"/>
    <x v="1840"/>
    <x v="1"/>
    <s v="tier - 2"/>
    <x v="1"/>
    <x v="14"/>
  </r>
  <r>
    <s v="Id1842"/>
    <s v="Bode"/>
    <x v="37"/>
    <x v="507"/>
    <s v="No"/>
    <x v="0"/>
    <x v="0"/>
    <n v="0"/>
    <x v="1"/>
    <x v="0"/>
    <x v="2"/>
    <d v="1999-11-20T00:00:00"/>
    <x v="1841"/>
    <x v="1"/>
    <s v="tier - 2"/>
    <x v="1"/>
    <x v="9"/>
  </r>
  <r>
    <s v="Id1843"/>
    <s v="Johnson"/>
    <x v="66"/>
    <x v="3"/>
    <s v="No"/>
    <x v="0"/>
    <x v="0"/>
    <n v="0"/>
    <x v="1"/>
    <x v="0"/>
    <x v="1"/>
    <d v="1991-07-04T00:00:00"/>
    <x v="1842"/>
    <x v="2"/>
    <s v="tier - 3"/>
    <x v="0"/>
    <x v="3"/>
  </r>
  <r>
    <s v="Id1844"/>
    <s v="Norcross"/>
    <x v="428"/>
    <x v="347"/>
    <s v="No"/>
    <x v="0"/>
    <x v="0"/>
    <n v="0"/>
    <x v="1"/>
    <x v="0"/>
    <x v="2"/>
    <d v="1990-07-15T00:00:00"/>
    <x v="1843"/>
    <x v="1"/>
    <s v="tier - 3"/>
    <x v="1"/>
    <x v="2"/>
  </r>
  <r>
    <s v="Id1845"/>
    <s v="Lazrus"/>
    <x v="422"/>
    <x v="191"/>
    <s v="No"/>
    <x v="0"/>
    <x v="0"/>
    <n v="0"/>
    <x v="1"/>
    <x v="1"/>
    <x v="2"/>
    <d v="1990-08-08T00:00:00"/>
    <x v="1844"/>
    <x v="1"/>
    <s v="tier - 3"/>
    <x v="1"/>
    <x v="2"/>
  </r>
  <r>
    <s v="Id1846"/>
    <s v="Tsegay"/>
    <x v="409"/>
    <x v="125"/>
    <s v="No"/>
    <x v="0"/>
    <x v="0"/>
    <n v="0"/>
    <x v="1"/>
    <x v="0"/>
    <x v="2"/>
    <d v="1994-06-28T00:00:00"/>
    <x v="1845"/>
    <x v="0"/>
    <s v="tier - 2"/>
    <x v="0"/>
    <x v="10"/>
  </r>
  <r>
    <s v="Id1847"/>
    <s v="Schneider"/>
    <x v="295"/>
    <x v="236"/>
    <s v="No"/>
    <x v="0"/>
    <x v="0"/>
    <n v="0"/>
    <x v="1"/>
    <x v="1"/>
    <x v="1"/>
    <d v="1991-09-03T00:00:00"/>
    <x v="1846"/>
    <x v="0"/>
    <s v="tier - 2"/>
    <x v="4"/>
    <x v="3"/>
  </r>
  <r>
    <s v="Id1848"/>
    <s v="Loreto"/>
    <x v="1034"/>
    <x v="321"/>
    <s v="No"/>
    <x v="0"/>
    <x v="0"/>
    <n v="0"/>
    <x v="1"/>
    <x v="1"/>
    <x v="2"/>
    <d v="1994-10-24T00:00:00"/>
    <x v="1847"/>
    <x v="1"/>
    <s v="tier - 3"/>
    <x v="5"/>
    <x v="5"/>
  </r>
  <r>
    <s v="Id1849"/>
    <s v="Callahan"/>
    <x v="303"/>
    <x v="500"/>
    <s v="No"/>
    <x v="0"/>
    <x v="0"/>
    <n v="0"/>
    <x v="1"/>
    <x v="1"/>
    <x v="2"/>
    <d v="1994-10-08T00:00:00"/>
    <x v="1848"/>
    <x v="2"/>
    <s v="tier - 2"/>
    <x v="6"/>
    <x v="5"/>
  </r>
  <r>
    <s v="Id1850"/>
    <s v="Timko"/>
    <x v="355"/>
    <x v="27"/>
    <s v="No"/>
    <x v="0"/>
    <x v="1"/>
    <n v="1"/>
    <x v="1"/>
    <x v="0"/>
    <x v="2"/>
    <d v="1993-12-23T00:00:00"/>
    <x v="1849"/>
    <x v="1"/>
    <s v="tier - 2"/>
    <x v="1"/>
    <x v="10"/>
  </r>
  <r>
    <s v="Id1851"/>
    <s v="Achatz"/>
    <x v="170"/>
    <x v="361"/>
    <s v="No"/>
    <x v="0"/>
    <x v="1"/>
    <n v="1"/>
    <x v="1"/>
    <x v="0"/>
    <x v="2"/>
    <d v="1993-09-04T00:00:00"/>
    <x v="1850"/>
    <x v="1"/>
    <s v="tier - 3"/>
    <x v="1"/>
    <x v="7"/>
  </r>
  <r>
    <s v="Id1852"/>
    <s v="Horwitz"/>
    <x v="878"/>
    <x v="180"/>
    <s v="No"/>
    <x v="0"/>
    <x v="0"/>
    <n v="0"/>
    <x v="1"/>
    <x v="2"/>
    <x v="2"/>
    <d v="1994-12-29T00:00:00"/>
    <x v="1851"/>
    <x v="2"/>
    <s v="tier - 1"/>
    <x v="5"/>
    <x v="5"/>
  </r>
  <r>
    <s v="Id1853"/>
    <s v="Gordyan"/>
    <x v="436"/>
    <x v="4"/>
    <s v="No"/>
    <x v="0"/>
    <x v="0"/>
    <n v="1"/>
    <x v="1"/>
    <x v="1"/>
    <x v="2"/>
    <d v="1992-08-15T00:00:00"/>
    <x v="1852"/>
    <x v="1"/>
    <s v="tier - 3"/>
    <x v="10"/>
    <x v="4"/>
  </r>
  <r>
    <s v="Id1854"/>
    <s v="Hetherington"/>
    <x v="586"/>
    <x v="52"/>
    <s v="Yes"/>
    <x v="0"/>
    <x v="0"/>
    <n v="1"/>
    <x v="1"/>
    <x v="1"/>
    <x v="2"/>
    <d v="1998-09-16T00:00:00"/>
    <x v="1853"/>
    <x v="1"/>
    <s v="tier - 1"/>
    <x v="0"/>
    <x v="0"/>
  </r>
  <r>
    <s v="Id1855"/>
    <s v="Thompson"/>
    <x v="1168"/>
    <x v="385"/>
    <s v="Yes"/>
    <x v="0"/>
    <x v="0"/>
    <n v="1"/>
    <x v="1"/>
    <x v="0"/>
    <x v="0"/>
    <d v="1996-07-13T00:00:00"/>
    <x v="1854"/>
    <x v="1"/>
    <s v="tier - 2"/>
    <x v="3"/>
    <x v="8"/>
  </r>
  <r>
    <s v="Id1856"/>
    <s v="Battoo"/>
    <x v="425"/>
    <x v="650"/>
    <s v="Yes"/>
    <x v="0"/>
    <x v="0"/>
    <n v="1"/>
    <x v="1"/>
    <x v="1"/>
    <x v="0"/>
    <d v="1996-08-11T00:00:00"/>
    <x v="1855"/>
    <x v="2"/>
    <s v="tier - 2"/>
    <x v="0"/>
    <x v="8"/>
  </r>
  <r>
    <s v="Id1857"/>
    <s v="Barker"/>
    <x v="1169"/>
    <x v="332"/>
    <s v="Yes"/>
    <x v="0"/>
    <x v="0"/>
    <n v="1"/>
    <x v="1"/>
    <x v="2"/>
    <x v="2"/>
    <d v="1998-07-18T00:00:00"/>
    <x v="1856"/>
    <x v="1"/>
    <s v="tier - 2"/>
    <x v="0"/>
    <x v="6"/>
  </r>
  <r>
    <s v="Id1858"/>
    <s v="Saarnilehto"/>
    <x v="1170"/>
    <x v="363"/>
    <s v="No"/>
    <x v="0"/>
    <x v="0"/>
    <n v="0"/>
    <x v="1"/>
    <x v="3"/>
    <x v="2"/>
    <d v="1992-06-29T00:00:00"/>
    <x v="1857"/>
    <x v="1"/>
    <s v="tier - 2"/>
    <x v="0"/>
    <x v="4"/>
  </r>
  <r>
    <s v="Id1859"/>
    <s v="Morton"/>
    <x v="925"/>
    <x v="166"/>
    <s v="Yes"/>
    <x v="0"/>
    <x v="1"/>
    <n v="1"/>
    <x v="1"/>
    <x v="2"/>
    <x v="2"/>
    <d v="1997-11-29T00:00:00"/>
    <x v="1858"/>
    <x v="1"/>
    <s v="tier - 2"/>
    <x v="3"/>
    <x v="6"/>
  </r>
  <r>
    <s v="Id1860"/>
    <s v="Thomas"/>
    <x v="252"/>
    <x v="123"/>
    <s v="No"/>
    <x v="0"/>
    <x v="0"/>
    <n v="0"/>
    <x v="1"/>
    <x v="1"/>
    <x v="1"/>
    <d v="1990-08-28T00:00:00"/>
    <x v="1859"/>
    <x v="1"/>
    <s v="tier - 3"/>
    <x v="1"/>
    <x v="2"/>
  </r>
  <r>
    <s v="Id1861"/>
    <s v="Hillman"/>
    <x v="1034"/>
    <x v="577"/>
    <s v="No"/>
    <x v="0"/>
    <x v="0"/>
    <n v="0"/>
    <x v="1"/>
    <x v="1"/>
    <x v="2"/>
    <d v="1991-09-13T00:00:00"/>
    <x v="1860"/>
    <x v="1"/>
    <s v="tier - 2"/>
    <x v="0"/>
    <x v="4"/>
  </r>
  <r>
    <s v="Id1862"/>
    <s v="Edwards"/>
    <x v="409"/>
    <x v="288"/>
    <s v="No"/>
    <x v="0"/>
    <x v="0"/>
    <n v="0"/>
    <x v="1"/>
    <x v="0"/>
    <x v="1"/>
    <d v="1994-11-01T00:00:00"/>
    <x v="1861"/>
    <x v="1"/>
    <s v="tier - 2"/>
    <x v="0"/>
    <x v="5"/>
  </r>
  <r>
    <s v="Id1863"/>
    <s v="Bartel"/>
    <x v="210"/>
    <x v="80"/>
    <s v="No"/>
    <x v="0"/>
    <x v="0"/>
    <n v="0"/>
    <x v="1"/>
    <x v="0"/>
    <x v="2"/>
    <d v="1991-06-01T00:00:00"/>
    <x v="1862"/>
    <x v="1"/>
    <s v="tier - 1"/>
    <x v="9"/>
    <x v="3"/>
  </r>
  <r>
    <s v="Id1864"/>
    <s v="Potekhina"/>
    <x v="1171"/>
    <x v="331"/>
    <s v="No"/>
    <x v="0"/>
    <x v="0"/>
    <n v="0"/>
    <x v="1"/>
    <x v="1"/>
    <x v="1"/>
    <d v="1994-10-26T00:00:00"/>
    <x v="1863"/>
    <x v="1"/>
    <s v="tier - 1"/>
    <x v="0"/>
    <x v="5"/>
  </r>
  <r>
    <s v="Id1865"/>
    <s v="Kelly"/>
    <x v="467"/>
    <x v="98"/>
    <s v="No"/>
    <x v="0"/>
    <x v="0"/>
    <n v="0"/>
    <x v="1"/>
    <x v="1"/>
    <x v="2"/>
    <d v="1994-11-02T00:00:00"/>
    <x v="1864"/>
    <x v="1"/>
    <s v="tier - 1"/>
    <x v="9"/>
    <x v="5"/>
  </r>
  <r>
    <s v="Id1866"/>
    <s v="Lapp"/>
    <x v="673"/>
    <x v="78"/>
    <s v="Yes"/>
    <x v="0"/>
    <x v="0"/>
    <n v="1"/>
    <x v="1"/>
    <x v="0"/>
    <x v="2"/>
    <d v="1998-12-19T00:00:00"/>
    <x v="1865"/>
    <x v="1"/>
    <s v="tier - 1"/>
    <x v="1"/>
    <x v="0"/>
  </r>
  <r>
    <s v="Id1867"/>
    <s v="Burke"/>
    <x v="1172"/>
    <x v="458"/>
    <s v="No"/>
    <x v="1"/>
    <x v="0"/>
    <n v="1"/>
    <x v="1"/>
    <x v="2"/>
    <x v="2"/>
    <d v="2000-11-25T00:00:00"/>
    <x v="1866"/>
    <x v="1"/>
    <s v="tier - 3"/>
    <x v="1"/>
    <x v="13"/>
  </r>
  <r>
    <s v="Id1868"/>
    <s v="Barry"/>
    <x v="1173"/>
    <x v="651"/>
    <s v="No"/>
    <x v="0"/>
    <x v="1"/>
    <n v="1"/>
    <x v="1"/>
    <x v="0"/>
    <x v="0"/>
    <d v="2003-06-08T00:00:00"/>
    <x v="1867"/>
    <x v="1"/>
    <s v="tier - 1"/>
    <x v="11"/>
    <x v="11"/>
  </r>
  <r>
    <s v="Id1869"/>
    <s v="McCormick"/>
    <x v="1174"/>
    <x v="40"/>
    <s v="No"/>
    <x v="0"/>
    <x v="0"/>
    <n v="1"/>
    <x v="1"/>
    <x v="0"/>
    <x v="2"/>
    <d v="1992-06-18T00:00:00"/>
    <x v="1868"/>
    <x v="2"/>
    <s v="tier - 2"/>
    <x v="0"/>
    <x v="4"/>
  </r>
  <r>
    <s v="Id1870"/>
    <s v="McElroy"/>
    <x v="1175"/>
    <x v="115"/>
    <s v="Yes"/>
    <x v="0"/>
    <x v="1"/>
    <n v="1"/>
    <x v="1"/>
    <x v="3"/>
    <x v="2"/>
    <d v="1993-11-20T00:00:00"/>
    <x v="1869"/>
    <x v="1"/>
    <s v="tier - 1"/>
    <x v="1"/>
    <x v="10"/>
  </r>
  <r>
    <s v="Id1871"/>
    <s v="Coffed"/>
    <x v="782"/>
    <x v="372"/>
    <s v="Yes"/>
    <x v="0"/>
    <x v="0"/>
    <n v="1"/>
    <x v="1"/>
    <x v="0"/>
    <x v="2"/>
    <d v="1995-10-14T00:00:00"/>
    <x v="1870"/>
    <x v="2"/>
    <s v="tier - 2"/>
    <x v="3"/>
    <x v="8"/>
  </r>
  <r>
    <s v="Id1872"/>
    <s v="Estes"/>
    <x v="1176"/>
    <x v="339"/>
    <s v="No"/>
    <x v="0"/>
    <x v="0"/>
    <n v="0"/>
    <x v="1"/>
    <x v="3"/>
    <x v="2"/>
    <d v="1992-06-16T00:00:00"/>
    <x v="1871"/>
    <x v="1"/>
    <s v="tier - 3"/>
    <x v="0"/>
    <x v="4"/>
  </r>
  <r>
    <s v="Id1873"/>
    <s v="Miles"/>
    <x v="276"/>
    <x v="508"/>
    <s v="No"/>
    <x v="0"/>
    <x v="0"/>
    <n v="0"/>
    <x v="1"/>
    <x v="1"/>
    <x v="2"/>
    <d v="1991-12-01T00:00:00"/>
    <x v="1872"/>
    <x v="2"/>
    <s v="tier - 1"/>
    <x v="1"/>
    <x v="4"/>
  </r>
  <r>
    <s v="Id1874"/>
    <s v="Zamore"/>
    <x v="751"/>
    <x v="144"/>
    <s v="No"/>
    <x v="0"/>
    <x v="0"/>
    <n v="0"/>
    <x v="1"/>
    <x v="1"/>
    <x v="2"/>
    <d v="1991-11-03T00:00:00"/>
    <x v="1873"/>
    <x v="1"/>
    <s v="tier - 2"/>
    <x v="1"/>
    <x v="4"/>
  </r>
  <r>
    <s v="Id1875"/>
    <s v="Donaghy"/>
    <x v="308"/>
    <x v="174"/>
    <s v="No"/>
    <x v="0"/>
    <x v="0"/>
    <n v="1"/>
    <x v="1"/>
    <x v="1"/>
    <x v="2"/>
    <d v="1992-06-27T00:00:00"/>
    <x v="1874"/>
    <x v="2"/>
    <s v="tier - 1"/>
    <x v="6"/>
    <x v="4"/>
  </r>
  <r>
    <s v="Id1876"/>
    <s v="Kennedy"/>
    <x v="1006"/>
    <x v="299"/>
    <s v="No"/>
    <x v="0"/>
    <x v="0"/>
    <n v="1"/>
    <x v="1"/>
    <x v="0"/>
    <x v="2"/>
    <d v="1998-12-14T00:00:00"/>
    <x v="1875"/>
    <x v="1"/>
    <s v="tier - 1"/>
    <x v="3"/>
    <x v="0"/>
  </r>
  <r>
    <s v="Id1877"/>
    <s v="Fiorini"/>
    <x v="666"/>
    <x v="633"/>
    <s v="Yes"/>
    <x v="0"/>
    <x v="1"/>
    <n v="1"/>
    <x v="1"/>
    <x v="1"/>
    <x v="2"/>
    <d v="1997-09-06T00:00:00"/>
    <x v="1876"/>
    <x v="1"/>
    <s v="tier - 2"/>
    <x v="1"/>
    <x v="1"/>
  </r>
  <r>
    <s v="Id1878"/>
    <s v="Alexander"/>
    <x v="346"/>
    <x v="138"/>
    <s v="Yes"/>
    <x v="0"/>
    <x v="0"/>
    <n v="1"/>
    <x v="1"/>
    <x v="1"/>
    <x v="2"/>
    <d v="1995-10-03T00:00:00"/>
    <x v="1877"/>
    <x v="1"/>
    <s v="tier - 2"/>
    <x v="14"/>
    <x v="8"/>
  </r>
  <r>
    <s v="Id1879"/>
    <s v="Watkins"/>
    <x v="823"/>
    <x v="66"/>
    <s v="No"/>
    <x v="0"/>
    <x v="0"/>
    <n v="0"/>
    <x v="1"/>
    <x v="2"/>
    <x v="2"/>
    <d v="1999-06-25T00:00:00"/>
    <x v="1878"/>
    <x v="1"/>
    <s v="tier - 3"/>
    <x v="0"/>
    <x v="0"/>
  </r>
  <r>
    <s v="Id1880"/>
    <s v="Cassel"/>
    <x v="1177"/>
    <x v="336"/>
    <s v="No"/>
    <x v="0"/>
    <x v="0"/>
    <n v="1"/>
    <x v="1"/>
    <x v="3"/>
    <x v="1"/>
    <d v="1994-09-16T00:00:00"/>
    <x v="1879"/>
    <x v="1"/>
    <s v="tier - 2"/>
    <x v="1"/>
    <x v="5"/>
  </r>
  <r>
    <s v="Id1881"/>
    <s v="Ferguson"/>
    <x v="750"/>
    <x v="99"/>
    <s v="No"/>
    <x v="0"/>
    <x v="0"/>
    <n v="1"/>
    <x v="1"/>
    <x v="0"/>
    <x v="1"/>
    <d v="1998-11-26T00:00:00"/>
    <x v="1880"/>
    <x v="1"/>
    <s v="tier - 1"/>
    <x v="1"/>
    <x v="0"/>
  </r>
  <r>
    <s v="Id1882"/>
    <s v="O'Sullivan"/>
    <x v="161"/>
    <x v="48"/>
    <s v="No"/>
    <x v="0"/>
    <x v="0"/>
    <n v="1"/>
    <x v="1"/>
    <x v="0"/>
    <x v="2"/>
    <d v="1992-08-04T00:00:00"/>
    <x v="1881"/>
    <x v="1"/>
    <s v="tier - 2"/>
    <x v="0"/>
    <x v="4"/>
  </r>
  <r>
    <s v="Id1883"/>
    <s v="Chepkirui"/>
    <x v="1178"/>
    <x v="31"/>
    <s v="No"/>
    <x v="0"/>
    <x v="0"/>
    <n v="1"/>
    <x v="1"/>
    <x v="0"/>
    <x v="2"/>
    <d v="1992-06-28T00:00:00"/>
    <x v="1882"/>
    <x v="1"/>
    <s v="tier - 1"/>
    <x v="3"/>
    <x v="4"/>
  </r>
  <r>
    <s v="Id1884"/>
    <s v="Gurney"/>
    <x v="445"/>
    <x v="450"/>
    <s v="No"/>
    <x v="0"/>
    <x v="0"/>
    <n v="1"/>
    <x v="1"/>
    <x v="1"/>
    <x v="2"/>
    <d v="1992-06-18T00:00:00"/>
    <x v="1883"/>
    <x v="1"/>
    <s v="tier - 3"/>
    <x v="9"/>
    <x v="4"/>
  </r>
  <r>
    <s v="Id1885"/>
    <s v="Francis"/>
    <x v="491"/>
    <x v="89"/>
    <s v="No"/>
    <x v="0"/>
    <x v="0"/>
    <n v="0"/>
    <x v="1"/>
    <x v="2"/>
    <x v="2"/>
    <d v="1991-08-06T00:00:00"/>
    <x v="1884"/>
    <x v="1"/>
    <s v="tier - 1"/>
    <x v="1"/>
    <x v="3"/>
  </r>
  <r>
    <s v="Id1886"/>
    <s v="Gruca"/>
    <x v="751"/>
    <x v="436"/>
    <s v="No"/>
    <x v="0"/>
    <x v="0"/>
    <n v="0"/>
    <x v="1"/>
    <x v="1"/>
    <x v="2"/>
    <d v="1994-08-21T00:00:00"/>
    <x v="1885"/>
    <x v="1"/>
    <s v="tier - 3"/>
    <x v="1"/>
    <x v="10"/>
  </r>
  <r>
    <s v="Id1887"/>
    <s v="Rojas Alvarez"/>
    <x v="1168"/>
    <x v="635"/>
    <s v="No"/>
    <x v="0"/>
    <x v="0"/>
    <n v="0"/>
    <x v="1"/>
    <x v="0"/>
    <x v="1"/>
    <d v="1990-12-14T00:00:00"/>
    <x v="1886"/>
    <x v="1"/>
    <s v="tier - 3"/>
    <x v="3"/>
    <x v="3"/>
  </r>
  <r>
    <s v="Id1888"/>
    <s v="Denton"/>
    <x v="848"/>
    <x v="652"/>
    <s v="No"/>
    <x v="0"/>
    <x v="0"/>
    <n v="0"/>
    <x v="1"/>
    <x v="0"/>
    <x v="0"/>
    <d v="1990-12-01T00:00:00"/>
    <x v="1887"/>
    <x v="2"/>
    <s v="tier - 2"/>
    <x v="0"/>
    <x v="3"/>
  </r>
  <r>
    <s v="Id1889"/>
    <s v="Mason"/>
    <x v="596"/>
    <x v="653"/>
    <s v="No"/>
    <x v="0"/>
    <x v="0"/>
    <n v="0"/>
    <x v="1"/>
    <x v="0"/>
    <x v="0"/>
    <d v="2002-10-18T00:00:00"/>
    <x v="1888"/>
    <x v="1"/>
    <s v="tier - 1"/>
    <x v="1"/>
    <x v="11"/>
  </r>
  <r>
    <s v="Id1890"/>
    <s v="Trout"/>
    <x v="1179"/>
    <x v="614"/>
    <s v="Yes"/>
    <x v="0"/>
    <x v="1"/>
    <n v="1"/>
    <x v="1"/>
    <x v="3"/>
    <x v="2"/>
    <d v="1993-09-16T00:00:00"/>
    <x v="1889"/>
    <x v="1"/>
    <s v="tier - 1"/>
    <x v="0"/>
    <x v="10"/>
  </r>
  <r>
    <s v="Id1891"/>
    <s v="Gilbert"/>
    <x v="893"/>
    <x v="352"/>
    <s v="Yes"/>
    <x v="0"/>
    <x v="0"/>
    <n v="1"/>
    <x v="1"/>
    <x v="0"/>
    <x v="2"/>
    <d v="1995-09-14T00:00:00"/>
    <x v="1890"/>
    <x v="2"/>
    <s v="tier - 3"/>
    <x v="1"/>
    <x v="8"/>
  </r>
  <r>
    <s v="Id1892"/>
    <s v="Chong"/>
    <x v="866"/>
    <x v="202"/>
    <s v="No"/>
    <x v="0"/>
    <x v="1"/>
    <n v="1"/>
    <x v="1"/>
    <x v="0"/>
    <x v="2"/>
    <d v="1993-08-13T00:00:00"/>
    <x v="1891"/>
    <x v="1"/>
    <s v="tier - 1"/>
    <x v="0"/>
    <x v="7"/>
  </r>
  <r>
    <s v="Id1893"/>
    <s v="Henry"/>
    <x v="1180"/>
    <x v="635"/>
    <s v="Yes"/>
    <x v="0"/>
    <x v="0"/>
    <n v="1"/>
    <x v="1"/>
    <x v="2"/>
    <x v="1"/>
    <d v="1998-11-30T00:00:00"/>
    <x v="1892"/>
    <x v="1"/>
    <s v="tier - 1"/>
    <x v="0"/>
    <x v="0"/>
  </r>
  <r>
    <s v="Id1894"/>
    <s v="Brenneman"/>
    <x v="331"/>
    <x v="198"/>
    <s v="No"/>
    <x v="0"/>
    <x v="1"/>
    <n v="1"/>
    <x v="1"/>
    <x v="1"/>
    <x v="2"/>
    <d v="1993-12-26T00:00:00"/>
    <x v="1893"/>
    <x v="2"/>
    <s v="tier - 3"/>
    <x v="2"/>
    <x v="10"/>
  </r>
  <r>
    <s v="Id1895"/>
    <s v="Kemp"/>
    <x v="1181"/>
    <x v="1"/>
    <s v="Yes"/>
    <x v="0"/>
    <x v="1"/>
    <n v="1"/>
    <x v="1"/>
    <x v="3"/>
    <x v="1"/>
    <d v="1993-11-10T00:00:00"/>
    <x v="1894"/>
    <x v="1"/>
    <s v="tier - 1"/>
    <x v="0"/>
    <x v="10"/>
  </r>
  <r>
    <s v="Id1896"/>
    <s v="Wilson"/>
    <x v="1182"/>
    <x v="58"/>
    <s v="No"/>
    <x v="0"/>
    <x v="0"/>
    <n v="1"/>
    <x v="1"/>
    <x v="3"/>
    <x v="1"/>
    <d v="1994-07-07T00:00:00"/>
    <x v="1895"/>
    <x v="1"/>
    <s v="tier - 1"/>
    <x v="0"/>
    <x v="10"/>
  </r>
  <r>
    <s v="Id1897"/>
    <s v="Hillyard"/>
    <x v="377"/>
    <x v="495"/>
    <s v="No"/>
    <x v="0"/>
    <x v="0"/>
    <n v="1"/>
    <x v="1"/>
    <x v="2"/>
    <x v="2"/>
    <d v="1992-10-11T00:00:00"/>
    <x v="1896"/>
    <x v="2"/>
    <s v="tier - 3"/>
    <x v="1"/>
    <x v="7"/>
  </r>
  <r>
    <s v="Id1898"/>
    <s v="Turner"/>
    <x v="387"/>
    <x v="273"/>
    <s v="No"/>
    <x v="1"/>
    <x v="0"/>
    <n v="2"/>
    <x v="1"/>
    <x v="2"/>
    <x v="2"/>
    <d v="2000-09-13T00:00:00"/>
    <x v="1897"/>
    <x v="1"/>
    <s v="tier - 1"/>
    <x v="2"/>
    <x v="13"/>
  </r>
  <r>
    <s v="Id1899"/>
    <s v="Benestad"/>
    <x v="317"/>
    <x v="326"/>
    <s v="No"/>
    <x v="0"/>
    <x v="0"/>
    <n v="0"/>
    <x v="1"/>
    <x v="2"/>
    <x v="2"/>
    <d v="1999-07-10T00:00:00"/>
    <x v="1898"/>
    <x v="1"/>
    <s v="tier - 1"/>
    <x v="0"/>
    <x v="0"/>
  </r>
  <r>
    <s v="Id1900"/>
    <s v="Gonzales"/>
    <x v="1174"/>
    <x v="348"/>
    <s v="No"/>
    <x v="0"/>
    <x v="0"/>
    <n v="0"/>
    <x v="1"/>
    <x v="0"/>
    <x v="1"/>
    <d v="1990-11-01T00:00:00"/>
    <x v="1899"/>
    <x v="1"/>
    <s v="tier - 2"/>
    <x v="0"/>
    <x v="3"/>
  </r>
  <r>
    <s v="Id1901"/>
    <s v="Newman"/>
    <x v="1183"/>
    <x v="427"/>
    <s v="No"/>
    <x v="0"/>
    <x v="0"/>
    <n v="0"/>
    <x v="1"/>
    <x v="0"/>
    <x v="1"/>
    <d v="1990-11-22T00:00:00"/>
    <x v="1900"/>
    <x v="1"/>
    <s v="tier - 2"/>
    <x v="3"/>
    <x v="3"/>
  </r>
  <r>
    <s v="Id1902"/>
    <s v="Sayre"/>
    <x v="54"/>
    <x v="226"/>
    <s v="Yes"/>
    <x v="0"/>
    <x v="0"/>
    <n v="0"/>
    <x v="1"/>
    <x v="0"/>
    <x v="2"/>
    <d v="1996-09-08T00:00:00"/>
    <x v="1901"/>
    <x v="1"/>
    <s v="tier - 2"/>
    <x v="3"/>
    <x v="8"/>
  </r>
  <r>
    <s v="Id1903"/>
    <s v="Panke"/>
    <x v="264"/>
    <x v="216"/>
    <s v="Yes"/>
    <x v="0"/>
    <x v="0"/>
    <n v="0"/>
    <x v="1"/>
    <x v="1"/>
    <x v="1"/>
    <d v="1996-08-17T00:00:00"/>
    <x v="1902"/>
    <x v="1"/>
    <s v="tier - 2"/>
    <x v="0"/>
    <x v="8"/>
  </r>
  <r>
    <s v="Id1904"/>
    <s v="Brennan"/>
    <x v="427"/>
    <x v="321"/>
    <s v="No"/>
    <x v="0"/>
    <x v="0"/>
    <n v="0"/>
    <x v="1"/>
    <x v="1"/>
    <x v="2"/>
    <d v="1990-07-29T00:00:00"/>
    <x v="1903"/>
    <x v="1"/>
    <s v="tier - 3"/>
    <x v="0"/>
    <x v="2"/>
  </r>
  <r>
    <s v="Id1905"/>
    <s v="Ngo"/>
    <x v="1046"/>
    <x v="85"/>
    <s v="Yes"/>
    <x v="0"/>
    <x v="0"/>
    <n v="1"/>
    <x v="1"/>
    <x v="0"/>
    <x v="1"/>
    <d v="1995-07-11T00:00:00"/>
    <x v="1904"/>
    <x v="1"/>
    <s v="tier - 2"/>
    <x v="1"/>
    <x v="5"/>
  </r>
  <r>
    <s v="Id1906"/>
    <s v="Guerdan"/>
    <x v="277"/>
    <x v="125"/>
    <s v="No"/>
    <x v="0"/>
    <x v="0"/>
    <n v="0"/>
    <x v="1"/>
    <x v="1"/>
    <x v="2"/>
    <d v="1999-07-10T00:00:00"/>
    <x v="1905"/>
    <x v="1"/>
    <s v="tier - 3"/>
    <x v="11"/>
    <x v="0"/>
  </r>
  <r>
    <s v="Id1907"/>
    <s v="Shaw"/>
    <x v="1161"/>
    <x v="635"/>
    <s v="No"/>
    <x v="0"/>
    <x v="1"/>
    <n v="1"/>
    <x v="1"/>
    <x v="1"/>
    <x v="1"/>
    <d v="1993-11-11T00:00:00"/>
    <x v="1906"/>
    <x v="1"/>
    <s v="tier - 2"/>
    <x v="0"/>
    <x v="10"/>
  </r>
  <r>
    <s v="Id1908"/>
    <s v="Mills-Honarvar"/>
    <x v="49"/>
    <x v="326"/>
    <s v="No"/>
    <x v="0"/>
    <x v="1"/>
    <n v="1"/>
    <x v="1"/>
    <x v="0"/>
    <x v="2"/>
    <d v="1993-09-29T00:00:00"/>
    <x v="1907"/>
    <x v="1"/>
    <s v="tier - 3"/>
    <x v="9"/>
    <x v="10"/>
  </r>
  <r>
    <s v="Id1909"/>
    <s v="Farvard"/>
    <x v="41"/>
    <x v="338"/>
    <s v="Yes"/>
    <x v="0"/>
    <x v="0"/>
    <n v="1"/>
    <x v="1"/>
    <x v="0"/>
    <x v="2"/>
    <d v="1998-10-24T00:00:00"/>
    <x v="1908"/>
    <x v="2"/>
    <s v="tier - 1"/>
    <x v="0"/>
    <x v="0"/>
  </r>
  <r>
    <s v="Id1910"/>
    <s v="Kelly"/>
    <x v="1184"/>
    <x v="221"/>
    <s v="No"/>
    <x v="0"/>
    <x v="0"/>
    <n v="0"/>
    <x v="1"/>
    <x v="0"/>
    <x v="0"/>
    <d v="2002-06-15T00:00:00"/>
    <x v="1909"/>
    <x v="1"/>
    <s v="tier - 3"/>
    <x v="3"/>
    <x v="15"/>
  </r>
  <r>
    <s v="Id1911"/>
    <s v="Skinner"/>
    <x v="940"/>
    <x v="39"/>
    <s v="No"/>
    <x v="1"/>
    <x v="0"/>
    <n v="2"/>
    <x v="1"/>
    <x v="0"/>
    <x v="2"/>
    <d v="2000-07-10T00:00:00"/>
    <x v="1910"/>
    <x v="1"/>
    <s v="tier - 2"/>
    <x v="9"/>
    <x v="9"/>
  </r>
  <r>
    <s v="Id1912"/>
    <s v="Murphy"/>
    <x v="279"/>
    <x v="587"/>
    <s v="Yes"/>
    <x v="0"/>
    <x v="0"/>
    <n v="0"/>
    <x v="1"/>
    <x v="3"/>
    <x v="2"/>
    <d v="1995-07-05T00:00:00"/>
    <x v="1911"/>
    <x v="1"/>
    <s v="tier - 2"/>
    <x v="0"/>
    <x v="5"/>
  </r>
  <r>
    <s v="Id1913"/>
    <s v="Shue"/>
    <x v="190"/>
    <x v="194"/>
    <s v="Yes"/>
    <x v="0"/>
    <x v="1"/>
    <n v="1"/>
    <x v="1"/>
    <x v="1"/>
    <x v="1"/>
    <d v="1997-11-24T00:00:00"/>
    <x v="1912"/>
    <x v="2"/>
    <s v="tier - 3"/>
    <x v="3"/>
    <x v="6"/>
  </r>
  <r>
    <s v="Id1914"/>
    <s v="Reilly"/>
    <x v="1185"/>
    <x v="269"/>
    <s v="Yes"/>
    <x v="0"/>
    <x v="0"/>
    <n v="0"/>
    <x v="1"/>
    <x v="3"/>
    <x v="0"/>
    <d v="1991-08-27T00:00:00"/>
    <x v="1913"/>
    <x v="1"/>
    <s v="tier - 2"/>
    <x v="0"/>
    <x v="3"/>
  </r>
  <r>
    <s v="Id1915"/>
    <s v="Blinn"/>
    <x v="1186"/>
    <x v="46"/>
    <s v="No"/>
    <x v="0"/>
    <x v="1"/>
    <n v="1"/>
    <x v="1"/>
    <x v="1"/>
    <x v="2"/>
    <d v="1993-09-14T00:00:00"/>
    <x v="1914"/>
    <x v="1"/>
    <s v="tier - 2"/>
    <x v="1"/>
    <x v="10"/>
  </r>
  <r>
    <s v="Id1916"/>
    <s v="Duyn"/>
    <x v="1187"/>
    <x v="550"/>
    <s v="No"/>
    <x v="1"/>
    <x v="0"/>
    <n v="1"/>
    <x v="1"/>
    <x v="0"/>
    <x v="2"/>
    <d v="2004-07-13T00:00:00"/>
    <x v="1915"/>
    <x v="1"/>
    <s v="tier - 2"/>
    <x v="1"/>
    <x v="14"/>
  </r>
  <r>
    <s v="Id1917"/>
    <s v="Wardian"/>
    <x v="26"/>
    <x v="436"/>
    <s v="Yes"/>
    <x v="0"/>
    <x v="0"/>
    <n v="0"/>
    <x v="1"/>
    <x v="0"/>
    <x v="2"/>
    <d v="1996-10-23T00:00:00"/>
    <x v="1916"/>
    <x v="0"/>
    <s v="tier - 3"/>
    <x v="1"/>
    <x v="1"/>
  </r>
  <r>
    <s v="Id1918"/>
    <s v="Heuninck"/>
    <x v="1188"/>
    <x v="273"/>
    <s v="No"/>
    <x v="0"/>
    <x v="0"/>
    <n v="0"/>
    <x v="1"/>
    <x v="0"/>
    <x v="2"/>
    <d v="1991-07-25T00:00:00"/>
    <x v="1917"/>
    <x v="1"/>
    <s v="tier - 3"/>
    <x v="0"/>
    <x v="3"/>
  </r>
  <r>
    <s v="Id1919"/>
    <s v="Kipyego"/>
    <x v="467"/>
    <x v="276"/>
    <s v="No"/>
    <x v="0"/>
    <x v="0"/>
    <n v="0"/>
    <x v="1"/>
    <x v="1"/>
    <x v="2"/>
    <d v="1990-06-24T00:00:00"/>
    <x v="1918"/>
    <x v="0"/>
    <s v="tier - 1"/>
    <x v="1"/>
    <x v="2"/>
  </r>
  <r>
    <s v="Id1920"/>
    <s v="Kuehl"/>
    <x v="429"/>
    <x v="170"/>
    <s v="Yes"/>
    <x v="0"/>
    <x v="0"/>
    <n v="0"/>
    <x v="1"/>
    <x v="2"/>
    <x v="2"/>
    <d v="2001-10-18T00:00:00"/>
    <x v="1919"/>
    <x v="1"/>
    <s v="tier - 2"/>
    <x v="6"/>
    <x v="15"/>
  </r>
  <r>
    <s v="Id1921"/>
    <s v="Burkholder"/>
    <x v="1189"/>
    <x v="111"/>
    <s v="Yes"/>
    <x v="0"/>
    <x v="0"/>
    <n v="0"/>
    <x v="1"/>
    <x v="0"/>
    <x v="2"/>
    <d v="2001-06-06T00:00:00"/>
    <x v="1920"/>
    <x v="1"/>
    <s v="tier - 3"/>
    <x v="14"/>
    <x v="13"/>
  </r>
  <r>
    <s v="Id1922"/>
    <s v="Stadolnik"/>
    <x v="26"/>
    <x v="651"/>
    <s v="No"/>
    <x v="0"/>
    <x v="0"/>
    <n v="0"/>
    <x v="1"/>
    <x v="0"/>
    <x v="0"/>
    <d v="1991-08-19T00:00:00"/>
    <x v="1921"/>
    <x v="2"/>
    <s v="tier - 1"/>
    <x v="6"/>
    <x v="3"/>
  </r>
  <r>
    <s v="Id1923"/>
    <s v="Shields"/>
    <x v="1190"/>
    <x v="337"/>
    <s v="No"/>
    <x v="0"/>
    <x v="0"/>
    <n v="0"/>
    <x v="1"/>
    <x v="2"/>
    <x v="2"/>
    <d v="1994-08-12T00:00:00"/>
    <x v="1922"/>
    <x v="2"/>
    <s v="tier - 2"/>
    <x v="3"/>
    <x v="10"/>
  </r>
  <r>
    <s v="Id1924"/>
    <s v="Margolis"/>
    <x v="1068"/>
    <x v="447"/>
    <s v="Yes"/>
    <x v="0"/>
    <x v="0"/>
    <n v="0"/>
    <x v="1"/>
    <x v="3"/>
    <x v="0"/>
    <d v="1991-09-29T00:00:00"/>
    <x v="1923"/>
    <x v="1"/>
    <s v="tier - 3"/>
    <x v="1"/>
    <x v="4"/>
  </r>
  <r>
    <s v="Id1925"/>
    <s v="Uffenbeck"/>
    <x v="217"/>
    <x v="124"/>
    <s v="No"/>
    <x v="0"/>
    <x v="0"/>
    <n v="0"/>
    <x v="1"/>
    <x v="0"/>
    <x v="2"/>
    <d v="1999-06-24T00:00:00"/>
    <x v="1924"/>
    <x v="1"/>
    <s v="tier - 3"/>
    <x v="1"/>
    <x v="0"/>
  </r>
  <r>
    <s v="Id1926"/>
    <s v="Brake"/>
    <x v="1191"/>
    <x v="507"/>
    <s v="Yes"/>
    <x v="0"/>
    <x v="0"/>
    <n v="1"/>
    <x v="1"/>
    <x v="2"/>
    <x v="2"/>
    <d v="1998-08-28T00:00:00"/>
    <x v="1925"/>
    <x v="1"/>
    <s v="tier - 3"/>
    <x v="0"/>
    <x v="6"/>
  </r>
  <r>
    <s v="Id1927"/>
    <s v="Stepanova"/>
    <x v="1192"/>
    <x v="62"/>
    <s v="Yes"/>
    <x v="0"/>
    <x v="0"/>
    <n v="0"/>
    <x v="1"/>
    <x v="3"/>
    <x v="0"/>
    <d v="1991-12-13T00:00:00"/>
    <x v="1926"/>
    <x v="1"/>
    <s v="tier - 1"/>
    <x v="0"/>
    <x v="4"/>
  </r>
  <r>
    <s v="Id1928"/>
    <s v="Verdi"/>
    <x v="1193"/>
    <x v="329"/>
    <s v="No"/>
    <x v="0"/>
    <x v="0"/>
    <n v="1"/>
    <x v="1"/>
    <x v="2"/>
    <x v="2"/>
    <d v="1997-10-24T00:00:00"/>
    <x v="1927"/>
    <x v="1"/>
    <s v="tier - 3"/>
    <x v="0"/>
    <x v="6"/>
  </r>
  <r>
    <s v="Id1929"/>
    <s v="McLean"/>
    <x v="149"/>
    <x v="237"/>
    <s v="No"/>
    <x v="0"/>
    <x v="0"/>
    <n v="0"/>
    <x v="1"/>
    <x v="0"/>
    <x v="2"/>
    <d v="1994-11-21T00:00:00"/>
    <x v="1928"/>
    <x v="1"/>
    <s v="tier - 1"/>
    <x v="0"/>
    <x v="5"/>
  </r>
  <r>
    <s v="Id1930"/>
    <s v="Ryan"/>
    <x v="770"/>
    <x v="145"/>
    <s v="No"/>
    <x v="0"/>
    <x v="0"/>
    <n v="0"/>
    <x v="1"/>
    <x v="1"/>
    <x v="2"/>
    <d v="1991-10-24T00:00:00"/>
    <x v="1929"/>
    <x v="1"/>
    <s v="tier - 3"/>
    <x v="3"/>
    <x v="4"/>
  </r>
  <r>
    <s v="Id1931"/>
    <s v="Mickelson"/>
    <x v="234"/>
    <x v="149"/>
    <s v="No"/>
    <x v="0"/>
    <x v="0"/>
    <n v="0"/>
    <x v="1"/>
    <x v="1"/>
    <x v="1"/>
    <d v="1991-08-25T00:00:00"/>
    <x v="1930"/>
    <x v="1"/>
    <s v="tier - 1"/>
    <x v="0"/>
    <x v="3"/>
  </r>
  <r>
    <s v="Id1932"/>
    <s v="Dibaba"/>
    <x v="664"/>
    <x v="74"/>
    <s v="No"/>
    <x v="0"/>
    <x v="0"/>
    <n v="0"/>
    <x v="1"/>
    <x v="1"/>
    <x v="1"/>
    <d v="1991-10-28T00:00:00"/>
    <x v="1931"/>
    <x v="1"/>
    <s v="tier - 2"/>
    <x v="0"/>
    <x v="4"/>
  </r>
  <r>
    <s v="Id1933"/>
    <s v="Shilling"/>
    <x v="1194"/>
    <x v="172"/>
    <s v="Yes"/>
    <x v="0"/>
    <x v="0"/>
    <n v="1"/>
    <x v="1"/>
    <x v="3"/>
    <x v="0"/>
    <d v="1996-09-09T00:00:00"/>
    <x v="1932"/>
    <x v="1"/>
    <s v="tier - 2"/>
    <x v="0"/>
    <x v="8"/>
  </r>
  <r>
    <s v="Id1934"/>
    <s v="Bashaw"/>
    <x v="497"/>
    <x v="412"/>
    <s v="No"/>
    <x v="0"/>
    <x v="1"/>
    <n v="1"/>
    <x v="1"/>
    <x v="1"/>
    <x v="1"/>
    <d v="1993-06-22T00:00:00"/>
    <x v="1933"/>
    <x v="1"/>
    <s v="tier - 2"/>
    <x v="1"/>
    <x v="7"/>
  </r>
  <r>
    <s v="Id1935"/>
    <s v="Jacob"/>
    <x v="649"/>
    <x v="244"/>
    <s v="No"/>
    <x v="0"/>
    <x v="0"/>
    <n v="0"/>
    <x v="1"/>
    <x v="3"/>
    <x v="2"/>
    <d v="1994-08-22T00:00:00"/>
    <x v="1934"/>
    <x v="1"/>
    <s v="tier - 3"/>
    <x v="9"/>
    <x v="10"/>
  </r>
  <r>
    <s v="Id1936"/>
    <s v="McCutcheon"/>
    <x v="1195"/>
    <x v="654"/>
    <s v="Yes"/>
    <x v="0"/>
    <x v="0"/>
    <n v="1"/>
    <x v="1"/>
    <x v="3"/>
    <x v="0"/>
    <d v="1996-12-01T00:00:00"/>
    <x v="1935"/>
    <x v="1"/>
    <s v="tier - 2"/>
    <x v="0"/>
    <x v="1"/>
  </r>
  <r>
    <s v="Id1937"/>
    <s v="Connor"/>
    <x v="342"/>
    <x v="245"/>
    <s v="No"/>
    <x v="1"/>
    <x v="0"/>
    <n v="1"/>
    <x v="1"/>
    <x v="0"/>
    <x v="1"/>
    <d v="2004-11-05T00:00:00"/>
    <x v="1936"/>
    <x v="1"/>
    <s v="tier - 2"/>
    <x v="14"/>
    <x v="12"/>
  </r>
  <r>
    <s v="Id1938"/>
    <s v="May"/>
    <x v="215"/>
    <x v="372"/>
    <s v="No"/>
    <x v="0"/>
    <x v="0"/>
    <n v="0"/>
    <x v="1"/>
    <x v="0"/>
    <x v="2"/>
    <d v="1999-12-02T00:00:00"/>
    <x v="1937"/>
    <x v="1"/>
    <s v="tier - 2"/>
    <x v="0"/>
    <x v="9"/>
  </r>
  <r>
    <s v="Id1939"/>
    <s v="Geoghegan"/>
    <x v="1196"/>
    <x v="60"/>
    <s v="Yes"/>
    <x v="0"/>
    <x v="0"/>
    <n v="1"/>
    <x v="1"/>
    <x v="2"/>
    <x v="1"/>
    <d v="1998-08-18T00:00:00"/>
    <x v="1938"/>
    <x v="1"/>
    <s v="tier - 3"/>
    <x v="0"/>
    <x v="6"/>
  </r>
  <r>
    <s v="Id1940"/>
    <s v="McGinn"/>
    <x v="595"/>
    <x v="167"/>
    <s v="Yes"/>
    <x v="0"/>
    <x v="0"/>
    <n v="1"/>
    <x v="1"/>
    <x v="0"/>
    <x v="2"/>
    <d v="1995-10-21T00:00:00"/>
    <x v="1939"/>
    <x v="1"/>
    <s v="tier - 3"/>
    <x v="3"/>
    <x v="8"/>
  </r>
  <r>
    <s v="Id1941"/>
    <s v="Jones"/>
    <x v="1029"/>
    <x v="356"/>
    <s v="Yes"/>
    <x v="0"/>
    <x v="0"/>
    <n v="0"/>
    <x v="1"/>
    <x v="3"/>
    <x v="0"/>
    <d v="1991-12-14T00:00:00"/>
    <x v="1940"/>
    <x v="1"/>
    <s v="tier - 2"/>
    <x v="0"/>
    <x v="4"/>
  </r>
  <r>
    <s v="Id1942"/>
    <s v="Quinteros"/>
    <x v="1197"/>
    <x v="174"/>
    <s v="No"/>
    <x v="0"/>
    <x v="1"/>
    <n v="1"/>
    <x v="1"/>
    <x v="0"/>
    <x v="2"/>
    <d v="2003-07-10T00:00:00"/>
    <x v="1941"/>
    <x v="1"/>
    <s v="tier - 2"/>
    <x v="11"/>
    <x v="11"/>
  </r>
  <r>
    <s v="Id1943"/>
    <s v="Loenser"/>
    <x v="1080"/>
    <x v="52"/>
    <s v="No"/>
    <x v="0"/>
    <x v="0"/>
    <n v="1"/>
    <x v="1"/>
    <x v="3"/>
    <x v="2"/>
    <d v="1994-07-06T00:00:00"/>
    <x v="1942"/>
    <x v="1"/>
    <s v="tier - 3"/>
    <x v="0"/>
    <x v="10"/>
  </r>
  <r>
    <s v="Id1944"/>
    <s v="Aitken"/>
    <x v="199"/>
    <x v="169"/>
    <s v="No"/>
    <x v="0"/>
    <x v="0"/>
    <n v="1"/>
    <x v="1"/>
    <x v="0"/>
    <x v="1"/>
    <d v="1992-09-14T00:00:00"/>
    <x v="1943"/>
    <x v="2"/>
    <s v="tier - 1"/>
    <x v="3"/>
    <x v="7"/>
  </r>
  <r>
    <s v="Id1945"/>
    <s v="Furrer"/>
    <x v="1198"/>
    <x v="326"/>
    <s v="No"/>
    <x v="0"/>
    <x v="0"/>
    <n v="0"/>
    <x v="1"/>
    <x v="2"/>
    <x v="2"/>
    <d v="1990-11-08T00:00:00"/>
    <x v="1944"/>
    <x v="1"/>
    <s v="tier - 3"/>
    <x v="3"/>
    <x v="3"/>
  </r>
  <r>
    <s v="Id1946"/>
    <s v="Konigs"/>
    <x v="247"/>
    <x v="419"/>
    <s v="No"/>
    <x v="0"/>
    <x v="0"/>
    <n v="1"/>
    <x v="1"/>
    <x v="1"/>
    <x v="2"/>
    <d v="1992-11-17T00:00:00"/>
    <x v="1945"/>
    <x v="0"/>
    <s v="tier - 2"/>
    <x v="4"/>
    <x v="7"/>
  </r>
  <r>
    <s v="Id1947"/>
    <s v="Tesdahl"/>
    <x v="1170"/>
    <x v="330"/>
    <s v="Yes"/>
    <x v="0"/>
    <x v="0"/>
    <n v="0"/>
    <x v="1"/>
    <x v="3"/>
    <x v="1"/>
    <d v="1995-06-14T00:00:00"/>
    <x v="1946"/>
    <x v="1"/>
    <s v="tier - 1"/>
    <x v="0"/>
    <x v="5"/>
  </r>
  <r>
    <s v="Id1948"/>
    <s v="Engel"/>
    <x v="1199"/>
    <x v="89"/>
    <s v="No"/>
    <x v="0"/>
    <x v="0"/>
    <n v="0"/>
    <x v="1"/>
    <x v="2"/>
    <x v="2"/>
    <d v="1990-10-11T00:00:00"/>
    <x v="1947"/>
    <x v="1"/>
    <s v="tier - 1"/>
    <x v="0"/>
    <x v="3"/>
  </r>
  <r>
    <s v="Id1949"/>
    <s v="Kuck"/>
    <x v="1038"/>
    <x v="213"/>
    <s v="Yes"/>
    <x v="0"/>
    <x v="0"/>
    <n v="1"/>
    <x v="1"/>
    <x v="2"/>
    <x v="1"/>
    <d v="1998-11-04T00:00:00"/>
    <x v="1948"/>
    <x v="1"/>
    <s v="tier - 1"/>
    <x v="0"/>
    <x v="0"/>
  </r>
  <r>
    <s v="Id1950"/>
    <s v="Dillon"/>
    <x v="680"/>
    <x v="339"/>
    <s v="No"/>
    <x v="0"/>
    <x v="0"/>
    <n v="0"/>
    <x v="1"/>
    <x v="0"/>
    <x v="2"/>
    <d v="1999-08-12T00:00:00"/>
    <x v="1949"/>
    <x v="1"/>
    <s v="tier - 2"/>
    <x v="3"/>
    <x v="0"/>
  </r>
  <r>
    <s v="Id1951"/>
    <s v="Neuschel"/>
    <x v="878"/>
    <x v="470"/>
    <s v="Yes"/>
    <x v="0"/>
    <x v="1"/>
    <n v="1"/>
    <x v="1"/>
    <x v="2"/>
    <x v="2"/>
    <d v="1997-11-04T00:00:00"/>
    <x v="1950"/>
    <x v="1"/>
    <s v="tier - 2"/>
    <x v="1"/>
    <x v="6"/>
  </r>
  <r>
    <s v="Id1952"/>
    <s v="Rosales Ramirez"/>
    <x v="204"/>
    <x v="497"/>
    <s v="No"/>
    <x v="0"/>
    <x v="0"/>
    <n v="0"/>
    <x v="1"/>
    <x v="0"/>
    <x v="2"/>
    <d v="1999-06-06T00:00:00"/>
    <x v="1951"/>
    <x v="1"/>
    <s v="tier - 3"/>
    <x v="3"/>
    <x v="0"/>
  </r>
  <r>
    <s v="Id1953"/>
    <s v="Marquez"/>
    <x v="1200"/>
    <x v="555"/>
    <s v="Yes"/>
    <x v="0"/>
    <x v="0"/>
    <n v="1"/>
    <x v="1"/>
    <x v="3"/>
    <x v="0"/>
    <d v="1996-12-27T00:00:00"/>
    <x v="1952"/>
    <x v="1"/>
    <s v="tier - 2"/>
    <x v="0"/>
    <x v="1"/>
  </r>
  <r>
    <s v="Id1954"/>
    <s v="Green"/>
    <x v="44"/>
    <x v="47"/>
    <s v="Yes"/>
    <x v="0"/>
    <x v="0"/>
    <n v="0"/>
    <x v="1"/>
    <x v="0"/>
    <x v="2"/>
    <d v="2001-11-11T00:00:00"/>
    <x v="1953"/>
    <x v="1"/>
    <s v="tier - 2"/>
    <x v="1"/>
    <x v="15"/>
  </r>
  <r>
    <s v="Id1955"/>
    <s v="Schubel"/>
    <x v="105"/>
    <x v="337"/>
    <s v="Yes"/>
    <x v="0"/>
    <x v="0"/>
    <n v="1"/>
    <x v="1"/>
    <x v="0"/>
    <x v="2"/>
    <d v="1995-08-23T00:00:00"/>
    <x v="1954"/>
    <x v="1"/>
    <s v="tier - 3"/>
    <x v="3"/>
    <x v="5"/>
  </r>
  <r>
    <s v="Id1956"/>
    <s v="Jimenez"/>
    <x v="1201"/>
    <x v="49"/>
    <s v="Yes"/>
    <x v="0"/>
    <x v="0"/>
    <n v="1"/>
    <x v="1"/>
    <x v="3"/>
    <x v="2"/>
    <d v="1998-08-18T00:00:00"/>
    <x v="1955"/>
    <x v="1"/>
    <s v="tier - 1"/>
    <x v="1"/>
    <x v="6"/>
  </r>
  <r>
    <s v="Id1957"/>
    <s v="Zimny-Schmitt"/>
    <x v="1097"/>
    <x v="655"/>
    <s v="Yes"/>
    <x v="0"/>
    <x v="0"/>
    <n v="0"/>
    <x v="1"/>
    <x v="3"/>
    <x v="0"/>
    <d v="1991-10-10T00:00:00"/>
    <x v="1956"/>
    <x v="1"/>
    <s v="tier - 1"/>
    <x v="0"/>
    <x v="4"/>
  </r>
  <r>
    <s v="Id1958"/>
    <s v="Hill"/>
    <x v="358"/>
    <x v="39"/>
    <s v="Yes"/>
    <x v="0"/>
    <x v="0"/>
    <n v="1"/>
    <x v="1"/>
    <x v="2"/>
    <x v="2"/>
    <d v="1995-06-16T00:00:00"/>
    <x v="1957"/>
    <x v="1"/>
    <s v="tier - 1"/>
    <x v="0"/>
    <x v="5"/>
  </r>
  <r>
    <s v="Id1959"/>
    <s v="Brohart"/>
    <x v="524"/>
    <x v="127"/>
    <s v="Yes"/>
    <x v="0"/>
    <x v="0"/>
    <n v="1"/>
    <x v="1"/>
    <x v="1"/>
    <x v="2"/>
    <d v="1995-10-09T00:00:00"/>
    <x v="1958"/>
    <x v="1"/>
    <s v="tier - 3"/>
    <x v="9"/>
    <x v="8"/>
  </r>
  <r>
    <s v="Id1960"/>
    <s v="Ryan"/>
    <x v="838"/>
    <x v="195"/>
    <s v="No"/>
    <x v="0"/>
    <x v="0"/>
    <n v="0"/>
    <x v="1"/>
    <x v="0"/>
    <x v="1"/>
    <d v="1994-09-24T00:00:00"/>
    <x v="1959"/>
    <x v="1"/>
    <s v="tier - 3"/>
    <x v="1"/>
    <x v="5"/>
  </r>
  <r>
    <s v="Id1961"/>
    <s v="Oka"/>
    <x v="500"/>
    <x v="374"/>
    <s v="No"/>
    <x v="0"/>
    <x v="0"/>
    <n v="1"/>
    <x v="1"/>
    <x v="1"/>
    <x v="2"/>
    <d v="1992-12-22T00:00:00"/>
    <x v="1960"/>
    <x v="1"/>
    <s v="tier - 3"/>
    <x v="3"/>
    <x v="7"/>
  </r>
  <r>
    <s v="Id1962"/>
    <s v="Newman"/>
    <x v="1202"/>
    <x v="18"/>
    <s v="Yes"/>
    <x v="0"/>
    <x v="0"/>
    <n v="1"/>
    <x v="1"/>
    <x v="2"/>
    <x v="2"/>
    <d v="1998-10-15T00:00:00"/>
    <x v="1961"/>
    <x v="1"/>
    <s v="tier - 1"/>
    <x v="0"/>
    <x v="0"/>
  </r>
  <r>
    <s v="Id1963"/>
    <s v="Metzger"/>
    <x v="235"/>
    <x v="145"/>
    <s v="No"/>
    <x v="0"/>
    <x v="1"/>
    <n v="1"/>
    <x v="1"/>
    <x v="0"/>
    <x v="2"/>
    <d v="2003-08-24T00:00:00"/>
    <x v="1962"/>
    <x v="1"/>
    <s v="tier - 2"/>
    <x v="1"/>
    <x v="11"/>
  </r>
  <r>
    <s v="Id1964"/>
    <s v="Gonzalez"/>
    <x v="191"/>
    <x v="184"/>
    <s v="No"/>
    <x v="0"/>
    <x v="0"/>
    <n v="1"/>
    <x v="1"/>
    <x v="1"/>
    <x v="1"/>
    <d v="1998-09-16T00:00:00"/>
    <x v="1963"/>
    <x v="2"/>
    <s v="tier - 3"/>
    <x v="1"/>
    <x v="0"/>
  </r>
  <r>
    <s v="Id1965"/>
    <s v="Vaughn"/>
    <x v="619"/>
    <x v="178"/>
    <s v="No"/>
    <x v="0"/>
    <x v="0"/>
    <n v="0"/>
    <x v="1"/>
    <x v="0"/>
    <x v="1"/>
    <d v="1999-09-22T00:00:00"/>
    <x v="1964"/>
    <x v="1"/>
    <s v="tier - 2"/>
    <x v="0"/>
    <x v="9"/>
  </r>
  <r>
    <s v="Id1966"/>
    <s v="Clifford"/>
    <x v="157"/>
    <x v="544"/>
    <s v="Yes"/>
    <x v="0"/>
    <x v="0"/>
    <n v="0"/>
    <x v="1"/>
    <x v="0"/>
    <x v="2"/>
    <d v="1996-09-18T00:00:00"/>
    <x v="1965"/>
    <x v="0"/>
    <s v="tier - 2"/>
    <x v="2"/>
    <x v="1"/>
  </r>
  <r>
    <s v="Id1967"/>
    <s v="Petty"/>
    <x v="765"/>
    <x v="122"/>
    <s v="Yes"/>
    <x v="0"/>
    <x v="0"/>
    <n v="0"/>
    <x v="1"/>
    <x v="2"/>
    <x v="2"/>
    <d v="1996-09-19T00:00:00"/>
    <x v="1966"/>
    <x v="2"/>
    <s v="tier - 3"/>
    <x v="3"/>
    <x v="1"/>
  </r>
  <r>
    <s v="Id1968"/>
    <s v="Sanford"/>
    <x v="217"/>
    <x v="33"/>
    <s v="No"/>
    <x v="1"/>
    <x v="0"/>
    <n v="1"/>
    <x v="1"/>
    <x v="0"/>
    <x v="1"/>
    <d v="2004-06-26T00:00:00"/>
    <x v="1967"/>
    <x v="1"/>
    <s v="tier - 3"/>
    <x v="6"/>
    <x v="14"/>
  </r>
  <r>
    <s v="Id1969"/>
    <s v="Sprague"/>
    <x v="42"/>
    <x v="67"/>
    <s v="No"/>
    <x v="0"/>
    <x v="1"/>
    <n v="1"/>
    <x v="1"/>
    <x v="0"/>
    <x v="2"/>
    <d v="1993-10-12T00:00:00"/>
    <x v="1968"/>
    <x v="1"/>
    <s v="tier - 2"/>
    <x v="0"/>
    <x v="10"/>
  </r>
  <r>
    <s v="Id1970"/>
    <s v="Lasseron"/>
    <x v="181"/>
    <x v="95"/>
    <s v="No"/>
    <x v="0"/>
    <x v="1"/>
    <n v="1"/>
    <x v="1"/>
    <x v="0"/>
    <x v="2"/>
    <d v="2003-07-29T00:00:00"/>
    <x v="1969"/>
    <x v="1"/>
    <s v="tier - 1"/>
    <x v="14"/>
    <x v="11"/>
  </r>
  <r>
    <s v="Id1971"/>
    <s v="Bushong"/>
    <x v="1203"/>
    <x v="176"/>
    <s v="No"/>
    <x v="0"/>
    <x v="0"/>
    <n v="1"/>
    <x v="1"/>
    <x v="3"/>
    <x v="2"/>
    <d v="1997-09-14T00:00:00"/>
    <x v="1970"/>
    <x v="1"/>
    <s v="tier - 1"/>
    <x v="3"/>
    <x v="6"/>
  </r>
  <r>
    <s v="Id1972"/>
    <s v="Dennison"/>
    <x v="105"/>
    <x v="614"/>
    <s v="Yes"/>
    <x v="1"/>
    <x v="0"/>
    <n v="2"/>
    <x v="1"/>
    <x v="0"/>
    <x v="2"/>
    <d v="2000-06-20T00:00:00"/>
    <x v="1971"/>
    <x v="1"/>
    <s v="tier - 1"/>
    <x v="3"/>
    <x v="9"/>
  </r>
  <r>
    <s v="Id1973"/>
    <s v="Lira"/>
    <x v="966"/>
    <x v="223"/>
    <s v="Yes"/>
    <x v="0"/>
    <x v="0"/>
    <n v="1"/>
    <x v="1"/>
    <x v="3"/>
    <x v="0"/>
    <d v="1996-08-27T00:00:00"/>
    <x v="1972"/>
    <x v="1"/>
    <s v="tier - 1"/>
    <x v="0"/>
    <x v="8"/>
  </r>
  <r>
    <s v="Id1974"/>
    <s v="Nahigian"/>
    <x v="812"/>
    <x v="112"/>
    <s v="Yes"/>
    <x v="0"/>
    <x v="0"/>
    <n v="0"/>
    <x v="1"/>
    <x v="0"/>
    <x v="2"/>
    <d v="2001-12-26T00:00:00"/>
    <x v="1973"/>
    <x v="1"/>
    <s v="tier - 2"/>
    <x v="3"/>
    <x v="15"/>
  </r>
  <r>
    <s v="Id1975"/>
    <s v="Cackett"/>
    <x v="1021"/>
    <x v="102"/>
    <s v="Yes"/>
    <x v="0"/>
    <x v="0"/>
    <n v="0"/>
    <x v="1"/>
    <x v="0"/>
    <x v="2"/>
    <d v="1996-12-19T00:00:00"/>
    <x v="1974"/>
    <x v="1"/>
    <s v="tier - 2"/>
    <x v="3"/>
    <x v="1"/>
  </r>
  <r>
    <s v="Id1976"/>
    <s v="Hunter-Galvan"/>
    <x v="1204"/>
    <x v="320"/>
    <s v="No"/>
    <x v="1"/>
    <x v="0"/>
    <n v="1"/>
    <x v="1"/>
    <x v="0"/>
    <x v="2"/>
    <d v="2004-07-16T00:00:00"/>
    <x v="1975"/>
    <x v="1"/>
    <s v="tier - 2"/>
    <x v="7"/>
    <x v="14"/>
  </r>
  <r>
    <s v="Id1977"/>
    <s v="Pierret"/>
    <x v="264"/>
    <x v="206"/>
    <s v="Yes"/>
    <x v="0"/>
    <x v="0"/>
    <n v="0"/>
    <x v="1"/>
    <x v="1"/>
    <x v="2"/>
    <d v="1996-10-27T00:00:00"/>
    <x v="1976"/>
    <x v="1"/>
    <s v="tier - 3"/>
    <x v="0"/>
    <x v="1"/>
  </r>
  <r>
    <s v="Id1978"/>
    <s v="White"/>
    <x v="844"/>
    <x v="197"/>
    <s v="Yes"/>
    <x v="0"/>
    <x v="0"/>
    <n v="0"/>
    <x v="1"/>
    <x v="1"/>
    <x v="2"/>
    <d v="1996-08-10T00:00:00"/>
    <x v="1977"/>
    <x v="1"/>
    <s v="tier - 3"/>
    <x v="0"/>
    <x v="8"/>
  </r>
  <r>
    <s v="Id1979"/>
    <s v="O'Neil"/>
    <x v="570"/>
    <x v="283"/>
    <s v="Yes"/>
    <x v="0"/>
    <x v="0"/>
    <n v="0"/>
    <x v="1"/>
    <x v="1"/>
    <x v="2"/>
    <d v="1996-11-13T00:00:00"/>
    <x v="1978"/>
    <x v="1"/>
    <s v="tier - 2"/>
    <x v="9"/>
    <x v="1"/>
  </r>
  <r>
    <s v="Id1980"/>
    <s v="Leitz"/>
    <x v="477"/>
    <x v="544"/>
    <s v="Yes"/>
    <x v="0"/>
    <x v="0"/>
    <n v="0"/>
    <x v="1"/>
    <x v="2"/>
    <x v="2"/>
    <d v="1996-12-14T00:00:00"/>
    <x v="1979"/>
    <x v="1"/>
    <s v="tier - 1"/>
    <x v="3"/>
    <x v="1"/>
  </r>
  <r>
    <s v="Id1981"/>
    <s v="Durfee"/>
    <x v="4"/>
    <x v="82"/>
    <s v="No"/>
    <x v="0"/>
    <x v="1"/>
    <n v="1"/>
    <x v="1"/>
    <x v="0"/>
    <x v="2"/>
    <d v="1993-10-07T00:00:00"/>
    <x v="1980"/>
    <x v="1"/>
    <s v="tier - 2"/>
    <x v="0"/>
    <x v="10"/>
  </r>
  <r>
    <s v="Id1982"/>
    <s v="Maylone"/>
    <x v="675"/>
    <x v="93"/>
    <s v="Yes"/>
    <x v="0"/>
    <x v="0"/>
    <n v="1"/>
    <x v="1"/>
    <x v="2"/>
    <x v="2"/>
    <d v="1995-06-23T00:00:00"/>
    <x v="1981"/>
    <x v="1"/>
    <s v="tier - 3"/>
    <x v="1"/>
    <x v="5"/>
  </r>
  <r>
    <s v="Id1983"/>
    <s v="Reiland"/>
    <x v="436"/>
    <x v="89"/>
    <s v="No"/>
    <x v="0"/>
    <x v="1"/>
    <n v="1"/>
    <x v="1"/>
    <x v="1"/>
    <x v="2"/>
    <d v="1993-10-28T00:00:00"/>
    <x v="1982"/>
    <x v="1"/>
    <s v="tier - 1"/>
    <x v="3"/>
    <x v="10"/>
  </r>
  <r>
    <s v="Id1984"/>
    <s v="Hu"/>
    <x v="1205"/>
    <x v="315"/>
    <s v="No"/>
    <x v="0"/>
    <x v="0"/>
    <n v="0"/>
    <x v="1"/>
    <x v="2"/>
    <x v="2"/>
    <d v="1991-09-01T00:00:00"/>
    <x v="1983"/>
    <x v="1"/>
    <s v="tier - 1"/>
    <x v="0"/>
    <x v="3"/>
  </r>
  <r>
    <s v="Id1985"/>
    <s v="Lessek"/>
    <x v="304"/>
    <x v="336"/>
    <s v="Yes"/>
    <x v="0"/>
    <x v="1"/>
    <n v="1"/>
    <x v="1"/>
    <x v="1"/>
    <x v="1"/>
    <d v="1997-06-20T00:00:00"/>
    <x v="1984"/>
    <x v="2"/>
    <s v="tier - 3"/>
    <x v="5"/>
    <x v="1"/>
  </r>
  <r>
    <s v="Id1986"/>
    <s v="Colavincenzo"/>
    <x v="1084"/>
    <x v="361"/>
    <s v="No"/>
    <x v="0"/>
    <x v="1"/>
    <n v="1"/>
    <x v="1"/>
    <x v="0"/>
    <x v="2"/>
    <d v="2003-11-18T00:00:00"/>
    <x v="1985"/>
    <x v="1"/>
    <s v="tier - 1"/>
    <x v="11"/>
    <x v="14"/>
  </r>
  <r>
    <s v="Id1987"/>
    <s v="Mendez-Karr"/>
    <x v="1206"/>
    <x v="633"/>
    <s v="No"/>
    <x v="0"/>
    <x v="1"/>
    <n v="1"/>
    <x v="1"/>
    <x v="0"/>
    <x v="2"/>
    <d v="2003-12-05T00:00:00"/>
    <x v="1986"/>
    <x v="1"/>
    <s v="tier - 2"/>
    <x v="14"/>
    <x v="14"/>
  </r>
  <r>
    <s v="Id1988"/>
    <s v="Saulnier"/>
    <x v="629"/>
    <x v="85"/>
    <s v="Yes"/>
    <x v="0"/>
    <x v="0"/>
    <n v="0"/>
    <x v="1"/>
    <x v="0"/>
    <x v="1"/>
    <d v="1996-11-17T00:00:00"/>
    <x v="1987"/>
    <x v="1"/>
    <s v="tier - 2"/>
    <x v="1"/>
    <x v="1"/>
  </r>
  <r>
    <s v="Id1989"/>
    <s v="Schoonover"/>
    <x v="1207"/>
    <x v="40"/>
    <s v="No"/>
    <x v="0"/>
    <x v="1"/>
    <n v="1"/>
    <x v="1"/>
    <x v="0"/>
    <x v="2"/>
    <d v="2003-07-03T00:00:00"/>
    <x v="1988"/>
    <x v="1"/>
    <s v="tier - 3"/>
    <x v="3"/>
    <x v="11"/>
  </r>
  <r>
    <s v="Id1990"/>
    <s v="Hass"/>
    <x v="854"/>
    <x v="473"/>
    <s v="Yes"/>
    <x v="0"/>
    <x v="0"/>
    <n v="0"/>
    <x v="1"/>
    <x v="1"/>
    <x v="2"/>
    <d v="2001-10-06T00:00:00"/>
    <x v="1989"/>
    <x v="1"/>
    <s v="tier - 1"/>
    <x v="5"/>
    <x v="15"/>
  </r>
  <r>
    <s v="Id1991"/>
    <s v="Cadotte"/>
    <x v="680"/>
    <x v="149"/>
    <s v="No"/>
    <x v="0"/>
    <x v="0"/>
    <n v="0"/>
    <x v="1"/>
    <x v="0"/>
    <x v="1"/>
    <d v="1994-07-01T00:00:00"/>
    <x v="1990"/>
    <x v="1"/>
    <s v="tier - 3"/>
    <x v="3"/>
    <x v="10"/>
  </r>
  <r>
    <s v="Id1992"/>
    <s v="Cacciapaglia"/>
    <x v="1208"/>
    <x v="336"/>
    <s v="No"/>
    <x v="0"/>
    <x v="0"/>
    <n v="0"/>
    <x v="1"/>
    <x v="0"/>
    <x v="1"/>
    <d v="1994-12-02T00:00:00"/>
    <x v="1991"/>
    <x v="2"/>
    <s v="tier - 1"/>
    <x v="6"/>
    <x v="5"/>
  </r>
  <r>
    <s v="Id1993"/>
    <s v="Mininger"/>
    <x v="1209"/>
    <x v="249"/>
    <s v="No"/>
    <x v="0"/>
    <x v="0"/>
    <n v="0"/>
    <x v="1"/>
    <x v="2"/>
    <x v="2"/>
    <d v="1991-11-13T00:00:00"/>
    <x v="1992"/>
    <x v="2"/>
    <s v="tier - 2"/>
    <x v="3"/>
    <x v="4"/>
  </r>
  <r>
    <s v="Id1994"/>
    <s v="Mayo"/>
    <x v="11"/>
    <x v="186"/>
    <s v="Yes"/>
    <x v="0"/>
    <x v="1"/>
    <n v="1"/>
    <x v="1"/>
    <x v="0"/>
    <x v="1"/>
    <d v="1997-09-02T00:00:00"/>
    <x v="1993"/>
    <x v="1"/>
    <s v="tier - 3"/>
    <x v="0"/>
    <x v="1"/>
  </r>
  <r>
    <s v="Id1995"/>
    <s v="Zicko"/>
    <x v="1210"/>
    <x v="249"/>
    <s v="Yes"/>
    <x v="0"/>
    <x v="1"/>
    <n v="1"/>
    <x v="1"/>
    <x v="0"/>
    <x v="2"/>
    <d v="1997-08-02T00:00:00"/>
    <x v="1994"/>
    <x v="1"/>
    <s v="tier - 3"/>
    <x v="0"/>
    <x v="1"/>
  </r>
  <r>
    <s v="Id1996"/>
    <s v="Graham"/>
    <x v="276"/>
    <x v="419"/>
    <s v="Yes"/>
    <x v="0"/>
    <x v="1"/>
    <n v="1"/>
    <x v="1"/>
    <x v="1"/>
    <x v="2"/>
    <d v="1997-07-06T00:00:00"/>
    <x v="1995"/>
    <x v="1"/>
    <s v="tier - 2"/>
    <x v="9"/>
    <x v="1"/>
  </r>
  <r>
    <s v="Id1997"/>
    <s v="Boland"/>
    <x v="1211"/>
    <x v="212"/>
    <s v="Yes"/>
    <x v="0"/>
    <x v="1"/>
    <n v="1"/>
    <x v="1"/>
    <x v="2"/>
    <x v="2"/>
    <d v="1997-12-22T00:00:00"/>
    <x v="1996"/>
    <x v="1"/>
    <s v="tier - 3"/>
    <x v="3"/>
    <x v="6"/>
  </r>
  <r>
    <s v="Id1998"/>
    <s v="Cupp"/>
    <x v="1040"/>
    <x v="106"/>
    <s v="Yes"/>
    <x v="0"/>
    <x v="1"/>
    <n v="1"/>
    <x v="1"/>
    <x v="2"/>
    <x v="1"/>
    <d v="1997-07-05T00:00:00"/>
    <x v="1997"/>
    <x v="1"/>
    <s v="tier - 3"/>
    <x v="9"/>
    <x v="1"/>
  </r>
  <r>
    <s v="Id1999"/>
    <s v="Shaw"/>
    <x v="1212"/>
    <x v="169"/>
    <s v="Yes"/>
    <x v="0"/>
    <x v="0"/>
    <n v="0"/>
    <x v="1"/>
    <x v="0"/>
    <x v="1"/>
    <d v="1996-10-11T00:00:00"/>
    <x v="1998"/>
    <x v="1"/>
    <s v="tier - 3"/>
    <x v="1"/>
    <x v="1"/>
  </r>
  <r>
    <s v="Id2000"/>
    <s v="Klassen"/>
    <x v="1213"/>
    <x v="186"/>
    <s v="Yes"/>
    <x v="0"/>
    <x v="0"/>
    <n v="0"/>
    <x v="1"/>
    <x v="2"/>
    <x v="1"/>
    <d v="2001-09-02T00:00:00"/>
    <x v="1999"/>
    <x v="1"/>
    <s v="tier - 2"/>
    <x v="0"/>
    <x v="13"/>
  </r>
  <r>
    <s v="Id2001"/>
    <s v="Musal"/>
    <x v="1214"/>
    <x v="34"/>
    <s v="Yes"/>
    <x v="1"/>
    <x v="0"/>
    <n v="2"/>
    <x v="1"/>
    <x v="1"/>
    <x v="1"/>
    <d v="2000-09-23T00:00:00"/>
    <x v="2000"/>
    <x v="1"/>
    <s v="tier - 2"/>
    <x v="1"/>
    <x v="13"/>
  </r>
  <r>
    <s v="Id2002"/>
    <s v="Kitayama"/>
    <x v="361"/>
    <x v="69"/>
    <s v="Yes"/>
    <x v="0"/>
    <x v="0"/>
    <n v="0"/>
    <x v="1"/>
    <x v="2"/>
    <x v="2"/>
    <d v="1996-07-03T00:00:00"/>
    <x v="2001"/>
    <x v="1"/>
    <s v="tier - 1"/>
    <x v="1"/>
    <x v="8"/>
  </r>
  <r>
    <s v="Id2003"/>
    <s v="Altman"/>
    <x v="699"/>
    <x v="34"/>
    <s v="Yes"/>
    <x v="0"/>
    <x v="0"/>
    <n v="0"/>
    <x v="1"/>
    <x v="2"/>
    <x v="1"/>
    <d v="1996-08-14T00:00:00"/>
    <x v="2002"/>
    <x v="1"/>
    <s v="tier - 2"/>
    <x v="1"/>
    <x v="8"/>
  </r>
  <r>
    <s v="Id2004"/>
    <s v="Demchko"/>
    <x v="127"/>
    <x v="49"/>
    <s v="No"/>
    <x v="0"/>
    <x v="0"/>
    <n v="0"/>
    <x v="1"/>
    <x v="0"/>
    <x v="2"/>
    <d v="1994-07-06T00:00:00"/>
    <x v="2003"/>
    <x v="1"/>
    <s v="tier - 1"/>
    <x v="3"/>
    <x v="10"/>
  </r>
  <r>
    <s v="Id2005"/>
    <s v="Wild"/>
    <x v="82"/>
    <x v="507"/>
    <s v="No"/>
    <x v="0"/>
    <x v="0"/>
    <n v="0"/>
    <x v="1"/>
    <x v="0"/>
    <x v="2"/>
    <d v="1994-10-25T00:00:00"/>
    <x v="2004"/>
    <x v="1"/>
    <s v="tier - 3"/>
    <x v="0"/>
    <x v="5"/>
  </r>
  <r>
    <s v="Id2006"/>
    <s v="Betts"/>
    <x v="1026"/>
    <x v="319"/>
    <s v="Yes"/>
    <x v="0"/>
    <x v="0"/>
    <n v="0"/>
    <x v="1"/>
    <x v="3"/>
    <x v="2"/>
    <d v="2001-08-29T00:00:00"/>
    <x v="2005"/>
    <x v="1"/>
    <s v="tier - 3"/>
    <x v="9"/>
    <x v="13"/>
  </r>
  <r>
    <s v="Id2007"/>
    <s v="Martin"/>
    <x v="1215"/>
    <x v="544"/>
    <s v="No"/>
    <x v="0"/>
    <x v="1"/>
    <n v="1"/>
    <x v="1"/>
    <x v="1"/>
    <x v="2"/>
    <d v="1993-09-25T00:00:00"/>
    <x v="2006"/>
    <x v="1"/>
    <s v="tier - 3"/>
    <x v="0"/>
    <x v="10"/>
  </r>
  <r>
    <s v="Id2008"/>
    <s v="Vandeventer"/>
    <x v="809"/>
    <x v="206"/>
    <s v="No"/>
    <x v="0"/>
    <x v="0"/>
    <n v="0"/>
    <x v="1"/>
    <x v="1"/>
    <x v="2"/>
    <d v="1994-07-10T00:00:00"/>
    <x v="2007"/>
    <x v="1"/>
    <s v="tier - 1"/>
    <x v="3"/>
    <x v="10"/>
  </r>
  <r>
    <s v="Id2009"/>
    <s v="Hirano"/>
    <x v="1216"/>
    <x v="45"/>
    <s v="No"/>
    <x v="0"/>
    <x v="0"/>
    <n v="0"/>
    <x v="1"/>
    <x v="1"/>
    <x v="2"/>
    <d v="1999-06-25T00:00:00"/>
    <x v="2008"/>
    <x v="1"/>
    <s v="tier - 3"/>
    <x v="11"/>
    <x v="0"/>
  </r>
  <r>
    <s v="Id2010"/>
    <s v="Davi"/>
    <x v="1217"/>
    <x v="198"/>
    <s v="No"/>
    <x v="0"/>
    <x v="0"/>
    <n v="1"/>
    <x v="1"/>
    <x v="3"/>
    <x v="2"/>
    <d v="1997-08-01T00:00:00"/>
    <x v="2009"/>
    <x v="1"/>
    <s v="tier - 2"/>
    <x v="0"/>
    <x v="1"/>
  </r>
  <r>
    <s v="Id2011"/>
    <s v="Sloan"/>
    <x v="711"/>
    <x v="206"/>
    <s v="Yes"/>
    <x v="0"/>
    <x v="0"/>
    <n v="0"/>
    <x v="1"/>
    <x v="2"/>
    <x v="2"/>
    <d v="2001-10-13T00:00:00"/>
    <x v="2010"/>
    <x v="1"/>
    <s v="tier - 1"/>
    <x v="1"/>
    <x v="15"/>
  </r>
  <r>
    <s v="Id2012"/>
    <s v="Homich"/>
    <x v="497"/>
    <x v="78"/>
    <s v="Yes"/>
    <x v="0"/>
    <x v="0"/>
    <n v="1"/>
    <x v="1"/>
    <x v="1"/>
    <x v="2"/>
    <d v="1995-09-10T00:00:00"/>
    <x v="2011"/>
    <x v="2"/>
    <s v="tier - 1"/>
    <x v="5"/>
    <x v="5"/>
  </r>
  <r>
    <s v="Id2013"/>
    <s v="Bell"/>
    <x v="1218"/>
    <x v="425"/>
    <s v="No"/>
    <x v="0"/>
    <x v="0"/>
    <n v="0"/>
    <x v="1"/>
    <x v="3"/>
    <x v="1"/>
    <d v="1999-10-01T00:00:00"/>
    <x v="2012"/>
    <x v="1"/>
    <s v="tier - 1"/>
    <x v="1"/>
    <x v="9"/>
  </r>
  <r>
    <s v="Id2014"/>
    <s v="Kristjansson"/>
    <x v="26"/>
    <x v="540"/>
    <s v="No"/>
    <x v="0"/>
    <x v="0"/>
    <n v="0"/>
    <x v="1"/>
    <x v="0"/>
    <x v="2"/>
    <d v="1994-09-26T00:00:00"/>
    <x v="2013"/>
    <x v="2"/>
    <s v="tier - 1"/>
    <x v="1"/>
    <x v="5"/>
  </r>
  <r>
    <s v="Id2015"/>
    <s v="Pitman"/>
    <x v="47"/>
    <x v="656"/>
    <s v="No"/>
    <x v="0"/>
    <x v="0"/>
    <n v="0"/>
    <x v="1"/>
    <x v="0"/>
    <x v="0"/>
    <d v="2002-06-21T00:00:00"/>
    <x v="2014"/>
    <x v="1"/>
    <s v="tier - 3"/>
    <x v="0"/>
    <x v="15"/>
  </r>
  <r>
    <s v="Id2016"/>
    <s v="Curley"/>
    <x v="1219"/>
    <x v="21"/>
    <s v="Yes"/>
    <x v="0"/>
    <x v="1"/>
    <n v="1"/>
    <x v="1"/>
    <x v="1"/>
    <x v="1"/>
    <d v="1997-12-22T00:00:00"/>
    <x v="2015"/>
    <x v="1"/>
    <s v="tier - 2"/>
    <x v="3"/>
    <x v="6"/>
  </r>
  <r>
    <s v="Id2017"/>
    <s v="Zimmer"/>
    <x v="401"/>
    <x v="280"/>
    <s v="No"/>
    <x v="0"/>
    <x v="0"/>
    <n v="1"/>
    <x v="1"/>
    <x v="1"/>
    <x v="2"/>
    <d v="1998-08-09T00:00:00"/>
    <x v="2016"/>
    <x v="1"/>
    <s v="tier - 1"/>
    <x v="7"/>
    <x v="6"/>
  </r>
  <r>
    <s v="Id2018"/>
    <s v="Granski"/>
    <x v="397"/>
    <x v="334"/>
    <s v="No"/>
    <x v="0"/>
    <x v="0"/>
    <n v="1"/>
    <x v="1"/>
    <x v="1"/>
    <x v="1"/>
    <d v="1998-09-15T00:00:00"/>
    <x v="2017"/>
    <x v="1"/>
    <s v="tier - 3"/>
    <x v="9"/>
    <x v="0"/>
  </r>
  <r>
    <s v="Id2019"/>
    <s v="Dunn"/>
    <x v="2"/>
    <x v="577"/>
    <s v="Yes"/>
    <x v="0"/>
    <x v="1"/>
    <n v="1"/>
    <x v="1"/>
    <x v="0"/>
    <x v="2"/>
    <d v="1997-12-19T00:00:00"/>
    <x v="2018"/>
    <x v="1"/>
    <s v="tier - 3"/>
    <x v="1"/>
    <x v="6"/>
  </r>
  <r>
    <s v="Id2020"/>
    <s v="Regina"/>
    <x v="1155"/>
    <x v="212"/>
    <s v="Yes"/>
    <x v="0"/>
    <x v="0"/>
    <n v="1"/>
    <x v="1"/>
    <x v="3"/>
    <x v="2"/>
    <d v="1998-09-28T00:00:00"/>
    <x v="2019"/>
    <x v="1"/>
    <s v="tier - 2"/>
    <x v="1"/>
    <x v="0"/>
  </r>
  <r>
    <s v="Id2021"/>
    <s v="O'Connor"/>
    <x v="1"/>
    <x v="464"/>
    <s v="No"/>
    <x v="0"/>
    <x v="0"/>
    <n v="0"/>
    <x v="1"/>
    <x v="0"/>
    <x v="0"/>
    <d v="2002-12-15T00:00:00"/>
    <x v="2020"/>
    <x v="1"/>
    <s v="tier - 3"/>
    <x v="1"/>
    <x v="11"/>
  </r>
  <r>
    <s v="Id2022"/>
    <s v="Howe"/>
    <x v="1220"/>
    <x v="237"/>
    <s v="No"/>
    <x v="0"/>
    <x v="0"/>
    <n v="0"/>
    <x v="1"/>
    <x v="2"/>
    <x v="2"/>
    <d v="1991-11-20T00:00:00"/>
    <x v="2021"/>
    <x v="1"/>
    <s v="tier - 2"/>
    <x v="0"/>
    <x v="4"/>
  </r>
  <r>
    <s v="Id2023"/>
    <s v="Atwater"/>
    <x v="1221"/>
    <x v="237"/>
    <s v="No"/>
    <x v="0"/>
    <x v="0"/>
    <n v="1"/>
    <x v="1"/>
    <x v="3"/>
    <x v="2"/>
    <d v="1997-06-18T00:00:00"/>
    <x v="2022"/>
    <x v="1"/>
    <s v="tier - 3"/>
    <x v="0"/>
    <x v="1"/>
  </r>
  <r>
    <s v="Id2024"/>
    <s v="Gurganus"/>
    <x v="345"/>
    <x v="171"/>
    <s v="Yes"/>
    <x v="0"/>
    <x v="0"/>
    <n v="1"/>
    <x v="1"/>
    <x v="2"/>
    <x v="2"/>
    <d v="1995-09-24T00:00:00"/>
    <x v="2023"/>
    <x v="1"/>
    <s v="tier - 1"/>
    <x v="3"/>
    <x v="8"/>
  </r>
  <r>
    <s v="Id2025"/>
    <s v="Holden"/>
    <x v="1222"/>
    <x v="207"/>
    <s v="No"/>
    <x v="0"/>
    <x v="0"/>
    <n v="0"/>
    <x v="1"/>
    <x v="1"/>
    <x v="0"/>
    <d v="2002-09-30T00:00:00"/>
    <x v="2024"/>
    <x v="1"/>
    <s v="tier - 3"/>
    <x v="1"/>
    <x v="11"/>
  </r>
  <r>
    <s v="Id2026"/>
    <s v="Parton"/>
    <x v="1035"/>
    <x v="95"/>
    <s v="Yes"/>
    <x v="0"/>
    <x v="0"/>
    <n v="0"/>
    <x v="1"/>
    <x v="0"/>
    <x v="2"/>
    <d v="1996-06-30T00:00:00"/>
    <x v="2025"/>
    <x v="1"/>
    <s v="tier - 2"/>
    <x v="0"/>
    <x v="8"/>
  </r>
  <r>
    <s v="Id2027"/>
    <s v="Downs"/>
    <x v="1023"/>
    <x v="102"/>
    <s v="No"/>
    <x v="0"/>
    <x v="1"/>
    <n v="1"/>
    <x v="1"/>
    <x v="2"/>
    <x v="2"/>
    <d v="2003-06-05T00:00:00"/>
    <x v="2026"/>
    <x v="1"/>
    <s v="tier - 2"/>
    <x v="3"/>
    <x v="11"/>
  </r>
  <r>
    <s v="Id2028"/>
    <s v="Dent"/>
    <x v="391"/>
    <x v="280"/>
    <s v="Yes"/>
    <x v="0"/>
    <x v="0"/>
    <n v="0"/>
    <x v="1"/>
    <x v="0"/>
    <x v="2"/>
    <d v="1996-06-13T00:00:00"/>
    <x v="2027"/>
    <x v="1"/>
    <s v="tier - 2"/>
    <x v="3"/>
    <x v="8"/>
  </r>
  <r>
    <s v="Id2029"/>
    <s v="Ranti"/>
    <x v="454"/>
    <x v="470"/>
    <s v="Yes"/>
    <x v="0"/>
    <x v="0"/>
    <n v="0"/>
    <x v="1"/>
    <x v="1"/>
    <x v="2"/>
    <d v="1996-10-24T00:00:00"/>
    <x v="2028"/>
    <x v="1"/>
    <s v="tier - 2"/>
    <x v="0"/>
    <x v="1"/>
  </r>
  <r>
    <s v="Id2030"/>
    <s v="Ishaq"/>
    <x v="702"/>
    <x v="375"/>
    <s v="No"/>
    <x v="0"/>
    <x v="0"/>
    <n v="0"/>
    <x v="1"/>
    <x v="0"/>
    <x v="2"/>
    <d v="1999-11-01T00:00:00"/>
    <x v="2029"/>
    <x v="1"/>
    <s v="tier - 2"/>
    <x v="9"/>
    <x v="9"/>
  </r>
  <r>
    <s v="Id2031"/>
    <s v="Wiles"/>
    <x v="389"/>
    <x v="122"/>
    <s v="Yes"/>
    <x v="1"/>
    <x v="0"/>
    <n v="2"/>
    <x v="1"/>
    <x v="1"/>
    <x v="2"/>
    <d v="2000-07-14T00:00:00"/>
    <x v="2030"/>
    <x v="1"/>
    <s v="tier - 1"/>
    <x v="1"/>
    <x v="9"/>
  </r>
  <r>
    <s v="Id2032"/>
    <s v="Roberts"/>
    <x v="1223"/>
    <x v="219"/>
    <s v="Yes"/>
    <x v="0"/>
    <x v="0"/>
    <n v="0"/>
    <x v="1"/>
    <x v="1"/>
    <x v="2"/>
    <d v="1996-06-21T00:00:00"/>
    <x v="2031"/>
    <x v="2"/>
    <s v="tier - 3"/>
    <x v="6"/>
    <x v="8"/>
  </r>
  <r>
    <s v="Id2033"/>
    <s v="Serafini"/>
    <x v="438"/>
    <x v="637"/>
    <s v="No"/>
    <x v="0"/>
    <x v="1"/>
    <n v="1"/>
    <x v="1"/>
    <x v="1"/>
    <x v="1"/>
    <d v="1993-08-12T00:00:00"/>
    <x v="2032"/>
    <x v="0"/>
    <s v="tier - 3"/>
    <x v="0"/>
    <x v="7"/>
  </r>
  <r>
    <s v="Id2034"/>
    <s v="Button"/>
    <x v="755"/>
    <x v="334"/>
    <s v="No"/>
    <x v="0"/>
    <x v="1"/>
    <n v="1"/>
    <x v="1"/>
    <x v="1"/>
    <x v="1"/>
    <d v="1993-11-01T00:00:00"/>
    <x v="2033"/>
    <x v="2"/>
    <s v="tier - 3"/>
    <x v="3"/>
    <x v="10"/>
  </r>
  <r>
    <s v="Id2035"/>
    <s v="Gaal"/>
    <x v="408"/>
    <x v="144"/>
    <s v="No"/>
    <x v="0"/>
    <x v="0"/>
    <n v="1"/>
    <x v="1"/>
    <x v="0"/>
    <x v="2"/>
    <d v="1998-09-04T00:00:00"/>
    <x v="2034"/>
    <x v="1"/>
    <s v="tier - 3"/>
    <x v="1"/>
    <x v="6"/>
  </r>
  <r>
    <s v="Id2036"/>
    <s v="Liptak"/>
    <x v="386"/>
    <x v="352"/>
    <s v="No"/>
    <x v="0"/>
    <x v="0"/>
    <n v="1"/>
    <x v="1"/>
    <x v="1"/>
    <x v="2"/>
    <d v="1998-06-17T00:00:00"/>
    <x v="2035"/>
    <x v="1"/>
    <s v="tier - 3"/>
    <x v="1"/>
    <x v="6"/>
  </r>
  <r>
    <s v="Id2037"/>
    <s v="Kellam"/>
    <x v="388"/>
    <x v="614"/>
    <s v="No"/>
    <x v="0"/>
    <x v="0"/>
    <n v="1"/>
    <x v="1"/>
    <x v="2"/>
    <x v="2"/>
    <d v="1998-11-15T00:00:00"/>
    <x v="2036"/>
    <x v="1"/>
    <s v="tier - 3"/>
    <x v="1"/>
    <x v="0"/>
  </r>
  <r>
    <s v="Id2038"/>
    <s v="Gordon"/>
    <x v="1224"/>
    <x v="251"/>
    <s v="No"/>
    <x v="1"/>
    <x v="0"/>
    <n v="1"/>
    <x v="1"/>
    <x v="1"/>
    <x v="2"/>
    <d v="2000-10-01T00:00:00"/>
    <x v="2037"/>
    <x v="1"/>
    <s v="tier - 3"/>
    <x v="3"/>
    <x v="13"/>
  </r>
  <r>
    <s v="Id2039"/>
    <s v="Hyland"/>
    <x v="1225"/>
    <x v="3"/>
    <s v="No"/>
    <x v="0"/>
    <x v="1"/>
    <n v="1"/>
    <x v="1"/>
    <x v="2"/>
    <x v="1"/>
    <d v="2003-09-23T00:00:00"/>
    <x v="2038"/>
    <x v="1"/>
    <s v="tier - 1"/>
    <x v="1"/>
    <x v="14"/>
  </r>
  <r>
    <s v="Id2040"/>
    <s v="Wagoner"/>
    <x v="1226"/>
    <x v="196"/>
    <s v="No"/>
    <x v="1"/>
    <x v="0"/>
    <n v="1"/>
    <x v="1"/>
    <x v="0"/>
    <x v="2"/>
    <d v="2004-08-04T00:00:00"/>
    <x v="2039"/>
    <x v="1"/>
    <s v="tier - 3"/>
    <x v="0"/>
    <x v="14"/>
  </r>
  <r>
    <s v="Id2041"/>
    <s v="Thomas"/>
    <x v="352"/>
    <x v="21"/>
    <s v="No"/>
    <x v="0"/>
    <x v="0"/>
    <n v="0"/>
    <x v="1"/>
    <x v="1"/>
    <x v="1"/>
    <d v="1999-12-24T00:00:00"/>
    <x v="2040"/>
    <x v="1"/>
    <s v="tier - 3"/>
    <x v="1"/>
    <x v="9"/>
  </r>
  <r>
    <s v="Id2042"/>
    <s v="Goffi"/>
    <x v="1227"/>
    <x v="85"/>
    <s v="No"/>
    <x v="0"/>
    <x v="0"/>
    <n v="0"/>
    <x v="1"/>
    <x v="3"/>
    <x v="1"/>
    <d v="1999-08-29T00:00:00"/>
    <x v="2041"/>
    <x v="1"/>
    <s v="tier - 1"/>
    <x v="1"/>
    <x v="0"/>
  </r>
  <r>
    <s v="Id2043"/>
    <s v="Salovaara"/>
    <x v="1121"/>
    <x v="268"/>
    <s v="No"/>
    <x v="1"/>
    <x v="0"/>
    <n v="1"/>
    <x v="1"/>
    <x v="0"/>
    <x v="1"/>
    <d v="2004-11-14T00:00:00"/>
    <x v="2042"/>
    <x v="1"/>
    <s v="tier - 1"/>
    <x v="11"/>
    <x v="12"/>
  </r>
  <r>
    <s v="Id2044"/>
    <s v="Reid"/>
    <x v="1228"/>
    <x v="60"/>
    <s v="Yes"/>
    <x v="0"/>
    <x v="1"/>
    <n v="1"/>
    <x v="1"/>
    <x v="1"/>
    <x v="1"/>
    <d v="1997-08-10T00:00:00"/>
    <x v="2043"/>
    <x v="1"/>
    <s v="tier - 1"/>
    <x v="1"/>
    <x v="1"/>
  </r>
  <r>
    <s v="Id2045"/>
    <s v="Allan"/>
    <x v="964"/>
    <x v="24"/>
    <s v="No"/>
    <x v="1"/>
    <x v="0"/>
    <n v="1"/>
    <x v="1"/>
    <x v="0"/>
    <x v="2"/>
    <d v="2000-10-11T00:00:00"/>
    <x v="2044"/>
    <x v="1"/>
    <s v="tier - 1"/>
    <x v="9"/>
    <x v="13"/>
  </r>
  <r>
    <s v="Id2046"/>
    <s v="McLaughlin"/>
    <x v="217"/>
    <x v="209"/>
    <s v="Yes"/>
    <x v="1"/>
    <x v="0"/>
    <n v="1"/>
    <x v="1"/>
    <x v="0"/>
    <x v="2"/>
    <d v="2000-10-03T00:00:00"/>
    <x v="2045"/>
    <x v="1"/>
    <s v="tier - 3"/>
    <x v="9"/>
    <x v="13"/>
  </r>
  <r>
    <s v="Id2047"/>
    <s v="Lee"/>
    <x v="567"/>
    <x v="180"/>
    <s v="No"/>
    <x v="1"/>
    <x v="0"/>
    <n v="1"/>
    <x v="1"/>
    <x v="2"/>
    <x v="2"/>
    <d v="2000-12-17T00:00:00"/>
    <x v="2046"/>
    <x v="1"/>
    <s v="tier - 3"/>
    <x v="9"/>
    <x v="13"/>
  </r>
  <r>
    <s v="Id2048"/>
    <s v="Tang"/>
    <x v="1229"/>
    <x v="147"/>
    <s v="No"/>
    <x v="0"/>
    <x v="1"/>
    <n v="1"/>
    <x v="1"/>
    <x v="0"/>
    <x v="1"/>
    <d v="2003-12-03T00:00:00"/>
    <x v="2047"/>
    <x v="1"/>
    <s v="tier - 3"/>
    <x v="1"/>
    <x v="14"/>
  </r>
  <r>
    <s v="Id2049"/>
    <s v="Kennedy"/>
    <x v="375"/>
    <x v="562"/>
    <s v="Yes"/>
    <x v="0"/>
    <x v="1"/>
    <n v="1"/>
    <x v="1"/>
    <x v="0"/>
    <x v="1"/>
    <d v="1997-10-06T00:00:00"/>
    <x v="2048"/>
    <x v="2"/>
    <s v="tier - 3"/>
    <x v="6"/>
    <x v="6"/>
  </r>
  <r>
    <s v="Id2050"/>
    <s v="Condon"/>
    <x v="1230"/>
    <x v="24"/>
    <s v="Yes"/>
    <x v="0"/>
    <x v="0"/>
    <n v="1"/>
    <x v="1"/>
    <x v="3"/>
    <x v="2"/>
    <d v="1998-08-20T00:00:00"/>
    <x v="2049"/>
    <x v="1"/>
    <s v="tier - 2"/>
    <x v="0"/>
    <x v="6"/>
  </r>
  <r>
    <s v="Id2051"/>
    <s v="Chepkwony"/>
    <x v="577"/>
    <x v="347"/>
    <s v="Yes"/>
    <x v="0"/>
    <x v="1"/>
    <n v="1"/>
    <x v="1"/>
    <x v="1"/>
    <x v="2"/>
    <d v="1997-10-30T00:00:00"/>
    <x v="2050"/>
    <x v="0"/>
    <s v="tier - 3"/>
    <x v="4"/>
    <x v="6"/>
  </r>
  <r>
    <s v="Id2052"/>
    <s v="Rodriguez"/>
    <x v="80"/>
    <x v="577"/>
    <s v="No"/>
    <x v="0"/>
    <x v="1"/>
    <n v="1"/>
    <x v="1"/>
    <x v="0"/>
    <x v="2"/>
    <d v="2003-08-06T00:00:00"/>
    <x v="2051"/>
    <x v="1"/>
    <s v="tier - 2"/>
    <x v="1"/>
    <x v="11"/>
  </r>
  <r>
    <s v="Id2053"/>
    <s v="Szynkarczuk"/>
    <x v="854"/>
    <x v="83"/>
    <s v="No"/>
    <x v="0"/>
    <x v="1"/>
    <n v="1"/>
    <x v="1"/>
    <x v="1"/>
    <x v="2"/>
    <d v="2003-12-01T00:00:00"/>
    <x v="2052"/>
    <x v="1"/>
    <s v="tier - 3"/>
    <x v="1"/>
    <x v="14"/>
  </r>
  <r>
    <s v="Id2054"/>
    <s v="Brill"/>
    <x v="403"/>
    <x v="133"/>
    <s v="No"/>
    <x v="0"/>
    <x v="1"/>
    <n v="1"/>
    <x v="1"/>
    <x v="2"/>
    <x v="2"/>
    <d v="2003-11-21T00:00:00"/>
    <x v="2053"/>
    <x v="1"/>
    <s v="tier - 2"/>
    <x v="1"/>
    <x v="14"/>
  </r>
  <r>
    <s v="Id2055"/>
    <s v="Adams"/>
    <x v="1018"/>
    <x v="180"/>
    <s v="No"/>
    <x v="0"/>
    <x v="1"/>
    <n v="1"/>
    <x v="1"/>
    <x v="2"/>
    <x v="2"/>
    <d v="2003-07-17T00:00:00"/>
    <x v="2054"/>
    <x v="1"/>
    <s v="tier - 2"/>
    <x v="1"/>
    <x v="11"/>
  </r>
  <r>
    <s v="Id2056"/>
    <s v="Nunn"/>
    <x v="210"/>
    <x v="90"/>
    <s v="Yes"/>
    <x v="0"/>
    <x v="0"/>
    <n v="0"/>
    <x v="1"/>
    <x v="0"/>
    <x v="2"/>
    <d v="1996-06-13T00:00:00"/>
    <x v="2055"/>
    <x v="1"/>
    <s v="tier - 1"/>
    <x v="1"/>
    <x v="8"/>
  </r>
  <r>
    <s v="Id2057"/>
    <s v="Blair"/>
    <x v="389"/>
    <x v="203"/>
    <s v="No"/>
    <x v="0"/>
    <x v="0"/>
    <n v="0"/>
    <x v="1"/>
    <x v="1"/>
    <x v="2"/>
    <d v="1999-06-11T00:00:00"/>
    <x v="2056"/>
    <x v="1"/>
    <s v="tier - 2"/>
    <x v="1"/>
    <x v="0"/>
  </r>
  <r>
    <s v="Id2058"/>
    <s v="Sharkey"/>
    <x v="9"/>
    <x v="635"/>
    <s v="No"/>
    <x v="0"/>
    <x v="0"/>
    <n v="0"/>
    <x v="1"/>
    <x v="0"/>
    <x v="1"/>
    <d v="1994-10-02T00:00:00"/>
    <x v="2057"/>
    <x v="2"/>
    <s v="tier - 2"/>
    <x v="0"/>
    <x v="5"/>
  </r>
  <r>
    <s v="Id2059"/>
    <s v="Scalard"/>
    <x v="1231"/>
    <x v="90"/>
    <s v="No"/>
    <x v="0"/>
    <x v="0"/>
    <n v="0"/>
    <x v="1"/>
    <x v="2"/>
    <x v="2"/>
    <d v="1994-09-17T00:00:00"/>
    <x v="2058"/>
    <x v="1"/>
    <s v="tier - 2"/>
    <x v="0"/>
    <x v="5"/>
  </r>
  <r>
    <s v="Id2060"/>
    <s v="Burget"/>
    <x v="1232"/>
    <x v="102"/>
    <s v="Yes"/>
    <x v="0"/>
    <x v="0"/>
    <n v="0"/>
    <x v="1"/>
    <x v="3"/>
    <x v="2"/>
    <d v="1996-08-05T00:00:00"/>
    <x v="2059"/>
    <x v="2"/>
    <s v="tier - 2"/>
    <x v="1"/>
    <x v="8"/>
  </r>
  <r>
    <s v="Id2061"/>
    <s v="English"/>
    <x v="32"/>
    <x v="85"/>
    <s v="No"/>
    <x v="1"/>
    <x v="0"/>
    <n v="1"/>
    <x v="1"/>
    <x v="0"/>
    <x v="1"/>
    <d v="2000-12-09T00:00:00"/>
    <x v="2060"/>
    <x v="1"/>
    <s v="tier - 1"/>
    <x v="1"/>
    <x v="13"/>
  </r>
  <r>
    <s v="Id2062"/>
    <s v="Hampton"/>
    <x v="237"/>
    <x v="652"/>
    <s v="No"/>
    <x v="1"/>
    <x v="0"/>
    <n v="1"/>
    <x v="1"/>
    <x v="1"/>
    <x v="0"/>
    <d v="2000-06-24T00:00:00"/>
    <x v="2061"/>
    <x v="1"/>
    <s v="tier - 2"/>
    <x v="1"/>
    <x v="9"/>
  </r>
  <r>
    <s v="Id2063"/>
    <s v="Flynn"/>
    <x v="782"/>
    <x v="376"/>
    <s v="Yes"/>
    <x v="0"/>
    <x v="1"/>
    <n v="1"/>
    <x v="1"/>
    <x v="0"/>
    <x v="2"/>
    <d v="1997-08-26T00:00:00"/>
    <x v="2062"/>
    <x v="1"/>
    <s v="tier - 1"/>
    <x v="3"/>
    <x v="1"/>
  </r>
  <r>
    <s v="Id2064"/>
    <s v="Knast"/>
    <x v="350"/>
    <x v="21"/>
    <s v="Yes"/>
    <x v="0"/>
    <x v="0"/>
    <n v="0"/>
    <x v="1"/>
    <x v="1"/>
    <x v="1"/>
    <d v="2001-08-26T00:00:00"/>
    <x v="2063"/>
    <x v="1"/>
    <s v="tier - 1"/>
    <x v="3"/>
    <x v="13"/>
  </r>
  <r>
    <s v="Id2065"/>
    <s v="Lucas"/>
    <x v="905"/>
    <x v="135"/>
    <s v="Yes"/>
    <x v="0"/>
    <x v="0"/>
    <n v="0"/>
    <x v="1"/>
    <x v="2"/>
    <x v="2"/>
    <d v="2001-07-28T00:00:00"/>
    <x v="2064"/>
    <x v="1"/>
    <s v="tier - 2"/>
    <x v="9"/>
    <x v="13"/>
  </r>
  <r>
    <s v="Id2066"/>
    <s v="Thomas"/>
    <x v="1233"/>
    <x v="146"/>
    <s v="Yes"/>
    <x v="0"/>
    <x v="0"/>
    <n v="0"/>
    <x v="1"/>
    <x v="3"/>
    <x v="2"/>
    <d v="2001-10-15T00:00:00"/>
    <x v="2065"/>
    <x v="1"/>
    <s v="tier - 3"/>
    <x v="3"/>
    <x v="15"/>
  </r>
  <r>
    <s v="Id2067"/>
    <s v="Cherewatti"/>
    <x v="1234"/>
    <x v="640"/>
    <s v="No"/>
    <x v="0"/>
    <x v="0"/>
    <n v="0"/>
    <x v="1"/>
    <x v="1"/>
    <x v="0"/>
    <d v="2002-07-20T00:00:00"/>
    <x v="2066"/>
    <x v="1"/>
    <s v="tier - 2"/>
    <x v="11"/>
    <x v="15"/>
  </r>
  <r>
    <s v="Id2068"/>
    <s v="Olle"/>
    <x v="201"/>
    <x v="657"/>
    <s v="No"/>
    <x v="0"/>
    <x v="0"/>
    <n v="0"/>
    <x v="1"/>
    <x v="0"/>
    <x v="0"/>
    <d v="2002-10-11T00:00:00"/>
    <x v="2067"/>
    <x v="1"/>
    <s v="tier - 3"/>
    <x v="0"/>
    <x v="11"/>
  </r>
  <r>
    <s v="Id2069"/>
    <s v="Hamsi"/>
    <x v="1235"/>
    <x v="174"/>
    <s v="No"/>
    <x v="0"/>
    <x v="0"/>
    <n v="0"/>
    <x v="1"/>
    <x v="3"/>
    <x v="2"/>
    <d v="1991-11-17T00:00:00"/>
    <x v="2068"/>
    <x v="1"/>
    <s v="tier - 1"/>
    <x v="0"/>
    <x v="4"/>
  </r>
  <r>
    <s v="Id2070"/>
    <s v="Finnegan"/>
    <x v="966"/>
    <x v="505"/>
    <s v="No"/>
    <x v="0"/>
    <x v="0"/>
    <n v="0"/>
    <x v="1"/>
    <x v="3"/>
    <x v="2"/>
    <d v="1990-10-01T00:00:00"/>
    <x v="2069"/>
    <x v="1"/>
    <s v="tier - 2"/>
    <x v="0"/>
    <x v="3"/>
  </r>
  <r>
    <s v="Id2071"/>
    <s v="Walsh"/>
    <x v="144"/>
    <x v="82"/>
    <s v="Yes"/>
    <x v="0"/>
    <x v="1"/>
    <n v="1"/>
    <x v="1"/>
    <x v="0"/>
    <x v="2"/>
    <d v="1997-07-28T00:00:00"/>
    <x v="2070"/>
    <x v="2"/>
    <s v="tier - 3"/>
    <x v="1"/>
    <x v="1"/>
  </r>
  <r>
    <s v="Id2072"/>
    <s v="Villa"/>
    <x v="429"/>
    <x v="331"/>
    <s v="Yes"/>
    <x v="1"/>
    <x v="0"/>
    <n v="2"/>
    <x v="1"/>
    <x v="2"/>
    <x v="1"/>
    <d v="2000-08-25T00:00:00"/>
    <x v="2071"/>
    <x v="1"/>
    <s v="tier - 3"/>
    <x v="1"/>
    <x v="9"/>
  </r>
  <r>
    <s v="Id2073"/>
    <s v="Cable"/>
    <x v="589"/>
    <x v="176"/>
    <s v="Yes"/>
    <x v="0"/>
    <x v="1"/>
    <n v="1"/>
    <x v="1"/>
    <x v="1"/>
    <x v="2"/>
    <d v="1997-11-02T00:00:00"/>
    <x v="2072"/>
    <x v="2"/>
    <s v="tier - 1"/>
    <x v="1"/>
    <x v="6"/>
  </r>
  <r>
    <s v="Id2074"/>
    <s v="Eiring"/>
    <x v="1236"/>
    <x v="562"/>
    <s v="No"/>
    <x v="0"/>
    <x v="0"/>
    <n v="0"/>
    <x v="1"/>
    <x v="3"/>
    <x v="1"/>
    <d v="1991-08-05T00:00:00"/>
    <x v="2073"/>
    <x v="1"/>
    <s v="tier - 1"/>
    <x v="0"/>
    <x v="3"/>
  </r>
  <r>
    <s v="Id2075"/>
    <s v="Connor"/>
    <x v="1237"/>
    <x v="100"/>
    <s v="No"/>
    <x v="1"/>
    <x v="0"/>
    <n v="1"/>
    <x v="1"/>
    <x v="1"/>
    <x v="1"/>
    <d v="2004-09-06T00:00:00"/>
    <x v="2074"/>
    <x v="1"/>
    <s v="tier - 2"/>
    <x v="1"/>
    <x v="14"/>
  </r>
  <r>
    <s v="Id2076"/>
    <s v="Friedman"/>
    <x v="534"/>
    <x v="267"/>
    <s v="Yes"/>
    <x v="0"/>
    <x v="0"/>
    <n v="1"/>
    <x v="1"/>
    <x v="0"/>
    <x v="2"/>
    <d v="1995-10-15T00:00:00"/>
    <x v="2075"/>
    <x v="2"/>
    <s v="tier - 3"/>
    <x v="0"/>
    <x v="8"/>
  </r>
  <r>
    <s v="Id2077"/>
    <s v="Croker"/>
    <x v="235"/>
    <x v="515"/>
    <s v="Yes"/>
    <x v="0"/>
    <x v="0"/>
    <n v="1"/>
    <x v="1"/>
    <x v="0"/>
    <x v="2"/>
    <d v="1995-07-09T00:00:00"/>
    <x v="2076"/>
    <x v="2"/>
    <s v="tier - 3"/>
    <x v="0"/>
    <x v="5"/>
  </r>
  <r>
    <s v="Id2078"/>
    <s v="Beganics"/>
    <x v="662"/>
    <x v="169"/>
    <s v="Yes"/>
    <x v="0"/>
    <x v="0"/>
    <n v="1"/>
    <x v="1"/>
    <x v="0"/>
    <x v="1"/>
    <d v="1995-10-14T00:00:00"/>
    <x v="2077"/>
    <x v="2"/>
    <s v="tier - 1"/>
    <x v="3"/>
    <x v="8"/>
  </r>
  <r>
    <s v="Id2079"/>
    <s v="Huberty"/>
    <x v="1238"/>
    <x v="563"/>
    <s v="Yes"/>
    <x v="0"/>
    <x v="0"/>
    <n v="1"/>
    <x v="1"/>
    <x v="2"/>
    <x v="1"/>
    <d v="1995-11-06T00:00:00"/>
    <x v="2078"/>
    <x v="2"/>
    <s v="tier - 2"/>
    <x v="0"/>
    <x v="8"/>
  </r>
  <r>
    <s v="Id2080"/>
    <s v="Jacobs"/>
    <x v="1188"/>
    <x v="358"/>
    <s v="No"/>
    <x v="0"/>
    <x v="0"/>
    <n v="1"/>
    <x v="1"/>
    <x v="0"/>
    <x v="2"/>
    <d v="1998-06-20T00:00:00"/>
    <x v="2079"/>
    <x v="1"/>
    <s v="tier - 2"/>
    <x v="0"/>
    <x v="6"/>
  </r>
  <r>
    <s v="Id2081"/>
    <s v="Hazlehurst"/>
    <x v="1210"/>
    <x v="188"/>
    <s v="No"/>
    <x v="0"/>
    <x v="0"/>
    <n v="1"/>
    <x v="1"/>
    <x v="0"/>
    <x v="2"/>
    <d v="1998-07-02T00:00:00"/>
    <x v="2080"/>
    <x v="1"/>
    <s v="tier - 3"/>
    <x v="0"/>
    <x v="6"/>
  </r>
  <r>
    <s v="Id2082"/>
    <s v="Marin"/>
    <x v="586"/>
    <x v="658"/>
    <s v="No"/>
    <x v="0"/>
    <x v="0"/>
    <n v="1"/>
    <x v="1"/>
    <x v="1"/>
    <x v="0"/>
    <d v="1998-08-17T00:00:00"/>
    <x v="2081"/>
    <x v="1"/>
    <s v="tier - 3"/>
    <x v="0"/>
    <x v="6"/>
  </r>
  <r>
    <s v="Id2083"/>
    <s v="Dear"/>
    <x v="375"/>
    <x v="659"/>
    <s v="No"/>
    <x v="0"/>
    <x v="0"/>
    <n v="0"/>
    <x v="1"/>
    <x v="0"/>
    <x v="0"/>
    <d v="2002-07-11T00:00:00"/>
    <x v="2082"/>
    <x v="1"/>
    <s v="tier - 2"/>
    <x v="9"/>
    <x v="15"/>
  </r>
  <r>
    <s v="Id2084"/>
    <s v="Lederer"/>
    <x v="450"/>
    <x v="60"/>
    <s v="No"/>
    <x v="0"/>
    <x v="0"/>
    <n v="1"/>
    <x v="1"/>
    <x v="2"/>
    <x v="1"/>
    <d v="1998-11-19T00:00:00"/>
    <x v="2083"/>
    <x v="1"/>
    <s v="tier - 1"/>
    <x v="3"/>
    <x v="0"/>
  </r>
  <r>
    <s v="Id2085"/>
    <s v="Robson"/>
    <x v="570"/>
    <x v="163"/>
    <s v="No"/>
    <x v="0"/>
    <x v="0"/>
    <n v="0"/>
    <x v="1"/>
    <x v="1"/>
    <x v="0"/>
    <d v="2002-07-29T00:00:00"/>
    <x v="2084"/>
    <x v="1"/>
    <s v="tier - 1"/>
    <x v="9"/>
    <x v="15"/>
  </r>
  <r>
    <s v="Id2086"/>
    <s v="Galvan"/>
    <x v="1239"/>
    <x v="330"/>
    <s v="No"/>
    <x v="0"/>
    <x v="0"/>
    <n v="0"/>
    <x v="1"/>
    <x v="0"/>
    <x v="1"/>
    <d v="1999-11-21T00:00:00"/>
    <x v="2085"/>
    <x v="1"/>
    <s v="tier - 2"/>
    <x v="0"/>
    <x v="9"/>
  </r>
  <r>
    <s v="Id2087"/>
    <s v="Walsh"/>
    <x v="40"/>
    <x v="141"/>
    <s v="No"/>
    <x v="0"/>
    <x v="0"/>
    <n v="0"/>
    <x v="1"/>
    <x v="0"/>
    <x v="2"/>
    <d v="1999-11-12T00:00:00"/>
    <x v="2086"/>
    <x v="1"/>
    <s v="tier - 2"/>
    <x v="3"/>
    <x v="9"/>
  </r>
  <r>
    <s v="Id2088"/>
    <s v="Teeuwen"/>
    <x v="437"/>
    <x v="335"/>
    <s v="Yes"/>
    <x v="0"/>
    <x v="0"/>
    <n v="0"/>
    <x v="1"/>
    <x v="0"/>
    <x v="2"/>
    <d v="2001-06-03T00:00:00"/>
    <x v="2087"/>
    <x v="1"/>
    <s v="tier - 3"/>
    <x v="1"/>
    <x v="13"/>
  </r>
  <r>
    <s v="Id2089"/>
    <s v="List"/>
    <x v="1018"/>
    <x v="164"/>
    <s v="No"/>
    <x v="0"/>
    <x v="0"/>
    <n v="0"/>
    <x v="1"/>
    <x v="2"/>
    <x v="2"/>
    <d v="1999-08-10T00:00:00"/>
    <x v="2088"/>
    <x v="1"/>
    <s v="tier - 1"/>
    <x v="13"/>
    <x v="0"/>
  </r>
  <r>
    <s v="Id2090"/>
    <s v="Shafar"/>
    <x v="374"/>
    <x v="46"/>
    <s v="No"/>
    <x v="0"/>
    <x v="0"/>
    <n v="0"/>
    <x v="1"/>
    <x v="2"/>
    <x v="2"/>
    <d v="1999-12-17T00:00:00"/>
    <x v="2089"/>
    <x v="1"/>
    <s v="tier - 1"/>
    <x v="4"/>
    <x v="9"/>
  </r>
  <r>
    <s v="Id2091"/>
    <s v="Copenhaver"/>
    <x v="1240"/>
    <x v="635"/>
    <s v="Yes"/>
    <x v="0"/>
    <x v="0"/>
    <n v="1"/>
    <x v="1"/>
    <x v="3"/>
    <x v="1"/>
    <d v="1998-12-12T00:00:00"/>
    <x v="2090"/>
    <x v="1"/>
    <s v="tier - 2"/>
    <x v="0"/>
    <x v="0"/>
  </r>
  <r>
    <s v="Id2092"/>
    <s v="Stump"/>
    <x v="443"/>
    <x v="485"/>
    <s v="No"/>
    <x v="0"/>
    <x v="0"/>
    <n v="0"/>
    <x v="1"/>
    <x v="0"/>
    <x v="0"/>
    <d v="2002-11-05T00:00:00"/>
    <x v="2091"/>
    <x v="1"/>
    <s v="tier - 1"/>
    <x v="1"/>
    <x v="11"/>
  </r>
  <r>
    <s v="Id2093"/>
    <s v="Wehrman"/>
    <x v="351"/>
    <x v="563"/>
    <s v="No"/>
    <x v="0"/>
    <x v="0"/>
    <n v="1"/>
    <x v="1"/>
    <x v="2"/>
    <x v="1"/>
    <d v="1998-10-21T00:00:00"/>
    <x v="2092"/>
    <x v="2"/>
    <s v="tier - 3"/>
    <x v="1"/>
    <x v="0"/>
  </r>
  <r>
    <s v="Id2094"/>
    <s v="Sischo"/>
    <x v="1241"/>
    <x v="412"/>
    <s v="No"/>
    <x v="0"/>
    <x v="1"/>
    <n v="1"/>
    <x v="1"/>
    <x v="1"/>
    <x v="1"/>
    <d v="2003-11-18T00:00:00"/>
    <x v="2093"/>
    <x v="1"/>
    <s v="tier - 3"/>
    <x v="3"/>
    <x v="14"/>
  </r>
  <r>
    <s v="Id2095"/>
    <s v="Fonti"/>
    <x v="768"/>
    <x v="202"/>
    <s v="Yes"/>
    <x v="0"/>
    <x v="0"/>
    <n v="0"/>
    <x v="1"/>
    <x v="0"/>
    <x v="2"/>
    <d v="1996-12-17T00:00:00"/>
    <x v="2094"/>
    <x v="1"/>
    <s v="tier - 1"/>
    <x v="0"/>
    <x v="1"/>
  </r>
  <r>
    <s v="Id2096"/>
    <s v="Merlis"/>
    <x v="993"/>
    <x v="65"/>
    <s v="No"/>
    <x v="1"/>
    <x v="0"/>
    <n v="1"/>
    <x v="1"/>
    <x v="1"/>
    <x v="1"/>
    <d v="2004-09-06T00:00:00"/>
    <x v="2095"/>
    <x v="1"/>
    <s v="tier - 3"/>
    <x v="0"/>
    <x v="14"/>
  </r>
  <r>
    <s v="Id2097"/>
    <s v="Hasegawa"/>
    <x v="1211"/>
    <x v="189"/>
    <s v="Yes"/>
    <x v="0"/>
    <x v="0"/>
    <n v="0"/>
    <x v="1"/>
    <x v="2"/>
    <x v="2"/>
    <d v="1996-11-28T00:00:00"/>
    <x v="2096"/>
    <x v="0"/>
    <s v="tier - 2"/>
    <x v="3"/>
    <x v="1"/>
  </r>
  <r>
    <s v="Id2098"/>
    <s v="Haselden"/>
    <x v="1242"/>
    <x v="192"/>
    <s v="No"/>
    <x v="0"/>
    <x v="0"/>
    <n v="0"/>
    <x v="1"/>
    <x v="3"/>
    <x v="2"/>
    <d v="1999-10-05T00:00:00"/>
    <x v="2097"/>
    <x v="1"/>
    <s v="tier - 1"/>
    <x v="0"/>
    <x v="9"/>
  </r>
  <r>
    <s v="Id2099"/>
    <s v="Simonson"/>
    <x v="1232"/>
    <x v="226"/>
    <s v="No"/>
    <x v="0"/>
    <x v="0"/>
    <n v="0"/>
    <x v="1"/>
    <x v="3"/>
    <x v="2"/>
    <d v="1991-06-16T00:00:00"/>
    <x v="2098"/>
    <x v="1"/>
    <s v="tier - 1"/>
    <x v="0"/>
    <x v="3"/>
  </r>
  <r>
    <s v="Id2100"/>
    <s v="Montag"/>
    <x v="141"/>
    <x v="53"/>
    <s v="No"/>
    <x v="0"/>
    <x v="0"/>
    <n v="0"/>
    <x v="1"/>
    <x v="0"/>
    <x v="0"/>
    <d v="2002-11-12T00:00:00"/>
    <x v="2099"/>
    <x v="1"/>
    <s v="tier - 1"/>
    <x v="1"/>
    <x v="11"/>
  </r>
  <r>
    <s v="Id2101"/>
    <s v="Deroian"/>
    <x v="331"/>
    <x v="580"/>
    <s v="No"/>
    <x v="0"/>
    <x v="0"/>
    <n v="0"/>
    <x v="1"/>
    <x v="1"/>
    <x v="0"/>
    <d v="2002-07-15T00:00:00"/>
    <x v="2100"/>
    <x v="1"/>
    <s v="tier - 1"/>
    <x v="1"/>
    <x v="15"/>
  </r>
  <r>
    <s v="Id2102"/>
    <s v="Goetz"/>
    <x v="170"/>
    <x v="226"/>
    <s v="Yes"/>
    <x v="1"/>
    <x v="0"/>
    <n v="2"/>
    <x v="1"/>
    <x v="0"/>
    <x v="2"/>
    <d v="2000-12-11T00:00:00"/>
    <x v="2101"/>
    <x v="1"/>
    <s v="tier - 3"/>
    <x v="6"/>
    <x v="13"/>
  </r>
  <r>
    <s v="Id2103"/>
    <s v="Brady"/>
    <x v="467"/>
    <x v="34"/>
    <s v="Yes"/>
    <x v="1"/>
    <x v="0"/>
    <n v="2"/>
    <x v="1"/>
    <x v="1"/>
    <x v="1"/>
    <d v="2000-06-30T00:00:00"/>
    <x v="2102"/>
    <x v="1"/>
    <s v="tier - 2"/>
    <x v="15"/>
    <x v="9"/>
  </r>
  <r>
    <s v="Id2104"/>
    <s v="Moran"/>
    <x v="417"/>
    <x v="78"/>
    <s v="No"/>
    <x v="0"/>
    <x v="1"/>
    <n v="1"/>
    <x v="1"/>
    <x v="1"/>
    <x v="2"/>
    <d v="2003-12-10T00:00:00"/>
    <x v="2103"/>
    <x v="1"/>
    <s v="tier - 3"/>
    <x v="1"/>
    <x v="14"/>
  </r>
  <r>
    <s v="Id2105"/>
    <s v="Strickler"/>
    <x v="866"/>
    <x v="135"/>
    <s v="No"/>
    <x v="1"/>
    <x v="0"/>
    <n v="1"/>
    <x v="1"/>
    <x v="0"/>
    <x v="2"/>
    <d v="2004-12-12T00:00:00"/>
    <x v="2104"/>
    <x v="1"/>
    <s v="tier - 1"/>
    <x v="0"/>
    <x v="12"/>
  </r>
  <r>
    <s v="Id2106"/>
    <s v="Simone"/>
    <x v="412"/>
    <x v="184"/>
    <s v="No"/>
    <x v="1"/>
    <x v="0"/>
    <n v="1"/>
    <x v="1"/>
    <x v="0"/>
    <x v="1"/>
    <d v="2004-09-25T00:00:00"/>
    <x v="2105"/>
    <x v="1"/>
    <s v="tier - 1"/>
    <x v="9"/>
    <x v="12"/>
  </r>
  <r>
    <s v="Id2107"/>
    <s v="Von Rock"/>
    <x v="1212"/>
    <x v="497"/>
    <s v="No"/>
    <x v="1"/>
    <x v="0"/>
    <n v="1"/>
    <x v="1"/>
    <x v="0"/>
    <x v="2"/>
    <d v="2004-06-13T00:00:00"/>
    <x v="2106"/>
    <x v="1"/>
    <s v="tier - 1"/>
    <x v="9"/>
    <x v="14"/>
  </r>
  <r>
    <s v="Id2108"/>
    <s v="Woodard"/>
    <x v="1243"/>
    <x v="105"/>
    <s v="No"/>
    <x v="0"/>
    <x v="0"/>
    <n v="0"/>
    <x v="1"/>
    <x v="2"/>
    <x v="1"/>
    <d v="1994-11-17T00:00:00"/>
    <x v="2107"/>
    <x v="1"/>
    <s v="tier - 2"/>
    <x v="0"/>
    <x v="5"/>
  </r>
  <r>
    <s v="Id2109"/>
    <s v="Li"/>
    <x v="144"/>
    <x v="200"/>
    <s v="No"/>
    <x v="1"/>
    <x v="0"/>
    <n v="1"/>
    <x v="1"/>
    <x v="0"/>
    <x v="1"/>
    <d v="2004-07-27T00:00:00"/>
    <x v="2108"/>
    <x v="1"/>
    <s v="tier - 2"/>
    <x v="9"/>
    <x v="14"/>
  </r>
  <r>
    <s v="Id2110"/>
    <s v="Sinda"/>
    <x v="893"/>
    <x v="192"/>
    <s v="No"/>
    <x v="1"/>
    <x v="0"/>
    <n v="1"/>
    <x v="1"/>
    <x v="0"/>
    <x v="2"/>
    <d v="2004-08-06T00:00:00"/>
    <x v="2109"/>
    <x v="1"/>
    <s v="tier - 2"/>
    <x v="9"/>
    <x v="14"/>
  </r>
  <r>
    <s v="Id2111"/>
    <s v="Rydland"/>
    <x v="141"/>
    <x v="264"/>
    <s v="No"/>
    <x v="1"/>
    <x v="0"/>
    <n v="1"/>
    <x v="1"/>
    <x v="0"/>
    <x v="2"/>
    <d v="2004-11-13T00:00:00"/>
    <x v="2110"/>
    <x v="1"/>
    <s v="tier - 3"/>
    <x v="9"/>
    <x v="12"/>
  </r>
  <r>
    <s v="Id2112"/>
    <s v="Vespa"/>
    <x v="703"/>
    <x v="31"/>
    <s v="No"/>
    <x v="1"/>
    <x v="0"/>
    <n v="1"/>
    <x v="1"/>
    <x v="0"/>
    <x v="2"/>
    <d v="2004-10-28T00:00:00"/>
    <x v="2111"/>
    <x v="1"/>
    <s v="tier - 2"/>
    <x v="9"/>
    <x v="12"/>
  </r>
  <r>
    <s v="Id2113"/>
    <s v="Meadows"/>
    <x v="402"/>
    <x v="24"/>
    <s v="No"/>
    <x v="1"/>
    <x v="0"/>
    <n v="1"/>
    <x v="1"/>
    <x v="0"/>
    <x v="2"/>
    <d v="2004-08-06T00:00:00"/>
    <x v="2112"/>
    <x v="1"/>
    <s v="tier - 2"/>
    <x v="9"/>
    <x v="14"/>
  </r>
  <r>
    <s v="Id2114"/>
    <s v="Toppen"/>
    <x v="1244"/>
    <x v="270"/>
    <s v="No"/>
    <x v="1"/>
    <x v="0"/>
    <n v="1"/>
    <x v="1"/>
    <x v="2"/>
    <x v="2"/>
    <d v="2004-07-27T00:00:00"/>
    <x v="2113"/>
    <x v="1"/>
    <s v="tier - 3"/>
    <x v="0"/>
    <x v="14"/>
  </r>
  <r>
    <s v="Id2115"/>
    <s v="Ermer"/>
    <x v="360"/>
    <x v="139"/>
    <s v="No"/>
    <x v="1"/>
    <x v="0"/>
    <n v="1"/>
    <x v="1"/>
    <x v="1"/>
    <x v="2"/>
    <d v="2004-09-12T00:00:00"/>
    <x v="2114"/>
    <x v="1"/>
    <s v="tier - 2"/>
    <x v="9"/>
    <x v="12"/>
  </r>
  <r>
    <s v="Id2116"/>
    <s v="Dionne"/>
    <x v="984"/>
    <x v="324"/>
    <s v="No"/>
    <x v="1"/>
    <x v="0"/>
    <n v="1"/>
    <x v="1"/>
    <x v="1"/>
    <x v="2"/>
    <d v="2004-09-03T00:00:00"/>
    <x v="2115"/>
    <x v="1"/>
    <s v="tier - 1"/>
    <x v="7"/>
    <x v="14"/>
  </r>
  <r>
    <s v="Id2117"/>
    <s v="Stasulli"/>
    <x v="369"/>
    <x v="111"/>
    <s v="No"/>
    <x v="1"/>
    <x v="0"/>
    <n v="1"/>
    <x v="1"/>
    <x v="1"/>
    <x v="2"/>
    <d v="2004-12-07T00:00:00"/>
    <x v="2116"/>
    <x v="1"/>
    <s v="tier - 3"/>
    <x v="9"/>
    <x v="12"/>
  </r>
  <r>
    <s v="Id2118"/>
    <s v="Duran"/>
    <x v="1245"/>
    <x v="31"/>
    <s v="No"/>
    <x v="0"/>
    <x v="0"/>
    <n v="0"/>
    <x v="1"/>
    <x v="3"/>
    <x v="2"/>
    <d v="1991-12-16T00:00:00"/>
    <x v="2117"/>
    <x v="1"/>
    <s v="tier - 2"/>
    <x v="1"/>
    <x v="4"/>
  </r>
  <r>
    <s v="Id2119"/>
    <s v="Klundt"/>
    <x v="1246"/>
    <x v="251"/>
    <s v="No"/>
    <x v="0"/>
    <x v="0"/>
    <n v="0"/>
    <x v="1"/>
    <x v="2"/>
    <x v="2"/>
    <d v="1994-09-27T00:00:00"/>
    <x v="2118"/>
    <x v="1"/>
    <s v="tier - 2"/>
    <x v="0"/>
    <x v="5"/>
  </r>
  <r>
    <s v="Id2120"/>
    <s v="Waters"/>
    <x v="889"/>
    <x v="497"/>
    <s v="No"/>
    <x v="1"/>
    <x v="0"/>
    <n v="1"/>
    <x v="1"/>
    <x v="0"/>
    <x v="2"/>
    <d v="2000-08-23T00:00:00"/>
    <x v="2119"/>
    <x v="1"/>
    <s v="tier - 2"/>
    <x v="3"/>
    <x v="9"/>
  </r>
  <r>
    <s v="Id2121"/>
    <s v="Rusk"/>
    <x v="1247"/>
    <x v="450"/>
    <s v="No"/>
    <x v="1"/>
    <x v="0"/>
    <n v="1"/>
    <x v="1"/>
    <x v="1"/>
    <x v="2"/>
    <d v="2000-12-10T00:00:00"/>
    <x v="2120"/>
    <x v="1"/>
    <s v="tier - 2"/>
    <x v="0"/>
    <x v="13"/>
  </r>
  <r>
    <s v="Id2122"/>
    <s v="Gersbach"/>
    <x v="909"/>
    <x v="58"/>
    <s v="No"/>
    <x v="1"/>
    <x v="0"/>
    <n v="1"/>
    <x v="1"/>
    <x v="1"/>
    <x v="1"/>
    <d v="2000-11-29T00:00:00"/>
    <x v="2121"/>
    <x v="1"/>
    <s v="tier - 3"/>
    <x v="0"/>
    <x v="13"/>
  </r>
  <r>
    <s v="Id2123"/>
    <s v="Taylor-Watson"/>
    <x v="346"/>
    <x v="150"/>
    <s v="No"/>
    <x v="1"/>
    <x v="0"/>
    <n v="1"/>
    <x v="1"/>
    <x v="1"/>
    <x v="2"/>
    <d v="2000-10-22T00:00:00"/>
    <x v="2122"/>
    <x v="1"/>
    <s v="tier - 2"/>
    <x v="3"/>
    <x v="13"/>
  </r>
  <r>
    <s v="Id2124"/>
    <s v="Crawford"/>
    <x v="925"/>
    <x v="148"/>
    <s v="Yes"/>
    <x v="1"/>
    <x v="0"/>
    <n v="1"/>
    <x v="1"/>
    <x v="2"/>
    <x v="1"/>
    <d v="2000-12-27T00:00:00"/>
    <x v="2123"/>
    <x v="1"/>
    <s v="tier - 3"/>
    <x v="3"/>
    <x v="13"/>
  </r>
  <r>
    <s v="Id2125"/>
    <s v="Levitsky"/>
    <x v="1248"/>
    <x v="87"/>
    <s v="No"/>
    <x v="1"/>
    <x v="0"/>
    <n v="1"/>
    <x v="1"/>
    <x v="0"/>
    <x v="1"/>
    <d v="2004-10-04T00:00:00"/>
    <x v="2124"/>
    <x v="1"/>
    <s v="tier - 1"/>
    <x v="3"/>
    <x v="12"/>
  </r>
  <r>
    <s v="Id2126"/>
    <s v="Carroll"/>
    <x v="661"/>
    <x v="176"/>
    <s v="No"/>
    <x v="0"/>
    <x v="1"/>
    <n v="1"/>
    <x v="1"/>
    <x v="0"/>
    <x v="2"/>
    <d v="2003-08-19T00:00:00"/>
    <x v="2125"/>
    <x v="1"/>
    <s v="tier - 1"/>
    <x v="1"/>
    <x v="11"/>
  </r>
  <r>
    <s v="Id2127"/>
    <s v="Campos"/>
    <x v="664"/>
    <x v="652"/>
    <s v="Yes"/>
    <x v="0"/>
    <x v="1"/>
    <n v="1"/>
    <x v="1"/>
    <x v="1"/>
    <x v="0"/>
    <d v="1997-09-03T00:00:00"/>
    <x v="2126"/>
    <x v="2"/>
    <s v="tier - 1"/>
    <x v="0"/>
    <x v="1"/>
  </r>
  <r>
    <s v="Id2128"/>
    <s v="Flajslik"/>
    <x v="879"/>
    <x v="252"/>
    <s v="No"/>
    <x v="0"/>
    <x v="1"/>
    <n v="1"/>
    <x v="1"/>
    <x v="0"/>
    <x v="2"/>
    <d v="2003-09-26T00:00:00"/>
    <x v="2127"/>
    <x v="1"/>
    <s v="tier - 2"/>
    <x v="1"/>
    <x v="14"/>
  </r>
  <r>
    <s v="Id2129"/>
    <s v="Chua"/>
    <x v="1249"/>
    <x v="324"/>
    <s v="No"/>
    <x v="0"/>
    <x v="1"/>
    <n v="1"/>
    <x v="1"/>
    <x v="0"/>
    <x v="2"/>
    <d v="2003-09-01T00:00:00"/>
    <x v="2128"/>
    <x v="1"/>
    <s v="tier - 3"/>
    <x v="1"/>
    <x v="11"/>
  </r>
  <r>
    <s v="Id2130"/>
    <s v="Wiltse"/>
    <x v="355"/>
    <x v="46"/>
    <s v="No"/>
    <x v="0"/>
    <x v="1"/>
    <n v="1"/>
    <x v="1"/>
    <x v="0"/>
    <x v="2"/>
    <d v="2003-12-22T00:00:00"/>
    <x v="2129"/>
    <x v="1"/>
    <s v="tier - 3"/>
    <x v="1"/>
    <x v="14"/>
  </r>
  <r>
    <s v="Id2131"/>
    <s v="Fisher"/>
    <x v="88"/>
    <x v="436"/>
    <s v="No"/>
    <x v="0"/>
    <x v="1"/>
    <n v="1"/>
    <x v="1"/>
    <x v="0"/>
    <x v="2"/>
    <d v="2003-08-30T00:00:00"/>
    <x v="2130"/>
    <x v="1"/>
    <s v="tier - 1"/>
    <x v="1"/>
    <x v="11"/>
  </r>
  <r>
    <s v="Id2132"/>
    <s v="Wilzbacher"/>
    <x v="1250"/>
    <x v="299"/>
    <s v="No"/>
    <x v="1"/>
    <x v="0"/>
    <n v="1"/>
    <x v="1"/>
    <x v="1"/>
    <x v="2"/>
    <d v="2004-11-04T00:00:00"/>
    <x v="2131"/>
    <x v="1"/>
    <s v="tier - 1"/>
    <x v="1"/>
    <x v="12"/>
  </r>
  <r>
    <s v="Id2133"/>
    <s v="Thayer"/>
    <x v="878"/>
    <x v="623"/>
    <s v="No"/>
    <x v="0"/>
    <x v="1"/>
    <n v="1"/>
    <x v="1"/>
    <x v="2"/>
    <x v="1"/>
    <d v="2003-09-30T00:00:00"/>
    <x v="2132"/>
    <x v="1"/>
    <s v="tier - 3"/>
    <x v="1"/>
    <x v="14"/>
  </r>
  <r>
    <s v="Id2134"/>
    <s v="Brosseau"/>
    <x v="947"/>
    <x v="80"/>
    <s v="No"/>
    <x v="0"/>
    <x v="0"/>
    <n v="0"/>
    <x v="1"/>
    <x v="3"/>
    <x v="2"/>
    <d v="1999-07-21T00:00:00"/>
    <x v="2133"/>
    <x v="1"/>
    <s v="tier - 2"/>
    <x v="0"/>
    <x v="0"/>
  </r>
  <r>
    <s v="Id2135"/>
    <s v="Phares"/>
    <x v="352"/>
    <x v="450"/>
    <s v="Yes"/>
    <x v="0"/>
    <x v="0"/>
    <n v="0"/>
    <x v="1"/>
    <x v="1"/>
    <x v="2"/>
    <d v="2001-11-28T00:00:00"/>
    <x v="2134"/>
    <x v="1"/>
    <s v="tier - 1"/>
    <x v="6"/>
    <x v="15"/>
  </r>
  <r>
    <s v="Id2136"/>
    <s v="Curley"/>
    <x v="986"/>
    <x v="143"/>
    <s v="Yes"/>
    <x v="0"/>
    <x v="0"/>
    <n v="0"/>
    <x v="1"/>
    <x v="2"/>
    <x v="2"/>
    <d v="2001-06-22T00:00:00"/>
    <x v="2135"/>
    <x v="2"/>
    <s v="tier - 2"/>
    <x v="3"/>
    <x v="13"/>
  </r>
  <r>
    <s v="Id2137"/>
    <s v="Johnston"/>
    <x v="497"/>
    <x v="336"/>
    <s v="Yes"/>
    <x v="0"/>
    <x v="0"/>
    <n v="0"/>
    <x v="1"/>
    <x v="1"/>
    <x v="1"/>
    <d v="2001-08-14T00:00:00"/>
    <x v="2136"/>
    <x v="2"/>
    <s v="tier - 2"/>
    <x v="13"/>
    <x v="13"/>
  </r>
  <r>
    <s v="Id2138"/>
    <s v="Padula"/>
    <x v="292"/>
    <x v="144"/>
    <s v="No"/>
    <x v="1"/>
    <x v="0"/>
    <n v="1"/>
    <x v="1"/>
    <x v="1"/>
    <x v="2"/>
    <d v="2004-06-12T00:00:00"/>
    <x v="2137"/>
    <x v="2"/>
    <s v="tier - 2"/>
    <x v="14"/>
    <x v="14"/>
  </r>
  <r>
    <s v="Id2139"/>
    <s v="Gamirov"/>
    <x v="355"/>
    <x v="79"/>
    <s v="Yes"/>
    <x v="1"/>
    <x v="0"/>
    <n v="2"/>
    <x v="1"/>
    <x v="0"/>
    <x v="2"/>
    <d v="2000-07-26T00:00:00"/>
    <x v="2138"/>
    <x v="2"/>
    <s v="tier - 3"/>
    <x v="1"/>
    <x v="9"/>
  </r>
  <r>
    <s v="Id2140"/>
    <s v="Briot"/>
    <x v="524"/>
    <x v="109"/>
    <s v="Yes"/>
    <x v="1"/>
    <x v="0"/>
    <n v="2"/>
    <x v="1"/>
    <x v="1"/>
    <x v="1"/>
    <d v="2000-09-02T00:00:00"/>
    <x v="2139"/>
    <x v="2"/>
    <s v="tier - 3"/>
    <x v="1"/>
    <x v="9"/>
  </r>
  <r>
    <s v="Id2141"/>
    <s v="De Hueck"/>
    <x v="1188"/>
    <x v="338"/>
    <s v="Yes"/>
    <x v="0"/>
    <x v="0"/>
    <n v="0"/>
    <x v="1"/>
    <x v="0"/>
    <x v="2"/>
    <d v="2001-08-04T00:00:00"/>
    <x v="2140"/>
    <x v="2"/>
    <s v="tier - 2"/>
    <x v="0"/>
    <x v="13"/>
  </r>
  <r>
    <s v="Id2142"/>
    <s v="Putt"/>
    <x v="1251"/>
    <x v="49"/>
    <s v="Yes"/>
    <x v="0"/>
    <x v="0"/>
    <n v="0"/>
    <x v="1"/>
    <x v="0"/>
    <x v="2"/>
    <d v="2001-09-06T00:00:00"/>
    <x v="2141"/>
    <x v="2"/>
    <s v="tier - 2"/>
    <x v="0"/>
    <x v="13"/>
  </r>
  <r>
    <s v="Id2143"/>
    <s v="Deiman"/>
    <x v="72"/>
    <x v="146"/>
    <s v="Yes"/>
    <x v="0"/>
    <x v="0"/>
    <n v="0"/>
    <x v="1"/>
    <x v="0"/>
    <x v="2"/>
    <d v="2001-07-01T00:00:00"/>
    <x v="2142"/>
    <x v="2"/>
    <s v="tier - 1"/>
    <x v="3"/>
    <x v="13"/>
  </r>
  <r>
    <s v="Id2144"/>
    <s v="Bonanni"/>
    <x v="809"/>
    <x v="109"/>
    <s v="Yes"/>
    <x v="0"/>
    <x v="0"/>
    <n v="0"/>
    <x v="1"/>
    <x v="1"/>
    <x v="1"/>
    <d v="2001-08-14T00:00:00"/>
    <x v="2143"/>
    <x v="2"/>
    <s v="tier - 2"/>
    <x v="3"/>
    <x v="13"/>
  </r>
  <r>
    <s v="Id2145"/>
    <s v="Stein"/>
    <x v="28"/>
    <x v="280"/>
    <s v="No"/>
    <x v="0"/>
    <x v="0"/>
    <n v="1"/>
    <x v="1"/>
    <x v="0"/>
    <x v="2"/>
    <d v="1998-09-14T00:00:00"/>
    <x v="2144"/>
    <x v="2"/>
    <s v="tier - 2"/>
    <x v="0"/>
    <x v="0"/>
  </r>
  <r>
    <s v="Id2146"/>
    <s v="Laumann"/>
    <x v="1252"/>
    <x v="660"/>
    <s v="No"/>
    <x v="0"/>
    <x v="0"/>
    <n v="0"/>
    <x v="1"/>
    <x v="0"/>
    <x v="0"/>
    <d v="2002-09-29T00:00:00"/>
    <x v="2145"/>
    <x v="2"/>
    <s v="tier - 3"/>
    <x v="6"/>
    <x v="11"/>
  </r>
  <r>
    <s v="Id2147"/>
    <s v="Galaviz"/>
    <x v="701"/>
    <x v="589"/>
    <s v="No"/>
    <x v="0"/>
    <x v="0"/>
    <n v="1"/>
    <x v="1"/>
    <x v="0"/>
    <x v="0"/>
    <d v="1998-12-29T00:00:00"/>
    <x v="2146"/>
    <x v="2"/>
    <s v="tier - 1"/>
    <x v="0"/>
    <x v="0"/>
  </r>
  <r>
    <s v="Id2148"/>
    <s v="Piper"/>
    <x v="409"/>
    <x v="101"/>
    <s v="No"/>
    <x v="0"/>
    <x v="0"/>
    <n v="0"/>
    <x v="1"/>
    <x v="0"/>
    <x v="0"/>
    <d v="2002-07-16T00:00:00"/>
    <x v="2147"/>
    <x v="2"/>
    <s v="tier - 3"/>
    <x v="3"/>
    <x v="15"/>
  </r>
  <r>
    <s v="Id2149"/>
    <s v="Cantini"/>
    <x v="514"/>
    <x v="259"/>
    <s v="No"/>
    <x v="0"/>
    <x v="0"/>
    <n v="1"/>
    <x v="1"/>
    <x v="1"/>
    <x v="1"/>
    <d v="1998-09-29T00:00:00"/>
    <x v="2148"/>
    <x v="2"/>
    <s v="tier - 1"/>
    <x v="3"/>
    <x v="0"/>
  </r>
  <r>
    <s v="Id2150"/>
    <s v="Hartman"/>
    <x v="809"/>
    <x v="351"/>
    <s v="No"/>
    <x v="0"/>
    <x v="0"/>
    <n v="1"/>
    <x v="1"/>
    <x v="1"/>
    <x v="2"/>
    <d v="1998-10-05T00:00:00"/>
    <x v="2149"/>
    <x v="2"/>
    <s v="tier - 1"/>
    <x v="3"/>
    <x v="0"/>
  </r>
  <r>
    <s v="Id2151"/>
    <s v="Werhane"/>
    <x v="1023"/>
    <x v="180"/>
    <s v="No"/>
    <x v="0"/>
    <x v="0"/>
    <n v="1"/>
    <x v="1"/>
    <x v="2"/>
    <x v="2"/>
    <d v="1998-09-28T00:00:00"/>
    <x v="2150"/>
    <x v="2"/>
    <s v="tier - 3"/>
    <x v="3"/>
    <x v="0"/>
  </r>
  <r>
    <s v="Id2152"/>
    <s v="Davies"/>
    <x v="445"/>
    <x v="502"/>
    <s v="No"/>
    <x v="0"/>
    <x v="0"/>
    <n v="0"/>
    <x v="1"/>
    <x v="1"/>
    <x v="0"/>
    <d v="2002-07-29T00:00:00"/>
    <x v="2151"/>
    <x v="2"/>
    <s v="tier - 2"/>
    <x v="6"/>
    <x v="15"/>
  </r>
  <r>
    <s v="Id2153"/>
    <s v="Hummel"/>
    <x v="1253"/>
    <x v="292"/>
    <s v="No"/>
    <x v="0"/>
    <x v="0"/>
    <n v="0"/>
    <x v="1"/>
    <x v="2"/>
    <x v="0"/>
    <d v="2002-09-07T00:00:00"/>
    <x v="2152"/>
    <x v="2"/>
    <s v="tier - 1"/>
    <x v="3"/>
    <x v="15"/>
  </r>
  <r>
    <s v="Id2154"/>
    <s v="Lutz"/>
    <x v="27"/>
    <x v="482"/>
    <s v="Yes"/>
    <x v="0"/>
    <x v="0"/>
    <n v="0"/>
    <x v="1"/>
    <x v="0"/>
    <x v="2"/>
    <d v="2001-12-09T00:00:00"/>
    <x v="2153"/>
    <x v="2"/>
    <s v="tier - 2"/>
    <x v="1"/>
    <x v="15"/>
  </r>
  <r>
    <s v="Id2155"/>
    <s v="Waters"/>
    <x v="1046"/>
    <x v="206"/>
    <s v="Yes"/>
    <x v="0"/>
    <x v="0"/>
    <n v="0"/>
    <x v="1"/>
    <x v="0"/>
    <x v="2"/>
    <d v="2001-08-03T00:00:00"/>
    <x v="2154"/>
    <x v="2"/>
    <s v="tier - 3"/>
    <x v="1"/>
    <x v="13"/>
  </r>
  <r>
    <s v="Id2156"/>
    <s v="Viglienzoni"/>
    <x v="1254"/>
    <x v="47"/>
    <s v="No"/>
    <x v="0"/>
    <x v="0"/>
    <n v="0"/>
    <x v="1"/>
    <x v="2"/>
    <x v="2"/>
    <d v="1994-10-06T00:00:00"/>
    <x v="2155"/>
    <x v="2"/>
    <s v="tier - 3"/>
    <x v="0"/>
    <x v="5"/>
  </r>
  <r>
    <s v="Id2157"/>
    <s v="Rathbun"/>
    <x v="331"/>
    <x v="83"/>
    <s v="Yes"/>
    <x v="0"/>
    <x v="0"/>
    <n v="0"/>
    <x v="1"/>
    <x v="1"/>
    <x v="2"/>
    <d v="2001-08-10T00:00:00"/>
    <x v="2156"/>
    <x v="2"/>
    <s v="tier - 1"/>
    <x v="1"/>
    <x v="13"/>
  </r>
  <r>
    <s v="Id2158"/>
    <s v="crane"/>
    <x v="766"/>
    <x v="661"/>
    <s v="No"/>
    <x v="0"/>
    <x v="0"/>
    <n v="0"/>
    <x v="1"/>
    <x v="0"/>
    <x v="0"/>
    <d v="2002-08-21T00:00:00"/>
    <x v="2157"/>
    <x v="2"/>
    <s v="tier - 1"/>
    <x v="3"/>
    <x v="15"/>
  </r>
  <r>
    <s v="Id2159"/>
    <s v="Conant"/>
    <x v="409"/>
    <x v="307"/>
    <s v="No"/>
    <x v="0"/>
    <x v="0"/>
    <n v="0"/>
    <x v="1"/>
    <x v="0"/>
    <x v="0"/>
    <d v="2002-08-29T00:00:00"/>
    <x v="2158"/>
    <x v="2"/>
    <s v="tier - 2"/>
    <x v="0"/>
    <x v="15"/>
  </r>
  <r>
    <s v="Id2160"/>
    <s v="Huyser-Wierenga"/>
    <x v="336"/>
    <x v="217"/>
    <s v="No"/>
    <x v="0"/>
    <x v="0"/>
    <n v="0"/>
    <x v="1"/>
    <x v="0"/>
    <x v="0"/>
    <d v="2002-10-29T00:00:00"/>
    <x v="2159"/>
    <x v="2"/>
    <s v="tier - 1"/>
    <x v="0"/>
    <x v="11"/>
  </r>
  <r>
    <s v="Id2161"/>
    <s v="Natalini"/>
    <x v="404"/>
    <x v="303"/>
    <s v="No"/>
    <x v="0"/>
    <x v="0"/>
    <n v="0"/>
    <x v="1"/>
    <x v="1"/>
    <x v="0"/>
    <d v="2002-09-22T00:00:00"/>
    <x v="2160"/>
    <x v="2"/>
    <s v="tier - 2"/>
    <x v="3"/>
    <x v="11"/>
  </r>
  <r>
    <s v="Id2162"/>
    <s v="Robbins"/>
    <x v="1255"/>
    <x v="46"/>
    <s v="Yes"/>
    <x v="0"/>
    <x v="0"/>
    <n v="0"/>
    <x v="1"/>
    <x v="2"/>
    <x v="2"/>
    <d v="1996-07-02T00:00:00"/>
    <x v="2161"/>
    <x v="2"/>
    <s v="tier - 3"/>
    <x v="1"/>
    <x v="8"/>
  </r>
  <r>
    <s v="Id2163"/>
    <s v="Stanislav"/>
    <x v="481"/>
    <x v="105"/>
    <s v="No"/>
    <x v="1"/>
    <x v="0"/>
    <n v="1"/>
    <x v="1"/>
    <x v="1"/>
    <x v="1"/>
    <d v="2004-12-27T00:00:00"/>
    <x v="2162"/>
    <x v="2"/>
    <s v="tier - 1"/>
    <x v="14"/>
    <x v="12"/>
  </r>
  <r>
    <s v="Id2164"/>
    <s v="Meyer"/>
    <x v="1256"/>
    <x v="189"/>
    <s v="No"/>
    <x v="0"/>
    <x v="0"/>
    <n v="0"/>
    <x v="1"/>
    <x v="2"/>
    <x v="2"/>
    <d v="1994-12-06T00:00:00"/>
    <x v="2163"/>
    <x v="2"/>
    <s v="tier - 2"/>
    <x v="1"/>
    <x v="5"/>
  </r>
  <r>
    <s v="Id2165"/>
    <s v="Mears"/>
    <x v="1241"/>
    <x v="167"/>
    <s v="No"/>
    <x v="0"/>
    <x v="1"/>
    <n v="1"/>
    <x v="1"/>
    <x v="1"/>
    <x v="2"/>
    <d v="2003-07-20T00:00:00"/>
    <x v="2164"/>
    <x v="2"/>
    <s v="tier - 2"/>
    <x v="3"/>
    <x v="11"/>
  </r>
  <r>
    <s v="Id2166"/>
    <s v="Neill"/>
    <x v="372"/>
    <x v="366"/>
    <s v="No"/>
    <x v="0"/>
    <x v="0"/>
    <n v="0"/>
    <x v="1"/>
    <x v="0"/>
    <x v="1"/>
    <d v="1999-12-12T00:00:00"/>
    <x v="2165"/>
    <x v="2"/>
    <s v="tier - 2"/>
    <x v="0"/>
    <x v="9"/>
  </r>
  <r>
    <s v="Id2167"/>
    <s v="Tola"/>
    <x v="473"/>
    <x v="366"/>
    <s v="No"/>
    <x v="0"/>
    <x v="1"/>
    <n v="1"/>
    <x v="1"/>
    <x v="2"/>
    <x v="1"/>
    <d v="2003-08-04T00:00:00"/>
    <x v="2166"/>
    <x v="2"/>
    <s v="tier - 2"/>
    <x v="3"/>
    <x v="11"/>
  </r>
  <r>
    <s v="Id2168"/>
    <s v="Briskman"/>
    <x v="405"/>
    <x v="89"/>
    <s v="No"/>
    <x v="0"/>
    <x v="1"/>
    <n v="1"/>
    <x v="1"/>
    <x v="2"/>
    <x v="2"/>
    <d v="2003-08-11T00:00:00"/>
    <x v="2167"/>
    <x v="2"/>
    <s v="tier - 3"/>
    <x v="3"/>
    <x v="11"/>
  </r>
  <r>
    <s v="Id2169"/>
    <s v="Ritzenhein"/>
    <x v="169"/>
    <x v="299"/>
    <s v="No"/>
    <x v="0"/>
    <x v="0"/>
    <n v="0"/>
    <x v="1"/>
    <x v="0"/>
    <x v="2"/>
    <d v="1999-10-01T00:00:00"/>
    <x v="2168"/>
    <x v="2"/>
    <s v="tier - 2"/>
    <x v="3"/>
    <x v="9"/>
  </r>
  <r>
    <s v="Id2170"/>
    <s v="Malkowski"/>
    <x v="84"/>
    <x v="332"/>
    <s v="No"/>
    <x v="0"/>
    <x v="0"/>
    <n v="0"/>
    <x v="1"/>
    <x v="0"/>
    <x v="2"/>
    <d v="1999-11-17T00:00:00"/>
    <x v="2169"/>
    <x v="2"/>
    <s v="tier - 3"/>
    <x v="0"/>
    <x v="9"/>
  </r>
  <r>
    <s v="Id2171"/>
    <s v="Andreyko"/>
    <x v="1257"/>
    <x v="24"/>
    <s v="No"/>
    <x v="1"/>
    <x v="0"/>
    <n v="1"/>
    <x v="1"/>
    <x v="1"/>
    <x v="2"/>
    <d v="2004-08-19T00:00:00"/>
    <x v="2170"/>
    <x v="2"/>
    <s v="tier - 1"/>
    <x v="1"/>
    <x v="14"/>
  </r>
  <r>
    <s v="Id2172"/>
    <s v="Landry"/>
    <x v="1171"/>
    <x v="253"/>
    <s v="No"/>
    <x v="0"/>
    <x v="0"/>
    <n v="0"/>
    <x v="1"/>
    <x v="1"/>
    <x v="2"/>
    <d v="1999-09-25T00:00:00"/>
    <x v="2171"/>
    <x v="2"/>
    <s v="tier - 3"/>
    <x v="0"/>
    <x v="9"/>
  </r>
  <r>
    <s v="Id2173"/>
    <s v="Lozier"/>
    <x v="252"/>
    <x v="397"/>
    <s v="No"/>
    <x v="0"/>
    <x v="0"/>
    <n v="0"/>
    <x v="1"/>
    <x v="1"/>
    <x v="0"/>
    <d v="2002-12-13T00:00:00"/>
    <x v="2172"/>
    <x v="2"/>
    <s v="tier - 3"/>
    <x v="1"/>
    <x v="11"/>
  </r>
  <r>
    <s v="Id2174"/>
    <s v="O'Brien"/>
    <x v="1258"/>
    <x v="66"/>
    <s v="No"/>
    <x v="0"/>
    <x v="1"/>
    <n v="1"/>
    <x v="1"/>
    <x v="0"/>
    <x v="2"/>
    <d v="2003-11-19T00:00:00"/>
    <x v="2173"/>
    <x v="2"/>
    <s v="tier - 1"/>
    <x v="3"/>
    <x v="14"/>
  </r>
  <r>
    <s v="Id2175"/>
    <s v="Rodas"/>
    <x v="1259"/>
    <x v="70"/>
    <s v="No"/>
    <x v="0"/>
    <x v="0"/>
    <n v="1"/>
    <x v="1"/>
    <x v="1"/>
    <x v="2"/>
    <d v="1998-10-07T00:00:00"/>
    <x v="2174"/>
    <x v="2"/>
    <s v="tier - 3"/>
    <x v="0"/>
    <x v="0"/>
  </r>
  <r>
    <s v="Id2176"/>
    <s v="O'Connor"/>
    <x v="174"/>
    <x v="226"/>
    <s v="No"/>
    <x v="0"/>
    <x v="1"/>
    <n v="1"/>
    <x v="1"/>
    <x v="0"/>
    <x v="2"/>
    <d v="2003-09-26T00:00:00"/>
    <x v="2175"/>
    <x v="2"/>
    <s v="tier - 1"/>
    <x v="3"/>
    <x v="14"/>
  </r>
  <r>
    <s v="Id2177"/>
    <s v="White"/>
    <x v="356"/>
    <x v="228"/>
    <s v="No"/>
    <x v="0"/>
    <x v="1"/>
    <n v="1"/>
    <x v="1"/>
    <x v="1"/>
    <x v="2"/>
    <d v="2003-07-28T00:00:00"/>
    <x v="2176"/>
    <x v="2"/>
    <s v="tier - 1"/>
    <x v="3"/>
    <x v="11"/>
  </r>
  <r>
    <s v="Id2178"/>
    <s v="Davenport"/>
    <x v="692"/>
    <x v="561"/>
    <s v="No"/>
    <x v="0"/>
    <x v="1"/>
    <n v="1"/>
    <x v="1"/>
    <x v="1"/>
    <x v="1"/>
    <d v="2003-07-25T00:00:00"/>
    <x v="2177"/>
    <x v="2"/>
    <s v="tier - 1"/>
    <x v="3"/>
    <x v="11"/>
  </r>
  <r>
    <s v="Id2179"/>
    <s v="Karmen"/>
    <x v="278"/>
    <x v="134"/>
    <s v="No"/>
    <x v="0"/>
    <x v="1"/>
    <n v="1"/>
    <x v="1"/>
    <x v="2"/>
    <x v="2"/>
    <d v="2003-11-14T00:00:00"/>
    <x v="2178"/>
    <x v="2"/>
    <s v="tier - 2"/>
    <x v="3"/>
    <x v="14"/>
  </r>
  <r>
    <s v="Id2180"/>
    <s v="Miller"/>
    <x v="856"/>
    <x v="39"/>
    <s v="No"/>
    <x v="0"/>
    <x v="1"/>
    <n v="1"/>
    <x v="1"/>
    <x v="2"/>
    <x v="2"/>
    <d v="2003-11-09T00:00:00"/>
    <x v="2179"/>
    <x v="2"/>
    <s v="tier - 2"/>
    <x v="3"/>
    <x v="14"/>
  </r>
  <r>
    <s v="Id2181"/>
    <s v="Lippmann"/>
    <x v="1260"/>
    <x v="633"/>
    <s v="No"/>
    <x v="0"/>
    <x v="1"/>
    <n v="1"/>
    <x v="1"/>
    <x v="2"/>
    <x v="2"/>
    <d v="2003-09-01T00:00:00"/>
    <x v="2180"/>
    <x v="2"/>
    <s v="tier - 2"/>
    <x v="3"/>
    <x v="11"/>
  </r>
  <r>
    <s v="Id2182"/>
    <s v="Klehm"/>
    <x v="1031"/>
    <x v="188"/>
    <s v="No"/>
    <x v="0"/>
    <x v="1"/>
    <n v="1"/>
    <x v="1"/>
    <x v="3"/>
    <x v="2"/>
    <d v="2003-11-21T00:00:00"/>
    <x v="2181"/>
    <x v="2"/>
    <s v="tier - 3"/>
    <x v="3"/>
    <x v="14"/>
  </r>
  <r>
    <s v="Id2183"/>
    <s v="Murphy"/>
    <x v="40"/>
    <x v="412"/>
    <s v="No"/>
    <x v="1"/>
    <x v="0"/>
    <n v="1"/>
    <x v="1"/>
    <x v="0"/>
    <x v="1"/>
    <d v="2004-09-09T00:00:00"/>
    <x v="2182"/>
    <x v="2"/>
    <s v="tier - 1"/>
    <x v="0"/>
    <x v="14"/>
  </r>
  <r>
    <s v="Id2184"/>
    <s v="Desisa"/>
    <x v="1261"/>
    <x v="93"/>
    <s v="No"/>
    <x v="1"/>
    <x v="0"/>
    <n v="1"/>
    <x v="1"/>
    <x v="0"/>
    <x v="2"/>
    <d v="2004-10-21T00:00:00"/>
    <x v="2183"/>
    <x v="2"/>
    <s v="tier - 2"/>
    <x v="0"/>
    <x v="12"/>
  </r>
  <r>
    <s v="Id2185"/>
    <s v="Brooks"/>
    <x v="848"/>
    <x v="299"/>
    <s v="No"/>
    <x v="1"/>
    <x v="0"/>
    <n v="1"/>
    <x v="1"/>
    <x v="0"/>
    <x v="2"/>
    <d v="2004-09-11T00:00:00"/>
    <x v="2184"/>
    <x v="2"/>
    <s v="tier - 3"/>
    <x v="0"/>
    <x v="14"/>
  </r>
  <r>
    <s v="Id2186"/>
    <s v="Stone"/>
    <x v="891"/>
    <x v="540"/>
    <s v="No"/>
    <x v="1"/>
    <x v="0"/>
    <n v="1"/>
    <x v="1"/>
    <x v="1"/>
    <x v="2"/>
    <d v="2004-06-10T00:00:00"/>
    <x v="2185"/>
    <x v="2"/>
    <s v="tier - 3"/>
    <x v="0"/>
    <x v="14"/>
  </r>
  <r>
    <s v="Id2187"/>
    <s v="Weispfennig"/>
    <x v="191"/>
    <x v="79"/>
    <s v="No"/>
    <x v="1"/>
    <x v="0"/>
    <n v="1"/>
    <x v="1"/>
    <x v="1"/>
    <x v="2"/>
    <d v="2004-09-21T00:00:00"/>
    <x v="2186"/>
    <x v="2"/>
    <s v="tier - 1"/>
    <x v="6"/>
    <x v="12"/>
  </r>
  <r>
    <s v="Id2188"/>
    <s v="Sorrell"/>
    <x v="1262"/>
    <x v="133"/>
    <s v="No"/>
    <x v="1"/>
    <x v="0"/>
    <n v="1"/>
    <x v="1"/>
    <x v="2"/>
    <x v="2"/>
    <d v="2004-09-19T00:00:00"/>
    <x v="2187"/>
    <x v="2"/>
    <s v="tier - 3"/>
    <x v="0"/>
    <x v="12"/>
  </r>
  <r>
    <s v="Id2189"/>
    <s v="Morris"/>
    <x v="379"/>
    <x v="173"/>
    <s v="No"/>
    <x v="1"/>
    <x v="0"/>
    <n v="1"/>
    <x v="1"/>
    <x v="1"/>
    <x v="2"/>
    <d v="2004-12-12T00:00:00"/>
    <x v="2188"/>
    <x v="2"/>
    <s v="tier - 1"/>
    <x v="13"/>
    <x v="12"/>
  </r>
  <r>
    <s v="Id2190"/>
    <s v="Marek"/>
    <x v="247"/>
    <x v="107"/>
    <s v="No"/>
    <x v="1"/>
    <x v="0"/>
    <n v="1"/>
    <x v="1"/>
    <x v="1"/>
    <x v="2"/>
    <d v="2004-10-17T00:00:00"/>
    <x v="2189"/>
    <x v="2"/>
    <s v="tier - 2"/>
    <x v="6"/>
    <x v="12"/>
  </r>
  <r>
    <s v="Id2191"/>
    <s v="Armstrong"/>
    <x v="711"/>
    <x v="173"/>
    <s v="No"/>
    <x v="1"/>
    <x v="0"/>
    <n v="1"/>
    <x v="1"/>
    <x v="2"/>
    <x v="2"/>
    <d v="2004-12-06T00:00:00"/>
    <x v="2190"/>
    <x v="1"/>
    <s v="tier - 2"/>
    <x v="2"/>
    <x v="12"/>
  </r>
  <r>
    <s v="Id2192"/>
    <s v="Werner"/>
    <x v="564"/>
    <x v="133"/>
    <s v="No"/>
    <x v="1"/>
    <x v="0"/>
    <n v="1"/>
    <x v="1"/>
    <x v="2"/>
    <x v="2"/>
    <d v="2004-12-14T00:00:00"/>
    <x v="2191"/>
    <x v="1"/>
    <s v="tier - 3"/>
    <x v="15"/>
    <x v="12"/>
  </r>
  <r>
    <s v="Id2193"/>
    <s v="Gries"/>
    <x v="335"/>
    <x v="388"/>
    <s v="No"/>
    <x v="1"/>
    <x v="0"/>
    <n v="1"/>
    <x v="1"/>
    <x v="2"/>
    <x v="2"/>
    <d v="2004-11-07T00:00:00"/>
    <x v="2192"/>
    <x v="1"/>
    <s v="tier - 1"/>
    <x v="6"/>
    <x v="12"/>
  </r>
  <r>
    <s v="Id2194"/>
    <s v="Mills"/>
    <x v="675"/>
    <x v="164"/>
    <s v="No"/>
    <x v="1"/>
    <x v="0"/>
    <n v="1"/>
    <x v="1"/>
    <x v="2"/>
    <x v="2"/>
    <d v="2004-12-10T00:00:00"/>
    <x v="2193"/>
    <x v="1"/>
    <s v="tier - 3"/>
    <x v="13"/>
    <x v="12"/>
  </r>
  <r>
    <s v="Id2195"/>
    <s v="Penny"/>
    <x v="1263"/>
    <x v="576"/>
    <s v="No"/>
    <x v="1"/>
    <x v="0"/>
    <n v="1"/>
    <x v="1"/>
    <x v="3"/>
    <x v="2"/>
    <d v="2004-11-17T00:00:00"/>
    <x v="2194"/>
    <x v="1"/>
    <s v="tier - 2"/>
    <x v="2"/>
    <x v="12"/>
  </r>
  <r>
    <s v="Id2196"/>
    <s v="Hicks"/>
    <x v="815"/>
    <x v="203"/>
    <s v="No"/>
    <x v="1"/>
    <x v="0"/>
    <n v="1"/>
    <x v="1"/>
    <x v="0"/>
    <x v="2"/>
    <d v="2000-10-21T00:00:00"/>
    <x v="2195"/>
    <x v="1"/>
    <s v="tier - 2"/>
    <x v="3"/>
    <x v="13"/>
  </r>
  <r>
    <s v="Id2197"/>
    <s v="Masayesva"/>
    <x v="1261"/>
    <x v="272"/>
    <s v="No"/>
    <x v="1"/>
    <x v="0"/>
    <n v="1"/>
    <x v="1"/>
    <x v="0"/>
    <x v="1"/>
    <d v="2000-06-10T00:00:00"/>
    <x v="2196"/>
    <x v="1"/>
    <s v="tier - 2"/>
    <x v="0"/>
    <x v="9"/>
  </r>
  <r>
    <s v="Id2198"/>
    <s v="Paavola"/>
    <x v="480"/>
    <x v="74"/>
    <s v="Yes"/>
    <x v="1"/>
    <x v="0"/>
    <n v="1"/>
    <x v="1"/>
    <x v="1"/>
    <x v="1"/>
    <d v="2000-10-23T00:00:00"/>
    <x v="2197"/>
    <x v="1"/>
    <s v="tier - 2"/>
    <x v="0"/>
    <x v="13"/>
  </r>
  <r>
    <s v="Id2199"/>
    <s v="Gehlsen"/>
    <x v="4"/>
    <x v="67"/>
    <s v="No"/>
    <x v="0"/>
    <x v="1"/>
    <n v="1"/>
    <x v="1"/>
    <x v="0"/>
    <x v="2"/>
    <d v="2003-12-30T00:00:00"/>
    <x v="2198"/>
    <x v="1"/>
    <s v="tier - 1"/>
    <x v="1"/>
    <x v="14"/>
  </r>
  <r>
    <s v="Id2200"/>
    <s v="Roche"/>
    <x v="375"/>
    <x v="500"/>
    <s v="No"/>
    <x v="0"/>
    <x v="1"/>
    <n v="1"/>
    <x v="1"/>
    <x v="0"/>
    <x v="2"/>
    <d v="2003-08-21T00:00:00"/>
    <x v="2199"/>
    <x v="1"/>
    <s v="tier - 2"/>
    <x v="1"/>
    <x v="11"/>
  </r>
  <r>
    <s v="Id2201"/>
    <s v="Hearn"/>
    <x v="375"/>
    <x v="550"/>
    <s v="No"/>
    <x v="0"/>
    <x v="1"/>
    <n v="1"/>
    <x v="1"/>
    <x v="0"/>
    <x v="2"/>
    <d v="2003-09-16T00:00:00"/>
    <x v="2199"/>
    <x v="1"/>
    <s v="tier - 2"/>
    <x v="1"/>
    <x v="14"/>
  </r>
  <r>
    <s v="Id2202"/>
    <s v="Dimson"/>
    <x v="422"/>
    <x v="321"/>
    <s v="No"/>
    <x v="0"/>
    <x v="1"/>
    <n v="1"/>
    <x v="1"/>
    <x v="1"/>
    <x v="2"/>
    <d v="2003-12-30T00:00:00"/>
    <x v="2200"/>
    <x v="1"/>
    <s v="tier - 3"/>
    <x v="1"/>
    <x v="14"/>
  </r>
  <r>
    <s v="Id2203"/>
    <s v="Slason"/>
    <x v="1095"/>
    <x v="315"/>
    <s v="No"/>
    <x v="1"/>
    <x v="0"/>
    <n v="1"/>
    <x v="1"/>
    <x v="0"/>
    <x v="2"/>
    <d v="2004-06-13T00:00:00"/>
    <x v="2201"/>
    <x v="1"/>
    <s v="tier - 2"/>
    <x v="0"/>
    <x v="14"/>
  </r>
  <r>
    <s v="Id2204"/>
    <s v="Gibson"/>
    <x v="754"/>
    <x v="214"/>
    <s v="No"/>
    <x v="1"/>
    <x v="0"/>
    <n v="1"/>
    <x v="1"/>
    <x v="0"/>
    <x v="1"/>
    <d v="2004-08-08T00:00:00"/>
    <x v="2202"/>
    <x v="1"/>
    <s v="tier - 1"/>
    <x v="0"/>
    <x v="14"/>
  </r>
  <r>
    <s v="Id2205"/>
    <s v="Erdos"/>
    <x v="568"/>
    <x v="336"/>
    <s v="No"/>
    <x v="1"/>
    <x v="0"/>
    <n v="1"/>
    <x v="1"/>
    <x v="0"/>
    <x v="1"/>
    <d v="2004-12-13T00:00:00"/>
    <x v="2203"/>
    <x v="1"/>
    <s v="tier - 2"/>
    <x v="0"/>
    <x v="12"/>
  </r>
  <r>
    <s v="Id2206"/>
    <s v="Cushman"/>
    <x v="417"/>
    <x v="161"/>
    <s v="No"/>
    <x v="0"/>
    <x v="1"/>
    <n v="1"/>
    <x v="1"/>
    <x v="1"/>
    <x v="2"/>
    <d v="2003-09-16T00:00:00"/>
    <x v="2204"/>
    <x v="1"/>
    <s v="tier - 2"/>
    <x v="1"/>
    <x v="14"/>
  </r>
  <r>
    <s v="Id2207"/>
    <s v="Hammel"/>
    <x v="524"/>
    <x v="300"/>
    <s v="No"/>
    <x v="0"/>
    <x v="1"/>
    <n v="1"/>
    <x v="1"/>
    <x v="1"/>
    <x v="1"/>
    <d v="2003-10-03T00:00:00"/>
    <x v="2205"/>
    <x v="1"/>
    <s v="tier - 2"/>
    <x v="1"/>
    <x v="14"/>
  </r>
  <r>
    <s v="Id2208"/>
    <s v="Ytterstad"/>
    <x v="166"/>
    <x v="125"/>
    <s v="No"/>
    <x v="1"/>
    <x v="0"/>
    <n v="1"/>
    <x v="1"/>
    <x v="0"/>
    <x v="2"/>
    <d v="2004-07-09T00:00:00"/>
    <x v="2206"/>
    <x v="1"/>
    <s v="tier - 1"/>
    <x v="0"/>
    <x v="14"/>
  </r>
  <r>
    <s v="Id2209"/>
    <s v="Prince"/>
    <x v="168"/>
    <x v="212"/>
    <s v="No"/>
    <x v="1"/>
    <x v="0"/>
    <n v="1"/>
    <x v="1"/>
    <x v="0"/>
    <x v="2"/>
    <d v="2004-12-05T00:00:00"/>
    <x v="2207"/>
    <x v="1"/>
    <s v="tier - 3"/>
    <x v="0"/>
    <x v="12"/>
  </r>
  <r>
    <s v="Id2210"/>
    <s v="Freeman"/>
    <x v="172"/>
    <x v="206"/>
    <s v="No"/>
    <x v="1"/>
    <x v="0"/>
    <n v="1"/>
    <x v="1"/>
    <x v="0"/>
    <x v="2"/>
    <d v="2004-10-04T00:00:00"/>
    <x v="2208"/>
    <x v="1"/>
    <s v="tier - 2"/>
    <x v="0"/>
    <x v="12"/>
  </r>
  <r>
    <s v="Id2211"/>
    <s v="Petrulak"/>
    <x v="361"/>
    <x v="251"/>
    <s v="No"/>
    <x v="0"/>
    <x v="1"/>
    <n v="1"/>
    <x v="1"/>
    <x v="2"/>
    <x v="2"/>
    <d v="2003-07-17T00:00:00"/>
    <x v="2209"/>
    <x v="1"/>
    <s v="tier - 1"/>
    <x v="1"/>
    <x v="11"/>
  </r>
  <r>
    <s v="Id2212"/>
    <s v="Lloyd"/>
    <x v="491"/>
    <x v="34"/>
    <s v="No"/>
    <x v="0"/>
    <x v="1"/>
    <n v="1"/>
    <x v="1"/>
    <x v="2"/>
    <x v="1"/>
    <d v="2003-12-04T00:00:00"/>
    <x v="2210"/>
    <x v="1"/>
    <s v="tier - 2"/>
    <x v="1"/>
    <x v="14"/>
  </r>
  <r>
    <s v="Id2213"/>
    <s v="Zablocki"/>
    <x v="1264"/>
    <x v="102"/>
    <s v="No"/>
    <x v="0"/>
    <x v="1"/>
    <n v="1"/>
    <x v="1"/>
    <x v="2"/>
    <x v="2"/>
    <d v="2003-09-09T00:00:00"/>
    <x v="2211"/>
    <x v="1"/>
    <s v="tier - 3"/>
    <x v="1"/>
    <x v="11"/>
  </r>
  <r>
    <s v="Id2214"/>
    <s v="Van Meter"/>
    <x v="32"/>
    <x v="141"/>
    <s v="No"/>
    <x v="1"/>
    <x v="0"/>
    <n v="1"/>
    <x v="1"/>
    <x v="0"/>
    <x v="2"/>
    <d v="2004-07-25T00:00:00"/>
    <x v="2212"/>
    <x v="1"/>
    <s v="tier - 1"/>
    <x v="0"/>
    <x v="14"/>
  </r>
  <r>
    <s v="Id2215"/>
    <s v="Babay"/>
    <x v="201"/>
    <x v="214"/>
    <s v="No"/>
    <x v="1"/>
    <x v="0"/>
    <n v="1"/>
    <x v="1"/>
    <x v="0"/>
    <x v="1"/>
    <d v="2004-08-21T00:00:00"/>
    <x v="2213"/>
    <x v="1"/>
    <s v="tier - 2"/>
    <x v="0"/>
    <x v="14"/>
  </r>
  <r>
    <s v="Id2216"/>
    <s v="Taylor"/>
    <x v="1265"/>
    <x v="662"/>
    <s v="No"/>
    <x v="0"/>
    <x v="1"/>
    <n v="1"/>
    <x v="1"/>
    <x v="3"/>
    <x v="2"/>
    <d v="2003-09-14T00:00:00"/>
    <x v="2214"/>
    <x v="1"/>
    <s v="tier - 2"/>
    <x v="1"/>
    <x v="14"/>
  </r>
  <r>
    <s v="Id2217"/>
    <s v="Smith"/>
    <x v="1266"/>
    <x v="330"/>
    <s v="Yes"/>
    <x v="0"/>
    <x v="0"/>
    <n v="1"/>
    <x v="1"/>
    <x v="2"/>
    <x v="1"/>
    <d v="1995-08-05T00:00:00"/>
    <x v="2215"/>
    <x v="1"/>
    <s v="tier - 1"/>
    <x v="0"/>
    <x v="5"/>
  </r>
  <r>
    <s v="Id2218"/>
    <s v="Moody"/>
    <x v="1137"/>
    <x v="31"/>
    <s v="No"/>
    <x v="1"/>
    <x v="0"/>
    <n v="1"/>
    <x v="1"/>
    <x v="1"/>
    <x v="2"/>
    <d v="2004-07-22T00:00:00"/>
    <x v="2216"/>
    <x v="1"/>
    <s v="tier - 1"/>
    <x v="0"/>
    <x v="14"/>
  </r>
  <r>
    <s v="Id2219"/>
    <s v="Swierzbinski"/>
    <x v="1267"/>
    <x v="85"/>
    <s v="No"/>
    <x v="1"/>
    <x v="0"/>
    <n v="1"/>
    <x v="1"/>
    <x v="2"/>
    <x v="1"/>
    <d v="2004-11-19T00:00:00"/>
    <x v="2217"/>
    <x v="1"/>
    <s v="tier - 3"/>
    <x v="0"/>
    <x v="12"/>
  </r>
  <r>
    <s v="Id2220"/>
    <s v="Schwartz"/>
    <x v="1268"/>
    <x v="325"/>
    <s v="No"/>
    <x v="0"/>
    <x v="0"/>
    <n v="1"/>
    <x v="1"/>
    <x v="2"/>
    <x v="2"/>
    <d v="1992-09-22T00:00:00"/>
    <x v="2218"/>
    <x v="1"/>
    <s v="tier - 1"/>
    <x v="0"/>
    <x v="7"/>
  </r>
  <r>
    <s v="Id2221"/>
    <s v="Sanseverino"/>
    <x v="172"/>
    <x v="67"/>
    <s v="Yes"/>
    <x v="0"/>
    <x v="0"/>
    <n v="0"/>
    <x v="1"/>
    <x v="0"/>
    <x v="2"/>
    <d v="2001-12-05T00:00:00"/>
    <x v="2219"/>
    <x v="1"/>
    <s v="tier - 2"/>
    <x v="0"/>
    <x v="15"/>
  </r>
  <r>
    <s v="Id2222"/>
    <s v="Lawder"/>
    <x v="4"/>
    <x v="188"/>
    <s v="Yes"/>
    <x v="0"/>
    <x v="0"/>
    <n v="0"/>
    <x v="1"/>
    <x v="0"/>
    <x v="2"/>
    <d v="2001-06-02T00:00:00"/>
    <x v="2220"/>
    <x v="1"/>
    <s v="tier - 2"/>
    <x v="0"/>
    <x v="13"/>
  </r>
  <r>
    <s v="Id2223"/>
    <s v="Young"/>
    <x v="1269"/>
    <x v="161"/>
    <s v="Yes"/>
    <x v="0"/>
    <x v="0"/>
    <n v="0"/>
    <x v="1"/>
    <x v="0"/>
    <x v="2"/>
    <d v="2001-07-07T00:00:00"/>
    <x v="2221"/>
    <x v="1"/>
    <s v="tier - 3"/>
    <x v="3"/>
    <x v="13"/>
  </r>
  <r>
    <s v="Id2224"/>
    <s v="Hoerner"/>
    <x v="358"/>
    <x v="219"/>
    <s v="Yes"/>
    <x v="0"/>
    <x v="0"/>
    <n v="0"/>
    <x v="1"/>
    <x v="2"/>
    <x v="2"/>
    <d v="2001-08-25T00:00:00"/>
    <x v="2222"/>
    <x v="1"/>
    <s v="tier - 3"/>
    <x v="0"/>
    <x v="13"/>
  </r>
  <r>
    <s v="Id2225"/>
    <s v="Benson"/>
    <x v="1270"/>
    <x v="10"/>
    <s v="No"/>
    <x v="0"/>
    <x v="0"/>
    <n v="1"/>
    <x v="1"/>
    <x v="3"/>
    <x v="1"/>
    <d v="1998-06-19T00:00:00"/>
    <x v="2223"/>
    <x v="1"/>
    <s v="tier - 2"/>
    <x v="0"/>
    <x v="6"/>
  </r>
  <r>
    <s v="Id2226"/>
    <s v="Horton"/>
    <x v="1271"/>
    <x v="70"/>
    <s v="Yes"/>
    <x v="0"/>
    <x v="0"/>
    <n v="1"/>
    <x v="1"/>
    <x v="3"/>
    <x v="2"/>
    <d v="1995-10-07T00:00:00"/>
    <x v="2224"/>
    <x v="1"/>
    <s v="tier - 3"/>
    <x v="0"/>
    <x v="8"/>
  </r>
  <r>
    <s v="Id2227"/>
    <s v="McGraw"/>
    <x v="1272"/>
    <x v="167"/>
    <s v="Yes"/>
    <x v="0"/>
    <x v="1"/>
    <n v="1"/>
    <x v="1"/>
    <x v="3"/>
    <x v="2"/>
    <d v="1997-06-09T00:00:00"/>
    <x v="2225"/>
    <x v="1"/>
    <s v="tier - 1"/>
    <x v="1"/>
    <x v="1"/>
  </r>
  <r>
    <s v="Id2228"/>
    <s v="Beaulne"/>
    <x v="1273"/>
    <x v="146"/>
    <s v="No"/>
    <x v="0"/>
    <x v="0"/>
    <n v="1"/>
    <x v="1"/>
    <x v="3"/>
    <x v="2"/>
    <d v="1998-12-07T00:00:00"/>
    <x v="2226"/>
    <x v="1"/>
    <s v="tier - 1"/>
    <x v="0"/>
    <x v="0"/>
  </r>
  <r>
    <s v="Id2229"/>
    <s v="Lunz"/>
    <x v="1274"/>
    <x v="450"/>
    <s v="No"/>
    <x v="0"/>
    <x v="1"/>
    <n v="1"/>
    <x v="1"/>
    <x v="2"/>
    <x v="2"/>
    <d v="2003-06-20T00:00:00"/>
    <x v="2227"/>
    <x v="1"/>
    <s v="tier - 2"/>
    <x v="0"/>
    <x v="11"/>
  </r>
  <r>
    <s v="Id2230"/>
    <s v="Kyle"/>
    <x v="910"/>
    <x v="109"/>
    <s v="Yes"/>
    <x v="0"/>
    <x v="1"/>
    <n v="1"/>
    <x v="1"/>
    <x v="3"/>
    <x v="1"/>
    <d v="1997-06-19T00:00:00"/>
    <x v="2228"/>
    <x v="1"/>
    <s v="tier - 1"/>
    <x v="0"/>
    <x v="1"/>
  </r>
  <r>
    <s v="Id2231"/>
    <s v="Brackenwagen"/>
    <x v="279"/>
    <x v="40"/>
    <s v="No"/>
    <x v="1"/>
    <x v="0"/>
    <n v="1"/>
    <x v="1"/>
    <x v="3"/>
    <x v="2"/>
    <d v="2000-09-01T00:00:00"/>
    <x v="2229"/>
    <x v="1"/>
    <s v="tier - 2"/>
    <x v="0"/>
    <x v="9"/>
  </r>
  <r>
    <s v="Id2232"/>
    <s v="Schmitt"/>
    <x v="1176"/>
    <x v="577"/>
    <s v="Yes"/>
    <x v="0"/>
    <x v="1"/>
    <n v="1"/>
    <x v="1"/>
    <x v="3"/>
    <x v="2"/>
    <d v="1997-12-05T00:00:00"/>
    <x v="2230"/>
    <x v="1"/>
    <s v="tier - 2"/>
    <x v="0"/>
    <x v="6"/>
  </r>
  <r>
    <s v="Id2233"/>
    <s v="Borden"/>
    <x v="1036"/>
    <x v="409"/>
    <s v="Yes"/>
    <x v="0"/>
    <x v="0"/>
    <n v="0"/>
    <x v="1"/>
    <x v="2"/>
    <x v="2"/>
    <d v="2001-08-23T00:00:00"/>
    <x v="2231"/>
    <x v="1"/>
    <s v="tier - 2"/>
    <x v="0"/>
    <x v="13"/>
  </r>
  <r>
    <s v="Id2234"/>
    <s v="McLean"/>
    <x v="1080"/>
    <x v="92"/>
    <s v="Yes"/>
    <x v="0"/>
    <x v="0"/>
    <n v="0"/>
    <x v="1"/>
    <x v="3"/>
    <x v="2"/>
    <d v="1996-06-23T00:00:00"/>
    <x v="2232"/>
    <x v="1"/>
    <s v="tier - 3"/>
    <x v="0"/>
    <x v="8"/>
  </r>
  <r>
    <s v="Id2235"/>
    <s v="Regan"/>
    <x v="1245"/>
    <x v="508"/>
    <s v="Yes"/>
    <x v="0"/>
    <x v="1"/>
    <n v="1"/>
    <x v="1"/>
    <x v="3"/>
    <x v="2"/>
    <d v="1997-10-27T00:00:00"/>
    <x v="2233"/>
    <x v="1"/>
    <s v="tier - 3"/>
    <x v="3"/>
    <x v="6"/>
  </r>
  <r>
    <s v="Id2236"/>
    <s v="Koenis"/>
    <x v="1275"/>
    <x v="24"/>
    <s v="No"/>
    <x v="0"/>
    <x v="0"/>
    <n v="1"/>
    <x v="1"/>
    <x v="2"/>
    <x v="2"/>
    <d v="1998-09-05T00:00:00"/>
    <x v="2234"/>
    <x v="1"/>
    <s v="tier - 2"/>
    <x v="0"/>
    <x v="6"/>
  </r>
  <r>
    <s v="Id2237"/>
    <s v="Kittaka"/>
    <x v="161"/>
    <x v="663"/>
    <s v="No"/>
    <x v="0"/>
    <x v="0"/>
    <n v="0"/>
    <x v="1"/>
    <x v="0"/>
    <x v="0"/>
    <d v="2002-12-22T00:00:00"/>
    <x v="2235"/>
    <x v="1"/>
    <s v="tier - 1"/>
    <x v="0"/>
    <x v="11"/>
  </r>
  <r>
    <s v="Id2238"/>
    <s v="Concannon"/>
    <x v="1151"/>
    <x v="496"/>
    <s v="No"/>
    <x v="0"/>
    <x v="0"/>
    <n v="0"/>
    <x v="1"/>
    <x v="2"/>
    <x v="0"/>
    <d v="2002-11-14T00:00:00"/>
    <x v="2236"/>
    <x v="1"/>
    <s v="tier - 2"/>
    <x v="0"/>
    <x v="11"/>
  </r>
  <r>
    <s v="Id2239"/>
    <s v="Johnson"/>
    <x v="1276"/>
    <x v="21"/>
    <s v="No"/>
    <x v="0"/>
    <x v="0"/>
    <n v="0"/>
    <x v="1"/>
    <x v="2"/>
    <x v="1"/>
    <d v="1999-07-06T00:00:00"/>
    <x v="2237"/>
    <x v="1"/>
    <s v="tier - 2"/>
    <x v="0"/>
    <x v="0"/>
  </r>
  <r>
    <s v="Id2240"/>
    <s v="Schultz"/>
    <x v="1277"/>
    <x v="564"/>
    <s v="No"/>
    <x v="0"/>
    <x v="0"/>
    <n v="0"/>
    <x v="1"/>
    <x v="3"/>
    <x v="0"/>
    <d v="2002-08-15T00:00:00"/>
    <x v="2238"/>
    <x v="1"/>
    <s v="tier - 1"/>
    <x v="0"/>
    <x v="15"/>
  </r>
  <r>
    <s v="Id2241"/>
    <s v="Brannigan"/>
    <x v="300"/>
    <x v="538"/>
    <s v="No"/>
    <x v="0"/>
    <x v="0"/>
    <n v="1"/>
    <x v="1"/>
    <x v="2"/>
    <x v="2"/>
    <d v="1998-12-03T00:00:00"/>
    <x v="2239"/>
    <x v="1"/>
    <s v="tier - 1"/>
    <x v="0"/>
    <x v="0"/>
  </r>
  <r>
    <s v="Id2242"/>
    <s v="Cavallo"/>
    <x v="1169"/>
    <x v="120"/>
    <s v="Yes"/>
    <x v="0"/>
    <x v="1"/>
    <n v="1"/>
    <x v="1"/>
    <x v="2"/>
    <x v="2"/>
    <d v="1997-11-07T00:00:00"/>
    <x v="2240"/>
    <x v="1"/>
    <s v="tier - 2"/>
    <x v="1"/>
    <x v="6"/>
  </r>
  <r>
    <s v="Id2243"/>
    <s v="Chang"/>
    <x v="1015"/>
    <x v="198"/>
    <s v="Yes"/>
    <x v="0"/>
    <x v="0"/>
    <n v="1"/>
    <x v="1"/>
    <x v="3"/>
    <x v="2"/>
    <d v="1995-07-30T00:00:00"/>
    <x v="2241"/>
    <x v="1"/>
    <s v="tier - 3"/>
    <x v="1"/>
    <x v="5"/>
  </r>
  <r>
    <s v="Id2244"/>
    <s v="Axelrod"/>
    <x v="1278"/>
    <x v="149"/>
    <s v="No"/>
    <x v="0"/>
    <x v="0"/>
    <n v="1"/>
    <x v="1"/>
    <x v="2"/>
    <x v="1"/>
    <d v="1998-07-12T00:00:00"/>
    <x v="2242"/>
    <x v="1"/>
    <s v="tier - 3"/>
    <x v="0"/>
    <x v="6"/>
  </r>
  <r>
    <s v="Id2245"/>
    <s v="Davenport"/>
    <x v="496"/>
    <x v="249"/>
    <s v="No"/>
    <x v="0"/>
    <x v="0"/>
    <n v="0"/>
    <x v="1"/>
    <x v="2"/>
    <x v="2"/>
    <d v="1999-10-14T00:00:00"/>
    <x v="2243"/>
    <x v="1"/>
    <s v="tier - 3"/>
    <x v="0"/>
    <x v="9"/>
  </r>
  <r>
    <s v="Id2246"/>
    <s v="Roberge"/>
    <x v="1279"/>
    <x v="565"/>
    <s v="No"/>
    <x v="0"/>
    <x v="0"/>
    <n v="0"/>
    <x v="1"/>
    <x v="2"/>
    <x v="0"/>
    <d v="2002-10-13T00:00:00"/>
    <x v="2244"/>
    <x v="1"/>
    <s v="tier - 2"/>
    <x v="0"/>
    <x v="11"/>
  </r>
  <r>
    <s v="Id2247"/>
    <s v="Schmidt"/>
    <x v="1280"/>
    <x v="117"/>
    <s v="No"/>
    <x v="0"/>
    <x v="0"/>
    <n v="0"/>
    <x v="1"/>
    <x v="2"/>
    <x v="2"/>
    <d v="1999-12-02T00:00:00"/>
    <x v="2245"/>
    <x v="1"/>
    <s v="tier - 2"/>
    <x v="0"/>
    <x v="9"/>
  </r>
  <r>
    <s v="Id2248"/>
    <s v="Kosters"/>
    <x v="1281"/>
    <x v="498"/>
    <s v="No"/>
    <x v="0"/>
    <x v="0"/>
    <n v="0"/>
    <x v="1"/>
    <x v="3"/>
    <x v="0"/>
    <d v="2002-12-10T00:00:00"/>
    <x v="2245"/>
    <x v="1"/>
    <s v="tier - 2"/>
    <x v="1"/>
    <x v="11"/>
  </r>
  <r>
    <s v="Id2249"/>
    <s v="Dykes"/>
    <x v="1282"/>
    <x v="79"/>
    <s v="Yes"/>
    <x v="0"/>
    <x v="0"/>
    <n v="0"/>
    <x v="1"/>
    <x v="3"/>
    <x v="2"/>
    <d v="2001-11-29T00:00:00"/>
    <x v="2246"/>
    <x v="1"/>
    <s v="tier - 3"/>
    <x v="1"/>
    <x v="15"/>
  </r>
  <r>
    <s v="Id2250"/>
    <s v="Velan"/>
    <x v="1283"/>
    <x v="523"/>
    <s v="No"/>
    <x v="0"/>
    <x v="0"/>
    <n v="1"/>
    <x v="1"/>
    <x v="2"/>
    <x v="2"/>
    <d v="1998-06-04T00:00:00"/>
    <x v="2247"/>
    <x v="1"/>
    <s v="tier - 2"/>
    <x v="0"/>
    <x v="6"/>
  </r>
  <r>
    <s v="Id2251"/>
    <s v="Goolik"/>
    <x v="1013"/>
    <x v="209"/>
    <s v="No"/>
    <x v="1"/>
    <x v="0"/>
    <n v="1"/>
    <x v="1"/>
    <x v="3"/>
    <x v="2"/>
    <d v="2000-06-26T00:00:00"/>
    <x v="2248"/>
    <x v="1"/>
    <s v="tier - 2"/>
    <x v="0"/>
    <x v="9"/>
  </r>
  <r>
    <s v="Id2252"/>
    <s v="Bain"/>
    <x v="1244"/>
    <x v="276"/>
    <s v="No"/>
    <x v="1"/>
    <x v="0"/>
    <n v="1"/>
    <x v="1"/>
    <x v="2"/>
    <x v="2"/>
    <d v="2004-07-28T00:00:00"/>
    <x v="2249"/>
    <x v="1"/>
    <s v="tier - 3"/>
    <x v="0"/>
    <x v="14"/>
  </r>
  <r>
    <s v="Id2253"/>
    <s v="Wieck"/>
    <x v="1284"/>
    <x v="561"/>
    <s v="No"/>
    <x v="1"/>
    <x v="0"/>
    <n v="1"/>
    <x v="1"/>
    <x v="2"/>
    <x v="1"/>
    <d v="2004-09-30T00:00:00"/>
    <x v="2250"/>
    <x v="1"/>
    <s v="tier - 1"/>
    <x v="0"/>
    <x v="12"/>
  </r>
  <r>
    <s v="Id2254"/>
    <s v="Friel"/>
    <x v="1285"/>
    <x v="329"/>
    <s v="Yes"/>
    <x v="0"/>
    <x v="1"/>
    <n v="1"/>
    <x v="1"/>
    <x v="3"/>
    <x v="2"/>
    <d v="1997-10-26T00:00:00"/>
    <x v="2251"/>
    <x v="1"/>
    <s v="tier - 2"/>
    <x v="1"/>
    <x v="6"/>
  </r>
  <r>
    <s v="Id2255"/>
    <s v="Santandreu"/>
    <x v="1286"/>
    <x v="403"/>
    <s v="No"/>
    <x v="0"/>
    <x v="0"/>
    <n v="0"/>
    <x v="1"/>
    <x v="2"/>
    <x v="0"/>
    <d v="2002-12-04T00:00:00"/>
    <x v="2252"/>
    <x v="1"/>
    <s v="tier - 1"/>
    <x v="0"/>
    <x v="11"/>
  </r>
  <r>
    <s v="Id2256"/>
    <s v="Johnson"/>
    <x v="1287"/>
    <x v="425"/>
    <s v="No"/>
    <x v="0"/>
    <x v="1"/>
    <n v="1"/>
    <x v="1"/>
    <x v="0"/>
    <x v="1"/>
    <d v="2003-11-21T00:00:00"/>
    <x v="2253"/>
    <x v="1"/>
    <s v="tier - 3"/>
    <x v="3"/>
    <x v="14"/>
  </r>
  <r>
    <s v="Id2257"/>
    <s v="Gerber"/>
    <x v="169"/>
    <x v="155"/>
    <s v="No"/>
    <x v="0"/>
    <x v="1"/>
    <n v="1"/>
    <x v="1"/>
    <x v="0"/>
    <x v="1"/>
    <d v="2003-08-15T00:00:00"/>
    <x v="2254"/>
    <x v="1"/>
    <s v="tier - 3"/>
    <x v="3"/>
    <x v="11"/>
  </r>
  <r>
    <s v="Id2258"/>
    <s v="Benadum"/>
    <x v="97"/>
    <x v="351"/>
    <s v="No"/>
    <x v="0"/>
    <x v="1"/>
    <n v="1"/>
    <x v="1"/>
    <x v="0"/>
    <x v="2"/>
    <d v="2003-10-30T00:00:00"/>
    <x v="2255"/>
    <x v="1"/>
    <s v="tier - 3"/>
    <x v="3"/>
    <x v="14"/>
  </r>
  <r>
    <s v="Id2259"/>
    <s v="Ragazzini"/>
    <x v="217"/>
    <x v="372"/>
    <s v="No"/>
    <x v="0"/>
    <x v="1"/>
    <n v="1"/>
    <x v="1"/>
    <x v="0"/>
    <x v="2"/>
    <d v="2003-10-13T00:00:00"/>
    <x v="2256"/>
    <x v="1"/>
    <s v="tier - 3"/>
    <x v="3"/>
    <x v="14"/>
  </r>
  <r>
    <s v="Id2260"/>
    <s v="Kessinger"/>
    <x v="625"/>
    <x v="115"/>
    <s v="No"/>
    <x v="0"/>
    <x v="1"/>
    <n v="1"/>
    <x v="1"/>
    <x v="1"/>
    <x v="2"/>
    <d v="2003-12-10T00:00:00"/>
    <x v="2257"/>
    <x v="1"/>
    <s v="tier - 2"/>
    <x v="3"/>
    <x v="14"/>
  </r>
  <r>
    <s v="Id2261"/>
    <s v="Bezgin"/>
    <x v="1165"/>
    <x v="614"/>
    <s v="Yes"/>
    <x v="0"/>
    <x v="1"/>
    <n v="1"/>
    <x v="1"/>
    <x v="3"/>
    <x v="2"/>
    <d v="1997-11-04T00:00:00"/>
    <x v="2258"/>
    <x v="1"/>
    <s v="tier - 2"/>
    <x v="0"/>
    <x v="6"/>
  </r>
  <r>
    <s v="Id2262"/>
    <s v="Woldesilassie"/>
    <x v="368"/>
    <x v="138"/>
    <s v="No"/>
    <x v="0"/>
    <x v="1"/>
    <n v="1"/>
    <x v="1"/>
    <x v="1"/>
    <x v="2"/>
    <d v="2003-09-15T00:00:00"/>
    <x v="2259"/>
    <x v="1"/>
    <s v="tier - 3"/>
    <x v="3"/>
    <x v="14"/>
  </r>
  <r>
    <s v="Id2263"/>
    <s v="Ruiz Herrero"/>
    <x v="1288"/>
    <x v="326"/>
    <s v="No"/>
    <x v="0"/>
    <x v="1"/>
    <n v="1"/>
    <x v="1"/>
    <x v="2"/>
    <x v="2"/>
    <d v="2003-09-08T00:00:00"/>
    <x v="2260"/>
    <x v="1"/>
    <s v="tier - 1"/>
    <x v="3"/>
    <x v="11"/>
  </r>
  <r>
    <s v="Id2264"/>
    <s v="Bin Alias"/>
    <x v="1289"/>
    <x v="240"/>
    <s v="No"/>
    <x v="0"/>
    <x v="1"/>
    <n v="1"/>
    <x v="1"/>
    <x v="2"/>
    <x v="1"/>
    <d v="2003-09-15T00:00:00"/>
    <x v="2261"/>
    <x v="1"/>
    <s v="tier - 1"/>
    <x v="3"/>
    <x v="14"/>
  </r>
  <r>
    <s v="Id2265"/>
    <s v="Fischer-Daly"/>
    <x v="477"/>
    <x v="89"/>
    <s v="No"/>
    <x v="0"/>
    <x v="1"/>
    <n v="1"/>
    <x v="1"/>
    <x v="2"/>
    <x v="2"/>
    <d v="2003-08-02T00:00:00"/>
    <x v="2262"/>
    <x v="1"/>
    <s v="tier - 2"/>
    <x v="3"/>
    <x v="11"/>
  </r>
  <r>
    <s v="Id2266"/>
    <s v="Pulliam"/>
    <x v="1290"/>
    <x v="350"/>
    <s v="No"/>
    <x v="0"/>
    <x v="0"/>
    <n v="0"/>
    <x v="1"/>
    <x v="2"/>
    <x v="0"/>
    <d v="2002-07-01T00:00:00"/>
    <x v="2263"/>
    <x v="1"/>
    <s v="tier - 2"/>
    <x v="0"/>
    <x v="15"/>
  </r>
  <r>
    <s v="Id2267"/>
    <s v="Guisinger"/>
    <x v="1291"/>
    <x v="231"/>
    <s v="No"/>
    <x v="0"/>
    <x v="0"/>
    <n v="1"/>
    <x v="1"/>
    <x v="3"/>
    <x v="1"/>
    <d v="1998-10-11T00:00:00"/>
    <x v="2264"/>
    <x v="1"/>
    <s v="tier - 1"/>
    <x v="1"/>
    <x v="0"/>
  </r>
  <r>
    <s v="Id2268"/>
    <s v="Arnerich"/>
    <x v="1292"/>
    <x v="355"/>
    <s v="No"/>
    <x v="0"/>
    <x v="0"/>
    <n v="0"/>
    <x v="1"/>
    <x v="2"/>
    <x v="0"/>
    <d v="2002-12-12T00:00:00"/>
    <x v="2265"/>
    <x v="1"/>
    <s v="tier - 2"/>
    <x v="0"/>
    <x v="11"/>
  </r>
  <r>
    <s v="Id2269"/>
    <s v="Lynch"/>
    <x v="1293"/>
    <x v="49"/>
    <s v="No"/>
    <x v="0"/>
    <x v="0"/>
    <n v="1"/>
    <x v="1"/>
    <x v="2"/>
    <x v="2"/>
    <d v="1998-07-13T00:00:00"/>
    <x v="2266"/>
    <x v="1"/>
    <s v="tier - 1"/>
    <x v="0"/>
    <x v="6"/>
  </r>
  <r>
    <s v="Id2270"/>
    <s v="Reilly"/>
    <x v="1058"/>
    <x v="70"/>
    <s v="No"/>
    <x v="1"/>
    <x v="0"/>
    <n v="1"/>
    <x v="1"/>
    <x v="2"/>
    <x v="2"/>
    <d v="2004-10-16T00:00:00"/>
    <x v="2267"/>
    <x v="1"/>
    <s v="tier - 1"/>
    <x v="1"/>
    <x v="12"/>
  </r>
  <r>
    <s v="Id2271"/>
    <s v="Nolette"/>
    <x v="515"/>
    <x v="577"/>
    <s v="No"/>
    <x v="1"/>
    <x v="0"/>
    <n v="1"/>
    <x v="1"/>
    <x v="2"/>
    <x v="2"/>
    <d v="2004-07-09T00:00:00"/>
    <x v="2268"/>
    <x v="1"/>
    <s v="tier - 1"/>
    <x v="0"/>
    <x v="14"/>
  </r>
  <r>
    <s v="Id2272"/>
    <s v="Chabrier"/>
    <x v="1294"/>
    <x v="200"/>
    <s v="Yes"/>
    <x v="0"/>
    <x v="0"/>
    <n v="0"/>
    <x v="1"/>
    <x v="3"/>
    <x v="1"/>
    <d v="1996-11-04T00:00:00"/>
    <x v="2269"/>
    <x v="1"/>
    <s v="tier - 3"/>
    <x v="1"/>
    <x v="1"/>
  </r>
  <r>
    <s v="Id2273"/>
    <s v="Lee"/>
    <x v="1295"/>
    <x v="193"/>
    <s v="No"/>
    <x v="1"/>
    <x v="0"/>
    <n v="1"/>
    <x v="1"/>
    <x v="3"/>
    <x v="2"/>
    <d v="2004-06-02T00:00:00"/>
    <x v="2270"/>
    <x v="1"/>
    <s v="tier - 1"/>
    <x v="0"/>
    <x v="14"/>
  </r>
  <r>
    <s v="Id2274"/>
    <s v="Knotts"/>
    <x v="1296"/>
    <x v="4"/>
    <s v="No"/>
    <x v="0"/>
    <x v="0"/>
    <n v="1"/>
    <x v="1"/>
    <x v="2"/>
    <x v="2"/>
    <d v="1992-10-06T00:00:00"/>
    <x v="2271"/>
    <x v="1"/>
    <s v="tier - 3"/>
    <x v="0"/>
    <x v="7"/>
  </r>
  <r>
    <s v="Id2275"/>
    <s v="Pultorak"/>
    <x v="1297"/>
    <x v="614"/>
    <s v="No"/>
    <x v="0"/>
    <x v="0"/>
    <n v="0"/>
    <x v="1"/>
    <x v="3"/>
    <x v="2"/>
    <d v="1999-06-28T00:00:00"/>
    <x v="2272"/>
    <x v="1"/>
    <s v="tier - 3"/>
    <x v="1"/>
    <x v="0"/>
  </r>
  <r>
    <s v="Id2276"/>
    <s v="Maxon"/>
    <x v="1298"/>
    <x v="664"/>
    <s v="No"/>
    <x v="0"/>
    <x v="0"/>
    <n v="0"/>
    <x v="1"/>
    <x v="2"/>
    <x v="0"/>
    <d v="2002-08-26T00:00:00"/>
    <x v="2273"/>
    <x v="1"/>
    <s v="tier - 1"/>
    <x v="0"/>
    <x v="15"/>
  </r>
  <r>
    <s v="Id2277"/>
    <s v="Kraai"/>
    <x v="1299"/>
    <x v="259"/>
    <s v="Yes"/>
    <x v="0"/>
    <x v="1"/>
    <n v="1"/>
    <x v="1"/>
    <x v="2"/>
    <x v="1"/>
    <d v="1997-06-28T00:00:00"/>
    <x v="2274"/>
    <x v="1"/>
    <s v="tier - 2"/>
    <x v="0"/>
    <x v="1"/>
  </r>
  <r>
    <s v="Id2278"/>
    <s v="Larosa"/>
    <x v="1300"/>
    <x v="273"/>
    <s v="Yes"/>
    <x v="0"/>
    <x v="0"/>
    <n v="0"/>
    <x v="1"/>
    <x v="3"/>
    <x v="2"/>
    <d v="1996-08-11T00:00:00"/>
    <x v="2275"/>
    <x v="1"/>
    <s v="tier - 3"/>
    <x v="0"/>
    <x v="8"/>
  </r>
  <r>
    <s v="Id2279"/>
    <s v="King"/>
    <x v="1010"/>
    <x v="98"/>
    <s v="Yes"/>
    <x v="0"/>
    <x v="0"/>
    <n v="0"/>
    <x v="1"/>
    <x v="2"/>
    <x v="2"/>
    <d v="2001-11-12T00:00:00"/>
    <x v="2276"/>
    <x v="1"/>
    <s v="tier - 1"/>
    <x v="0"/>
    <x v="15"/>
  </r>
  <r>
    <s v="Id2280"/>
    <s v="Haney"/>
    <x v="1301"/>
    <x v="400"/>
    <s v="No"/>
    <x v="0"/>
    <x v="0"/>
    <n v="0"/>
    <x v="1"/>
    <x v="3"/>
    <x v="0"/>
    <d v="2002-06-11T00:00:00"/>
    <x v="2277"/>
    <x v="1"/>
    <s v="tier - 3"/>
    <x v="1"/>
    <x v="15"/>
  </r>
  <r>
    <s v="Id2281"/>
    <s v="Boulay"/>
    <x v="1302"/>
    <x v="321"/>
    <s v="No"/>
    <x v="1"/>
    <x v="0"/>
    <n v="1"/>
    <x v="1"/>
    <x v="0"/>
    <x v="2"/>
    <d v="2004-11-11T00:00:00"/>
    <x v="2278"/>
    <x v="1"/>
    <s v="tier - 3"/>
    <x v="0"/>
    <x v="12"/>
  </r>
  <r>
    <s v="Id2282"/>
    <s v="Peters"/>
    <x v="1303"/>
    <x v="93"/>
    <s v="No"/>
    <x v="0"/>
    <x v="0"/>
    <n v="0"/>
    <x v="1"/>
    <x v="2"/>
    <x v="2"/>
    <d v="1994-07-26T00:00:00"/>
    <x v="2279"/>
    <x v="1"/>
    <s v="tier - 1"/>
    <x v="0"/>
    <x v="10"/>
  </r>
  <r>
    <s v="Id2283"/>
    <s v="Luy"/>
    <x v="1304"/>
    <x v="576"/>
    <s v="No"/>
    <x v="1"/>
    <x v="0"/>
    <n v="1"/>
    <x v="1"/>
    <x v="0"/>
    <x v="2"/>
    <d v="2004-07-18T00:00:00"/>
    <x v="2280"/>
    <x v="1"/>
    <s v="tier - 2"/>
    <x v="0"/>
    <x v="14"/>
  </r>
  <r>
    <s v="Id2284"/>
    <s v="Fava"/>
    <x v="1305"/>
    <x v="325"/>
    <s v="No"/>
    <x v="0"/>
    <x v="1"/>
    <n v="1"/>
    <x v="1"/>
    <x v="3"/>
    <x v="2"/>
    <d v="2003-06-12T00:00:00"/>
    <x v="2281"/>
    <x v="1"/>
    <s v="tier - 1"/>
    <x v="1"/>
    <x v="11"/>
  </r>
  <r>
    <s v="Id2285"/>
    <s v="Montoya"/>
    <x v="8"/>
    <x v="216"/>
    <s v="No"/>
    <x v="1"/>
    <x v="0"/>
    <n v="1"/>
    <x v="1"/>
    <x v="0"/>
    <x v="1"/>
    <d v="2004-06-10T00:00:00"/>
    <x v="2282"/>
    <x v="1"/>
    <s v="tier - 2"/>
    <x v="0"/>
    <x v="14"/>
  </r>
  <r>
    <s v="Id2286"/>
    <s v="Bain"/>
    <x v="1306"/>
    <x v="582"/>
    <s v="No"/>
    <x v="0"/>
    <x v="0"/>
    <n v="0"/>
    <x v="1"/>
    <x v="3"/>
    <x v="0"/>
    <d v="2002-10-01T00:00:00"/>
    <x v="2283"/>
    <x v="2"/>
    <s v="tier - 2"/>
    <x v="3"/>
    <x v="11"/>
  </r>
  <r>
    <s v="Id2287"/>
    <s v="Albertson"/>
    <x v="866"/>
    <x v="52"/>
    <s v="No"/>
    <x v="1"/>
    <x v="0"/>
    <n v="1"/>
    <x v="1"/>
    <x v="0"/>
    <x v="2"/>
    <d v="2004-09-12T00:00:00"/>
    <x v="2284"/>
    <x v="2"/>
    <s v="tier - 3"/>
    <x v="0"/>
    <x v="12"/>
  </r>
  <r>
    <s v="Id2288"/>
    <s v="Barger"/>
    <x v="1307"/>
    <x v="337"/>
    <s v="Yes"/>
    <x v="0"/>
    <x v="0"/>
    <n v="0"/>
    <x v="1"/>
    <x v="3"/>
    <x v="2"/>
    <d v="2001-10-25T00:00:00"/>
    <x v="2285"/>
    <x v="2"/>
    <s v="tier - 1"/>
    <x v="0"/>
    <x v="15"/>
  </r>
  <r>
    <s v="Id2289"/>
    <s v="Fraioli"/>
    <x v="139"/>
    <x v="159"/>
    <s v="No"/>
    <x v="1"/>
    <x v="0"/>
    <n v="1"/>
    <x v="1"/>
    <x v="0"/>
    <x v="2"/>
    <d v="2004-11-27T00:00:00"/>
    <x v="2286"/>
    <x v="2"/>
    <s v="tier - 2"/>
    <x v="0"/>
    <x v="12"/>
  </r>
  <r>
    <s v="Id2290"/>
    <s v="April"/>
    <x v="97"/>
    <x v="212"/>
    <s v="No"/>
    <x v="1"/>
    <x v="0"/>
    <n v="1"/>
    <x v="1"/>
    <x v="0"/>
    <x v="2"/>
    <d v="2004-10-15T00:00:00"/>
    <x v="2287"/>
    <x v="2"/>
    <s v="tier - 1"/>
    <x v="0"/>
    <x v="12"/>
  </r>
  <r>
    <s v="Id2291"/>
    <s v="King"/>
    <x v="515"/>
    <x v="665"/>
    <s v="No"/>
    <x v="0"/>
    <x v="0"/>
    <n v="0"/>
    <x v="1"/>
    <x v="2"/>
    <x v="0"/>
    <d v="2002-08-11T00:00:00"/>
    <x v="2288"/>
    <x v="2"/>
    <s v="tier - 1"/>
    <x v="0"/>
    <x v="15"/>
  </r>
  <r>
    <s v="Id2292"/>
    <s v="Talhelm"/>
    <x v="534"/>
    <x v="268"/>
    <s v="No"/>
    <x v="1"/>
    <x v="0"/>
    <n v="1"/>
    <x v="1"/>
    <x v="0"/>
    <x v="1"/>
    <d v="2004-11-28T00:00:00"/>
    <x v="2289"/>
    <x v="2"/>
    <s v="tier - 3"/>
    <x v="0"/>
    <x v="12"/>
  </r>
  <r>
    <s v="Id2293"/>
    <s v="Regnier"/>
    <x v="161"/>
    <x v="637"/>
    <s v="No"/>
    <x v="1"/>
    <x v="0"/>
    <n v="1"/>
    <x v="1"/>
    <x v="0"/>
    <x v="1"/>
    <d v="2004-06-11T00:00:00"/>
    <x v="2290"/>
    <x v="2"/>
    <s v="tier - 3"/>
    <x v="0"/>
    <x v="14"/>
  </r>
  <r>
    <s v="Id2294"/>
    <s v="Treece"/>
    <x v="1308"/>
    <x v="268"/>
    <s v="No"/>
    <x v="1"/>
    <x v="0"/>
    <n v="1"/>
    <x v="1"/>
    <x v="2"/>
    <x v="1"/>
    <d v="2004-10-06T00:00:00"/>
    <x v="2291"/>
    <x v="2"/>
    <s v="tier - 3"/>
    <x v="0"/>
    <x v="12"/>
  </r>
  <r>
    <s v="Id2295"/>
    <s v="Beisel"/>
    <x v="1309"/>
    <x v="402"/>
    <s v="No"/>
    <x v="0"/>
    <x v="0"/>
    <n v="0"/>
    <x v="1"/>
    <x v="3"/>
    <x v="0"/>
    <d v="2002-07-19T00:00:00"/>
    <x v="2292"/>
    <x v="2"/>
    <s v="tier - 1"/>
    <x v="0"/>
    <x v="15"/>
  </r>
  <r>
    <s v="Id2296"/>
    <s v="Enke"/>
    <x v="705"/>
    <x v="206"/>
    <s v="No"/>
    <x v="1"/>
    <x v="0"/>
    <n v="1"/>
    <x v="1"/>
    <x v="0"/>
    <x v="2"/>
    <d v="2004-06-14T00:00:00"/>
    <x v="2293"/>
    <x v="2"/>
    <s v="tier - 1"/>
    <x v="0"/>
    <x v="14"/>
  </r>
  <r>
    <s v="Id2297"/>
    <s v="Ruiz-Tagle Barros"/>
    <x v="358"/>
    <x v="161"/>
    <s v="No"/>
    <x v="1"/>
    <x v="0"/>
    <n v="1"/>
    <x v="1"/>
    <x v="2"/>
    <x v="2"/>
    <d v="2004-11-12T00:00:00"/>
    <x v="2294"/>
    <x v="2"/>
    <s v="tier - 1"/>
    <x v="0"/>
    <x v="12"/>
  </r>
  <r>
    <s v="Id2298"/>
    <s v="Ferrell"/>
    <x v="1310"/>
    <x v="666"/>
    <s v="No"/>
    <x v="0"/>
    <x v="0"/>
    <n v="0"/>
    <x v="1"/>
    <x v="3"/>
    <x v="0"/>
    <d v="2002-08-13T00:00:00"/>
    <x v="2295"/>
    <x v="2"/>
    <s v="tier - 3"/>
    <x v="0"/>
    <x v="15"/>
  </r>
  <r>
    <s v="Id2299"/>
    <s v="Gates"/>
    <x v="1158"/>
    <x v="124"/>
    <s v="No"/>
    <x v="0"/>
    <x v="0"/>
    <n v="1"/>
    <x v="1"/>
    <x v="3"/>
    <x v="2"/>
    <d v="1998-12-26T00:00:00"/>
    <x v="2296"/>
    <x v="2"/>
    <s v="tier - 2"/>
    <x v="0"/>
    <x v="0"/>
  </r>
  <r>
    <s v="Id2300"/>
    <s v="Jeffers"/>
    <x v="1033"/>
    <x v="196"/>
    <s v="Yes"/>
    <x v="0"/>
    <x v="1"/>
    <n v="1"/>
    <x v="1"/>
    <x v="3"/>
    <x v="2"/>
    <d v="1997-08-13T00:00:00"/>
    <x v="2297"/>
    <x v="2"/>
    <s v="tier - 3"/>
    <x v="0"/>
    <x v="1"/>
  </r>
  <r>
    <s v="Id2301"/>
    <s v="Sulhanek"/>
    <x v="1311"/>
    <x v="335"/>
    <s v="No"/>
    <x v="1"/>
    <x v="0"/>
    <n v="1"/>
    <x v="1"/>
    <x v="2"/>
    <x v="2"/>
    <d v="2004-08-24T00:00:00"/>
    <x v="2298"/>
    <x v="2"/>
    <s v="tier - 3"/>
    <x v="0"/>
    <x v="14"/>
  </r>
  <r>
    <s v="Id2302"/>
    <s v="Ozahowski"/>
    <x v="1312"/>
    <x v="66"/>
    <s v="No"/>
    <x v="0"/>
    <x v="1"/>
    <n v="1"/>
    <x v="1"/>
    <x v="3"/>
    <x v="2"/>
    <d v="1993-09-28T00:00:00"/>
    <x v="2299"/>
    <x v="2"/>
    <s v="tier - 1"/>
    <x v="0"/>
    <x v="10"/>
  </r>
  <r>
    <s v="Id2303"/>
    <s v="Caron"/>
    <x v="1313"/>
    <x v="3"/>
    <s v="Yes"/>
    <x v="0"/>
    <x v="0"/>
    <n v="1"/>
    <x v="1"/>
    <x v="3"/>
    <x v="1"/>
    <d v="1995-06-01T00:00:00"/>
    <x v="2300"/>
    <x v="2"/>
    <s v="tier - 2"/>
    <x v="0"/>
    <x v="5"/>
  </r>
  <r>
    <s v="Id2304"/>
    <s v="Fullarton"/>
    <x v="1314"/>
    <x v="467"/>
    <s v="No"/>
    <x v="0"/>
    <x v="0"/>
    <n v="0"/>
    <x v="1"/>
    <x v="3"/>
    <x v="0"/>
    <d v="2002-07-01T00:00:00"/>
    <x v="2301"/>
    <x v="2"/>
    <s v="tier - 2"/>
    <x v="1"/>
    <x v="15"/>
  </r>
  <r>
    <s v="Id2305"/>
    <s v="Lindgren"/>
    <x v="1315"/>
    <x v="456"/>
    <s v="No"/>
    <x v="0"/>
    <x v="0"/>
    <n v="0"/>
    <x v="1"/>
    <x v="3"/>
    <x v="0"/>
    <d v="2002-07-20T00:00:00"/>
    <x v="2302"/>
    <x v="2"/>
    <s v="tier - 1"/>
    <x v="0"/>
    <x v="15"/>
  </r>
  <r>
    <s v="Id2306"/>
    <s v="Akiha"/>
    <x v="1316"/>
    <x v="320"/>
    <s v="No"/>
    <x v="0"/>
    <x v="0"/>
    <n v="0"/>
    <x v="1"/>
    <x v="3"/>
    <x v="2"/>
    <d v="1994-11-17T00:00:00"/>
    <x v="2303"/>
    <x v="2"/>
    <s v="tier - 2"/>
    <x v="0"/>
    <x v="5"/>
  </r>
  <r>
    <s v="Id2307"/>
    <s v="Sweny"/>
    <x v="1317"/>
    <x v="150"/>
    <s v="Yes"/>
    <x v="0"/>
    <x v="0"/>
    <n v="1"/>
    <x v="1"/>
    <x v="2"/>
    <x v="2"/>
    <d v="1995-10-05T00:00:00"/>
    <x v="2304"/>
    <x v="2"/>
    <s v="tier - 1"/>
    <x v="0"/>
    <x v="8"/>
  </r>
  <r>
    <s v="Id2308"/>
    <s v="Tobin"/>
    <x v="1318"/>
    <x v="67"/>
    <s v="No"/>
    <x v="0"/>
    <x v="0"/>
    <n v="0"/>
    <x v="1"/>
    <x v="3"/>
    <x v="2"/>
    <d v="1999-08-05T00:00:00"/>
    <x v="2305"/>
    <x v="2"/>
    <s v="tier - 2"/>
    <x v="0"/>
    <x v="0"/>
  </r>
  <r>
    <s v="Id2309"/>
    <s v="Pedersen"/>
    <x v="1319"/>
    <x v="330"/>
    <s v="No"/>
    <x v="1"/>
    <x v="0"/>
    <n v="1"/>
    <x v="1"/>
    <x v="2"/>
    <x v="1"/>
    <d v="2000-10-09T00:00:00"/>
    <x v="2306"/>
    <x v="2"/>
    <s v="tier - 2"/>
    <x v="0"/>
    <x v="13"/>
  </r>
  <r>
    <s v="Id2310"/>
    <s v="Lynch"/>
    <x v="1209"/>
    <x v="173"/>
    <s v="No"/>
    <x v="0"/>
    <x v="0"/>
    <n v="0"/>
    <x v="1"/>
    <x v="2"/>
    <x v="2"/>
    <d v="1994-11-22T00:00:00"/>
    <x v="2307"/>
    <x v="2"/>
    <s v="tier - 2"/>
    <x v="0"/>
    <x v="5"/>
  </r>
  <r>
    <s v="Id2311"/>
    <s v="Keys"/>
    <x v="1320"/>
    <x v="409"/>
    <s v="Yes"/>
    <x v="0"/>
    <x v="0"/>
    <n v="0"/>
    <x v="1"/>
    <x v="1"/>
    <x v="2"/>
    <d v="2001-08-19T00:00:00"/>
    <x v="2308"/>
    <x v="2"/>
    <s v="tier - 2"/>
    <x v="0"/>
    <x v="13"/>
  </r>
  <r>
    <s v="Id2312"/>
    <s v="Wilbur"/>
    <x v="1321"/>
    <x v="267"/>
    <s v="Yes"/>
    <x v="0"/>
    <x v="0"/>
    <n v="1"/>
    <x v="1"/>
    <x v="2"/>
    <x v="2"/>
    <d v="1995-10-28T00:00:00"/>
    <x v="2309"/>
    <x v="2"/>
    <s v="tier - 1"/>
    <x v="0"/>
    <x v="8"/>
  </r>
  <r>
    <s v="Id2313"/>
    <s v="Ditota"/>
    <x v="447"/>
    <x v="140"/>
    <s v="No"/>
    <x v="0"/>
    <x v="0"/>
    <n v="0"/>
    <x v="1"/>
    <x v="2"/>
    <x v="2"/>
    <d v="1994-10-30T00:00:00"/>
    <x v="2310"/>
    <x v="2"/>
    <s v="tier - 1"/>
    <x v="0"/>
    <x v="5"/>
  </r>
  <r>
    <s v="Id2314"/>
    <s v="Horbol"/>
    <x v="1322"/>
    <x v="184"/>
    <s v="No"/>
    <x v="0"/>
    <x v="1"/>
    <n v="1"/>
    <x v="1"/>
    <x v="2"/>
    <x v="1"/>
    <d v="1993-11-27T00:00:00"/>
    <x v="2311"/>
    <x v="2"/>
    <s v="tier - 1"/>
    <x v="0"/>
    <x v="10"/>
  </r>
  <r>
    <s v="Id2315"/>
    <s v="O'Rourke"/>
    <x v="254"/>
    <x v="319"/>
    <s v="No"/>
    <x v="1"/>
    <x v="0"/>
    <n v="1"/>
    <x v="1"/>
    <x v="2"/>
    <x v="2"/>
    <d v="2000-11-18T00:00:00"/>
    <x v="2312"/>
    <x v="2"/>
    <s v="tier - 1"/>
    <x v="0"/>
    <x v="13"/>
  </r>
  <r>
    <s v="Id2316"/>
    <s v="Williams"/>
    <x v="1323"/>
    <x v="119"/>
    <s v="No"/>
    <x v="1"/>
    <x v="0"/>
    <n v="1"/>
    <x v="1"/>
    <x v="1"/>
    <x v="1"/>
    <d v="2004-10-07T00:00:00"/>
    <x v="2313"/>
    <x v="2"/>
    <s v="tier - 2"/>
    <x v="3"/>
    <x v="12"/>
  </r>
  <r>
    <s v="Id2317"/>
    <s v="Murakami"/>
    <x v="1324"/>
    <x v="336"/>
    <s v="Yes"/>
    <x v="0"/>
    <x v="0"/>
    <n v="1"/>
    <x v="1"/>
    <x v="2"/>
    <x v="1"/>
    <d v="1995-12-07T00:00:00"/>
    <x v="2314"/>
    <x v="2"/>
    <s v="tier - 2"/>
    <x v="0"/>
    <x v="8"/>
  </r>
  <r>
    <s v="Id2318"/>
    <s v="Gagnon"/>
    <x v="1325"/>
    <x v="49"/>
    <s v="Yes"/>
    <x v="0"/>
    <x v="0"/>
    <n v="0"/>
    <x v="1"/>
    <x v="2"/>
    <x v="2"/>
    <d v="1996-09-18T00:00:00"/>
    <x v="2315"/>
    <x v="2"/>
    <s v="tier - 2"/>
    <x v="1"/>
    <x v="1"/>
  </r>
  <r>
    <s v="Id2319"/>
    <s v="Petermann"/>
    <x v="1326"/>
    <x v="208"/>
    <s v="No"/>
    <x v="0"/>
    <x v="1"/>
    <n v="1"/>
    <x v="1"/>
    <x v="3"/>
    <x v="1"/>
    <d v="1993-06-28T00:00:00"/>
    <x v="2316"/>
    <x v="2"/>
    <s v="tier - 3"/>
    <x v="0"/>
    <x v="7"/>
  </r>
  <r>
    <s v="Id2320"/>
    <s v="Graves - Rostro"/>
    <x v="1058"/>
    <x v="102"/>
    <s v="Yes"/>
    <x v="0"/>
    <x v="0"/>
    <n v="0"/>
    <x v="1"/>
    <x v="2"/>
    <x v="2"/>
    <d v="1996-10-22T00:00:00"/>
    <x v="2317"/>
    <x v="2"/>
    <s v="tier - 3"/>
    <x v="0"/>
    <x v="1"/>
  </r>
  <r>
    <s v="Id2321"/>
    <s v="Danielson"/>
    <x v="1130"/>
    <x v="508"/>
    <s v="No"/>
    <x v="0"/>
    <x v="1"/>
    <n v="1"/>
    <x v="1"/>
    <x v="3"/>
    <x v="2"/>
    <d v="1993-08-09T00:00:00"/>
    <x v="2317"/>
    <x v="2"/>
    <s v="tier - 1"/>
    <x v="0"/>
    <x v="7"/>
  </r>
  <r>
    <s v="Id2322"/>
    <s v="Street"/>
    <x v="1327"/>
    <x v="126"/>
    <s v="No"/>
    <x v="0"/>
    <x v="0"/>
    <n v="0"/>
    <x v="1"/>
    <x v="2"/>
    <x v="0"/>
    <d v="2002-09-19T00:00:00"/>
    <x v="2318"/>
    <x v="2"/>
    <s v="tier - 1"/>
    <x v="1"/>
    <x v="11"/>
  </r>
  <r>
    <s v="Id2323"/>
    <s v="Buss"/>
    <x v="1328"/>
    <x v="425"/>
    <s v="No"/>
    <x v="0"/>
    <x v="0"/>
    <n v="0"/>
    <x v="1"/>
    <x v="2"/>
    <x v="1"/>
    <d v="1999-12-14T00:00:00"/>
    <x v="2319"/>
    <x v="2"/>
    <s v="tier - 1"/>
    <x v="0"/>
    <x v="9"/>
  </r>
  <r>
    <s v="Id2324"/>
    <s v="Duffy"/>
    <x v="1329"/>
    <x v="264"/>
    <s v="No"/>
    <x v="0"/>
    <x v="0"/>
    <n v="0"/>
    <x v="1"/>
    <x v="2"/>
    <x v="2"/>
    <d v="1999-12-26T00:00:00"/>
    <x v="2320"/>
    <x v="1"/>
    <s v="tier - 3"/>
    <x v="0"/>
    <x v="9"/>
  </r>
  <r>
    <s v="Id2325"/>
    <s v="Hines"/>
    <x v="1330"/>
    <x v="117"/>
    <s v="Yes"/>
    <x v="0"/>
    <x v="0"/>
    <n v="0"/>
    <x v="1"/>
    <x v="2"/>
    <x v="2"/>
    <d v="2001-09-12T00:00:00"/>
    <x v="2321"/>
    <x v="2"/>
    <s v="tier - 2"/>
    <x v="0"/>
    <x v="15"/>
  </r>
  <r>
    <s v="Id2326"/>
    <s v="Castro"/>
    <x v="698"/>
    <x v="374"/>
    <s v="Yes"/>
    <x v="0"/>
    <x v="1"/>
    <n v="1"/>
    <x v="1"/>
    <x v="2"/>
    <x v="2"/>
    <d v="1997-11-09T00:00:00"/>
    <x v="2322"/>
    <x v="2"/>
    <s v="tier - 3"/>
    <x v="0"/>
    <x v="6"/>
  </r>
  <r>
    <s v="Id2327"/>
    <s v="Howell"/>
    <x v="1331"/>
    <x v="156"/>
    <s v="No"/>
    <x v="0"/>
    <x v="0"/>
    <n v="0"/>
    <x v="1"/>
    <x v="2"/>
    <x v="0"/>
    <d v="2002-11-29T00:00:00"/>
    <x v="2323"/>
    <x v="2"/>
    <s v="tier - 2"/>
    <x v="1"/>
    <x v="11"/>
  </r>
  <r>
    <s v="Id2328"/>
    <s v="Avery"/>
    <x v="1332"/>
    <x v="274"/>
    <s v="Yes"/>
    <x v="0"/>
    <x v="0"/>
    <n v="1"/>
    <x v="1"/>
    <x v="3"/>
    <x v="2"/>
    <d v="1995-07-04T00:00:00"/>
    <x v="2324"/>
    <x v="2"/>
    <s v="tier - 3"/>
    <x v="0"/>
    <x v="5"/>
  </r>
  <r>
    <s v="Id2329"/>
    <s v="Bohinski"/>
    <x v="1333"/>
    <x v="151"/>
    <s v="No"/>
    <x v="0"/>
    <x v="1"/>
    <n v="1"/>
    <x v="1"/>
    <x v="3"/>
    <x v="2"/>
    <d v="1993-06-01T00:00:00"/>
    <x v="2324"/>
    <x v="2"/>
    <s v="tier - 3"/>
    <x v="0"/>
    <x v="7"/>
  </r>
  <r>
    <s v="Id2330"/>
    <s v="Kohls"/>
    <x v="1329"/>
    <x v="144"/>
    <s v="Yes"/>
    <x v="0"/>
    <x v="0"/>
    <n v="0"/>
    <x v="1"/>
    <x v="2"/>
    <x v="2"/>
    <d v="2001-11-20T00:00:00"/>
    <x v="2325"/>
    <x v="2"/>
    <s v="tier - 3"/>
    <x v="1"/>
    <x v="15"/>
  </r>
  <r>
    <s v="Id2331"/>
    <s v="Brietzke"/>
    <x v="1112"/>
    <x v="252"/>
    <s v="No"/>
    <x v="0"/>
    <x v="0"/>
    <n v="1"/>
    <x v="1"/>
    <x v="2"/>
    <x v="2"/>
    <d v="1998-07-27T00:00:00"/>
    <x v="2326"/>
    <x v="2"/>
    <s v="tier - 3"/>
    <x v="0"/>
    <x v="6"/>
  </r>
  <r>
    <s v="Id2332"/>
    <s v="Riveros Gonzalez"/>
    <x v="1056"/>
    <x v="288"/>
    <s v="No"/>
    <x v="0"/>
    <x v="0"/>
    <n v="1"/>
    <x v="1"/>
    <x v="3"/>
    <x v="1"/>
    <d v="1992-09-13T00:00:00"/>
    <x v="2327"/>
    <x v="2"/>
    <s v="tier - 3"/>
    <x v="0"/>
    <x v="7"/>
  </r>
  <r>
    <s v="Id2333"/>
    <s v="Albano"/>
    <x v="1140"/>
    <x v="348"/>
    <s v="No"/>
    <x v="0"/>
    <x v="1"/>
    <n v="1"/>
    <x v="1"/>
    <x v="3"/>
    <x v="1"/>
    <d v="1993-06-30T00:00:00"/>
    <x v="2328"/>
    <x v="1"/>
    <s v="tier - 1"/>
    <x v="0"/>
    <x v="7"/>
  </r>
  <r>
    <s v="Id2334"/>
    <s v="Rosendahl"/>
    <x v="318"/>
    <x v="495"/>
    <s v="No"/>
    <x v="0"/>
    <x v="0"/>
    <n v="1"/>
    <x v="1"/>
    <x v="3"/>
    <x v="2"/>
    <d v="1992-11-30T00:00:00"/>
    <x v="2329"/>
    <x v="1"/>
    <s v="tier - 1"/>
    <x v="0"/>
    <x v="7"/>
  </r>
  <r>
    <s v="Id2335"/>
    <s v="German"/>
    <x v="1334"/>
    <x v="523"/>
    <s v="No"/>
    <x v="0"/>
    <x v="0"/>
    <n v="1"/>
    <x v="1"/>
    <x v="3"/>
    <x v="2"/>
    <d v="1992-07-09T00:00:00"/>
    <x v="2330"/>
    <x v="1"/>
    <s v="tier - 3"/>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2A045-D272-4DC1-A0F0-9649A427ADB5}" name="TableSugery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C23"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4">
        <item h="1" x="2"/>
        <item x="1"/>
        <item x="0"/>
        <item t="default"/>
      </items>
    </pivotField>
    <pivotField showAll="0">
      <items count="5">
        <item x="2"/>
        <item x="0"/>
        <item x="1"/>
        <item x="3"/>
        <item t="default"/>
      </items>
    </pivotField>
    <pivotField showAll="0">
      <items count="4">
        <item x="0"/>
        <item x="2"/>
        <item x="1"/>
        <item t="default"/>
      </items>
    </pivotField>
    <pivotField numFmtId="167" showAll="0"/>
    <pivotField numFmtId="166"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Surgeries" fld="7" baseField="0" baseItem="0"/>
    <dataField name="Average of HBA1C" fld="3" subtotal="average" baseField="0" baseItem="1"/>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5" count="1" selected="0">
            <x v="0"/>
          </reference>
        </references>
      </pivotArea>
    </chartFormat>
    <chartFormat chart="10" format="10">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1">
          <reference field="4294967294" count="1" selected="0">
            <x v="1"/>
          </reference>
        </references>
      </pivotArea>
    </chartFormat>
    <chartFormat chart="10" format="12">
      <pivotArea type="data" outline="0" fieldPosition="0">
        <references count="2">
          <reference field="4294967294" count="1" selected="0">
            <x v="1"/>
          </reference>
          <reference field="5" count="1" selected="0">
            <x v="0"/>
          </reference>
        </references>
      </pivotArea>
    </chartFormat>
    <chartFormat chart="10" format="13">
      <pivotArea type="data" outline="0" fieldPosition="0">
        <references count="2">
          <reference field="4294967294" count="1" selected="0">
            <x v="1"/>
          </reference>
          <reference field="5" count="1" selected="0">
            <x v="1"/>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1"/>
          </reference>
          <reference field="5" count="1" selected="0">
            <x v="0"/>
          </reference>
        </references>
      </pivotArea>
    </chartFormat>
    <chartFormat chart="6"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171F66-0335-46AE-B499-D2F466203C72}" name="TableCancerSmok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7">
    <pivotField showAll="0"/>
    <pivotField showAll="0"/>
    <pivotField showAll="0"/>
    <pivotField showAll="0"/>
    <pivotField showAll="0"/>
    <pivotField showAll="0"/>
    <pivotField axis="axisRow" showAll="0">
      <items count="3">
        <item x="0"/>
        <item x="1"/>
        <item t="default"/>
      </items>
    </pivotField>
    <pivotField showAll="0"/>
    <pivotField axis="axisCol" dataField="1" multipleItemSelectionAllowed="1" showAll="0">
      <items count="4">
        <item h="1" x="2"/>
        <item x="1"/>
        <item x="0"/>
        <item t="default"/>
      </items>
    </pivotField>
    <pivotField showAll="0">
      <items count="5">
        <item x="2"/>
        <item x="0"/>
        <item x="1"/>
        <item x="3"/>
        <item t="default"/>
      </items>
    </pivotField>
    <pivotField showAll="0">
      <items count="4">
        <item x="0"/>
        <item x="2"/>
        <item x="1"/>
        <item t="default"/>
      </items>
    </pivotField>
    <pivotField numFmtId="167" showAll="0"/>
    <pivotField numFmtId="166" showAll="0"/>
    <pivotField showAll="0"/>
    <pivotField showAll="0"/>
    <pivotField showAll="0"/>
    <pivotField showAll="0"/>
  </pivotFields>
  <rowFields count="1">
    <field x="6"/>
  </rowFields>
  <rowItems count="3">
    <i>
      <x/>
    </i>
    <i>
      <x v="1"/>
    </i>
    <i t="grand">
      <x/>
    </i>
  </rowItems>
  <colFields count="1">
    <field x="8"/>
  </colFields>
  <colItems count="3">
    <i>
      <x v="1"/>
    </i>
    <i>
      <x v="2"/>
    </i>
    <i t="grand">
      <x/>
    </i>
  </colItems>
  <dataFields count="1">
    <dataField name="Count of Smoker" fld="8" subtotal="count" baseField="0" baseItem="0"/>
  </dataFields>
  <chartFormats count="1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8" count="1" selected="0">
            <x v="2"/>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 chart="14" format="12" series="1">
      <pivotArea type="data" outline="0" fieldPosition="0">
        <references count="2">
          <reference field="4294967294" count="1" selected="0">
            <x v="0"/>
          </reference>
          <reference field="8" count="1" selected="0">
            <x v="1"/>
          </reference>
        </references>
      </pivotArea>
    </chartFormat>
    <chartFormat chart="14" format="13">
      <pivotArea type="data" outline="0" fieldPosition="0">
        <references count="3">
          <reference field="4294967294" count="1" selected="0">
            <x v="0"/>
          </reference>
          <reference field="6" count="1" selected="0">
            <x v="0"/>
          </reference>
          <reference field="8" count="1" selected="0">
            <x v="1"/>
          </reference>
        </references>
      </pivotArea>
    </chartFormat>
    <chartFormat chart="14" format="14">
      <pivotArea type="data" outline="0" fieldPosition="0">
        <references count="3">
          <reference field="4294967294" count="1" selected="0">
            <x v="0"/>
          </reference>
          <reference field="6" count="1" selected="0">
            <x v="1"/>
          </reference>
          <reference field="8" count="1" selected="0">
            <x v="1"/>
          </reference>
        </references>
      </pivotArea>
    </chartFormat>
    <chartFormat chart="14" format="15" series="1">
      <pivotArea type="data" outline="0" fieldPosition="0">
        <references count="2">
          <reference field="4294967294" count="1" selected="0">
            <x v="0"/>
          </reference>
          <reference field="8" count="1" selected="0">
            <x v="2"/>
          </reference>
        </references>
      </pivotArea>
    </chartFormat>
    <chartFormat chart="14" format="16">
      <pivotArea type="data" outline="0" fieldPosition="0">
        <references count="3">
          <reference field="4294967294" count="1" selected="0">
            <x v="0"/>
          </reference>
          <reference field="6" count="1" selected="0">
            <x v="0"/>
          </reference>
          <reference field="8" count="1" selected="0">
            <x v="2"/>
          </reference>
        </references>
      </pivotArea>
    </chartFormat>
    <chartFormat chart="14" format="17">
      <pivotArea type="data" outline="0" fieldPosition="0">
        <references count="3">
          <reference field="4294967294" count="1" selected="0">
            <x v="0"/>
          </reference>
          <reference field="6" count="1" selected="0">
            <x v="1"/>
          </reference>
          <reference field="8" count="1" selected="0">
            <x v="2"/>
          </reference>
        </references>
      </pivotArea>
    </chartFormat>
    <chartFormat chart="4" format="6">
      <pivotArea type="data" outline="0" fieldPosition="0">
        <references count="3">
          <reference field="4294967294" count="1" selected="0">
            <x v="0"/>
          </reference>
          <reference field="6" count="1" selected="0">
            <x v="0"/>
          </reference>
          <reference field="8" count="1" selected="0">
            <x v="1"/>
          </reference>
        </references>
      </pivotArea>
    </chartFormat>
    <chartFormat chart="4" format="7">
      <pivotArea type="data" outline="0" fieldPosition="0">
        <references count="3">
          <reference field="4294967294" count="1" selected="0">
            <x v="0"/>
          </reference>
          <reference field="6" count="1" selected="0">
            <x v="1"/>
          </reference>
          <reference field="8" count="1" selected="0">
            <x v="1"/>
          </reference>
        </references>
      </pivotArea>
    </chartFormat>
    <chartFormat chart="4" format="8">
      <pivotArea type="data" outline="0" fieldPosition="0">
        <references count="3">
          <reference field="4294967294" count="1" selected="0">
            <x v="0"/>
          </reference>
          <reference field="6" count="1" selected="0">
            <x v="0"/>
          </reference>
          <reference field="8" count="1" selected="0">
            <x v="2"/>
          </reference>
        </references>
      </pivotArea>
    </chartFormat>
    <chartFormat chart="4" format="9">
      <pivotArea type="data" outline="0" fieldPosition="0">
        <references count="3">
          <reference field="4294967294" count="1" selected="0">
            <x v="0"/>
          </reference>
          <reference field="6"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AAE683-F266-445E-9451-E02BB6D5004B}" name="TableWeightDiabete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sd="0" x="0"/>
        <item sd="0" x="2"/>
        <item sd="0" x="1"/>
        <item t="default"/>
      </items>
    </pivotField>
    <pivotField numFmtId="167"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1" numFmtId="166"/>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0"/>
          </reference>
        </references>
      </pivotArea>
    </chartFormat>
    <chartFormat chart="8" format="10" series="1">
      <pivotArea type="data" outline="0" fieldPosition="0">
        <references count="2">
          <reference field="4294967294" count="1" selected="0">
            <x v="0"/>
          </reference>
          <reference field="10" count="1" selected="0">
            <x v="0"/>
          </reference>
        </references>
      </pivotArea>
    </chartFormat>
    <chartFormat chart="8" format="11" series="1">
      <pivotArea type="data" outline="0" fieldPosition="0">
        <references count="2">
          <reference field="4294967294" count="1" selected="0">
            <x v="0"/>
          </reference>
          <reference field="10" count="1" selected="0">
            <x v="1"/>
          </reference>
        </references>
      </pivotArea>
    </chartFormat>
    <chartFormat chart="8"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C632EF-11B7-4B5C-BD5E-37D938156EED}" name="TableHospitaltier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E41"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sd="0" x="0"/>
        <item sd="0" x="2"/>
        <item sd="0" x="1"/>
        <item t="default"/>
      </items>
    </pivotField>
    <pivotField numFmtId="167" showAll="0"/>
    <pivotField dataField="1" numFmtId="166" showAll="0"/>
    <pivotField axis="axisCol" showAll="0">
      <items count="4">
        <item x="0"/>
        <item x="1"/>
        <item x="2"/>
        <item t="default"/>
      </items>
    </pivotField>
    <pivotField showAll="0"/>
    <pivotField axis="axisRow" showAll="0">
      <items count="18">
        <item x="3"/>
        <item x="1"/>
        <item x="0"/>
        <item x="4"/>
        <item x="2"/>
        <item x="6"/>
        <item x="5"/>
        <item x="15"/>
        <item x="13"/>
        <item x="10"/>
        <item x="11"/>
        <item x="12"/>
        <item x="7"/>
        <item x="9"/>
        <item x="14"/>
        <item x="8"/>
        <item x="16"/>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6"/>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4393C-9FFD-4B20-BF3E-3C4F351B6C31}" name="TableAge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42"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7"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17">
        <item x="12"/>
        <item x="14"/>
        <item x="11"/>
        <item x="15"/>
        <item x="13"/>
        <item x="9"/>
        <item x="0"/>
        <item x="6"/>
        <item x="1"/>
        <item x="8"/>
        <item x="5"/>
        <item x="10"/>
        <item x="7"/>
        <item x="4"/>
        <item x="3"/>
        <item x="2"/>
        <item t="default"/>
      </items>
    </pivotField>
  </pivotFields>
  <rowFields count="1">
    <field x="16"/>
  </rowFields>
  <rowItems count="17">
    <i>
      <x/>
    </i>
    <i>
      <x v="1"/>
    </i>
    <i>
      <x v="2"/>
    </i>
    <i>
      <x v="3"/>
    </i>
    <i>
      <x v="4"/>
    </i>
    <i>
      <x v="5"/>
    </i>
    <i>
      <x v="6"/>
    </i>
    <i>
      <x v="7"/>
    </i>
    <i>
      <x v="8"/>
    </i>
    <i>
      <x v="9"/>
    </i>
    <i>
      <x v="10"/>
    </i>
    <i>
      <x v="11"/>
    </i>
    <i>
      <x v="12"/>
    </i>
    <i>
      <x v="13"/>
    </i>
    <i>
      <x v="14"/>
    </i>
    <i>
      <x v="15"/>
    </i>
    <i t="grand">
      <x/>
    </i>
  </rowItems>
  <colItems count="1">
    <i/>
  </colItems>
  <dataFields count="1">
    <dataField name="Average of Charges" fld="12" subtotal="average" baseField="16" baseItem="5" numFmtId="166"/>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94067-D518-4696-88BF-C9DFB3966B00}" name="TableAgeBMI_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20"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7" showAll="0"/>
    <pivotField numFmtId="166" showAll="0"/>
    <pivotField showAll="0"/>
    <pivotField showAll="0"/>
    <pivotField showAll="0"/>
    <pivotField axis="axisRow" showAll="0">
      <items count="17">
        <item x="12"/>
        <item x="14"/>
        <item x="11"/>
        <item x="15"/>
        <item x="13"/>
        <item x="9"/>
        <item x="0"/>
        <item x="6"/>
        <item x="1"/>
        <item x="8"/>
        <item x="5"/>
        <item x="10"/>
        <item x="7"/>
        <item x="4"/>
        <item x="3"/>
        <item x="2"/>
        <item t="default"/>
      </items>
    </pivotField>
  </pivotFields>
  <rowFields count="1">
    <field x="16"/>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D9A3E6B-2930-4FA1-983A-8DFC81DE0A71}" sourceName="Weight Status">
  <pivotTables>
    <pivotTable tabId="14" name="TableCancerSmoker"/>
    <pivotTable tabId="12" name="TableHospitaltierState"/>
    <pivotTable tabId="12" name="TableWeightDiabetese"/>
    <pivotTable tabId="13" name="TableAgeBMI_HBA1C"/>
    <pivotTable tabId="13" name="TableAgeCharges"/>
    <pivotTable tabId="14" name="TableSugeryHBA1C"/>
  </pivotTables>
  <data>
    <tabular pivotCacheId="10408380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D0D7C74-EA50-4217-B435-5874EA4CF472}" sourceName="Diabetes Status">
  <pivotTables>
    <pivotTable tabId="14" name="TableCancerSmoker"/>
    <pivotTable tabId="12" name="TableHospitaltierState"/>
    <pivotTable tabId="12" name="TableWeightDiabetese"/>
    <pivotTable tabId="13" name="TableAgeBMI_HBA1C"/>
    <pivotTable tabId="13" name="TableAgeCharges"/>
    <pivotTable tabId="14" name="TableSugeryHBA1C"/>
  </pivotTables>
  <data>
    <tabular pivotCacheId="1040838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3929AE4-91E3-4A97-83AC-D0D2C29AA131}" cache="Slicer_Weight_Status" caption="Weight Status" style="SlicerStyleLight6" rowHeight="241300"/>
  <slicer name="Diabetes Status" xr10:uid="{3FFEAE6B-F529-4C46-95E5-01147DE3F11C}" cache="Slicer_Diabetes_Status" caption="Diabetes Status"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31" row="6">
    <wetp:webextensionref xmlns:r="http://schemas.openxmlformats.org/officeDocument/2006/relationships" r:id="rId1"/>
  </wetp:taskpane>
  <wetp:taskpane dockstate="right" visibility="0" width="525"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2848CDA-DF27-4A07-8514-63516A1D6A21}">
  <we:reference id="wa200005502" version="1.0.0.13" store="en-US" storeType="OMEX"/>
  <we:alternateReferences>
    <we:reference id="WA200005502" version="1.0.0.13" store="" storeType="OMEX"/>
  </we:alternateReferences>
  <we:properties>
    <we:property name="docId" value="&quot;yQDZrObUKylXm21tG2oPH&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B2E993D-0910-494D-B2C7-E27DFF35A46C}">
  <we:reference id="wa200008734" version="1.0.0.4" store="en-US" storeType="OMEX"/>
  <we:alternateReferences>
    <we:reference id="wa200008734" version="1.0.0.4" store="wa200008734" storeType="OMEX"/>
  </we:alternateReferences>
  <we:properties>
    <we:property name="elkar-uid" value="&quot;59428b8f-00cf-4c5f-a680-33468c411634&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A6" sqref="A6"/>
    </sheetView>
  </sheetViews>
  <sheetFormatPr defaultRowHeight="14.5" x14ac:dyDescent="0.35"/>
  <cols>
    <col min="1" max="1" width="15.54296875" customWidth="1"/>
    <col min="2" max="2" width="37.453125" bestFit="1" customWidth="1"/>
    <col min="3" max="4" width="15.1796875" customWidth="1"/>
    <col min="5" max="5" width="23.36328125" customWidth="1"/>
    <col min="6" max="6" width="21.90625" customWidth="1"/>
  </cols>
  <sheetData>
    <row r="1" spans="1:6" s="2" customFormat="1" ht="19" customHeight="1" x14ac:dyDescent="0.35">
      <c r="A1" s="5" t="s">
        <v>0</v>
      </c>
      <c r="B1" s="6" t="s">
        <v>4719</v>
      </c>
      <c r="C1" s="5" t="s">
        <v>4721</v>
      </c>
      <c r="D1" s="5" t="s">
        <v>4720</v>
      </c>
      <c r="E1" s="5" t="s">
        <v>4722</v>
      </c>
      <c r="F1" s="5"/>
    </row>
    <row r="2" spans="1:6" ht="15.5" x14ac:dyDescent="0.35">
      <c r="A2" s="1" t="s">
        <v>2368</v>
      </c>
      <c r="B2" s="1" t="s">
        <v>2379</v>
      </c>
      <c r="C2" t="s">
        <v>4726</v>
      </c>
      <c r="D2" t="s">
        <v>4723</v>
      </c>
      <c r="E2" t="s">
        <v>4727</v>
      </c>
    </row>
    <row r="3" spans="1:6" ht="15.5" x14ac:dyDescent="0.35">
      <c r="A3" s="1" t="s">
        <v>2367</v>
      </c>
      <c r="B3" s="1" t="s">
        <v>2380</v>
      </c>
      <c r="C3" t="s">
        <v>4728</v>
      </c>
      <c r="D3" t="s">
        <v>4724</v>
      </c>
      <c r="E3" t="s">
        <v>7374</v>
      </c>
    </row>
    <row r="4" spans="1:6" ht="15.5" x14ac:dyDescent="0.35">
      <c r="A4" s="1" t="s">
        <v>2366</v>
      </c>
      <c r="B4" s="1" t="s">
        <v>2381</v>
      </c>
      <c r="C4" t="s">
        <v>4730</v>
      </c>
      <c r="D4" t="s">
        <v>4724</v>
      </c>
      <c r="E4" t="s">
        <v>4731</v>
      </c>
    </row>
    <row r="5" spans="1:6" ht="15.5" x14ac:dyDescent="0.35">
      <c r="A5" s="1" t="s">
        <v>2365</v>
      </c>
      <c r="B5" s="1" t="s">
        <v>2382</v>
      </c>
      <c r="C5" t="s">
        <v>4732</v>
      </c>
      <c r="D5" t="s">
        <v>4723</v>
      </c>
      <c r="E5" t="s">
        <v>4733</v>
      </c>
    </row>
    <row r="6" spans="1:6" ht="15.5" x14ac:dyDescent="0.35">
      <c r="A6" s="1" t="s">
        <v>2364</v>
      </c>
      <c r="B6" s="1" t="s">
        <v>2383</v>
      </c>
      <c r="C6" t="s">
        <v>4734</v>
      </c>
      <c r="D6" t="s">
        <v>4723</v>
      </c>
      <c r="E6" t="s">
        <v>4735</v>
      </c>
    </row>
    <row r="7" spans="1:6" ht="15.5" x14ac:dyDescent="0.35">
      <c r="A7" s="1" t="s">
        <v>2363</v>
      </c>
      <c r="B7" s="1" t="s">
        <v>2384</v>
      </c>
      <c r="C7" t="s">
        <v>4736</v>
      </c>
      <c r="D7" t="s">
        <v>4724</v>
      </c>
      <c r="E7" t="s">
        <v>7375</v>
      </c>
    </row>
    <row r="8" spans="1:6" ht="15.5" x14ac:dyDescent="0.35">
      <c r="A8" s="1" t="s">
        <v>2362</v>
      </c>
      <c r="B8" s="1" t="s">
        <v>2385</v>
      </c>
      <c r="C8" t="s">
        <v>4737</v>
      </c>
      <c r="D8" t="s">
        <v>4724</v>
      </c>
      <c r="E8" t="s">
        <v>4738</v>
      </c>
    </row>
    <row r="9" spans="1:6" ht="15.5" x14ac:dyDescent="0.35">
      <c r="A9" s="1" t="s">
        <v>2361</v>
      </c>
      <c r="B9" s="1" t="s">
        <v>2386</v>
      </c>
      <c r="C9" t="s">
        <v>4739</v>
      </c>
      <c r="D9" t="s">
        <v>4724</v>
      </c>
      <c r="E9" t="s">
        <v>4740</v>
      </c>
    </row>
    <row r="10" spans="1:6" ht="15.5" x14ac:dyDescent="0.35">
      <c r="A10" s="1" t="s">
        <v>2360</v>
      </c>
      <c r="B10" s="1" t="s">
        <v>2387</v>
      </c>
      <c r="C10" t="s">
        <v>4741</v>
      </c>
      <c r="D10" t="s">
        <v>4724</v>
      </c>
      <c r="E10" t="s">
        <v>7376</v>
      </c>
    </row>
    <row r="11" spans="1:6" ht="15.5" x14ac:dyDescent="0.35">
      <c r="A11" s="1" t="s">
        <v>2359</v>
      </c>
      <c r="B11" s="1" t="s">
        <v>2388</v>
      </c>
      <c r="C11" t="s">
        <v>4743</v>
      </c>
      <c r="D11" t="s">
        <v>4723</v>
      </c>
      <c r="E11" t="s">
        <v>7377</v>
      </c>
    </row>
    <row r="12" spans="1:6" ht="15.5" x14ac:dyDescent="0.35">
      <c r="A12" s="1" t="s">
        <v>2358</v>
      </c>
      <c r="B12" s="1" t="s">
        <v>2389</v>
      </c>
      <c r="C12" t="s">
        <v>7332</v>
      </c>
      <c r="D12" t="s">
        <v>4723</v>
      </c>
      <c r="E12" t="s">
        <v>7378</v>
      </c>
    </row>
    <row r="13" spans="1:6" ht="15.5" x14ac:dyDescent="0.35">
      <c r="A13" s="1" t="s">
        <v>2357</v>
      </c>
      <c r="B13" s="1" t="s">
        <v>2390</v>
      </c>
      <c r="C13" t="s">
        <v>4746</v>
      </c>
      <c r="D13" t="s">
        <v>4724</v>
      </c>
      <c r="E13" t="s">
        <v>4747</v>
      </c>
    </row>
    <row r="14" spans="1:6" ht="15.5" x14ac:dyDescent="0.35">
      <c r="A14" s="1" t="s">
        <v>2356</v>
      </c>
      <c r="B14" s="1" t="s">
        <v>2391</v>
      </c>
      <c r="C14" t="s">
        <v>4748</v>
      </c>
      <c r="D14" t="s">
        <v>4724</v>
      </c>
      <c r="E14" t="s">
        <v>4749</v>
      </c>
    </row>
    <row r="15" spans="1:6" ht="15.5" x14ac:dyDescent="0.35">
      <c r="A15" s="1" t="s">
        <v>2355</v>
      </c>
      <c r="B15" s="1" t="s">
        <v>2392</v>
      </c>
      <c r="C15" t="s">
        <v>4750</v>
      </c>
      <c r="D15" t="s">
        <v>4724</v>
      </c>
      <c r="E15" t="s">
        <v>4751</v>
      </c>
    </row>
    <row r="16" spans="1:6" ht="15.5" x14ac:dyDescent="0.35">
      <c r="A16" s="1" t="s">
        <v>2354</v>
      </c>
      <c r="B16" s="1" t="s">
        <v>2393</v>
      </c>
      <c r="C16" t="s">
        <v>4752</v>
      </c>
      <c r="D16" t="s">
        <v>4723</v>
      </c>
      <c r="E16" t="s">
        <v>7379</v>
      </c>
    </row>
    <row r="17" spans="1:5" ht="15.5" x14ac:dyDescent="0.35">
      <c r="A17" s="1" t="s">
        <v>2353</v>
      </c>
      <c r="B17" s="1" t="s">
        <v>2394</v>
      </c>
      <c r="C17" t="s">
        <v>4753</v>
      </c>
      <c r="D17" t="s">
        <v>4724</v>
      </c>
      <c r="E17" t="s">
        <v>4754</v>
      </c>
    </row>
    <row r="18" spans="1:5" ht="15.5" x14ac:dyDescent="0.35">
      <c r="A18" s="1" t="s">
        <v>2352</v>
      </c>
      <c r="B18" s="1" t="s">
        <v>2395</v>
      </c>
      <c r="C18" t="s">
        <v>4755</v>
      </c>
      <c r="D18" t="s">
        <v>4723</v>
      </c>
      <c r="E18" t="s">
        <v>7380</v>
      </c>
    </row>
    <row r="19" spans="1:5" ht="15.5" x14ac:dyDescent="0.35">
      <c r="A19" s="1" t="s">
        <v>2351</v>
      </c>
      <c r="B19" s="1" t="s">
        <v>2396</v>
      </c>
      <c r="C19" t="s">
        <v>4757</v>
      </c>
      <c r="D19" t="s">
        <v>4723</v>
      </c>
      <c r="E19" t="s">
        <v>7381</v>
      </c>
    </row>
    <row r="20" spans="1:5" ht="15.5" x14ac:dyDescent="0.35">
      <c r="A20" s="1" t="s">
        <v>2350</v>
      </c>
      <c r="B20" s="1" t="s">
        <v>2397</v>
      </c>
      <c r="C20" t="s">
        <v>4759</v>
      </c>
      <c r="D20" t="s">
        <v>4724</v>
      </c>
      <c r="E20" t="s">
        <v>7382</v>
      </c>
    </row>
    <row r="21" spans="1:5" ht="15.5" x14ac:dyDescent="0.35">
      <c r="A21" s="1" t="s">
        <v>2349</v>
      </c>
      <c r="B21" s="1" t="s">
        <v>2398</v>
      </c>
      <c r="C21" t="s">
        <v>4760</v>
      </c>
      <c r="D21" t="s">
        <v>4724</v>
      </c>
      <c r="E21" t="s">
        <v>4761</v>
      </c>
    </row>
    <row r="22" spans="1:5" ht="15.5" x14ac:dyDescent="0.35">
      <c r="A22" s="1" t="s">
        <v>2348</v>
      </c>
      <c r="B22" s="1" t="s">
        <v>2399</v>
      </c>
      <c r="C22" t="s">
        <v>4762</v>
      </c>
      <c r="D22" t="s">
        <v>4724</v>
      </c>
      <c r="E22" t="s">
        <v>4763</v>
      </c>
    </row>
    <row r="23" spans="1:5" ht="15.5" x14ac:dyDescent="0.35">
      <c r="A23" s="1" t="s">
        <v>2347</v>
      </c>
      <c r="B23" s="1" t="s">
        <v>2400</v>
      </c>
      <c r="C23" t="s">
        <v>4764</v>
      </c>
      <c r="D23" t="s">
        <v>4723</v>
      </c>
      <c r="E23" t="s">
        <v>7383</v>
      </c>
    </row>
    <row r="24" spans="1:5" ht="15.5" x14ac:dyDescent="0.35">
      <c r="A24" s="1" t="s">
        <v>2346</v>
      </c>
      <c r="B24" s="1" t="s">
        <v>2401</v>
      </c>
      <c r="C24" t="s">
        <v>4765</v>
      </c>
      <c r="D24" t="s">
        <v>4723</v>
      </c>
      <c r="E24" t="s">
        <v>4766</v>
      </c>
    </row>
    <row r="25" spans="1:5" ht="15.5" x14ac:dyDescent="0.35">
      <c r="A25" s="1" t="s">
        <v>2345</v>
      </c>
      <c r="B25" s="1" t="s">
        <v>2402</v>
      </c>
      <c r="C25" t="s">
        <v>4767</v>
      </c>
      <c r="D25" t="s">
        <v>4724</v>
      </c>
      <c r="E25" t="s">
        <v>7384</v>
      </c>
    </row>
    <row r="26" spans="1:5" ht="15.5" x14ac:dyDescent="0.35">
      <c r="A26" s="1" t="s">
        <v>2344</v>
      </c>
      <c r="B26" s="1" t="s">
        <v>2403</v>
      </c>
      <c r="C26" t="s">
        <v>4769</v>
      </c>
      <c r="D26" t="s">
        <v>4724</v>
      </c>
      <c r="E26" t="s">
        <v>7385</v>
      </c>
    </row>
    <row r="27" spans="1:5" ht="15.5" x14ac:dyDescent="0.35">
      <c r="A27" s="1" t="s">
        <v>2343</v>
      </c>
      <c r="B27" s="1" t="s">
        <v>2404</v>
      </c>
      <c r="C27" t="s">
        <v>4770</v>
      </c>
      <c r="D27" t="s">
        <v>4724</v>
      </c>
      <c r="E27" t="s">
        <v>4771</v>
      </c>
    </row>
    <row r="28" spans="1:5" ht="15.5" x14ac:dyDescent="0.35">
      <c r="A28" s="1" t="s">
        <v>2342</v>
      </c>
      <c r="B28" s="1" t="s">
        <v>2405</v>
      </c>
      <c r="C28" t="s">
        <v>4772</v>
      </c>
      <c r="D28" t="s">
        <v>4724</v>
      </c>
      <c r="E28" t="s">
        <v>4773</v>
      </c>
    </row>
    <row r="29" spans="1:5" ht="15.5" x14ac:dyDescent="0.35">
      <c r="A29" s="1" t="s">
        <v>2341</v>
      </c>
      <c r="B29" s="1" t="s">
        <v>2406</v>
      </c>
      <c r="C29" t="s">
        <v>4774</v>
      </c>
      <c r="D29" t="s">
        <v>4723</v>
      </c>
      <c r="E29" t="s">
        <v>7386</v>
      </c>
    </row>
    <row r="30" spans="1:5" ht="15.5" x14ac:dyDescent="0.35">
      <c r="A30" s="1" t="s">
        <v>2340</v>
      </c>
      <c r="B30" s="1" t="s">
        <v>2407</v>
      </c>
      <c r="C30" t="s">
        <v>4776</v>
      </c>
      <c r="D30" t="s">
        <v>4724</v>
      </c>
      <c r="E30" t="s">
        <v>4740</v>
      </c>
    </row>
    <row r="31" spans="1:5" ht="15.5" x14ac:dyDescent="0.35">
      <c r="A31" s="1" t="s">
        <v>2339</v>
      </c>
      <c r="B31" s="1" t="s">
        <v>2408</v>
      </c>
      <c r="C31" t="s">
        <v>4777</v>
      </c>
      <c r="D31" t="s">
        <v>4723</v>
      </c>
      <c r="E31" t="s">
        <v>4778</v>
      </c>
    </row>
    <row r="32" spans="1:5" ht="15.5" x14ac:dyDescent="0.35">
      <c r="A32" s="1" t="s">
        <v>2338</v>
      </c>
      <c r="B32" s="1" t="s">
        <v>2409</v>
      </c>
      <c r="C32" t="s">
        <v>4779</v>
      </c>
      <c r="D32" t="s">
        <v>4723</v>
      </c>
      <c r="E32" t="s">
        <v>7387</v>
      </c>
    </row>
    <row r="33" spans="1:5" ht="15.5" x14ac:dyDescent="0.35">
      <c r="A33" s="1" t="s">
        <v>2337</v>
      </c>
      <c r="B33" s="1" t="s">
        <v>2410</v>
      </c>
      <c r="C33" t="s">
        <v>4780</v>
      </c>
      <c r="D33" t="s">
        <v>4724</v>
      </c>
      <c r="E33" t="s">
        <v>7388</v>
      </c>
    </row>
    <row r="34" spans="1:5" ht="15.5" x14ac:dyDescent="0.35">
      <c r="A34" s="1" t="s">
        <v>2336</v>
      </c>
      <c r="B34" s="1" t="s">
        <v>2411</v>
      </c>
      <c r="C34" t="s">
        <v>4781</v>
      </c>
      <c r="D34" t="s">
        <v>4724</v>
      </c>
      <c r="E34" t="s">
        <v>7389</v>
      </c>
    </row>
    <row r="35" spans="1:5" ht="15.5" x14ac:dyDescent="0.35">
      <c r="A35" s="1" t="s">
        <v>2335</v>
      </c>
      <c r="B35" s="1" t="s">
        <v>2412</v>
      </c>
      <c r="C35" t="s">
        <v>4783</v>
      </c>
      <c r="D35" t="s">
        <v>4723</v>
      </c>
      <c r="E35" t="s">
        <v>4784</v>
      </c>
    </row>
    <row r="36" spans="1:5" ht="15.5" x14ac:dyDescent="0.35">
      <c r="A36" s="1" t="s">
        <v>2334</v>
      </c>
      <c r="B36" s="1" t="s">
        <v>2413</v>
      </c>
      <c r="C36" t="s">
        <v>4785</v>
      </c>
      <c r="D36" t="s">
        <v>4723</v>
      </c>
      <c r="E36" t="s">
        <v>7390</v>
      </c>
    </row>
    <row r="37" spans="1:5" ht="15.5" x14ac:dyDescent="0.35">
      <c r="A37" s="1" t="s">
        <v>2333</v>
      </c>
      <c r="B37" s="1" t="s">
        <v>2414</v>
      </c>
      <c r="C37" t="s">
        <v>4786</v>
      </c>
      <c r="D37" t="s">
        <v>4724</v>
      </c>
      <c r="E37" t="s">
        <v>4787</v>
      </c>
    </row>
    <row r="38" spans="1:5" ht="15.5" x14ac:dyDescent="0.35">
      <c r="A38" s="1" t="s">
        <v>2332</v>
      </c>
      <c r="B38" s="1" t="s">
        <v>2415</v>
      </c>
      <c r="C38" t="s">
        <v>4788</v>
      </c>
      <c r="D38" t="s">
        <v>4724</v>
      </c>
      <c r="E38" t="s">
        <v>7391</v>
      </c>
    </row>
    <row r="39" spans="1:5" ht="15.5" x14ac:dyDescent="0.35">
      <c r="A39" s="1" t="s">
        <v>2331</v>
      </c>
      <c r="B39" s="1" t="s">
        <v>2416</v>
      </c>
      <c r="C39" t="s">
        <v>4790</v>
      </c>
      <c r="D39" t="s">
        <v>4723</v>
      </c>
      <c r="E39" t="s">
        <v>7392</v>
      </c>
    </row>
    <row r="40" spans="1:5" ht="15.5" x14ac:dyDescent="0.35">
      <c r="A40" s="1" t="s">
        <v>2330</v>
      </c>
      <c r="B40" s="1" t="s">
        <v>2417</v>
      </c>
      <c r="C40" t="s">
        <v>4792</v>
      </c>
      <c r="D40" t="s">
        <v>4723</v>
      </c>
      <c r="E40" t="s">
        <v>4793</v>
      </c>
    </row>
    <row r="41" spans="1:5" ht="15.5" x14ac:dyDescent="0.35">
      <c r="A41" s="1" t="s">
        <v>2329</v>
      </c>
      <c r="B41" s="1" t="s">
        <v>2418</v>
      </c>
      <c r="C41" t="s">
        <v>4794</v>
      </c>
      <c r="D41" t="s">
        <v>4724</v>
      </c>
      <c r="E41" t="s">
        <v>4795</v>
      </c>
    </row>
    <row r="42" spans="1:5" ht="15.5" x14ac:dyDescent="0.35">
      <c r="A42" s="1" t="s">
        <v>2328</v>
      </c>
      <c r="B42" s="1" t="s">
        <v>2419</v>
      </c>
      <c r="C42" t="s">
        <v>4796</v>
      </c>
      <c r="D42" t="s">
        <v>4724</v>
      </c>
      <c r="E42" t="s">
        <v>7393</v>
      </c>
    </row>
    <row r="43" spans="1:5" ht="15.5" x14ac:dyDescent="0.35">
      <c r="A43" s="1" t="s">
        <v>2327</v>
      </c>
      <c r="B43" s="1" t="s">
        <v>2420</v>
      </c>
      <c r="C43" t="s">
        <v>4798</v>
      </c>
      <c r="D43" t="s">
        <v>4723</v>
      </c>
      <c r="E43" t="s">
        <v>4799</v>
      </c>
    </row>
    <row r="44" spans="1:5" ht="15.5" x14ac:dyDescent="0.35">
      <c r="A44" s="1" t="s">
        <v>2326</v>
      </c>
      <c r="B44" s="1" t="s">
        <v>2421</v>
      </c>
      <c r="C44" t="s">
        <v>4800</v>
      </c>
      <c r="D44" t="s">
        <v>4723</v>
      </c>
      <c r="E44" t="s">
        <v>4766</v>
      </c>
    </row>
    <row r="45" spans="1:5" ht="15.5" x14ac:dyDescent="0.35">
      <c r="A45" s="1" t="s">
        <v>2325</v>
      </c>
      <c r="B45" s="1" t="s">
        <v>2422</v>
      </c>
      <c r="C45" t="s">
        <v>4801</v>
      </c>
      <c r="D45" t="s">
        <v>4724</v>
      </c>
      <c r="E45" t="s">
        <v>4802</v>
      </c>
    </row>
    <row r="46" spans="1:5" ht="15.5" x14ac:dyDescent="0.35">
      <c r="A46" s="1" t="s">
        <v>2324</v>
      </c>
      <c r="B46" s="1" t="s">
        <v>2423</v>
      </c>
      <c r="C46" t="s">
        <v>4803</v>
      </c>
      <c r="D46" t="s">
        <v>4724</v>
      </c>
      <c r="E46" t="s">
        <v>7394</v>
      </c>
    </row>
    <row r="47" spans="1:5" ht="15.5" x14ac:dyDescent="0.35">
      <c r="A47" s="1" t="s">
        <v>2323</v>
      </c>
      <c r="B47" s="1" t="s">
        <v>2424</v>
      </c>
      <c r="C47" t="s">
        <v>4804</v>
      </c>
      <c r="D47" t="s">
        <v>4723</v>
      </c>
      <c r="E47" t="s">
        <v>7395</v>
      </c>
    </row>
    <row r="48" spans="1:5" ht="15.5" x14ac:dyDescent="0.35">
      <c r="A48" s="1" t="s">
        <v>2322</v>
      </c>
      <c r="B48" s="1" t="s">
        <v>2425</v>
      </c>
      <c r="C48" t="s">
        <v>4805</v>
      </c>
      <c r="D48" t="s">
        <v>4724</v>
      </c>
      <c r="E48" t="s">
        <v>7396</v>
      </c>
    </row>
    <row r="49" spans="1:5" ht="15.5" x14ac:dyDescent="0.35">
      <c r="A49" s="1" t="s">
        <v>2321</v>
      </c>
      <c r="B49" s="1" t="s">
        <v>2426</v>
      </c>
      <c r="C49" t="s">
        <v>4798</v>
      </c>
      <c r="D49" t="s">
        <v>4723</v>
      </c>
      <c r="E49" t="s">
        <v>7397</v>
      </c>
    </row>
    <row r="50" spans="1:5" ht="15.5" x14ac:dyDescent="0.35">
      <c r="A50" s="1" t="s">
        <v>2320</v>
      </c>
      <c r="B50" s="1" t="s">
        <v>2427</v>
      </c>
      <c r="C50" t="s">
        <v>7333</v>
      </c>
      <c r="D50" t="s">
        <v>4724</v>
      </c>
      <c r="E50" t="s">
        <v>4809</v>
      </c>
    </row>
    <row r="51" spans="1:5" ht="15.5" x14ac:dyDescent="0.35">
      <c r="A51" s="1" t="s">
        <v>2319</v>
      </c>
      <c r="B51" s="1" t="s">
        <v>2428</v>
      </c>
      <c r="C51" t="s">
        <v>4810</v>
      </c>
      <c r="D51" t="s">
        <v>4724</v>
      </c>
      <c r="E51" t="s">
        <v>4789</v>
      </c>
    </row>
    <row r="52" spans="1:5" ht="15.5" x14ac:dyDescent="0.35">
      <c r="A52" s="1" t="s">
        <v>2318</v>
      </c>
      <c r="B52" s="1" t="s">
        <v>2429</v>
      </c>
      <c r="C52" t="s">
        <v>4811</v>
      </c>
      <c r="D52" t="s">
        <v>4724</v>
      </c>
      <c r="E52" t="s">
        <v>7398</v>
      </c>
    </row>
    <row r="53" spans="1:5" ht="15.5" x14ac:dyDescent="0.35">
      <c r="A53" s="1" t="s">
        <v>2317</v>
      </c>
      <c r="B53" s="1" t="s">
        <v>2430</v>
      </c>
      <c r="C53" t="s">
        <v>4813</v>
      </c>
      <c r="D53" t="s">
        <v>4723</v>
      </c>
      <c r="E53" t="s">
        <v>4814</v>
      </c>
    </row>
    <row r="54" spans="1:5" ht="15.5" x14ac:dyDescent="0.35">
      <c r="A54" s="1" t="s">
        <v>2316</v>
      </c>
      <c r="B54" s="1" t="s">
        <v>2431</v>
      </c>
      <c r="C54" t="s">
        <v>4815</v>
      </c>
      <c r="D54" t="s">
        <v>4724</v>
      </c>
      <c r="E54" t="s">
        <v>4747</v>
      </c>
    </row>
    <row r="55" spans="1:5" ht="15.5" x14ac:dyDescent="0.35">
      <c r="A55" s="1" t="s">
        <v>2315</v>
      </c>
      <c r="B55" s="1" t="s">
        <v>2432</v>
      </c>
      <c r="C55" t="s">
        <v>4816</v>
      </c>
      <c r="D55" t="s">
        <v>4724</v>
      </c>
      <c r="E55" t="s">
        <v>7399</v>
      </c>
    </row>
    <row r="56" spans="1:5" ht="15.5" x14ac:dyDescent="0.35">
      <c r="A56" s="1" t="s">
        <v>2314</v>
      </c>
      <c r="B56" s="1" t="s">
        <v>2433</v>
      </c>
      <c r="C56" t="s">
        <v>4818</v>
      </c>
      <c r="D56" t="s">
        <v>4723</v>
      </c>
      <c r="E56" t="s">
        <v>7400</v>
      </c>
    </row>
    <row r="57" spans="1:5" ht="15.5" x14ac:dyDescent="0.35">
      <c r="A57" s="1" t="s">
        <v>2313</v>
      </c>
      <c r="B57" s="1" t="s">
        <v>2434</v>
      </c>
      <c r="C57" t="s">
        <v>4820</v>
      </c>
      <c r="D57" t="s">
        <v>4723</v>
      </c>
      <c r="E57" t="s">
        <v>4821</v>
      </c>
    </row>
    <row r="58" spans="1:5" ht="15.5" x14ac:dyDescent="0.35">
      <c r="A58" s="1" t="s">
        <v>2312</v>
      </c>
      <c r="B58" s="1" t="s">
        <v>2435</v>
      </c>
      <c r="C58" t="s">
        <v>4822</v>
      </c>
      <c r="D58" t="s">
        <v>4724</v>
      </c>
      <c r="E58" t="s">
        <v>4823</v>
      </c>
    </row>
    <row r="59" spans="1:5" ht="15.5" x14ac:dyDescent="0.35">
      <c r="A59" s="1" t="s">
        <v>2311</v>
      </c>
      <c r="B59" s="1" t="s">
        <v>2436</v>
      </c>
      <c r="C59" t="s">
        <v>4824</v>
      </c>
      <c r="D59" t="s">
        <v>4723</v>
      </c>
      <c r="E59" t="s">
        <v>4825</v>
      </c>
    </row>
    <row r="60" spans="1:5" ht="15.5" x14ac:dyDescent="0.35">
      <c r="A60" s="1" t="s">
        <v>2310</v>
      </c>
      <c r="B60" s="1" t="s">
        <v>2437</v>
      </c>
      <c r="C60" t="s">
        <v>4826</v>
      </c>
      <c r="D60" t="s">
        <v>4724</v>
      </c>
      <c r="E60" t="s">
        <v>4827</v>
      </c>
    </row>
    <row r="61" spans="1:5" ht="15.5" x14ac:dyDescent="0.35">
      <c r="A61" s="1" t="s">
        <v>2309</v>
      </c>
      <c r="B61" s="1" t="s">
        <v>2438</v>
      </c>
      <c r="C61" t="s">
        <v>4828</v>
      </c>
      <c r="D61" t="s">
        <v>4723</v>
      </c>
      <c r="E61" t="s">
        <v>4829</v>
      </c>
    </row>
    <row r="62" spans="1:5" ht="15.5" x14ac:dyDescent="0.35">
      <c r="A62" s="1" t="s">
        <v>2308</v>
      </c>
      <c r="B62" s="1" t="s">
        <v>2439</v>
      </c>
      <c r="C62" t="s">
        <v>4830</v>
      </c>
      <c r="D62" t="s">
        <v>4724</v>
      </c>
      <c r="E62" t="s">
        <v>4831</v>
      </c>
    </row>
    <row r="63" spans="1:5" ht="15.5" x14ac:dyDescent="0.35">
      <c r="A63" s="1" t="s">
        <v>2307</v>
      </c>
      <c r="B63" s="1" t="s">
        <v>2440</v>
      </c>
      <c r="C63" t="s">
        <v>4832</v>
      </c>
      <c r="D63" t="s">
        <v>4723</v>
      </c>
      <c r="E63" t="s">
        <v>7401</v>
      </c>
    </row>
    <row r="64" spans="1:5" ht="15.5" x14ac:dyDescent="0.35">
      <c r="A64" s="1" t="s">
        <v>2306</v>
      </c>
      <c r="B64" s="1" t="s">
        <v>2441</v>
      </c>
      <c r="C64" t="s">
        <v>4834</v>
      </c>
      <c r="D64" t="s">
        <v>4723</v>
      </c>
      <c r="E64" t="s">
        <v>4835</v>
      </c>
    </row>
    <row r="65" spans="1:5" ht="15.5" x14ac:dyDescent="0.35">
      <c r="A65" s="1" t="s">
        <v>2305</v>
      </c>
      <c r="B65" s="1" t="s">
        <v>2442</v>
      </c>
      <c r="C65" t="s">
        <v>4836</v>
      </c>
      <c r="D65" t="s">
        <v>4724</v>
      </c>
      <c r="E65" t="s">
        <v>4747</v>
      </c>
    </row>
    <row r="66" spans="1:5" ht="15.5" x14ac:dyDescent="0.35">
      <c r="A66" s="1" t="s">
        <v>2304</v>
      </c>
      <c r="B66" s="1" t="s">
        <v>2443</v>
      </c>
      <c r="C66" t="s">
        <v>4837</v>
      </c>
      <c r="D66" t="s">
        <v>4724</v>
      </c>
      <c r="E66" t="s">
        <v>7402</v>
      </c>
    </row>
    <row r="67" spans="1:5" ht="15.5" x14ac:dyDescent="0.35">
      <c r="A67" s="1" t="s">
        <v>2303</v>
      </c>
      <c r="B67" s="1" t="s">
        <v>2444</v>
      </c>
      <c r="C67" t="s">
        <v>4838</v>
      </c>
      <c r="D67" t="s">
        <v>4723</v>
      </c>
      <c r="E67" t="s">
        <v>4839</v>
      </c>
    </row>
    <row r="68" spans="1:5" ht="15.5" x14ac:dyDescent="0.35">
      <c r="A68" s="1" t="s">
        <v>2302</v>
      </c>
      <c r="B68" s="1" t="s">
        <v>2445</v>
      </c>
      <c r="C68" t="s">
        <v>4840</v>
      </c>
      <c r="D68" t="s">
        <v>4724</v>
      </c>
      <c r="E68" t="s">
        <v>4841</v>
      </c>
    </row>
    <row r="69" spans="1:5" ht="15.5" x14ac:dyDescent="0.35">
      <c r="A69" s="1" t="s">
        <v>2301</v>
      </c>
      <c r="B69" s="1" t="s">
        <v>2446</v>
      </c>
      <c r="C69" t="s">
        <v>4842</v>
      </c>
      <c r="D69" t="s">
        <v>4724</v>
      </c>
      <c r="E69" t="s">
        <v>7403</v>
      </c>
    </row>
    <row r="70" spans="1:5" ht="15.5" x14ac:dyDescent="0.35">
      <c r="A70" s="1" t="s">
        <v>2300</v>
      </c>
      <c r="B70" s="1" t="s">
        <v>2447</v>
      </c>
      <c r="C70" t="s">
        <v>4844</v>
      </c>
      <c r="D70" t="s">
        <v>4723</v>
      </c>
      <c r="E70" t="s">
        <v>7404</v>
      </c>
    </row>
    <row r="71" spans="1:5" ht="15.5" x14ac:dyDescent="0.35">
      <c r="A71" s="1" t="s">
        <v>2299</v>
      </c>
      <c r="B71" s="1" t="s">
        <v>2448</v>
      </c>
      <c r="C71" t="s">
        <v>4845</v>
      </c>
      <c r="D71" t="s">
        <v>4724</v>
      </c>
      <c r="E71" t="s">
        <v>4846</v>
      </c>
    </row>
    <row r="72" spans="1:5" ht="15.5" x14ac:dyDescent="0.35">
      <c r="A72" s="1" t="s">
        <v>2298</v>
      </c>
      <c r="B72" s="1" t="s">
        <v>2449</v>
      </c>
      <c r="C72" t="s">
        <v>4847</v>
      </c>
      <c r="D72" t="s">
        <v>4724</v>
      </c>
      <c r="E72" t="s">
        <v>4848</v>
      </c>
    </row>
    <row r="73" spans="1:5" ht="15.5" x14ac:dyDescent="0.35">
      <c r="A73" s="1" t="s">
        <v>2297</v>
      </c>
      <c r="B73" s="1" t="s">
        <v>2450</v>
      </c>
      <c r="C73" t="s">
        <v>4849</v>
      </c>
      <c r="D73" t="s">
        <v>4724</v>
      </c>
      <c r="E73" t="s">
        <v>7405</v>
      </c>
    </row>
    <row r="74" spans="1:5" ht="15.5" x14ac:dyDescent="0.35">
      <c r="A74" s="1" t="s">
        <v>2296</v>
      </c>
      <c r="B74" s="1" t="s">
        <v>2451</v>
      </c>
      <c r="C74" t="s">
        <v>4850</v>
      </c>
      <c r="D74" t="s">
        <v>4723</v>
      </c>
      <c r="E74" t="s">
        <v>4851</v>
      </c>
    </row>
    <row r="75" spans="1:5" ht="15.5" x14ac:dyDescent="0.35">
      <c r="A75" s="1" t="s">
        <v>2295</v>
      </c>
      <c r="B75" s="1" t="s">
        <v>2452</v>
      </c>
      <c r="C75" t="s">
        <v>4852</v>
      </c>
      <c r="D75" t="s">
        <v>4723</v>
      </c>
      <c r="E75" t="s">
        <v>7406</v>
      </c>
    </row>
    <row r="76" spans="1:5" ht="15.5" x14ac:dyDescent="0.35">
      <c r="A76" s="1" t="s">
        <v>2294</v>
      </c>
      <c r="B76" s="1" t="s">
        <v>2453</v>
      </c>
      <c r="C76" t="s">
        <v>4853</v>
      </c>
      <c r="D76" t="s">
        <v>4723</v>
      </c>
      <c r="E76" t="s">
        <v>7407</v>
      </c>
    </row>
    <row r="77" spans="1:5" ht="15.5" x14ac:dyDescent="0.35">
      <c r="A77" s="1" t="s">
        <v>2293</v>
      </c>
      <c r="B77" s="1" t="s">
        <v>2454</v>
      </c>
      <c r="C77" t="s">
        <v>4855</v>
      </c>
      <c r="D77" t="s">
        <v>4724</v>
      </c>
      <c r="E77" t="s">
        <v>4856</v>
      </c>
    </row>
    <row r="78" spans="1:5" ht="15.5" x14ac:dyDescent="0.35">
      <c r="A78" s="1" t="s">
        <v>2292</v>
      </c>
      <c r="B78" s="1" t="s">
        <v>2455</v>
      </c>
      <c r="C78" t="s">
        <v>4857</v>
      </c>
      <c r="D78" t="s">
        <v>4723</v>
      </c>
      <c r="E78" t="s">
        <v>4858</v>
      </c>
    </row>
    <row r="79" spans="1:5" ht="15.5" x14ac:dyDescent="0.35">
      <c r="A79" s="1" t="s">
        <v>2291</v>
      </c>
      <c r="B79" s="1" t="s">
        <v>2456</v>
      </c>
      <c r="C79" t="s">
        <v>4859</v>
      </c>
      <c r="D79" t="s">
        <v>4723</v>
      </c>
      <c r="E79" t="s">
        <v>4860</v>
      </c>
    </row>
    <row r="80" spans="1:5" ht="15.5" x14ac:dyDescent="0.35">
      <c r="A80" s="1" t="s">
        <v>2290</v>
      </c>
      <c r="B80" s="1" t="s">
        <v>2457</v>
      </c>
      <c r="C80" t="s">
        <v>4861</v>
      </c>
      <c r="D80" t="s">
        <v>4724</v>
      </c>
      <c r="E80" t="s">
        <v>4862</v>
      </c>
    </row>
    <row r="81" spans="1:5" ht="15.5" x14ac:dyDescent="0.35">
      <c r="A81" s="1" t="s">
        <v>2289</v>
      </c>
      <c r="B81" s="1" t="s">
        <v>2458</v>
      </c>
      <c r="C81" t="s">
        <v>4863</v>
      </c>
      <c r="D81" t="s">
        <v>4723</v>
      </c>
      <c r="E81" t="s">
        <v>4756</v>
      </c>
    </row>
    <row r="82" spans="1:5" ht="15.5" x14ac:dyDescent="0.35">
      <c r="A82" s="1" t="s">
        <v>2288</v>
      </c>
      <c r="B82" s="1" t="s">
        <v>2459</v>
      </c>
      <c r="C82" t="s">
        <v>4864</v>
      </c>
      <c r="D82" t="s">
        <v>4723</v>
      </c>
      <c r="E82" t="s">
        <v>7408</v>
      </c>
    </row>
    <row r="83" spans="1:5" ht="15.5" x14ac:dyDescent="0.35">
      <c r="A83" s="1" t="s">
        <v>2287</v>
      </c>
      <c r="B83" s="1" t="s">
        <v>2460</v>
      </c>
      <c r="C83" t="s">
        <v>4865</v>
      </c>
      <c r="D83" t="s">
        <v>4724</v>
      </c>
      <c r="E83" t="s">
        <v>4742</v>
      </c>
    </row>
    <row r="84" spans="1:5" ht="15.5" x14ac:dyDescent="0.35">
      <c r="A84" s="1" t="s">
        <v>2286</v>
      </c>
      <c r="B84" s="1" t="s">
        <v>2461</v>
      </c>
      <c r="C84" t="s">
        <v>4866</v>
      </c>
      <c r="D84" t="s">
        <v>4723</v>
      </c>
      <c r="E84" t="s">
        <v>4867</v>
      </c>
    </row>
    <row r="85" spans="1:5" ht="15.5" x14ac:dyDescent="0.35">
      <c r="A85" s="1" t="s">
        <v>2285</v>
      </c>
      <c r="B85" s="1" t="s">
        <v>2462</v>
      </c>
      <c r="C85" t="s">
        <v>4868</v>
      </c>
      <c r="D85" t="s">
        <v>4724</v>
      </c>
      <c r="E85" t="s">
        <v>4869</v>
      </c>
    </row>
    <row r="86" spans="1:5" ht="15.5" x14ac:dyDescent="0.35">
      <c r="A86" s="1" t="s">
        <v>2284</v>
      </c>
      <c r="B86" s="1" t="s">
        <v>2463</v>
      </c>
      <c r="C86" t="s">
        <v>4870</v>
      </c>
      <c r="D86" t="s">
        <v>4724</v>
      </c>
      <c r="E86" t="s">
        <v>7409</v>
      </c>
    </row>
    <row r="87" spans="1:5" ht="15.5" x14ac:dyDescent="0.35">
      <c r="A87" s="1" t="s">
        <v>2283</v>
      </c>
      <c r="B87" s="1" t="s">
        <v>2464</v>
      </c>
      <c r="C87" t="s">
        <v>4871</v>
      </c>
      <c r="D87" t="s">
        <v>4724</v>
      </c>
      <c r="E87" t="s">
        <v>4872</v>
      </c>
    </row>
    <row r="88" spans="1:5" ht="15.5" x14ac:dyDescent="0.35">
      <c r="A88" s="1" t="s">
        <v>2282</v>
      </c>
      <c r="B88" s="1" t="s">
        <v>2465</v>
      </c>
      <c r="C88" t="s">
        <v>4873</v>
      </c>
      <c r="D88" t="s">
        <v>4724</v>
      </c>
      <c r="E88" t="s">
        <v>7410</v>
      </c>
    </row>
    <row r="89" spans="1:5" ht="15.5" x14ac:dyDescent="0.35">
      <c r="A89" s="1" t="s">
        <v>2281</v>
      </c>
      <c r="B89" s="1" t="s">
        <v>2466</v>
      </c>
      <c r="C89" t="s">
        <v>4875</v>
      </c>
      <c r="D89" t="s">
        <v>4723</v>
      </c>
      <c r="E89" t="s">
        <v>4876</v>
      </c>
    </row>
    <row r="90" spans="1:5" ht="15.5" x14ac:dyDescent="0.35">
      <c r="A90" s="1" t="s">
        <v>2280</v>
      </c>
      <c r="B90" s="1" t="s">
        <v>2467</v>
      </c>
      <c r="C90" t="s">
        <v>4877</v>
      </c>
      <c r="D90" t="s">
        <v>4723</v>
      </c>
      <c r="E90" t="s">
        <v>4878</v>
      </c>
    </row>
    <row r="91" spans="1:5" ht="15.5" x14ac:dyDescent="0.35">
      <c r="A91" s="1" t="s">
        <v>2279</v>
      </c>
      <c r="B91" s="1" t="s">
        <v>2468</v>
      </c>
      <c r="C91" t="s">
        <v>4879</v>
      </c>
      <c r="D91" t="s">
        <v>4723</v>
      </c>
      <c r="E91" t="s">
        <v>7411</v>
      </c>
    </row>
    <row r="92" spans="1:5" ht="15.5" x14ac:dyDescent="0.35">
      <c r="A92" s="1" t="s">
        <v>2278</v>
      </c>
      <c r="B92" s="1" t="s">
        <v>2469</v>
      </c>
      <c r="C92" t="s">
        <v>4880</v>
      </c>
      <c r="D92" t="s">
        <v>4723</v>
      </c>
      <c r="E92" t="s">
        <v>4881</v>
      </c>
    </row>
    <row r="93" spans="1:5" ht="15.5" x14ac:dyDescent="0.35">
      <c r="A93" s="1" t="s">
        <v>2277</v>
      </c>
      <c r="B93" s="1" t="s">
        <v>2470</v>
      </c>
      <c r="C93" t="s">
        <v>4882</v>
      </c>
      <c r="D93" t="s">
        <v>4723</v>
      </c>
      <c r="E93" t="s">
        <v>7412</v>
      </c>
    </row>
    <row r="94" spans="1:5" ht="15.5" x14ac:dyDescent="0.35">
      <c r="A94" s="1" t="s">
        <v>2276</v>
      </c>
      <c r="B94" s="1" t="s">
        <v>2471</v>
      </c>
      <c r="C94" t="s">
        <v>4883</v>
      </c>
      <c r="D94" t="s">
        <v>4724</v>
      </c>
      <c r="E94" t="s">
        <v>4884</v>
      </c>
    </row>
    <row r="95" spans="1:5" ht="15.5" x14ac:dyDescent="0.35">
      <c r="A95" s="1" t="s">
        <v>2275</v>
      </c>
      <c r="B95" s="1" t="s">
        <v>2472</v>
      </c>
      <c r="C95" t="s">
        <v>4885</v>
      </c>
      <c r="D95" t="s">
        <v>4724</v>
      </c>
      <c r="E95" t="s">
        <v>4747</v>
      </c>
    </row>
    <row r="96" spans="1:5" ht="15.5" x14ac:dyDescent="0.35">
      <c r="A96" s="1" t="s">
        <v>2274</v>
      </c>
      <c r="B96" s="1" t="s">
        <v>2473</v>
      </c>
      <c r="C96" t="s">
        <v>4886</v>
      </c>
      <c r="D96" t="s">
        <v>4723</v>
      </c>
      <c r="E96" t="s">
        <v>4778</v>
      </c>
    </row>
    <row r="97" spans="1:5" ht="15.5" x14ac:dyDescent="0.35">
      <c r="A97" s="1" t="s">
        <v>2273</v>
      </c>
      <c r="B97" s="1" t="s">
        <v>2474</v>
      </c>
      <c r="C97" t="s">
        <v>4887</v>
      </c>
      <c r="D97" t="s">
        <v>4724</v>
      </c>
      <c r="E97" t="s">
        <v>4806</v>
      </c>
    </row>
    <row r="98" spans="1:5" ht="15.5" x14ac:dyDescent="0.35">
      <c r="A98" s="1" t="s">
        <v>2272</v>
      </c>
      <c r="B98" s="1" t="s">
        <v>2475</v>
      </c>
      <c r="C98" t="s">
        <v>7334</v>
      </c>
      <c r="D98" t="s">
        <v>4723</v>
      </c>
      <c r="E98" t="s">
        <v>7413</v>
      </c>
    </row>
    <row r="99" spans="1:5" ht="15.5" x14ac:dyDescent="0.35">
      <c r="A99" s="1" t="s">
        <v>2271</v>
      </c>
      <c r="B99" s="1" t="s">
        <v>2476</v>
      </c>
      <c r="C99" t="s">
        <v>4889</v>
      </c>
      <c r="D99" t="s">
        <v>4723</v>
      </c>
      <c r="E99" t="s">
        <v>4890</v>
      </c>
    </row>
    <row r="100" spans="1:5" ht="15.5" x14ac:dyDescent="0.35">
      <c r="A100" s="1" t="s">
        <v>2270</v>
      </c>
      <c r="B100" s="1" t="s">
        <v>2477</v>
      </c>
      <c r="C100" t="s">
        <v>4891</v>
      </c>
      <c r="D100" t="s">
        <v>4724</v>
      </c>
      <c r="E100" t="s">
        <v>7414</v>
      </c>
    </row>
    <row r="101" spans="1:5" ht="15.5" x14ac:dyDescent="0.35">
      <c r="A101" s="1" t="s">
        <v>2269</v>
      </c>
      <c r="B101" s="1" t="s">
        <v>2478</v>
      </c>
      <c r="C101" t="s">
        <v>4892</v>
      </c>
      <c r="D101" t="s">
        <v>4724</v>
      </c>
      <c r="E101" t="s">
        <v>4841</v>
      </c>
    </row>
    <row r="102" spans="1:5" ht="15.5" x14ac:dyDescent="0.35">
      <c r="A102" s="1" t="s">
        <v>2268</v>
      </c>
      <c r="B102" s="1" t="s">
        <v>2479</v>
      </c>
      <c r="C102" t="s">
        <v>4893</v>
      </c>
      <c r="D102" t="s">
        <v>4724</v>
      </c>
      <c r="E102" t="s">
        <v>4894</v>
      </c>
    </row>
    <row r="103" spans="1:5" ht="15.5" x14ac:dyDescent="0.35">
      <c r="A103" s="1" t="s">
        <v>2267</v>
      </c>
      <c r="B103" s="1" t="s">
        <v>2480</v>
      </c>
      <c r="C103" t="s">
        <v>4895</v>
      </c>
      <c r="D103" t="s">
        <v>4723</v>
      </c>
      <c r="E103" t="s">
        <v>4896</v>
      </c>
    </row>
    <row r="104" spans="1:5" ht="15.5" x14ac:dyDescent="0.35">
      <c r="A104" s="1" t="s">
        <v>2266</v>
      </c>
      <c r="B104" s="1" t="s">
        <v>2481</v>
      </c>
      <c r="C104" t="s">
        <v>4897</v>
      </c>
      <c r="D104" t="s">
        <v>4724</v>
      </c>
      <c r="E104" t="s">
        <v>7415</v>
      </c>
    </row>
    <row r="105" spans="1:5" ht="15.5" x14ac:dyDescent="0.35">
      <c r="A105" s="1" t="s">
        <v>2265</v>
      </c>
      <c r="B105" s="1" t="s">
        <v>2482</v>
      </c>
      <c r="C105" t="s">
        <v>4898</v>
      </c>
      <c r="D105" t="s">
        <v>4724</v>
      </c>
      <c r="E105" t="s">
        <v>4899</v>
      </c>
    </row>
    <row r="106" spans="1:5" ht="15.5" x14ac:dyDescent="0.35">
      <c r="A106" s="1" t="s">
        <v>2264</v>
      </c>
      <c r="B106" s="1" t="s">
        <v>2483</v>
      </c>
      <c r="C106" t="s">
        <v>4900</v>
      </c>
      <c r="D106" t="s">
        <v>4724</v>
      </c>
      <c r="E106" t="s">
        <v>4901</v>
      </c>
    </row>
    <row r="107" spans="1:5" ht="15.5" x14ac:dyDescent="0.35">
      <c r="A107" s="1" t="s">
        <v>2263</v>
      </c>
      <c r="B107" s="1" t="s">
        <v>2484</v>
      </c>
      <c r="C107" t="s">
        <v>4902</v>
      </c>
      <c r="D107" t="s">
        <v>4724</v>
      </c>
      <c r="E107" t="s">
        <v>4903</v>
      </c>
    </row>
    <row r="108" spans="1:5" ht="15.5" x14ac:dyDescent="0.35">
      <c r="A108" s="1" t="s">
        <v>2262</v>
      </c>
      <c r="B108" s="1" t="s">
        <v>2485</v>
      </c>
      <c r="C108" t="s">
        <v>4904</v>
      </c>
      <c r="D108" t="s">
        <v>4724</v>
      </c>
      <c r="E108" t="s">
        <v>7416</v>
      </c>
    </row>
    <row r="109" spans="1:5" ht="15.5" x14ac:dyDescent="0.35">
      <c r="A109" s="1" t="s">
        <v>2261</v>
      </c>
      <c r="B109" s="1" t="s">
        <v>2486</v>
      </c>
      <c r="C109" t="s">
        <v>4905</v>
      </c>
      <c r="D109" t="s">
        <v>4723</v>
      </c>
      <c r="E109" t="s">
        <v>7417</v>
      </c>
    </row>
    <row r="110" spans="1:5" ht="15.5" x14ac:dyDescent="0.35">
      <c r="A110" s="1" t="s">
        <v>2260</v>
      </c>
      <c r="B110" s="1" t="s">
        <v>2487</v>
      </c>
      <c r="C110" t="s">
        <v>4907</v>
      </c>
      <c r="D110" t="s">
        <v>4723</v>
      </c>
      <c r="E110" t="s">
        <v>4908</v>
      </c>
    </row>
    <row r="111" spans="1:5" ht="15.5" x14ac:dyDescent="0.35">
      <c r="A111" s="1" t="s">
        <v>2259</v>
      </c>
      <c r="B111" s="1" t="s">
        <v>2488</v>
      </c>
      <c r="C111" t="s">
        <v>4909</v>
      </c>
      <c r="D111" t="s">
        <v>4724</v>
      </c>
      <c r="E111" t="s">
        <v>4884</v>
      </c>
    </row>
    <row r="112" spans="1:5" ht="15.5" x14ac:dyDescent="0.35">
      <c r="A112" s="1" t="s">
        <v>2258</v>
      </c>
      <c r="B112" s="1" t="s">
        <v>2489</v>
      </c>
      <c r="C112" t="s">
        <v>4910</v>
      </c>
      <c r="D112" t="s">
        <v>4724</v>
      </c>
      <c r="E112" t="s">
        <v>4911</v>
      </c>
    </row>
    <row r="113" spans="1:5" ht="15.5" x14ac:dyDescent="0.35">
      <c r="A113" s="1" t="s">
        <v>2257</v>
      </c>
      <c r="B113" s="1" t="s">
        <v>2490</v>
      </c>
      <c r="C113" t="s">
        <v>4912</v>
      </c>
      <c r="D113" t="s">
        <v>4723</v>
      </c>
      <c r="E113" t="s">
        <v>4913</v>
      </c>
    </row>
    <row r="114" spans="1:5" ht="15.5" x14ac:dyDescent="0.35">
      <c r="A114" s="1" t="s">
        <v>2256</v>
      </c>
      <c r="B114" s="1" t="s">
        <v>2491</v>
      </c>
      <c r="C114" t="s">
        <v>4914</v>
      </c>
      <c r="D114" t="s">
        <v>4723</v>
      </c>
      <c r="E114" t="s">
        <v>4915</v>
      </c>
    </row>
    <row r="115" spans="1:5" ht="15.5" x14ac:dyDescent="0.35">
      <c r="A115" s="1" t="s">
        <v>2255</v>
      </c>
      <c r="B115" s="1" t="s">
        <v>2492</v>
      </c>
      <c r="C115" t="s">
        <v>4916</v>
      </c>
      <c r="D115" t="s">
        <v>4724</v>
      </c>
      <c r="E115" t="s">
        <v>7418</v>
      </c>
    </row>
    <row r="116" spans="1:5" ht="15.5" x14ac:dyDescent="0.35">
      <c r="A116" s="1" t="s">
        <v>2254</v>
      </c>
      <c r="B116" s="1" t="s">
        <v>2493</v>
      </c>
      <c r="C116" t="s">
        <v>4918</v>
      </c>
      <c r="D116" t="s">
        <v>4724</v>
      </c>
      <c r="E116" t="s">
        <v>4919</v>
      </c>
    </row>
    <row r="117" spans="1:5" ht="15.5" x14ac:dyDescent="0.35">
      <c r="A117" s="1" t="s">
        <v>2253</v>
      </c>
      <c r="B117" s="1" t="s">
        <v>2494</v>
      </c>
      <c r="C117" t="s">
        <v>4920</v>
      </c>
      <c r="D117" t="s">
        <v>4723</v>
      </c>
      <c r="E117" t="s">
        <v>4921</v>
      </c>
    </row>
    <row r="118" spans="1:5" ht="15.5" x14ac:dyDescent="0.35">
      <c r="A118" s="1" t="s">
        <v>2252</v>
      </c>
      <c r="B118" s="1" t="s">
        <v>2495</v>
      </c>
      <c r="C118" t="s">
        <v>4922</v>
      </c>
      <c r="D118" t="s">
        <v>4724</v>
      </c>
      <c r="E118" t="s">
        <v>7419</v>
      </c>
    </row>
    <row r="119" spans="1:5" ht="15.5" x14ac:dyDescent="0.35">
      <c r="A119" s="1" t="s">
        <v>2251</v>
      </c>
      <c r="B119" s="1" t="s">
        <v>2496</v>
      </c>
      <c r="C119" t="s">
        <v>4924</v>
      </c>
      <c r="D119" t="s">
        <v>4724</v>
      </c>
      <c r="E119" t="s">
        <v>4761</v>
      </c>
    </row>
    <row r="120" spans="1:5" ht="15.5" x14ac:dyDescent="0.35">
      <c r="A120" s="1" t="s">
        <v>2250</v>
      </c>
      <c r="B120" s="1" t="s">
        <v>2497</v>
      </c>
      <c r="C120" t="s">
        <v>4925</v>
      </c>
      <c r="D120" t="s">
        <v>4724</v>
      </c>
      <c r="E120" t="s">
        <v>4926</v>
      </c>
    </row>
    <row r="121" spans="1:5" ht="15.5" x14ac:dyDescent="0.35">
      <c r="A121" s="1" t="s">
        <v>2249</v>
      </c>
      <c r="B121" s="1" t="s">
        <v>2498</v>
      </c>
      <c r="C121" t="s">
        <v>4927</v>
      </c>
      <c r="D121" t="s">
        <v>4724</v>
      </c>
      <c r="E121" t="s">
        <v>4928</v>
      </c>
    </row>
    <row r="122" spans="1:5" ht="15.5" x14ac:dyDescent="0.35">
      <c r="A122" s="1" t="s">
        <v>2248</v>
      </c>
      <c r="B122" s="1" t="s">
        <v>2499</v>
      </c>
      <c r="C122" t="s">
        <v>4929</v>
      </c>
      <c r="D122" t="s">
        <v>4724</v>
      </c>
      <c r="E122" t="s">
        <v>7420</v>
      </c>
    </row>
    <row r="123" spans="1:5" ht="15.5" x14ac:dyDescent="0.35">
      <c r="A123" s="1" t="s">
        <v>2247</v>
      </c>
      <c r="B123" s="1" t="s">
        <v>2500</v>
      </c>
      <c r="C123" t="s">
        <v>4930</v>
      </c>
      <c r="D123" t="s">
        <v>4724</v>
      </c>
      <c r="E123" t="s">
        <v>7421</v>
      </c>
    </row>
    <row r="124" spans="1:5" ht="15.5" x14ac:dyDescent="0.35">
      <c r="A124" s="1" t="s">
        <v>2246</v>
      </c>
      <c r="B124" s="1" t="s">
        <v>2501</v>
      </c>
      <c r="C124" t="s">
        <v>4931</v>
      </c>
      <c r="D124" t="s">
        <v>4723</v>
      </c>
      <c r="E124" t="s">
        <v>4932</v>
      </c>
    </row>
    <row r="125" spans="1:5" ht="15.5" x14ac:dyDescent="0.35">
      <c r="A125" s="1" t="s">
        <v>2245</v>
      </c>
      <c r="B125" s="1" t="s">
        <v>2502</v>
      </c>
      <c r="C125" t="s">
        <v>4933</v>
      </c>
      <c r="D125" t="s">
        <v>4724</v>
      </c>
      <c r="E125" t="s">
        <v>4934</v>
      </c>
    </row>
    <row r="126" spans="1:5" ht="15.5" x14ac:dyDescent="0.35">
      <c r="A126" s="1" t="s">
        <v>2244</v>
      </c>
      <c r="B126" s="1" t="s">
        <v>2503</v>
      </c>
      <c r="C126" t="s">
        <v>4935</v>
      </c>
      <c r="D126" t="s">
        <v>4723</v>
      </c>
      <c r="E126" t="s">
        <v>7422</v>
      </c>
    </row>
    <row r="127" spans="1:5" ht="15.5" x14ac:dyDescent="0.35">
      <c r="A127" s="1" t="s">
        <v>2243</v>
      </c>
      <c r="B127" s="1" t="s">
        <v>2504</v>
      </c>
      <c r="C127" t="s">
        <v>4937</v>
      </c>
      <c r="D127" t="s">
        <v>4724</v>
      </c>
      <c r="E127" t="s">
        <v>7423</v>
      </c>
    </row>
    <row r="128" spans="1:5" ht="15.5" x14ac:dyDescent="0.35">
      <c r="A128" s="1" t="s">
        <v>2242</v>
      </c>
      <c r="B128" s="1" t="s">
        <v>2505</v>
      </c>
      <c r="C128" t="s">
        <v>7335</v>
      </c>
      <c r="D128" t="s">
        <v>4724</v>
      </c>
      <c r="E128" t="s">
        <v>7424</v>
      </c>
    </row>
    <row r="129" spans="1:5" ht="15.5" x14ac:dyDescent="0.35">
      <c r="A129" s="1" t="s">
        <v>2241</v>
      </c>
      <c r="B129" s="1" t="s">
        <v>2506</v>
      </c>
      <c r="C129" t="s">
        <v>4939</v>
      </c>
      <c r="D129" t="s">
        <v>4724</v>
      </c>
      <c r="E129" t="s">
        <v>7425</v>
      </c>
    </row>
    <row r="130" spans="1:5" ht="15.5" x14ac:dyDescent="0.35">
      <c r="A130" s="1" t="s">
        <v>2240</v>
      </c>
      <c r="B130" s="1" t="s">
        <v>2507</v>
      </c>
      <c r="C130" t="s">
        <v>4940</v>
      </c>
      <c r="D130" t="s">
        <v>4724</v>
      </c>
      <c r="E130" t="s">
        <v>4941</v>
      </c>
    </row>
    <row r="131" spans="1:5" ht="15.5" x14ac:dyDescent="0.35">
      <c r="A131" s="1" t="s">
        <v>2239</v>
      </c>
      <c r="B131" s="1" t="s">
        <v>2508</v>
      </c>
      <c r="C131" t="s">
        <v>4942</v>
      </c>
      <c r="D131" t="s">
        <v>4724</v>
      </c>
      <c r="E131" t="s">
        <v>4943</v>
      </c>
    </row>
    <row r="132" spans="1:5" ht="15.5" x14ac:dyDescent="0.35">
      <c r="A132" s="1" t="s">
        <v>2238</v>
      </c>
      <c r="B132" s="1" t="s">
        <v>2509</v>
      </c>
      <c r="C132" t="s">
        <v>4944</v>
      </c>
      <c r="D132" t="s">
        <v>4724</v>
      </c>
      <c r="E132" t="s">
        <v>7426</v>
      </c>
    </row>
    <row r="133" spans="1:5" ht="15.5" x14ac:dyDescent="0.35">
      <c r="A133" s="1" t="s">
        <v>2237</v>
      </c>
      <c r="B133" s="1" t="s">
        <v>2510</v>
      </c>
      <c r="C133" t="s">
        <v>4946</v>
      </c>
      <c r="D133" t="s">
        <v>4723</v>
      </c>
      <c r="E133" t="s">
        <v>7427</v>
      </c>
    </row>
    <row r="134" spans="1:5" ht="15.5" x14ac:dyDescent="0.35">
      <c r="A134" s="1" t="s">
        <v>2236</v>
      </c>
      <c r="B134" s="1" t="s">
        <v>2511</v>
      </c>
      <c r="C134" t="s">
        <v>4948</v>
      </c>
      <c r="D134" t="s">
        <v>4724</v>
      </c>
      <c r="E134" t="s">
        <v>4949</v>
      </c>
    </row>
    <row r="135" spans="1:5" ht="15.5" x14ac:dyDescent="0.35">
      <c r="A135" s="1" t="s">
        <v>2235</v>
      </c>
      <c r="B135" s="1" t="s">
        <v>2512</v>
      </c>
      <c r="C135" t="s">
        <v>4950</v>
      </c>
      <c r="D135" t="s">
        <v>4724</v>
      </c>
      <c r="E135" t="s">
        <v>4951</v>
      </c>
    </row>
    <row r="136" spans="1:5" ht="15.5" x14ac:dyDescent="0.35">
      <c r="A136" s="1" t="s">
        <v>2234</v>
      </c>
      <c r="B136" s="1" t="s">
        <v>2513</v>
      </c>
      <c r="C136" t="s">
        <v>4952</v>
      </c>
      <c r="D136" t="s">
        <v>4723</v>
      </c>
      <c r="E136" t="s">
        <v>7428</v>
      </c>
    </row>
    <row r="137" spans="1:5" ht="15.5" x14ac:dyDescent="0.35">
      <c r="A137" s="1" t="s">
        <v>2233</v>
      </c>
      <c r="B137" s="1" t="s">
        <v>2514</v>
      </c>
      <c r="C137" t="s">
        <v>4953</v>
      </c>
      <c r="D137" t="s">
        <v>4723</v>
      </c>
      <c r="E137" t="s">
        <v>7429</v>
      </c>
    </row>
    <row r="138" spans="1:5" ht="15.5" x14ac:dyDescent="0.35">
      <c r="A138" s="1" t="s">
        <v>2232</v>
      </c>
      <c r="B138" s="1" t="s">
        <v>2515</v>
      </c>
      <c r="C138" t="s">
        <v>4955</v>
      </c>
      <c r="D138" t="s">
        <v>4723</v>
      </c>
      <c r="E138" t="s">
        <v>7430</v>
      </c>
    </row>
    <row r="139" spans="1:5" ht="15.5" x14ac:dyDescent="0.35">
      <c r="A139" s="1" t="s">
        <v>2231</v>
      </c>
      <c r="B139" s="1" t="s">
        <v>2516</v>
      </c>
      <c r="C139" t="s">
        <v>4957</v>
      </c>
      <c r="D139" t="s">
        <v>4724</v>
      </c>
      <c r="E139" t="s">
        <v>7431</v>
      </c>
    </row>
    <row r="140" spans="1:5" ht="15.5" x14ac:dyDescent="0.35">
      <c r="A140" s="1" t="s">
        <v>2230</v>
      </c>
      <c r="B140" s="1" t="s">
        <v>2517</v>
      </c>
      <c r="C140" t="s">
        <v>4959</v>
      </c>
      <c r="D140" t="s">
        <v>4724</v>
      </c>
      <c r="E140" t="s">
        <v>4960</v>
      </c>
    </row>
    <row r="141" spans="1:5" ht="15.5" x14ac:dyDescent="0.35">
      <c r="A141" s="1" t="s">
        <v>2229</v>
      </c>
      <c r="B141" s="1" t="s">
        <v>2518</v>
      </c>
      <c r="C141" t="s">
        <v>4961</v>
      </c>
      <c r="D141" t="s">
        <v>4724</v>
      </c>
      <c r="E141" t="s">
        <v>4962</v>
      </c>
    </row>
    <row r="142" spans="1:5" ht="15.5" x14ac:dyDescent="0.35">
      <c r="A142" s="1" t="s">
        <v>2228</v>
      </c>
      <c r="B142" s="1" t="s">
        <v>2519</v>
      </c>
      <c r="C142" t="s">
        <v>4963</v>
      </c>
      <c r="D142" t="s">
        <v>4724</v>
      </c>
      <c r="E142" t="s">
        <v>4964</v>
      </c>
    </row>
    <row r="143" spans="1:5" ht="15.5" x14ac:dyDescent="0.35">
      <c r="A143" s="1" t="s">
        <v>2227</v>
      </c>
      <c r="B143" s="1" t="s">
        <v>2520</v>
      </c>
      <c r="C143" t="s">
        <v>4965</v>
      </c>
      <c r="D143" t="s">
        <v>4724</v>
      </c>
      <c r="E143" t="s">
        <v>4966</v>
      </c>
    </row>
    <row r="144" spans="1:5" ht="15.5" x14ac:dyDescent="0.35">
      <c r="A144" s="1" t="s">
        <v>2226</v>
      </c>
      <c r="B144" s="1" t="s">
        <v>2521</v>
      </c>
      <c r="C144" t="s">
        <v>4967</v>
      </c>
      <c r="D144" t="s">
        <v>4723</v>
      </c>
      <c r="E144" t="s">
        <v>7432</v>
      </c>
    </row>
    <row r="145" spans="1:5" ht="15.5" x14ac:dyDescent="0.35">
      <c r="A145" s="1" t="s">
        <v>2225</v>
      </c>
      <c r="B145" s="1" t="s">
        <v>2522</v>
      </c>
      <c r="C145" t="s">
        <v>4968</v>
      </c>
      <c r="D145" t="s">
        <v>4724</v>
      </c>
      <c r="E145" t="s">
        <v>7433</v>
      </c>
    </row>
    <row r="146" spans="1:5" ht="15.5" x14ac:dyDescent="0.35">
      <c r="A146" s="1" t="s">
        <v>2224</v>
      </c>
      <c r="B146" s="1" t="s">
        <v>2523</v>
      </c>
      <c r="C146" t="s">
        <v>4969</v>
      </c>
      <c r="D146" t="s">
        <v>4724</v>
      </c>
      <c r="E146" t="s">
        <v>4768</v>
      </c>
    </row>
    <row r="147" spans="1:5" ht="15.5" x14ac:dyDescent="0.35">
      <c r="A147" s="1" t="s">
        <v>2223</v>
      </c>
      <c r="B147" s="1" t="s">
        <v>2524</v>
      </c>
      <c r="C147" t="s">
        <v>4970</v>
      </c>
      <c r="D147" t="s">
        <v>4723</v>
      </c>
      <c r="E147" t="s">
        <v>7434</v>
      </c>
    </row>
    <row r="148" spans="1:5" ht="15.5" x14ac:dyDescent="0.35">
      <c r="A148" s="1" t="s">
        <v>2222</v>
      </c>
      <c r="B148" s="1" t="s">
        <v>2525</v>
      </c>
      <c r="C148" t="s">
        <v>4864</v>
      </c>
      <c r="D148" t="s">
        <v>4724</v>
      </c>
      <c r="E148" t="s">
        <v>7435</v>
      </c>
    </row>
    <row r="149" spans="1:5" ht="15.5" x14ac:dyDescent="0.35">
      <c r="A149" s="1" t="s">
        <v>2221</v>
      </c>
      <c r="B149" s="1" t="s">
        <v>2526</v>
      </c>
      <c r="C149" t="s">
        <v>4972</v>
      </c>
      <c r="D149" t="s">
        <v>4724</v>
      </c>
      <c r="E149" t="s">
        <v>4973</v>
      </c>
    </row>
    <row r="150" spans="1:5" ht="15.5" x14ac:dyDescent="0.35">
      <c r="A150" s="1" t="s">
        <v>2220</v>
      </c>
      <c r="B150" s="1" t="s">
        <v>2527</v>
      </c>
      <c r="C150" t="s">
        <v>4974</v>
      </c>
      <c r="D150" t="s">
        <v>4724</v>
      </c>
      <c r="E150" t="s">
        <v>4975</v>
      </c>
    </row>
    <row r="151" spans="1:5" ht="15.5" x14ac:dyDescent="0.35">
      <c r="A151" s="1" t="s">
        <v>2219</v>
      </c>
      <c r="B151" s="1" t="s">
        <v>2528</v>
      </c>
      <c r="C151" t="s">
        <v>4976</v>
      </c>
      <c r="D151" t="s">
        <v>4724</v>
      </c>
      <c r="E151" t="s">
        <v>7436</v>
      </c>
    </row>
    <row r="152" spans="1:5" ht="15.5" x14ac:dyDescent="0.35">
      <c r="A152" s="1" t="s">
        <v>2218</v>
      </c>
      <c r="B152" s="1" t="s">
        <v>2529</v>
      </c>
      <c r="C152" t="s">
        <v>4977</v>
      </c>
      <c r="D152" t="s">
        <v>4723</v>
      </c>
      <c r="E152" t="s">
        <v>4978</v>
      </c>
    </row>
    <row r="153" spans="1:5" ht="15.5" x14ac:dyDescent="0.35">
      <c r="A153" s="1" t="s">
        <v>2217</v>
      </c>
      <c r="B153" s="1" t="s">
        <v>2530</v>
      </c>
      <c r="C153" t="s">
        <v>4979</v>
      </c>
      <c r="D153" t="s">
        <v>4724</v>
      </c>
      <c r="E153" t="s">
        <v>7435</v>
      </c>
    </row>
    <row r="154" spans="1:5" ht="15.5" x14ac:dyDescent="0.35">
      <c r="A154" s="1" t="s">
        <v>2216</v>
      </c>
      <c r="B154" s="1" t="s">
        <v>2531</v>
      </c>
      <c r="C154" t="s">
        <v>4980</v>
      </c>
      <c r="D154" t="s">
        <v>4724</v>
      </c>
      <c r="E154" t="s">
        <v>4981</v>
      </c>
    </row>
    <row r="155" spans="1:5" ht="15.5" x14ac:dyDescent="0.35">
      <c r="A155" s="1" t="s">
        <v>2215</v>
      </c>
      <c r="B155" s="1" t="s">
        <v>2532</v>
      </c>
      <c r="C155" t="s">
        <v>4982</v>
      </c>
      <c r="D155" t="s">
        <v>4724</v>
      </c>
      <c r="E155" t="s">
        <v>4971</v>
      </c>
    </row>
    <row r="156" spans="1:5" ht="15.5" x14ac:dyDescent="0.35">
      <c r="A156" s="1" t="s">
        <v>2214</v>
      </c>
      <c r="B156" s="1" t="s">
        <v>2533</v>
      </c>
      <c r="C156" t="s">
        <v>4983</v>
      </c>
      <c r="D156" t="s">
        <v>4724</v>
      </c>
      <c r="E156" t="s">
        <v>4984</v>
      </c>
    </row>
    <row r="157" spans="1:5" ht="15.5" x14ac:dyDescent="0.35">
      <c r="A157" s="1" t="s">
        <v>2213</v>
      </c>
      <c r="B157" s="1" t="s">
        <v>2534</v>
      </c>
      <c r="C157" t="s">
        <v>4985</v>
      </c>
      <c r="D157" t="s">
        <v>4724</v>
      </c>
      <c r="E157" t="s">
        <v>4729</v>
      </c>
    </row>
    <row r="158" spans="1:5" ht="15.5" x14ac:dyDescent="0.35">
      <c r="A158" s="1" t="s">
        <v>2212</v>
      </c>
      <c r="B158" s="1" t="s">
        <v>2535</v>
      </c>
      <c r="C158" t="s">
        <v>4986</v>
      </c>
      <c r="D158" t="s">
        <v>4724</v>
      </c>
      <c r="E158" t="s">
        <v>4841</v>
      </c>
    </row>
    <row r="159" spans="1:5" ht="15.5" x14ac:dyDescent="0.35">
      <c r="A159" s="1" t="s">
        <v>2211</v>
      </c>
      <c r="B159" s="1" t="s">
        <v>2536</v>
      </c>
      <c r="C159" t="s">
        <v>4987</v>
      </c>
      <c r="D159" t="s">
        <v>4723</v>
      </c>
      <c r="E159" t="s">
        <v>4988</v>
      </c>
    </row>
    <row r="160" spans="1:5" ht="15.5" x14ac:dyDescent="0.35">
      <c r="A160" s="1" t="s">
        <v>2210</v>
      </c>
      <c r="B160" s="1" t="s">
        <v>2537</v>
      </c>
      <c r="C160" t="s">
        <v>4989</v>
      </c>
      <c r="D160" t="s">
        <v>4723</v>
      </c>
      <c r="E160" t="s">
        <v>4990</v>
      </c>
    </row>
    <row r="161" spans="1:5" ht="15.5" x14ac:dyDescent="0.35">
      <c r="A161" s="1" t="s">
        <v>2209</v>
      </c>
      <c r="B161" s="1" t="s">
        <v>2538</v>
      </c>
      <c r="C161" t="s">
        <v>4991</v>
      </c>
      <c r="D161" t="s">
        <v>4724</v>
      </c>
      <c r="E161" t="s">
        <v>7437</v>
      </c>
    </row>
    <row r="162" spans="1:5" ht="15.5" x14ac:dyDescent="0.35">
      <c r="A162" s="1" t="s">
        <v>2208</v>
      </c>
      <c r="B162" s="1" t="s">
        <v>2539</v>
      </c>
      <c r="C162" t="s">
        <v>4992</v>
      </c>
      <c r="D162" t="s">
        <v>4724</v>
      </c>
      <c r="E162" t="s">
        <v>4993</v>
      </c>
    </row>
    <row r="163" spans="1:5" ht="15.5" x14ac:dyDescent="0.35">
      <c r="A163" s="1" t="s">
        <v>2207</v>
      </c>
      <c r="B163" s="1" t="s">
        <v>2540</v>
      </c>
      <c r="C163" t="s">
        <v>4994</v>
      </c>
      <c r="D163" t="s">
        <v>4724</v>
      </c>
      <c r="E163" t="s">
        <v>7438</v>
      </c>
    </row>
    <row r="164" spans="1:5" ht="15.5" x14ac:dyDescent="0.35">
      <c r="A164" s="1" t="s">
        <v>2206</v>
      </c>
      <c r="B164" s="1" t="s">
        <v>2541</v>
      </c>
      <c r="C164" t="s">
        <v>4995</v>
      </c>
      <c r="D164" t="s">
        <v>4724</v>
      </c>
      <c r="E164" t="s">
        <v>4996</v>
      </c>
    </row>
    <row r="165" spans="1:5" ht="15.5" x14ac:dyDescent="0.35">
      <c r="A165" s="1" t="s">
        <v>2205</v>
      </c>
      <c r="B165" s="1" t="s">
        <v>2542</v>
      </c>
      <c r="C165" t="s">
        <v>4997</v>
      </c>
      <c r="D165" t="s">
        <v>4724</v>
      </c>
      <c r="E165" t="s">
        <v>4998</v>
      </c>
    </row>
    <row r="166" spans="1:5" ht="15.5" x14ac:dyDescent="0.35">
      <c r="A166" s="1" t="s">
        <v>2204</v>
      </c>
      <c r="B166" s="1" t="s">
        <v>2543</v>
      </c>
      <c r="C166" t="s">
        <v>4999</v>
      </c>
      <c r="D166" t="s">
        <v>4723</v>
      </c>
      <c r="E166" t="s">
        <v>5000</v>
      </c>
    </row>
    <row r="167" spans="1:5" ht="15.5" x14ac:dyDescent="0.35">
      <c r="A167" s="1" t="s">
        <v>2203</v>
      </c>
      <c r="B167" s="1" t="s">
        <v>2544</v>
      </c>
      <c r="C167" t="s">
        <v>5001</v>
      </c>
      <c r="D167" t="s">
        <v>4724</v>
      </c>
      <c r="E167" t="s">
        <v>7439</v>
      </c>
    </row>
    <row r="168" spans="1:5" ht="15.5" x14ac:dyDescent="0.35">
      <c r="A168" s="1" t="s">
        <v>2202</v>
      </c>
      <c r="B168" s="1" t="s">
        <v>2545</v>
      </c>
      <c r="C168" t="s">
        <v>5003</v>
      </c>
      <c r="D168" t="s">
        <v>4723</v>
      </c>
      <c r="E168" t="s">
        <v>5004</v>
      </c>
    </row>
    <row r="169" spans="1:5" ht="15.5" x14ac:dyDescent="0.35">
      <c r="A169" s="1" t="s">
        <v>2201</v>
      </c>
      <c r="B169" s="1" t="s">
        <v>2546</v>
      </c>
      <c r="C169" t="s">
        <v>5005</v>
      </c>
      <c r="D169" t="s">
        <v>4723</v>
      </c>
      <c r="E169" t="s">
        <v>7440</v>
      </c>
    </row>
    <row r="170" spans="1:5" ht="15.5" x14ac:dyDescent="0.35">
      <c r="A170" s="1" t="s">
        <v>2200</v>
      </c>
      <c r="B170" s="1" t="s">
        <v>2547</v>
      </c>
      <c r="C170" t="s">
        <v>5006</v>
      </c>
      <c r="D170" t="s">
        <v>4724</v>
      </c>
      <c r="E170" t="s">
        <v>7441</v>
      </c>
    </row>
    <row r="171" spans="1:5" ht="15.5" x14ac:dyDescent="0.35">
      <c r="A171" s="1" t="s">
        <v>2199</v>
      </c>
      <c r="B171" s="1" t="s">
        <v>2548</v>
      </c>
      <c r="C171" t="s">
        <v>5008</v>
      </c>
      <c r="D171" t="s">
        <v>4724</v>
      </c>
      <c r="E171" t="s">
        <v>5009</v>
      </c>
    </row>
    <row r="172" spans="1:5" ht="15.5" x14ac:dyDescent="0.35">
      <c r="A172" s="1" t="s">
        <v>2198</v>
      </c>
      <c r="B172" s="1" t="s">
        <v>2549</v>
      </c>
      <c r="C172" t="s">
        <v>5010</v>
      </c>
      <c r="D172" t="s">
        <v>4723</v>
      </c>
      <c r="E172" t="s">
        <v>4778</v>
      </c>
    </row>
    <row r="173" spans="1:5" ht="15.5" x14ac:dyDescent="0.35">
      <c r="A173" s="1" t="s">
        <v>2197</v>
      </c>
      <c r="B173" s="1" t="s">
        <v>2550</v>
      </c>
      <c r="C173" t="s">
        <v>5011</v>
      </c>
      <c r="D173" t="s">
        <v>4723</v>
      </c>
      <c r="E173" t="s">
        <v>5012</v>
      </c>
    </row>
    <row r="174" spans="1:5" ht="15.5" x14ac:dyDescent="0.35">
      <c r="A174" s="1" t="s">
        <v>2196</v>
      </c>
      <c r="B174" s="1" t="s">
        <v>2551</v>
      </c>
      <c r="C174" t="s">
        <v>5013</v>
      </c>
      <c r="D174" t="s">
        <v>4724</v>
      </c>
      <c r="E174" t="s">
        <v>5014</v>
      </c>
    </row>
    <row r="175" spans="1:5" ht="15.5" x14ac:dyDescent="0.35">
      <c r="A175" s="1" t="s">
        <v>2195</v>
      </c>
      <c r="B175" s="1" t="s">
        <v>2552</v>
      </c>
      <c r="C175" t="s">
        <v>5015</v>
      </c>
      <c r="D175" t="s">
        <v>4723</v>
      </c>
      <c r="E175" t="s">
        <v>4908</v>
      </c>
    </row>
    <row r="176" spans="1:5" ht="15.5" x14ac:dyDescent="0.35">
      <c r="A176" s="1" t="s">
        <v>2194</v>
      </c>
      <c r="B176" s="1" t="s">
        <v>2553</v>
      </c>
      <c r="C176" t="s">
        <v>5016</v>
      </c>
      <c r="D176" t="s">
        <v>4724</v>
      </c>
      <c r="E176" t="s">
        <v>5017</v>
      </c>
    </row>
    <row r="177" spans="1:5" ht="15.5" x14ac:dyDescent="0.35">
      <c r="A177" s="1" t="s">
        <v>2193</v>
      </c>
      <c r="B177" s="1" t="s">
        <v>2554</v>
      </c>
      <c r="C177" t="s">
        <v>5018</v>
      </c>
      <c r="D177" t="s">
        <v>4724</v>
      </c>
      <c r="E177" t="s">
        <v>4761</v>
      </c>
    </row>
    <row r="178" spans="1:5" ht="15.5" x14ac:dyDescent="0.35">
      <c r="A178" s="1" t="s">
        <v>2192</v>
      </c>
      <c r="B178" s="1" t="s">
        <v>2555</v>
      </c>
      <c r="C178" t="s">
        <v>5019</v>
      </c>
      <c r="D178" t="s">
        <v>4723</v>
      </c>
      <c r="E178" t="s">
        <v>7442</v>
      </c>
    </row>
    <row r="179" spans="1:5" ht="15.5" x14ac:dyDescent="0.35">
      <c r="A179" s="1" t="s">
        <v>2191</v>
      </c>
      <c r="B179" s="1" t="s">
        <v>2556</v>
      </c>
      <c r="C179" t="s">
        <v>5020</v>
      </c>
      <c r="D179" t="s">
        <v>4723</v>
      </c>
      <c r="E179" t="s">
        <v>7443</v>
      </c>
    </row>
    <row r="180" spans="1:5" ht="15.5" x14ac:dyDescent="0.35">
      <c r="A180" s="1" t="s">
        <v>2190</v>
      </c>
      <c r="B180" s="1" t="s">
        <v>2557</v>
      </c>
      <c r="C180" t="s">
        <v>5021</v>
      </c>
      <c r="D180" t="s">
        <v>4723</v>
      </c>
      <c r="E180" t="s">
        <v>5022</v>
      </c>
    </row>
    <row r="181" spans="1:5" ht="15.5" x14ac:dyDescent="0.35">
      <c r="A181" s="1" t="s">
        <v>2189</v>
      </c>
      <c r="B181" s="1" t="s">
        <v>2558</v>
      </c>
      <c r="C181" t="s">
        <v>5023</v>
      </c>
      <c r="D181" t="s">
        <v>4723</v>
      </c>
      <c r="E181" t="s">
        <v>7444</v>
      </c>
    </row>
    <row r="182" spans="1:5" ht="15.5" x14ac:dyDescent="0.35">
      <c r="A182" s="1" t="s">
        <v>2188</v>
      </c>
      <c r="B182" s="1" t="s">
        <v>2559</v>
      </c>
      <c r="C182" t="s">
        <v>5024</v>
      </c>
      <c r="D182" t="s">
        <v>4723</v>
      </c>
      <c r="E182" t="s">
        <v>7445</v>
      </c>
    </row>
    <row r="183" spans="1:5" ht="15.5" x14ac:dyDescent="0.35">
      <c r="A183" s="1" t="s">
        <v>2187</v>
      </c>
      <c r="B183" s="1" t="s">
        <v>2560</v>
      </c>
      <c r="C183" t="s">
        <v>5025</v>
      </c>
      <c r="D183" t="s">
        <v>4724</v>
      </c>
      <c r="E183" t="s">
        <v>5026</v>
      </c>
    </row>
    <row r="184" spans="1:5" ht="15.5" x14ac:dyDescent="0.35">
      <c r="A184" s="1" t="s">
        <v>2186</v>
      </c>
      <c r="B184" s="1" t="s">
        <v>2561</v>
      </c>
      <c r="C184" t="s">
        <v>5027</v>
      </c>
      <c r="D184" t="s">
        <v>4724</v>
      </c>
      <c r="E184" t="s">
        <v>5028</v>
      </c>
    </row>
    <row r="185" spans="1:5" ht="15.5" x14ac:dyDescent="0.35">
      <c r="A185" s="1" t="s">
        <v>2185</v>
      </c>
      <c r="B185" s="1" t="s">
        <v>2562</v>
      </c>
      <c r="C185" t="s">
        <v>5029</v>
      </c>
      <c r="D185" t="s">
        <v>4724</v>
      </c>
      <c r="E185" t="s">
        <v>7446</v>
      </c>
    </row>
    <row r="186" spans="1:5" ht="15.5" x14ac:dyDescent="0.35">
      <c r="A186" s="1" t="s">
        <v>2184</v>
      </c>
      <c r="B186" s="1" t="s">
        <v>2563</v>
      </c>
      <c r="C186" t="s">
        <v>5030</v>
      </c>
      <c r="D186" t="s">
        <v>4724</v>
      </c>
      <c r="E186" t="s">
        <v>7447</v>
      </c>
    </row>
    <row r="187" spans="1:5" ht="15.5" x14ac:dyDescent="0.35">
      <c r="A187" s="1" t="s">
        <v>2183</v>
      </c>
      <c r="B187" s="1" t="s">
        <v>2564</v>
      </c>
      <c r="C187" t="s">
        <v>5031</v>
      </c>
      <c r="D187" t="s">
        <v>4723</v>
      </c>
      <c r="E187" t="s">
        <v>5032</v>
      </c>
    </row>
    <row r="188" spans="1:5" ht="15.5" x14ac:dyDescent="0.35">
      <c r="A188" s="1" t="s">
        <v>2182</v>
      </c>
      <c r="B188" s="1" t="s">
        <v>2565</v>
      </c>
      <c r="C188" t="s">
        <v>5033</v>
      </c>
      <c r="D188" t="s">
        <v>4724</v>
      </c>
      <c r="E188" t="s">
        <v>7448</v>
      </c>
    </row>
    <row r="189" spans="1:5" ht="15.5" x14ac:dyDescent="0.35">
      <c r="A189" s="1" t="s">
        <v>2181</v>
      </c>
      <c r="B189" s="1" t="s">
        <v>2566</v>
      </c>
      <c r="C189" t="s">
        <v>5034</v>
      </c>
      <c r="D189" t="s">
        <v>4724</v>
      </c>
      <c r="E189" t="s">
        <v>7449</v>
      </c>
    </row>
    <row r="190" spans="1:5" ht="15.5" x14ac:dyDescent="0.35">
      <c r="A190" s="1" t="s">
        <v>2180</v>
      </c>
      <c r="B190" s="1" t="s">
        <v>2567</v>
      </c>
      <c r="C190" t="s">
        <v>5035</v>
      </c>
      <c r="D190" t="s">
        <v>4723</v>
      </c>
      <c r="E190" t="s">
        <v>5036</v>
      </c>
    </row>
    <row r="191" spans="1:5" ht="15.5" x14ac:dyDescent="0.35">
      <c r="A191" s="1" t="s">
        <v>2179</v>
      </c>
      <c r="B191" s="1" t="s">
        <v>2568</v>
      </c>
      <c r="C191" t="s">
        <v>5037</v>
      </c>
      <c r="D191" t="s">
        <v>4723</v>
      </c>
      <c r="E191" t="s">
        <v>5038</v>
      </c>
    </row>
    <row r="192" spans="1:5" ht="15.5" x14ac:dyDescent="0.35">
      <c r="A192" s="1" t="s">
        <v>2178</v>
      </c>
      <c r="B192" s="1" t="s">
        <v>2569</v>
      </c>
      <c r="C192" t="s">
        <v>5039</v>
      </c>
      <c r="D192" t="s">
        <v>4724</v>
      </c>
      <c r="E192" t="s">
        <v>5040</v>
      </c>
    </row>
    <row r="193" spans="1:5" ht="15.5" x14ac:dyDescent="0.35">
      <c r="A193" s="1" t="s">
        <v>2177</v>
      </c>
      <c r="B193" s="1" t="s">
        <v>2570</v>
      </c>
      <c r="C193" t="s">
        <v>5041</v>
      </c>
      <c r="D193" t="s">
        <v>4724</v>
      </c>
      <c r="E193" t="s">
        <v>5042</v>
      </c>
    </row>
    <row r="194" spans="1:5" ht="15.5" x14ac:dyDescent="0.35">
      <c r="A194" s="1" t="s">
        <v>2176</v>
      </c>
      <c r="B194" s="1" t="s">
        <v>2571</v>
      </c>
      <c r="C194" t="s">
        <v>5043</v>
      </c>
      <c r="D194" t="s">
        <v>4723</v>
      </c>
      <c r="E194" t="s">
        <v>5044</v>
      </c>
    </row>
    <row r="195" spans="1:5" ht="15.5" x14ac:dyDescent="0.35">
      <c r="A195" s="1" t="s">
        <v>2175</v>
      </c>
      <c r="B195" s="1" t="s">
        <v>2572</v>
      </c>
      <c r="C195" t="s">
        <v>7336</v>
      </c>
      <c r="D195" t="s">
        <v>4724</v>
      </c>
      <c r="E195" t="s">
        <v>5045</v>
      </c>
    </row>
    <row r="196" spans="1:5" ht="15.5" x14ac:dyDescent="0.35">
      <c r="A196" s="1" t="s">
        <v>2174</v>
      </c>
      <c r="B196" s="1" t="s">
        <v>2573</v>
      </c>
      <c r="C196" t="s">
        <v>5046</v>
      </c>
      <c r="D196" t="s">
        <v>4724</v>
      </c>
      <c r="E196" t="s">
        <v>7450</v>
      </c>
    </row>
    <row r="197" spans="1:5" ht="15.5" x14ac:dyDescent="0.35">
      <c r="A197" s="1" t="s">
        <v>2173</v>
      </c>
      <c r="B197" s="1" t="s">
        <v>2574</v>
      </c>
      <c r="C197" t="s">
        <v>5048</v>
      </c>
      <c r="D197" t="s">
        <v>4724</v>
      </c>
      <c r="E197" t="s">
        <v>5049</v>
      </c>
    </row>
    <row r="198" spans="1:5" ht="15.5" x14ac:dyDescent="0.35">
      <c r="A198" s="1" t="s">
        <v>2172</v>
      </c>
      <c r="B198" s="1" t="s">
        <v>2575</v>
      </c>
      <c r="C198" t="s">
        <v>5050</v>
      </c>
      <c r="D198" t="s">
        <v>4724</v>
      </c>
      <c r="E198" t="s">
        <v>7451</v>
      </c>
    </row>
    <row r="199" spans="1:5" ht="15.5" x14ac:dyDescent="0.35">
      <c r="A199" s="1" t="s">
        <v>2171</v>
      </c>
      <c r="B199" s="1" t="s">
        <v>2576</v>
      </c>
      <c r="C199" t="s">
        <v>5052</v>
      </c>
      <c r="D199" t="s">
        <v>4724</v>
      </c>
      <c r="E199" t="s">
        <v>4966</v>
      </c>
    </row>
    <row r="200" spans="1:5" ht="15.5" x14ac:dyDescent="0.35">
      <c r="A200" s="1" t="s">
        <v>2170</v>
      </c>
      <c r="B200" s="1" t="s">
        <v>2577</v>
      </c>
      <c r="C200" t="s">
        <v>5053</v>
      </c>
      <c r="D200" t="s">
        <v>4723</v>
      </c>
      <c r="E200" t="s">
        <v>5054</v>
      </c>
    </row>
    <row r="201" spans="1:5" ht="15.5" x14ac:dyDescent="0.35">
      <c r="A201" s="1" t="s">
        <v>2169</v>
      </c>
      <c r="B201" s="1" t="s">
        <v>2578</v>
      </c>
      <c r="C201" t="s">
        <v>5055</v>
      </c>
      <c r="D201" t="s">
        <v>4724</v>
      </c>
      <c r="E201" t="s">
        <v>4960</v>
      </c>
    </row>
    <row r="202" spans="1:5" ht="15.5" x14ac:dyDescent="0.35">
      <c r="A202" s="1" t="s">
        <v>2168</v>
      </c>
      <c r="B202" s="1" t="s">
        <v>2579</v>
      </c>
      <c r="C202" t="s">
        <v>5056</v>
      </c>
      <c r="D202" t="s">
        <v>4724</v>
      </c>
      <c r="E202" t="s">
        <v>5057</v>
      </c>
    </row>
    <row r="203" spans="1:5" ht="15.5" x14ac:dyDescent="0.35">
      <c r="A203" s="1" t="s">
        <v>2167</v>
      </c>
      <c r="B203" s="1" t="s">
        <v>2580</v>
      </c>
      <c r="C203" t="s">
        <v>5058</v>
      </c>
      <c r="D203" t="s">
        <v>4724</v>
      </c>
      <c r="E203" t="s">
        <v>7452</v>
      </c>
    </row>
    <row r="204" spans="1:5" ht="15.5" x14ac:dyDescent="0.35">
      <c r="A204" s="1" t="s">
        <v>2166</v>
      </c>
      <c r="B204" s="1" t="s">
        <v>2581</v>
      </c>
      <c r="C204" t="s">
        <v>5060</v>
      </c>
      <c r="D204" t="s">
        <v>4724</v>
      </c>
      <c r="E204" t="s">
        <v>7453</v>
      </c>
    </row>
    <row r="205" spans="1:5" ht="15.5" x14ac:dyDescent="0.35">
      <c r="A205" s="1" t="s">
        <v>2165</v>
      </c>
      <c r="B205" s="1" t="s">
        <v>2582</v>
      </c>
      <c r="C205" t="s">
        <v>5062</v>
      </c>
      <c r="D205" t="s">
        <v>4723</v>
      </c>
      <c r="E205" t="s">
        <v>4876</v>
      </c>
    </row>
    <row r="206" spans="1:5" ht="15.5" x14ac:dyDescent="0.35">
      <c r="A206" s="1" t="s">
        <v>2164</v>
      </c>
      <c r="B206" s="1" t="s">
        <v>2583</v>
      </c>
      <c r="C206" t="s">
        <v>5063</v>
      </c>
      <c r="D206" t="s">
        <v>4724</v>
      </c>
      <c r="E206" t="s">
        <v>5064</v>
      </c>
    </row>
    <row r="207" spans="1:5" ht="15.5" x14ac:dyDescent="0.35">
      <c r="A207" s="1" t="s">
        <v>2163</v>
      </c>
      <c r="B207" s="1" t="s">
        <v>2584</v>
      </c>
      <c r="C207" t="s">
        <v>5065</v>
      </c>
      <c r="D207" t="s">
        <v>4723</v>
      </c>
      <c r="E207" t="s">
        <v>7454</v>
      </c>
    </row>
    <row r="208" spans="1:5" ht="15.5" x14ac:dyDescent="0.35">
      <c r="A208" s="1" t="s">
        <v>2162</v>
      </c>
      <c r="B208" s="1" t="s">
        <v>2585</v>
      </c>
      <c r="C208" t="s">
        <v>5066</v>
      </c>
      <c r="D208" t="s">
        <v>4723</v>
      </c>
      <c r="E208" t="s">
        <v>5067</v>
      </c>
    </row>
    <row r="209" spans="1:5" ht="15.5" x14ac:dyDescent="0.35">
      <c r="A209" s="1" t="s">
        <v>2161</v>
      </c>
      <c r="B209" s="1" t="s">
        <v>2586</v>
      </c>
      <c r="C209" t="s">
        <v>5068</v>
      </c>
      <c r="D209" t="s">
        <v>4724</v>
      </c>
      <c r="E209" t="s">
        <v>5069</v>
      </c>
    </row>
    <row r="210" spans="1:5" ht="15.5" x14ac:dyDescent="0.35">
      <c r="A210" s="1" t="s">
        <v>2160</v>
      </c>
      <c r="B210" s="1" t="s">
        <v>2587</v>
      </c>
      <c r="C210" t="s">
        <v>5070</v>
      </c>
      <c r="D210" t="s">
        <v>4723</v>
      </c>
      <c r="E210" t="s">
        <v>5071</v>
      </c>
    </row>
    <row r="211" spans="1:5" ht="15.5" x14ac:dyDescent="0.35">
      <c r="A211" s="1" t="s">
        <v>2159</v>
      </c>
      <c r="B211" s="1" t="s">
        <v>2588</v>
      </c>
      <c r="C211" t="s">
        <v>5072</v>
      </c>
      <c r="D211" t="s">
        <v>4723</v>
      </c>
      <c r="E211" t="s">
        <v>7455</v>
      </c>
    </row>
    <row r="212" spans="1:5" ht="15.5" x14ac:dyDescent="0.35">
      <c r="A212" s="1" t="s">
        <v>2158</v>
      </c>
      <c r="B212" s="1" t="s">
        <v>2589</v>
      </c>
      <c r="C212" t="s">
        <v>5073</v>
      </c>
      <c r="D212" t="s">
        <v>4724</v>
      </c>
      <c r="E212" t="s">
        <v>5074</v>
      </c>
    </row>
    <row r="213" spans="1:5" ht="15.5" x14ac:dyDescent="0.35">
      <c r="A213" s="1" t="s">
        <v>2157</v>
      </c>
      <c r="B213" s="1" t="s">
        <v>2590</v>
      </c>
      <c r="C213" t="s">
        <v>5075</v>
      </c>
      <c r="D213" t="s">
        <v>4724</v>
      </c>
      <c r="E213" t="s">
        <v>7456</v>
      </c>
    </row>
    <row r="214" spans="1:5" ht="15.5" x14ac:dyDescent="0.35">
      <c r="A214" s="1" t="s">
        <v>2156</v>
      </c>
      <c r="B214" s="1" t="s">
        <v>2591</v>
      </c>
      <c r="C214" t="s">
        <v>5076</v>
      </c>
      <c r="D214" t="s">
        <v>4724</v>
      </c>
      <c r="E214" t="s">
        <v>7457</v>
      </c>
    </row>
    <row r="215" spans="1:5" ht="15.5" x14ac:dyDescent="0.35">
      <c r="A215" s="1" t="s">
        <v>2155</v>
      </c>
      <c r="B215" s="1" t="s">
        <v>2592</v>
      </c>
      <c r="C215" t="s">
        <v>5077</v>
      </c>
      <c r="D215" t="s">
        <v>4724</v>
      </c>
      <c r="E215" t="s">
        <v>7374</v>
      </c>
    </row>
    <row r="216" spans="1:5" ht="15.5" x14ac:dyDescent="0.35">
      <c r="A216" s="1" t="s">
        <v>2154</v>
      </c>
      <c r="B216" s="1" t="s">
        <v>2593</v>
      </c>
      <c r="C216" t="s">
        <v>5078</v>
      </c>
      <c r="D216" t="s">
        <v>4723</v>
      </c>
      <c r="E216" t="s">
        <v>4890</v>
      </c>
    </row>
    <row r="217" spans="1:5" ht="15.5" x14ac:dyDescent="0.35">
      <c r="A217" s="1" t="s">
        <v>2153</v>
      </c>
      <c r="B217" s="1" t="s">
        <v>2594</v>
      </c>
      <c r="C217" t="s">
        <v>5079</v>
      </c>
      <c r="D217" t="s">
        <v>4724</v>
      </c>
      <c r="E217" t="s">
        <v>5080</v>
      </c>
    </row>
    <row r="218" spans="1:5" ht="15.5" x14ac:dyDescent="0.35">
      <c r="A218" s="1" t="s">
        <v>2152</v>
      </c>
      <c r="B218" s="1" t="s">
        <v>2595</v>
      </c>
      <c r="C218" t="s">
        <v>5081</v>
      </c>
      <c r="D218" t="s">
        <v>4724</v>
      </c>
      <c r="E218" t="s">
        <v>4814</v>
      </c>
    </row>
    <row r="219" spans="1:5" ht="15.5" x14ac:dyDescent="0.35">
      <c r="A219" s="1" t="s">
        <v>2151</v>
      </c>
      <c r="B219" s="1" t="s">
        <v>2596</v>
      </c>
      <c r="C219" t="s">
        <v>5082</v>
      </c>
      <c r="D219" t="s">
        <v>4724</v>
      </c>
      <c r="E219" t="s">
        <v>4869</v>
      </c>
    </row>
    <row r="220" spans="1:5" ht="15.5" x14ac:dyDescent="0.35">
      <c r="A220" s="1" t="s">
        <v>2150</v>
      </c>
      <c r="B220" s="1" t="s">
        <v>2597</v>
      </c>
      <c r="C220" t="s">
        <v>5083</v>
      </c>
      <c r="D220" t="s">
        <v>4724</v>
      </c>
      <c r="E220" t="s">
        <v>7458</v>
      </c>
    </row>
    <row r="221" spans="1:5" ht="15.5" x14ac:dyDescent="0.35">
      <c r="A221" s="1" t="s">
        <v>2149</v>
      </c>
      <c r="B221" s="1" t="s">
        <v>2598</v>
      </c>
      <c r="C221" t="s">
        <v>4864</v>
      </c>
      <c r="D221" t="s">
        <v>4724</v>
      </c>
      <c r="E221" t="s">
        <v>7459</v>
      </c>
    </row>
    <row r="222" spans="1:5" ht="15.5" x14ac:dyDescent="0.35">
      <c r="A222" s="1" t="s">
        <v>2148</v>
      </c>
      <c r="B222" s="1" t="s">
        <v>2599</v>
      </c>
      <c r="C222" t="s">
        <v>5085</v>
      </c>
      <c r="D222" t="s">
        <v>4723</v>
      </c>
      <c r="E222" t="s">
        <v>7460</v>
      </c>
    </row>
    <row r="223" spans="1:5" ht="15.5" x14ac:dyDescent="0.35">
      <c r="A223" s="1" t="s">
        <v>2147</v>
      </c>
      <c r="B223" s="1" t="s">
        <v>2600</v>
      </c>
      <c r="C223" t="s">
        <v>5086</v>
      </c>
      <c r="D223" t="s">
        <v>4724</v>
      </c>
      <c r="E223" t="s">
        <v>7461</v>
      </c>
    </row>
    <row r="224" spans="1:5" ht="15.5" x14ac:dyDescent="0.35">
      <c r="A224" s="1" t="s">
        <v>2146</v>
      </c>
      <c r="B224" s="1" t="s">
        <v>2601</v>
      </c>
      <c r="C224" t="s">
        <v>5087</v>
      </c>
      <c r="D224" t="s">
        <v>4724</v>
      </c>
      <c r="E224" t="s">
        <v>5088</v>
      </c>
    </row>
    <row r="225" spans="1:5" ht="15.5" x14ac:dyDescent="0.35">
      <c r="A225" s="1" t="s">
        <v>2145</v>
      </c>
      <c r="B225" s="1" t="s">
        <v>2602</v>
      </c>
      <c r="C225" t="s">
        <v>5089</v>
      </c>
      <c r="D225" t="s">
        <v>4723</v>
      </c>
      <c r="E225" t="s">
        <v>7462</v>
      </c>
    </row>
    <row r="226" spans="1:5" ht="15.5" x14ac:dyDescent="0.35">
      <c r="A226" s="1" t="s">
        <v>2144</v>
      </c>
      <c r="B226" s="1" t="s">
        <v>2603</v>
      </c>
      <c r="C226" t="s">
        <v>5090</v>
      </c>
      <c r="D226" t="s">
        <v>4723</v>
      </c>
      <c r="E226" t="s">
        <v>4756</v>
      </c>
    </row>
    <row r="227" spans="1:5" ht="15.5" x14ac:dyDescent="0.35">
      <c r="A227" s="1" t="s">
        <v>2143</v>
      </c>
      <c r="B227" s="1" t="s">
        <v>2604</v>
      </c>
      <c r="C227" t="s">
        <v>4837</v>
      </c>
      <c r="D227" t="s">
        <v>4724</v>
      </c>
      <c r="E227" t="s">
        <v>5091</v>
      </c>
    </row>
    <row r="228" spans="1:5" ht="15.5" x14ac:dyDescent="0.35">
      <c r="A228" s="1" t="s">
        <v>2142</v>
      </c>
      <c r="B228" s="1" t="s">
        <v>2605</v>
      </c>
      <c r="C228" t="s">
        <v>5092</v>
      </c>
      <c r="D228" t="s">
        <v>4723</v>
      </c>
      <c r="E228" t="s">
        <v>7463</v>
      </c>
    </row>
    <row r="229" spans="1:5" ht="15.5" x14ac:dyDescent="0.35">
      <c r="A229" s="1" t="s">
        <v>2141</v>
      </c>
      <c r="B229" s="1" t="s">
        <v>2606</v>
      </c>
      <c r="C229" t="s">
        <v>5093</v>
      </c>
      <c r="D229" t="s">
        <v>4724</v>
      </c>
      <c r="E229" t="s">
        <v>5094</v>
      </c>
    </row>
    <row r="230" spans="1:5" ht="15.5" x14ac:dyDescent="0.35">
      <c r="A230" s="1" t="s">
        <v>2140</v>
      </c>
      <c r="B230" s="1" t="s">
        <v>2607</v>
      </c>
      <c r="C230" t="s">
        <v>5095</v>
      </c>
      <c r="D230" t="s">
        <v>4723</v>
      </c>
      <c r="E230" t="s">
        <v>7464</v>
      </c>
    </row>
    <row r="231" spans="1:5" ht="15.5" x14ac:dyDescent="0.35">
      <c r="A231" s="1" t="s">
        <v>2139</v>
      </c>
      <c r="B231" s="1" t="s">
        <v>2608</v>
      </c>
      <c r="C231" t="s">
        <v>5097</v>
      </c>
      <c r="D231" t="s">
        <v>4723</v>
      </c>
      <c r="E231" t="s">
        <v>4936</v>
      </c>
    </row>
    <row r="232" spans="1:5" ht="15.5" x14ac:dyDescent="0.35">
      <c r="A232" s="1" t="s">
        <v>2138</v>
      </c>
      <c r="B232" s="1" t="s">
        <v>2609</v>
      </c>
      <c r="C232" t="s">
        <v>5098</v>
      </c>
      <c r="D232" t="s">
        <v>4724</v>
      </c>
      <c r="E232" t="s">
        <v>4817</v>
      </c>
    </row>
    <row r="233" spans="1:5" ht="15.5" x14ac:dyDescent="0.35">
      <c r="A233" s="1" t="s">
        <v>2137</v>
      </c>
      <c r="B233" s="1" t="s">
        <v>2610</v>
      </c>
      <c r="C233" t="s">
        <v>5099</v>
      </c>
      <c r="D233" t="s">
        <v>4724</v>
      </c>
      <c r="E233" t="s">
        <v>7465</v>
      </c>
    </row>
    <row r="234" spans="1:5" ht="15.5" x14ac:dyDescent="0.35">
      <c r="A234" s="1" t="s">
        <v>2136</v>
      </c>
      <c r="B234" s="1" t="s">
        <v>2611</v>
      </c>
      <c r="C234" t="s">
        <v>5101</v>
      </c>
      <c r="D234" t="s">
        <v>4724</v>
      </c>
      <c r="E234" t="s">
        <v>5102</v>
      </c>
    </row>
    <row r="235" spans="1:5" ht="15.5" x14ac:dyDescent="0.35">
      <c r="A235" s="1" t="s">
        <v>2135</v>
      </c>
      <c r="B235" s="1" t="s">
        <v>2612</v>
      </c>
      <c r="C235" t="s">
        <v>5103</v>
      </c>
      <c r="D235" t="s">
        <v>4724</v>
      </c>
      <c r="E235" t="s">
        <v>7466</v>
      </c>
    </row>
    <row r="236" spans="1:5" ht="15.5" x14ac:dyDescent="0.35">
      <c r="A236" s="1" t="s">
        <v>2134</v>
      </c>
      <c r="B236" s="1" t="s">
        <v>2613</v>
      </c>
      <c r="C236" t="s">
        <v>4950</v>
      </c>
      <c r="D236" t="s">
        <v>4724</v>
      </c>
      <c r="E236" t="s">
        <v>5094</v>
      </c>
    </row>
    <row r="237" spans="1:5" ht="15.5" x14ac:dyDescent="0.35">
      <c r="A237" s="1" t="s">
        <v>2133</v>
      </c>
      <c r="B237" s="1" t="s">
        <v>2614</v>
      </c>
      <c r="C237" t="s">
        <v>5104</v>
      </c>
      <c r="D237" t="s">
        <v>4723</v>
      </c>
      <c r="E237" t="s">
        <v>5105</v>
      </c>
    </row>
    <row r="238" spans="1:5" ht="15.5" x14ac:dyDescent="0.35">
      <c r="A238" s="1" t="s">
        <v>2132</v>
      </c>
      <c r="B238" s="1" t="s">
        <v>2615</v>
      </c>
      <c r="C238" t="s">
        <v>5106</v>
      </c>
      <c r="D238" t="s">
        <v>4724</v>
      </c>
      <c r="E238" t="s">
        <v>5107</v>
      </c>
    </row>
    <row r="239" spans="1:5" ht="15.5" x14ac:dyDescent="0.35">
      <c r="A239" s="1" t="s">
        <v>2131</v>
      </c>
      <c r="B239" s="1" t="s">
        <v>2616</v>
      </c>
      <c r="C239" t="s">
        <v>5108</v>
      </c>
      <c r="D239" t="s">
        <v>4724</v>
      </c>
      <c r="E239" t="s">
        <v>5109</v>
      </c>
    </row>
    <row r="240" spans="1:5" ht="15.5" x14ac:dyDescent="0.35">
      <c r="A240" s="1" t="s">
        <v>2130</v>
      </c>
      <c r="B240" s="1" t="s">
        <v>2617</v>
      </c>
      <c r="C240" t="s">
        <v>5110</v>
      </c>
      <c r="D240" t="s">
        <v>4723</v>
      </c>
      <c r="E240" t="s">
        <v>7467</v>
      </c>
    </row>
    <row r="241" spans="1:5" ht="15.5" x14ac:dyDescent="0.35">
      <c r="A241" s="1" t="s">
        <v>2129</v>
      </c>
      <c r="B241" s="1" t="s">
        <v>2618</v>
      </c>
      <c r="C241" t="s">
        <v>5112</v>
      </c>
      <c r="D241" t="s">
        <v>4723</v>
      </c>
      <c r="E241" t="s">
        <v>7468</v>
      </c>
    </row>
    <row r="242" spans="1:5" ht="15.5" x14ac:dyDescent="0.35">
      <c r="A242" s="1" t="s">
        <v>2128</v>
      </c>
      <c r="B242" s="1" t="s">
        <v>2619</v>
      </c>
      <c r="C242" t="s">
        <v>5113</v>
      </c>
      <c r="D242" t="s">
        <v>4724</v>
      </c>
      <c r="E242" t="s">
        <v>7469</v>
      </c>
    </row>
    <row r="243" spans="1:5" ht="15.5" x14ac:dyDescent="0.35">
      <c r="A243" s="1" t="s">
        <v>2126</v>
      </c>
      <c r="B243" s="1" t="s">
        <v>2620</v>
      </c>
      <c r="C243" t="s">
        <v>5115</v>
      </c>
      <c r="D243" t="s">
        <v>4724</v>
      </c>
      <c r="E243" t="s">
        <v>5116</v>
      </c>
    </row>
    <row r="244" spans="1:5" ht="15.5" x14ac:dyDescent="0.35">
      <c r="A244" s="1" t="s">
        <v>2125</v>
      </c>
      <c r="B244" s="1" t="s">
        <v>2621</v>
      </c>
      <c r="C244" t="s">
        <v>5117</v>
      </c>
      <c r="D244" t="s">
        <v>4724</v>
      </c>
      <c r="E244" t="s">
        <v>5118</v>
      </c>
    </row>
    <row r="245" spans="1:5" ht="15.5" x14ac:dyDescent="0.35">
      <c r="A245" s="1" t="s">
        <v>2124</v>
      </c>
      <c r="B245" s="1" t="s">
        <v>2622</v>
      </c>
      <c r="C245" t="s">
        <v>5119</v>
      </c>
      <c r="D245" t="s">
        <v>4724</v>
      </c>
      <c r="E245" t="s">
        <v>7470</v>
      </c>
    </row>
    <row r="246" spans="1:5" ht="15.5" x14ac:dyDescent="0.35">
      <c r="A246" s="1" t="s">
        <v>2123</v>
      </c>
      <c r="B246" s="1" t="s">
        <v>2623</v>
      </c>
      <c r="C246" t="s">
        <v>5120</v>
      </c>
      <c r="D246" t="s">
        <v>4724</v>
      </c>
      <c r="E246" t="s">
        <v>7471</v>
      </c>
    </row>
    <row r="247" spans="1:5" ht="15.5" x14ac:dyDescent="0.35">
      <c r="A247" s="1" t="s">
        <v>2122</v>
      </c>
      <c r="B247" s="1" t="s">
        <v>2624</v>
      </c>
      <c r="C247" t="s">
        <v>5121</v>
      </c>
      <c r="D247" t="s">
        <v>4724</v>
      </c>
      <c r="E247" t="s">
        <v>7472</v>
      </c>
    </row>
    <row r="248" spans="1:5" ht="15.5" x14ac:dyDescent="0.35">
      <c r="A248" s="1" t="s">
        <v>2121</v>
      </c>
      <c r="B248" s="1" t="s">
        <v>2625</v>
      </c>
      <c r="C248" t="s">
        <v>5122</v>
      </c>
      <c r="D248" t="s">
        <v>4723</v>
      </c>
      <c r="E248" t="s">
        <v>4775</v>
      </c>
    </row>
    <row r="249" spans="1:5" ht="15.5" x14ac:dyDescent="0.35">
      <c r="A249" s="1" t="s">
        <v>2120</v>
      </c>
      <c r="B249" s="1" t="s">
        <v>2626</v>
      </c>
      <c r="C249" t="s">
        <v>5123</v>
      </c>
      <c r="D249" t="s">
        <v>4723</v>
      </c>
      <c r="E249" t="s">
        <v>7473</v>
      </c>
    </row>
    <row r="250" spans="1:5" ht="15.5" x14ac:dyDescent="0.35">
      <c r="A250" s="1" t="s">
        <v>2119</v>
      </c>
      <c r="B250" s="1" t="s">
        <v>2627</v>
      </c>
      <c r="C250" t="s">
        <v>5124</v>
      </c>
      <c r="D250" t="s">
        <v>4723</v>
      </c>
      <c r="E250" t="s">
        <v>5125</v>
      </c>
    </row>
    <row r="251" spans="1:5" ht="15.5" x14ac:dyDescent="0.35">
      <c r="A251" s="1" t="s">
        <v>2118</v>
      </c>
      <c r="B251" s="1" t="s">
        <v>2628</v>
      </c>
      <c r="C251" t="s">
        <v>5126</v>
      </c>
      <c r="D251" t="s">
        <v>4723</v>
      </c>
      <c r="E251" t="s">
        <v>7474</v>
      </c>
    </row>
    <row r="252" spans="1:5" ht="15.5" x14ac:dyDescent="0.35">
      <c r="A252" s="1" t="s">
        <v>2117</v>
      </c>
      <c r="B252" s="1" t="s">
        <v>2629</v>
      </c>
      <c r="C252" t="s">
        <v>5127</v>
      </c>
      <c r="D252" t="s">
        <v>4723</v>
      </c>
      <c r="E252" t="s">
        <v>5128</v>
      </c>
    </row>
    <row r="253" spans="1:5" ht="15.5" x14ac:dyDescent="0.35">
      <c r="A253" s="1" t="s">
        <v>2116</v>
      </c>
      <c r="B253" s="1" t="s">
        <v>2630</v>
      </c>
      <c r="C253" t="s">
        <v>5129</v>
      </c>
      <c r="D253" t="s">
        <v>4723</v>
      </c>
      <c r="E253" t="s">
        <v>4727</v>
      </c>
    </row>
    <row r="254" spans="1:5" ht="15.5" x14ac:dyDescent="0.35">
      <c r="A254" s="1" t="s">
        <v>2115</v>
      </c>
      <c r="B254" s="1" t="s">
        <v>2631</v>
      </c>
      <c r="C254" t="s">
        <v>5130</v>
      </c>
      <c r="D254" t="s">
        <v>4723</v>
      </c>
      <c r="E254" t="s">
        <v>5131</v>
      </c>
    </row>
    <row r="255" spans="1:5" ht="15.5" x14ac:dyDescent="0.35">
      <c r="A255" s="1" t="s">
        <v>2114</v>
      </c>
      <c r="B255" s="1" t="s">
        <v>2632</v>
      </c>
      <c r="C255" t="s">
        <v>5132</v>
      </c>
      <c r="D255" t="s">
        <v>4724</v>
      </c>
      <c r="E255" t="s">
        <v>4814</v>
      </c>
    </row>
    <row r="256" spans="1:5" ht="15.5" x14ac:dyDescent="0.35">
      <c r="A256" s="1" t="s">
        <v>2113</v>
      </c>
      <c r="B256" s="1" t="s">
        <v>2633</v>
      </c>
      <c r="C256" t="s">
        <v>5133</v>
      </c>
      <c r="D256" t="s">
        <v>4724</v>
      </c>
      <c r="E256" t="s">
        <v>7475</v>
      </c>
    </row>
    <row r="257" spans="1:5" ht="15.5" x14ac:dyDescent="0.35">
      <c r="A257" s="1" t="s">
        <v>2112</v>
      </c>
      <c r="B257" s="1" t="s">
        <v>2634</v>
      </c>
      <c r="C257" t="s">
        <v>5134</v>
      </c>
      <c r="D257" t="s">
        <v>4724</v>
      </c>
      <c r="E257" t="s">
        <v>5135</v>
      </c>
    </row>
    <row r="258" spans="1:5" ht="15.5" x14ac:dyDescent="0.35">
      <c r="A258" s="1" t="s">
        <v>2111</v>
      </c>
      <c r="B258" s="1" t="s">
        <v>2635</v>
      </c>
      <c r="C258" t="s">
        <v>5136</v>
      </c>
      <c r="D258" t="s">
        <v>4724</v>
      </c>
      <c r="E258" t="s">
        <v>5137</v>
      </c>
    </row>
    <row r="259" spans="1:5" ht="15.5" x14ac:dyDescent="0.35">
      <c r="A259" s="1" t="s">
        <v>2110</v>
      </c>
      <c r="B259" s="1" t="s">
        <v>2636</v>
      </c>
      <c r="C259" t="s">
        <v>5138</v>
      </c>
      <c r="D259" t="s">
        <v>4724</v>
      </c>
      <c r="E259" t="s">
        <v>7476</v>
      </c>
    </row>
    <row r="260" spans="1:5" ht="15.5" x14ac:dyDescent="0.35">
      <c r="A260" s="1" t="s">
        <v>2109</v>
      </c>
      <c r="B260" s="1" t="s">
        <v>2637</v>
      </c>
      <c r="C260" t="s">
        <v>5139</v>
      </c>
      <c r="D260" t="s">
        <v>4724</v>
      </c>
      <c r="E260" t="s">
        <v>5140</v>
      </c>
    </row>
    <row r="261" spans="1:5" ht="15.5" x14ac:dyDescent="0.35">
      <c r="A261" s="1" t="s">
        <v>2108</v>
      </c>
      <c r="B261" s="1" t="s">
        <v>2638</v>
      </c>
      <c r="C261" t="s">
        <v>5141</v>
      </c>
      <c r="D261" t="s">
        <v>4723</v>
      </c>
      <c r="E261" t="s">
        <v>7477</v>
      </c>
    </row>
    <row r="262" spans="1:5" ht="15.5" x14ac:dyDescent="0.35">
      <c r="A262" s="1" t="s">
        <v>2107</v>
      </c>
      <c r="B262" s="1" t="s">
        <v>2639</v>
      </c>
      <c r="C262" t="s">
        <v>5142</v>
      </c>
      <c r="D262" t="s">
        <v>4724</v>
      </c>
      <c r="E262" t="s">
        <v>7478</v>
      </c>
    </row>
    <row r="263" spans="1:5" ht="15.5" x14ac:dyDescent="0.35">
      <c r="A263" s="1" t="s">
        <v>2106</v>
      </c>
      <c r="B263" s="1" t="s">
        <v>2640</v>
      </c>
      <c r="C263" t="s">
        <v>5144</v>
      </c>
      <c r="D263" t="s">
        <v>4723</v>
      </c>
      <c r="E263" t="s">
        <v>7479</v>
      </c>
    </row>
    <row r="264" spans="1:5" ht="15.5" x14ac:dyDescent="0.35">
      <c r="A264" s="1" t="s">
        <v>2105</v>
      </c>
      <c r="B264" s="1" t="s">
        <v>2641</v>
      </c>
      <c r="C264" t="s">
        <v>5145</v>
      </c>
      <c r="D264" t="s">
        <v>4724</v>
      </c>
      <c r="E264" t="s">
        <v>7480</v>
      </c>
    </row>
    <row r="265" spans="1:5" ht="15.5" x14ac:dyDescent="0.35">
      <c r="A265" s="1" t="s">
        <v>2104</v>
      </c>
      <c r="B265" s="1" t="s">
        <v>2642</v>
      </c>
      <c r="C265" t="s">
        <v>5147</v>
      </c>
      <c r="D265" t="s">
        <v>4723</v>
      </c>
      <c r="E265" t="s">
        <v>7481</v>
      </c>
    </row>
    <row r="266" spans="1:5" ht="15.5" x14ac:dyDescent="0.35">
      <c r="A266" s="1" t="s">
        <v>2103</v>
      </c>
      <c r="B266" s="1" t="s">
        <v>2643</v>
      </c>
      <c r="C266" t="s">
        <v>5149</v>
      </c>
      <c r="D266" t="s">
        <v>4723</v>
      </c>
      <c r="E266" t="s">
        <v>7482</v>
      </c>
    </row>
    <row r="267" spans="1:5" ht="15.5" x14ac:dyDescent="0.35">
      <c r="A267" s="1" t="s">
        <v>2102</v>
      </c>
      <c r="B267" s="1" t="s">
        <v>2644</v>
      </c>
      <c r="C267" t="s">
        <v>5150</v>
      </c>
      <c r="D267" t="s">
        <v>4724</v>
      </c>
      <c r="E267" t="s">
        <v>5088</v>
      </c>
    </row>
    <row r="268" spans="1:5" ht="15.5" x14ac:dyDescent="0.35">
      <c r="A268" s="1" t="s">
        <v>2101</v>
      </c>
      <c r="B268" s="1" t="s">
        <v>2645</v>
      </c>
      <c r="C268" t="s">
        <v>5151</v>
      </c>
      <c r="D268" t="s">
        <v>4723</v>
      </c>
      <c r="E268" t="s">
        <v>7483</v>
      </c>
    </row>
    <row r="269" spans="1:5" ht="15.5" x14ac:dyDescent="0.35">
      <c r="A269" s="1" t="s">
        <v>2100</v>
      </c>
      <c r="B269" s="1" t="s">
        <v>2646</v>
      </c>
      <c r="C269" t="s">
        <v>5037</v>
      </c>
      <c r="D269" t="s">
        <v>4723</v>
      </c>
      <c r="E269" t="s">
        <v>5153</v>
      </c>
    </row>
    <row r="270" spans="1:5" ht="15.5" x14ac:dyDescent="0.35">
      <c r="A270" s="1" t="s">
        <v>2099</v>
      </c>
      <c r="B270" s="1" t="s">
        <v>2647</v>
      </c>
      <c r="C270" t="s">
        <v>5154</v>
      </c>
      <c r="D270" t="s">
        <v>4724</v>
      </c>
      <c r="E270" t="s">
        <v>4771</v>
      </c>
    </row>
    <row r="271" spans="1:5" ht="15.5" x14ac:dyDescent="0.35">
      <c r="A271" s="1" t="s">
        <v>2098</v>
      </c>
      <c r="B271" s="1" t="s">
        <v>2648</v>
      </c>
      <c r="C271" t="s">
        <v>5155</v>
      </c>
      <c r="D271" t="s">
        <v>4724</v>
      </c>
      <c r="E271" t="s">
        <v>5156</v>
      </c>
    </row>
    <row r="272" spans="1:5" ht="15.5" x14ac:dyDescent="0.35">
      <c r="A272" s="1" t="s">
        <v>2097</v>
      </c>
      <c r="B272" s="1" t="s">
        <v>2649</v>
      </c>
      <c r="C272" t="s">
        <v>5157</v>
      </c>
      <c r="D272" t="s">
        <v>4724</v>
      </c>
      <c r="E272" t="s">
        <v>7484</v>
      </c>
    </row>
    <row r="273" spans="1:5" ht="15.5" x14ac:dyDescent="0.35">
      <c r="A273" s="1" t="s">
        <v>2096</v>
      </c>
      <c r="B273" s="1" t="s">
        <v>2650</v>
      </c>
      <c r="C273" t="s">
        <v>5158</v>
      </c>
      <c r="D273" t="s">
        <v>4724</v>
      </c>
      <c r="E273" t="s">
        <v>4740</v>
      </c>
    </row>
    <row r="274" spans="1:5" ht="15.5" x14ac:dyDescent="0.35">
      <c r="A274" s="1" t="s">
        <v>2095</v>
      </c>
      <c r="B274" s="1" t="s">
        <v>2651</v>
      </c>
      <c r="C274" t="s">
        <v>5159</v>
      </c>
      <c r="D274" t="s">
        <v>4724</v>
      </c>
      <c r="E274" t="s">
        <v>7485</v>
      </c>
    </row>
    <row r="275" spans="1:5" ht="15.5" x14ac:dyDescent="0.35">
      <c r="A275" s="1" t="s">
        <v>2094</v>
      </c>
      <c r="B275" s="1" t="s">
        <v>2652</v>
      </c>
      <c r="C275" t="s">
        <v>5160</v>
      </c>
      <c r="D275" t="s">
        <v>4724</v>
      </c>
      <c r="E275" t="s">
        <v>4797</v>
      </c>
    </row>
    <row r="276" spans="1:5" ht="15.5" x14ac:dyDescent="0.35">
      <c r="A276" s="1" t="s">
        <v>2093</v>
      </c>
      <c r="B276" s="1" t="s">
        <v>2653</v>
      </c>
      <c r="C276" t="s">
        <v>5161</v>
      </c>
      <c r="D276" t="s">
        <v>4724</v>
      </c>
      <c r="E276" t="s">
        <v>7486</v>
      </c>
    </row>
    <row r="277" spans="1:5" ht="15.5" x14ac:dyDescent="0.35">
      <c r="A277" s="1" t="s">
        <v>2092</v>
      </c>
      <c r="B277" s="1" t="s">
        <v>2654</v>
      </c>
      <c r="C277" t="s">
        <v>5162</v>
      </c>
      <c r="D277" t="s">
        <v>4724</v>
      </c>
      <c r="E277" t="s">
        <v>5064</v>
      </c>
    </row>
    <row r="278" spans="1:5" ht="15.5" x14ac:dyDescent="0.35">
      <c r="A278" s="1" t="s">
        <v>2091</v>
      </c>
      <c r="B278" s="1" t="s">
        <v>2655</v>
      </c>
      <c r="C278" t="s">
        <v>5163</v>
      </c>
      <c r="D278" t="s">
        <v>4724</v>
      </c>
      <c r="E278" t="s">
        <v>5164</v>
      </c>
    </row>
    <row r="279" spans="1:5" ht="15.5" x14ac:dyDescent="0.35">
      <c r="A279" s="1" t="s">
        <v>2090</v>
      </c>
      <c r="B279" s="1" t="s">
        <v>2656</v>
      </c>
      <c r="C279" t="s">
        <v>5165</v>
      </c>
      <c r="D279" t="s">
        <v>4724</v>
      </c>
      <c r="E279" t="s">
        <v>7487</v>
      </c>
    </row>
    <row r="280" spans="1:5" ht="15.5" x14ac:dyDescent="0.35">
      <c r="A280" s="1" t="s">
        <v>2089</v>
      </c>
      <c r="B280" s="1" t="s">
        <v>2657</v>
      </c>
      <c r="C280" t="s">
        <v>5024</v>
      </c>
      <c r="D280" t="s">
        <v>4723</v>
      </c>
      <c r="E280" t="s">
        <v>5166</v>
      </c>
    </row>
    <row r="281" spans="1:5" ht="15.5" x14ac:dyDescent="0.35">
      <c r="A281" s="1" t="s">
        <v>2088</v>
      </c>
      <c r="B281" s="1" t="s">
        <v>2658</v>
      </c>
      <c r="C281" t="s">
        <v>5167</v>
      </c>
      <c r="D281" t="s">
        <v>4724</v>
      </c>
      <c r="E281" t="s">
        <v>7488</v>
      </c>
    </row>
    <row r="282" spans="1:5" ht="15.5" x14ac:dyDescent="0.35">
      <c r="A282" s="1" t="s">
        <v>2087</v>
      </c>
      <c r="B282" s="1" t="s">
        <v>2659</v>
      </c>
      <c r="C282" t="s">
        <v>5168</v>
      </c>
      <c r="D282" t="s">
        <v>4723</v>
      </c>
      <c r="E282" t="s">
        <v>7489</v>
      </c>
    </row>
    <row r="283" spans="1:5" ht="15.5" x14ac:dyDescent="0.35">
      <c r="A283" s="1" t="s">
        <v>2086</v>
      </c>
      <c r="B283" s="1" t="s">
        <v>2660</v>
      </c>
      <c r="C283" t="s">
        <v>4885</v>
      </c>
      <c r="D283" t="s">
        <v>4724</v>
      </c>
      <c r="E283" t="s">
        <v>7490</v>
      </c>
    </row>
    <row r="284" spans="1:5" ht="15.5" x14ac:dyDescent="0.35">
      <c r="A284" s="1" t="s">
        <v>2085</v>
      </c>
      <c r="B284" s="1" t="s">
        <v>2661</v>
      </c>
      <c r="C284" t="s">
        <v>5169</v>
      </c>
      <c r="D284" t="s">
        <v>4724</v>
      </c>
      <c r="E284" t="s">
        <v>7491</v>
      </c>
    </row>
    <row r="285" spans="1:5" ht="15.5" x14ac:dyDescent="0.35">
      <c r="A285" s="1" t="s">
        <v>2084</v>
      </c>
      <c r="B285" s="1" t="s">
        <v>2662</v>
      </c>
      <c r="C285" t="s">
        <v>5170</v>
      </c>
      <c r="D285" t="s">
        <v>4724</v>
      </c>
      <c r="E285" t="s">
        <v>7492</v>
      </c>
    </row>
    <row r="286" spans="1:5" ht="15.5" x14ac:dyDescent="0.35">
      <c r="A286" s="1" t="s">
        <v>2083</v>
      </c>
      <c r="B286" s="1" t="s">
        <v>2663</v>
      </c>
      <c r="C286" t="s">
        <v>5171</v>
      </c>
      <c r="D286" t="s">
        <v>4724</v>
      </c>
      <c r="E286" t="s">
        <v>5172</v>
      </c>
    </row>
    <row r="287" spans="1:5" ht="15.5" x14ac:dyDescent="0.35">
      <c r="A287" s="1" t="s">
        <v>2082</v>
      </c>
      <c r="B287" s="1" t="s">
        <v>2664</v>
      </c>
      <c r="C287" t="s">
        <v>5173</v>
      </c>
      <c r="D287" t="s">
        <v>4723</v>
      </c>
      <c r="E287" t="s">
        <v>4745</v>
      </c>
    </row>
    <row r="288" spans="1:5" ht="15.5" x14ac:dyDescent="0.35">
      <c r="A288" s="1" t="s">
        <v>2081</v>
      </c>
      <c r="B288" s="1" t="s">
        <v>2665</v>
      </c>
      <c r="C288" t="s">
        <v>5174</v>
      </c>
      <c r="D288" t="s">
        <v>4723</v>
      </c>
      <c r="E288" t="s">
        <v>7493</v>
      </c>
    </row>
    <row r="289" spans="1:5" ht="15.5" x14ac:dyDescent="0.35">
      <c r="A289" s="1" t="s">
        <v>2080</v>
      </c>
      <c r="B289" s="1" t="s">
        <v>2666</v>
      </c>
      <c r="C289" t="s">
        <v>5176</v>
      </c>
      <c r="D289" t="s">
        <v>4724</v>
      </c>
      <c r="E289" t="s">
        <v>5064</v>
      </c>
    </row>
    <row r="290" spans="1:5" ht="15.5" x14ac:dyDescent="0.35">
      <c r="A290" s="1" t="s">
        <v>2079</v>
      </c>
      <c r="B290" s="1" t="s">
        <v>2667</v>
      </c>
      <c r="C290" t="s">
        <v>5177</v>
      </c>
      <c r="D290" t="s">
        <v>4724</v>
      </c>
      <c r="E290" t="s">
        <v>4845</v>
      </c>
    </row>
    <row r="291" spans="1:5" ht="15.5" x14ac:dyDescent="0.35">
      <c r="A291" s="1" t="s">
        <v>2078</v>
      </c>
      <c r="B291" s="1" t="s">
        <v>2668</v>
      </c>
      <c r="C291" t="s">
        <v>5178</v>
      </c>
      <c r="D291" t="s">
        <v>4724</v>
      </c>
      <c r="E291" t="s">
        <v>5091</v>
      </c>
    </row>
    <row r="292" spans="1:5" ht="15.5" x14ac:dyDescent="0.35">
      <c r="A292" s="1" t="s">
        <v>2077</v>
      </c>
      <c r="B292" s="1" t="s">
        <v>2669</v>
      </c>
      <c r="C292" t="s">
        <v>5179</v>
      </c>
      <c r="D292" t="s">
        <v>4724</v>
      </c>
      <c r="E292" t="s">
        <v>7494</v>
      </c>
    </row>
    <row r="293" spans="1:5" ht="15.5" x14ac:dyDescent="0.35">
      <c r="A293" s="1" t="s">
        <v>2076</v>
      </c>
      <c r="B293" s="1" t="s">
        <v>2670</v>
      </c>
      <c r="C293" t="s">
        <v>5180</v>
      </c>
      <c r="D293" t="s">
        <v>4724</v>
      </c>
      <c r="E293" t="s">
        <v>7495</v>
      </c>
    </row>
    <row r="294" spans="1:5" ht="15.5" x14ac:dyDescent="0.35">
      <c r="A294" s="1" t="s">
        <v>2075</v>
      </c>
      <c r="B294" s="1" t="s">
        <v>2671</v>
      </c>
      <c r="C294" t="s">
        <v>5182</v>
      </c>
      <c r="D294" t="s">
        <v>4724</v>
      </c>
      <c r="E294" t="s">
        <v>5183</v>
      </c>
    </row>
    <row r="295" spans="1:5" ht="15.5" x14ac:dyDescent="0.35">
      <c r="A295" s="1" t="s">
        <v>2074</v>
      </c>
      <c r="B295" s="1" t="s">
        <v>2672</v>
      </c>
      <c r="C295" t="s">
        <v>5184</v>
      </c>
      <c r="D295" t="s">
        <v>4723</v>
      </c>
      <c r="E295" t="s">
        <v>7496</v>
      </c>
    </row>
    <row r="296" spans="1:5" ht="15.5" x14ac:dyDescent="0.35">
      <c r="A296" s="1" t="s">
        <v>2073</v>
      </c>
      <c r="B296" s="1" t="s">
        <v>2673</v>
      </c>
      <c r="C296" t="s">
        <v>5186</v>
      </c>
      <c r="D296" t="s">
        <v>4724</v>
      </c>
      <c r="E296" t="s">
        <v>7497</v>
      </c>
    </row>
    <row r="297" spans="1:5" ht="15.5" x14ac:dyDescent="0.35">
      <c r="A297" s="1" t="s">
        <v>2072</v>
      </c>
      <c r="B297" s="1" t="s">
        <v>2674</v>
      </c>
      <c r="C297" t="s">
        <v>5187</v>
      </c>
      <c r="D297" t="s">
        <v>4724</v>
      </c>
      <c r="E297" t="s">
        <v>5188</v>
      </c>
    </row>
    <row r="298" spans="1:5" ht="15.5" x14ac:dyDescent="0.35">
      <c r="A298" s="1" t="s">
        <v>2071</v>
      </c>
      <c r="B298" s="1" t="s">
        <v>2675</v>
      </c>
      <c r="C298" t="s">
        <v>5189</v>
      </c>
      <c r="D298" t="s">
        <v>4724</v>
      </c>
      <c r="E298" t="s">
        <v>5190</v>
      </c>
    </row>
    <row r="299" spans="1:5" ht="15.5" x14ac:dyDescent="0.35">
      <c r="A299" s="1" t="s">
        <v>2070</v>
      </c>
      <c r="B299" s="1" t="s">
        <v>2676</v>
      </c>
      <c r="C299" t="s">
        <v>5191</v>
      </c>
      <c r="D299" t="s">
        <v>4723</v>
      </c>
      <c r="E299" t="s">
        <v>7498</v>
      </c>
    </row>
    <row r="300" spans="1:5" ht="15.5" x14ac:dyDescent="0.35">
      <c r="A300" s="1" t="s">
        <v>2069</v>
      </c>
      <c r="B300" s="1" t="s">
        <v>2677</v>
      </c>
      <c r="C300" t="s">
        <v>5192</v>
      </c>
      <c r="D300" t="s">
        <v>4724</v>
      </c>
      <c r="E300" t="s">
        <v>7499</v>
      </c>
    </row>
    <row r="301" spans="1:5" ht="15.5" x14ac:dyDescent="0.35">
      <c r="A301" s="1" t="s">
        <v>2068</v>
      </c>
      <c r="B301" s="1" t="s">
        <v>2678</v>
      </c>
      <c r="C301" t="s">
        <v>5194</v>
      </c>
      <c r="D301" t="s">
        <v>4723</v>
      </c>
      <c r="E301" t="s">
        <v>5195</v>
      </c>
    </row>
    <row r="302" spans="1:5" ht="15.5" x14ac:dyDescent="0.35">
      <c r="A302" s="1" t="s">
        <v>2067</v>
      </c>
      <c r="B302" s="1" t="s">
        <v>2679</v>
      </c>
      <c r="C302" t="s">
        <v>5117</v>
      </c>
      <c r="D302" t="s">
        <v>4724</v>
      </c>
      <c r="E302" t="s">
        <v>5196</v>
      </c>
    </row>
    <row r="303" spans="1:5" ht="15.5" x14ac:dyDescent="0.35">
      <c r="A303" s="1" t="s">
        <v>2066</v>
      </c>
      <c r="B303" s="1" t="s">
        <v>2680</v>
      </c>
      <c r="C303" t="s">
        <v>5125</v>
      </c>
      <c r="D303" t="s">
        <v>4723</v>
      </c>
      <c r="E303" t="s">
        <v>4867</v>
      </c>
    </row>
    <row r="304" spans="1:5" ht="15.5" x14ac:dyDescent="0.35">
      <c r="A304" s="1" t="s">
        <v>2065</v>
      </c>
      <c r="B304" s="1" t="s">
        <v>2681</v>
      </c>
      <c r="C304" t="s">
        <v>5197</v>
      </c>
      <c r="D304" t="s">
        <v>4724</v>
      </c>
      <c r="E304" t="s">
        <v>7500</v>
      </c>
    </row>
    <row r="305" spans="1:5" ht="15.5" x14ac:dyDescent="0.35">
      <c r="A305" s="1" t="s">
        <v>2064</v>
      </c>
      <c r="B305" s="1" t="s">
        <v>2682</v>
      </c>
      <c r="C305" t="s">
        <v>5199</v>
      </c>
      <c r="D305" t="s">
        <v>4723</v>
      </c>
      <c r="E305" t="s">
        <v>5200</v>
      </c>
    </row>
    <row r="306" spans="1:5" ht="15.5" x14ac:dyDescent="0.35">
      <c r="A306" s="1" t="s">
        <v>2063</v>
      </c>
      <c r="B306" s="1" t="s">
        <v>2683</v>
      </c>
      <c r="C306" t="s">
        <v>5201</v>
      </c>
      <c r="D306" t="s">
        <v>4723</v>
      </c>
      <c r="E306" t="s">
        <v>5202</v>
      </c>
    </row>
    <row r="307" spans="1:5" ht="15.5" x14ac:dyDescent="0.35">
      <c r="A307" s="1" t="s">
        <v>2062</v>
      </c>
      <c r="B307" s="1" t="s">
        <v>2684</v>
      </c>
      <c r="C307" t="s">
        <v>5112</v>
      </c>
      <c r="D307" t="s">
        <v>4723</v>
      </c>
      <c r="E307" t="s">
        <v>7501</v>
      </c>
    </row>
    <row r="308" spans="1:5" ht="15.5" x14ac:dyDescent="0.35">
      <c r="A308" s="1" t="s">
        <v>2061</v>
      </c>
      <c r="B308" s="1" t="s">
        <v>2685</v>
      </c>
      <c r="C308" t="s">
        <v>5203</v>
      </c>
      <c r="D308" t="s">
        <v>4723</v>
      </c>
      <c r="E308" t="s">
        <v>4839</v>
      </c>
    </row>
    <row r="309" spans="1:5" ht="15.5" x14ac:dyDescent="0.35">
      <c r="A309" s="1" t="s">
        <v>2060</v>
      </c>
      <c r="B309" s="1" t="s">
        <v>2686</v>
      </c>
      <c r="C309" t="s">
        <v>5204</v>
      </c>
      <c r="D309" t="s">
        <v>4724</v>
      </c>
      <c r="E309" t="s">
        <v>7502</v>
      </c>
    </row>
    <row r="310" spans="1:5" ht="15.5" x14ac:dyDescent="0.35">
      <c r="A310" s="1" t="s">
        <v>2059</v>
      </c>
      <c r="B310" s="1" t="s">
        <v>2687</v>
      </c>
      <c r="C310" t="s">
        <v>5205</v>
      </c>
      <c r="D310" t="s">
        <v>4723</v>
      </c>
      <c r="E310" t="s">
        <v>5206</v>
      </c>
    </row>
    <row r="311" spans="1:5" ht="15.5" x14ac:dyDescent="0.35">
      <c r="A311" s="1" t="s">
        <v>2058</v>
      </c>
      <c r="B311" s="1" t="s">
        <v>2688</v>
      </c>
      <c r="C311" t="s">
        <v>5207</v>
      </c>
      <c r="D311" t="s">
        <v>4723</v>
      </c>
      <c r="E311" t="s">
        <v>5208</v>
      </c>
    </row>
    <row r="312" spans="1:5" ht="15.5" x14ac:dyDescent="0.35">
      <c r="A312" s="1" t="s">
        <v>2057</v>
      </c>
      <c r="B312" s="1" t="s">
        <v>2689</v>
      </c>
      <c r="C312" t="s">
        <v>4847</v>
      </c>
      <c r="D312" t="s">
        <v>4724</v>
      </c>
      <c r="E312" t="s">
        <v>7503</v>
      </c>
    </row>
    <row r="313" spans="1:5" ht="15.5" x14ac:dyDescent="0.35">
      <c r="A313" s="1" t="s">
        <v>2056</v>
      </c>
      <c r="B313" s="1" t="s">
        <v>2690</v>
      </c>
      <c r="C313" t="s">
        <v>5209</v>
      </c>
      <c r="D313" t="s">
        <v>4724</v>
      </c>
      <c r="E313" t="s">
        <v>7504</v>
      </c>
    </row>
    <row r="314" spans="1:5" ht="15.5" x14ac:dyDescent="0.35">
      <c r="A314" s="1" t="s">
        <v>2055</v>
      </c>
      <c r="B314" s="1" t="s">
        <v>2691</v>
      </c>
      <c r="C314" t="s">
        <v>5211</v>
      </c>
      <c r="D314" t="s">
        <v>4724</v>
      </c>
      <c r="E314" t="s">
        <v>7505</v>
      </c>
    </row>
    <row r="315" spans="1:5" ht="15.5" x14ac:dyDescent="0.35">
      <c r="A315" s="1" t="s">
        <v>2054</v>
      </c>
      <c r="B315" s="1" t="s">
        <v>2692</v>
      </c>
      <c r="C315" t="s">
        <v>7337</v>
      </c>
      <c r="D315" t="s">
        <v>4723</v>
      </c>
      <c r="E315" t="s">
        <v>7506</v>
      </c>
    </row>
    <row r="316" spans="1:5" ht="15.5" x14ac:dyDescent="0.35">
      <c r="A316" s="1" t="s">
        <v>2053</v>
      </c>
      <c r="B316" s="1" t="s">
        <v>2693</v>
      </c>
      <c r="C316" t="s">
        <v>5212</v>
      </c>
      <c r="D316" t="s">
        <v>4723</v>
      </c>
      <c r="E316" t="s">
        <v>7507</v>
      </c>
    </row>
    <row r="317" spans="1:5" ht="15.5" x14ac:dyDescent="0.35">
      <c r="A317" s="1" t="s">
        <v>2052</v>
      </c>
      <c r="B317" s="1" t="s">
        <v>2694</v>
      </c>
      <c r="C317" t="s">
        <v>5213</v>
      </c>
      <c r="D317" t="s">
        <v>4724</v>
      </c>
      <c r="E317" t="s">
        <v>5017</v>
      </c>
    </row>
    <row r="318" spans="1:5" ht="15.5" x14ac:dyDescent="0.35">
      <c r="A318" s="1" t="s">
        <v>2051</v>
      </c>
      <c r="B318" s="1" t="s">
        <v>2695</v>
      </c>
      <c r="C318" t="s">
        <v>5214</v>
      </c>
      <c r="D318" t="s">
        <v>4724</v>
      </c>
      <c r="E318" t="s">
        <v>4761</v>
      </c>
    </row>
    <row r="319" spans="1:5" ht="15.5" x14ac:dyDescent="0.35">
      <c r="A319" s="1" t="s">
        <v>2050</v>
      </c>
      <c r="B319" s="1" t="s">
        <v>2696</v>
      </c>
      <c r="C319" t="s">
        <v>5215</v>
      </c>
      <c r="D319" t="s">
        <v>4724</v>
      </c>
      <c r="E319" t="s">
        <v>5216</v>
      </c>
    </row>
    <row r="320" spans="1:5" ht="15.5" x14ac:dyDescent="0.35">
      <c r="A320" s="1" t="s">
        <v>2049</v>
      </c>
      <c r="B320" s="1" t="s">
        <v>2697</v>
      </c>
      <c r="C320" t="s">
        <v>5217</v>
      </c>
      <c r="D320" t="s">
        <v>4724</v>
      </c>
      <c r="E320" t="s">
        <v>7508</v>
      </c>
    </row>
    <row r="321" spans="1:5" ht="15.5" x14ac:dyDescent="0.35">
      <c r="A321" s="1" t="s">
        <v>2048</v>
      </c>
      <c r="B321" s="1" t="s">
        <v>2698</v>
      </c>
      <c r="C321" t="s">
        <v>5218</v>
      </c>
      <c r="D321" t="s">
        <v>4723</v>
      </c>
      <c r="E321" t="s">
        <v>7509</v>
      </c>
    </row>
    <row r="322" spans="1:5" ht="15.5" x14ac:dyDescent="0.35">
      <c r="A322" s="1" t="s">
        <v>2047</v>
      </c>
      <c r="B322" s="1" t="s">
        <v>2699</v>
      </c>
      <c r="C322" t="s">
        <v>5219</v>
      </c>
      <c r="D322" t="s">
        <v>4723</v>
      </c>
      <c r="E322" t="s">
        <v>5220</v>
      </c>
    </row>
    <row r="323" spans="1:5" ht="15.5" x14ac:dyDescent="0.35">
      <c r="A323" s="1" t="s">
        <v>2046</v>
      </c>
      <c r="B323" s="1" t="s">
        <v>2700</v>
      </c>
      <c r="C323" t="s">
        <v>5221</v>
      </c>
      <c r="D323" t="s">
        <v>4724</v>
      </c>
      <c r="E323" t="s">
        <v>7510</v>
      </c>
    </row>
    <row r="324" spans="1:5" ht="15.5" x14ac:dyDescent="0.35">
      <c r="A324" s="1" t="s">
        <v>2045</v>
      </c>
      <c r="B324" s="1" t="s">
        <v>2701</v>
      </c>
      <c r="C324" t="s">
        <v>5169</v>
      </c>
      <c r="D324" t="s">
        <v>4724</v>
      </c>
      <c r="E324" t="s">
        <v>7511</v>
      </c>
    </row>
    <row r="325" spans="1:5" ht="15.5" x14ac:dyDescent="0.35">
      <c r="A325" s="1" t="s">
        <v>2044</v>
      </c>
      <c r="B325" s="1" t="s">
        <v>2702</v>
      </c>
      <c r="C325" t="s">
        <v>5222</v>
      </c>
      <c r="D325" t="s">
        <v>4724</v>
      </c>
      <c r="E325" t="s">
        <v>4971</v>
      </c>
    </row>
    <row r="326" spans="1:5" ht="15.5" x14ac:dyDescent="0.35">
      <c r="A326" s="1" t="s">
        <v>2043</v>
      </c>
      <c r="B326" s="1" t="s">
        <v>2703</v>
      </c>
      <c r="C326" t="s">
        <v>5223</v>
      </c>
      <c r="D326" t="s">
        <v>4723</v>
      </c>
      <c r="E326" t="s">
        <v>5224</v>
      </c>
    </row>
    <row r="327" spans="1:5" ht="15.5" x14ac:dyDescent="0.35">
      <c r="A327" s="1" t="s">
        <v>2042</v>
      </c>
      <c r="B327" s="1" t="s">
        <v>2704</v>
      </c>
      <c r="C327" t="s">
        <v>5225</v>
      </c>
      <c r="D327" t="s">
        <v>4724</v>
      </c>
      <c r="E327" t="s">
        <v>7512</v>
      </c>
    </row>
    <row r="328" spans="1:5" ht="15.5" x14ac:dyDescent="0.35">
      <c r="A328" s="1" t="s">
        <v>2041</v>
      </c>
      <c r="B328" s="1" t="s">
        <v>2705</v>
      </c>
      <c r="C328" t="s">
        <v>5226</v>
      </c>
      <c r="D328" t="s">
        <v>4724</v>
      </c>
      <c r="E328" t="s">
        <v>4817</v>
      </c>
    </row>
    <row r="329" spans="1:5" ht="15.5" x14ac:dyDescent="0.35">
      <c r="A329" s="1" t="s">
        <v>2040</v>
      </c>
      <c r="B329" s="1" t="s">
        <v>2706</v>
      </c>
      <c r="C329" t="s">
        <v>5227</v>
      </c>
      <c r="D329" t="s">
        <v>4724</v>
      </c>
      <c r="E329" t="s">
        <v>4812</v>
      </c>
    </row>
    <row r="330" spans="1:5" ht="15.5" x14ac:dyDescent="0.35">
      <c r="A330" s="1" t="s">
        <v>2039</v>
      </c>
      <c r="B330" s="1" t="s">
        <v>2707</v>
      </c>
      <c r="C330" t="s">
        <v>5228</v>
      </c>
      <c r="D330" t="s">
        <v>4724</v>
      </c>
      <c r="E330" t="s">
        <v>5091</v>
      </c>
    </row>
    <row r="331" spans="1:5" ht="15.5" x14ac:dyDescent="0.35">
      <c r="A331" s="1" t="s">
        <v>2038</v>
      </c>
      <c r="B331" s="1" t="s">
        <v>2708</v>
      </c>
      <c r="C331" t="s">
        <v>5229</v>
      </c>
      <c r="D331" t="s">
        <v>4724</v>
      </c>
      <c r="E331" t="s">
        <v>5230</v>
      </c>
    </row>
    <row r="332" spans="1:5" ht="15.5" x14ac:dyDescent="0.35">
      <c r="A332" s="1" t="s">
        <v>2037</v>
      </c>
      <c r="B332" s="1" t="s">
        <v>2709</v>
      </c>
      <c r="C332" t="s">
        <v>5231</v>
      </c>
      <c r="D332" t="s">
        <v>4724</v>
      </c>
      <c r="E332" t="s">
        <v>7513</v>
      </c>
    </row>
    <row r="333" spans="1:5" ht="15.5" x14ac:dyDescent="0.35">
      <c r="A333" s="1" t="s">
        <v>2036</v>
      </c>
      <c r="B333" s="1" t="s">
        <v>2710</v>
      </c>
      <c r="C333" t="s">
        <v>5233</v>
      </c>
      <c r="D333" t="s">
        <v>4724</v>
      </c>
      <c r="E333" t="s">
        <v>7508</v>
      </c>
    </row>
    <row r="334" spans="1:5" ht="15.5" x14ac:dyDescent="0.35">
      <c r="A334" s="1" t="s">
        <v>2035</v>
      </c>
      <c r="B334" s="1" t="s">
        <v>2711</v>
      </c>
      <c r="C334" t="s">
        <v>5234</v>
      </c>
      <c r="D334" t="s">
        <v>4723</v>
      </c>
      <c r="E334" t="s">
        <v>7514</v>
      </c>
    </row>
    <row r="335" spans="1:5" ht="15.5" x14ac:dyDescent="0.35">
      <c r="A335" s="1" t="s">
        <v>2034</v>
      </c>
      <c r="B335" s="1" t="s">
        <v>2712</v>
      </c>
      <c r="C335" t="s">
        <v>5236</v>
      </c>
      <c r="D335" t="s">
        <v>4724</v>
      </c>
      <c r="E335" t="s">
        <v>7515</v>
      </c>
    </row>
    <row r="336" spans="1:5" ht="15.5" x14ac:dyDescent="0.35">
      <c r="A336" s="1" t="s">
        <v>2033</v>
      </c>
      <c r="B336" s="1" t="s">
        <v>2713</v>
      </c>
      <c r="C336" t="s">
        <v>4802</v>
      </c>
      <c r="D336" t="s">
        <v>4723</v>
      </c>
      <c r="E336" t="s">
        <v>5237</v>
      </c>
    </row>
    <row r="337" spans="1:5" ht="15.5" x14ac:dyDescent="0.35">
      <c r="A337" s="1" t="s">
        <v>2032</v>
      </c>
      <c r="B337" s="1" t="s">
        <v>2714</v>
      </c>
      <c r="C337" t="s">
        <v>5238</v>
      </c>
      <c r="D337" t="s">
        <v>4724</v>
      </c>
      <c r="E337" t="s">
        <v>7516</v>
      </c>
    </row>
    <row r="338" spans="1:5" ht="15.5" x14ac:dyDescent="0.35">
      <c r="A338" s="1" t="s">
        <v>2031</v>
      </c>
      <c r="B338" s="1" t="s">
        <v>2715</v>
      </c>
      <c r="C338" t="s">
        <v>5240</v>
      </c>
      <c r="D338" t="s">
        <v>4723</v>
      </c>
      <c r="E338" t="s">
        <v>5241</v>
      </c>
    </row>
    <row r="339" spans="1:5" ht="15.5" x14ac:dyDescent="0.35">
      <c r="A339" s="1" t="s">
        <v>2030</v>
      </c>
      <c r="B339" s="1" t="s">
        <v>2716</v>
      </c>
      <c r="C339" t="s">
        <v>4878</v>
      </c>
      <c r="D339" t="s">
        <v>4723</v>
      </c>
      <c r="E339" t="s">
        <v>7517</v>
      </c>
    </row>
    <row r="340" spans="1:5" ht="15.5" x14ac:dyDescent="0.35">
      <c r="A340" s="1" t="s">
        <v>2029</v>
      </c>
      <c r="B340" s="1" t="s">
        <v>2717</v>
      </c>
      <c r="C340" t="s">
        <v>5242</v>
      </c>
      <c r="D340" t="s">
        <v>4724</v>
      </c>
      <c r="E340" t="s">
        <v>4998</v>
      </c>
    </row>
    <row r="341" spans="1:5" ht="15.5" x14ac:dyDescent="0.35">
      <c r="A341" s="1" t="s">
        <v>2028</v>
      </c>
      <c r="B341" s="1" t="s">
        <v>2718</v>
      </c>
      <c r="C341" t="s">
        <v>5243</v>
      </c>
      <c r="D341" t="s">
        <v>4723</v>
      </c>
      <c r="E341" t="s">
        <v>7518</v>
      </c>
    </row>
    <row r="342" spans="1:5" ht="15.5" x14ac:dyDescent="0.35">
      <c r="A342" s="1" t="s">
        <v>2027</v>
      </c>
      <c r="B342" s="1" t="s">
        <v>2719</v>
      </c>
      <c r="C342" t="s">
        <v>5245</v>
      </c>
      <c r="D342" t="s">
        <v>4723</v>
      </c>
      <c r="E342" t="s">
        <v>7519</v>
      </c>
    </row>
    <row r="343" spans="1:5" ht="15.5" x14ac:dyDescent="0.35">
      <c r="A343" s="1" t="s">
        <v>2026</v>
      </c>
      <c r="B343" s="1" t="s">
        <v>2720</v>
      </c>
      <c r="C343" t="s">
        <v>5247</v>
      </c>
      <c r="D343" t="s">
        <v>4723</v>
      </c>
      <c r="E343" t="s">
        <v>5248</v>
      </c>
    </row>
    <row r="344" spans="1:5" ht="15.5" x14ac:dyDescent="0.35">
      <c r="A344" s="1" t="s">
        <v>2025</v>
      </c>
      <c r="B344" s="1" t="s">
        <v>2721</v>
      </c>
      <c r="C344" t="s">
        <v>5249</v>
      </c>
      <c r="D344" t="s">
        <v>4723</v>
      </c>
      <c r="E344" t="s">
        <v>4890</v>
      </c>
    </row>
    <row r="345" spans="1:5" ht="15.5" x14ac:dyDescent="0.35">
      <c r="A345" s="1" t="s">
        <v>2024</v>
      </c>
      <c r="B345" s="1" t="s">
        <v>2722</v>
      </c>
      <c r="C345" t="s">
        <v>5250</v>
      </c>
      <c r="D345" t="s">
        <v>4724</v>
      </c>
      <c r="E345" t="s">
        <v>5251</v>
      </c>
    </row>
    <row r="346" spans="1:5" ht="15.5" x14ac:dyDescent="0.35">
      <c r="A346" s="1" t="s">
        <v>2023</v>
      </c>
      <c r="B346" s="1" t="s">
        <v>2723</v>
      </c>
      <c r="C346" t="s">
        <v>5252</v>
      </c>
      <c r="D346" t="s">
        <v>4723</v>
      </c>
      <c r="E346" t="s">
        <v>5096</v>
      </c>
    </row>
    <row r="347" spans="1:5" ht="15.5" x14ac:dyDescent="0.35">
      <c r="A347" s="1" t="s">
        <v>2022</v>
      </c>
      <c r="B347" s="1" t="s">
        <v>2724</v>
      </c>
      <c r="C347" t="s">
        <v>5253</v>
      </c>
      <c r="D347" t="s">
        <v>4724</v>
      </c>
      <c r="E347" t="s">
        <v>4814</v>
      </c>
    </row>
    <row r="348" spans="1:5" ht="15.5" x14ac:dyDescent="0.35">
      <c r="A348" s="1" t="s">
        <v>2021</v>
      </c>
      <c r="B348" s="1" t="s">
        <v>2725</v>
      </c>
      <c r="C348" t="s">
        <v>5254</v>
      </c>
      <c r="D348" t="s">
        <v>4723</v>
      </c>
      <c r="E348" t="s">
        <v>5255</v>
      </c>
    </row>
    <row r="349" spans="1:5" ht="15.5" x14ac:dyDescent="0.35">
      <c r="A349" s="1" t="s">
        <v>2020</v>
      </c>
      <c r="B349" s="1" t="s">
        <v>2726</v>
      </c>
      <c r="C349" t="s">
        <v>5256</v>
      </c>
      <c r="D349" t="s">
        <v>4723</v>
      </c>
      <c r="E349" t="s">
        <v>5257</v>
      </c>
    </row>
    <row r="350" spans="1:5" ht="15.5" x14ac:dyDescent="0.35">
      <c r="A350" s="1" t="s">
        <v>2019</v>
      </c>
      <c r="B350" s="1" t="s">
        <v>2727</v>
      </c>
      <c r="C350" t="s">
        <v>5258</v>
      </c>
      <c r="D350" t="s">
        <v>4724</v>
      </c>
      <c r="E350" t="s">
        <v>7520</v>
      </c>
    </row>
    <row r="351" spans="1:5" ht="15.5" x14ac:dyDescent="0.35">
      <c r="A351" s="1" t="s">
        <v>2018</v>
      </c>
      <c r="B351" s="1" t="s">
        <v>2728</v>
      </c>
      <c r="C351" t="s">
        <v>5259</v>
      </c>
      <c r="D351" t="s">
        <v>4723</v>
      </c>
      <c r="E351" t="s">
        <v>7521</v>
      </c>
    </row>
    <row r="352" spans="1:5" ht="15.5" x14ac:dyDescent="0.35">
      <c r="A352" s="1" t="s">
        <v>2017</v>
      </c>
      <c r="B352" s="1" t="s">
        <v>2729</v>
      </c>
      <c r="C352" t="s">
        <v>5260</v>
      </c>
      <c r="D352" t="s">
        <v>4724</v>
      </c>
      <c r="E352" t="s">
        <v>7522</v>
      </c>
    </row>
    <row r="353" spans="1:5" ht="15.5" x14ac:dyDescent="0.35">
      <c r="A353" s="1" t="s">
        <v>2016</v>
      </c>
      <c r="B353" s="1" t="s">
        <v>2730</v>
      </c>
      <c r="C353" t="s">
        <v>5261</v>
      </c>
      <c r="D353" t="s">
        <v>4723</v>
      </c>
      <c r="E353" t="s">
        <v>7523</v>
      </c>
    </row>
    <row r="354" spans="1:5" ht="15.5" x14ac:dyDescent="0.35">
      <c r="A354" s="1" t="s">
        <v>2015</v>
      </c>
      <c r="B354" s="1" t="s">
        <v>2731</v>
      </c>
      <c r="C354" t="s">
        <v>4864</v>
      </c>
      <c r="D354" t="s">
        <v>4724</v>
      </c>
      <c r="E354" t="s">
        <v>5262</v>
      </c>
    </row>
    <row r="355" spans="1:5" ht="15.5" x14ac:dyDescent="0.35">
      <c r="A355" s="1" t="s">
        <v>2014</v>
      </c>
      <c r="B355" s="1" t="s">
        <v>2732</v>
      </c>
      <c r="C355" t="s">
        <v>5263</v>
      </c>
      <c r="D355" t="s">
        <v>4723</v>
      </c>
      <c r="E355" t="s">
        <v>5264</v>
      </c>
    </row>
    <row r="356" spans="1:5" ht="15.5" x14ac:dyDescent="0.35">
      <c r="A356" s="1" t="s">
        <v>2013</v>
      </c>
      <c r="B356" s="1" t="s">
        <v>2733</v>
      </c>
      <c r="C356" t="s">
        <v>7338</v>
      </c>
      <c r="D356" t="s">
        <v>4723</v>
      </c>
      <c r="E356" t="s">
        <v>5265</v>
      </c>
    </row>
    <row r="357" spans="1:5" ht="15.5" x14ac:dyDescent="0.35">
      <c r="A357" s="1" t="s">
        <v>2012</v>
      </c>
      <c r="B357" s="1" t="s">
        <v>2734</v>
      </c>
      <c r="C357" t="s">
        <v>5266</v>
      </c>
      <c r="D357" t="s">
        <v>4723</v>
      </c>
      <c r="E357" t="s">
        <v>5267</v>
      </c>
    </row>
    <row r="358" spans="1:5" ht="15.5" x14ac:dyDescent="0.35">
      <c r="A358" s="1" t="s">
        <v>2011</v>
      </c>
      <c r="B358" s="1" t="s">
        <v>2735</v>
      </c>
      <c r="C358" t="s">
        <v>5268</v>
      </c>
      <c r="D358" t="s">
        <v>4724</v>
      </c>
      <c r="E358" t="s">
        <v>5269</v>
      </c>
    </row>
    <row r="359" spans="1:5" ht="15.5" x14ac:dyDescent="0.35">
      <c r="A359" s="1" t="s">
        <v>2010</v>
      </c>
      <c r="B359" s="1" t="s">
        <v>2736</v>
      </c>
      <c r="C359" t="s">
        <v>5270</v>
      </c>
      <c r="D359" t="s">
        <v>4724</v>
      </c>
      <c r="E359" t="s">
        <v>5271</v>
      </c>
    </row>
    <row r="360" spans="1:5" ht="15.5" x14ac:dyDescent="0.35">
      <c r="A360" s="1" t="s">
        <v>2009</v>
      </c>
      <c r="B360" s="1" t="s">
        <v>2737</v>
      </c>
      <c r="C360" t="s">
        <v>5272</v>
      </c>
      <c r="D360" t="s">
        <v>4724</v>
      </c>
      <c r="E360" t="s">
        <v>5273</v>
      </c>
    </row>
    <row r="361" spans="1:5" ht="15.5" x14ac:dyDescent="0.35">
      <c r="A361" s="1" t="s">
        <v>2008</v>
      </c>
      <c r="B361" s="1" t="s">
        <v>2738</v>
      </c>
      <c r="C361" t="s">
        <v>5035</v>
      </c>
      <c r="D361" t="s">
        <v>4724</v>
      </c>
      <c r="E361" t="s">
        <v>5084</v>
      </c>
    </row>
    <row r="362" spans="1:5" ht="15.5" x14ac:dyDescent="0.35">
      <c r="A362" s="1" t="s">
        <v>2007</v>
      </c>
      <c r="B362" s="1" t="s">
        <v>2739</v>
      </c>
      <c r="C362" t="s">
        <v>5274</v>
      </c>
      <c r="D362" t="s">
        <v>4724</v>
      </c>
      <c r="E362" t="s">
        <v>5275</v>
      </c>
    </row>
    <row r="363" spans="1:5" ht="15.5" x14ac:dyDescent="0.35">
      <c r="A363" s="1" t="s">
        <v>2006</v>
      </c>
      <c r="B363" s="1" t="s">
        <v>2740</v>
      </c>
      <c r="C363" t="s">
        <v>5276</v>
      </c>
      <c r="D363" t="s">
        <v>4724</v>
      </c>
      <c r="E363" t="s">
        <v>4841</v>
      </c>
    </row>
    <row r="364" spans="1:5" ht="15.5" x14ac:dyDescent="0.35">
      <c r="A364" s="1" t="s">
        <v>2005</v>
      </c>
      <c r="B364" s="1" t="s">
        <v>2741</v>
      </c>
      <c r="C364" t="s">
        <v>5277</v>
      </c>
      <c r="D364" t="s">
        <v>4724</v>
      </c>
      <c r="E364" t="s">
        <v>7524</v>
      </c>
    </row>
    <row r="365" spans="1:5" ht="15.5" x14ac:dyDescent="0.35">
      <c r="A365" s="1" t="s">
        <v>2004</v>
      </c>
      <c r="B365" s="1" t="s">
        <v>2742</v>
      </c>
      <c r="C365" t="s">
        <v>5278</v>
      </c>
      <c r="D365" t="s">
        <v>4723</v>
      </c>
      <c r="E365" t="s">
        <v>7525</v>
      </c>
    </row>
    <row r="366" spans="1:5" ht="15.5" x14ac:dyDescent="0.35">
      <c r="A366" s="1" t="s">
        <v>2003</v>
      </c>
      <c r="B366" s="1" t="s">
        <v>2743</v>
      </c>
      <c r="C366" t="s">
        <v>5280</v>
      </c>
      <c r="D366" t="s">
        <v>4723</v>
      </c>
      <c r="E366" t="s">
        <v>5281</v>
      </c>
    </row>
    <row r="367" spans="1:5" ht="15.5" x14ac:dyDescent="0.35">
      <c r="A367" s="1" t="s">
        <v>2002</v>
      </c>
      <c r="B367" s="1" t="s">
        <v>2744</v>
      </c>
      <c r="C367" t="s">
        <v>5282</v>
      </c>
      <c r="D367" t="s">
        <v>4724</v>
      </c>
      <c r="E367" t="s">
        <v>7526</v>
      </c>
    </row>
    <row r="368" spans="1:5" ht="15.5" x14ac:dyDescent="0.35">
      <c r="A368" s="1" t="s">
        <v>2001</v>
      </c>
      <c r="B368" s="1" t="s">
        <v>2745</v>
      </c>
      <c r="C368" t="s">
        <v>5283</v>
      </c>
      <c r="D368" t="s">
        <v>4724</v>
      </c>
      <c r="E368" t="s">
        <v>7527</v>
      </c>
    </row>
    <row r="369" spans="1:5" ht="15.5" x14ac:dyDescent="0.35">
      <c r="A369" s="1" t="s">
        <v>2000</v>
      </c>
      <c r="B369" s="1" t="s">
        <v>2746</v>
      </c>
      <c r="C369" t="s">
        <v>5284</v>
      </c>
      <c r="D369" t="s">
        <v>4723</v>
      </c>
      <c r="E369" t="s">
        <v>5285</v>
      </c>
    </row>
    <row r="370" spans="1:5" ht="15.5" x14ac:dyDescent="0.35">
      <c r="A370" s="1" t="s">
        <v>1999</v>
      </c>
      <c r="B370" s="1" t="s">
        <v>2747</v>
      </c>
      <c r="C370" t="s">
        <v>5286</v>
      </c>
      <c r="D370" t="s">
        <v>4724</v>
      </c>
      <c r="E370" t="s">
        <v>7528</v>
      </c>
    </row>
    <row r="371" spans="1:5" ht="15.5" x14ac:dyDescent="0.35">
      <c r="A371" s="1" t="s">
        <v>1998</v>
      </c>
      <c r="B371" s="1" t="s">
        <v>2748</v>
      </c>
      <c r="C371" t="s">
        <v>7339</v>
      </c>
      <c r="D371" t="s">
        <v>4724</v>
      </c>
      <c r="E371" t="s">
        <v>5288</v>
      </c>
    </row>
    <row r="372" spans="1:5" ht="15.5" x14ac:dyDescent="0.35">
      <c r="A372" s="1" t="s">
        <v>1997</v>
      </c>
      <c r="B372" s="1" t="s">
        <v>2749</v>
      </c>
      <c r="C372" t="s">
        <v>5289</v>
      </c>
      <c r="D372" t="s">
        <v>4723</v>
      </c>
      <c r="E372" t="s">
        <v>7529</v>
      </c>
    </row>
    <row r="373" spans="1:5" ht="15.5" x14ac:dyDescent="0.35">
      <c r="A373" s="1" t="s">
        <v>1996</v>
      </c>
      <c r="B373" s="1" t="s">
        <v>2750</v>
      </c>
      <c r="C373" t="s">
        <v>5290</v>
      </c>
      <c r="D373" t="s">
        <v>4724</v>
      </c>
      <c r="E373" t="s">
        <v>4958</v>
      </c>
    </row>
    <row r="374" spans="1:5" ht="15.5" x14ac:dyDescent="0.35">
      <c r="A374" s="1" t="s">
        <v>1995</v>
      </c>
      <c r="B374" s="1" t="s">
        <v>2751</v>
      </c>
      <c r="C374" t="s">
        <v>5291</v>
      </c>
      <c r="D374" t="s">
        <v>4723</v>
      </c>
      <c r="E374" t="s">
        <v>7530</v>
      </c>
    </row>
    <row r="375" spans="1:5" ht="15.5" x14ac:dyDescent="0.35">
      <c r="A375" s="1" t="s">
        <v>1994</v>
      </c>
      <c r="B375" s="1" t="s">
        <v>2752</v>
      </c>
      <c r="C375" t="s">
        <v>5292</v>
      </c>
      <c r="D375" t="s">
        <v>4723</v>
      </c>
      <c r="E375" t="s">
        <v>4745</v>
      </c>
    </row>
    <row r="376" spans="1:5" ht="15.5" x14ac:dyDescent="0.35">
      <c r="A376" s="1" t="s">
        <v>1993</v>
      </c>
      <c r="B376" s="1" t="s">
        <v>2753</v>
      </c>
      <c r="C376" t="s">
        <v>5293</v>
      </c>
      <c r="D376" t="s">
        <v>4723</v>
      </c>
      <c r="E376" t="s">
        <v>7531</v>
      </c>
    </row>
    <row r="377" spans="1:5" ht="15.5" x14ac:dyDescent="0.35">
      <c r="A377" s="1" t="s">
        <v>1992</v>
      </c>
      <c r="B377" s="1" t="s">
        <v>2754</v>
      </c>
      <c r="C377" t="s">
        <v>5294</v>
      </c>
      <c r="D377" t="s">
        <v>4724</v>
      </c>
      <c r="E377" t="s">
        <v>5295</v>
      </c>
    </row>
    <row r="378" spans="1:5" ht="15.5" x14ac:dyDescent="0.35">
      <c r="A378" s="1" t="s">
        <v>1991</v>
      </c>
      <c r="B378" s="1" t="s">
        <v>2755</v>
      </c>
      <c r="C378" t="s">
        <v>5296</v>
      </c>
      <c r="D378" t="s">
        <v>4724</v>
      </c>
      <c r="E378" t="s">
        <v>4971</v>
      </c>
    </row>
    <row r="379" spans="1:5" ht="15.5" x14ac:dyDescent="0.35">
      <c r="A379" s="1" t="s">
        <v>1990</v>
      </c>
      <c r="B379" s="1" t="s">
        <v>2756</v>
      </c>
      <c r="C379" t="s">
        <v>5297</v>
      </c>
      <c r="D379" t="s">
        <v>4723</v>
      </c>
      <c r="E379" t="s">
        <v>7532</v>
      </c>
    </row>
    <row r="380" spans="1:5" ht="15.5" x14ac:dyDescent="0.35">
      <c r="A380" s="1" t="s">
        <v>1989</v>
      </c>
      <c r="B380" s="1" t="s">
        <v>2757</v>
      </c>
      <c r="C380" t="s">
        <v>5299</v>
      </c>
      <c r="D380" t="s">
        <v>4723</v>
      </c>
      <c r="E380" t="s">
        <v>5044</v>
      </c>
    </row>
    <row r="381" spans="1:5" ht="15.5" x14ac:dyDescent="0.35">
      <c r="A381" s="1" t="s">
        <v>1988</v>
      </c>
      <c r="B381" s="1" t="s">
        <v>2758</v>
      </c>
      <c r="C381" t="s">
        <v>5300</v>
      </c>
      <c r="D381" t="s">
        <v>4724</v>
      </c>
      <c r="E381" t="s">
        <v>5301</v>
      </c>
    </row>
    <row r="382" spans="1:5" ht="15.5" x14ac:dyDescent="0.35">
      <c r="A382" s="1" t="s">
        <v>1987</v>
      </c>
      <c r="B382" s="1" t="s">
        <v>2759</v>
      </c>
      <c r="C382" t="s">
        <v>5302</v>
      </c>
      <c r="D382" t="s">
        <v>4723</v>
      </c>
      <c r="E382" t="s">
        <v>7533</v>
      </c>
    </row>
    <row r="383" spans="1:5" ht="15.5" x14ac:dyDescent="0.35">
      <c r="A383" s="1" t="s">
        <v>1986</v>
      </c>
      <c r="B383" s="1" t="s">
        <v>2760</v>
      </c>
      <c r="C383" t="s">
        <v>5303</v>
      </c>
      <c r="D383" t="s">
        <v>4724</v>
      </c>
      <c r="E383" t="s">
        <v>4738</v>
      </c>
    </row>
    <row r="384" spans="1:5" ht="15.5" x14ac:dyDescent="0.35">
      <c r="A384" s="1" t="s">
        <v>1985</v>
      </c>
      <c r="B384" s="1" t="s">
        <v>2761</v>
      </c>
      <c r="C384" t="s">
        <v>5304</v>
      </c>
      <c r="D384" t="s">
        <v>4724</v>
      </c>
      <c r="E384" t="s">
        <v>5102</v>
      </c>
    </row>
    <row r="385" spans="1:5" ht="15.5" x14ac:dyDescent="0.35">
      <c r="A385" s="1" t="s">
        <v>1984</v>
      </c>
      <c r="B385" s="1" t="s">
        <v>2762</v>
      </c>
      <c r="C385" t="s">
        <v>5305</v>
      </c>
      <c r="D385" t="s">
        <v>4723</v>
      </c>
      <c r="E385" t="s">
        <v>4858</v>
      </c>
    </row>
    <row r="386" spans="1:5" ht="15.5" x14ac:dyDescent="0.35">
      <c r="A386" s="1" t="s">
        <v>1983</v>
      </c>
      <c r="B386" s="1" t="s">
        <v>2763</v>
      </c>
      <c r="C386" t="s">
        <v>5306</v>
      </c>
      <c r="D386" t="s">
        <v>4724</v>
      </c>
      <c r="E386" t="s">
        <v>7534</v>
      </c>
    </row>
    <row r="387" spans="1:5" ht="15.5" x14ac:dyDescent="0.35">
      <c r="A387" s="1" t="s">
        <v>1982</v>
      </c>
      <c r="B387" s="1" t="s">
        <v>2764</v>
      </c>
      <c r="C387" t="s">
        <v>5307</v>
      </c>
      <c r="D387" t="s">
        <v>4724</v>
      </c>
      <c r="E387" t="s">
        <v>7535</v>
      </c>
    </row>
    <row r="388" spans="1:5" ht="15.5" x14ac:dyDescent="0.35">
      <c r="A388" s="1" t="s">
        <v>1981</v>
      </c>
      <c r="B388" s="1" t="s">
        <v>2765</v>
      </c>
      <c r="C388" t="s">
        <v>5309</v>
      </c>
      <c r="D388" t="s">
        <v>4723</v>
      </c>
      <c r="E388" t="s">
        <v>5310</v>
      </c>
    </row>
    <row r="389" spans="1:5" ht="15.5" x14ac:dyDescent="0.35">
      <c r="A389" s="1" t="s">
        <v>1980</v>
      </c>
      <c r="B389" s="1" t="s">
        <v>2766</v>
      </c>
      <c r="C389" t="s">
        <v>5311</v>
      </c>
      <c r="D389" t="s">
        <v>4724</v>
      </c>
      <c r="E389" t="s">
        <v>7536</v>
      </c>
    </row>
    <row r="390" spans="1:5" ht="15.5" x14ac:dyDescent="0.35">
      <c r="A390" s="1" t="s">
        <v>1979</v>
      </c>
      <c r="B390" s="1" t="s">
        <v>2767</v>
      </c>
      <c r="C390" t="s">
        <v>5312</v>
      </c>
      <c r="D390" t="s">
        <v>4723</v>
      </c>
      <c r="E390" t="s">
        <v>5208</v>
      </c>
    </row>
    <row r="391" spans="1:5" ht="15.5" x14ac:dyDescent="0.35">
      <c r="A391" s="1" t="s">
        <v>1978</v>
      </c>
      <c r="B391" s="1" t="s">
        <v>2768</v>
      </c>
      <c r="C391" t="s">
        <v>5313</v>
      </c>
      <c r="D391" t="s">
        <v>4723</v>
      </c>
      <c r="E391" t="s">
        <v>7537</v>
      </c>
    </row>
    <row r="392" spans="1:5" ht="15.5" x14ac:dyDescent="0.35">
      <c r="A392" s="1" t="s">
        <v>1977</v>
      </c>
      <c r="B392" s="1" t="s">
        <v>2769</v>
      </c>
      <c r="C392" t="s">
        <v>5314</v>
      </c>
      <c r="D392" t="s">
        <v>4724</v>
      </c>
      <c r="E392" t="s">
        <v>5315</v>
      </c>
    </row>
    <row r="393" spans="1:5" ht="15.5" x14ac:dyDescent="0.35">
      <c r="A393" s="1" t="s">
        <v>1976</v>
      </c>
      <c r="B393" s="1" t="s">
        <v>2770</v>
      </c>
      <c r="C393" t="s">
        <v>5316</v>
      </c>
      <c r="D393" t="s">
        <v>4724</v>
      </c>
      <c r="E393" t="s">
        <v>4789</v>
      </c>
    </row>
    <row r="394" spans="1:5" ht="15.5" x14ac:dyDescent="0.35">
      <c r="A394" s="1" t="s">
        <v>1975</v>
      </c>
      <c r="B394" s="1" t="s">
        <v>2771</v>
      </c>
      <c r="C394" t="s">
        <v>5317</v>
      </c>
      <c r="D394" t="s">
        <v>4723</v>
      </c>
      <c r="E394" t="s">
        <v>5318</v>
      </c>
    </row>
    <row r="395" spans="1:5" ht="15.5" x14ac:dyDescent="0.35">
      <c r="A395" s="1" t="s">
        <v>1974</v>
      </c>
      <c r="B395" s="1" t="s">
        <v>2772</v>
      </c>
      <c r="C395" t="s">
        <v>5065</v>
      </c>
      <c r="D395" t="s">
        <v>4724</v>
      </c>
      <c r="E395" t="s">
        <v>5319</v>
      </c>
    </row>
    <row r="396" spans="1:5" ht="15.5" x14ac:dyDescent="0.35">
      <c r="A396" s="1" t="s">
        <v>1973</v>
      </c>
      <c r="B396" s="1" t="s">
        <v>2773</v>
      </c>
      <c r="C396" t="s">
        <v>5320</v>
      </c>
      <c r="D396" t="s">
        <v>4723</v>
      </c>
      <c r="E396" t="s">
        <v>5321</v>
      </c>
    </row>
    <row r="397" spans="1:5" ht="15.5" x14ac:dyDescent="0.35">
      <c r="A397" s="1" t="s">
        <v>1972</v>
      </c>
      <c r="B397" s="1" t="s">
        <v>2774</v>
      </c>
      <c r="C397" t="s">
        <v>5322</v>
      </c>
      <c r="D397" t="s">
        <v>4723</v>
      </c>
      <c r="E397" t="s">
        <v>7538</v>
      </c>
    </row>
    <row r="398" spans="1:5" ht="15.5" x14ac:dyDescent="0.35">
      <c r="A398" s="1" t="s">
        <v>1971</v>
      </c>
      <c r="B398" s="1" t="s">
        <v>2775</v>
      </c>
      <c r="C398" t="s">
        <v>5323</v>
      </c>
      <c r="D398" t="s">
        <v>4723</v>
      </c>
      <c r="E398" t="s">
        <v>5324</v>
      </c>
    </row>
    <row r="399" spans="1:5" ht="15.5" x14ac:dyDescent="0.35">
      <c r="A399" s="1" t="s">
        <v>1970</v>
      </c>
      <c r="B399" s="1" t="s">
        <v>2776</v>
      </c>
      <c r="C399" t="s">
        <v>5325</v>
      </c>
      <c r="D399" t="s">
        <v>4724</v>
      </c>
      <c r="E399" t="s">
        <v>5114</v>
      </c>
    </row>
    <row r="400" spans="1:5" ht="15.5" x14ac:dyDescent="0.35">
      <c r="A400" s="1" t="s">
        <v>1969</v>
      </c>
      <c r="B400" s="1" t="s">
        <v>2777</v>
      </c>
      <c r="C400" t="s">
        <v>5326</v>
      </c>
      <c r="D400" t="s">
        <v>4723</v>
      </c>
      <c r="E400" t="s">
        <v>4876</v>
      </c>
    </row>
    <row r="401" spans="1:5" ht="15.5" x14ac:dyDescent="0.35">
      <c r="A401" s="1" t="s">
        <v>1968</v>
      </c>
      <c r="B401" s="1" t="s">
        <v>2778</v>
      </c>
      <c r="C401" t="s">
        <v>5327</v>
      </c>
      <c r="D401" t="s">
        <v>4723</v>
      </c>
      <c r="E401" t="s">
        <v>7539</v>
      </c>
    </row>
    <row r="402" spans="1:5" ht="15.5" x14ac:dyDescent="0.35">
      <c r="A402" s="1" t="s">
        <v>1967</v>
      </c>
      <c r="B402" s="1" t="s">
        <v>2779</v>
      </c>
      <c r="C402" t="s">
        <v>5328</v>
      </c>
      <c r="D402" t="s">
        <v>4724</v>
      </c>
      <c r="E402" t="s">
        <v>5329</v>
      </c>
    </row>
    <row r="403" spans="1:5" ht="15.5" x14ac:dyDescent="0.35">
      <c r="A403" s="1" t="s">
        <v>1966</v>
      </c>
      <c r="B403" s="1" t="s">
        <v>2780</v>
      </c>
      <c r="C403" t="s">
        <v>5330</v>
      </c>
      <c r="D403" t="s">
        <v>4723</v>
      </c>
      <c r="E403" t="s">
        <v>7540</v>
      </c>
    </row>
    <row r="404" spans="1:5" ht="15.5" x14ac:dyDescent="0.35">
      <c r="A404" s="1" t="s">
        <v>1965</v>
      </c>
      <c r="B404" s="1" t="s">
        <v>2781</v>
      </c>
      <c r="C404" t="s">
        <v>5331</v>
      </c>
      <c r="D404" t="s">
        <v>4723</v>
      </c>
      <c r="E404" t="s">
        <v>7541</v>
      </c>
    </row>
    <row r="405" spans="1:5" ht="15.5" x14ac:dyDescent="0.35">
      <c r="A405" s="1" t="s">
        <v>1964</v>
      </c>
      <c r="B405" s="1" t="s">
        <v>2782</v>
      </c>
      <c r="C405" t="s">
        <v>5332</v>
      </c>
      <c r="D405" t="s">
        <v>4724</v>
      </c>
      <c r="E405" t="s">
        <v>7542</v>
      </c>
    </row>
    <row r="406" spans="1:5" ht="15.5" x14ac:dyDescent="0.35">
      <c r="A406" s="1" t="s">
        <v>1963</v>
      </c>
      <c r="B406" s="1" t="s">
        <v>2783</v>
      </c>
      <c r="C406" t="s">
        <v>5333</v>
      </c>
      <c r="D406" t="s">
        <v>4724</v>
      </c>
      <c r="E406" t="s">
        <v>5334</v>
      </c>
    </row>
    <row r="407" spans="1:5" ht="15.5" x14ac:dyDescent="0.35">
      <c r="A407" s="1" t="s">
        <v>1962</v>
      </c>
      <c r="B407" s="1" t="s">
        <v>2784</v>
      </c>
      <c r="C407" t="s">
        <v>5335</v>
      </c>
      <c r="D407" t="s">
        <v>4724</v>
      </c>
      <c r="E407" t="s">
        <v>7543</v>
      </c>
    </row>
    <row r="408" spans="1:5" ht="15.5" x14ac:dyDescent="0.35">
      <c r="A408" s="1" t="s">
        <v>1961</v>
      </c>
      <c r="B408" s="1" t="s">
        <v>2785</v>
      </c>
      <c r="C408" t="s">
        <v>5336</v>
      </c>
      <c r="D408" t="s">
        <v>4724</v>
      </c>
      <c r="E408" t="s">
        <v>5337</v>
      </c>
    </row>
    <row r="409" spans="1:5" ht="15.5" x14ac:dyDescent="0.35">
      <c r="A409" s="1" t="s">
        <v>1960</v>
      </c>
      <c r="B409" s="1" t="s">
        <v>2786</v>
      </c>
      <c r="C409" t="s">
        <v>5338</v>
      </c>
      <c r="D409" t="s">
        <v>4724</v>
      </c>
      <c r="E409" t="s">
        <v>7544</v>
      </c>
    </row>
    <row r="410" spans="1:5" ht="15.5" x14ac:dyDescent="0.35">
      <c r="A410" s="1" t="s">
        <v>1959</v>
      </c>
      <c r="B410" s="1" t="s">
        <v>2787</v>
      </c>
      <c r="C410" t="s">
        <v>5198</v>
      </c>
      <c r="D410" t="s">
        <v>4724</v>
      </c>
      <c r="E410" t="s">
        <v>7545</v>
      </c>
    </row>
    <row r="411" spans="1:5" ht="15.5" x14ac:dyDescent="0.35">
      <c r="A411" s="1" t="s">
        <v>1958</v>
      </c>
      <c r="B411" s="1" t="s">
        <v>2788</v>
      </c>
      <c r="C411" t="s">
        <v>5339</v>
      </c>
      <c r="D411" t="s">
        <v>4723</v>
      </c>
      <c r="E411" t="s">
        <v>4807</v>
      </c>
    </row>
    <row r="412" spans="1:5" ht="15.5" x14ac:dyDescent="0.35">
      <c r="A412" s="1" t="s">
        <v>1957</v>
      </c>
      <c r="B412" s="1" t="s">
        <v>2789</v>
      </c>
      <c r="C412" t="s">
        <v>5340</v>
      </c>
      <c r="D412" t="s">
        <v>4723</v>
      </c>
      <c r="E412" t="s">
        <v>5341</v>
      </c>
    </row>
    <row r="413" spans="1:5" ht="15.5" x14ac:dyDescent="0.35">
      <c r="A413" s="1" t="s">
        <v>1956</v>
      </c>
      <c r="B413" s="1" t="s">
        <v>2790</v>
      </c>
      <c r="C413" t="s">
        <v>5342</v>
      </c>
      <c r="D413" t="s">
        <v>4724</v>
      </c>
      <c r="E413" t="s">
        <v>5051</v>
      </c>
    </row>
    <row r="414" spans="1:5" ht="15.5" x14ac:dyDescent="0.35">
      <c r="A414" s="1" t="s">
        <v>1955</v>
      </c>
      <c r="B414" s="1" t="s">
        <v>2791</v>
      </c>
      <c r="C414" t="s">
        <v>5343</v>
      </c>
      <c r="D414" t="s">
        <v>4723</v>
      </c>
      <c r="E414" t="s">
        <v>7546</v>
      </c>
    </row>
    <row r="415" spans="1:5" ht="15.5" x14ac:dyDescent="0.35">
      <c r="A415" s="1" t="s">
        <v>1954</v>
      </c>
      <c r="B415" s="1" t="s">
        <v>2792</v>
      </c>
      <c r="C415" t="s">
        <v>5344</v>
      </c>
      <c r="D415" t="s">
        <v>4723</v>
      </c>
      <c r="E415" t="s">
        <v>5345</v>
      </c>
    </row>
    <row r="416" spans="1:5" ht="15.5" x14ac:dyDescent="0.35">
      <c r="A416" s="1" t="s">
        <v>1953</v>
      </c>
      <c r="B416" s="1" t="s">
        <v>2793</v>
      </c>
      <c r="C416" t="s">
        <v>5346</v>
      </c>
      <c r="D416" t="s">
        <v>4724</v>
      </c>
      <c r="E416" t="s">
        <v>5347</v>
      </c>
    </row>
    <row r="417" spans="1:5" ht="15.5" x14ac:dyDescent="0.35">
      <c r="A417" s="1" t="s">
        <v>1952</v>
      </c>
      <c r="B417" s="1" t="s">
        <v>2794</v>
      </c>
      <c r="C417" t="s">
        <v>5348</v>
      </c>
      <c r="D417" t="s">
        <v>4724</v>
      </c>
      <c r="E417" t="s">
        <v>4738</v>
      </c>
    </row>
    <row r="418" spans="1:5" ht="15.5" x14ac:dyDescent="0.35">
      <c r="A418" s="1" t="s">
        <v>1951</v>
      </c>
      <c r="B418" s="1" t="s">
        <v>2795</v>
      </c>
      <c r="C418" t="s">
        <v>5349</v>
      </c>
      <c r="D418" t="s">
        <v>4723</v>
      </c>
      <c r="E418" t="s">
        <v>5235</v>
      </c>
    </row>
    <row r="419" spans="1:5" ht="15.5" x14ac:dyDescent="0.35">
      <c r="A419" s="1" t="s">
        <v>1950</v>
      </c>
      <c r="B419" s="1" t="s">
        <v>2796</v>
      </c>
      <c r="C419" t="s">
        <v>5350</v>
      </c>
      <c r="D419" t="s">
        <v>4723</v>
      </c>
      <c r="E419" t="s">
        <v>5096</v>
      </c>
    </row>
    <row r="420" spans="1:5" ht="15.5" x14ac:dyDescent="0.35">
      <c r="A420" s="1" t="s">
        <v>1949</v>
      </c>
      <c r="B420" s="1" t="s">
        <v>2797</v>
      </c>
      <c r="C420" t="s">
        <v>5351</v>
      </c>
      <c r="D420" t="s">
        <v>4723</v>
      </c>
      <c r="E420" t="s">
        <v>7547</v>
      </c>
    </row>
    <row r="421" spans="1:5" ht="15.5" x14ac:dyDescent="0.35">
      <c r="A421" s="1" t="s">
        <v>1948</v>
      </c>
      <c r="B421" s="1" t="s">
        <v>2798</v>
      </c>
      <c r="C421" t="s">
        <v>5352</v>
      </c>
      <c r="D421" t="s">
        <v>4723</v>
      </c>
      <c r="E421" t="s">
        <v>7548</v>
      </c>
    </row>
    <row r="422" spans="1:5" ht="15.5" x14ac:dyDescent="0.35">
      <c r="A422" s="1" t="s">
        <v>1947</v>
      </c>
      <c r="B422" s="1" t="s">
        <v>2799</v>
      </c>
      <c r="C422" t="s">
        <v>5354</v>
      </c>
      <c r="D422" t="s">
        <v>4724</v>
      </c>
      <c r="E422" t="s">
        <v>7549</v>
      </c>
    </row>
    <row r="423" spans="1:5" ht="15.5" x14ac:dyDescent="0.35">
      <c r="A423" s="1" t="s">
        <v>1946</v>
      </c>
      <c r="B423" s="1" t="s">
        <v>2800</v>
      </c>
      <c r="C423" t="s">
        <v>4910</v>
      </c>
      <c r="D423" t="s">
        <v>4723</v>
      </c>
      <c r="E423" t="s">
        <v>5355</v>
      </c>
    </row>
    <row r="424" spans="1:5" ht="15.5" x14ac:dyDescent="0.35">
      <c r="A424" s="1" t="s">
        <v>1945</v>
      </c>
      <c r="B424" s="1" t="s">
        <v>2801</v>
      </c>
      <c r="C424" t="s">
        <v>5356</v>
      </c>
      <c r="D424" t="s">
        <v>4723</v>
      </c>
      <c r="E424" t="s">
        <v>4906</v>
      </c>
    </row>
    <row r="425" spans="1:5" ht="15.5" x14ac:dyDescent="0.35">
      <c r="A425" s="1" t="s">
        <v>1944</v>
      </c>
      <c r="B425" s="1" t="s">
        <v>2802</v>
      </c>
      <c r="C425" t="s">
        <v>5357</v>
      </c>
      <c r="D425" t="s">
        <v>4723</v>
      </c>
      <c r="E425" t="s">
        <v>5358</v>
      </c>
    </row>
    <row r="426" spans="1:5" ht="15.5" x14ac:dyDescent="0.35">
      <c r="A426" s="1" t="s">
        <v>1943</v>
      </c>
      <c r="B426" s="1" t="s">
        <v>2803</v>
      </c>
      <c r="C426" t="s">
        <v>5359</v>
      </c>
      <c r="D426" t="s">
        <v>4724</v>
      </c>
      <c r="E426" t="s">
        <v>5345</v>
      </c>
    </row>
    <row r="427" spans="1:5" ht="15.5" x14ac:dyDescent="0.35">
      <c r="A427" s="1" t="s">
        <v>1942</v>
      </c>
      <c r="B427" s="1" t="s">
        <v>2804</v>
      </c>
      <c r="C427" t="s">
        <v>5360</v>
      </c>
      <c r="D427" t="s">
        <v>4724</v>
      </c>
      <c r="E427" t="s">
        <v>5064</v>
      </c>
    </row>
    <row r="428" spans="1:5" ht="15.5" x14ac:dyDescent="0.35">
      <c r="A428" s="1" t="s">
        <v>1941</v>
      </c>
      <c r="B428" s="1" t="s">
        <v>2805</v>
      </c>
      <c r="C428" t="s">
        <v>5361</v>
      </c>
      <c r="D428" t="s">
        <v>4723</v>
      </c>
      <c r="E428" t="s">
        <v>7550</v>
      </c>
    </row>
    <row r="429" spans="1:5" ht="15.5" x14ac:dyDescent="0.35">
      <c r="A429" s="1" t="s">
        <v>1940</v>
      </c>
      <c r="B429" s="1" t="s">
        <v>2806</v>
      </c>
      <c r="C429" t="s">
        <v>5362</v>
      </c>
      <c r="D429" t="s">
        <v>4723</v>
      </c>
      <c r="E429" t="s">
        <v>5363</v>
      </c>
    </row>
    <row r="430" spans="1:5" ht="15.5" x14ac:dyDescent="0.35">
      <c r="A430" s="1" t="s">
        <v>1939</v>
      </c>
      <c r="B430" s="1" t="s">
        <v>2807</v>
      </c>
      <c r="C430" t="s">
        <v>5364</v>
      </c>
      <c r="D430" t="s">
        <v>4723</v>
      </c>
      <c r="E430" t="s">
        <v>4756</v>
      </c>
    </row>
    <row r="431" spans="1:5" ht="15.5" x14ac:dyDescent="0.35">
      <c r="A431" s="1" t="s">
        <v>1938</v>
      </c>
      <c r="B431" s="1" t="s">
        <v>2808</v>
      </c>
      <c r="C431" t="s">
        <v>5365</v>
      </c>
      <c r="D431" t="s">
        <v>4723</v>
      </c>
      <c r="E431" t="s">
        <v>7551</v>
      </c>
    </row>
    <row r="432" spans="1:5" ht="15.5" x14ac:dyDescent="0.35">
      <c r="A432" s="1" t="s">
        <v>1937</v>
      </c>
      <c r="B432" s="1" t="s">
        <v>2809</v>
      </c>
      <c r="C432" t="s">
        <v>5366</v>
      </c>
      <c r="D432" t="s">
        <v>4723</v>
      </c>
      <c r="E432" t="s">
        <v>7552</v>
      </c>
    </row>
    <row r="433" spans="1:5" ht="15.5" x14ac:dyDescent="0.35">
      <c r="A433" s="1" t="s">
        <v>1936</v>
      </c>
      <c r="B433" s="1" t="s">
        <v>2810</v>
      </c>
      <c r="C433" t="s">
        <v>5368</v>
      </c>
      <c r="D433" t="s">
        <v>4723</v>
      </c>
      <c r="E433" t="s">
        <v>5369</v>
      </c>
    </row>
    <row r="434" spans="1:5" ht="15.5" x14ac:dyDescent="0.35">
      <c r="A434" s="1" t="s">
        <v>1935</v>
      </c>
      <c r="B434" s="1" t="s">
        <v>2811</v>
      </c>
      <c r="C434" t="s">
        <v>5370</v>
      </c>
      <c r="D434" t="s">
        <v>4724</v>
      </c>
      <c r="E434" t="s">
        <v>5337</v>
      </c>
    </row>
    <row r="435" spans="1:5" ht="15.5" x14ac:dyDescent="0.35">
      <c r="A435" s="1" t="s">
        <v>1934</v>
      </c>
      <c r="B435" s="1" t="s">
        <v>2812</v>
      </c>
      <c r="C435" t="s">
        <v>5371</v>
      </c>
      <c r="D435" t="s">
        <v>4723</v>
      </c>
      <c r="E435" t="s">
        <v>4876</v>
      </c>
    </row>
    <row r="436" spans="1:5" ht="15.5" x14ac:dyDescent="0.35">
      <c r="A436" s="1" t="s">
        <v>1933</v>
      </c>
      <c r="B436" s="1" t="s">
        <v>2813</v>
      </c>
      <c r="C436" t="s">
        <v>5372</v>
      </c>
      <c r="D436" t="s">
        <v>4724</v>
      </c>
      <c r="E436" t="s">
        <v>7553</v>
      </c>
    </row>
    <row r="437" spans="1:5" ht="15.5" x14ac:dyDescent="0.35">
      <c r="A437" s="1" t="s">
        <v>1932</v>
      </c>
      <c r="B437" s="1" t="s">
        <v>2814</v>
      </c>
      <c r="C437" t="s">
        <v>5373</v>
      </c>
      <c r="D437" t="s">
        <v>4724</v>
      </c>
      <c r="E437" t="s">
        <v>5374</v>
      </c>
    </row>
    <row r="438" spans="1:5" ht="15.5" x14ac:dyDescent="0.35">
      <c r="A438" s="1" t="s">
        <v>1931</v>
      </c>
      <c r="B438" s="1" t="s">
        <v>2815</v>
      </c>
      <c r="C438" t="s">
        <v>5375</v>
      </c>
      <c r="D438" t="s">
        <v>4724</v>
      </c>
      <c r="E438" t="s">
        <v>7554</v>
      </c>
    </row>
    <row r="439" spans="1:5" ht="15.5" x14ac:dyDescent="0.35">
      <c r="A439" s="1" t="s">
        <v>1930</v>
      </c>
      <c r="B439" s="1" t="s">
        <v>2816</v>
      </c>
      <c r="C439" t="s">
        <v>5376</v>
      </c>
      <c r="D439" t="s">
        <v>4723</v>
      </c>
      <c r="E439" t="s">
        <v>5281</v>
      </c>
    </row>
    <row r="440" spans="1:5" ht="15.5" x14ac:dyDescent="0.35">
      <c r="A440" s="1" t="s">
        <v>1929</v>
      </c>
      <c r="B440" s="1" t="s">
        <v>2817</v>
      </c>
      <c r="C440" t="s">
        <v>5377</v>
      </c>
      <c r="D440" t="s">
        <v>4724</v>
      </c>
      <c r="E440" t="s">
        <v>7555</v>
      </c>
    </row>
    <row r="441" spans="1:5" ht="15.5" x14ac:dyDescent="0.35">
      <c r="A441" s="1" t="s">
        <v>1928</v>
      </c>
      <c r="B441" s="1" t="s">
        <v>2818</v>
      </c>
      <c r="C441" t="s">
        <v>5378</v>
      </c>
      <c r="D441" t="s">
        <v>4723</v>
      </c>
      <c r="E441" t="s">
        <v>5379</v>
      </c>
    </row>
    <row r="442" spans="1:5" ht="15.5" x14ac:dyDescent="0.35">
      <c r="A442" s="1" t="s">
        <v>1927</v>
      </c>
      <c r="B442" s="1" t="s">
        <v>2819</v>
      </c>
      <c r="C442" t="s">
        <v>5380</v>
      </c>
      <c r="D442" t="s">
        <v>4723</v>
      </c>
      <c r="E442" t="s">
        <v>7556</v>
      </c>
    </row>
    <row r="443" spans="1:5" ht="15.5" x14ac:dyDescent="0.35">
      <c r="A443" s="1" t="s">
        <v>1926</v>
      </c>
      <c r="B443" s="1" t="s">
        <v>2820</v>
      </c>
      <c r="C443" t="s">
        <v>5382</v>
      </c>
      <c r="D443" t="s">
        <v>4724</v>
      </c>
      <c r="E443" t="s">
        <v>7557</v>
      </c>
    </row>
    <row r="444" spans="1:5" ht="15.5" x14ac:dyDescent="0.35">
      <c r="A444" s="1" t="s">
        <v>1925</v>
      </c>
      <c r="B444" s="1" t="s">
        <v>2821</v>
      </c>
      <c r="C444" t="s">
        <v>4845</v>
      </c>
      <c r="D444" t="s">
        <v>4724</v>
      </c>
      <c r="E444" t="s">
        <v>7558</v>
      </c>
    </row>
    <row r="445" spans="1:5" ht="15.5" x14ac:dyDescent="0.35">
      <c r="A445" s="1" t="s">
        <v>1924</v>
      </c>
      <c r="B445" s="1" t="s">
        <v>2822</v>
      </c>
      <c r="C445" t="s">
        <v>5383</v>
      </c>
      <c r="D445" t="s">
        <v>4723</v>
      </c>
      <c r="E445" t="s">
        <v>5384</v>
      </c>
    </row>
    <row r="446" spans="1:5" ht="15.5" x14ac:dyDescent="0.35">
      <c r="A446" s="1" t="s">
        <v>1923</v>
      </c>
      <c r="B446" s="1" t="s">
        <v>2823</v>
      </c>
      <c r="C446" t="s">
        <v>5385</v>
      </c>
      <c r="D446" t="s">
        <v>4723</v>
      </c>
      <c r="E446" t="s">
        <v>5386</v>
      </c>
    </row>
    <row r="447" spans="1:5" ht="15.5" x14ac:dyDescent="0.35">
      <c r="A447" s="1" t="s">
        <v>1922</v>
      </c>
      <c r="B447" s="1" t="s">
        <v>2824</v>
      </c>
      <c r="C447" t="s">
        <v>5387</v>
      </c>
      <c r="D447" t="s">
        <v>4724</v>
      </c>
      <c r="E447" t="s">
        <v>4812</v>
      </c>
    </row>
    <row r="448" spans="1:5" ht="15.5" x14ac:dyDescent="0.35">
      <c r="A448" s="1" t="s">
        <v>1921</v>
      </c>
      <c r="B448" s="1" t="s">
        <v>2825</v>
      </c>
      <c r="C448" t="s">
        <v>5388</v>
      </c>
      <c r="D448" t="s">
        <v>4723</v>
      </c>
      <c r="E448" t="s">
        <v>7559</v>
      </c>
    </row>
    <row r="449" spans="1:5" ht="15.5" x14ac:dyDescent="0.35">
      <c r="A449" s="1" t="s">
        <v>1920</v>
      </c>
      <c r="B449" s="1" t="s">
        <v>2826</v>
      </c>
      <c r="C449" t="s">
        <v>5389</v>
      </c>
      <c r="D449" t="s">
        <v>4724</v>
      </c>
      <c r="E449" t="s">
        <v>7560</v>
      </c>
    </row>
    <row r="450" spans="1:5" ht="15.5" x14ac:dyDescent="0.35">
      <c r="A450" s="1" t="s">
        <v>1919</v>
      </c>
      <c r="B450" s="1" t="s">
        <v>2827</v>
      </c>
      <c r="C450" t="s">
        <v>4727</v>
      </c>
      <c r="D450" t="s">
        <v>4724</v>
      </c>
      <c r="E450" t="s">
        <v>7561</v>
      </c>
    </row>
    <row r="451" spans="1:5" ht="15.5" x14ac:dyDescent="0.35">
      <c r="A451" s="1" t="s">
        <v>1918</v>
      </c>
      <c r="B451" s="1" t="s">
        <v>2828</v>
      </c>
      <c r="C451" t="s">
        <v>5391</v>
      </c>
      <c r="D451" t="s">
        <v>4723</v>
      </c>
      <c r="E451" t="s">
        <v>5392</v>
      </c>
    </row>
    <row r="452" spans="1:5" ht="15.5" x14ac:dyDescent="0.35">
      <c r="A452" s="1" t="s">
        <v>1917</v>
      </c>
      <c r="B452" s="1" t="s">
        <v>2829</v>
      </c>
      <c r="C452" t="s">
        <v>5259</v>
      </c>
      <c r="D452" t="s">
        <v>4723</v>
      </c>
      <c r="E452" t="s">
        <v>7562</v>
      </c>
    </row>
    <row r="453" spans="1:5" ht="15.5" x14ac:dyDescent="0.35">
      <c r="A453" s="1" t="s">
        <v>1916</v>
      </c>
      <c r="B453" s="1" t="s">
        <v>2830</v>
      </c>
      <c r="C453" t="s">
        <v>4813</v>
      </c>
      <c r="D453" t="s">
        <v>4724</v>
      </c>
      <c r="E453" t="s">
        <v>5393</v>
      </c>
    </row>
    <row r="454" spans="1:5" ht="15.5" x14ac:dyDescent="0.35">
      <c r="A454" s="1" t="s">
        <v>1915</v>
      </c>
      <c r="B454" s="1" t="s">
        <v>2831</v>
      </c>
      <c r="C454" t="s">
        <v>5394</v>
      </c>
      <c r="D454" t="s">
        <v>4723</v>
      </c>
      <c r="E454" t="s">
        <v>7563</v>
      </c>
    </row>
    <row r="455" spans="1:5" ht="15.5" x14ac:dyDescent="0.35">
      <c r="A455" s="1" t="s">
        <v>1914</v>
      </c>
      <c r="B455" s="1" t="s">
        <v>2832</v>
      </c>
      <c r="C455" t="s">
        <v>5395</v>
      </c>
      <c r="D455" t="s">
        <v>4724</v>
      </c>
      <c r="E455" t="s">
        <v>4949</v>
      </c>
    </row>
    <row r="456" spans="1:5" ht="15.5" x14ac:dyDescent="0.35">
      <c r="A456" s="1" t="s">
        <v>1913</v>
      </c>
      <c r="B456" s="1" t="s">
        <v>2833</v>
      </c>
      <c r="C456" t="s">
        <v>5396</v>
      </c>
      <c r="D456" t="s">
        <v>4724</v>
      </c>
      <c r="E456" t="s">
        <v>4738</v>
      </c>
    </row>
    <row r="457" spans="1:5" ht="15.5" x14ac:dyDescent="0.35">
      <c r="A457" s="1" t="s">
        <v>1912</v>
      </c>
      <c r="B457" s="1" t="s">
        <v>2834</v>
      </c>
      <c r="C457" t="s">
        <v>5397</v>
      </c>
      <c r="D457" t="s">
        <v>4724</v>
      </c>
      <c r="E457" t="s">
        <v>5115</v>
      </c>
    </row>
    <row r="458" spans="1:5" ht="15.5" x14ac:dyDescent="0.35">
      <c r="A458" s="1" t="s">
        <v>1911</v>
      </c>
      <c r="B458" s="1" t="s">
        <v>2835</v>
      </c>
      <c r="C458" t="s">
        <v>5398</v>
      </c>
      <c r="D458" t="s">
        <v>4724</v>
      </c>
      <c r="E458" t="s">
        <v>4845</v>
      </c>
    </row>
    <row r="459" spans="1:5" ht="15.5" x14ac:dyDescent="0.35">
      <c r="A459" s="1" t="s">
        <v>1910</v>
      </c>
      <c r="B459" s="1" t="s">
        <v>2836</v>
      </c>
      <c r="C459" t="s">
        <v>5399</v>
      </c>
      <c r="D459" t="s">
        <v>4724</v>
      </c>
      <c r="E459" t="s">
        <v>5400</v>
      </c>
    </row>
    <row r="460" spans="1:5" ht="15.5" x14ac:dyDescent="0.35">
      <c r="A460" s="1" t="s">
        <v>1909</v>
      </c>
      <c r="B460" s="1" t="s">
        <v>2837</v>
      </c>
      <c r="C460" t="s">
        <v>5401</v>
      </c>
      <c r="D460" t="s">
        <v>4723</v>
      </c>
      <c r="E460" t="s">
        <v>5402</v>
      </c>
    </row>
    <row r="461" spans="1:5" ht="15.5" x14ac:dyDescent="0.35">
      <c r="A461" s="1" t="s">
        <v>1908</v>
      </c>
      <c r="B461" s="1" t="s">
        <v>2838</v>
      </c>
      <c r="C461" t="s">
        <v>4837</v>
      </c>
      <c r="D461" t="s">
        <v>4724</v>
      </c>
      <c r="E461" t="s">
        <v>7564</v>
      </c>
    </row>
    <row r="462" spans="1:5" ht="15.5" x14ac:dyDescent="0.35">
      <c r="A462" s="1" t="s">
        <v>1907</v>
      </c>
      <c r="B462" s="1" t="s">
        <v>2839</v>
      </c>
      <c r="C462" t="s">
        <v>5186</v>
      </c>
      <c r="D462" t="s">
        <v>4723</v>
      </c>
      <c r="E462" t="s">
        <v>5404</v>
      </c>
    </row>
    <row r="463" spans="1:5" ht="15.5" x14ac:dyDescent="0.35">
      <c r="A463" s="1" t="s">
        <v>1906</v>
      </c>
      <c r="B463" s="1" t="s">
        <v>2840</v>
      </c>
      <c r="C463" t="s">
        <v>4864</v>
      </c>
      <c r="D463" t="s">
        <v>4723</v>
      </c>
      <c r="E463" t="s">
        <v>4825</v>
      </c>
    </row>
    <row r="464" spans="1:5" ht="15.5" x14ac:dyDescent="0.35">
      <c r="A464" s="1" t="s">
        <v>1905</v>
      </c>
      <c r="B464" s="1" t="s">
        <v>2841</v>
      </c>
      <c r="C464" t="s">
        <v>5405</v>
      </c>
      <c r="D464" t="s">
        <v>4723</v>
      </c>
      <c r="E464" t="s">
        <v>7565</v>
      </c>
    </row>
    <row r="465" spans="1:5" ht="15.5" x14ac:dyDescent="0.35">
      <c r="A465" s="1" t="s">
        <v>1904</v>
      </c>
      <c r="B465" s="1" t="s">
        <v>2842</v>
      </c>
      <c r="C465" t="s">
        <v>5406</v>
      </c>
      <c r="D465" t="s">
        <v>4724</v>
      </c>
      <c r="E465" t="s">
        <v>7566</v>
      </c>
    </row>
    <row r="466" spans="1:5" ht="15.5" x14ac:dyDescent="0.35">
      <c r="A466" s="1" t="s">
        <v>1903</v>
      </c>
      <c r="B466" s="1" t="s">
        <v>2843</v>
      </c>
      <c r="C466" t="s">
        <v>5408</v>
      </c>
      <c r="D466" t="s">
        <v>4723</v>
      </c>
      <c r="E466" t="s">
        <v>4858</v>
      </c>
    </row>
    <row r="467" spans="1:5" ht="15.5" x14ac:dyDescent="0.35">
      <c r="A467" s="1" t="s">
        <v>1902</v>
      </c>
      <c r="B467" s="1" t="s">
        <v>2844</v>
      </c>
      <c r="C467" t="s">
        <v>5409</v>
      </c>
      <c r="D467" t="s">
        <v>4724</v>
      </c>
      <c r="E467" t="s">
        <v>5410</v>
      </c>
    </row>
    <row r="468" spans="1:5" ht="15.5" x14ac:dyDescent="0.35">
      <c r="A468" s="1" t="s">
        <v>1901</v>
      </c>
      <c r="B468" s="1" t="s">
        <v>2845</v>
      </c>
      <c r="C468" t="s">
        <v>4842</v>
      </c>
      <c r="D468" t="s">
        <v>4724</v>
      </c>
      <c r="E468" t="s">
        <v>7567</v>
      </c>
    </row>
    <row r="469" spans="1:5" ht="15.5" x14ac:dyDescent="0.35">
      <c r="A469" s="1" t="s">
        <v>1900</v>
      </c>
      <c r="B469" s="1" t="s">
        <v>2846</v>
      </c>
      <c r="C469" t="s">
        <v>5411</v>
      </c>
      <c r="D469" t="s">
        <v>4723</v>
      </c>
      <c r="E469" t="s">
        <v>7568</v>
      </c>
    </row>
    <row r="470" spans="1:5" ht="15.5" x14ac:dyDescent="0.35">
      <c r="A470" s="1" t="s">
        <v>1899</v>
      </c>
      <c r="B470" s="1" t="s">
        <v>2847</v>
      </c>
      <c r="C470" t="s">
        <v>5413</v>
      </c>
      <c r="D470" t="s">
        <v>4723</v>
      </c>
      <c r="E470" t="s">
        <v>5414</v>
      </c>
    </row>
    <row r="471" spans="1:5" ht="15.5" x14ac:dyDescent="0.35">
      <c r="A471" s="1" t="s">
        <v>1898</v>
      </c>
      <c r="B471" s="1" t="s">
        <v>2848</v>
      </c>
      <c r="C471" t="s">
        <v>5415</v>
      </c>
      <c r="D471" t="s">
        <v>4724</v>
      </c>
      <c r="E471" t="s">
        <v>5416</v>
      </c>
    </row>
    <row r="472" spans="1:5" ht="15.5" x14ac:dyDescent="0.35">
      <c r="A472" s="1" t="s">
        <v>1897</v>
      </c>
      <c r="B472" s="1" t="s">
        <v>2849</v>
      </c>
      <c r="C472" t="s">
        <v>5417</v>
      </c>
      <c r="D472" t="s">
        <v>4724</v>
      </c>
      <c r="E472" t="s">
        <v>5418</v>
      </c>
    </row>
    <row r="473" spans="1:5" ht="15.5" x14ac:dyDescent="0.35">
      <c r="A473" s="1" t="s">
        <v>1896</v>
      </c>
      <c r="B473" s="1" t="s">
        <v>2850</v>
      </c>
      <c r="C473" t="s">
        <v>5419</v>
      </c>
      <c r="D473" t="s">
        <v>4724</v>
      </c>
      <c r="E473" t="s">
        <v>5091</v>
      </c>
    </row>
    <row r="474" spans="1:5" ht="15.5" x14ac:dyDescent="0.35">
      <c r="A474" s="1" t="s">
        <v>1895</v>
      </c>
      <c r="B474" s="1" t="s">
        <v>2851</v>
      </c>
      <c r="C474" t="s">
        <v>5120</v>
      </c>
      <c r="D474" t="s">
        <v>4724</v>
      </c>
      <c r="E474" t="s">
        <v>7569</v>
      </c>
    </row>
    <row r="475" spans="1:5" ht="15.5" x14ac:dyDescent="0.35">
      <c r="A475" s="1" t="s">
        <v>1894</v>
      </c>
      <c r="B475" s="1" t="s">
        <v>2852</v>
      </c>
      <c r="C475" t="s">
        <v>5420</v>
      </c>
      <c r="D475" t="s">
        <v>4724</v>
      </c>
      <c r="E475" t="s">
        <v>4747</v>
      </c>
    </row>
    <row r="476" spans="1:5" ht="15.5" x14ac:dyDescent="0.35">
      <c r="A476" s="1" t="s">
        <v>1893</v>
      </c>
      <c r="B476" s="1" t="s">
        <v>2853</v>
      </c>
      <c r="C476" t="s">
        <v>5421</v>
      </c>
      <c r="D476" t="s">
        <v>4724</v>
      </c>
      <c r="E476" t="s">
        <v>5422</v>
      </c>
    </row>
    <row r="477" spans="1:5" ht="15.5" x14ac:dyDescent="0.35">
      <c r="A477" s="1" t="s">
        <v>1891</v>
      </c>
      <c r="B477" s="1" t="s">
        <v>2854</v>
      </c>
      <c r="C477" t="s">
        <v>5423</v>
      </c>
      <c r="D477" t="s">
        <v>4724</v>
      </c>
      <c r="E477" t="s">
        <v>7570</v>
      </c>
    </row>
    <row r="478" spans="1:5" ht="15.5" x14ac:dyDescent="0.35">
      <c r="A478" s="1" t="s">
        <v>1890</v>
      </c>
      <c r="B478" s="1" t="s">
        <v>2855</v>
      </c>
      <c r="C478" t="s">
        <v>5424</v>
      </c>
      <c r="D478" t="s">
        <v>4723</v>
      </c>
      <c r="E478" t="s">
        <v>7571</v>
      </c>
    </row>
    <row r="479" spans="1:5" ht="15.5" x14ac:dyDescent="0.35">
      <c r="A479" s="1" t="s">
        <v>1889</v>
      </c>
      <c r="B479" s="1" t="s">
        <v>2856</v>
      </c>
      <c r="C479" t="s">
        <v>5425</v>
      </c>
      <c r="D479" t="s">
        <v>4724</v>
      </c>
      <c r="E479" t="s">
        <v>7572</v>
      </c>
    </row>
    <row r="480" spans="1:5" ht="15.5" x14ac:dyDescent="0.35">
      <c r="A480" s="1" t="s">
        <v>1888</v>
      </c>
      <c r="B480" s="1" t="s">
        <v>2857</v>
      </c>
      <c r="C480" t="s">
        <v>5427</v>
      </c>
      <c r="D480" t="s">
        <v>4724</v>
      </c>
      <c r="E480" t="s">
        <v>7573</v>
      </c>
    </row>
    <row r="481" spans="1:5" ht="15.5" x14ac:dyDescent="0.35">
      <c r="A481" s="1" t="s">
        <v>1887</v>
      </c>
      <c r="B481" s="1" t="s">
        <v>2858</v>
      </c>
      <c r="C481" t="s">
        <v>5428</v>
      </c>
      <c r="D481" t="s">
        <v>4724</v>
      </c>
      <c r="E481" t="s">
        <v>5429</v>
      </c>
    </row>
    <row r="482" spans="1:5" ht="15.5" x14ac:dyDescent="0.35">
      <c r="A482" s="1" t="s">
        <v>1886</v>
      </c>
      <c r="B482" s="1" t="s">
        <v>2859</v>
      </c>
      <c r="C482" t="s">
        <v>5430</v>
      </c>
      <c r="D482" t="s">
        <v>4724</v>
      </c>
      <c r="E482" t="s">
        <v>5028</v>
      </c>
    </row>
    <row r="483" spans="1:5" ht="15.5" x14ac:dyDescent="0.35">
      <c r="A483" s="1" t="s">
        <v>1885</v>
      </c>
      <c r="B483" s="1" t="s">
        <v>2860</v>
      </c>
      <c r="C483" t="s">
        <v>5431</v>
      </c>
      <c r="D483" t="s">
        <v>4724</v>
      </c>
      <c r="E483" t="s">
        <v>7574</v>
      </c>
    </row>
    <row r="484" spans="1:5" ht="15.5" x14ac:dyDescent="0.35">
      <c r="A484" s="1" t="s">
        <v>1884</v>
      </c>
      <c r="B484" s="1" t="s">
        <v>2861</v>
      </c>
      <c r="C484" t="s">
        <v>5433</v>
      </c>
      <c r="D484" t="s">
        <v>4723</v>
      </c>
      <c r="E484" t="s">
        <v>7575</v>
      </c>
    </row>
    <row r="485" spans="1:5" ht="15.5" x14ac:dyDescent="0.35">
      <c r="A485" s="1" t="s">
        <v>1883</v>
      </c>
      <c r="B485" s="1" t="s">
        <v>2862</v>
      </c>
      <c r="C485" t="s">
        <v>4944</v>
      </c>
      <c r="D485" t="s">
        <v>4723</v>
      </c>
      <c r="E485" t="s">
        <v>5434</v>
      </c>
    </row>
    <row r="486" spans="1:5" ht="15.5" x14ac:dyDescent="0.35">
      <c r="A486" s="1" t="s">
        <v>1882</v>
      </c>
      <c r="B486" s="1" t="s">
        <v>2863</v>
      </c>
      <c r="C486" t="s">
        <v>5435</v>
      </c>
      <c r="D486" t="s">
        <v>4724</v>
      </c>
      <c r="E486" t="s">
        <v>4729</v>
      </c>
    </row>
    <row r="487" spans="1:5" ht="15.5" x14ac:dyDescent="0.35">
      <c r="A487" s="1" t="s">
        <v>1881</v>
      </c>
      <c r="B487" s="1" t="s">
        <v>2864</v>
      </c>
      <c r="C487" t="s">
        <v>5228</v>
      </c>
      <c r="D487" t="s">
        <v>4724</v>
      </c>
      <c r="E487" t="s">
        <v>4848</v>
      </c>
    </row>
    <row r="488" spans="1:5" ht="15.5" x14ac:dyDescent="0.35">
      <c r="A488" s="1" t="s">
        <v>1880</v>
      </c>
      <c r="B488" s="1" t="s">
        <v>2865</v>
      </c>
      <c r="C488" t="s">
        <v>5436</v>
      </c>
      <c r="D488" t="s">
        <v>4725</v>
      </c>
      <c r="E488" t="s">
        <v>7576</v>
      </c>
    </row>
    <row r="489" spans="1:5" ht="15.5" x14ac:dyDescent="0.35">
      <c r="A489" s="1" t="s">
        <v>1879</v>
      </c>
      <c r="B489" s="1" t="s">
        <v>2866</v>
      </c>
      <c r="C489" t="s">
        <v>5438</v>
      </c>
      <c r="D489" t="s">
        <v>4723</v>
      </c>
      <c r="E489" t="s">
        <v>5439</v>
      </c>
    </row>
    <row r="490" spans="1:5" ht="15.5" x14ac:dyDescent="0.35">
      <c r="A490" s="1" t="s">
        <v>1878</v>
      </c>
      <c r="B490" s="1" t="s">
        <v>2867</v>
      </c>
      <c r="C490" t="s">
        <v>5440</v>
      </c>
      <c r="D490" t="s">
        <v>4724</v>
      </c>
      <c r="E490" t="s">
        <v>4951</v>
      </c>
    </row>
    <row r="491" spans="1:5" ht="15.5" x14ac:dyDescent="0.35">
      <c r="A491" s="1" t="s">
        <v>1877</v>
      </c>
      <c r="B491" s="1" t="s">
        <v>2868</v>
      </c>
      <c r="C491" t="s">
        <v>5441</v>
      </c>
      <c r="D491" t="s">
        <v>4724</v>
      </c>
      <c r="E491" t="s">
        <v>4738</v>
      </c>
    </row>
    <row r="492" spans="1:5" ht="15.5" x14ac:dyDescent="0.35">
      <c r="A492" s="1" t="s">
        <v>1876</v>
      </c>
      <c r="B492" s="1" t="s">
        <v>2869</v>
      </c>
      <c r="C492" t="s">
        <v>5442</v>
      </c>
      <c r="D492" t="s">
        <v>4723</v>
      </c>
      <c r="E492" t="s">
        <v>7577</v>
      </c>
    </row>
    <row r="493" spans="1:5" ht="15.5" x14ac:dyDescent="0.35">
      <c r="A493" s="1" t="s">
        <v>1875</v>
      </c>
      <c r="B493" s="1" t="s">
        <v>2870</v>
      </c>
      <c r="C493" t="s">
        <v>4789</v>
      </c>
      <c r="D493" t="s">
        <v>4723</v>
      </c>
      <c r="E493" t="s">
        <v>5443</v>
      </c>
    </row>
    <row r="494" spans="1:5" ht="15.5" x14ac:dyDescent="0.35">
      <c r="A494" s="1" t="s">
        <v>1874</v>
      </c>
      <c r="B494" s="1" t="s">
        <v>2871</v>
      </c>
      <c r="C494" t="s">
        <v>5444</v>
      </c>
      <c r="D494" t="s">
        <v>4723</v>
      </c>
      <c r="E494" t="s">
        <v>5200</v>
      </c>
    </row>
    <row r="495" spans="1:5" ht="15.5" x14ac:dyDescent="0.35">
      <c r="A495" s="1" t="s">
        <v>1873</v>
      </c>
      <c r="B495" s="1" t="s">
        <v>2872</v>
      </c>
      <c r="C495" t="s">
        <v>5445</v>
      </c>
      <c r="D495" t="s">
        <v>4724</v>
      </c>
      <c r="E495" t="s">
        <v>5446</v>
      </c>
    </row>
    <row r="496" spans="1:5" ht="15.5" x14ac:dyDescent="0.35">
      <c r="A496" s="1" t="s">
        <v>1872</v>
      </c>
      <c r="B496" s="1" t="s">
        <v>2873</v>
      </c>
      <c r="C496" t="s">
        <v>5430</v>
      </c>
      <c r="D496" t="s">
        <v>4724</v>
      </c>
      <c r="E496" t="s">
        <v>7578</v>
      </c>
    </row>
    <row r="497" spans="1:5" ht="15.5" x14ac:dyDescent="0.35">
      <c r="A497" s="1" t="s">
        <v>1871</v>
      </c>
      <c r="B497" s="1" t="s">
        <v>2874</v>
      </c>
      <c r="C497" t="s">
        <v>5447</v>
      </c>
      <c r="D497" t="s">
        <v>4725</v>
      </c>
      <c r="E497" t="s">
        <v>4890</v>
      </c>
    </row>
    <row r="498" spans="1:5" ht="15.5" x14ac:dyDescent="0.35">
      <c r="A498" s="1" t="s">
        <v>1870</v>
      </c>
      <c r="B498" s="1" t="s">
        <v>2875</v>
      </c>
      <c r="C498" t="s">
        <v>5448</v>
      </c>
      <c r="D498" t="s">
        <v>4723</v>
      </c>
      <c r="E498" t="s">
        <v>7579</v>
      </c>
    </row>
    <row r="499" spans="1:5" ht="15.5" x14ac:dyDescent="0.35">
      <c r="A499" s="1" t="s">
        <v>1869</v>
      </c>
      <c r="B499" s="1" t="s">
        <v>2876</v>
      </c>
      <c r="C499" t="s">
        <v>7340</v>
      </c>
      <c r="D499" t="s">
        <v>4724</v>
      </c>
      <c r="E499" t="s">
        <v>5091</v>
      </c>
    </row>
    <row r="500" spans="1:5" ht="15.5" x14ac:dyDescent="0.35">
      <c r="A500" s="1" t="s">
        <v>1868</v>
      </c>
      <c r="B500" s="1" t="s">
        <v>2877</v>
      </c>
      <c r="C500" t="s">
        <v>5449</v>
      </c>
      <c r="D500" t="s">
        <v>4723</v>
      </c>
      <c r="E500" t="s">
        <v>5450</v>
      </c>
    </row>
    <row r="501" spans="1:5" ht="15.5" x14ac:dyDescent="0.35">
      <c r="A501" s="1" t="s">
        <v>1867</v>
      </c>
      <c r="B501" s="1" t="s">
        <v>2878</v>
      </c>
      <c r="C501" t="s">
        <v>5451</v>
      </c>
      <c r="D501" t="s">
        <v>4723</v>
      </c>
      <c r="E501" t="s">
        <v>4890</v>
      </c>
    </row>
    <row r="502" spans="1:5" ht="15.5" x14ac:dyDescent="0.35">
      <c r="A502" s="1" t="s">
        <v>1866</v>
      </c>
      <c r="B502" s="1" t="s">
        <v>2879</v>
      </c>
      <c r="C502" t="s">
        <v>5452</v>
      </c>
      <c r="D502" t="s">
        <v>4724</v>
      </c>
      <c r="E502" t="s">
        <v>5453</v>
      </c>
    </row>
    <row r="503" spans="1:5" ht="15.5" x14ac:dyDescent="0.35">
      <c r="A503" s="1" t="s">
        <v>1865</v>
      </c>
      <c r="B503" s="1" t="s">
        <v>2880</v>
      </c>
      <c r="C503" t="s">
        <v>4845</v>
      </c>
      <c r="D503" t="s">
        <v>4724</v>
      </c>
      <c r="E503" t="s">
        <v>7580</v>
      </c>
    </row>
    <row r="504" spans="1:5" ht="15.5" x14ac:dyDescent="0.35">
      <c r="A504" s="1" t="s">
        <v>1864</v>
      </c>
      <c r="B504" s="1" t="s">
        <v>2881</v>
      </c>
      <c r="C504" t="s">
        <v>5454</v>
      </c>
      <c r="D504" t="s">
        <v>4723</v>
      </c>
      <c r="E504" t="s">
        <v>7581</v>
      </c>
    </row>
    <row r="505" spans="1:5" ht="15.5" x14ac:dyDescent="0.35">
      <c r="A505" s="1" t="s">
        <v>1863</v>
      </c>
      <c r="B505" s="1" t="s">
        <v>2882</v>
      </c>
      <c r="C505" t="s">
        <v>5455</v>
      </c>
      <c r="D505" t="s">
        <v>4723</v>
      </c>
      <c r="E505" t="s">
        <v>7582</v>
      </c>
    </row>
    <row r="506" spans="1:5" ht="15.5" x14ac:dyDescent="0.35">
      <c r="A506" s="1" t="s">
        <v>1862</v>
      </c>
      <c r="B506" s="1" t="s">
        <v>2883</v>
      </c>
      <c r="C506" t="s">
        <v>5456</v>
      </c>
      <c r="D506" t="s">
        <v>4723</v>
      </c>
      <c r="E506" t="s">
        <v>4756</v>
      </c>
    </row>
    <row r="507" spans="1:5" ht="15.5" x14ac:dyDescent="0.35">
      <c r="A507" s="1" t="s">
        <v>1861</v>
      </c>
      <c r="B507" s="1" t="s">
        <v>2884</v>
      </c>
      <c r="C507" t="s">
        <v>5457</v>
      </c>
      <c r="D507" t="s">
        <v>4723</v>
      </c>
      <c r="E507" t="s">
        <v>5458</v>
      </c>
    </row>
    <row r="508" spans="1:5" ht="15.5" x14ac:dyDescent="0.35">
      <c r="A508" s="1" t="s">
        <v>1860</v>
      </c>
      <c r="B508" s="1" t="s">
        <v>2885</v>
      </c>
      <c r="C508" t="s">
        <v>5459</v>
      </c>
      <c r="D508" t="s">
        <v>4724</v>
      </c>
      <c r="E508" t="s">
        <v>7583</v>
      </c>
    </row>
    <row r="509" spans="1:5" ht="15.5" x14ac:dyDescent="0.35">
      <c r="A509" s="1" t="s">
        <v>1859</v>
      </c>
      <c r="B509" s="1" t="s">
        <v>2886</v>
      </c>
      <c r="C509" t="s">
        <v>5460</v>
      </c>
      <c r="D509" t="s">
        <v>4724</v>
      </c>
      <c r="E509" t="s">
        <v>4782</v>
      </c>
    </row>
    <row r="510" spans="1:5" ht="15.5" x14ac:dyDescent="0.35">
      <c r="A510" s="1" t="s">
        <v>1858</v>
      </c>
      <c r="B510" s="1" t="s">
        <v>2887</v>
      </c>
      <c r="C510" t="s">
        <v>5461</v>
      </c>
      <c r="D510" t="s">
        <v>4723</v>
      </c>
      <c r="E510" t="s">
        <v>7584</v>
      </c>
    </row>
    <row r="511" spans="1:5" ht="15.5" x14ac:dyDescent="0.35">
      <c r="A511" s="1" t="s">
        <v>1857</v>
      </c>
      <c r="B511" s="1" t="s">
        <v>2888</v>
      </c>
      <c r="C511" t="s">
        <v>5463</v>
      </c>
      <c r="D511" t="s">
        <v>4724</v>
      </c>
      <c r="E511" t="s">
        <v>7585</v>
      </c>
    </row>
    <row r="512" spans="1:5" ht="15.5" x14ac:dyDescent="0.35">
      <c r="A512" s="1" t="s">
        <v>1856</v>
      </c>
      <c r="B512" s="1" t="s">
        <v>2889</v>
      </c>
      <c r="C512" t="s">
        <v>5464</v>
      </c>
      <c r="D512" t="s">
        <v>4724</v>
      </c>
      <c r="E512" t="s">
        <v>5084</v>
      </c>
    </row>
    <row r="513" spans="1:5" ht="15.5" x14ac:dyDescent="0.35">
      <c r="A513" s="1" t="s">
        <v>1855</v>
      </c>
      <c r="B513" s="1" t="s">
        <v>2890</v>
      </c>
      <c r="C513" t="s">
        <v>5465</v>
      </c>
      <c r="D513" t="s">
        <v>4724</v>
      </c>
      <c r="E513" t="s">
        <v>4729</v>
      </c>
    </row>
    <row r="514" spans="1:5" ht="15.5" x14ac:dyDescent="0.35">
      <c r="A514" s="1" t="s">
        <v>1854</v>
      </c>
      <c r="B514" s="1" t="s">
        <v>2891</v>
      </c>
      <c r="C514" t="s">
        <v>5466</v>
      </c>
      <c r="D514" t="s">
        <v>4724</v>
      </c>
      <c r="E514" t="s">
        <v>5467</v>
      </c>
    </row>
    <row r="515" spans="1:5" ht="15.5" x14ac:dyDescent="0.35">
      <c r="A515" s="1" t="s">
        <v>1853</v>
      </c>
      <c r="B515" s="1" t="s">
        <v>2892</v>
      </c>
      <c r="C515" t="s">
        <v>5468</v>
      </c>
      <c r="D515" t="s">
        <v>4723</v>
      </c>
      <c r="E515" t="s">
        <v>5469</v>
      </c>
    </row>
    <row r="516" spans="1:5" ht="15.5" x14ac:dyDescent="0.35">
      <c r="A516" s="1" t="s">
        <v>1852</v>
      </c>
      <c r="B516" s="1" t="s">
        <v>2893</v>
      </c>
      <c r="C516" t="s">
        <v>5470</v>
      </c>
      <c r="D516" t="s">
        <v>4724</v>
      </c>
      <c r="E516" t="s">
        <v>7586</v>
      </c>
    </row>
    <row r="517" spans="1:5" ht="15.5" x14ac:dyDescent="0.35">
      <c r="A517" s="1" t="s">
        <v>1851</v>
      </c>
      <c r="B517" s="1" t="s">
        <v>2894</v>
      </c>
      <c r="C517" t="s">
        <v>4945</v>
      </c>
      <c r="D517" t="s">
        <v>4724</v>
      </c>
      <c r="E517" t="s">
        <v>4841</v>
      </c>
    </row>
    <row r="518" spans="1:5" ht="15.5" x14ac:dyDescent="0.35">
      <c r="A518" s="1" t="s">
        <v>1850</v>
      </c>
      <c r="B518" s="1" t="s">
        <v>2895</v>
      </c>
      <c r="C518" t="s">
        <v>5471</v>
      </c>
      <c r="D518" t="s">
        <v>4723</v>
      </c>
      <c r="E518" t="s">
        <v>4908</v>
      </c>
    </row>
    <row r="519" spans="1:5" ht="15.5" x14ac:dyDescent="0.35">
      <c r="A519" s="1" t="s">
        <v>1849</v>
      </c>
      <c r="B519" s="1" t="s">
        <v>2896</v>
      </c>
      <c r="C519" t="s">
        <v>5472</v>
      </c>
      <c r="D519" t="s">
        <v>4723</v>
      </c>
      <c r="E519" t="s">
        <v>5450</v>
      </c>
    </row>
    <row r="520" spans="1:5" ht="15.5" x14ac:dyDescent="0.35">
      <c r="A520" s="1" t="s">
        <v>1848</v>
      </c>
      <c r="B520" s="1" t="s">
        <v>2897</v>
      </c>
      <c r="C520" t="s">
        <v>5473</v>
      </c>
      <c r="D520" t="s">
        <v>4724</v>
      </c>
      <c r="E520" t="s">
        <v>5329</v>
      </c>
    </row>
    <row r="521" spans="1:5" ht="15.5" x14ac:dyDescent="0.35">
      <c r="A521" s="1" t="s">
        <v>1847</v>
      </c>
      <c r="B521" s="1" t="s">
        <v>2898</v>
      </c>
      <c r="C521" t="s">
        <v>5474</v>
      </c>
      <c r="D521" t="s">
        <v>4723</v>
      </c>
      <c r="E521" t="s">
        <v>5475</v>
      </c>
    </row>
    <row r="522" spans="1:5" ht="15.5" x14ac:dyDescent="0.35">
      <c r="A522" s="1" t="s">
        <v>1846</v>
      </c>
      <c r="B522" s="1" t="s">
        <v>2899</v>
      </c>
      <c r="C522" t="s">
        <v>5476</v>
      </c>
      <c r="D522" t="s">
        <v>4724</v>
      </c>
      <c r="E522" t="s">
        <v>5477</v>
      </c>
    </row>
    <row r="523" spans="1:5" ht="15.5" x14ac:dyDescent="0.35">
      <c r="A523" s="1" t="s">
        <v>1845</v>
      </c>
      <c r="B523" s="1" t="s">
        <v>2900</v>
      </c>
      <c r="C523" t="s">
        <v>5478</v>
      </c>
      <c r="D523" t="s">
        <v>4724</v>
      </c>
      <c r="E523" t="s">
        <v>4771</v>
      </c>
    </row>
    <row r="524" spans="1:5" ht="15.5" x14ac:dyDescent="0.35">
      <c r="A524" s="1" t="s">
        <v>1844</v>
      </c>
      <c r="B524" s="1" t="s">
        <v>2901</v>
      </c>
      <c r="C524" t="s">
        <v>5479</v>
      </c>
      <c r="D524" t="s">
        <v>4723</v>
      </c>
      <c r="E524" t="s">
        <v>7587</v>
      </c>
    </row>
    <row r="525" spans="1:5" ht="15.5" x14ac:dyDescent="0.35">
      <c r="A525" s="1" t="s">
        <v>1843</v>
      </c>
      <c r="B525" s="1" t="s">
        <v>2902</v>
      </c>
      <c r="C525" t="s">
        <v>5480</v>
      </c>
      <c r="D525" t="s">
        <v>4725</v>
      </c>
      <c r="E525" t="s">
        <v>7588</v>
      </c>
    </row>
    <row r="526" spans="1:5" ht="15.5" x14ac:dyDescent="0.35">
      <c r="A526" s="1" t="s">
        <v>1842</v>
      </c>
      <c r="B526" s="1" t="s">
        <v>2903</v>
      </c>
      <c r="C526" t="s">
        <v>5481</v>
      </c>
      <c r="D526" t="s">
        <v>4723</v>
      </c>
      <c r="E526" t="s">
        <v>7589</v>
      </c>
    </row>
    <row r="527" spans="1:5" ht="15.5" x14ac:dyDescent="0.35">
      <c r="A527" s="1" t="s">
        <v>1841</v>
      </c>
      <c r="B527" s="1" t="s">
        <v>2904</v>
      </c>
      <c r="C527" t="s">
        <v>5483</v>
      </c>
      <c r="D527" t="s">
        <v>4723</v>
      </c>
      <c r="E527" t="s">
        <v>5036</v>
      </c>
    </row>
    <row r="528" spans="1:5" ht="15.5" x14ac:dyDescent="0.35">
      <c r="A528" s="1" t="s">
        <v>1840</v>
      </c>
      <c r="B528" s="1" t="s">
        <v>2905</v>
      </c>
      <c r="C528" t="s">
        <v>5484</v>
      </c>
      <c r="D528" t="s">
        <v>4725</v>
      </c>
      <c r="E528" t="s">
        <v>7590</v>
      </c>
    </row>
    <row r="529" spans="1:5" ht="15.5" x14ac:dyDescent="0.35">
      <c r="A529" s="1" t="s">
        <v>1839</v>
      </c>
      <c r="B529" s="1" t="s">
        <v>2906</v>
      </c>
      <c r="C529" t="s">
        <v>5485</v>
      </c>
      <c r="D529" t="s">
        <v>4723</v>
      </c>
      <c r="E529" t="s">
        <v>4825</v>
      </c>
    </row>
    <row r="530" spans="1:5" ht="15.5" x14ac:dyDescent="0.35">
      <c r="A530" s="1" t="s">
        <v>1838</v>
      </c>
      <c r="B530" s="1" t="s">
        <v>2907</v>
      </c>
      <c r="C530" t="s">
        <v>5486</v>
      </c>
      <c r="D530" t="s">
        <v>4724</v>
      </c>
      <c r="E530" t="s">
        <v>5135</v>
      </c>
    </row>
    <row r="531" spans="1:5" ht="15.5" x14ac:dyDescent="0.35">
      <c r="A531" s="1" t="s">
        <v>1837</v>
      </c>
      <c r="B531" s="1" t="s">
        <v>2908</v>
      </c>
      <c r="C531" t="s">
        <v>5487</v>
      </c>
      <c r="D531" t="s">
        <v>4724</v>
      </c>
      <c r="E531" t="s">
        <v>7591</v>
      </c>
    </row>
    <row r="532" spans="1:5" ht="15.5" x14ac:dyDescent="0.35">
      <c r="A532" s="1" t="s">
        <v>1836</v>
      </c>
      <c r="B532" s="1" t="s">
        <v>2909</v>
      </c>
      <c r="C532" t="s">
        <v>5488</v>
      </c>
      <c r="D532" t="s">
        <v>4723</v>
      </c>
      <c r="E532" t="s">
        <v>4833</v>
      </c>
    </row>
    <row r="533" spans="1:5" ht="15.5" x14ac:dyDescent="0.35">
      <c r="A533" s="1" t="s">
        <v>1835</v>
      </c>
      <c r="B533" s="1" t="s">
        <v>2910</v>
      </c>
      <c r="C533" t="s">
        <v>5489</v>
      </c>
      <c r="D533" t="s">
        <v>4724</v>
      </c>
      <c r="E533" t="s">
        <v>4768</v>
      </c>
    </row>
    <row r="534" spans="1:5" ht="15.5" x14ac:dyDescent="0.35">
      <c r="A534" s="1" t="s">
        <v>1834</v>
      </c>
      <c r="B534" s="1" t="s">
        <v>2911</v>
      </c>
      <c r="C534" t="s">
        <v>5490</v>
      </c>
      <c r="D534" t="s">
        <v>4723</v>
      </c>
      <c r="E534" t="s">
        <v>5491</v>
      </c>
    </row>
    <row r="535" spans="1:5" ht="15.5" x14ac:dyDescent="0.35">
      <c r="A535" s="1" t="s">
        <v>1833</v>
      </c>
      <c r="B535" s="1" t="s">
        <v>2912</v>
      </c>
      <c r="C535" t="s">
        <v>5492</v>
      </c>
      <c r="D535" t="s">
        <v>4724</v>
      </c>
      <c r="E535" t="s">
        <v>4782</v>
      </c>
    </row>
    <row r="536" spans="1:5" ht="15.5" x14ac:dyDescent="0.35">
      <c r="A536" s="1" t="s">
        <v>1832</v>
      </c>
      <c r="B536" s="1" t="s">
        <v>2913</v>
      </c>
      <c r="C536" t="s">
        <v>5493</v>
      </c>
      <c r="D536" t="s">
        <v>4723</v>
      </c>
      <c r="E536" t="s">
        <v>5494</v>
      </c>
    </row>
    <row r="537" spans="1:5" ht="15.5" x14ac:dyDescent="0.35">
      <c r="A537" s="1" t="s">
        <v>1831</v>
      </c>
      <c r="B537" s="1" t="s">
        <v>2914</v>
      </c>
      <c r="C537" t="s">
        <v>4845</v>
      </c>
      <c r="D537" t="s">
        <v>4724</v>
      </c>
      <c r="E537" t="s">
        <v>5495</v>
      </c>
    </row>
    <row r="538" spans="1:5" ht="15.5" x14ac:dyDescent="0.35">
      <c r="A538" s="1" t="s">
        <v>1830</v>
      </c>
      <c r="B538" s="1" t="s">
        <v>2915</v>
      </c>
      <c r="C538" t="s">
        <v>5496</v>
      </c>
      <c r="D538" t="s">
        <v>4723</v>
      </c>
      <c r="E538" t="s">
        <v>5497</v>
      </c>
    </row>
    <row r="539" spans="1:5" ht="15.5" x14ac:dyDescent="0.35">
      <c r="A539" s="1" t="s">
        <v>1829</v>
      </c>
      <c r="B539" s="1" t="s">
        <v>2916</v>
      </c>
      <c r="C539" t="s">
        <v>5498</v>
      </c>
      <c r="D539" t="s">
        <v>4723</v>
      </c>
      <c r="E539" t="s">
        <v>5145</v>
      </c>
    </row>
    <row r="540" spans="1:5" ht="15.5" x14ac:dyDescent="0.35">
      <c r="A540" s="1" t="s">
        <v>1828</v>
      </c>
      <c r="B540" s="1" t="s">
        <v>2917</v>
      </c>
      <c r="C540" t="s">
        <v>5499</v>
      </c>
      <c r="D540" t="s">
        <v>4723</v>
      </c>
      <c r="E540" t="s">
        <v>4833</v>
      </c>
    </row>
    <row r="541" spans="1:5" ht="15.5" x14ac:dyDescent="0.35">
      <c r="A541" s="1" t="s">
        <v>1827</v>
      </c>
      <c r="B541" s="1" t="s">
        <v>2918</v>
      </c>
      <c r="C541" t="s">
        <v>4919</v>
      </c>
      <c r="D541" t="s">
        <v>4724</v>
      </c>
      <c r="E541" t="s">
        <v>4841</v>
      </c>
    </row>
    <row r="542" spans="1:5" ht="15.5" x14ac:dyDescent="0.35">
      <c r="A542" s="1" t="s">
        <v>1826</v>
      </c>
      <c r="B542" s="1" t="s">
        <v>2919</v>
      </c>
      <c r="C542" t="s">
        <v>5500</v>
      </c>
      <c r="D542" t="s">
        <v>4724</v>
      </c>
      <c r="E542" t="s">
        <v>7592</v>
      </c>
    </row>
    <row r="543" spans="1:5" ht="15.5" x14ac:dyDescent="0.35">
      <c r="A543" s="1" t="s">
        <v>1825</v>
      </c>
      <c r="B543" s="1" t="s">
        <v>2920</v>
      </c>
      <c r="C543" t="s">
        <v>5501</v>
      </c>
      <c r="D543" t="s">
        <v>4724</v>
      </c>
      <c r="E543" t="s">
        <v>7593</v>
      </c>
    </row>
    <row r="544" spans="1:5" ht="15.5" x14ac:dyDescent="0.35">
      <c r="A544" s="1" t="s">
        <v>1824</v>
      </c>
      <c r="B544" s="1" t="s">
        <v>2921</v>
      </c>
      <c r="C544" t="s">
        <v>5502</v>
      </c>
      <c r="D544" t="s">
        <v>4723</v>
      </c>
      <c r="E544" t="s">
        <v>4936</v>
      </c>
    </row>
    <row r="545" spans="1:5" ht="15.5" x14ac:dyDescent="0.35">
      <c r="A545" s="1" t="s">
        <v>1823</v>
      </c>
      <c r="B545" s="1" t="s">
        <v>2922</v>
      </c>
      <c r="C545" t="s">
        <v>5503</v>
      </c>
      <c r="D545" t="s">
        <v>4723</v>
      </c>
      <c r="E545" t="s">
        <v>7594</v>
      </c>
    </row>
    <row r="546" spans="1:5" ht="15.5" x14ac:dyDescent="0.35">
      <c r="A546" s="1" t="s">
        <v>1822</v>
      </c>
      <c r="B546" s="1" t="s">
        <v>2923</v>
      </c>
      <c r="C546" t="s">
        <v>5504</v>
      </c>
      <c r="D546" t="s">
        <v>4725</v>
      </c>
      <c r="E546" t="s">
        <v>5505</v>
      </c>
    </row>
    <row r="547" spans="1:5" ht="15.5" x14ac:dyDescent="0.35">
      <c r="A547" s="1" t="s">
        <v>1821</v>
      </c>
      <c r="B547" s="1" t="s">
        <v>2924</v>
      </c>
      <c r="C547" t="s">
        <v>5506</v>
      </c>
      <c r="D547" t="s">
        <v>4724</v>
      </c>
      <c r="E547" t="s">
        <v>5295</v>
      </c>
    </row>
    <row r="548" spans="1:5" ht="15.5" x14ac:dyDescent="0.35">
      <c r="A548" s="1" t="s">
        <v>1820</v>
      </c>
      <c r="B548" s="1" t="s">
        <v>2925</v>
      </c>
      <c r="C548" t="s">
        <v>5507</v>
      </c>
      <c r="D548" t="s">
        <v>4723</v>
      </c>
      <c r="E548" t="s">
        <v>5508</v>
      </c>
    </row>
    <row r="549" spans="1:5" ht="15.5" x14ac:dyDescent="0.35">
      <c r="A549" s="1" t="s">
        <v>1819</v>
      </c>
      <c r="B549" s="1" t="s">
        <v>2926</v>
      </c>
      <c r="C549" t="s">
        <v>5509</v>
      </c>
      <c r="D549" t="s">
        <v>4724</v>
      </c>
      <c r="E549" t="s">
        <v>7595</v>
      </c>
    </row>
    <row r="550" spans="1:5" ht="15.5" x14ac:dyDescent="0.35">
      <c r="A550" s="1" t="s">
        <v>1818</v>
      </c>
      <c r="B550" s="1" t="s">
        <v>2927</v>
      </c>
      <c r="C550" t="s">
        <v>5510</v>
      </c>
      <c r="D550" t="s">
        <v>4724</v>
      </c>
      <c r="E550" t="s">
        <v>7596</v>
      </c>
    </row>
    <row r="551" spans="1:5" ht="15.5" x14ac:dyDescent="0.35">
      <c r="A551" s="1" t="s">
        <v>1817</v>
      </c>
      <c r="B551" s="1" t="s">
        <v>2928</v>
      </c>
      <c r="C551" t="s">
        <v>5511</v>
      </c>
      <c r="D551" t="s">
        <v>4724</v>
      </c>
      <c r="E551" t="s">
        <v>5210</v>
      </c>
    </row>
    <row r="552" spans="1:5" ht="15.5" x14ac:dyDescent="0.35">
      <c r="A552" s="1" t="s">
        <v>1816</v>
      </c>
      <c r="B552" s="1" t="s">
        <v>2929</v>
      </c>
      <c r="C552" t="s">
        <v>5512</v>
      </c>
      <c r="D552" t="s">
        <v>4723</v>
      </c>
      <c r="E552" t="s">
        <v>5513</v>
      </c>
    </row>
    <row r="553" spans="1:5" ht="15.5" x14ac:dyDescent="0.35">
      <c r="A553" s="1" t="s">
        <v>1815</v>
      </c>
      <c r="B553" s="1" t="s">
        <v>2930</v>
      </c>
      <c r="C553" t="s">
        <v>5023</v>
      </c>
      <c r="D553" t="s">
        <v>4724</v>
      </c>
      <c r="E553" t="s">
        <v>5418</v>
      </c>
    </row>
    <row r="554" spans="1:5" ht="15.5" x14ac:dyDescent="0.35">
      <c r="A554" s="1" t="s">
        <v>1814</v>
      </c>
      <c r="B554" s="1" t="s">
        <v>2931</v>
      </c>
      <c r="C554" t="s">
        <v>5514</v>
      </c>
      <c r="D554" t="s">
        <v>4724</v>
      </c>
      <c r="E554" t="s">
        <v>5515</v>
      </c>
    </row>
    <row r="555" spans="1:5" ht="15.5" x14ac:dyDescent="0.35">
      <c r="A555" s="1" t="s">
        <v>1813</v>
      </c>
      <c r="B555" s="1" t="s">
        <v>2932</v>
      </c>
      <c r="C555" t="s">
        <v>5516</v>
      </c>
      <c r="D555" t="s">
        <v>4723</v>
      </c>
      <c r="E555" t="s">
        <v>7597</v>
      </c>
    </row>
    <row r="556" spans="1:5" ht="15.5" x14ac:dyDescent="0.35">
      <c r="A556" s="1" t="s">
        <v>1812</v>
      </c>
      <c r="B556" s="1" t="s">
        <v>2933</v>
      </c>
      <c r="C556" t="s">
        <v>5517</v>
      </c>
      <c r="D556" t="s">
        <v>4724</v>
      </c>
      <c r="E556" t="s">
        <v>4894</v>
      </c>
    </row>
    <row r="557" spans="1:5" ht="15.5" x14ac:dyDescent="0.35">
      <c r="A557" s="1" t="s">
        <v>1811</v>
      </c>
      <c r="B557" s="1" t="s">
        <v>2934</v>
      </c>
      <c r="C557" t="s">
        <v>5518</v>
      </c>
      <c r="D557" t="s">
        <v>4724</v>
      </c>
      <c r="E557" t="s">
        <v>7598</v>
      </c>
    </row>
    <row r="558" spans="1:5" ht="15.5" x14ac:dyDescent="0.35">
      <c r="A558" s="1" t="s">
        <v>1810</v>
      </c>
      <c r="B558" s="1" t="s">
        <v>2935</v>
      </c>
      <c r="C558" t="s">
        <v>5519</v>
      </c>
      <c r="D558" t="s">
        <v>4723</v>
      </c>
      <c r="E558" t="s">
        <v>7599</v>
      </c>
    </row>
    <row r="559" spans="1:5" ht="15.5" x14ac:dyDescent="0.35">
      <c r="A559" s="1" t="s">
        <v>1809</v>
      </c>
      <c r="B559" s="1" t="s">
        <v>2936</v>
      </c>
      <c r="C559" t="s">
        <v>5520</v>
      </c>
      <c r="D559" t="s">
        <v>4724</v>
      </c>
      <c r="E559" t="s">
        <v>4884</v>
      </c>
    </row>
    <row r="560" spans="1:5" ht="15.5" x14ac:dyDescent="0.35">
      <c r="A560" s="1" t="s">
        <v>1808</v>
      </c>
      <c r="B560" s="1" t="s">
        <v>2937</v>
      </c>
      <c r="C560" t="s">
        <v>5521</v>
      </c>
      <c r="D560" t="s">
        <v>4723</v>
      </c>
      <c r="E560" t="s">
        <v>7600</v>
      </c>
    </row>
    <row r="561" spans="1:5" ht="15.5" x14ac:dyDescent="0.35">
      <c r="A561" s="1" t="s">
        <v>1807</v>
      </c>
      <c r="B561" s="1" t="s">
        <v>2938</v>
      </c>
      <c r="C561" t="s">
        <v>5522</v>
      </c>
      <c r="D561" t="s">
        <v>4724</v>
      </c>
      <c r="E561" t="s">
        <v>5523</v>
      </c>
    </row>
    <row r="562" spans="1:5" ht="15.5" x14ac:dyDescent="0.35">
      <c r="A562" s="1" t="s">
        <v>1806</v>
      </c>
      <c r="B562" s="1" t="s">
        <v>2939</v>
      </c>
      <c r="C562" t="s">
        <v>5524</v>
      </c>
      <c r="D562" t="s">
        <v>4723</v>
      </c>
      <c r="E562" t="s">
        <v>7601</v>
      </c>
    </row>
    <row r="563" spans="1:5" ht="15.5" x14ac:dyDescent="0.35">
      <c r="A563" s="1" t="s">
        <v>1805</v>
      </c>
      <c r="B563" s="1" t="s">
        <v>2940</v>
      </c>
      <c r="C563" t="s">
        <v>5525</v>
      </c>
      <c r="D563" t="s">
        <v>4724</v>
      </c>
      <c r="E563" t="s">
        <v>7602</v>
      </c>
    </row>
    <row r="564" spans="1:5" ht="15.5" x14ac:dyDescent="0.35">
      <c r="A564" s="1" t="s">
        <v>1804</v>
      </c>
      <c r="B564" s="1" t="s">
        <v>2941</v>
      </c>
      <c r="C564" t="s">
        <v>5526</v>
      </c>
      <c r="D564" t="s">
        <v>4724</v>
      </c>
      <c r="E564" t="s">
        <v>7603</v>
      </c>
    </row>
    <row r="565" spans="1:5" ht="15.5" x14ac:dyDescent="0.35">
      <c r="A565" s="1" t="s">
        <v>1803</v>
      </c>
      <c r="B565" s="1" t="s">
        <v>2942</v>
      </c>
      <c r="C565" t="s">
        <v>5527</v>
      </c>
      <c r="D565" t="s">
        <v>4723</v>
      </c>
      <c r="E565" t="s">
        <v>7604</v>
      </c>
    </row>
    <row r="566" spans="1:5" ht="15.5" x14ac:dyDescent="0.35">
      <c r="A566" s="1" t="s">
        <v>1802</v>
      </c>
      <c r="B566" s="1" t="s">
        <v>2943</v>
      </c>
      <c r="C566" t="s">
        <v>5528</v>
      </c>
      <c r="D566" t="s">
        <v>4725</v>
      </c>
      <c r="E566" t="s">
        <v>4833</v>
      </c>
    </row>
    <row r="567" spans="1:5" ht="15.5" x14ac:dyDescent="0.35">
      <c r="A567" s="1" t="s">
        <v>1801</v>
      </c>
      <c r="B567" s="1" t="s">
        <v>2944</v>
      </c>
      <c r="C567" t="s">
        <v>5529</v>
      </c>
      <c r="D567" t="s">
        <v>4724</v>
      </c>
      <c r="E567" t="s">
        <v>7605</v>
      </c>
    </row>
    <row r="568" spans="1:5" ht="15.5" x14ac:dyDescent="0.35">
      <c r="A568" s="1" t="s">
        <v>1800</v>
      </c>
      <c r="B568" s="1" t="s">
        <v>2945</v>
      </c>
      <c r="C568" t="s">
        <v>5530</v>
      </c>
      <c r="D568" t="s">
        <v>4723</v>
      </c>
      <c r="E568" t="s">
        <v>5437</v>
      </c>
    </row>
    <row r="569" spans="1:5" ht="15.5" x14ac:dyDescent="0.35">
      <c r="A569" s="1" t="s">
        <v>1799</v>
      </c>
      <c r="B569" s="1" t="s">
        <v>2946</v>
      </c>
      <c r="C569" t="s">
        <v>5531</v>
      </c>
      <c r="D569" t="s">
        <v>4723</v>
      </c>
      <c r="E569" t="s">
        <v>7606</v>
      </c>
    </row>
    <row r="570" spans="1:5" ht="15.5" x14ac:dyDescent="0.35">
      <c r="A570" s="1" t="s">
        <v>1798</v>
      </c>
      <c r="B570" s="1" t="s">
        <v>2947</v>
      </c>
      <c r="C570" t="s">
        <v>5533</v>
      </c>
      <c r="D570" t="s">
        <v>4723</v>
      </c>
      <c r="E570" t="s">
        <v>7607</v>
      </c>
    </row>
    <row r="571" spans="1:5" ht="15.5" x14ac:dyDescent="0.35">
      <c r="A571" s="1" t="s">
        <v>1797</v>
      </c>
      <c r="B571" s="1" t="s">
        <v>2948</v>
      </c>
      <c r="C571" t="s">
        <v>5534</v>
      </c>
      <c r="D571" t="s">
        <v>4724</v>
      </c>
      <c r="E571" t="s">
        <v>7608</v>
      </c>
    </row>
    <row r="572" spans="1:5" ht="15.5" x14ac:dyDescent="0.35">
      <c r="A572" s="1" t="s">
        <v>1796</v>
      </c>
      <c r="B572" s="1" t="s">
        <v>2949</v>
      </c>
      <c r="C572" t="s">
        <v>5535</v>
      </c>
      <c r="D572" t="s">
        <v>4724</v>
      </c>
      <c r="E572" t="s">
        <v>7609</v>
      </c>
    </row>
    <row r="573" spans="1:5" ht="15.5" x14ac:dyDescent="0.35">
      <c r="A573" s="1" t="s">
        <v>1795</v>
      </c>
      <c r="B573" s="1" t="s">
        <v>2950</v>
      </c>
      <c r="C573" t="s">
        <v>5536</v>
      </c>
      <c r="D573" t="s">
        <v>4724</v>
      </c>
      <c r="E573" t="s">
        <v>5057</v>
      </c>
    </row>
    <row r="574" spans="1:5" ht="15.5" x14ac:dyDescent="0.35">
      <c r="A574" s="1" t="s">
        <v>1794</v>
      </c>
      <c r="B574" s="1" t="s">
        <v>2951</v>
      </c>
      <c r="C574" t="s">
        <v>5537</v>
      </c>
      <c r="D574" t="s">
        <v>4725</v>
      </c>
      <c r="E574" t="s">
        <v>7610</v>
      </c>
    </row>
    <row r="575" spans="1:5" ht="15.5" x14ac:dyDescent="0.35">
      <c r="A575" s="1" t="s">
        <v>1793</v>
      </c>
      <c r="B575" s="1" t="s">
        <v>2952</v>
      </c>
      <c r="C575" t="s">
        <v>5539</v>
      </c>
      <c r="D575" t="s">
        <v>4724</v>
      </c>
      <c r="E575" t="s">
        <v>7611</v>
      </c>
    </row>
    <row r="576" spans="1:5" ht="15.5" x14ac:dyDescent="0.35">
      <c r="A576" s="1" t="s">
        <v>1792</v>
      </c>
      <c r="B576" s="1" t="s">
        <v>2953</v>
      </c>
      <c r="C576" t="s">
        <v>5540</v>
      </c>
      <c r="D576" t="s">
        <v>4724</v>
      </c>
      <c r="E576" t="s">
        <v>5541</v>
      </c>
    </row>
    <row r="577" spans="1:5" ht="15.5" x14ac:dyDescent="0.35">
      <c r="A577" s="1" t="s">
        <v>1791</v>
      </c>
      <c r="B577" s="1" t="s">
        <v>2954</v>
      </c>
      <c r="C577" t="s">
        <v>5542</v>
      </c>
      <c r="D577" t="s">
        <v>4723</v>
      </c>
      <c r="E577" t="s">
        <v>7612</v>
      </c>
    </row>
    <row r="578" spans="1:5" ht="15.5" x14ac:dyDescent="0.35">
      <c r="A578" s="1" t="s">
        <v>1790</v>
      </c>
      <c r="B578" s="1" t="s">
        <v>2955</v>
      </c>
      <c r="C578" t="s">
        <v>5543</v>
      </c>
      <c r="D578" t="s">
        <v>4725</v>
      </c>
      <c r="E578" t="s">
        <v>4932</v>
      </c>
    </row>
    <row r="579" spans="1:5" ht="15.5" x14ac:dyDescent="0.35">
      <c r="A579" s="1" t="s">
        <v>1789</v>
      </c>
      <c r="B579" s="1" t="s">
        <v>2956</v>
      </c>
      <c r="C579" t="s">
        <v>5544</v>
      </c>
      <c r="D579" t="s">
        <v>4724</v>
      </c>
      <c r="E579" t="s">
        <v>5545</v>
      </c>
    </row>
    <row r="580" spans="1:5" ht="15.5" x14ac:dyDescent="0.35">
      <c r="A580" s="1" t="s">
        <v>1788</v>
      </c>
      <c r="B580" s="1" t="s">
        <v>2957</v>
      </c>
      <c r="C580" t="s">
        <v>5546</v>
      </c>
      <c r="D580" t="s">
        <v>4723</v>
      </c>
      <c r="E580" t="s">
        <v>7613</v>
      </c>
    </row>
    <row r="581" spans="1:5" ht="15.5" x14ac:dyDescent="0.35">
      <c r="A581" s="1" t="s">
        <v>1787</v>
      </c>
      <c r="B581" s="1" t="s">
        <v>2958</v>
      </c>
      <c r="C581" t="s">
        <v>5548</v>
      </c>
      <c r="D581" t="s">
        <v>4723</v>
      </c>
      <c r="E581" t="s">
        <v>7614</v>
      </c>
    </row>
    <row r="582" spans="1:5" ht="15.5" x14ac:dyDescent="0.35">
      <c r="A582" s="1" t="s">
        <v>1786</v>
      </c>
      <c r="B582" s="1" t="s">
        <v>2959</v>
      </c>
      <c r="C582" t="s">
        <v>5550</v>
      </c>
      <c r="D582" t="s">
        <v>4724</v>
      </c>
      <c r="E582" t="s">
        <v>5551</v>
      </c>
    </row>
    <row r="583" spans="1:5" ht="15.5" x14ac:dyDescent="0.35">
      <c r="A583" s="1" t="s">
        <v>1785</v>
      </c>
      <c r="B583" s="1" t="s">
        <v>2960</v>
      </c>
      <c r="C583" t="s">
        <v>5552</v>
      </c>
      <c r="D583" t="s">
        <v>4724</v>
      </c>
      <c r="E583" t="s">
        <v>4731</v>
      </c>
    </row>
    <row r="584" spans="1:5" ht="15.5" x14ac:dyDescent="0.35">
      <c r="A584" s="1" t="s">
        <v>1784</v>
      </c>
      <c r="B584" s="1" t="s">
        <v>2961</v>
      </c>
      <c r="C584" t="s">
        <v>5553</v>
      </c>
      <c r="D584" t="s">
        <v>4723</v>
      </c>
      <c r="E584" t="s">
        <v>7615</v>
      </c>
    </row>
    <row r="585" spans="1:5" ht="15.5" x14ac:dyDescent="0.35">
      <c r="A585" s="1" t="s">
        <v>1783</v>
      </c>
      <c r="B585" s="1" t="s">
        <v>2962</v>
      </c>
      <c r="C585" t="s">
        <v>5554</v>
      </c>
      <c r="D585" t="s">
        <v>4724</v>
      </c>
      <c r="E585" t="s">
        <v>5051</v>
      </c>
    </row>
    <row r="586" spans="1:5" ht="15.5" x14ac:dyDescent="0.35">
      <c r="A586" s="1" t="s">
        <v>1782</v>
      </c>
      <c r="B586" s="1" t="s">
        <v>2963</v>
      </c>
      <c r="C586" t="s">
        <v>5555</v>
      </c>
      <c r="D586" t="s">
        <v>4723</v>
      </c>
      <c r="E586" t="s">
        <v>7616</v>
      </c>
    </row>
    <row r="587" spans="1:5" ht="15.5" x14ac:dyDescent="0.35">
      <c r="A587" s="1" t="s">
        <v>1781</v>
      </c>
      <c r="B587" s="1" t="s">
        <v>2964</v>
      </c>
      <c r="C587" t="s">
        <v>5557</v>
      </c>
      <c r="D587" t="s">
        <v>4723</v>
      </c>
      <c r="E587" t="s">
        <v>5281</v>
      </c>
    </row>
    <row r="588" spans="1:5" ht="15.5" x14ac:dyDescent="0.35">
      <c r="A588" s="1" t="s">
        <v>1780</v>
      </c>
      <c r="B588" s="1" t="s">
        <v>2965</v>
      </c>
      <c r="C588" t="s">
        <v>5558</v>
      </c>
      <c r="D588" t="s">
        <v>4723</v>
      </c>
      <c r="E588" t="s">
        <v>7617</v>
      </c>
    </row>
    <row r="589" spans="1:5" ht="15.5" x14ac:dyDescent="0.35">
      <c r="A589" s="1" t="s">
        <v>1779</v>
      </c>
      <c r="B589" s="1" t="s">
        <v>2966</v>
      </c>
      <c r="C589" t="s">
        <v>5559</v>
      </c>
      <c r="D589" t="s">
        <v>4723</v>
      </c>
      <c r="E589" t="s">
        <v>7618</v>
      </c>
    </row>
    <row r="590" spans="1:5" ht="15.5" x14ac:dyDescent="0.35">
      <c r="A590" s="1" t="s">
        <v>1778</v>
      </c>
      <c r="B590" s="1" t="s">
        <v>2967</v>
      </c>
      <c r="C590" t="s">
        <v>4861</v>
      </c>
      <c r="D590" t="s">
        <v>4725</v>
      </c>
      <c r="E590" t="s">
        <v>4850</v>
      </c>
    </row>
    <row r="591" spans="1:5" ht="15.5" x14ac:dyDescent="0.35">
      <c r="A591" s="1" t="s">
        <v>1777</v>
      </c>
      <c r="B591" s="1" t="s">
        <v>2968</v>
      </c>
      <c r="C591" t="s">
        <v>5560</v>
      </c>
      <c r="D591" t="s">
        <v>4723</v>
      </c>
      <c r="E591" t="s">
        <v>5561</v>
      </c>
    </row>
    <row r="592" spans="1:5" ht="15.5" x14ac:dyDescent="0.35">
      <c r="A592" s="1" t="s">
        <v>1776</v>
      </c>
      <c r="B592" s="1" t="s">
        <v>2969</v>
      </c>
      <c r="C592" t="s">
        <v>5562</v>
      </c>
      <c r="D592" t="s">
        <v>4724</v>
      </c>
      <c r="E592" t="s">
        <v>5140</v>
      </c>
    </row>
    <row r="593" spans="1:5" ht="15.5" x14ac:dyDescent="0.35">
      <c r="A593" s="1" t="s">
        <v>1775</v>
      </c>
      <c r="B593" s="1" t="s">
        <v>2970</v>
      </c>
      <c r="C593" t="s">
        <v>4842</v>
      </c>
      <c r="D593" t="s">
        <v>4723</v>
      </c>
      <c r="E593" t="s">
        <v>5563</v>
      </c>
    </row>
    <row r="594" spans="1:5" ht="15.5" x14ac:dyDescent="0.35">
      <c r="A594" s="1" t="s">
        <v>1774</v>
      </c>
      <c r="B594" s="1" t="s">
        <v>2971</v>
      </c>
      <c r="C594" t="s">
        <v>5564</v>
      </c>
      <c r="D594" t="s">
        <v>4723</v>
      </c>
      <c r="E594" t="s">
        <v>7619</v>
      </c>
    </row>
    <row r="595" spans="1:5" ht="15.5" x14ac:dyDescent="0.35">
      <c r="A595" s="1" t="s">
        <v>1773</v>
      </c>
      <c r="B595" s="1" t="s">
        <v>2972</v>
      </c>
      <c r="C595" t="s">
        <v>5565</v>
      </c>
      <c r="D595" t="s">
        <v>4725</v>
      </c>
      <c r="E595" t="s">
        <v>7620</v>
      </c>
    </row>
    <row r="596" spans="1:5" ht="15.5" x14ac:dyDescent="0.35">
      <c r="A596" s="1" t="s">
        <v>1772</v>
      </c>
      <c r="B596" s="1" t="s">
        <v>2973</v>
      </c>
      <c r="C596" t="s">
        <v>5566</v>
      </c>
      <c r="D596" t="s">
        <v>4723</v>
      </c>
      <c r="E596" t="s">
        <v>7621</v>
      </c>
    </row>
    <row r="597" spans="1:5" ht="15.5" x14ac:dyDescent="0.35">
      <c r="A597" s="1" t="s">
        <v>1771</v>
      </c>
      <c r="B597" s="1" t="s">
        <v>2974</v>
      </c>
      <c r="C597" t="s">
        <v>5567</v>
      </c>
      <c r="D597" t="s">
        <v>4724</v>
      </c>
      <c r="E597" t="s">
        <v>5568</v>
      </c>
    </row>
    <row r="598" spans="1:5" ht="15.5" x14ac:dyDescent="0.35">
      <c r="A598" s="1" t="s">
        <v>1770</v>
      </c>
      <c r="B598" s="1" t="s">
        <v>2975</v>
      </c>
      <c r="C598" t="s">
        <v>5569</v>
      </c>
      <c r="D598" t="s">
        <v>4724</v>
      </c>
      <c r="E598" t="s">
        <v>7622</v>
      </c>
    </row>
    <row r="599" spans="1:5" ht="15.5" x14ac:dyDescent="0.35">
      <c r="A599" s="1" t="s">
        <v>1769</v>
      </c>
      <c r="B599" s="1" t="s">
        <v>2976</v>
      </c>
      <c r="C599" t="s">
        <v>5570</v>
      </c>
      <c r="D599" t="s">
        <v>4723</v>
      </c>
      <c r="E599" t="s">
        <v>7623</v>
      </c>
    </row>
    <row r="600" spans="1:5" ht="15.5" x14ac:dyDescent="0.35">
      <c r="A600" s="1" t="s">
        <v>1768</v>
      </c>
      <c r="B600" s="1" t="s">
        <v>2977</v>
      </c>
      <c r="C600" t="s">
        <v>5571</v>
      </c>
      <c r="D600" t="s">
        <v>4723</v>
      </c>
      <c r="E600" t="s">
        <v>5572</v>
      </c>
    </row>
    <row r="601" spans="1:5" ht="15.5" x14ac:dyDescent="0.35">
      <c r="A601" s="1" t="s">
        <v>1767</v>
      </c>
      <c r="B601" s="1" t="s">
        <v>2978</v>
      </c>
      <c r="C601" t="s">
        <v>5573</v>
      </c>
      <c r="D601" t="s">
        <v>4724</v>
      </c>
      <c r="E601" t="s">
        <v>7624</v>
      </c>
    </row>
    <row r="602" spans="1:5" ht="15.5" x14ac:dyDescent="0.35">
      <c r="A602" s="1" t="s">
        <v>1766</v>
      </c>
      <c r="B602" s="1" t="s">
        <v>2979</v>
      </c>
      <c r="C602" t="s">
        <v>5574</v>
      </c>
      <c r="D602" t="s">
        <v>4723</v>
      </c>
      <c r="E602" t="s">
        <v>7625</v>
      </c>
    </row>
    <row r="603" spans="1:5" ht="15.5" x14ac:dyDescent="0.35">
      <c r="A603" s="1" t="s">
        <v>1765</v>
      </c>
      <c r="B603" s="1" t="s">
        <v>2980</v>
      </c>
      <c r="C603" t="s">
        <v>4738</v>
      </c>
      <c r="D603" t="s">
        <v>4725</v>
      </c>
      <c r="E603" t="s">
        <v>5044</v>
      </c>
    </row>
    <row r="604" spans="1:5" ht="15.5" x14ac:dyDescent="0.35">
      <c r="A604" s="1" t="s">
        <v>1764</v>
      </c>
      <c r="B604" s="1" t="s">
        <v>2981</v>
      </c>
      <c r="C604" t="s">
        <v>5575</v>
      </c>
      <c r="D604" t="s">
        <v>4725</v>
      </c>
      <c r="E604" t="s">
        <v>7626</v>
      </c>
    </row>
    <row r="605" spans="1:5" ht="15.5" x14ac:dyDescent="0.35">
      <c r="A605" s="1" t="s">
        <v>1763</v>
      </c>
      <c r="B605" s="1" t="s">
        <v>2982</v>
      </c>
      <c r="C605" t="s">
        <v>5576</v>
      </c>
      <c r="D605" t="s">
        <v>4724</v>
      </c>
      <c r="E605" t="s">
        <v>5551</v>
      </c>
    </row>
    <row r="606" spans="1:5" ht="15.5" x14ac:dyDescent="0.35">
      <c r="A606" s="1" t="s">
        <v>1762</v>
      </c>
      <c r="B606" s="1" t="s">
        <v>2983</v>
      </c>
      <c r="C606" t="s">
        <v>4920</v>
      </c>
      <c r="D606" t="s">
        <v>4724</v>
      </c>
      <c r="E606" t="s">
        <v>7627</v>
      </c>
    </row>
    <row r="607" spans="1:5" ht="15.5" x14ac:dyDescent="0.35">
      <c r="A607" s="1" t="s">
        <v>1761</v>
      </c>
      <c r="B607" s="1" t="s">
        <v>2984</v>
      </c>
      <c r="C607" t="s">
        <v>5577</v>
      </c>
      <c r="D607" t="s">
        <v>4724</v>
      </c>
      <c r="E607" t="s">
        <v>7628</v>
      </c>
    </row>
    <row r="608" spans="1:5" ht="15.5" x14ac:dyDescent="0.35">
      <c r="A608" s="1" t="s">
        <v>1760</v>
      </c>
      <c r="B608" s="1" t="s">
        <v>2985</v>
      </c>
      <c r="C608" t="s">
        <v>5578</v>
      </c>
      <c r="D608" t="s">
        <v>4724</v>
      </c>
      <c r="E608" t="s">
        <v>5579</v>
      </c>
    </row>
    <row r="609" spans="1:5" ht="15.5" x14ac:dyDescent="0.35">
      <c r="A609" s="1" t="s">
        <v>1759</v>
      </c>
      <c r="B609" s="1" t="s">
        <v>2986</v>
      </c>
      <c r="C609" t="s">
        <v>5580</v>
      </c>
      <c r="D609" t="s">
        <v>4724</v>
      </c>
      <c r="E609" t="s">
        <v>5061</v>
      </c>
    </row>
    <row r="610" spans="1:5" ht="15.5" x14ac:dyDescent="0.35">
      <c r="A610" s="1" t="s">
        <v>1758</v>
      </c>
      <c r="B610" s="1" t="s">
        <v>2987</v>
      </c>
      <c r="C610" t="s">
        <v>5581</v>
      </c>
      <c r="D610" t="s">
        <v>4724</v>
      </c>
      <c r="E610" t="s">
        <v>7629</v>
      </c>
    </row>
    <row r="611" spans="1:5" ht="15.5" x14ac:dyDescent="0.35">
      <c r="A611" s="1" t="s">
        <v>1757</v>
      </c>
      <c r="B611" s="1" t="s">
        <v>2988</v>
      </c>
      <c r="C611" t="s">
        <v>5582</v>
      </c>
      <c r="D611" t="s">
        <v>4725</v>
      </c>
      <c r="E611" t="s">
        <v>5583</v>
      </c>
    </row>
    <row r="612" spans="1:5" ht="15.5" x14ac:dyDescent="0.35">
      <c r="A612" s="1" t="s">
        <v>1756</v>
      </c>
      <c r="B612" s="1" t="s">
        <v>2989</v>
      </c>
      <c r="C612" t="s">
        <v>5584</v>
      </c>
      <c r="D612" t="s">
        <v>4724</v>
      </c>
      <c r="E612" t="s">
        <v>5585</v>
      </c>
    </row>
    <row r="613" spans="1:5" ht="15.5" x14ac:dyDescent="0.35">
      <c r="A613" s="1" t="s">
        <v>1755</v>
      </c>
      <c r="B613" s="1" t="s">
        <v>2990</v>
      </c>
      <c r="C613" t="s">
        <v>5586</v>
      </c>
      <c r="D613" t="s">
        <v>4723</v>
      </c>
      <c r="E613" t="s">
        <v>7477</v>
      </c>
    </row>
    <row r="614" spans="1:5" ht="15.5" x14ac:dyDescent="0.35">
      <c r="A614" s="1" t="s">
        <v>1754</v>
      </c>
      <c r="B614" s="1" t="s">
        <v>2991</v>
      </c>
      <c r="C614" t="s">
        <v>5587</v>
      </c>
      <c r="D614" t="s">
        <v>4723</v>
      </c>
      <c r="E614" t="s">
        <v>7630</v>
      </c>
    </row>
    <row r="615" spans="1:5" ht="15.5" x14ac:dyDescent="0.35">
      <c r="A615" s="1" t="s">
        <v>1753</v>
      </c>
      <c r="B615" s="1" t="s">
        <v>2992</v>
      </c>
      <c r="C615" t="s">
        <v>5589</v>
      </c>
      <c r="D615" t="s">
        <v>4724</v>
      </c>
      <c r="E615" t="s">
        <v>7631</v>
      </c>
    </row>
    <row r="616" spans="1:5" ht="15.5" x14ac:dyDescent="0.35">
      <c r="A616" s="1" t="s">
        <v>1752</v>
      </c>
      <c r="B616" s="1" t="s">
        <v>2993</v>
      </c>
      <c r="C616" t="s">
        <v>5590</v>
      </c>
      <c r="D616" t="s">
        <v>4723</v>
      </c>
      <c r="E616" t="s">
        <v>7632</v>
      </c>
    </row>
    <row r="617" spans="1:5" ht="15.5" x14ac:dyDescent="0.35">
      <c r="A617" s="1" t="s">
        <v>1751</v>
      </c>
      <c r="B617" s="1" t="s">
        <v>2994</v>
      </c>
      <c r="C617" t="s">
        <v>4847</v>
      </c>
      <c r="D617" t="s">
        <v>4723</v>
      </c>
      <c r="E617" t="s">
        <v>7633</v>
      </c>
    </row>
    <row r="618" spans="1:5" ht="15.5" x14ac:dyDescent="0.35">
      <c r="A618" s="1" t="s">
        <v>1750</v>
      </c>
      <c r="B618" s="1" t="s">
        <v>2995</v>
      </c>
      <c r="C618" t="s">
        <v>5169</v>
      </c>
      <c r="D618" t="s">
        <v>4725</v>
      </c>
      <c r="E618" t="s">
        <v>5036</v>
      </c>
    </row>
    <row r="619" spans="1:5" ht="15.5" x14ac:dyDescent="0.35">
      <c r="A619" s="1" t="s">
        <v>1749</v>
      </c>
      <c r="B619" s="1" t="s">
        <v>2996</v>
      </c>
      <c r="C619" t="s">
        <v>5592</v>
      </c>
      <c r="D619" t="s">
        <v>4723</v>
      </c>
      <c r="E619" t="s">
        <v>5032</v>
      </c>
    </row>
    <row r="620" spans="1:5" ht="15.5" x14ac:dyDescent="0.35">
      <c r="A620" s="1" t="s">
        <v>1748</v>
      </c>
      <c r="B620" s="1" t="s">
        <v>2997</v>
      </c>
      <c r="C620" t="s">
        <v>5593</v>
      </c>
      <c r="D620" t="s">
        <v>4723</v>
      </c>
      <c r="E620" t="s">
        <v>7467</v>
      </c>
    </row>
    <row r="621" spans="1:5" ht="15.5" x14ac:dyDescent="0.35">
      <c r="A621" s="1" t="s">
        <v>1747</v>
      </c>
      <c r="B621" s="1" t="s">
        <v>2998</v>
      </c>
      <c r="C621" t="s">
        <v>5594</v>
      </c>
      <c r="D621" t="s">
        <v>4723</v>
      </c>
      <c r="E621" t="s">
        <v>7634</v>
      </c>
    </row>
    <row r="622" spans="1:5" ht="15.5" x14ac:dyDescent="0.35">
      <c r="A622" s="1" t="s">
        <v>1746</v>
      </c>
      <c r="B622" s="1" t="s">
        <v>2999</v>
      </c>
      <c r="C622" t="s">
        <v>5595</v>
      </c>
      <c r="D622" t="s">
        <v>4725</v>
      </c>
      <c r="E622" t="s">
        <v>7635</v>
      </c>
    </row>
    <row r="623" spans="1:5" ht="15.5" x14ac:dyDescent="0.35">
      <c r="A623" s="1" t="s">
        <v>1745</v>
      </c>
      <c r="B623" s="1" t="s">
        <v>3000</v>
      </c>
      <c r="C623" t="s">
        <v>5597</v>
      </c>
      <c r="D623" t="s">
        <v>4724</v>
      </c>
      <c r="E623" t="s">
        <v>5598</v>
      </c>
    </row>
    <row r="624" spans="1:5" ht="15.5" x14ac:dyDescent="0.35">
      <c r="A624" s="1" t="s">
        <v>1744</v>
      </c>
      <c r="B624" s="1" t="s">
        <v>3001</v>
      </c>
      <c r="C624" t="s">
        <v>5599</v>
      </c>
      <c r="D624" t="s">
        <v>4723</v>
      </c>
      <c r="E624" t="s">
        <v>7636</v>
      </c>
    </row>
    <row r="625" spans="1:5" ht="15.5" x14ac:dyDescent="0.35">
      <c r="A625" s="1" t="s">
        <v>1743</v>
      </c>
      <c r="B625" s="1" t="s">
        <v>3002</v>
      </c>
      <c r="C625" t="s">
        <v>5600</v>
      </c>
      <c r="D625" t="s">
        <v>4724</v>
      </c>
      <c r="E625" t="s">
        <v>7637</v>
      </c>
    </row>
    <row r="626" spans="1:5" ht="15.5" x14ac:dyDescent="0.35">
      <c r="A626" s="1" t="s">
        <v>1742</v>
      </c>
      <c r="B626" s="1" t="s">
        <v>3003</v>
      </c>
      <c r="C626" t="s">
        <v>5601</v>
      </c>
      <c r="D626" t="s">
        <v>4724</v>
      </c>
      <c r="E626" t="s">
        <v>5602</v>
      </c>
    </row>
    <row r="627" spans="1:5" ht="15.5" x14ac:dyDescent="0.35">
      <c r="A627" s="1" t="s">
        <v>1741</v>
      </c>
      <c r="B627" s="1" t="s">
        <v>3004</v>
      </c>
      <c r="C627" t="s">
        <v>5603</v>
      </c>
      <c r="D627" t="s">
        <v>4724</v>
      </c>
      <c r="E627" t="s">
        <v>7638</v>
      </c>
    </row>
    <row r="628" spans="1:5" ht="15.5" x14ac:dyDescent="0.35">
      <c r="A628" s="1" t="s">
        <v>1740</v>
      </c>
      <c r="B628" s="1" t="s">
        <v>3005</v>
      </c>
      <c r="C628" t="s">
        <v>5604</v>
      </c>
      <c r="D628" t="s">
        <v>4724</v>
      </c>
      <c r="E628" t="s">
        <v>7639</v>
      </c>
    </row>
    <row r="629" spans="1:5" ht="15.5" x14ac:dyDescent="0.35">
      <c r="A629" s="1" t="s">
        <v>1739</v>
      </c>
      <c r="B629" s="1" t="s">
        <v>3006</v>
      </c>
      <c r="C629" t="s">
        <v>5605</v>
      </c>
      <c r="D629" t="s">
        <v>4725</v>
      </c>
      <c r="E629" t="s">
        <v>7640</v>
      </c>
    </row>
    <row r="630" spans="1:5" ht="15.5" x14ac:dyDescent="0.35">
      <c r="A630" s="1" t="s">
        <v>1738</v>
      </c>
      <c r="B630" s="1" t="s">
        <v>3007</v>
      </c>
      <c r="C630" t="s">
        <v>5606</v>
      </c>
      <c r="D630" t="s">
        <v>4724</v>
      </c>
      <c r="E630" t="s">
        <v>7641</v>
      </c>
    </row>
    <row r="631" spans="1:5" ht="15.5" x14ac:dyDescent="0.35">
      <c r="A631" s="1" t="s">
        <v>1737</v>
      </c>
      <c r="B631" s="1" t="s">
        <v>3008</v>
      </c>
      <c r="C631" t="s">
        <v>5157</v>
      </c>
      <c r="D631" t="s">
        <v>4723</v>
      </c>
      <c r="E631" t="s">
        <v>7642</v>
      </c>
    </row>
    <row r="632" spans="1:5" ht="15.5" x14ac:dyDescent="0.35">
      <c r="A632" s="1" t="s">
        <v>1736</v>
      </c>
      <c r="B632" s="1" t="s">
        <v>3009</v>
      </c>
      <c r="C632" t="s">
        <v>5607</v>
      </c>
      <c r="D632" t="s">
        <v>4725</v>
      </c>
      <c r="E632" t="s">
        <v>7643</v>
      </c>
    </row>
    <row r="633" spans="1:5" ht="15.5" x14ac:dyDescent="0.35">
      <c r="A633" s="1" t="s">
        <v>1735</v>
      </c>
      <c r="B633" s="1" t="s">
        <v>3010</v>
      </c>
      <c r="C633" t="s">
        <v>5608</v>
      </c>
      <c r="D633" t="s">
        <v>4724</v>
      </c>
      <c r="E633" t="s">
        <v>5088</v>
      </c>
    </row>
    <row r="634" spans="1:5" ht="15.5" x14ac:dyDescent="0.35">
      <c r="A634" s="1" t="s">
        <v>1734</v>
      </c>
      <c r="B634" s="1" t="s">
        <v>3011</v>
      </c>
      <c r="C634" t="s">
        <v>5609</v>
      </c>
      <c r="D634" t="s">
        <v>4724</v>
      </c>
      <c r="E634" t="s">
        <v>5051</v>
      </c>
    </row>
    <row r="635" spans="1:5" ht="15.5" x14ac:dyDescent="0.35">
      <c r="A635" s="1" t="s">
        <v>1733</v>
      </c>
      <c r="B635" s="1" t="s">
        <v>3012</v>
      </c>
      <c r="C635" t="s">
        <v>5610</v>
      </c>
      <c r="D635" t="s">
        <v>4725</v>
      </c>
      <c r="E635" t="s">
        <v>5611</v>
      </c>
    </row>
    <row r="636" spans="1:5" ht="15.5" x14ac:dyDescent="0.35">
      <c r="A636" s="1" t="s">
        <v>1732</v>
      </c>
      <c r="B636" s="1" t="s">
        <v>3013</v>
      </c>
      <c r="C636" t="s">
        <v>5233</v>
      </c>
      <c r="D636" t="s">
        <v>4724</v>
      </c>
      <c r="E636" t="s">
        <v>7644</v>
      </c>
    </row>
    <row r="637" spans="1:5" ht="15.5" x14ac:dyDescent="0.35">
      <c r="A637" s="1" t="s">
        <v>1731</v>
      </c>
      <c r="B637" s="1" t="s">
        <v>3014</v>
      </c>
      <c r="C637" t="s">
        <v>5612</v>
      </c>
      <c r="D637" t="s">
        <v>4725</v>
      </c>
      <c r="E637" t="s">
        <v>5613</v>
      </c>
    </row>
    <row r="638" spans="1:5" ht="15.5" x14ac:dyDescent="0.35">
      <c r="A638" s="1" t="s">
        <v>1730</v>
      </c>
      <c r="B638" s="1" t="s">
        <v>3015</v>
      </c>
      <c r="C638" t="s">
        <v>5614</v>
      </c>
      <c r="D638" t="s">
        <v>4723</v>
      </c>
      <c r="E638" t="s">
        <v>4775</v>
      </c>
    </row>
    <row r="639" spans="1:5" ht="15.5" x14ac:dyDescent="0.35">
      <c r="A639" s="1" t="s">
        <v>1729</v>
      </c>
      <c r="B639" s="1" t="s">
        <v>3016</v>
      </c>
      <c r="C639" t="s">
        <v>5615</v>
      </c>
      <c r="D639" t="s">
        <v>4724</v>
      </c>
      <c r="E639" t="s">
        <v>4934</v>
      </c>
    </row>
    <row r="640" spans="1:5" ht="15.5" x14ac:dyDescent="0.35">
      <c r="A640" s="1" t="s">
        <v>1728</v>
      </c>
      <c r="B640" s="1" t="s">
        <v>3017</v>
      </c>
      <c r="C640" t="s">
        <v>5616</v>
      </c>
      <c r="D640" t="s">
        <v>4723</v>
      </c>
      <c r="E640" t="s">
        <v>7645</v>
      </c>
    </row>
    <row r="641" spans="1:5" ht="15.5" x14ac:dyDescent="0.35">
      <c r="A641" s="1" t="s">
        <v>1727</v>
      </c>
      <c r="B641" s="1" t="s">
        <v>3018</v>
      </c>
      <c r="C641" t="s">
        <v>4732</v>
      </c>
      <c r="D641" t="s">
        <v>4725</v>
      </c>
      <c r="E641" t="s">
        <v>7646</v>
      </c>
    </row>
    <row r="642" spans="1:5" ht="15.5" x14ac:dyDescent="0.35">
      <c r="A642" s="1" t="s">
        <v>1726</v>
      </c>
      <c r="B642" s="1" t="s">
        <v>3019</v>
      </c>
      <c r="C642" t="s">
        <v>5618</v>
      </c>
      <c r="D642" t="s">
        <v>4724</v>
      </c>
      <c r="E642" t="s">
        <v>5619</v>
      </c>
    </row>
    <row r="643" spans="1:5" ht="15.5" x14ac:dyDescent="0.35">
      <c r="A643" s="1" t="s">
        <v>1725</v>
      </c>
      <c r="B643" s="1" t="s">
        <v>3020</v>
      </c>
      <c r="C643" t="s">
        <v>4837</v>
      </c>
      <c r="D643" t="s">
        <v>4723</v>
      </c>
      <c r="E643" t="s">
        <v>7647</v>
      </c>
    </row>
    <row r="644" spans="1:5" ht="15.5" x14ac:dyDescent="0.35">
      <c r="A644" s="1" t="s">
        <v>1724</v>
      </c>
      <c r="B644" s="1" t="s">
        <v>3021</v>
      </c>
      <c r="C644" t="s">
        <v>5620</v>
      </c>
      <c r="D644" t="s">
        <v>4724</v>
      </c>
      <c r="E644" t="s">
        <v>4738</v>
      </c>
    </row>
    <row r="645" spans="1:5" ht="15.5" x14ac:dyDescent="0.35">
      <c r="A645" s="1" t="s">
        <v>1723</v>
      </c>
      <c r="B645" s="1" t="s">
        <v>3022</v>
      </c>
      <c r="C645" t="s">
        <v>5621</v>
      </c>
      <c r="D645" t="s">
        <v>4724</v>
      </c>
      <c r="E645" t="s">
        <v>5622</v>
      </c>
    </row>
    <row r="646" spans="1:5" ht="15.5" x14ac:dyDescent="0.35">
      <c r="A646" s="1" t="s">
        <v>1722</v>
      </c>
      <c r="B646" s="1" t="s">
        <v>3023</v>
      </c>
      <c r="C646" t="s">
        <v>5623</v>
      </c>
      <c r="D646" t="s">
        <v>4723</v>
      </c>
      <c r="E646" t="s">
        <v>7539</v>
      </c>
    </row>
    <row r="647" spans="1:5" ht="15.5" x14ac:dyDescent="0.35">
      <c r="A647" s="1" t="s">
        <v>1721</v>
      </c>
      <c r="B647" s="1" t="s">
        <v>3024</v>
      </c>
      <c r="C647" t="s">
        <v>5624</v>
      </c>
      <c r="D647" t="s">
        <v>4723</v>
      </c>
      <c r="E647" t="s">
        <v>7648</v>
      </c>
    </row>
    <row r="648" spans="1:5" ht="15.5" x14ac:dyDescent="0.35">
      <c r="A648" s="1" t="s">
        <v>1720</v>
      </c>
      <c r="B648" s="1" t="s">
        <v>3025</v>
      </c>
      <c r="C648" t="s">
        <v>5625</v>
      </c>
      <c r="D648" t="s">
        <v>4723</v>
      </c>
      <c r="E648" t="s">
        <v>7649</v>
      </c>
    </row>
    <row r="649" spans="1:5" ht="15.5" x14ac:dyDescent="0.35">
      <c r="A649" s="1" t="s">
        <v>1719</v>
      </c>
      <c r="B649" s="1" t="s">
        <v>3026</v>
      </c>
      <c r="C649" t="s">
        <v>5627</v>
      </c>
      <c r="D649" t="s">
        <v>4724</v>
      </c>
      <c r="E649" t="s">
        <v>7650</v>
      </c>
    </row>
    <row r="650" spans="1:5" ht="15.5" x14ac:dyDescent="0.35">
      <c r="A650" s="1" t="s">
        <v>1718</v>
      </c>
      <c r="B650" s="1" t="s">
        <v>3027</v>
      </c>
      <c r="C650" t="s">
        <v>5628</v>
      </c>
      <c r="D650" t="s">
        <v>4724</v>
      </c>
      <c r="E650" t="s">
        <v>5329</v>
      </c>
    </row>
    <row r="651" spans="1:5" ht="15.5" x14ac:dyDescent="0.35">
      <c r="A651" s="1" t="s">
        <v>1717</v>
      </c>
      <c r="B651" s="1" t="s">
        <v>3028</v>
      </c>
      <c r="C651" t="s">
        <v>5629</v>
      </c>
      <c r="D651" t="s">
        <v>4723</v>
      </c>
      <c r="E651" t="s">
        <v>5630</v>
      </c>
    </row>
    <row r="652" spans="1:5" ht="15.5" x14ac:dyDescent="0.35">
      <c r="A652" s="1" t="s">
        <v>1716</v>
      </c>
      <c r="B652" s="1" t="s">
        <v>3029</v>
      </c>
      <c r="C652" t="s">
        <v>5631</v>
      </c>
      <c r="D652" t="s">
        <v>4724</v>
      </c>
      <c r="E652" t="s">
        <v>4747</v>
      </c>
    </row>
    <row r="653" spans="1:5" ht="15.5" x14ac:dyDescent="0.35">
      <c r="A653" s="1" t="s">
        <v>1715</v>
      </c>
      <c r="B653" s="1" t="s">
        <v>3030</v>
      </c>
      <c r="C653" t="s">
        <v>5632</v>
      </c>
      <c r="D653" t="s">
        <v>4723</v>
      </c>
      <c r="E653" t="s">
        <v>5367</v>
      </c>
    </row>
    <row r="654" spans="1:5" ht="15.5" x14ac:dyDescent="0.35">
      <c r="A654" s="1" t="s">
        <v>1714</v>
      </c>
      <c r="B654" s="1" t="s">
        <v>3031</v>
      </c>
      <c r="C654" t="s">
        <v>5633</v>
      </c>
      <c r="D654" t="s">
        <v>4724</v>
      </c>
      <c r="E654" t="s">
        <v>5634</v>
      </c>
    </row>
    <row r="655" spans="1:5" ht="15.5" x14ac:dyDescent="0.35">
      <c r="A655" s="1" t="s">
        <v>1713</v>
      </c>
      <c r="B655" s="1" t="s">
        <v>3032</v>
      </c>
      <c r="C655" t="s">
        <v>5635</v>
      </c>
      <c r="D655" t="s">
        <v>4724</v>
      </c>
      <c r="E655" t="s">
        <v>4806</v>
      </c>
    </row>
    <row r="656" spans="1:5" ht="15.5" x14ac:dyDescent="0.35">
      <c r="A656" s="1" t="s">
        <v>1712</v>
      </c>
      <c r="B656" s="1" t="s">
        <v>3033</v>
      </c>
      <c r="C656" t="s">
        <v>5636</v>
      </c>
      <c r="D656" t="s">
        <v>4724</v>
      </c>
      <c r="E656" t="s">
        <v>5637</v>
      </c>
    </row>
    <row r="657" spans="1:5" ht="15.5" x14ac:dyDescent="0.35">
      <c r="A657" s="1" t="s">
        <v>1711</v>
      </c>
      <c r="B657" s="1" t="s">
        <v>3034</v>
      </c>
      <c r="C657" t="s">
        <v>5638</v>
      </c>
      <c r="D657" t="s">
        <v>4724</v>
      </c>
      <c r="E657" t="s">
        <v>7651</v>
      </c>
    </row>
    <row r="658" spans="1:5" ht="15.5" x14ac:dyDescent="0.35">
      <c r="A658" s="1" t="s">
        <v>1710</v>
      </c>
      <c r="B658" s="1" t="s">
        <v>3035</v>
      </c>
      <c r="C658" t="s">
        <v>5532</v>
      </c>
      <c r="D658" t="s">
        <v>4723</v>
      </c>
      <c r="E658" t="s">
        <v>5639</v>
      </c>
    </row>
    <row r="659" spans="1:5" ht="15.5" x14ac:dyDescent="0.35">
      <c r="A659" s="1" t="s">
        <v>1709</v>
      </c>
      <c r="B659" s="1" t="s">
        <v>3036</v>
      </c>
      <c r="C659" t="s">
        <v>5640</v>
      </c>
      <c r="D659" t="s">
        <v>4723</v>
      </c>
      <c r="E659" t="s">
        <v>7652</v>
      </c>
    </row>
    <row r="660" spans="1:5" ht="15.5" x14ac:dyDescent="0.35">
      <c r="A660" s="1" t="s">
        <v>1708</v>
      </c>
      <c r="B660" s="1" t="s">
        <v>3037</v>
      </c>
      <c r="C660" t="s">
        <v>5641</v>
      </c>
      <c r="D660" t="s">
        <v>4723</v>
      </c>
      <c r="E660" t="s">
        <v>5642</v>
      </c>
    </row>
    <row r="661" spans="1:5" ht="15.5" x14ac:dyDescent="0.35">
      <c r="A661" s="1" t="s">
        <v>1707</v>
      </c>
      <c r="B661" s="1" t="s">
        <v>3038</v>
      </c>
      <c r="C661" t="s">
        <v>5643</v>
      </c>
      <c r="D661" t="s">
        <v>4723</v>
      </c>
      <c r="E661" t="s">
        <v>5644</v>
      </c>
    </row>
    <row r="662" spans="1:5" ht="15.5" x14ac:dyDescent="0.35">
      <c r="A662" s="1" t="s">
        <v>1706</v>
      </c>
      <c r="B662" s="1" t="s">
        <v>3039</v>
      </c>
      <c r="C662" t="s">
        <v>5645</v>
      </c>
      <c r="D662" t="s">
        <v>4724</v>
      </c>
      <c r="E662" t="s">
        <v>7653</v>
      </c>
    </row>
    <row r="663" spans="1:5" ht="15.5" x14ac:dyDescent="0.35">
      <c r="A663" s="1" t="s">
        <v>1705</v>
      </c>
      <c r="B663" s="1" t="s">
        <v>3040</v>
      </c>
      <c r="C663" t="s">
        <v>5647</v>
      </c>
      <c r="D663" t="s">
        <v>4724</v>
      </c>
      <c r="E663" t="s">
        <v>7654</v>
      </c>
    </row>
    <row r="664" spans="1:5" ht="15.5" x14ac:dyDescent="0.35">
      <c r="A664" s="1" t="s">
        <v>1704</v>
      </c>
      <c r="B664" s="1" t="s">
        <v>3041</v>
      </c>
      <c r="C664" t="s">
        <v>5648</v>
      </c>
      <c r="D664" t="s">
        <v>4724</v>
      </c>
      <c r="E664" t="s">
        <v>7655</v>
      </c>
    </row>
    <row r="665" spans="1:5" ht="15.5" x14ac:dyDescent="0.35">
      <c r="A665" s="1" t="s">
        <v>1703</v>
      </c>
      <c r="B665" s="1" t="s">
        <v>3042</v>
      </c>
      <c r="C665" t="s">
        <v>5650</v>
      </c>
      <c r="D665" t="s">
        <v>4723</v>
      </c>
      <c r="E665" t="s">
        <v>7656</v>
      </c>
    </row>
    <row r="666" spans="1:5" ht="15.5" x14ac:dyDescent="0.35">
      <c r="A666" s="1" t="s">
        <v>1702</v>
      </c>
      <c r="B666" s="1" t="s">
        <v>3043</v>
      </c>
      <c r="C666" t="s">
        <v>5651</v>
      </c>
      <c r="D666" t="s">
        <v>4723</v>
      </c>
      <c r="E666" t="s">
        <v>7657</v>
      </c>
    </row>
    <row r="667" spans="1:5" ht="15.5" x14ac:dyDescent="0.35">
      <c r="A667" s="1" t="s">
        <v>1701</v>
      </c>
      <c r="B667" s="1" t="s">
        <v>3044</v>
      </c>
      <c r="C667" t="s">
        <v>5653</v>
      </c>
      <c r="D667" t="s">
        <v>4724</v>
      </c>
      <c r="E667" t="s">
        <v>7658</v>
      </c>
    </row>
    <row r="668" spans="1:5" ht="15.5" x14ac:dyDescent="0.35">
      <c r="A668" s="1" t="s">
        <v>1700</v>
      </c>
      <c r="B668" s="1" t="s">
        <v>3045</v>
      </c>
      <c r="C668" t="s">
        <v>5654</v>
      </c>
      <c r="D668" t="s">
        <v>4725</v>
      </c>
      <c r="E668" t="s">
        <v>7601</v>
      </c>
    </row>
    <row r="669" spans="1:5" ht="15.5" x14ac:dyDescent="0.35">
      <c r="A669" s="1" t="s">
        <v>1699</v>
      </c>
      <c r="B669" s="1" t="s">
        <v>3046</v>
      </c>
      <c r="C669" t="s">
        <v>5655</v>
      </c>
      <c r="D669" t="s">
        <v>4725</v>
      </c>
      <c r="E669" t="s">
        <v>7659</v>
      </c>
    </row>
    <row r="670" spans="1:5" ht="15.5" x14ac:dyDescent="0.35">
      <c r="A670" s="1" t="s">
        <v>1698</v>
      </c>
      <c r="B670" s="1" t="s">
        <v>3047</v>
      </c>
      <c r="C670" t="s">
        <v>5656</v>
      </c>
      <c r="D670" t="s">
        <v>4724</v>
      </c>
      <c r="E670" t="s">
        <v>7447</v>
      </c>
    </row>
    <row r="671" spans="1:5" ht="15.5" x14ac:dyDescent="0.35">
      <c r="A671" s="1" t="s">
        <v>1697</v>
      </c>
      <c r="B671" s="1" t="s">
        <v>3048</v>
      </c>
      <c r="C671" t="s">
        <v>5282</v>
      </c>
      <c r="D671" t="s">
        <v>4725</v>
      </c>
      <c r="E671" t="s">
        <v>4756</v>
      </c>
    </row>
    <row r="672" spans="1:5" ht="15.5" x14ac:dyDescent="0.35">
      <c r="A672" s="1" t="s">
        <v>1696</v>
      </c>
      <c r="B672" s="1" t="s">
        <v>3049</v>
      </c>
      <c r="C672" t="s">
        <v>5657</v>
      </c>
      <c r="D672" t="s">
        <v>4724</v>
      </c>
      <c r="E672" t="s">
        <v>7660</v>
      </c>
    </row>
    <row r="673" spans="1:5" ht="15.5" x14ac:dyDescent="0.35">
      <c r="A673" s="1" t="s">
        <v>1695</v>
      </c>
      <c r="B673" s="1" t="s">
        <v>3050</v>
      </c>
      <c r="C673" t="s">
        <v>5658</v>
      </c>
      <c r="D673" t="s">
        <v>4723</v>
      </c>
      <c r="E673" t="s">
        <v>5659</v>
      </c>
    </row>
    <row r="674" spans="1:5" ht="15.5" x14ac:dyDescent="0.35">
      <c r="A674" s="1" t="s">
        <v>1694</v>
      </c>
      <c r="B674" s="1" t="s">
        <v>3051</v>
      </c>
      <c r="C674" t="s">
        <v>5660</v>
      </c>
      <c r="D674" t="s">
        <v>4723</v>
      </c>
      <c r="E674" t="s">
        <v>7661</v>
      </c>
    </row>
    <row r="675" spans="1:5" ht="15.5" x14ac:dyDescent="0.35">
      <c r="A675" s="1" t="s">
        <v>1693</v>
      </c>
      <c r="B675" s="1" t="s">
        <v>3052</v>
      </c>
      <c r="C675" t="s">
        <v>5661</v>
      </c>
      <c r="D675" t="s">
        <v>4723</v>
      </c>
      <c r="E675" t="s">
        <v>5662</v>
      </c>
    </row>
    <row r="676" spans="1:5" ht="15.5" x14ac:dyDescent="0.35">
      <c r="A676" s="1" t="s">
        <v>1692</v>
      </c>
      <c r="B676" s="1" t="s">
        <v>3053</v>
      </c>
      <c r="C676" t="s">
        <v>5663</v>
      </c>
      <c r="D676" t="s">
        <v>4723</v>
      </c>
      <c r="E676" t="s">
        <v>7662</v>
      </c>
    </row>
    <row r="677" spans="1:5" ht="15.5" x14ac:dyDescent="0.35">
      <c r="A677" s="1" t="s">
        <v>1691</v>
      </c>
      <c r="B677" s="1" t="s">
        <v>3054</v>
      </c>
      <c r="C677" t="s">
        <v>5664</v>
      </c>
      <c r="D677" t="s">
        <v>4723</v>
      </c>
      <c r="E677" t="s">
        <v>5665</v>
      </c>
    </row>
    <row r="678" spans="1:5" ht="15.5" x14ac:dyDescent="0.35">
      <c r="A678" s="1" t="s">
        <v>1690</v>
      </c>
      <c r="B678" s="1" t="s">
        <v>3055</v>
      </c>
      <c r="C678" t="s">
        <v>5666</v>
      </c>
      <c r="D678" t="s">
        <v>4725</v>
      </c>
      <c r="E678" t="s">
        <v>5667</v>
      </c>
    </row>
    <row r="679" spans="1:5" ht="15.5" x14ac:dyDescent="0.35">
      <c r="A679" s="1" t="s">
        <v>1689</v>
      </c>
      <c r="B679" s="1" t="s">
        <v>3056</v>
      </c>
      <c r="C679" t="s">
        <v>5668</v>
      </c>
      <c r="D679" t="s">
        <v>4723</v>
      </c>
      <c r="E679" t="s">
        <v>7663</v>
      </c>
    </row>
    <row r="680" spans="1:5" ht="15.5" x14ac:dyDescent="0.35">
      <c r="A680" s="1" t="s">
        <v>1688</v>
      </c>
      <c r="B680" s="1" t="s">
        <v>3057</v>
      </c>
      <c r="C680" t="s">
        <v>5669</v>
      </c>
      <c r="D680" t="s">
        <v>4724</v>
      </c>
      <c r="E680" t="s">
        <v>7664</v>
      </c>
    </row>
    <row r="681" spans="1:5" ht="15.5" x14ac:dyDescent="0.35">
      <c r="A681" s="1" t="s">
        <v>1687</v>
      </c>
      <c r="B681" s="1" t="s">
        <v>3058</v>
      </c>
      <c r="C681" t="s">
        <v>5670</v>
      </c>
      <c r="D681" t="s">
        <v>4724</v>
      </c>
      <c r="E681" t="s">
        <v>5114</v>
      </c>
    </row>
    <row r="682" spans="1:5" ht="15.5" x14ac:dyDescent="0.35">
      <c r="A682" s="1" t="s">
        <v>1686</v>
      </c>
      <c r="B682" s="1" t="s">
        <v>3059</v>
      </c>
      <c r="C682" t="s">
        <v>5671</v>
      </c>
      <c r="D682" t="s">
        <v>4723</v>
      </c>
      <c r="E682" t="s">
        <v>5672</v>
      </c>
    </row>
    <row r="683" spans="1:5" ht="15.5" x14ac:dyDescent="0.35">
      <c r="A683" s="1" t="s">
        <v>1685</v>
      </c>
      <c r="B683" s="1" t="s">
        <v>3060</v>
      </c>
      <c r="C683" t="s">
        <v>5673</v>
      </c>
      <c r="D683" t="s">
        <v>4725</v>
      </c>
      <c r="E683" t="s">
        <v>7665</v>
      </c>
    </row>
    <row r="684" spans="1:5" ht="15.5" x14ac:dyDescent="0.35">
      <c r="A684" s="1" t="s">
        <v>1684</v>
      </c>
      <c r="B684" s="1" t="s">
        <v>3061</v>
      </c>
      <c r="C684" t="s">
        <v>5674</v>
      </c>
      <c r="D684" t="s">
        <v>4723</v>
      </c>
      <c r="E684" t="s">
        <v>4890</v>
      </c>
    </row>
    <row r="685" spans="1:5" ht="15.5" x14ac:dyDescent="0.35">
      <c r="A685" s="1" t="s">
        <v>1683</v>
      </c>
      <c r="B685" s="1" t="s">
        <v>3062</v>
      </c>
      <c r="C685" t="s">
        <v>5675</v>
      </c>
      <c r="D685" t="s">
        <v>4723</v>
      </c>
      <c r="E685" t="s">
        <v>7666</v>
      </c>
    </row>
    <row r="686" spans="1:5" ht="15.5" x14ac:dyDescent="0.35">
      <c r="A686" s="1" t="s">
        <v>1682</v>
      </c>
      <c r="B686" s="1" t="s">
        <v>3063</v>
      </c>
      <c r="C686" t="s">
        <v>5676</v>
      </c>
      <c r="D686" t="s">
        <v>4724</v>
      </c>
      <c r="E686" t="s">
        <v>5677</v>
      </c>
    </row>
    <row r="687" spans="1:5" ht="15.5" x14ac:dyDescent="0.35">
      <c r="A687" s="1" t="s">
        <v>1681</v>
      </c>
      <c r="B687" s="1" t="s">
        <v>3064</v>
      </c>
      <c r="C687" t="s">
        <v>5678</v>
      </c>
      <c r="D687" t="s">
        <v>4724</v>
      </c>
      <c r="E687" t="s">
        <v>7667</v>
      </c>
    </row>
    <row r="688" spans="1:5" ht="15.5" x14ac:dyDescent="0.35">
      <c r="A688" s="1" t="s">
        <v>1680</v>
      </c>
      <c r="B688" s="1" t="s">
        <v>3065</v>
      </c>
      <c r="C688" t="s">
        <v>5679</v>
      </c>
      <c r="D688" t="s">
        <v>4723</v>
      </c>
      <c r="E688" t="s">
        <v>5680</v>
      </c>
    </row>
    <row r="689" spans="1:5" ht="15.5" x14ac:dyDescent="0.35">
      <c r="A689" s="1" t="s">
        <v>1679</v>
      </c>
      <c r="B689" s="1" t="s">
        <v>3066</v>
      </c>
      <c r="C689" t="s">
        <v>7341</v>
      </c>
      <c r="D689" t="s">
        <v>4723</v>
      </c>
      <c r="E689" t="s">
        <v>5244</v>
      </c>
    </row>
    <row r="690" spans="1:5" ht="15.5" x14ac:dyDescent="0.35">
      <c r="A690" s="1" t="s">
        <v>1678</v>
      </c>
      <c r="B690" s="1" t="s">
        <v>3067</v>
      </c>
      <c r="C690" t="s">
        <v>5681</v>
      </c>
      <c r="D690" t="s">
        <v>4723</v>
      </c>
      <c r="E690" t="s">
        <v>7668</v>
      </c>
    </row>
    <row r="691" spans="1:5" ht="15.5" x14ac:dyDescent="0.35">
      <c r="A691" s="1" t="s">
        <v>1677</v>
      </c>
      <c r="B691" s="1" t="s">
        <v>3068</v>
      </c>
      <c r="C691" t="s">
        <v>5682</v>
      </c>
      <c r="D691" t="s">
        <v>4723</v>
      </c>
      <c r="E691" t="s">
        <v>5683</v>
      </c>
    </row>
    <row r="692" spans="1:5" ht="15.5" x14ac:dyDescent="0.35">
      <c r="A692" s="1" t="s">
        <v>1676</v>
      </c>
      <c r="B692" s="1" t="s">
        <v>3069</v>
      </c>
      <c r="C692" t="s">
        <v>5684</v>
      </c>
      <c r="D692" t="s">
        <v>4723</v>
      </c>
      <c r="E692" t="s">
        <v>7669</v>
      </c>
    </row>
    <row r="693" spans="1:5" ht="15.5" x14ac:dyDescent="0.35">
      <c r="A693" s="1" t="s">
        <v>1675</v>
      </c>
      <c r="B693" s="1" t="s">
        <v>3070</v>
      </c>
      <c r="C693" t="s">
        <v>7342</v>
      </c>
      <c r="D693" t="s">
        <v>4724</v>
      </c>
      <c r="E693" t="s">
        <v>5685</v>
      </c>
    </row>
    <row r="694" spans="1:5" ht="15.5" x14ac:dyDescent="0.35">
      <c r="A694" s="1" t="s">
        <v>1674</v>
      </c>
      <c r="B694" s="1" t="s">
        <v>3071</v>
      </c>
      <c r="C694" t="s">
        <v>5686</v>
      </c>
      <c r="D694" t="s">
        <v>4725</v>
      </c>
      <c r="E694" t="s">
        <v>7670</v>
      </c>
    </row>
    <row r="695" spans="1:5" ht="15.5" x14ac:dyDescent="0.35">
      <c r="A695" s="1" t="s">
        <v>1673</v>
      </c>
      <c r="B695" s="1" t="s">
        <v>3072</v>
      </c>
      <c r="C695" t="s">
        <v>5687</v>
      </c>
      <c r="D695" t="s">
        <v>4723</v>
      </c>
      <c r="E695" t="s">
        <v>5688</v>
      </c>
    </row>
    <row r="696" spans="1:5" ht="15.5" x14ac:dyDescent="0.35">
      <c r="A696" s="1" t="s">
        <v>1672</v>
      </c>
      <c r="B696" s="1" t="s">
        <v>3073</v>
      </c>
      <c r="C696" t="s">
        <v>5689</v>
      </c>
      <c r="D696" t="s">
        <v>4724</v>
      </c>
      <c r="E696" t="s">
        <v>5690</v>
      </c>
    </row>
    <row r="697" spans="1:5" ht="15.5" x14ac:dyDescent="0.35">
      <c r="A697" s="1" t="s">
        <v>1671</v>
      </c>
      <c r="B697" s="1" t="s">
        <v>3074</v>
      </c>
      <c r="C697" t="s">
        <v>5691</v>
      </c>
      <c r="D697" t="s">
        <v>4724</v>
      </c>
      <c r="E697" t="s">
        <v>7671</v>
      </c>
    </row>
    <row r="698" spans="1:5" ht="15.5" x14ac:dyDescent="0.35">
      <c r="A698" s="1" t="s">
        <v>1670</v>
      </c>
      <c r="B698" s="1" t="s">
        <v>3075</v>
      </c>
      <c r="C698" t="s">
        <v>5693</v>
      </c>
      <c r="D698" t="s">
        <v>4724</v>
      </c>
      <c r="E698" t="s">
        <v>7672</v>
      </c>
    </row>
    <row r="699" spans="1:5" ht="15.5" x14ac:dyDescent="0.35">
      <c r="A699" s="1" t="s">
        <v>1669</v>
      </c>
      <c r="B699" s="1" t="s">
        <v>3076</v>
      </c>
      <c r="C699" t="s">
        <v>5694</v>
      </c>
      <c r="D699" t="s">
        <v>4723</v>
      </c>
      <c r="E699" t="s">
        <v>4867</v>
      </c>
    </row>
    <row r="700" spans="1:5" ht="15.5" x14ac:dyDescent="0.35">
      <c r="A700" s="1" t="s">
        <v>1668</v>
      </c>
      <c r="B700" s="1" t="s">
        <v>3077</v>
      </c>
      <c r="C700" t="s">
        <v>5695</v>
      </c>
      <c r="D700" t="s">
        <v>4723</v>
      </c>
      <c r="E700" t="s">
        <v>7673</v>
      </c>
    </row>
    <row r="701" spans="1:5" ht="15.5" x14ac:dyDescent="0.35">
      <c r="A701" s="1" t="s">
        <v>1667</v>
      </c>
      <c r="B701" s="1" t="s">
        <v>3078</v>
      </c>
      <c r="C701" t="s">
        <v>5696</v>
      </c>
      <c r="D701" t="s">
        <v>4724</v>
      </c>
      <c r="E701" t="s">
        <v>7674</v>
      </c>
    </row>
    <row r="702" spans="1:5" ht="15.5" x14ac:dyDescent="0.35">
      <c r="A702" s="1" t="s">
        <v>1666</v>
      </c>
      <c r="B702" s="1" t="s">
        <v>3079</v>
      </c>
      <c r="C702" t="s">
        <v>5697</v>
      </c>
      <c r="D702" t="s">
        <v>4725</v>
      </c>
      <c r="E702" t="s">
        <v>5698</v>
      </c>
    </row>
    <row r="703" spans="1:5" ht="15.5" x14ac:dyDescent="0.35">
      <c r="A703" s="1" t="s">
        <v>1665</v>
      </c>
      <c r="B703" s="1" t="s">
        <v>3080</v>
      </c>
      <c r="C703" t="s">
        <v>5699</v>
      </c>
      <c r="D703" t="s">
        <v>4724</v>
      </c>
      <c r="E703" t="s">
        <v>5700</v>
      </c>
    </row>
    <row r="704" spans="1:5" ht="15.5" x14ac:dyDescent="0.35">
      <c r="A704" s="1" t="s">
        <v>1664</v>
      </c>
      <c r="B704" s="1" t="s">
        <v>3081</v>
      </c>
      <c r="C704" t="s">
        <v>5701</v>
      </c>
      <c r="D704" t="s">
        <v>4724</v>
      </c>
      <c r="E704" t="s">
        <v>5100</v>
      </c>
    </row>
    <row r="705" spans="1:5" ht="15.5" x14ac:dyDescent="0.35">
      <c r="A705" s="1" t="s">
        <v>1663</v>
      </c>
      <c r="B705" s="1" t="s">
        <v>3082</v>
      </c>
      <c r="C705" t="s">
        <v>5702</v>
      </c>
      <c r="D705" t="s">
        <v>4723</v>
      </c>
      <c r="E705" t="s">
        <v>4858</v>
      </c>
    </row>
    <row r="706" spans="1:5" ht="15.5" x14ac:dyDescent="0.35">
      <c r="A706" s="1" t="s">
        <v>1662</v>
      </c>
      <c r="B706" s="1" t="s">
        <v>3083</v>
      </c>
      <c r="C706" t="s">
        <v>5703</v>
      </c>
      <c r="D706" t="s">
        <v>4723</v>
      </c>
      <c r="E706" t="s">
        <v>7675</v>
      </c>
    </row>
    <row r="707" spans="1:5" ht="15.5" x14ac:dyDescent="0.35">
      <c r="A707" s="1" t="s">
        <v>1661</v>
      </c>
      <c r="B707" s="1" t="s">
        <v>3084</v>
      </c>
      <c r="C707" t="s">
        <v>5704</v>
      </c>
      <c r="D707" t="s">
        <v>4724</v>
      </c>
      <c r="E707" t="s">
        <v>7676</v>
      </c>
    </row>
    <row r="708" spans="1:5" ht="15.5" x14ac:dyDescent="0.35">
      <c r="A708" s="1" t="s">
        <v>1660</v>
      </c>
      <c r="B708" s="1" t="s">
        <v>3085</v>
      </c>
      <c r="C708" t="s">
        <v>5705</v>
      </c>
      <c r="D708" t="s">
        <v>4723</v>
      </c>
      <c r="E708" t="s">
        <v>4906</v>
      </c>
    </row>
    <row r="709" spans="1:5" ht="15.5" x14ac:dyDescent="0.35">
      <c r="A709" s="1" t="s">
        <v>1659</v>
      </c>
      <c r="B709" s="1" t="s">
        <v>3086</v>
      </c>
      <c r="C709" t="s">
        <v>5430</v>
      </c>
      <c r="D709" t="s">
        <v>4725</v>
      </c>
      <c r="E709" t="s">
        <v>4833</v>
      </c>
    </row>
    <row r="710" spans="1:5" ht="15.5" x14ac:dyDescent="0.35">
      <c r="A710" s="1" t="s">
        <v>1658</v>
      </c>
      <c r="B710" s="1" t="s">
        <v>3087</v>
      </c>
      <c r="C710" t="s">
        <v>5706</v>
      </c>
      <c r="D710" t="s">
        <v>4725</v>
      </c>
      <c r="E710" t="s">
        <v>5707</v>
      </c>
    </row>
    <row r="711" spans="1:5" ht="15.5" x14ac:dyDescent="0.35">
      <c r="A711" s="1" t="s">
        <v>1657</v>
      </c>
      <c r="B711" s="1" t="s">
        <v>3088</v>
      </c>
      <c r="C711" t="s">
        <v>5708</v>
      </c>
      <c r="D711" t="s">
        <v>4723</v>
      </c>
      <c r="E711" t="s">
        <v>7677</v>
      </c>
    </row>
    <row r="712" spans="1:5" ht="15.5" x14ac:dyDescent="0.35">
      <c r="A712" s="1" t="s">
        <v>1656</v>
      </c>
      <c r="B712" s="1" t="s">
        <v>3089</v>
      </c>
      <c r="C712" t="s">
        <v>5710</v>
      </c>
      <c r="D712" t="s">
        <v>4723</v>
      </c>
      <c r="E712" t="s">
        <v>5711</v>
      </c>
    </row>
    <row r="713" spans="1:5" ht="15.5" x14ac:dyDescent="0.35">
      <c r="A713" s="1" t="s">
        <v>1655</v>
      </c>
      <c r="B713" s="1" t="s">
        <v>3090</v>
      </c>
      <c r="C713" t="s">
        <v>5712</v>
      </c>
      <c r="D713" t="s">
        <v>4723</v>
      </c>
      <c r="E713" t="s">
        <v>7678</v>
      </c>
    </row>
    <row r="714" spans="1:5" ht="15.5" x14ac:dyDescent="0.35">
      <c r="A714" s="1" t="s">
        <v>1654</v>
      </c>
      <c r="B714" s="1" t="s">
        <v>3091</v>
      </c>
      <c r="C714" t="s">
        <v>5713</v>
      </c>
      <c r="D714" t="s">
        <v>4724</v>
      </c>
      <c r="E714" t="s">
        <v>5714</v>
      </c>
    </row>
    <row r="715" spans="1:5" ht="15.5" x14ac:dyDescent="0.35">
      <c r="A715" s="1" t="s">
        <v>1653</v>
      </c>
      <c r="B715" s="1" t="s">
        <v>3092</v>
      </c>
      <c r="C715" t="s">
        <v>5715</v>
      </c>
      <c r="D715" t="s">
        <v>4725</v>
      </c>
      <c r="E715" t="s">
        <v>5125</v>
      </c>
    </row>
    <row r="716" spans="1:5" ht="15.5" x14ac:dyDescent="0.35">
      <c r="A716" s="1" t="s">
        <v>1652</v>
      </c>
      <c r="B716" s="1" t="s">
        <v>3093</v>
      </c>
      <c r="C716" t="s">
        <v>4837</v>
      </c>
      <c r="D716" t="s">
        <v>4725</v>
      </c>
      <c r="E716" t="s">
        <v>7679</v>
      </c>
    </row>
    <row r="717" spans="1:5" ht="15.5" x14ac:dyDescent="0.35">
      <c r="A717" s="1" t="s">
        <v>1651</v>
      </c>
      <c r="B717" s="1" t="s">
        <v>3094</v>
      </c>
      <c r="C717" t="s">
        <v>5716</v>
      </c>
      <c r="D717" t="s">
        <v>4723</v>
      </c>
      <c r="E717" t="s">
        <v>7680</v>
      </c>
    </row>
    <row r="718" spans="1:5" ht="15.5" x14ac:dyDescent="0.35">
      <c r="A718" s="1" t="s">
        <v>1650</v>
      </c>
      <c r="B718" s="1" t="s">
        <v>3095</v>
      </c>
      <c r="C718" t="s">
        <v>5717</v>
      </c>
      <c r="D718" t="s">
        <v>4723</v>
      </c>
      <c r="E718" t="s">
        <v>7681</v>
      </c>
    </row>
    <row r="719" spans="1:5" ht="15.5" x14ac:dyDescent="0.35">
      <c r="A719" s="1" t="s">
        <v>1649</v>
      </c>
      <c r="B719" s="1" t="s">
        <v>3096</v>
      </c>
      <c r="C719" t="s">
        <v>5718</v>
      </c>
      <c r="D719" t="s">
        <v>4724</v>
      </c>
      <c r="E719" t="s">
        <v>7682</v>
      </c>
    </row>
    <row r="720" spans="1:5" ht="15.5" x14ac:dyDescent="0.35">
      <c r="A720" s="1" t="s">
        <v>1648</v>
      </c>
      <c r="B720" s="1" t="s">
        <v>3097</v>
      </c>
      <c r="C720" t="s">
        <v>5720</v>
      </c>
      <c r="D720" t="s">
        <v>4724</v>
      </c>
      <c r="E720" t="s">
        <v>5721</v>
      </c>
    </row>
    <row r="721" spans="1:5" ht="15.5" x14ac:dyDescent="0.35">
      <c r="A721" s="1" t="s">
        <v>1647</v>
      </c>
      <c r="B721" s="1" t="s">
        <v>3098</v>
      </c>
      <c r="C721" t="s">
        <v>5722</v>
      </c>
      <c r="D721" t="s">
        <v>4724</v>
      </c>
      <c r="E721" t="s">
        <v>5723</v>
      </c>
    </row>
    <row r="722" spans="1:5" ht="15.5" x14ac:dyDescent="0.35">
      <c r="A722" s="1" t="s">
        <v>1646</v>
      </c>
      <c r="B722" s="1" t="s">
        <v>3099</v>
      </c>
      <c r="C722" t="s">
        <v>5724</v>
      </c>
      <c r="D722" t="s">
        <v>4723</v>
      </c>
      <c r="E722" t="s">
        <v>4778</v>
      </c>
    </row>
    <row r="723" spans="1:5" ht="15.5" x14ac:dyDescent="0.35">
      <c r="A723" s="1" t="s">
        <v>1645</v>
      </c>
      <c r="B723" s="1" t="s">
        <v>3100</v>
      </c>
      <c r="C723" t="s">
        <v>5725</v>
      </c>
      <c r="D723" t="s">
        <v>4723</v>
      </c>
      <c r="E723" t="s">
        <v>4807</v>
      </c>
    </row>
    <row r="724" spans="1:5" ht="15.5" x14ac:dyDescent="0.35">
      <c r="A724" s="1" t="s">
        <v>1644</v>
      </c>
      <c r="B724" s="1" t="s">
        <v>3101</v>
      </c>
      <c r="C724" t="s">
        <v>5726</v>
      </c>
      <c r="D724" t="s">
        <v>4723</v>
      </c>
      <c r="E724" t="s">
        <v>7683</v>
      </c>
    </row>
    <row r="725" spans="1:5" ht="15.5" x14ac:dyDescent="0.35">
      <c r="A725" s="1" t="s">
        <v>1643</v>
      </c>
      <c r="B725" s="1" t="s">
        <v>3102</v>
      </c>
      <c r="C725" t="s">
        <v>5727</v>
      </c>
      <c r="D725" t="s">
        <v>4725</v>
      </c>
      <c r="E725" t="s">
        <v>5443</v>
      </c>
    </row>
    <row r="726" spans="1:5" ht="15.5" x14ac:dyDescent="0.35">
      <c r="A726" s="1" t="s">
        <v>1642</v>
      </c>
      <c r="B726" s="1" t="s">
        <v>3103</v>
      </c>
      <c r="C726" t="s">
        <v>5728</v>
      </c>
      <c r="D726" t="s">
        <v>4724</v>
      </c>
      <c r="E726" t="s">
        <v>7684</v>
      </c>
    </row>
    <row r="727" spans="1:5" ht="15.5" x14ac:dyDescent="0.35">
      <c r="A727" s="1" t="s">
        <v>1641</v>
      </c>
      <c r="B727" s="1" t="s">
        <v>3104</v>
      </c>
      <c r="C727" t="s">
        <v>4877</v>
      </c>
      <c r="D727" t="s">
        <v>4724</v>
      </c>
      <c r="E727" t="s">
        <v>4797</v>
      </c>
    </row>
    <row r="728" spans="1:5" ht="15.5" x14ac:dyDescent="0.35">
      <c r="A728" s="1" t="s">
        <v>1640</v>
      </c>
      <c r="B728" s="1" t="s">
        <v>3105</v>
      </c>
      <c r="C728" t="s">
        <v>5729</v>
      </c>
      <c r="D728" t="s">
        <v>4724</v>
      </c>
      <c r="E728" t="s">
        <v>4761</v>
      </c>
    </row>
    <row r="729" spans="1:5" ht="15.5" x14ac:dyDescent="0.35">
      <c r="A729" s="1" t="s">
        <v>1639</v>
      </c>
      <c r="B729" s="1" t="s">
        <v>3106</v>
      </c>
      <c r="C729" t="s">
        <v>5730</v>
      </c>
      <c r="D729" t="s">
        <v>4724</v>
      </c>
      <c r="E729" t="s">
        <v>7685</v>
      </c>
    </row>
    <row r="730" spans="1:5" ht="15.5" x14ac:dyDescent="0.35">
      <c r="A730" s="1" t="s">
        <v>1638</v>
      </c>
      <c r="B730" s="1" t="s">
        <v>3107</v>
      </c>
      <c r="C730" t="s">
        <v>5720</v>
      </c>
      <c r="D730" t="s">
        <v>4724</v>
      </c>
      <c r="E730" t="s">
        <v>5731</v>
      </c>
    </row>
    <row r="731" spans="1:5" ht="15.5" x14ac:dyDescent="0.35">
      <c r="A731" s="1" t="s">
        <v>1637</v>
      </c>
      <c r="B731" s="1" t="s">
        <v>3108</v>
      </c>
      <c r="C731" t="s">
        <v>7343</v>
      </c>
      <c r="D731" t="s">
        <v>4723</v>
      </c>
      <c r="E731" t="s">
        <v>5733</v>
      </c>
    </row>
    <row r="732" spans="1:5" ht="15.5" x14ac:dyDescent="0.35">
      <c r="A732" s="1" t="s">
        <v>1636</v>
      </c>
      <c r="B732" s="1" t="s">
        <v>3109</v>
      </c>
      <c r="C732" t="s">
        <v>5734</v>
      </c>
      <c r="D732" t="s">
        <v>4723</v>
      </c>
      <c r="E732" t="s">
        <v>7444</v>
      </c>
    </row>
    <row r="733" spans="1:5" ht="15.5" x14ac:dyDescent="0.35">
      <c r="A733" s="1" t="s">
        <v>1635</v>
      </c>
      <c r="B733" s="1" t="s">
        <v>3110</v>
      </c>
      <c r="C733" t="s">
        <v>5735</v>
      </c>
      <c r="D733" t="s">
        <v>4724</v>
      </c>
      <c r="E733" t="s">
        <v>4917</v>
      </c>
    </row>
    <row r="734" spans="1:5" ht="15.5" x14ac:dyDescent="0.35">
      <c r="A734" s="1" t="s">
        <v>1634</v>
      </c>
      <c r="B734" s="1" t="s">
        <v>3111</v>
      </c>
      <c r="C734" t="s">
        <v>5736</v>
      </c>
      <c r="D734" t="s">
        <v>4723</v>
      </c>
      <c r="E734" t="s">
        <v>5737</v>
      </c>
    </row>
    <row r="735" spans="1:5" ht="15.5" x14ac:dyDescent="0.35">
      <c r="A735" s="1" t="s">
        <v>1633</v>
      </c>
      <c r="B735" s="1" t="s">
        <v>3112</v>
      </c>
      <c r="C735" t="s">
        <v>4842</v>
      </c>
      <c r="D735" t="s">
        <v>4723</v>
      </c>
      <c r="E735" t="s">
        <v>5353</v>
      </c>
    </row>
    <row r="736" spans="1:5" ht="15.5" x14ac:dyDescent="0.35">
      <c r="A736" s="1" t="s">
        <v>1632</v>
      </c>
      <c r="B736" s="1" t="s">
        <v>3113</v>
      </c>
      <c r="C736" t="s">
        <v>5738</v>
      </c>
      <c r="D736" t="s">
        <v>4723</v>
      </c>
      <c r="E736" t="s">
        <v>7686</v>
      </c>
    </row>
    <row r="737" spans="1:5" ht="15.5" x14ac:dyDescent="0.35">
      <c r="A737" s="1" t="s">
        <v>1631</v>
      </c>
      <c r="B737" s="1" t="s">
        <v>3114</v>
      </c>
      <c r="C737" t="s">
        <v>5739</v>
      </c>
      <c r="D737" t="s">
        <v>4723</v>
      </c>
      <c r="E737" t="s">
        <v>7687</v>
      </c>
    </row>
    <row r="738" spans="1:5" ht="15.5" x14ac:dyDescent="0.35">
      <c r="A738" s="1" t="s">
        <v>1630</v>
      </c>
      <c r="B738" s="1" t="s">
        <v>3115</v>
      </c>
      <c r="C738" t="s">
        <v>5740</v>
      </c>
      <c r="D738" t="s">
        <v>4724</v>
      </c>
      <c r="E738" t="s">
        <v>5196</v>
      </c>
    </row>
    <row r="739" spans="1:5" ht="15.5" x14ac:dyDescent="0.35">
      <c r="A739" s="1" t="s">
        <v>1629</v>
      </c>
      <c r="B739" s="1" t="s">
        <v>3116</v>
      </c>
      <c r="C739" t="s">
        <v>5741</v>
      </c>
      <c r="D739" t="s">
        <v>4724</v>
      </c>
      <c r="E739" t="s">
        <v>7688</v>
      </c>
    </row>
    <row r="740" spans="1:5" ht="15.5" x14ac:dyDescent="0.35">
      <c r="A740" s="1" t="s">
        <v>1628</v>
      </c>
      <c r="B740" s="1" t="s">
        <v>3117</v>
      </c>
      <c r="C740" t="s">
        <v>5742</v>
      </c>
      <c r="D740" t="s">
        <v>4724</v>
      </c>
      <c r="E740" t="s">
        <v>7689</v>
      </c>
    </row>
    <row r="741" spans="1:5" ht="15.5" x14ac:dyDescent="0.35">
      <c r="A741" s="1" t="s">
        <v>1627</v>
      </c>
      <c r="B741" s="1" t="s">
        <v>3118</v>
      </c>
      <c r="C741" t="s">
        <v>5744</v>
      </c>
      <c r="D741" t="s">
        <v>4725</v>
      </c>
      <c r="E741" t="s">
        <v>7690</v>
      </c>
    </row>
    <row r="742" spans="1:5" ht="15.5" x14ac:dyDescent="0.35">
      <c r="A742" s="1" t="s">
        <v>1626</v>
      </c>
      <c r="B742" s="1" t="s">
        <v>3119</v>
      </c>
      <c r="C742" t="s">
        <v>5745</v>
      </c>
      <c r="D742" t="s">
        <v>4724</v>
      </c>
      <c r="E742" t="s">
        <v>5091</v>
      </c>
    </row>
    <row r="743" spans="1:5" ht="15.5" x14ac:dyDescent="0.35">
      <c r="A743" s="1" t="s">
        <v>1625</v>
      </c>
      <c r="B743" s="1" t="s">
        <v>3120</v>
      </c>
      <c r="C743" t="s">
        <v>5746</v>
      </c>
      <c r="D743" t="s">
        <v>4724</v>
      </c>
      <c r="E743" t="s">
        <v>7691</v>
      </c>
    </row>
    <row r="744" spans="1:5" ht="15.5" x14ac:dyDescent="0.35">
      <c r="A744" s="1" t="s">
        <v>1624</v>
      </c>
      <c r="B744" s="1" t="s">
        <v>3121</v>
      </c>
      <c r="C744" t="s">
        <v>5747</v>
      </c>
      <c r="D744" t="s">
        <v>4725</v>
      </c>
      <c r="E744" t="s">
        <v>5392</v>
      </c>
    </row>
    <row r="745" spans="1:5" ht="15.5" x14ac:dyDescent="0.35">
      <c r="A745" s="1" t="s">
        <v>1623</v>
      </c>
      <c r="B745" s="1" t="s">
        <v>3122</v>
      </c>
      <c r="C745" t="s">
        <v>4764</v>
      </c>
      <c r="D745" t="s">
        <v>4725</v>
      </c>
      <c r="E745" t="s">
        <v>7692</v>
      </c>
    </row>
    <row r="746" spans="1:5" ht="15.5" x14ac:dyDescent="0.35">
      <c r="A746" s="1" t="s">
        <v>1622</v>
      </c>
      <c r="B746" s="1" t="s">
        <v>3123</v>
      </c>
      <c r="C746" t="s">
        <v>5748</v>
      </c>
      <c r="D746" t="s">
        <v>4723</v>
      </c>
      <c r="E746" t="s">
        <v>5749</v>
      </c>
    </row>
    <row r="747" spans="1:5" ht="15.5" x14ac:dyDescent="0.35">
      <c r="A747" s="1" t="s">
        <v>1621</v>
      </c>
      <c r="B747" s="1" t="s">
        <v>3124</v>
      </c>
      <c r="C747" t="s">
        <v>5750</v>
      </c>
      <c r="D747" t="s">
        <v>4724</v>
      </c>
      <c r="E747" t="s">
        <v>7693</v>
      </c>
    </row>
    <row r="748" spans="1:5" ht="15.5" x14ac:dyDescent="0.35">
      <c r="A748" s="1" t="s">
        <v>1620</v>
      </c>
      <c r="B748" s="1" t="s">
        <v>3125</v>
      </c>
      <c r="C748" t="s">
        <v>5751</v>
      </c>
      <c r="D748" t="s">
        <v>4725</v>
      </c>
      <c r="E748" t="s">
        <v>7694</v>
      </c>
    </row>
    <row r="749" spans="1:5" ht="15.5" x14ac:dyDescent="0.35">
      <c r="A749" s="1" t="s">
        <v>1619</v>
      </c>
      <c r="B749" s="1" t="s">
        <v>3126</v>
      </c>
      <c r="C749" t="s">
        <v>5752</v>
      </c>
      <c r="D749" t="s">
        <v>4724</v>
      </c>
      <c r="E749" t="s">
        <v>5091</v>
      </c>
    </row>
    <row r="750" spans="1:5" ht="15.5" x14ac:dyDescent="0.35">
      <c r="A750" s="1" t="s">
        <v>1618</v>
      </c>
      <c r="B750" s="1" t="s">
        <v>3127</v>
      </c>
      <c r="C750" t="s">
        <v>5753</v>
      </c>
      <c r="D750" t="s">
        <v>4724</v>
      </c>
      <c r="E750" t="s">
        <v>4841</v>
      </c>
    </row>
    <row r="751" spans="1:5" ht="15.5" x14ac:dyDescent="0.35">
      <c r="A751" s="1" t="s">
        <v>1617</v>
      </c>
      <c r="B751" s="1" t="s">
        <v>3128</v>
      </c>
      <c r="C751" t="s">
        <v>5754</v>
      </c>
      <c r="D751" t="s">
        <v>4723</v>
      </c>
      <c r="E751" t="s">
        <v>4839</v>
      </c>
    </row>
    <row r="752" spans="1:5" ht="15.5" x14ac:dyDescent="0.35">
      <c r="A752" s="1" t="s">
        <v>1616</v>
      </c>
      <c r="B752" s="1" t="s">
        <v>3129</v>
      </c>
      <c r="C752" t="s">
        <v>5755</v>
      </c>
      <c r="D752" t="s">
        <v>4724</v>
      </c>
      <c r="E752" t="s">
        <v>4869</v>
      </c>
    </row>
    <row r="753" spans="1:5" ht="15.5" x14ac:dyDescent="0.35">
      <c r="A753" s="1" t="s">
        <v>1615</v>
      </c>
      <c r="B753" s="1" t="s">
        <v>3130</v>
      </c>
      <c r="C753" t="s">
        <v>5756</v>
      </c>
      <c r="D753" t="s">
        <v>4723</v>
      </c>
      <c r="E753" t="s">
        <v>7695</v>
      </c>
    </row>
    <row r="754" spans="1:5" ht="15.5" x14ac:dyDescent="0.35">
      <c r="A754" s="1" t="s">
        <v>1614</v>
      </c>
      <c r="B754" s="1" t="s">
        <v>3131</v>
      </c>
      <c r="C754" t="s">
        <v>5757</v>
      </c>
      <c r="D754" t="s">
        <v>4723</v>
      </c>
      <c r="E754" t="s">
        <v>5758</v>
      </c>
    </row>
    <row r="755" spans="1:5" ht="15.5" x14ac:dyDescent="0.35">
      <c r="A755" s="1" t="s">
        <v>1613</v>
      </c>
      <c r="B755" s="1" t="s">
        <v>3132</v>
      </c>
      <c r="C755" t="s">
        <v>5759</v>
      </c>
      <c r="D755" t="s">
        <v>4723</v>
      </c>
      <c r="E755" t="s">
        <v>5760</v>
      </c>
    </row>
    <row r="756" spans="1:5" ht="15.5" x14ac:dyDescent="0.35">
      <c r="A756" s="1" t="s">
        <v>1612</v>
      </c>
      <c r="B756" s="1" t="s">
        <v>3133</v>
      </c>
      <c r="C756" t="s">
        <v>5761</v>
      </c>
      <c r="D756" t="s">
        <v>4725</v>
      </c>
      <c r="E756" t="s">
        <v>5762</v>
      </c>
    </row>
    <row r="757" spans="1:5" ht="15.5" x14ac:dyDescent="0.35">
      <c r="A757" s="1" t="s">
        <v>1611</v>
      </c>
      <c r="B757" s="1" t="s">
        <v>3134</v>
      </c>
      <c r="C757" t="s">
        <v>5763</v>
      </c>
      <c r="D757" t="s">
        <v>4724</v>
      </c>
      <c r="E757" t="s">
        <v>7696</v>
      </c>
    </row>
    <row r="758" spans="1:5" ht="15.5" x14ac:dyDescent="0.35">
      <c r="A758" s="1" t="s">
        <v>1610</v>
      </c>
      <c r="B758" s="1" t="s">
        <v>3135</v>
      </c>
      <c r="C758" t="s">
        <v>5764</v>
      </c>
      <c r="D758" t="s">
        <v>4724</v>
      </c>
      <c r="E758" t="s">
        <v>7697</v>
      </c>
    </row>
    <row r="759" spans="1:5" ht="15.5" x14ac:dyDescent="0.35">
      <c r="A759" s="1" t="s">
        <v>1609</v>
      </c>
      <c r="B759" s="1" t="s">
        <v>3136</v>
      </c>
      <c r="C759" t="s">
        <v>5765</v>
      </c>
      <c r="D759" t="s">
        <v>4724</v>
      </c>
      <c r="E759" t="s">
        <v>5017</v>
      </c>
    </row>
    <row r="760" spans="1:5" ht="15.5" x14ac:dyDescent="0.35">
      <c r="A760" s="1" t="s">
        <v>1608</v>
      </c>
      <c r="B760" s="1" t="s">
        <v>3137</v>
      </c>
      <c r="C760" t="s">
        <v>5766</v>
      </c>
      <c r="D760" t="s">
        <v>4724</v>
      </c>
      <c r="E760" t="s">
        <v>5767</v>
      </c>
    </row>
    <row r="761" spans="1:5" ht="15.5" x14ac:dyDescent="0.35">
      <c r="A761" s="1" t="s">
        <v>1607</v>
      </c>
      <c r="B761" s="1" t="s">
        <v>3138</v>
      </c>
      <c r="C761" t="s">
        <v>5768</v>
      </c>
      <c r="D761" t="s">
        <v>4723</v>
      </c>
      <c r="E761" t="s">
        <v>7698</v>
      </c>
    </row>
    <row r="762" spans="1:5" ht="15.5" x14ac:dyDescent="0.35">
      <c r="A762" s="1" t="s">
        <v>1606</v>
      </c>
      <c r="B762" s="1" t="s">
        <v>3139</v>
      </c>
      <c r="C762" t="s">
        <v>5769</v>
      </c>
      <c r="D762" t="s">
        <v>4723</v>
      </c>
      <c r="E762" t="s">
        <v>5443</v>
      </c>
    </row>
    <row r="763" spans="1:5" ht="15.5" x14ac:dyDescent="0.35">
      <c r="A763" s="1" t="s">
        <v>1605</v>
      </c>
      <c r="B763" s="1" t="s">
        <v>3140</v>
      </c>
      <c r="C763" t="s">
        <v>5770</v>
      </c>
      <c r="D763" t="s">
        <v>4724</v>
      </c>
      <c r="E763" t="s">
        <v>5140</v>
      </c>
    </row>
    <row r="764" spans="1:5" ht="15.5" x14ac:dyDescent="0.35">
      <c r="A764" s="1" t="s">
        <v>1604</v>
      </c>
      <c r="B764" s="1" t="s">
        <v>3141</v>
      </c>
      <c r="C764" t="s">
        <v>5771</v>
      </c>
      <c r="D764" t="s">
        <v>4723</v>
      </c>
      <c r="E764" t="s">
        <v>4784</v>
      </c>
    </row>
    <row r="765" spans="1:5" ht="15.5" x14ac:dyDescent="0.35">
      <c r="A765" s="1" t="s">
        <v>1603</v>
      </c>
      <c r="B765" s="1" t="s">
        <v>3142</v>
      </c>
      <c r="C765" t="s">
        <v>5772</v>
      </c>
      <c r="D765" t="s">
        <v>4723</v>
      </c>
      <c r="E765" t="s">
        <v>7699</v>
      </c>
    </row>
    <row r="766" spans="1:5" ht="15.5" x14ac:dyDescent="0.35">
      <c r="A766" s="1" t="s">
        <v>1602</v>
      </c>
      <c r="B766" s="1" t="s">
        <v>3143</v>
      </c>
      <c r="C766" t="s">
        <v>5773</v>
      </c>
      <c r="D766" t="s">
        <v>4723</v>
      </c>
      <c r="E766" t="s">
        <v>7700</v>
      </c>
    </row>
    <row r="767" spans="1:5" ht="15.5" x14ac:dyDescent="0.35">
      <c r="A767" s="1" t="s">
        <v>1601</v>
      </c>
      <c r="B767" s="1" t="s">
        <v>3144</v>
      </c>
      <c r="C767" t="s">
        <v>5774</v>
      </c>
      <c r="D767" t="s">
        <v>4723</v>
      </c>
      <c r="E767" t="s">
        <v>7701</v>
      </c>
    </row>
    <row r="768" spans="1:5" ht="15.5" x14ac:dyDescent="0.35">
      <c r="A768" s="1" t="s">
        <v>1600</v>
      </c>
      <c r="B768" s="1" t="s">
        <v>3145</v>
      </c>
      <c r="C768" t="s">
        <v>5775</v>
      </c>
      <c r="D768" t="s">
        <v>4723</v>
      </c>
      <c r="E768" t="s">
        <v>7702</v>
      </c>
    </row>
    <row r="769" spans="1:5" ht="15.5" x14ac:dyDescent="0.35">
      <c r="A769" s="1" t="s">
        <v>1599</v>
      </c>
      <c r="B769" s="1" t="s">
        <v>3146</v>
      </c>
      <c r="C769" t="s">
        <v>5776</v>
      </c>
      <c r="D769" t="s">
        <v>4723</v>
      </c>
      <c r="E769" t="s">
        <v>5777</v>
      </c>
    </row>
    <row r="770" spans="1:5" ht="15.5" x14ac:dyDescent="0.35">
      <c r="A770" s="1" t="s">
        <v>1598</v>
      </c>
      <c r="B770" s="1" t="s">
        <v>3147</v>
      </c>
      <c r="C770" t="s">
        <v>5778</v>
      </c>
      <c r="D770" t="s">
        <v>4723</v>
      </c>
      <c r="E770" t="s">
        <v>5200</v>
      </c>
    </row>
    <row r="771" spans="1:5" ht="15.5" x14ac:dyDescent="0.35">
      <c r="A771" s="1" t="s">
        <v>1597</v>
      </c>
      <c r="B771" s="1" t="s">
        <v>3148</v>
      </c>
      <c r="C771" t="s">
        <v>5779</v>
      </c>
      <c r="D771" t="s">
        <v>4723</v>
      </c>
      <c r="E771" t="s">
        <v>5246</v>
      </c>
    </row>
    <row r="772" spans="1:5" ht="15.5" x14ac:dyDescent="0.35">
      <c r="A772" s="1" t="s">
        <v>1596</v>
      </c>
      <c r="B772" s="1" t="s">
        <v>3149</v>
      </c>
      <c r="C772" t="s">
        <v>5780</v>
      </c>
      <c r="D772" t="s">
        <v>4724</v>
      </c>
      <c r="E772" t="s">
        <v>7374</v>
      </c>
    </row>
    <row r="773" spans="1:5" ht="15.5" x14ac:dyDescent="0.35">
      <c r="A773" s="1" t="s">
        <v>1595</v>
      </c>
      <c r="B773" s="1" t="s">
        <v>3150</v>
      </c>
      <c r="C773" t="s">
        <v>5781</v>
      </c>
      <c r="D773" t="s">
        <v>4724</v>
      </c>
      <c r="E773" t="s">
        <v>4971</v>
      </c>
    </row>
    <row r="774" spans="1:5" ht="15.5" x14ac:dyDescent="0.35">
      <c r="A774" s="1" t="s">
        <v>1594</v>
      </c>
      <c r="B774" s="1" t="s">
        <v>3151</v>
      </c>
      <c r="C774" t="s">
        <v>5782</v>
      </c>
      <c r="D774" t="s">
        <v>4724</v>
      </c>
      <c r="E774" t="s">
        <v>4998</v>
      </c>
    </row>
    <row r="775" spans="1:5" ht="15.5" x14ac:dyDescent="0.35">
      <c r="A775" s="1" t="s">
        <v>1593</v>
      </c>
      <c r="B775" s="1" t="s">
        <v>3152</v>
      </c>
      <c r="C775" t="s">
        <v>5783</v>
      </c>
      <c r="D775" t="s">
        <v>4724</v>
      </c>
      <c r="E775" t="s">
        <v>5091</v>
      </c>
    </row>
    <row r="776" spans="1:5" ht="15.5" x14ac:dyDescent="0.35">
      <c r="A776" s="1" t="s">
        <v>1592</v>
      </c>
      <c r="B776" s="1" t="s">
        <v>3153</v>
      </c>
      <c r="C776" t="s">
        <v>5784</v>
      </c>
      <c r="D776" t="s">
        <v>4724</v>
      </c>
      <c r="E776" t="s">
        <v>7703</v>
      </c>
    </row>
    <row r="777" spans="1:5" ht="15.5" x14ac:dyDescent="0.35">
      <c r="A777" s="1" t="s">
        <v>1591</v>
      </c>
      <c r="B777" s="1" t="s">
        <v>3154</v>
      </c>
      <c r="C777" t="s">
        <v>5785</v>
      </c>
      <c r="D777" t="s">
        <v>4725</v>
      </c>
      <c r="E777" t="s">
        <v>7704</v>
      </c>
    </row>
    <row r="778" spans="1:5" ht="15.5" x14ac:dyDescent="0.35">
      <c r="A778" s="1" t="s">
        <v>1590</v>
      </c>
      <c r="B778" s="1" t="s">
        <v>3155</v>
      </c>
      <c r="C778" t="s">
        <v>4845</v>
      </c>
      <c r="D778" t="s">
        <v>4725</v>
      </c>
      <c r="E778" t="s">
        <v>7705</v>
      </c>
    </row>
    <row r="779" spans="1:5" ht="15.5" x14ac:dyDescent="0.35">
      <c r="A779" s="1" t="s">
        <v>1589</v>
      </c>
      <c r="B779" s="1" t="s">
        <v>3156</v>
      </c>
      <c r="C779" t="s">
        <v>4958</v>
      </c>
      <c r="D779" t="s">
        <v>4723</v>
      </c>
      <c r="E779" t="s">
        <v>5786</v>
      </c>
    </row>
    <row r="780" spans="1:5" ht="15.5" x14ac:dyDescent="0.35">
      <c r="A780" s="1" t="s">
        <v>1588</v>
      </c>
      <c r="B780" s="1" t="s">
        <v>3157</v>
      </c>
      <c r="C780" t="s">
        <v>5787</v>
      </c>
      <c r="D780" t="s">
        <v>4724</v>
      </c>
      <c r="E780" t="s">
        <v>5064</v>
      </c>
    </row>
    <row r="781" spans="1:5" ht="15.5" x14ac:dyDescent="0.35">
      <c r="A781" s="1" t="s">
        <v>1587</v>
      </c>
      <c r="B781" s="1" t="s">
        <v>3158</v>
      </c>
      <c r="C781" t="s">
        <v>5788</v>
      </c>
      <c r="D781" t="s">
        <v>4723</v>
      </c>
      <c r="E781" t="s">
        <v>4906</v>
      </c>
    </row>
    <row r="782" spans="1:5" ht="15.5" x14ac:dyDescent="0.35">
      <c r="A782" s="1" t="s">
        <v>1586</v>
      </c>
      <c r="B782" s="1" t="s">
        <v>3159</v>
      </c>
      <c r="C782" t="s">
        <v>5789</v>
      </c>
      <c r="D782" t="s">
        <v>4724</v>
      </c>
      <c r="E782" t="s">
        <v>7706</v>
      </c>
    </row>
    <row r="783" spans="1:5" ht="15.5" x14ac:dyDescent="0.35">
      <c r="A783" s="1" t="s">
        <v>1585</v>
      </c>
      <c r="B783" s="1" t="s">
        <v>3160</v>
      </c>
      <c r="C783" t="s">
        <v>5654</v>
      </c>
      <c r="D783" t="s">
        <v>4723</v>
      </c>
      <c r="E783" t="s">
        <v>5790</v>
      </c>
    </row>
    <row r="784" spans="1:5" ht="15.5" x14ac:dyDescent="0.35">
      <c r="A784" s="1" t="s">
        <v>1584</v>
      </c>
      <c r="B784" s="1" t="s">
        <v>3161</v>
      </c>
      <c r="C784" t="s">
        <v>5791</v>
      </c>
      <c r="D784" t="s">
        <v>4723</v>
      </c>
      <c r="E784" t="s">
        <v>7707</v>
      </c>
    </row>
    <row r="785" spans="1:5" ht="15.5" x14ac:dyDescent="0.35">
      <c r="A785" s="1" t="s">
        <v>1583</v>
      </c>
      <c r="B785" s="1" t="s">
        <v>3162</v>
      </c>
      <c r="C785" t="s">
        <v>5792</v>
      </c>
      <c r="D785" t="s">
        <v>4723</v>
      </c>
      <c r="E785" t="s">
        <v>5793</v>
      </c>
    </row>
    <row r="786" spans="1:5" ht="15.5" x14ac:dyDescent="0.35">
      <c r="A786" s="1" t="s">
        <v>1582</v>
      </c>
      <c r="B786" s="1" t="s">
        <v>3163</v>
      </c>
      <c r="C786" t="s">
        <v>7344</v>
      </c>
      <c r="D786" t="s">
        <v>4723</v>
      </c>
      <c r="E786" t="s">
        <v>7708</v>
      </c>
    </row>
    <row r="787" spans="1:5" ht="15.5" x14ac:dyDescent="0.35">
      <c r="A787" s="1" t="s">
        <v>1581</v>
      </c>
      <c r="B787" s="1" t="s">
        <v>3164</v>
      </c>
      <c r="C787" t="s">
        <v>5796</v>
      </c>
      <c r="D787" t="s">
        <v>4723</v>
      </c>
      <c r="E787" t="s">
        <v>7709</v>
      </c>
    </row>
    <row r="788" spans="1:5" ht="15.5" x14ac:dyDescent="0.35">
      <c r="A788" s="1" t="s">
        <v>1580</v>
      </c>
      <c r="B788" s="1" t="s">
        <v>3165</v>
      </c>
      <c r="C788" t="s">
        <v>5797</v>
      </c>
      <c r="D788" t="s">
        <v>4723</v>
      </c>
      <c r="E788" t="s">
        <v>5798</v>
      </c>
    </row>
    <row r="789" spans="1:5" ht="15.5" x14ac:dyDescent="0.35">
      <c r="A789" s="1" t="s">
        <v>1579</v>
      </c>
      <c r="B789" s="1" t="s">
        <v>3166</v>
      </c>
      <c r="C789" t="s">
        <v>4794</v>
      </c>
      <c r="D789" t="s">
        <v>4724</v>
      </c>
      <c r="E789" t="s">
        <v>7710</v>
      </c>
    </row>
    <row r="790" spans="1:5" ht="15.5" x14ac:dyDescent="0.35">
      <c r="A790" s="1" t="s">
        <v>1578</v>
      </c>
      <c r="B790" s="1" t="s">
        <v>3167</v>
      </c>
      <c r="C790" t="s">
        <v>5799</v>
      </c>
      <c r="D790" t="s">
        <v>4724</v>
      </c>
      <c r="E790" t="s">
        <v>5800</v>
      </c>
    </row>
    <row r="791" spans="1:5" ht="15.5" x14ac:dyDescent="0.35">
      <c r="A791" s="1" t="s">
        <v>1577</v>
      </c>
      <c r="B791" s="1" t="s">
        <v>3168</v>
      </c>
      <c r="C791" t="s">
        <v>5801</v>
      </c>
      <c r="D791" t="s">
        <v>4724</v>
      </c>
      <c r="E791" t="s">
        <v>5308</v>
      </c>
    </row>
    <row r="792" spans="1:5" ht="15.5" x14ac:dyDescent="0.35">
      <c r="A792" s="1" t="s">
        <v>1576</v>
      </c>
      <c r="B792" s="1" t="s">
        <v>3169</v>
      </c>
      <c r="C792" t="s">
        <v>5802</v>
      </c>
      <c r="D792" t="s">
        <v>4723</v>
      </c>
      <c r="E792" t="s">
        <v>7413</v>
      </c>
    </row>
    <row r="793" spans="1:5" ht="15.5" x14ac:dyDescent="0.35">
      <c r="A793" s="1" t="s">
        <v>1575</v>
      </c>
      <c r="B793" s="1" t="s">
        <v>3170</v>
      </c>
      <c r="C793" t="s">
        <v>5803</v>
      </c>
      <c r="D793" t="s">
        <v>4723</v>
      </c>
      <c r="E793" t="s">
        <v>5804</v>
      </c>
    </row>
    <row r="794" spans="1:5" ht="15.5" x14ac:dyDescent="0.35">
      <c r="A794" s="1" t="s">
        <v>1574</v>
      </c>
      <c r="B794" s="1" t="s">
        <v>3171</v>
      </c>
      <c r="C794" t="s">
        <v>5805</v>
      </c>
      <c r="D794" t="s">
        <v>4725</v>
      </c>
      <c r="E794" t="s">
        <v>5806</v>
      </c>
    </row>
    <row r="795" spans="1:5" ht="15.5" x14ac:dyDescent="0.35">
      <c r="A795" s="1" t="s">
        <v>1573</v>
      </c>
      <c r="B795" s="1" t="s">
        <v>3172</v>
      </c>
      <c r="C795" t="s">
        <v>5807</v>
      </c>
      <c r="D795" t="s">
        <v>4724</v>
      </c>
      <c r="E795" t="s">
        <v>5808</v>
      </c>
    </row>
    <row r="796" spans="1:5" ht="15.5" x14ac:dyDescent="0.35">
      <c r="A796" s="1" t="s">
        <v>1572</v>
      </c>
      <c r="B796" s="1" t="s">
        <v>3173</v>
      </c>
      <c r="C796" t="s">
        <v>5809</v>
      </c>
      <c r="D796" t="s">
        <v>4723</v>
      </c>
      <c r="E796" t="s">
        <v>5036</v>
      </c>
    </row>
    <row r="797" spans="1:5" ht="15.5" x14ac:dyDescent="0.35">
      <c r="A797" s="1" t="s">
        <v>1571</v>
      </c>
      <c r="B797" s="1" t="s">
        <v>3174</v>
      </c>
      <c r="C797" t="s">
        <v>5810</v>
      </c>
      <c r="D797" t="s">
        <v>4725</v>
      </c>
      <c r="E797" t="s">
        <v>7711</v>
      </c>
    </row>
    <row r="798" spans="1:5" ht="15.5" x14ac:dyDescent="0.35">
      <c r="A798" s="1" t="s">
        <v>1570</v>
      </c>
      <c r="B798" s="1" t="s">
        <v>3175</v>
      </c>
      <c r="C798" t="s">
        <v>5812</v>
      </c>
      <c r="D798" t="s">
        <v>4723</v>
      </c>
      <c r="E798" t="s">
        <v>7712</v>
      </c>
    </row>
    <row r="799" spans="1:5" ht="15.5" x14ac:dyDescent="0.35">
      <c r="A799" s="1" t="s">
        <v>1569</v>
      </c>
      <c r="B799" s="1" t="s">
        <v>3176</v>
      </c>
      <c r="C799" t="s">
        <v>5813</v>
      </c>
      <c r="D799" t="s">
        <v>4725</v>
      </c>
      <c r="E799" t="s">
        <v>5814</v>
      </c>
    </row>
    <row r="800" spans="1:5" ht="15.5" x14ac:dyDescent="0.35">
      <c r="A800" s="1" t="s">
        <v>1568</v>
      </c>
      <c r="B800" s="1" t="s">
        <v>3177</v>
      </c>
      <c r="C800" t="s">
        <v>4789</v>
      </c>
      <c r="D800" t="s">
        <v>4723</v>
      </c>
      <c r="E800" t="s">
        <v>7713</v>
      </c>
    </row>
    <row r="801" spans="1:5" ht="15.5" x14ac:dyDescent="0.35">
      <c r="A801" s="1" t="s">
        <v>1567</v>
      </c>
      <c r="B801" s="1" t="s">
        <v>3178</v>
      </c>
      <c r="C801" t="s">
        <v>5815</v>
      </c>
      <c r="D801" t="s">
        <v>4723</v>
      </c>
      <c r="E801" t="s">
        <v>7714</v>
      </c>
    </row>
    <row r="802" spans="1:5" ht="15.5" x14ac:dyDescent="0.35">
      <c r="A802" s="1" t="s">
        <v>1566</v>
      </c>
      <c r="B802" s="1" t="s">
        <v>3179</v>
      </c>
      <c r="C802" t="s">
        <v>5816</v>
      </c>
      <c r="D802" t="s">
        <v>4723</v>
      </c>
      <c r="E802" t="s">
        <v>7715</v>
      </c>
    </row>
    <row r="803" spans="1:5" ht="15.5" x14ac:dyDescent="0.35">
      <c r="A803" s="1" t="s">
        <v>1565</v>
      </c>
      <c r="B803" s="1" t="s">
        <v>3180</v>
      </c>
      <c r="C803" t="s">
        <v>5817</v>
      </c>
      <c r="D803" t="s">
        <v>4725</v>
      </c>
      <c r="E803" t="s">
        <v>5818</v>
      </c>
    </row>
    <row r="804" spans="1:5" ht="15.5" x14ac:dyDescent="0.35">
      <c r="A804" s="1" t="s">
        <v>1564</v>
      </c>
      <c r="B804" s="1" t="s">
        <v>3181</v>
      </c>
      <c r="C804" t="s">
        <v>5157</v>
      </c>
      <c r="D804" t="s">
        <v>4723</v>
      </c>
      <c r="E804" t="s">
        <v>5384</v>
      </c>
    </row>
    <row r="805" spans="1:5" ht="15.5" x14ac:dyDescent="0.35">
      <c r="A805" s="1" t="s">
        <v>1563</v>
      </c>
      <c r="B805" s="1" t="s">
        <v>3182</v>
      </c>
      <c r="C805" t="s">
        <v>5819</v>
      </c>
      <c r="D805" t="s">
        <v>4723</v>
      </c>
      <c r="E805" t="s">
        <v>5384</v>
      </c>
    </row>
    <row r="806" spans="1:5" ht="15.5" x14ac:dyDescent="0.35">
      <c r="A806" s="1" t="s">
        <v>1562</v>
      </c>
      <c r="B806" s="1" t="s">
        <v>3183</v>
      </c>
      <c r="C806" t="s">
        <v>5820</v>
      </c>
      <c r="D806" t="s">
        <v>4724</v>
      </c>
      <c r="E806" t="s">
        <v>5821</v>
      </c>
    </row>
    <row r="807" spans="1:5" ht="15.5" x14ac:dyDescent="0.35">
      <c r="A807" s="1" t="s">
        <v>1561</v>
      </c>
      <c r="B807" s="1" t="s">
        <v>3184</v>
      </c>
      <c r="C807" t="s">
        <v>5822</v>
      </c>
      <c r="D807" t="s">
        <v>4724</v>
      </c>
      <c r="E807" t="s">
        <v>4740</v>
      </c>
    </row>
    <row r="808" spans="1:5" ht="15.5" x14ac:dyDescent="0.35">
      <c r="A808" s="1" t="s">
        <v>1560</v>
      </c>
      <c r="B808" s="1" t="s">
        <v>3185</v>
      </c>
      <c r="C808" t="s">
        <v>5823</v>
      </c>
      <c r="D808" t="s">
        <v>4724</v>
      </c>
      <c r="E808" t="s">
        <v>5824</v>
      </c>
    </row>
    <row r="809" spans="1:5" ht="15.5" x14ac:dyDescent="0.35">
      <c r="A809" s="1" t="s">
        <v>1559</v>
      </c>
      <c r="B809" s="1" t="s">
        <v>3186</v>
      </c>
      <c r="C809" t="s">
        <v>5825</v>
      </c>
      <c r="D809" t="s">
        <v>4724</v>
      </c>
      <c r="E809" t="s">
        <v>7716</v>
      </c>
    </row>
    <row r="810" spans="1:5" ht="15.5" x14ac:dyDescent="0.35">
      <c r="A810" s="1" t="s">
        <v>1558</v>
      </c>
      <c r="B810" s="1" t="s">
        <v>3187</v>
      </c>
      <c r="C810" t="s">
        <v>5826</v>
      </c>
      <c r="D810" t="s">
        <v>4725</v>
      </c>
      <c r="E810" t="s">
        <v>7717</v>
      </c>
    </row>
    <row r="811" spans="1:5" ht="15.5" x14ac:dyDescent="0.35">
      <c r="A811" s="1" t="s">
        <v>1557</v>
      </c>
      <c r="B811" s="1" t="s">
        <v>3188</v>
      </c>
      <c r="C811" t="s">
        <v>5827</v>
      </c>
      <c r="D811" t="s">
        <v>4724</v>
      </c>
      <c r="E811" t="s">
        <v>7718</v>
      </c>
    </row>
    <row r="812" spans="1:5" ht="15.5" x14ac:dyDescent="0.35">
      <c r="A812" s="1" t="s">
        <v>1556</v>
      </c>
      <c r="B812" s="1" t="s">
        <v>3189</v>
      </c>
      <c r="C812" t="s">
        <v>5828</v>
      </c>
      <c r="D812" t="s">
        <v>4724</v>
      </c>
      <c r="E812" t="s">
        <v>4934</v>
      </c>
    </row>
    <row r="813" spans="1:5" ht="15.5" x14ac:dyDescent="0.35">
      <c r="A813" s="1" t="s">
        <v>1555</v>
      </c>
      <c r="B813" s="1" t="s">
        <v>3190</v>
      </c>
      <c r="C813" t="s">
        <v>5327</v>
      </c>
      <c r="D813" t="s">
        <v>4724</v>
      </c>
      <c r="E813" t="s">
        <v>5829</v>
      </c>
    </row>
    <row r="814" spans="1:5" ht="15.5" x14ac:dyDescent="0.35">
      <c r="A814" s="1" t="s">
        <v>1554</v>
      </c>
      <c r="B814" s="1" t="s">
        <v>3191</v>
      </c>
      <c r="C814" t="s">
        <v>5830</v>
      </c>
      <c r="D814" t="s">
        <v>4724</v>
      </c>
      <c r="E814" t="s">
        <v>5551</v>
      </c>
    </row>
    <row r="815" spans="1:5" ht="15.5" x14ac:dyDescent="0.35">
      <c r="A815" s="1" t="s">
        <v>1553</v>
      </c>
      <c r="B815" s="1" t="s">
        <v>3192</v>
      </c>
      <c r="C815" t="s">
        <v>5831</v>
      </c>
      <c r="D815" t="s">
        <v>4724</v>
      </c>
      <c r="E815" t="s">
        <v>7719</v>
      </c>
    </row>
    <row r="816" spans="1:5" ht="15.5" x14ac:dyDescent="0.35">
      <c r="A816" s="1" t="s">
        <v>1552</v>
      </c>
      <c r="B816" s="1" t="s">
        <v>3193</v>
      </c>
      <c r="C816" t="s">
        <v>5832</v>
      </c>
      <c r="D816" t="s">
        <v>4724</v>
      </c>
      <c r="E816" t="s">
        <v>5833</v>
      </c>
    </row>
    <row r="817" spans="1:5" ht="15.5" x14ac:dyDescent="0.35">
      <c r="A817" s="1" t="s">
        <v>1551</v>
      </c>
      <c r="B817" s="1" t="s">
        <v>3194</v>
      </c>
      <c r="C817" t="s">
        <v>5834</v>
      </c>
      <c r="D817" t="s">
        <v>4724</v>
      </c>
      <c r="E817" t="s">
        <v>5692</v>
      </c>
    </row>
    <row r="818" spans="1:5" ht="15.5" x14ac:dyDescent="0.35">
      <c r="A818" s="1" t="s">
        <v>1550</v>
      </c>
      <c r="B818" s="1" t="s">
        <v>3195</v>
      </c>
      <c r="C818" t="s">
        <v>5835</v>
      </c>
      <c r="D818" t="s">
        <v>4724</v>
      </c>
      <c r="E818" t="s">
        <v>7720</v>
      </c>
    </row>
    <row r="819" spans="1:5" ht="15.5" x14ac:dyDescent="0.35">
      <c r="A819" s="1" t="s">
        <v>1549</v>
      </c>
      <c r="B819" s="1" t="s">
        <v>3196</v>
      </c>
      <c r="C819" t="s">
        <v>5199</v>
      </c>
      <c r="D819" t="s">
        <v>4724</v>
      </c>
      <c r="E819" t="s">
        <v>5319</v>
      </c>
    </row>
    <row r="820" spans="1:5" ht="15.5" x14ac:dyDescent="0.35">
      <c r="A820" s="1" t="s">
        <v>1548</v>
      </c>
      <c r="B820" s="1" t="s">
        <v>3197</v>
      </c>
      <c r="C820" t="s">
        <v>5836</v>
      </c>
      <c r="D820" t="s">
        <v>4724</v>
      </c>
      <c r="E820" t="s">
        <v>5837</v>
      </c>
    </row>
    <row r="821" spans="1:5" ht="15.5" x14ac:dyDescent="0.35">
      <c r="A821" s="1" t="s">
        <v>1547</v>
      </c>
      <c r="B821" s="1" t="s">
        <v>3198</v>
      </c>
      <c r="C821" t="s">
        <v>5838</v>
      </c>
      <c r="D821" t="s">
        <v>4723</v>
      </c>
      <c r="E821" t="s">
        <v>5563</v>
      </c>
    </row>
    <row r="822" spans="1:5" ht="15.5" x14ac:dyDescent="0.35">
      <c r="A822" s="1" t="s">
        <v>1546</v>
      </c>
      <c r="B822" s="1" t="s">
        <v>3199</v>
      </c>
      <c r="C822" t="s">
        <v>5839</v>
      </c>
      <c r="D822" t="s">
        <v>4724</v>
      </c>
      <c r="E822" t="s">
        <v>7721</v>
      </c>
    </row>
    <row r="823" spans="1:5" ht="15.5" x14ac:dyDescent="0.35">
      <c r="A823" s="1" t="s">
        <v>1545</v>
      </c>
      <c r="B823" s="1" t="s">
        <v>3200</v>
      </c>
      <c r="C823" t="s">
        <v>5841</v>
      </c>
      <c r="D823" t="s">
        <v>4724</v>
      </c>
      <c r="E823" t="s">
        <v>7722</v>
      </c>
    </row>
    <row r="824" spans="1:5" ht="15.5" x14ac:dyDescent="0.35">
      <c r="A824" s="1" t="s">
        <v>1544</v>
      </c>
      <c r="B824" s="1" t="s">
        <v>3201</v>
      </c>
      <c r="C824" t="s">
        <v>5842</v>
      </c>
      <c r="D824" t="s">
        <v>4724</v>
      </c>
      <c r="E824" t="s">
        <v>4795</v>
      </c>
    </row>
    <row r="825" spans="1:5" ht="15.5" x14ac:dyDescent="0.35">
      <c r="A825" s="1" t="s">
        <v>1543</v>
      </c>
      <c r="B825" s="1" t="s">
        <v>3202</v>
      </c>
      <c r="C825" t="s">
        <v>5682</v>
      </c>
      <c r="D825" t="s">
        <v>4724</v>
      </c>
      <c r="E825" t="s">
        <v>5843</v>
      </c>
    </row>
    <row r="826" spans="1:5" ht="15.5" x14ac:dyDescent="0.35">
      <c r="A826" s="1" t="s">
        <v>1542</v>
      </c>
      <c r="B826" s="1" t="s">
        <v>3203</v>
      </c>
      <c r="C826" t="s">
        <v>5844</v>
      </c>
      <c r="D826" t="s">
        <v>4724</v>
      </c>
      <c r="E826" t="s">
        <v>7723</v>
      </c>
    </row>
    <row r="827" spans="1:5" ht="15.5" x14ac:dyDescent="0.35">
      <c r="A827" s="1" t="s">
        <v>1541</v>
      </c>
      <c r="B827" s="1" t="s">
        <v>3204</v>
      </c>
      <c r="C827" t="s">
        <v>5845</v>
      </c>
      <c r="D827" t="s">
        <v>4723</v>
      </c>
      <c r="E827" t="s">
        <v>7724</v>
      </c>
    </row>
    <row r="828" spans="1:5" ht="15.5" x14ac:dyDescent="0.35">
      <c r="A828" s="1" t="s">
        <v>1540</v>
      </c>
      <c r="B828" s="1" t="s">
        <v>3205</v>
      </c>
      <c r="C828" t="s">
        <v>5846</v>
      </c>
      <c r="D828" t="s">
        <v>4723</v>
      </c>
      <c r="E828" t="s">
        <v>5847</v>
      </c>
    </row>
    <row r="829" spans="1:5" ht="15.5" x14ac:dyDescent="0.35">
      <c r="A829" s="1" t="s">
        <v>1539</v>
      </c>
      <c r="B829" s="1" t="s">
        <v>3206</v>
      </c>
      <c r="C829" t="s">
        <v>4789</v>
      </c>
      <c r="D829" t="s">
        <v>4725</v>
      </c>
      <c r="E829" t="s">
        <v>7725</v>
      </c>
    </row>
    <row r="830" spans="1:5" ht="15.5" x14ac:dyDescent="0.35">
      <c r="A830" s="1" t="s">
        <v>1538</v>
      </c>
      <c r="B830" s="1" t="s">
        <v>3207</v>
      </c>
      <c r="C830" t="s">
        <v>5463</v>
      </c>
      <c r="D830" t="s">
        <v>4725</v>
      </c>
      <c r="E830" t="s">
        <v>7726</v>
      </c>
    </row>
    <row r="831" spans="1:5" ht="15.5" x14ac:dyDescent="0.35">
      <c r="A831" s="1" t="s">
        <v>1537</v>
      </c>
      <c r="B831" s="1" t="s">
        <v>3208</v>
      </c>
      <c r="C831" t="s">
        <v>5848</v>
      </c>
      <c r="D831" t="s">
        <v>4725</v>
      </c>
      <c r="E831" t="s">
        <v>7727</v>
      </c>
    </row>
    <row r="832" spans="1:5" ht="15.5" x14ac:dyDescent="0.35">
      <c r="A832" s="1" t="s">
        <v>1536</v>
      </c>
      <c r="B832" s="1" t="s">
        <v>3209</v>
      </c>
      <c r="C832" t="s">
        <v>5849</v>
      </c>
      <c r="D832" t="s">
        <v>4724</v>
      </c>
      <c r="E832" t="s">
        <v>4971</v>
      </c>
    </row>
    <row r="833" spans="1:5" ht="15.5" x14ac:dyDescent="0.35">
      <c r="A833" s="1" t="s">
        <v>1535</v>
      </c>
      <c r="B833" s="1" t="s">
        <v>3210</v>
      </c>
      <c r="C833" t="s">
        <v>5850</v>
      </c>
      <c r="D833" t="s">
        <v>4724</v>
      </c>
      <c r="E833" t="s">
        <v>7728</v>
      </c>
    </row>
    <row r="834" spans="1:5" ht="15.5" x14ac:dyDescent="0.35">
      <c r="A834" s="1" t="s">
        <v>1534</v>
      </c>
      <c r="B834" s="1" t="s">
        <v>3211</v>
      </c>
      <c r="C834" t="s">
        <v>5851</v>
      </c>
      <c r="D834" t="s">
        <v>4724</v>
      </c>
      <c r="E834" t="s">
        <v>7729</v>
      </c>
    </row>
    <row r="835" spans="1:5" ht="15.5" x14ac:dyDescent="0.35">
      <c r="A835" s="1" t="s">
        <v>1533</v>
      </c>
      <c r="B835" s="1" t="s">
        <v>3212</v>
      </c>
      <c r="C835" t="s">
        <v>5852</v>
      </c>
      <c r="D835" t="s">
        <v>4725</v>
      </c>
      <c r="E835" t="s">
        <v>5680</v>
      </c>
    </row>
    <row r="836" spans="1:5" ht="15.5" x14ac:dyDescent="0.35">
      <c r="A836" s="1" t="s">
        <v>1532</v>
      </c>
      <c r="B836" s="1" t="s">
        <v>3213</v>
      </c>
      <c r="C836" t="s">
        <v>5853</v>
      </c>
      <c r="D836" t="s">
        <v>4723</v>
      </c>
      <c r="E836" t="s">
        <v>7730</v>
      </c>
    </row>
    <row r="837" spans="1:5" ht="15.5" x14ac:dyDescent="0.35">
      <c r="A837" s="1" t="s">
        <v>1531</v>
      </c>
      <c r="B837" s="1" t="s">
        <v>3214</v>
      </c>
      <c r="C837" t="s">
        <v>5083</v>
      </c>
      <c r="D837" t="s">
        <v>4723</v>
      </c>
      <c r="E837" t="s">
        <v>7731</v>
      </c>
    </row>
    <row r="838" spans="1:5" ht="15.5" x14ac:dyDescent="0.35">
      <c r="A838" s="1" t="s">
        <v>1530</v>
      </c>
      <c r="B838" s="1" t="s">
        <v>3215</v>
      </c>
      <c r="C838" t="s">
        <v>5854</v>
      </c>
      <c r="D838" t="s">
        <v>4723</v>
      </c>
      <c r="E838" t="s">
        <v>5855</v>
      </c>
    </row>
    <row r="839" spans="1:5" ht="15.5" x14ac:dyDescent="0.35">
      <c r="A839" s="1" t="s">
        <v>1529</v>
      </c>
      <c r="B839" s="1" t="s">
        <v>3216</v>
      </c>
      <c r="C839" t="s">
        <v>5606</v>
      </c>
      <c r="D839" t="s">
        <v>4724</v>
      </c>
      <c r="E839" t="s">
        <v>7605</v>
      </c>
    </row>
    <row r="840" spans="1:5" ht="15.5" x14ac:dyDescent="0.35">
      <c r="A840" s="1" t="s">
        <v>1528</v>
      </c>
      <c r="B840" s="1" t="s">
        <v>3217</v>
      </c>
      <c r="C840" t="s">
        <v>5856</v>
      </c>
      <c r="D840" t="s">
        <v>4723</v>
      </c>
      <c r="E840" t="s">
        <v>4936</v>
      </c>
    </row>
    <row r="841" spans="1:5" ht="15.5" x14ac:dyDescent="0.35">
      <c r="A841" s="1" t="s">
        <v>1527</v>
      </c>
      <c r="B841" s="1" t="s">
        <v>3218</v>
      </c>
      <c r="C841" t="s">
        <v>5857</v>
      </c>
      <c r="D841" t="s">
        <v>4723</v>
      </c>
      <c r="E841" t="s">
        <v>7732</v>
      </c>
    </row>
    <row r="842" spans="1:5" ht="15.5" x14ac:dyDescent="0.35">
      <c r="A842" s="1" t="s">
        <v>1526</v>
      </c>
      <c r="B842" s="1" t="s">
        <v>3219</v>
      </c>
      <c r="C842" t="s">
        <v>5858</v>
      </c>
      <c r="D842" t="s">
        <v>4723</v>
      </c>
      <c r="E842" t="s">
        <v>7733</v>
      </c>
    </row>
    <row r="843" spans="1:5" ht="15.5" x14ac:dyDescent="0.35">
      <c r="A843" s="1" t="s">
        <v>1525</v>
      </c>
      <c r="B843" s="1" t="s">
        <v>3220</v>
      </c>
      <c r="C843" t="s">
        <v>5859</v>
      </c>
      <c r="D843" t="s">
        <v>4723</v>
      </c>
      <c r="E843" t="s">
        <v>7704</v>
      </c>
    </row>
    <row r="844" spans="1:5" ht="15.5" x14ac:dyDescent="0.35">
      <c r="A844" s="1" t="s">
        <v>1524</v>
      </c>
      <c r="B844" s="1" t="s">
        <v>3221</v>
      </c>
      <c r="C844" t="s">
        <v>5860</v>
      </c>
      <c r="D844" t="s">
        <v>4723</v>
      </c>
      <c r="E844" t="s">
        <v>7734</v>
      </c>
    </row>
    <row r="845" spans="1:5" ht="15.5" x14ac:dyDescent="0.35">
      <c r="A845" s="1" t="s">
        <v>1523</v>
      </c>
      <c r="B845" s="1" t="s">
        <v>3222</v>
      </c>
      <c r="C845" t="s">
        <v>4968</v>
      </c>
      <c r="D845" t="s">
        <v>4723</v>
      </c>
      <c r="E845" t="s">
        <v>7589</v>
      </c>
    </row>
    <row r="846" spans="1:5" ht="15.5" x14ac:dyDescent="0.35">
      <c r="A846" s="1" t="s">
        <v>1522</v>
      </c>
      <c r="B846" s="1" t="s">
        <v>3223</v>
      </c>
      <c r="C846" t="s">
        <v>5861</v>
      </c>
      <c r="D846" t="s">
        <v>4725</v>
      </c>
      <c r="E846" t="s">
        <v>5862</v>
      </c>
    </row>
    <row r="847" spans="1:5" ht="15.5" x14ac:dyDescent="0.35">
      <c r="A847" s="1" t="s">
        <v>1521</v>
      </c>
      <c r="B847" s="1" t="s">
        <v>3224</v>
      </c>
      <c r="C847" t="s">
        <v>5863</v>
      </c>
      <c r="D847" t="s">
        <v>4723</v>
      </c>
      <c r="E847" t="s">
        <v>5864</v>
      </c>
    </row>
    <row r="848" spans="1:5" ht="15.5" x14ac:dyDescent="0.35">
      <c r="A848" s="1" t="s">
        <v>1520</v>
      </c>
      <c r="B848" s="1" t="s">
        <v>3225</v>
      </c>
      <c r="C848" t="s">
        <v>5865</v>
      </c>
      <c r="D848" t="s">
        <v>4723</v>
      </c>
      <c r="E848" t="s">
        <v>7735</v>
      </c>
    </row>
    <row r="849" spans="1:5" ht="15.5" x14ac:dyDescent="0.35">
      <c r="A849" s="1" t="s">
        <v>1519</v>
      </c>
      <c r="B849" s="1" t="s">
        <v>3226</v>
      </c>
      <c r="C849" t="s">
        <v>5866</v>
      </c>
      <c r="D849" t="s">
        <v>4723</v>
      </c>
      <c r="E849" t="s">
        <v>5538</v>
      </c>
    </row>
    <row r="850" spans="1:5" ht="15.5" x14ac:dyDescent="0.35">
      <c r="A850" s="1" t="s">
        <v>1518</v>
      </c>
      <c r="B850" s="1" t="s">
        <v>3227</v>
      </c>
      <c r="C850" t="s">
        <v>5867</v>
      </c>
      <c r="D850" t="s">
        <v>4724</v>
      </c>
      <c r="E850" t="s">
        <v>4814</v>
      </c>
    </row>
    <row r="851" spans="1:5" ht="15.5" x14ac:dyDescent="0.35">
      <c r="A851" s="1" t="s">
        <v>1517</v>
      </c>
      <c r="B851" s="1" t="s">
        <v>3228</v>
      </c>
      <c r="C851" t="s">
        <v>5868</v>
      </c>
      <c r="D851" t="s">
        <v>4724</v>
      </c>
      <c r="E851" t="s">
        <v>4802</v>
      </c>
    </row>
    <row r="852" spans="1:5" ht="15.5" x14ac:dyDescent="0.35">
      <c r="A852" s="1" t="s">
        <v>1516</v>
      </c>
      <c r="B852" s="1" t="s">
        <v>3229</v>
      </c>
      <c r="C852" t="s">
        <v>5869</v>
      </c>
      <c r="D852" t="s">
        <v>4723</v>
      </c>
      <c r="E852" t="s">
        <v>7736</v>
      </c>
    </row>
    <row r="853" spans="1:5" ht="15.5" x14ac:dyDescent="0.35">
      <c r="A853" s="1" t="s">
        <v>1515</v>
      </c>
      <c r="B853" s="1" t="s">
        <v>3230</v>
      </c>
      <c r="C853" t="s">
        <v>5870</v>
      </c>
      <c r="D853" t="s">
        <v>4725</v>
      </c>
      <c r="E853" t="s">
        <v>5032</v>
      </c>
    </row>
    <row r="854" spans="1:5" ht="15.5" x14ac:dyDescent="0.35">
      <c r="A854" s="1" t="s">
        <v>1514</v>
      </c>
      <c r="B854" s="1" t="s">
        <v>3231</v>
      </c>
      <c r="C854" t="s">
        <v>5018</v>
      </c>
      <c r="D854" t="s">
        <v>4724</v>
      </c>
      <c r="E854" t="s">
        <v>4862</v>
      </c>
    </row>
    <row r="855" spans="1:5" ht="15.5" x14ac:dyDescent="0.35">
      <c r="A855" s="1" t="s">
        <v>1513</v>
      </c>
      <c r="B855" s="1" t="s">
        <v>3232</v>
      </c>
      <c r="C855" t="s">
        <v>5871</v>
      </c>
      <c r="D855" t="s">
        <v>4724</v>
      </c>
      <c r="E855" t="s">
        <v>7737</v>
      </c>
    </row>
    <row r="856" spans="1:5" ht="15.5" x14ac:dyDescent="0.35">
      <c r="A856" s="1" t="s">
        <v>1512</v>
      </c>
      <c r="B856" s="1" t="s">
        <v>3233</v>
      </c>
      <c r="C856" t="s">
        <v>5873</v>
      </c>
      <c r="D856" t="s">
        <v>4724</v>
      </c>
      <c r="E856" t="s">
        <v>5094</v>
      </c>
    </row>
    <row r="857" spans="1:5" ht="15.5" x14ac:dyDescent="0.35">
      <c r="A857" s="1" t="s">
        <v>1511</v>
      </c>
      <c r="B857" s="1" t="s">
        <v>3234</v>
      </c>
      <c r="C857" t="s">
        <v>5874</v>
      </c>
      <c r="D857" t="s">
        <v>4724</v>
      </c>
      <c r="E857" t="s">
        <v>7738</v>
      </c>
    </row>
    <row r="858" spans="1:5" ht="15.5" x14ac:dyDescent="0.35">
      <c r="A858" s="1" t="s">
        <v>1510</v>
      </c>
      <c r="B858" s="1" t="s">
        <v>3235</v>
      </c>
      <c r="C858" t="s">
        <v>5875</v>
      </c>
      <c r="D858" t="s">
        <v>4723</v>
      </c>
      <c r="E858" t="s">
        <v>7739</v>
      </c>
    </row>
    <row r="859" spans="1:5" ht="15.5" x14ac:dyDescent="0.35">
      <c r="A859" s="1" t="s">
        <v>1509</v>
      </c>
      <c r="B859" s="1" t="s">
        <v>3236</v>
      </c>
      <c r="C859" t="s">
        <v>5876</v>
      </c>
      <c r="D859" t="s">
        <v>4723</v>
      </c>
      <c r="E859" t="s">
        <v>5384</v>
      </c>
    </row>
    <row r="860" spans="1:5" ht="15.5" x14ac:dyDescent="0.35">
      <c r="A860" s="1" t="s">
        <v>1508</v>
      </c>
      <c r="B860" s="1" t="s">
        <v>3237</v>
      </c>
      <c r="C860" t="s">
        <v>5877</v>
      </c>
      <c r="D860" t="s">
        <v>4723</v>
      </c>
      <c r="E860" t="s">
        <v>7740</v>
      </c>
    </row>
    <row r="861" spans="1:5" ht="15.5" x14ac:dyDescent="0.35">
      <c r="A861" s="1" t="s">
        <v>1507</v>
      </c>
      <c r="B861" s="1" t="s">
        <v>3238</v>
      </c>
      <c r="C861" t="s">
        <v>5878</v>
      </c>
      <c r="D861" t="s">
        <v>4723</v>
      </c>
      <c r="E861" t="s">
        <v>7741</v>
      </c>
    </row>
    <row r="862" spans="1:5" ht="15.5" x14ac:dyDescent="0.35">
      <c r="A862" s="1" t="s">
        <v>1506</v>
      </c>
      <c r="B862" s="1" t="s">
        <v>3239</v>
      </c>
      <c r="C862" t="s">
        <v>5879</v>
      </c>
      <c r="D862" t="s">
        <v>4724</v>
      </c>
      <c r="E862" t="s">
        <v>4814</v>
      </c>
    </row>
    <row r="863" spans="1:5" ht="15.5" x14ac:dyDescent="0.35">
      <c r="A863" s="1" t="s">
        <v>1505</v>
      </c>
      <c r="B863" s="1" t="s">
        <v>3240</v>
      </c>
      <c r="C863" t="s">
        <v>5880</v>
      </c>
      <c r="D863" t="s">
        <v>4723</v>
      </c>
      <c r="E863" t="s">
        <v>5241</v>
      </c>
    </row>
    <row r="864" spans="1:5" ht="15.5" x14ac:dyDescent="0.35">
      <c r="A864" s="1" t="s">
        <v>1504</v>
      </c>
      <c r="B864" s="1" t="s">
        <v>3241</v>
      </c>
      <c r="C864" t="s">
        <v>5881</v>
      </c>
      <c r="D864" t="s">
        <v>4724</v>
      </c>
      <c r="E864" t="s">
        <v>7742</v>
      </c>
    </row>
    <row r="865" spans="1:5" ht="15.5" x14ac:dyDescent="0.35">
      <c r="A865" s="1" t="s">
        <v>1503</v>
      </c>
      <c r="B865" s="1" t="s">
        <v>3242</v>
      </c>
      <c r="C865" t="s">
        <v>5882</v>
      </c>
      <c r="D865" t="s">
        <v>4724</v>
      </c>
      <c r="E865" t="s">
        <v>7743</v>
      </c>
    </row>
    <row r="866" spans="1:5" ht="15.5" x14ac:dyDescent="0.35">
      <c r="A866" s="1" t="s">
        <v>1502</v>
      </c>
      <c r="B866" s="1" t="s">
        <v>3243</v>
      </c>
      <c r="C866" t="s">
        <v>5883</v>
      </c>
      <c r="D866" t="s">
        <v>4724</v>
      </c>
      <c r="E866" t="s">
        <v>7403</v>
      </c>
    </row>
    <row r="867" spans="1:5" ht="15.5" x14ac:dyDescent="0.35">
      <c r="A867" s="1" t="s">
        <v>1501</v>
      </c>
      <c r="B867" s="1" t="s">
        <v>3244</v>
      </c>
      <c r="C867" t="s">
        <v>5884</v>
      </c>
      <c r="D867" t="s">
        <v>4725</v>
      </c>
      <c r="E867" t="s">
        <v>5588</v>
      </c>
    </row>
    <row r="868" spans="1:5" ht="15.5" x14ac:dyDescent="0.35">
      <c r="A868" s="1" t="s">
        <v>1500</v>
      </c>
      <c r="B868" s="1" t="s">
        <v>3245</v>
      </c>
      <c r="C868" t="s">
        <v>5885</v>
      </c>
      <c r="D868" t="s">
        <v>4724</v>
      </c>
      <c r="E868" t="s">
        <v>5886</v>
      </c>
    </row>
    <row r="869" spans="1:5" ht="15.5" x14ac:dyDescent="0.35">
      <c r="A869" s="1" t="s">
        <v>1499</v>
      </c>
      <c r="B869" s="1" t="s">
        <v>3246</v>
      </c>
      <c r="C869" t="s">
        <v>5887</v>
      </c>
      <c r="D869" t="s">
        <v>4724</v>
      </c>
      <c r="E869" t="s">
        <v>4903</v>
      </c>
    </row>
    <row r="870" spans="1:5" ht="15.5" x14ac:dyDescent="0.35">
      <c r="A870" s="1" t="s">
        <v>1498</v>
      </c>
      <c r="B870" s="1" t="s">
        <v>3247</v>
      </c>
      <c r="C870" t="s">
        <v>5888</v>
      </c>
      <c r="D870" t="s">
        <v>4724</v>
      </c>
      <c r="E870" t="s">
        <v>4747</v>
      </c>
    </row>
    <row r="871" spans="1:5" ht="15.5" x14ac:dyDescent="0.35">
      <c r="A871" s="1" t="s">
        <v>1497</v>
      </c>
      <c r="B871" s="1" t="s">
        <v>3248</v>
      </c>
      <c r="C871" t="s">
        <v>5889</v>
      </c>
      <c r="D871" t="s">
        <v>4724</v>
      </c>
      <c r="E871" t="s">
        <v>7744</v>
      </c>
    </row>
    <row r="872" spans="1:5" ht="15.5" x14ac:dyDescent="0.35">
      <c r="A872" s="1" t="s">
        <v>1496</v>
      </c>
      <c r="B872" s="1" t="s">
        <v>3249</v>
      </c>
      <c r="C872" t="s">
        <v>5890</v>
      </c>
      <c r="D872" t="s">
        <v>4725</v>
      </c>
      <c r="E872" t="s">
        <v>5891</v>
      </c>
    </row>
    <row r="873" spans="1:5" ht="15.5" x14ac:dyDescent="0.35">
      <c r="A873" s="1" t="s">
        <v>1495</v>
      </c>
      <c r="B873" s="1" t="s">
        <v>3250</v>
      </c>
      <c r="C873" t="s">
        <v>5892</v>
      </c>
      <c r="D873" t="s">
        <v>4723</v>
      </c>
      <c r="E873" t="s">
        <v>7745</v>
      </c>
    </row>
    <row r="874" spans="1:5" ht="15.5" x14ac:dyDescent="0.35">
      <c r="A874" s="1" t="s">
        <v>1494</v>
      </c>
      <c r="B874" s="1" t="s">
        <v>3251</v>
      </c>
      <c r="C874" t="s">
        <v>5893</v>
      </c>
      <c r="D874" t="s">
        <v>4725</v>
      </c>
      <c r="E874" t="s">
        <v>4906</v>
      </c>
    </row>
    <row r="875" spans="1:5" ht="15.5" x14ac:dyDescent="0.35">
      <c r="A875" s="1" t="s">
        <v>1493</v>
      </c>
      <c r="B875" s="1" t="s">
        <v>3252</v>
      </c>
      <c r="C875" t="s">
        <v>5894</v>
      </c>
      <c r="D875" t="s">
        <v>4723</v>
      </c>
      <c r="E875" t="s">
        <v>7746</v>
      </c>
    </row>
    <row r="876" spans="1:5" ht="15.5" x14ac:dyDescent="0.35">
      <c r="A876" s="1" t="s">
        <v>1492</v>
      </c>
      <c r="B876" s="1" t="s">
        <v>3253</v>
      </c>
      <c r="C876" t="s">
        <v>5896</v>
      </c>
      <c r="D876" t="s">
        <v>4723</v>
      </c>
      <c r="E876" t="s">
        <v>5897</v>
      </c>
    </row>
    <row r="877" spans="1:5" ht="15.5" x14ac:dyDescent="0.35">
      <c r="A877" s="1" t="s">
        <v>1491</v>
      </c>
      <c r="B877" s="1" t="s">
        <v>3254</v>
      </c>
      <c r="C877" t="s">
        <v>5898</v>
      </c>
      <c r="D877" t="s">
        <v>4723</v>
      </c>
      <c r="E877" t="s">
        <v>5899</v>
      </c>
    </row>
    <row r="878" spans="1:5" ht="15.5" x14ac:dyDescent="0.35">
      <c r="A878" s="1" t="s">
        <v>1490</v>
      </c>
      <c r="B878" s="1" t="s">
        <v>3255</v>
      </c>
      <c r="C878" t="s">
        <v>5900</v>
      </c>
      <c r="D878" t="s">
        <v>4725</v>
      </c>
      <c r="E878" t="s">
        <v>5367</v>
      </c>
    </row>
    <row r="879" spans="1:5" ht="15.5" x14ac:dyDescent="0.35">
      <c r="A879" s="1" t="s">
        <v>1489</v>
      </c>
      <c r="B879" s="1" t="s">
        <v>3256</v>
      </c>
      <c r="C879" t="s">
        <v>5901</v>
      </c>
      <c r="D879" t="s">
        <v>4725</v>
      </c>
      <c r="E879" t="s">
        <v>7747</v>
      </c>
    </row>
    <row r="880" spans="1:5" ht="15.5" x14ac:dyDescent="0.35">
      <c r="A880" s="1" t="s">
        <v>1488</v>
      </c>
      <c r="B880" s="1" t="s">
        <v>3257</v>
      </c>
      <c r="C880" t="s">
        <v>7345</v>
      </c>
      <c r="D880" t="s">
        <v>4723</v>
      </c>
      <c r="E880" t="s">
        <v>5902</v>
      </c>
    </row>
    <row r="881" spans="1:5" ht="15.5" x14ac:dyDescent="0.35">
      <c r="A881" s="1" t="s">
        <v>1487</v>
      </c>
      <c r="B881" s="1" t="s">
        <v>3258</v>
      </c>
      <c r="C881" t="s">
        <v>5903</v>
      </c>
      <c r="D881" t="s">
        <v>4723</v>
      </c>
      <c r="E881" t="s">
        <v>7748</v>
      </c>
    </row>
    <row r="882" spans="1:5" ht="15.5" x14ac:dyDescent="0.35">
      <c r="A882" s="1" t="s">
        <v>1486</v>
      </c>
      <c r="B882" s="1" t="s">
        <v>3259</v>
      </c>
      <c r="C882" t="s">
        <v>5904</v>
      </c>
      <c r="D882" t="s">
        <v>4723</v>
      </c>
      <c r="E882" t="s">
        <v>5905</v>
      </c>
    </row>
    <row r="883" spans="1:5" ht="15.5" x14ac:dyDescent="0.35">
      <c r="A883" s="1" t="s">
        <v>1485</v>
      </c>
      <c r="B883" s="1" t="s">
        <v>3260</v>
      </c>
      <c r="C883" t="s">
        <v>5906</v>
      </c>
      <c r="D883" t="s">
        <v>4723</v>
      </c>
      <c r="E883" t="s">
        <v>5166</v>
      </c>
    </row>
    <row r="884" spans="1:5" ht="15.5" x14ac:dyDescent="0.35">
      <c r="A884" s="1" t="s">
        <v>1484</v>
      </c>
      <c r="B884" s="1" t="s">
        <v>3261</v>
      </c>
      <c r="C884" t="s">
        <v>5907</v>
      </c>
      <c r="D884" t="s">
        <v>4723</v>
      </c>
      <c r="E884" t="s">
        <v>7749</v>
      </c>
    </row>
    <row r="885" spans="1:5" ht="15.5" x14ac:dyDescent="0.35">
      <c r="A885" s="1" t="s">
        <v>1483</v>
      </c>
      <c r="B885" s="1" t="s">
        <v>3262</v>
      </c>
      <c r="C885" t="s">
        <v>5908</v>
      </c>
      <c r="D885" t="s">
        <v>4723</v>
      </c>
      <c r="E885" t="s">
        <v>5909</v>
      </c>
    </row>
    <row r="886" spans="1:5" ht="15.5" x14ac:dyDescent="0.35">
      <c r="A886" s="1" t="s">
        <v>1482</v>
      </c>
      <c r="B886" s="1" t="s">
        <v>3263</v>
      </c>
      <c r="C886" t="s">
        <v>5910</v>
      </c>
      <c r="D886" t="s">
        <v>4723</v>
      </c>
      <c r="E886" t="s">
        <v>7750</v>
      </c>
    </row>
    <row r="887" spans="1:5" ht="15.5" x14ac:dyDescent="0.35">
      <c r="A887" s="1" t="s">
        <v>1481</v>
      </c>
      <c r="B887" s="1" t="s">
        <v>3264</v>
      </c>
      <c r="C887" t="s">
        <v>7346</v>
      </c>
      <c r="D887" t="s">
        <v>4723</v>
      </c>
      <c r="E887" t="s">
        <v>5911</v>
      </c>
    </row>
    <row r="888" spans="1:5" ht="15.5" x14ac:dyDescent="0.35">
      <c r="A888" s="1" t="s">
        <v>1480</v>
      </c>
      <c r="B888" s="1" t="s">
        <v>3265</v>
      </c>
      <c r="C888" t="s">
        <v>5912</v>
      </c>
      <c r="D888" t="s">
        <v>4723</v>
      </c>
      <c r="E888" t="s">
        <v>7751</v>
      </c>
    </row>
    <row r="889" spans="1:5" ht="15.5" x14ac:dyDescent="0.35">
      <c r="A889" s="1" t="s">
        <v>1479</v>
      </c>
      <c r="B889" s="1" t="s">
        <v>3266</v>
      </c>
      <c r="C889" t="s">
        <v>5913</v>
      </c>
      <c r="D889" t="s">
        <v>4725</v>
      </c>
      <c r="E889" t="s">
        <v>7752</v>
      </c>
    </row>
    <row r="890" spans="1:5" ht="15.5" x14ac:dyDescent="0.35">
      <c r="A890" s="1" t="s">
        <v>1478</v>
      </c>
      <c r="B890" s="1" t="s">
        <v>3267</v>
      </c>
      <c r="C890" t="s">
        <v>5914</v>
      </c>
      <c r="D890" t="s">
        <v>4724</v>
      </c>
      <c r="E890" t="s">
        <v>7753</v>
      </c>
    </row>
    <row r="891" spans="1:5" ht="15.5" x14ac:dyDescent="0.35">
      <c r="A891" s="1" t="s">
        <v>1477</v>
      </c>
      <c r="B891" s="1" t="s">
        <v>3268</v>
      </c>
      <c r="C891" t="s">
        <v>5915</v>
      </c>
      <c r="D891" t="s">
        <v>4724</v>
      </c>
      <c r="E891" t="s">
        <v>5028</v>
      </c>
    </row>
    <row r="892" spans="1:5" ht="15.5" x14ac:dyDescent="0.35">
      <c r="A892" s="1" t="s">
        <v>1476</v>
      </c>
      <c r="B892" s="1" t="s">
        <v>3269</v>
      </c>
      <c r="C892" t="s">
        <v>5916</v>
      </c>
      <c r="D892" t="s">
        <v>4724</v>
      </c>
      <c r="E892" t="s">
        <v>7754</v>
      </c>
    </row>
    <row r="893" spans="1:5" ht="15.5" x14ac:dyDescent="0.35">
      <c r="A893" s="1" t="s">
        <v>1475</v>
      </c>
      <c r="B893" s="1" t="s">
        <v>3270</v>
      </c>
      <c r="C893" t="s">
        <v>5917</v>
      </c>
      <c r="D893" t="s">
        <v>4724</v>
      </c>
      <c r="E893" t="s">
        <v>7755</v>
      </c>
    </row>
    <row r="894" spans="1:5" ht="15.5" x14ac:dyDescent="0.35">
      <c r="A894" s="1" t="s">
        <v>1474</v>
      </c>
      <c r="B894" s="1" t="s">
        <v>3271</v>
      </c>
      <c r="C894" t="s">
        <v>5918</v>
      </c>
      <c r="D894" t="s">
        <v>4725</v>
      </c>
      <c r="E894" t="s">
        <v>5919</v>
      </c>
    </row>
    <row r="895" spans="1:5" ht="15.5" x14ac:dyDescent="0.35">
      <c r="A895" s="1" t="s">
        <v>1473</v>
      </c>
      <c r="B895" s="1" t="s">
        <v>3272</v>
      </c>
      <c r="C895" t="s">
        <v>5920</v>
      </c>
      <c r="D895" t="s">
        <v>4724</v>
      </c>
      <c r="E895" t="s">
        <v>4761</v>
      </c>
    </row>
    <row r="896" spans="1:5" ht="15.5" x14ac:dyDescent="0.35">
      <c r="A896" s="1" t="s">
        <v>1472</v>
      </c>
      <c r="B896" s="1" t="s">
        <v>3273</v>
      </c>
      <c r="C896" t="s">
        <v>5921</v>
      </c>
      <c r="D896" t="s">
        <v>4724</v>
      </c>
      <c r="E896" t="s">
        <v>7756</v>
      </c>
    </row>
    <row r="897" spans="1:5" ht="15.5" x14ac:dyDescent="0.35">
      <c r="A897" s="1" t="s">
        <v>1471</v>
      </c>
      <c r="B897" s="1" t="s">
        <v>3274</v>
      </c>
      <c r="C897" t="s">
        <v>5923</v>
      </c>
      <c r="D897" t="s">
        <v>4723</v>
      </c>
      <c r="E897" t="s">
        <v>7757</v>
      </c>
    </row>
    <row r="898" spans="1:5" ht="15.5" x14ac:dyDescent="0.35">
      <c r="A898" s="1" t="s">
        <v>1470</v>
      </c>
      <c r="B898" s="1" t="s">
        <v>3275</v>
      </c>
      <c r="C898" t="s">
        <v>5480</v>
      </c>
      <c r="D898" t="s">
        <v>4723</v>
      </c>
      <c r="E898" t="s">
        <v>5924</v>
      </c>
    </row>
    <row r="899" spans="1:5" ht="15.5" x14ac:dyDescent="0.35">
      <c r="A899" s="1" t="s">
        <v>1469</v>
      </c>
      <c r="B899" s="1" t="s">
        <v>3276</v>
      </c>
      <c r="C899" t="s">
        <v>5925</v>
      </c>
      <c r="D899" t="s">
        <v>4723</v>
      </c>
      <c r="E899" t="s">
        <v>5926</v>
      </c>
    </row>
    <row r="900" spans="1:5" ht="15.5" x14ac:dyDescent="0.35">
      <c r="A900" s="1" t="s">
        <v>1468</v>
      </c>
      <c r="B900" s="1" t="s">
        <v>3277</v>
      </c>
      <c r="C900" t="s">
        <v>5055</v>
      </c>
      <c r="D900" t="s">
        <v>4724</v>
      </c>
      <c r="E900" t="s">
        <v>4795</v>
      </c>
    </row>
    <row r="901" spans="1:5" ht="15.5" x14ac:dyDescent="0.35">
      <c r="A901" s="1" t="s">
        <v>1467</v>
      </c>
      <c r="B901" s="1" t="s">
        <v>3278</v>
      </c>
      <c r="C901" t="s">
        <v>5081</v>
      </c>
      <c r="D901" t="s">
        <v>4725</v>
      </c>
      <c r="E901" t="s">
        <v>5298</v>
      </c>
    </row>
    <row r="902" spans="1:5" ht="15.5" x14ac:dyDescent="0.35">
      <c r="A902" s="1" t="s">
        <v>1466</v>
      </c>
      <c r="B902" s="1" t="s">
        <v>3279</v>
      </c>
      <c r="C902" t="s">
        <v>5927</v>
      </c>
      <c r="D902" t="s">
        <v>4723</v>
      </c>
      <c r="E902" t="s">
        <v>7758</v>
      </c>
    </row>
    <row r="903" spans="1:5" ht="15.5" x14ac:dyDescent="0.35">
      <c r="A903" s="1" t="s">
        <v>1465</v>
      </c>
      <c r="B903" s="1" t="s">
        <v>3280</v>
      </c>
      <c r="C903" t="s">
        <v>5928</v>
      </c>
      <c r="D903" t="s">
        <v>4724</v>
      </c>
      <c r="E903" t="s">
        <v>7609</v>
      </c>
    </row>
    <row r="904" spans="1:5" ht="15.5" x14ac:dyDescent="0.35">
      <c r="A904" s="1" t="s">
        <v>1464</v>
      </c>
      <c r="B904" s="1" t="s">
        <v>3281</v>
      </c>
      <c r="C904" t="s">
        <v>5929</v>
      </c>
      <c r="D904" t="s">
        <v>4723</v>
      </c>
      <c r="E904" t="s">
        <v>5930</v>
      </c>
    </row>
    <row r="905" spans="1:5" ht="15.5" x14ac:dyDescent="0.35">
      <c r="A905" s="1" t="s">
        <v>1463</v>
      </c>
      <c r="B905" s="1" t="s">
        <v>3282</v>
      </c>
      <c r="C905" t="s">
        <v>4806</v>
      </c>
      <c r="D905" t="s">
        <v>4723</v>
      </c>
      <c r="E905" t="s">
        <v>7759</v>
      </c>
    </row>
    <row r="906" spans="1:5" ht="15.5" x14ac:dyDescent="0.35">
      <c r="A906" s="1" t="s">
        <v>1462</v>
      </c>
      <c r="B906" s="1" t="s">
        <v>3283</v>
      </c>
      <c r="C906" t="s">
        <v>5931</v>
      </c>
      <c r="D906" t="s">
        <v>4724</v>
      </c>
      <c r="E906" t="s">
        <v>7760</v>
      </c>
    </row>
    <row r="907" spans="1:5" ht="15.5" x14ac:dyDescent="0.35">
      <c r="A907" s="1" t="s">
        <v>1461</v>
      </c>
      <c r="B907" s="1" t="s">
        <v>3284</v>
      </c>
      <c r="C907" t="s">
        <v>5932</v>
      </c>
      <c r="D907" t="s">
        <v>4723</v>
      </c>
      <c r="E907" t="s">
        <v>5855</v>
      </c>
    </row>
    <row r="908" spans="1:5" ht="15.5" x14ac:dyDescent="0.35">
      <c r="A908" s="1" t="s">
        <v>1460</v>
      </c>
      <c r="B908" s="1" t="s">
        <v>3285</v>
      </c>
      <c r="C908" t="s">
        <v>5933</v>
      </c>
      <c r="D908" t="s">
        <v>4725</v>
      </c>
      <c r="E908" t="s">
        <v>7761</v>
      </c>
    </row>
    <row r="909" spans="1:5" ht="15.5" x14ac:dyDescent="0.35">
      <c r="A909" s="1" t="s">
        <v>1459</v>
      </c>
      <c r="B909" s="1" t="s">
        <v>3286</v>
      </c>
      <c r="C909" t="s">
        <v>5935</v>
      </c>
      <c r="D909" t="s">
        <v>4724</v>
      </c>
      <c r="E909" t="s">
        <v>7762</v>
      </c>
    </row>
    <row r="910" spans="1:5" ht="15.5" x14ac:dyDescent="0.35">
      <c r="A910" s="1" t="s">
        <v>1458</v>
      </c>
      <c r="B910" s="1" t="s">
        <v>3287</v>
      </c>
      <c r="C910" t="s">
        <v>5936</v>
      </c>
      <c r="D910" t="s">
        <v>4724</v>
      </c>
      <c r="E910" t="s">
        <v>7508</v>
      </c>
    </row>
    <row r="911" spans="1:5" ht="15.5" x14ac:dyDescent="0.35">
      <c r="A911" s="1" t="s">
        <v>1457</v>
      </c>
      <c r="B911" s="1" t="s">
        <v>3288</v>
      </c>
      <c r="C911" t="s">
        <v>5937</v>
      </c>
      <c r="D911" t="s">
        <v>4724</v>
      </c>
      <c r="E911" t="s">
        <v>5938</v>
      </c>
    </row>
    <row r="912" spans="1:5" ht="15.5" x14ac:dyDescent="0.35">
      <c r="A912" s="1" t="s">
        <v>1456</v>
      </c>
      <c r="B912" s="1" t="s">
        <v>3289</v>
      </c>
      <c r="C912" t="s">
        <v>5939</v>
      </c>
      <c r="D912" t="s">
        <v>4724</v>
      </c>
      <c r="E912" t="s">
        <v>5940</v>
      </c>
    </row>
    <row r="913" spans="1:5" ht="15.5" x14ac:dyDescent="0.35">
      <c r="A913" s="1" t="s">
        <v>1455</v>
      </c>
      <c r="B913" s="1" t="s">
        <v>3290</v>
      </c>
      <c r="C913" t="s">
        <v>5941</v>
      </c>
      <c r="D913" t="s">
        <v>4724</v>
      </c>
      <c r="E913" t="s">
        <v>5051</v>
      </c>
    </row>
    <row r="914" spans="1:5" ht="15.5" x14ac:dyDescent="0.35">
      <c r="A914" s="1" t="s">
        <v>1454</v>
      </c>
      <c r="B914" s="1" t="s">
        <v>3291</v>
      </c>
      <c r="C914" t="s">
        <v>5942</v>
      </c>
      <c r="D914" t="s">
        <v>4724</v>
      </c>
      <c r="E914" t="s">
        <v>4869</v>
      </c>
    </row>
    <row r="915" spans="1:5" ht="15.5" x14ac:dyDescent="0.35">
      <c r="A915" s="1" t="s">
        <v>1453</v>
      </c>
      <c r="B915" s="1" t="s">
        <v>3292</v>
      </c>
      <c r="C915" t="s">
        <v>4944</v>
      </c>
      <c r="D915" t="s">
        <v>4724</v>
      </c>
      <c r="E915" t="s">
        <v>7763</v>
      </c>
    </row>
    <row r="916" spans="1:5" ht="15.5" x14ac:dyDescent="0.35">
      <c r="A916" s="1" t="s">
        <v>1452</v>
      </c>
      <c r="B916" s="1" t="s">
        <v>3293</v>
      </c>
      <c r="C916" t="s">
        <v>5943</v>
      </c>
      <c r="D916" t="s">
        <v>4724</v>
      </c>
      <c r="E916" t="s">
        <v>7764</v>
      </c>
    </row>
    <row r="917" spans="1:5" ht="15.5" x14ac:dyDescent="0.35">
      <c r="A917" s="1" t="s">
        <v>1451</v>
      </c>
      <c r="B917" s="1" t="s">
        <v>3294</v>
      </c>
      <c r="C917" t="s">
        <v>5081</v>
      </c>
      <c r="D917" t="s">
        <v>4724</v>
      </c>
      <c r="E917" t="s">
        <v>5432</v>
      </c>
    </row>
    <row r="918" spans="1:5" ht="15.5" x14ac:dyDescent="0.35">
      <c r="A918" s="1" t="s">
        <v>1450</v>
      </c>
      <c r="B918" s="1" t="s">
        <v>3295</v>
      </c>
      <c r="C918" t="s">
        <v>5944</v>
      </c>
      <c r="D918" t="s">
        <v>4723</v>
      </c>
      <c r="E918" t="s">
        <v>7765</v>
      </c>
    </row>
    <row r="919" spans="1:5" ht="15.5" x14ac:dyDescent="0.35">
      <c r="A919" s="1" t="s">
        <v>1449</v>
      </c>
      <c r="B919" s="1" t="s">
        <v>3296</v>
      </c>
      <c r="C919" t="s">
        <v>5945</v>
      </c>
      <c r="D919" t="s">
        <v>4723</v>
      </c>
      <c r="E919" t="s">
        <v>5355</v>
      </c>
    </row>
    <row r="920" spans="1:5" ht="15.5" x14ac:dyDescent="0.35">
      <c r="A920" s="1" t="s">
        <v>1448</v>
      </c>
      <c r="B920" s="1" t="s">
        <v>3297</v>
      </c>
      <c r="C920" t="s">
        <v>5946</v>
      </c>
      <c r="D920" t="s">
        <v>4723</v>
      </c>
      <c r="E920" t="s">
        <v>7397</v>
      </c>
    </row>
    <row r="921" spans="1:5" ht="15.5" x14ac:dyDescent="0.35">
      <c r="A921" s="1" t="s">
        <v>1447</v>
      </c>
      <c r="B921" s="1" t="s">
        <v>3298</v>
      </c>
      <c r="C921" t="s">
        <v>5947</v>
      </c>
      <c r="D921" t="s">
        <v>4723</v>
      </c>
      <c r="E921" t="s">
        <v>7766</v>
      </c>
    </row>
    <row r="922" spans="1:5" ht="15.5" x14ac:dyDescent="0.35">
      <c r="A922" s="1" t="s">
        <v>1446</v>
      </c>
      <c r="B922" s="1" t="s">
        <v>3299</v>
      </c>
      <c r="C922" t="s">
        <v>5948</v>
      </c>
      <c r="D922" t="s">
        <v>4723</v>
      </c>
      <c r="E922" t="s">
        <v>7767</v>
      </c>
    </row>
    <row r="923" spans="1:5" ht="15.5" x14ac:dyDescent="0.35">
      <c r="A923" s="1" t="s">
        <v>1445</v>
      </c>
      <c r="B923" s="1" t="s">
        <v>3300</v>
      </c>
      <c r="C923" t="s">
        <v>5949</v>
      </c>
      <c r="D923" t="s">
        <v>4723</v>
      </c>
      <c r="E923" t="s">
        <v>5950</v>
      </c>
    </row>
    <row r="924" spans="1:5" ht="15.5" x14ac:dyDescent="0.35">
      <c r="A924" s="1" t="s">
        <v>1444</v>
      </c>
      <c r="B924" s="1" t="s">
        <v>3301</v>
      </c>
      <c r="C924" t="s">
        <v>5951</v>
      </c>
      <c r="D924" t="s">
        <v>4723</v>
      </c>
      <c r="E924" t="s">
        <v>7768</v>
      </c>
    </row>
    <row r="925" spans="1:5" ht="15.5" x14ac:dyDescent="0.35">
      <c r="A925" s="1" t="s">
        <v>1443</v>
      </c>
      <c r="B925" s="1" t="s">
        <v>3302</v>
      </c>
      <c r="C925" t="s">
        <v>5952</v>
      </c>
      <c r="D925" t="s">
        <v>4723</v>
      </c>
      <c r="E925" t="s">
        <v>5953</v>
      </c>
    </row>
    <row r="926" spans="1:5" ht="15.5" x14ac:dyDescent="0.35">
      <c r="A926" s="1" t="s">
        <v>1442</v>
      </c>
      <c r="B926" s="1" t="s">
        <v>3303</v>
      </c>
      <c r="C926" t="s">
        <v>5954</v>
      </c>
      <c r="D926" t="s">
        <v>4723</v>
      </c>
      <c r="E926" t="s">
        <v>5955</v>
      </c>
    </row>
    <row r="927" spans="1:5" ht="15.5" x14ac:dyDescent="0.35">
      <c r="A927" s="1" t="s">
        <v>1441</v>
      </c>
      <c r="B927" s="1" t="s">
        <v>3304</v>
      </c>
      <c r="C927" t="s">
        <v>5956</v>
      </c>
      <c r="D927" t="s">
        <v>4723</v>
      </c>
      <c r="E927" t="s">
        <v>5957</v>
      </c>
    </row>
    <row r="928" spans="1:5" ht="15.5" x14ac:dyDescent="0.35">
      <c r="A928" s="1" t="s">
        <v>1440</v>
      </c>
      <c r="B928" s="1" t="s">
        <v>3305</v>
      </c>
      <c r="C928" t="s">
        <v>5958</v>
      </c>
      <c r="D928" t="s">
        <v>4723</v>
      </c>
      <c r="E928" t="s">
        <v>7670</v>
      </c>
    </row>
    <row r="929" spans="1:5" ht="15.5" x14ac:dyDescent="0.35">
      <c r="A929" s="1" t="s">
        <v>1439</v>
      </c>
      <c r="B929" s="1" t="s">
        <v>3306</v>
      </c>
      <c r="C929" t="s">
        <v>5959</v>
      </c>
      <c r="D929" t="s">
        <v>4723</v>
      </c>
      <c r="E929" t="s">
        <v>7769</v>
      </c>
    </row>
    <row r="930" spans="1:5" ht="15.5" x14ac:dyDescent="0.35">
      <c r="A930" s="1" t="s">
        <v>1438</v>
      </c>
      <c r="B930" s="1" t="s">
        <v>3307</v>
      </c>
      <c r="C930" t="s">
        <v>5960</v>
      </c>
      <c r="D930" t="s">
        <v>4725</v>
      </c>
      <c r="E930" t="s">
        <v>7770</v>
      </c>
    </row>
    <row r="931" spans="1:5" ht="15.5" x14ac:dyDescent="0.35">
      <c r="A931" s="1" t="s">
        <v>1437</v>
      </c>
      <c r="B931" s="1" t="s">
        <v>3308</v>
      </c>
      <c r="C931" t="s">
        <v>5961</v>
      </c>
      <c r="D931" t="s">
        <v>4724</v>
      </c>
      <c r="E931" t="s">
        <v>7771</v>
      </c>
    </row>
    <row r="932" spans="1:5" ht="15.5" x14ac:dyDescent="0.35">
      <c r="A932" s="1" t="s">
        <v>1436</v>
      </c>
      <c r="B932" s="1" t="s">
        <v>3309</v>
      </c>
      <c r="C932" t="s">
        <v>5963</v>
      </c>
      <c r="D932" t="s">
        <v>4725</v>
      </c>
      <c r="E932" t="s">
        <v>5688</v>
      </c>
    </row>
    <row r="933" spans="1:5" ht="15.5" x14ac:dyDescent="0.35">
      <c r="A933" s="1" t="s">
        <v>1435</v>
      </c>
      <c r="B933" s="1" t="s">
        <v>3310</v>
      </c>
      <c r="C933" t="s">
        <v>5964</v>
      </c>
      <c r="D933" t="s">
        <v>4724</v>
      </c>
      <c r="E933" t="s">
        <v>5017</v>
      </c>
    </row>
    <row r="934" spans="1:5" ht="15.5" x14ac:dyDescent="0.35">
      <c r="A934" s="1" t="s">
        <v>1434</v>
      </c>
      <c r="B934" s="1" t="s">
        <v>3311</v>
      </c>
      <c r="C934" t="s">
        <v>5965</v>
      </c>
      <c r="D934" t="s">
        <v>4724</v>
      </c>
      <c r="E934" t="s">
        <v>5966</v>
      </c>
    </row>
    <row r="935" spans="1:5" ht="15.5" x14ac:dyDescent="0.35">
      <c r="A935" s="1" t="s">
        <v>1433</v>
      </c>
      <c r="B935" s="1" t="s">
        <v>3312</v>
      </c>
      <c r="C935" t="s">
        <v>4741</v>
      </c>
      <c r="D935" t="s">
        <v>4723</v>
      </c>
      <c r="E935" t="s">
        <v>7772</v>
      </c>
    </row>
    <row r="936" spans="1:5" ht="15.5" x14ac:dyDescent="0.35">
      <c r="A936" s="1" t="s">
        <v>1432</v>
      </c>
      <c r="B936" s="1" t="s">
        <v>3313</v>
      </c>
      <c r="C936" t="s">
        <v>5967</v>
      </c>
      <c r="D936" t="s">
        <v>4724</v>
      </c>
      <c r="E936" t="s">
        <v>7773</v>
      </c>
    </row>
    <row r="937" spans="1:5" ht="15.5" x14ac:dyDescent="0.35">
      <c r="A937" s="1" t="s">
        <v>1431</v>
      </c>
      <c r="B937" s="1" t="s">
        <v>3314</v>
      </c>
      <c r="C937" t="s">
        <v>5968</v>
      </c>
      <c r="D937" t="s">
        <v>4724</v>
      </c>
      <c r="E937" t="s">
        <v>4831</v>
      </c>
    </row>
    <row r="938" spans="1:5" ht="15.5" x14ac:dyDescent="0.35">
      <c r="A938" s="1" t="s">
        <v>1430</v>
      </c>
      <c r="B938" s="1" t="s">
        <v>3315</v>
      </c>
      <c r="C938" t="s">
        <v>5944</v>
      </c>
      <c r="D938" t="s">
        <v>4725</v>
      </c>
      <c r="E938" t="s">
        <v>5969</v>
      </c>
    </row>
    <row r="939" spans="1:5" ht="15.5" x14ac:dyDescent="0.35">
      <c r="A939" s="1" t="s">
        <v>1429</v>
      </c>
      <c r="B939" s="1" t="s">
        <v>3316</v>
      </c>
      <c r="C939" t="s">
        <v>5970</v>
      </c>
      <c r="D939" t="s">
        <v>4723</v>
      </c>
      <c r="E939" t="s">
        <v>7774</v>
      </c>
    </row>
    <row r="940" spans="1:5" ht="15.5" x14ac:dyDescent="0.35">
      <c r="A940" s="1" t="s">
        <v>1428</v>
      </c>
      <c r="B940" s="1" t="s">
        <v>3317</v>
      </c>
      <c r="C940" t="s">
        <v>5971</v>
      </c>
      <c r="D940" t="s">
        <v>4724</v>
      </c>
      <c r="E940" t="s">
        <v>7775</v>
      </c>
    </row>
    <row r="941" spans="1:5" ht="15.5" x14ac:dyDescent="0.35">
      <c r="A941" s="1" t="s">
        <v>1427</v>
      </c>
      <c r="B941" s="1" t="s">
        <v>3318</v>
      </c>
      <c r="C941" t="s">
        <v>5972</v>
      </c>
      <c r="D941" t="s">
        <v>4724</v>
      </c>
      <c r="E941" t="s">
        <v>5114</v>
      </c>
    </row>
    <row r="942" spans="1:5" ht="15.5" x14ac:dyDescent="0.35">
      <c r="A942" s="1" t="s">
        <v>1426</v>
      </c>
      <c r="B942" s="1" t="s">
        <v>3319</v>
      </c>
      <c r="C942" t="s">
        <v>5973</v>
      </c>
      <c r="D942" t="s">
        <v>4723</v>
      </c>
      <c r="E942" t="s">
        <v>5974</v>
      </c>
    </row>
    <row r="943" spans="1:5" ht="15.5" x14ac:dyDescent="0.35">
      <c r="A943" s="1" t="s">
        <v>1425</v>
      </c>
      <c r="B943" s="1" t="s">
        <v>3320</v>
      </c>
      <c r="C943" t="s">
        <v>5975</v>
      </c>
      <c r="D943" t="s">
        <v>4723</v>
      </c>
      <c r="E943" t="s">
        <v>7776</v>
      </c>
    </row>
    <row r="944" spans="1:5" ht="15.5" x14ac:dyDescent="0.35">
      <c r="A944" s="1" t="s">
        <v>1424</v>
      </c>
      <c r="B944" s="1" t="s">
        <v>3321</v>
      </c>
      <c r="C944" t="s">
        <v>5976</v>
      </c>
      <c r="D944" t="s">
        <v>4723</v>
      </c>
      <c r="E944" t="s">
        <v>5977</v>
      </c>
    </row>
    <row r="945" spans="1:5" ht="15.5" x14ac:dyDescent="0.35">
      <c r="A945" s="1" t="s">
        <v>1423</v>
      </c>
      <c r="B945" s="1" t="s">
        <v>3322</v>
      </c>
      <c r="C945" t="s">
        <v>5311</v>
      </c>
      <c r="D945" t="s">
        <v>4724</v>
      </c>
      <c r="E945" t="s">
        <v>7777</v>
      </c>
    </row>
    <row r="946" spans="1:5" ht="15.5" x14ac:dyDescent="0.35">
      <c r="A946" s="1" t="s">
        <v>1422</v>
      </c>
      <c r="B946" s="1" t="s">
        <v>3323</v>
      </c>
      <c r="C946" t="s">
        <v>5978</v>
      </c>
      <c r="D946" t="s">
        <v>4723</v>
      </c>
      <c r="E946" t="s">
        <v>4876</v>
      </c>
    </row>
    <row r="947" spans="1:5" ht="15.5" x14ac:dyDescent="0.35">
      <c r="A947" s="1" t="s">
        <v>1421</v>
      </c>
      <c r="B947" s="1" t="s">
        <v>3324</v>
      </c>
      <c r="C947" t="s">
        <v>5979</v>
      </c>
      <c r="D947" t="s">
        <v>4724</v>
      </c>
      <c r="E947" t="s">
        <v>4761</v>
      </c>
    </row>
    <row r="948" spans="1:5" ht="15.5" x14ac:dyDescent="0.35">
      <c r="A948" s="1" t="s">
        <v>1420</v>
      </c>
      <c r="B948" s="1" t="s">
        <v>3325</v>
      </c>
      <c r="C948" t="s">
        <v>4738</v>
      </c>
      <c r="D948" t="s">
        <v>4724</v>
      </c>
      <c r="E948" t="s">
        <v>7778</v>
      </c>
    </row>
    <row r="949" spans="1:5" ht="15.5" x14ac:dyDescent="0.35">
      <c r="A949" s="1" t="s">
        <v>1419</v>
      </c>
      <c r="B949" s="1" t="s">
        <v>3326</v>
      </c>
      <c r="C949" t="s">
        <v>5980</v>
      </c>
      <c r="D949" t="s">
        <v>4724</v>
      </c>
      <c r="E949" t="s">
        <v>4768</v>
      </c>
    </row>
    <row r="950" spans="1:5" ht="15.5" x14ac:dyDescent="0.35">
      <c r="A950" s="1" t="s">
        <v>1418</v>
      </c>
      <c r="B950" s="1" t="s">
        <v>3327</v>
      </c>
      <c r="C950" t="s">
        <v>5981</v>
      </c>
      <c r="D950" t="s">
        <v>4724</v>
      </c>
      <c r="E950" t="s">
        <v>5088</v>
      </c>
    </row>
    <row r="951" spans="1:5" ht="15.5" x14ac:dyDescent="0.35">
      <c r="A951" s="1" t="s">
        <v>1417</v>
      </c>
      <c r="B951" s="1" t="s">
        <v>3328</v>
      </c>
      <c r="C951" t="s">
        <v>5982</v>
      </c>
      <c r="D951" t="s">
        <v>4724</v>
      </c>
      <c r="E951" t="s">
        <v>7567</v>
      </c>
    </row>
    <row r="952" spans="1:5" ht="15.5" x14ac:dyDescent="0.35">
      <c r="A952" s="1" t="s">
        <v>1416</v>
      </c>
      <c r="B952" s="1" t="s">
        <v>3329</v>
      </c>
      <c r="C952" t="s">
        <v>5983</v>
      </c>
      <c r="D952" t="s">
        <v>4723</v>
      </c>
      <c r="E952" t="s">
        <v>5984</v>
      </c>
    </row>
    <row r="953" spans="1:5" ht="15.5" x14ac:dyDescent="0.35">
      <c r="A953" s="1" t="s">
        <v>1415</v>
      </c>
      <c r="B953" s="1" t="s">
        <v>3330</v>
      </c>
      <c r="C953" t="s">
        <v>4878</v>
      </c>
      <c r="D953" t="s">
        <v>4723</v>
      </c>
      <c r="E953" t="s">
        <v>7779</v>
      </c>
    </row>
    <row r="954" spans="1:5" ht="15.5" x14ac:dyDescent="0.35">
      <c r="A954" s="1" t="s">
        <v>1414</v>
      </c>
      <c r="B954" s="1" t="s">
        <v>3331</v>
      </c>
      <c r="C954" t="s">
        <v>5985</v>
      </c>
      <c r="D954" t="s">
        <v>4723</v>
      </c>
      <c r="E954" t="s">
        <v>7780</v>
      </c>
    </row>
    <row r="955" spans="1:5" ht="15.5" x14ac:dyDescent="0.35">
      <c r="A955" s="1" t="s">
        <v>1413</v>
      </c>
      <c r="B955" s="1" t="s">
        <v>3332</v>
      </c>
      <c r="C955" t="s">
        <v>5986</v>
      </c>
      <c r="D955" t="s">
        <v>4724</v>
      </c>
      <c r="E955" t="s">
        <v>7781</v>
      </c>
    </row>
    <row r="956" spans="1:5" ht="15.5" x14ac:dyDescent="0.35">
      <c r="A956" s="1" t="s">
        <v>1412</v>
      </c>
      <c r="B956" s="1" t="s">
        <v>3333</v>
      </c>
      <c r="C956" t="s">
        <v>5987</v>
      </c>
      <c r="D956" t="s">
        <v>4724</v>
      </c>
      <c r="E956" t="s">
        <v>7782</v>
      </c>
    </row>
    <row r="957" spans="1:5" ht="15.5" x14ac:dyDescent="0.35">
      <c r="A957" s="1" t="s">
        <v>1411</v>
      </c>
      <c r="B957" s="1" t="s">
        <v>3334</v>
      </c>
      <c r="C957" t="s">
        <v>5988</v>
      </c>
      <c r="D957" t="s">
        <v>4725</v>
      </c>
      <c r="E957" t="s">
        <v>7783</v>
      </c>
    </row>
    <row r="958" spans="1:5" ht="15.5" x14ac:dyDescent="0.35">
      <c r="A958" s="1" t="s">
        <v>1410</v>
      </c>
      <c r="B958" s="1" t="s">
        <v>3335</v>
      </c>
      <c r="C958" t="s">
        <v>5917</v>
      </c>
      <c r="D958" t="s">
        <v>4724</v>
      </c>
      <c r="E958" t="s">
        <v>4768</v>
      </c>
    </row>
    <row r="959" spans="1:5" ht="15.5" x14ac:dyDescent="0.35">
      <c r="A959" s="1" t="s">
        <v>1409</v>
      </c>
      <c r="B959" s="1" t="s">
        <v>3336</v>
      </c>
      <c r="C959" t="s">
        <v>5990</v>
      </c>
      <c r="D959" t="s">
        <v>4723</v>
      </c>
      <c r="E959" t="s">
        <v>7784</v>
      </c>
    </row>
    <row r="960" spans="1:5" ht="15.5" x14ac:dyDescent="0.35">
      <c r="A960" s="1" t="s">
        <v>1408</v>
      </c>
      <c r="B960" s="1" t="s">
        <v>3337</v>
      </c>
      <c r="C960" t="s">
        <v>5991</v>
      </c>
      <c r="D960" t="s">
        <v>4725</v>
      </c>
      <c r="E960" t="s">
        <v>7785</v>
      </c>
    </row>
    <row r="961" spans="1:5" ht="15.5" x14ac:dyDescent="0.35">
      <c r="A961" s="1" t="s">
        <v>1407</v>
      </c>
      <c r="B961" s="1" t="s">
        <v>3338</v>
      </c>
      <c r="C961" t="s">
        <v>5992</v>
      </c>
      <c r="D961" t="s">
        <v>4723</v>
      </c>
      <c r="E961" t="s">
        <v>7786</v>
      </c>
    </row>
    <row r="962" spans="1:5" ht="15.5" x14ac:dyDescent="0.35">
      <c r="A962" s="1" t="s">
        <v>1406</v>
      </c>
      <c r="B962" s="1" t="s">
        <v>3339</v>
      </c>
      <c r="C962" t="s">
        <v>5993</v>
      </c>
      <c r="D962" t="s">
        <v>4725</v>
      </c>
      <c r="E962" t="s">
        <v>7540</v>
      </c>
    </row>
    <row r="963" spans="1:5" ht="15.5" x14ac:dyDescent="0.35">
      <c r="A963" s="1" t="s">
        <v>1405</v>
      </c>
      <c r="B963" s="1" t="s">
        <v>3340</v>
      </c>
      <c r="C963" t="s">
        <v>5184</v>
      </c>
      <c r="D963" t="s">
        <v>4724</v>
      </c>
      <c r="E963" t="s">
        <v>7787</v>
      </c>
    </row>
    <row r="964" spans="1:5" ht="15.5" x14ac:dyDescent="0.35">
      <c r="A964" s="1" t="s">
        <v>1404</v>
      </c>
      <c r="B964" s="1" t="s">
        <v>3341</v>
      </c>
      <c r="C964" t="s">
        <v>5994</v>
      </c>
      <c r="D964" t="s">
        <v>4723</v>
      </c>
      <c r="E964" t="s">
        <v>7788</v>
      </c>
    </row>
    <row r="965" spans="1:5" ht="15.5" x14ac:dyDescent="0.35">
      <c r="A965" s="1" t="s">
        <v>1403</v>
      </c>
      <c r="B965" s="1" t="s">
        <v>3342</v>
      </c>
      <c r="C965" t="s">
        <v>5995</v>
      </c>
      <c r="D965" t="s">
        <v>4725</v>
      </c>
      <c r="E965" t="s">
        <v>7789</v>
      </c>
    </row>
    <row r="966" spans="1:5" ht="15.5" x14ac:dyDescent="0.35">
      <c r="A966" s="1" t="s">
        <v>1402</v>
      </c>
      <c r="B966" s="1" t="s">
        <v>3343</v>
      </c>
      <c r="C966" t="s">
        <v>5996</v>
      </c>
      <c r="D966" t="s">
        <v>4723</v>
      </c>
      <c r="E966" t="s">
        <v>7790</v>
      </c>
    </row>
    <row r="967" spans="1:5" ht="15.5" x14ac:dyDescent="0.35">
      <c r="A967" s="1" t="s">
        <v>1401</v>
      </c>
      <c r="B967" s="1" t="s">
        <v>3344</v>
      </c>
      <c r="C967" t="s">
        <v>5997</v>
      </c>
      <c r="D967" t="s">
        <v>4723</v>
      </c>
      <c r="E967" t="s">
        <v>7791</v>
      </c>
    </row>
    <row r="968" spans="1:5" ht="15.5" x14ac:dyDescent="0.35">
      <c r="A968" s="1" t="s">
        <v>1400</v>
      </c>
      <c r="B968" s="1" t="s">
        <v>3345</v>
      </c>
      <c r="C968" t="s">
        <v>5998</v>
      </c>
      <c r="D968" t="s">
        <v>4723</v>
      </c>
      <c r="E968" t="s">
        <v>7792</v>
      </c>
    </row>
    <row r="969" spans="1:5" ht="15.5" x14ac:dyDescent="0.35">
      <c r="A969" s="1" t="s">
        <v>1399</v>
      </c>
      <c r="B969" s="1" t="s">
        <v>3346</v>
      </c>
      <c r="C969" t="s">
        <v>5999</v>
      </c>
      <c r="D969" t="s">
        <v>4724</v>
      </c>
      <c r="E969" t="s">
        <v>4835</v>
      </c>
    </row>
    <row r="970" spans="1:5" ht="15.5" x14ac:dyDescent="0.35">
      <c r="A970" s="1" t="s">
        <v>1398</v>
      </c>
      <c r="B970" s="1" t="s">
        <v>3347</v>
      </c>
      <c r="C970" t="s">
        <v>6000</v>
      </c>
      <c r="D970" t="s">
        <v>4723</v>
      </c>
      <c r="E970" t="s">
        <v>7634</v>
      </c>
    </row>
    <row r="971" spans="1:5" ht="15.5" x14ac:dyDescent="0.35">
      <c r="A971" s="1" t="s">
        <v>1397</v>
      </c>
      <c r="B971" s="1" t="s">
        <v>3348</v>
      </c>
      <c r="C971" t="s">
        <v>6001</v>
      </c>
      <c r="D971" t="s">
        <v>4724</v>
      </c>
      <c r="E971" t="s">
        <v>7793</v>
      </c>
    </row>
    <row r="972" spans="1:5" ht="15.5" x14ac:dyDescent="0.35">
      <c r="A972" s="1" t="s">
        <v>1396</v>
      </c>
      <c r="B972" s="1" t="s">
        <v>3349</v>
      </c>
      <c r="C972" t="s">
        <v>6002</v>
      </c>
      <c r="D972" t="s">
        <v>4723</v>
      </c>
      <c r="E972" t="s">
        <v>4807</v>
      </c>
    </row>
    <row r="973" spans="1:5" ht="15.5" x14ac:dyDescent="0.35">
      <c r="A973" s="1" t="s">
        <v>1395</v>
      </c>
      <c r="B973" s="1" t="s">
        <v>3350</v>
      </c>
      <c r="C973" t="s">
        <v>6003</v>
      </c>
      <c r="D973" t="s">
        <v>4723</v>
      </c>
      <c r="E973" t="s">
        <v>7794</v>
      </c>
    </row>
    <row r="974" spans="1:5" ht="15.5" x14ac:dyDescent="0.35">
      <c r="A974" s="1" t="s">
        <v>1394</v>
      </c>
      <c r="B974" s="1" t="s">
        <v>3351</v>
      </c>
      <c r="C974" t="s">
        <v>6004</v>
      </c>
      <c r="D974" t="s">
        <v>4724</v>
      </c>
      <c r="E974" t="s">
        <v>4729</v>
      </c>
    </row>
    <row r="975" spans="1:5" ht="15.5" x14ac:dyDescent="0.35">
      <c r="A975" s="1" t="s">
        <v>1393</v>
      </c>
      <c r="B975" s="1" t="s">
        <v>3352</v>
      </c>
      <c r="C975" t="s">
        <v>5772</v>
      </c>
      <c r="D975" t="s">
        <v>4725</v>
      </c>
      <c r="E975" t="s">
        <v>6005</v>
      </c>
    </row>
    <row r="976" spans="1:5" ht="15.5" x14ac:dyDescent="0.35">
      <c r="A976" s="1" t="s">
        <v>1392</v>
      </c>
      <c r="B976" s="1" t="s">
        <v>3353</v>
      </c>
      <c r="C976" t="s">
        <v>6006</v>
      </c>
      <c r="D976" t="s">
        <v>4724</v>
      </c>
      <c r="E976" t="s">
        <v>5690</v>
      </c>
    </row>
    <row r="977" spans="1:5" ht="15.5" x14ac:dyDescent="0.35">
      <c r="A977" s="1" t="s">
        <v>1391</v>
      </c>
      <c r="B977" s="1" t="s">
        <v>3354</v>
      </c>
      <c r="C977" t="s">
        <v>6007</v>
      </c>
      <c r="D977" t="s">
        <v>4725</v>
      </c>
      <c r="E977" t="s">
        <v>6008</v>
      </c>
    </row>
    <row r="978" spans="1:5" ht="15.5" x14ac:dyDescent="0.35">
      <c r="A978" s="1" t="s">
        <v>1390</v>
      </c>
      <c r="B978" s="1" t="s">
        <v>3355</v>
      </c>
      <c r="C978" t="s">
        <v>5430</v>
      </c>
      <c r="D978" t="s">
        <v>4725</v>
      </c>
      <c r="E978" t="s">
        <v>7795</v>
      </c>
    </row>
    <row r="979" spans="1:5" ht="15.5" x14ac:dyDescent="0.35">
      <c r="A979" s="1" t="s">
        <v>1389</v>
      </c>
      <c r="B979" s="1" t="s">
        <v>3356</v>
      </c>
      <c r="C979" t="s">
        <v>6009</v>
      </c>
      <c r="D979" t="s">
        <v>4724</v>
      </c>
      <c r="E979" t="s">
        <v>5196</v>
      </c>
    </row>
    <row r="980" spans="1:5" ht="15.5" x14ac:dyDescent="0.35">
      <c r="A980" s="1" t="s">
        <v>1388</v>
      </c>
      <c r="B980" s="1" t="s">
        <v>3357</v>
      </c>
      <c r="C980" t="s">
        <v>6010</v>
      </c>
      <c r="D980" t="s">
        <v>4724</v>
      </c>
      <c r="E980" t="s">
        <v>7796</v>
      </c>
    </row>
    <row r="981" spans="1:5" ht="15.5" x14ac:dyDescent="0.35">
      <c r="A981" s="1" t="s">
        <v>1387</v>
      </c>
      <c r="B981" s="1" t="s">
        <v>3358</v>
      </c>
      <c r="C981" t="s">
        <v>6011</v>
      </c>
      <c r="D981" t="s">
        <v>4724</v>
      </c>
      <c r="E981" t="s">
        <v>5091</v>
      </c>
    </row>
    <row r="982" spans="1:5" ht="15.5" x14ac:dyDescent="0.35">
      <c r="A982" s="1" t="s">
        <v>1386</v>
      </c>
      <c r="B982" s="1" t="s">
        <v>3359</v>
      </c>
      <c r="C982" t="s">
        <v>6012</v>
      </c>
      <c r="D982" t="s">
        <v>4724</v>
      </c>
      <c r="E982" t="s">
        <v>5305</v>
      </c>
    </row>
    <row r="983" spans="1:5" ht="15.5" x14ac:dyDescent="0.35">
      <c r="A983" s="1" t="s">
        <v>1385</v>
      </c>
      <c r="B983" s="1" t="s">
        <v>3360</v>
      </c>
      <c r="C983" t="s">
        <v>6013</v>
      </c>
      <c r="D983" t="s">
        <v>4724</v>
      </c>
      <c r="E983" t="s">
        <v>6014</v>
      </c>
    </row>
    <row r="984" spans="1:5" ht="15.5" x14ac:dyDescent="0.35">
      <c r="A984" s="1" t="s">
        <v>1384</v>
      </c>
      <c r="B984" s="1" t="s">
        <v>3361</v>
      </c>
      <c r="C984" t="s">
        <v>6015</v>
      </c>
      <c r="D984" t="s">
        <v>4724</v>
      </c>
      <c r="E984" t="s">
        <v>4817</v>
      </c>
    </row>
    <row r="985" spans="1:5" ht="15.5" x14ac:dyDescent="0.35">
      <c r="A985" s="1" t="s">
        <v>1383</v>
      </c>
      <c r="B985" s="1" t="s">
        <v>3362</v>
      </c>
      <c r="C985" t="s">
        <v>6016</v>
      </c>
      <c r="D985" t="s">
        <v>4725</v>
      </c>
      <c r="E985" t="s">
        <v>7797</v>
      </c>
    </row>
    <row r="986" spans="1:5" ht="15.5" x14ac:dyDescent="0.35">
      <c r="A986" s="1" t="s">
        <v>1382</v>
      </c>
      <c r="B986" s="1" t="s">
        <v>3363</v>
      </c>
      <c r="C986" t="s">
        <v>6017</v>
      </c>
      <c r="D986" t="s">
        <v>4724</v>
      </c>
      <c r="E986" t="s">
        <v>7798</v>
      </c>
    </row>
    <row r="987" spans="1:5" ht="15.5" x14ac:dyDescent="0.35">
      <c r="A987" s="1" t="s">
        <v>1381</v>
      </c>
      <c r="B987" s="1" t="s">
        <v>3364</v>
      </c>
      <c r="C987" t="s">
        <v>6018</v>
      </c>
      <c r="D987" t="s">
        <v>4723</v>
      </c>
      <c r="E987" t="s">
        <v>6019</v>
      </c>
    </row>
    <row r="988" spans="1:5" ht="15.5" x14ac:dyDescent="0.35">
      <c r="A988" s="1" t="s">
        <v>1380</v>
      </c>
      <c r="B988" s="1" t="s">
        <v>3365</v>
      </c>
      <c r="C988" t="s">
        <v>4968</v>
      </c>
      <c r="D988" t="s">
        <v>4723</v>
      </c>
      <c r="E988" t="s">
        <v>5131</v>
      </c>
    </row>
    <row r="989" spans="1:5" ht="15.5" x14ac:dyDescent="0.35">
      <c r="A989" s="1" t="s">
        <v>1379</v>
      </c>
      <c r="B989" s="1" t="s">
        <v>3366</v>
      </c>
      <c r="C989" t="s">
        <v>6020</v>
      </c>
      <c r="D989" t="s">
        <v>4725</v>
      </c>
      <c r="E989" t="s">
        <v>5909</v>
      </c>
    </row>
    <row r="990" spans="1:5" ht="15.5" x14ac:dyDescent="0.35">
      <c r="A990" s="1" t="s">
        <v>1378</v>
      </c>
      <c r="B990" s="1" t="s">
        <v>3367</v>
      </c>
      <c r="C990" t="s">
        <v>6021</v>
      </c>
      <c r="D990" t="s">
        <v>4723</v>
      </c>
      <c r="E990" t="s">
        <v>7799</v>
      </c>
    </row>
    <row r="991" spans="1:5" ht="15.5" x14ac:dyDescent="0.35">
      <c r="A991" s="1" t="s">
        <v>1377</v>
      </c>
      <c r="B991" s="1" t="s">
        <v>3368</v>
      </c>
      <c r="C991" t="s">
        <v>6022</v>
      </c>
      <c r="D991" t="s">
        <v>4723</v>
      </c>
      <c r="E991" t="s">
        <v>4756</v>
      </c>
    </row>
    <row r="992" spans="1:5" ht="15.5" x14ac:dyDescent="0.35">
      <c r="A992" s="1" t="s">
        <v>1376</v>
      </c>
      <c r="B992" s="1" t="s">
        <v>3369</v>
      </c>
      <c r="C992" t="s">
        <v>6023</v>
      </c>
      <c r="D992" t="s">
        <v>4723</v>
      </c>
      <c r="E992" t="s">
        <v>6024</v>
      </c>
    </row>
    <row r="993" spans="1:5" ht="15.5" x14ac:dyDescent="0.35">
      <c r="A993" s="1" t="s">
        <v>1375</v>
      </c>
      <c r="B993" s="1" t="s">
        <v>3370</v>
      </c>
      <c r="C993" t="s">
        <v>4879</v>
      </c>
      <c r="D993" t="s">
        <v>4724</v>
      </c>
      <c r="E993" t="s">
        <v>7800</v>
      </c>
    </row>
    <row r="994" spans="1:5" ht="15.5" x14ac:dyDescent="0.35">
      <c r="A994" s="1" t="s">
        <v>1374</v>
      </c>
      <c r="B994" s="1" t="s">
        <v>3371</v>
      </c>
      <c r="C994" t="s">
        <v>6025</v>
      </c>
      <c r="D994" t="s">
        <v>4724</v>
      </c>
      <c r="E994" t="s">
        <v>6026</v>
      </c>
    </row>
    <row r="995" spans="1:5" ht="15.5" x14ac:dyDescent="0.35">
      <c r="A995" s="1" t="s">
        <v>1373</v>
      </c>
      <c r="B995" s="1" t="s">
        <v>3372</v>
      </c>
      <c r="C995" t="s">
        <v>6027</v>
      </c>
      <c r="D995" t="s">
        <v>4723</v>
      </c>
      <c r="E995" t="s">
        <v>7801</v>
      </c>
    </row>
    <row r="996" spans="1:5" ht="15.5" x14ac:dyDescent="0.35">
      <c r="A996" s="1" t="s">
        <v>1372</v>
      </c>
      <c r="B996" s="1" t="s">
        <v>3373</v>
      </c>
      <c r="C996" t="s">
        <v>4798</v>
      </c>
      <c r="D996" t="s">
        <v>4724</v>
      </c>
      <c r="E996" t="s">
        <v>7802</v>
      </c>
    </row>
    <row r="997" spans="1:5" ht="15.5" x14ac:dyDescent="0.35">
      <c r="A997" s="1" t="s">
        <v>1371</v>
      </c>
      <c r="B997" s="1" t="s">
        <v>3374</v>
      </c>
      <c r="C997" t="s">
        <v>6029</v>
      </c>
      <c r="D997" t="s">
        <v>4725</v>
      </c>
      <c r="E997" t="s">
        <v>7803</v>
      </c>
    </row>
    <row r="998" spans="1:5" ht="15.5" x14ac:dyDescent="0.35">
      <c r="A998" s="1" t="s">
        <v>1370</v>
      </c>
      <c r="B998" s="1" t="s">
        <v>3375</v>
      </c>
      <c r="C998" t="s">
        <v>4769</v>
      </c>
      <c r="D998" t="s">
        <v>4724</v>
      </c>
      <c r="E998" t="s">
        <v>7804</v>
      </c>
    </row>
    <row r="999" spans="1:5" ht="15.5" x14ac:dyDescent="0.35">
      <c r="A999" s="1" t="s">
        <v>1369</v>
      </c>
      <c r="B999" s="1" t="s">
        <v>3376</v>
      </c>
      <c r="C999" t="s">
        <v>6030</v>
      </c>
      <c r="D999" t="s">
        <v>4725</v>
      </c>
      <c r="E999" t="s">
        <v>5392</v>
      </c>
    </row>
    <row r="1000" spans="1:5" ht="15.5" x14ac:dyDescent="0.35">
      <c r="A1000" s="1" t="s">
        <v>1368</v>
      </c>
      <c r="B1000" s="1" t="s">
        <v>3377</v>
      </c>
      <c r="C1000" t="s">
        <v>5516</v>
      </c>
      <c r="D1000" t="s">
        <v>4724</v>
      </c>
      <c r="E1000" t="s">
        <v>7805</v>
      </c>
    </row>
    <row r="1001" spans="1:5" ht="15.5" x14ac:dyDescent="0.35">
      <c r="A1001" s="1" t="s">
        <v>1367</v>
      </c>
      <c r="B1001" s="1" t="s">
        <v>3378</v>
      </c>
      <c r="C1001" t="s">
        <v>6031</v>
      </c>
      <c r="D1001" t="s">
        <v>4725</v>
      </c>
      <c r="E1001" t="s">
        <v>7806</v>
      </c>
    </row>
    <row r="1002" spans="1:5" ht="15.5" x14ac:dyDescent="0.35">
      <c r="A1002" s="1" t="s">
        <v>1366</v>
      </c>
      <c r="B1002" s="1" t="s">
        <v>3379</v>
      </c>
      <c r="C1002" t="s">
        <v>6032</v>
      </c>
      <c r="D1002" t="s">
        <v>4724</v>
      </c>
      <c r="E1002" t="s">
        <v>4742</v>
      </c>
    </row>
    <row r="1003" spans="1:5" ht="15.5" x14ac:dyDescent="0.35">
      <c r="A1003" s="1" t="s">
        <v>1365</v>
      </c>
      <c r="B1003" s="1" t="s">
        <v>3380</v>
      </c>
      <c r="C1003" t="s">
        <v>6033</v>
      </c>
      <c r="D1003" t="s">
        <v>4725</v>
      </c>
      <c r="E1003" t="s">
        <v>6034</v>
      </c>
    </row>
    <row r="1004" spans="1:5" ht="15.5" x14ac:dyDescent="0.35">
      <c r="A1004" s="1" t="s">
        <v>1364</v>
      </c>
      <c r="B1004" s="1" t="s">
        <v>3381</v>
      </c>
      <c r="C1004" t="s">
        <v>6035</v>
      </c>
      <c r="D1004" t="s">
        <v>4723</v>
      </c>
      <c r="E1004" t="s">
        <v>6036</v>
      </c>
    </row>
    <row r="1005" spans="1:5" ht="15.5" x14ac:dyDescent="0.35">
      <c r="A1005" s="1" t="s">
        <v>1363</v>
      </c>
      <c r="B1005" s="1" t="s">
        <v>3382</v>
      </c>
      <c r="C1005" t="s">
        <v>6037</v>
      </c>
      <c r="D1005" t="s">
        <v>4724</v>
      </c>
      <c r="E1005" t="s">
        <v>7807</v>
      </c>
    </row>
    <row r="1006" spans="1:5" ht="15.5" x14ac:dyDescent="0.35">
      <c r="A1006" s="1" t="s">
        <v>1362</v>
      </c>
      <c r="B1006" s="1" t="s">
        <v>3383</v>
      </c>
      <c r="C1006" t="s">
        <v>6038</v>
      </c>
      <c r="D1006" t="s">
        <v>4724</v>
      </c>
      <c r="E1006" t="s">
        <v>4806</v>
      </c>
    </row>
    <row r="1007" spans="1:5" ht="15.5" x14ac:dyDescent="0.35">
      <c r="A1007" s="1" t="s">
        <v>1361</v>
      </c>
      <c r="B1007" s="1" t="s">
        <v>3384</v>
      </c>
      <c r="C1007" t="s">
        <v>6039</v>
      </c>
      <c r="D1007" t="s">
        <v>4723</v>
      </c>
      <c r="E1007" t="s">
        <v>7808</v>
      </c>
    </row>
    <row r="1008" spans="1:5" ht="15.5" x14ac:dyDescent="0.35">
      <c r="A1008" s="1" t="s">
        <v>1360</v>
      </c>
      <c r="B1008" s="1" t="s">
        <v>3385</v>
      </c>
      <c r="C1008" t="s">
        <v>5142</v>
      </c>
      <c r="D1008" t="s">
        <v>4723</v>
      </c>
      <c r="E1008" t="s">
        <v>7809</v>
      </c>
    </row>
    <row r="1009" spans="1:5" ht="15.5" x14ac:dyDescent="0.35">
      <c r="A1009" s="1" t="s">
        <v>1359</v>
      </c>
      <c r="B1009" s="1" t="s">
        <v>3386</v>
      </c>
      <c r="C1009" t="s">
        <v>6040</v>
      </c>
      <c r="D1009" t="s">
        <v>4724</v>
      </c>
      <c r="E1009" t="s">
        <v>6041</v>
      </c>
    </row>
    <row r="1010" spans="1:5" ht="15.5" x14ac:dyDescent="0.35">
      <c r="A1010" s="1" t="s">
        <v>1358</v>
      </c>
      <c r="B1010" s="1" t="s">
        <v>3387</v>
      </c>
      <c r="C1010" t="s">
        <v>6042</v>
      </c>
      <c r="D1010" t="s">
        <v>4723</v>
      </c>
      <c r="E1010" t="s">
        <v>5032</v>
      </c>
    </row>
    <row r="1011" spans="1:5" ht="15.5" x14ac:dyDescent="0.35">
      <c r="A1011" s="1" t="s">
        <v>1357</v>
      </c>
      <c r="B1011" s="1" t="s">
        <v>3388</v>
      </c>
      <c r="C1011" t="s">
        <v>6043</v>
      </c>
      <c r="D1011" t="s">
        <v>4723</v>
      </c>
      <c r="E1011" t="s">
        <v>6044</v>
      </c>
    </row>
    <row r="1012" spans="1:5" ht="15.5" x14ac:dyDescent="0.35">
      <c r="A1012" s="1" t="s">
        <v>1356</v>
      </c>
      <c r="B1012" s="1" t="s">
        <v>3389</v>
      </c>
      <c r="C1012" t="s">
        <v>6045</v>
      </c>
      <c r="D1012" t="s">
        <v>4723</v>
      </c>
      <c r="E1012" t="s">
        <v>5125</v>
      </c>
    </row>
    <row r="1013" spans="1:5" ht="15.5" x14ac:dyDescent="0.35">
      <c r="A1013" s="1" t="s">
        <v>1355</v>
      </c>
      <c r="B1013" s="1" t="s">
        <v>3390</v>
      </c>
      <c r="C1013" t="s">
        <v>6046</v>
      </c>
      <c r="D1013" t="s">
        <v>4723</v>
      </c>
      <c r="E1013" t="s">
        <v>7810</v>
      </c>
    </row>
    <row r="1014" spans="1:5" ht="15.5" x14ac:dyDescent="0.35">
      <c r="A1014" s="1" t="s">
        <v>1354</v>
      </c>
      <c r="B1014" s="1" t="s">
        <v>3391</v>
      </c>
      <c r="C1014" t="s">
        <v>6047</v>
      </c>
      <c r="D1014" t="s">
        <v>4723</v>
      </c>
      <c r="E1014" t="s">
        <v>7811</v>
      </c>
    </row>
    <row r="1015" spans="1:5" ht="15.5" x14ac:dyDescent="0.35">
      <c r="A1015" s="1" t="s">
        <v>1353</v>
      </c>
      <c r="B1015" s="1" t="s">
        <v>3392</v>
      </c>
      <c r="C1015" t="s">
        <v>6048</v>
      </c>
      <c r="D1015" t="s">
        <v>4723</v>
      </c>
      <c r="E1015" t="s">
        <v>7590</v>
      </c>
    </row>
    <row r="1016" spans="1:5" ht="15.5" x14ac:dyDescent="0.35">
      <c r="A1016" s="1" t="s">
        <v>1352</v>
      </c>
      <c r="B1016" s="1" t="s">
        <v>3393</v>
      </c>
      <c r="C1016" t="s">
        <v>6049</v>
      </c>
      <c r="D1016" t="s">
        <v>4723</v>
      </c>
      <c r="E1016" t="s">
        <v>4990</v>
      </c>
    </row>
    <row r="1017" spans="1:5" ht="15.5" x14ac:dyDescent="0.35">
      <c r="A1017" s="1" t="s">
        <v>1351</v>
      </c>
      <c r="B1017" s="1" t="s">
        <v>3394</v>
      </c>
      <c r="C1017" t="s">
        <v>6050</v>
      </c>
      <c r="D1017" t="s">
        <v>4723</v>
      </c>
      <c r="E1017" t="s">
        <v>7812</v>
      </c>
    </row>
    <row r="1018" spans="1:5" ht="15.5" x14ac:dyDescent="0.35">
      <c r="A1018" s="1" t="s">
        <v>1350</v>
      </c>
      <c r="B1018" s="1" t="s">
        <v>3395</v>
      </c>
      <c r="C1018" t="s">
        <v>5794</v>
      </c>
      <c r="D1018" t="s">
        <v>4725</v>
      </c>
      <c r="E1018" t="s">
        <v>7813</v>
      </c>
    </row>
    <row r="1019" spans="1:5" ht="15.5" x14ac:dyDescent="0.35">
      <c r="A1019" s="1" t="s">
        <v>1349</v>
      </c>
      <c r="B1019" s="1" t="s">
        <v>3396</v>
      </c>
      <c r="C1019" t="s">
        <v>6051</v>
      </c>
      <c r="D1019" t="s">
        <v>4725</v>
      </c>
      <c r="E1019" t="s">
        <v>7814</v>
      </c>
    </row>
    <row r="1020" spans="1:5" ht="15.5" x14ac:dyDescent="0.35">
      <c r="A1020" s="1" t="s">
        <v>1348</v>
      </c>
      <c r="B1020" s="1" t="s">
        <v>3397</v>
      </c>
      <c r="C1020" t="s">
        <v>6052</v>
      </c>
      <c r="D1020" t="s">
        <v>4724</v>
      </c>
      <c r="E1020" t="s">
        <v>4740</v>
      </c>
    </row>
    <row r="1021" spans="1:5" ht="15.5" x14ac:dyDescent="0.35">
      <c r="A1021" s="1" t="s">
        <v>1347</v>
      </c>
      <c r="B1021" s="1" t="s">
        <v>3398</v>
      </c>
      <c r="C1021" t="s">
        <v>6053</v>
      </c>
      <c r="D1021" t="s">
        <v>4723</v>
      </c>
      <c r="E1021" t="s">
        <v>7815</v>
      </c>
    </row>
    <row r="1022" spans="1:5" ht="15.5" x14ac:dyDescent="0.35">
      <c r="A1022" s="1" t="s">
        <v>1346</v>
      </c>
      <c r="B1022" s="1" t="s">
        <v>3399</v>
      </c>
      <c r="C1022" t="s">
        <v>6055</v>
      </c>
      <c r="D1022" t="s">
        <v>4724</v>
      </c>
      <c r="E1022" t="s">
        <v>7816</v>
      </c>
    </row>
    <row r="1023" spans="1:5" ht="15.5" x14ac:dyDescent="0.35">
      <c r="A1023" s="1" t="s">
        <v>1345</v>
      </c>
      <c r="B1023" s="1" t="s">
        <v>3400</v>
      </c>
      <c r="C1023" t="s">
        <v>6056</v>
      </c>
      <c r="D1023" t="s">
        <v>4723</v>
      </c>
      <c r="E1023" t="s">
        <v>7817</v>
      </c>
    </row>
    <row r="1024" spans="1:5" ht="15.5" x14ac:dyDescent="0.35">
      <c r="A1024" s="1" t="s">
        <v>1344</v>
      </c>
      <c r="B1024" s="1" t="s">
        <v>3401</v>
      </c>
      <c r="C1024" t="s">
        <v>6057</v>
      </c>
      <c r="D1024" t="s">
        <v>4723</v>
      </c>
      <c r="E1024" t="s">
        <v>7818</v>
      </c>
    </row>
    <row r="1025" spans="1:5" ht="15.5" x14ac:dyDescent="0.35">
      <c r="A1025" s="1" t="s">
        <v>1343</v>
      </c>
      <c r="B1025" s="1" t="s">
        <v>3402</v>
      </c>
      <c r="C1025" t="s">
        <v>6058</v>
      </c>
      <c r="D1025" t="s">
        <v>4724</v>
      </c>
      <c r="E1025" t="s">
        <v>7819</v>
      </c>
    </row>
    <row r="1026" spans="1:5" ht="15.5" x14ac:dyDescent="0.35">
      <c r="A1026" s="1" t="s">
        <v>1342</v>
      </c>
      <c r="B1026" s="1" t="s">
        <v>3403</v>
      </c>
      <c r="C1026" t="s">
        <v>6060</v>
      </c>
      <c r="D1026" t="s">
        <v>4724</v>
      </c>
      <c r="E1026" t="s">
        <v>4747</v>
      </c>
    </row>
    <row r="1027" spans="1:5" ht="15.5" x14ac:dyDescent="0.35">
      <c r="A1027" s="1" t="s">
        <v>1341</v>
      </c>
      <c r="B1027" s="1" t="s">
        <v>3404</v>
      </c>
      <c r="C1027" t="s">
        <v>6061</v>
      </c>
      <c r="D1027" t="s">
        <v>4724</v>
      </c>
      <c r="E1027" t="s">
        <v>6062</v>
      </c>
    </row>
    <row r="1028" spans="1:5" ht="15.5" x14ac:dyDescent="0.35">
      <c r="A1028" s="1" t="s">
        <v>1340</v>
      </c>
      <c r="B1028" s="1" t="s">
        <v>3405</v>
      </c>
      <c r="C1028" t="s">
        <v>6063</v>
      </c>
      <c r="D1028" t="s">
        <v>4723</v>
      </c>
      <c r="E1028" t="s">
        <v>7820</v>
      </c>
    </row>
    <row r="1029" spans="1:5" ht="15.5" x14ac:dyDescent="0.35">
      <c r="A1029" s="1" t="s">
        <v>1339</v>
      </c>
      <c r="B1029" s="1" t="s">
        <v>3406</v>
      </c>
      <c r="C1029" t="s">
        <v>6064</v>
      </c>
      <c r="D1029" t="s">
        <v>4724</v>
      </c>
      <c r="E1029" t="s">
        <v>6062</v>
      </c>
    </row>
    <row r="1030" spans="1:5" ht="15.5" x14ac:dyDescent="0.35">
      <c r="A1030" s="1" t="s">
        <v>1338</v>
      </c>
      <c r="B1030" s="1" t="s">
        <v>3407</v>
      </c>
      <c r="C1030" t="s">
        <v>6065</v>
      </c>
      <c r="D1030" t="s">
        <v>4724</v>
      </c>
      <c r="E1030" t="s">
        <v>4742</v>
      </c>
    </row>
    <row r="1031" spans="1:5" ht="15.5" x14ac:dyDescent="0.35">
      <c r="A1031" s="1" t="s">
        <v>1337</v>
      </c>
      <c r="B1031" s="1" t="s">
        <v>3408</v>
      </c>
      <c r="C1031" t="s">
        <v>6066</v>
      </c>
      <c r="D1031" t="s">
        <v>4723</v>
      </c>
      <c r="E1031" t="s">
        <v>7821</v>
      </c>
    </row>
    <row r="1032" spans="1:5" ht="15.5" x14ac:dyDescent="0.35">
      <c r="A1032" s="1" t="s">
        <v>1336</v>
      </c>
      <c r="B1032" s="1" t="s">
        <v>3409</v>
      </c>
      <c r="C1032" t="s">
        <v>6067</v>
      </c>
      <c r="D1032" t="s">
        <v>4724</v>
      </c>
      <c r="E1032" t="s">
        <v>5646</v>
      </c>
    </row>
    <row r="1033" spans="1:5" ht="15.5" x14ac:dyDescent="0.35">
      <c r="A1033" s="1" t="s">
        <v>1335</v>
      </c>
      <c r="B1033" s="1" t="s">
        <v>3410</v>
      </c>
      <c r="C1033" t="s">
        <v>6068</v>
      </c>
      <c r="D1033" t="s">
        <v>4723</v>
      </c>
      <c r="E1033" t="s">
        <v>6069</v>
      </c>
    </row>
    <row r="1034" spans="1:5" ht="15.5" x14ac:dyDescent="0.35">
      <c r="A1034" s="1" t="s">
        <v>1334</v>
      </c>
      <c r="B1034" s="1" t="s">
        <v>3411</v>
      </c>
      <c r="C1034" t="s">
        <v>5647</v>
      </c>
      <c r="D1034" t="s">
        <v>4723</v>
      </c>
      <c r="E1034" t="s">
        <v>7822</v>
      </c>
    </row>
    <row r="1035" spans="1:5" ht="15.5" x14ac:dyDescent="0.35">
      <c r="A1035" s="1" t="s">
        <v>1333</v>
      </c>
      <c r="B1035" s="1" t="s">
        <v>3412</v>
      </c>
      <c r="C1035" t="s">
        <v>6070</v>
      </c>
      <c r="D1035" t="s">
        <v>4723</v>
      </c>
      <c r="E1035" t="s">
        <v>5310</v>
      </c>
    </row>
    <row r="1036" spans="1:5" ht="15.5" x14ac:dyDescent="0.35">
      <c r="A1036" s="1" t="s">
        <v>1332</v>
      </c>
      <c r="B1036" s="1" t="s">
        <v>3413</v>
      </c>
      <c r="C1036" t="s">
        <v>6071</v>
      </c>
      <c r="D1036" t="s">
        <v>4723</v>
      </c>
      <c r="E1036" t="s">
        <v>6072</v>
      </c>
    </row>
    <row r="1037" spans="1:5" ht="15.5" x14ac:dyDescent="0.35">
      <c r="A1037" s="1" t="s">
        <v>1331</v>
      </c>
      <c r="B1037" s="1" t="s">
        <v>3414</v>
      </c>
      <c r="C1037" t="s">
        <v>6073</v>
      </c>
      <c r="D1037" t="s">
        <v>4723</v>
      </c>
      <c r="E1037" t="s">
        <v>5437</v>
      </c>
    </row>
    <row r="1038" spans="1:5" ht="15.5" x14ac:dyDescent="0.35">
      <c r="A1038" s="1" t="s">
        <v>1330</v>
      </c>
      <c r="B1038" s="1" t="s">
        <v>3415</v>
      </c>
      <c r="C1038" t="s">
        <v>6074</v>
      </c>
      <c r="D1038" t="s">
        <v>4724</v>
      </c>
      <c r="E1038" t="s">
        <v>4841</v>
      </c>
    </row>
    <row r="1039" spans="1:5" ht="15.5" x14ac:dyDescent="0.35">
      <c r="A1039" s="1" t="s">
        <v>1329</v>
      </c>
      <c r="B1039" s="1" t="s">
        <v>3416</v>
      </c>
      <c r="C1039" t="s">
        <v>5007</v>
      </c>
      <c r="D1039" t="s">
        <v>4724</v>
      </c>
      <c r="E1039" t="s">
        <v>7823</v>
      </c>
    </row>
    <row r="1040" spans="1:5" ht="15.5" x14ac:dyDescent="0.35">
      <c r="A1040" s="1" t="s">
        <v>1328</v>
      </c>
      <c r="B1040" s="1" t="s">
        <v>3417</v>
      </c>
      <c r="C1040" t="s">
        <v>6075</v>
      </c>
      <c r="D1040" t="s">
        <v>4723</v>
      </c>
      <c r="E1040" t="s">
        <v>7824</v>
      </c>
    </row>
    <row r="1041" spans="1:5" ht="15.5" x14ac:dyDescent="0.35">
      <c r="A1041" s="1" t="s">
        <v>1327</v>
      </c>
      <c r="B1041" s="1" t="s">
        <v>3418</v>
      </c>
      <c r="C1041" t="s">
        <v>6076</v>
      </c>
      <c r="D1041" t="s">
        <v>4723</v>
      </c>
      <c r="E1041" t="s">
        <v>6077</v>
      </c>
    </row>
    <row r="1042" spans="1:5" ht="15.5" x14ac:dyDescent="0.35">
      <c r="A1042" s="1" t="s">
        <v>1326</v>
      </c>
      <c r="B1042" s="1" t="s">
        <v>3419</v>
      </c>
      <c r="C1042" t="s">
        <v>5682</v>
      </c>
      <c r="D1042" t="s">
        <v>4724</v>
      </c>
      <c r="E1042" t="s">
        <v>4993</v>
      </c>
    </row>
    <row r="1043" spans="1:5" ht="15.5" x14ac:dyDescent="0.35">
      <c r="A1043" s="1" t="s">
        <v>1325</v>
      </c>
      <c r="B1043" s="1" t="s">
        <v>3420</v>
      </c>
      <c r="C1043" t="s">
        <v>6078</v>
      </c>
      <c r="D1043" t="s">
        <v>4723</v>
      </c>
      <c r="E1043" t="s">
        <v>6079</v>
      </c>
    </row>
    <row r="1044" spans="1:5" ht="15.5" x14ac:dyDescent="0.35">
      <c r="A1044" s="1" t="s">
        <v>1324</v>
      </c>
      <c r="B1044" s="1" t="s">
        <v>3421</v>
      </c>
      <c r="C1044" t="s">
        <v>6080</v>
      </c>
      <c r="D1044" t="s">
        <v>4724</v>
      </c>
      <c r="E1044" t="s">
        <v>7825</v>
      </c>
    </row>
    <row r="1045" spans="1:5" ht="15.5" x14ac:dyDescent="0.35">
      <c r="A1045" s="1" t="s">
        <v>1323</v>
      </c>
      <c r="B1045" s="1" t="s">
        <v>3422</v>
      </c>
      <c r="C1045" t="s">
        <v>6081</v>
      </c>
      <c r="D1045" t="s">
        <v>4724</v>
      </c>
      <c r="E1045" t="s">
        <v>7826</v>
      </c>
    </row>
    <row r="1046" spans="1:5" ht="15.5" x14ac:dyDescent="0.35">
      <c r="A1046" s="1" t="s">
        <v>1322</v>
      </c>
      <c r="B1046" s="1" t="s">
        <v>3423</v>
      </c>
      <c r="C1046" t="s">
        <v>6082</v>
      </c>
      <c r="D1046" t="s">
        <v>4725</v>
      </c>
      <c r="E1046" t="s">
        <v>6083</v>
      </c>
    </row>
    <row r="1047" spans="1:5" ht="15.5" x14ac:dyDescent="0.35">
      <c r="A1047" s="1" t="s">
        <v>1321</v>
      </c>
      <c r="B1047" s="1" t="s">
        <v>3424</v>
      </c>
      <c r="C1047" t="s">
        <v>6084</v>
      </c>
      <c r="D1047" t="s">
        <v>4724</v>
      </c>
      <c r="E1047" t="s">
        <v>6085</v>
      </c>
    </row>
    <row r="1048" spans="1:5" ht="15.5" x14ac:dyDescent="0.35">
      <c r="A1048" s="1" t="s">
        <v>1320</v>
      </c>
      <c r="B1048" s="1" t="s">
        <v>3425</v>
      </c>
      <c r="C1048" t="s">
        <v>6086</v>
      </c>
      <c r="D1048" t="s">
        <v>4724</v>
      </c>
      <c r="E1048" t="s">
        <v>6062</v>
      </c>
    </row>
    <row r="1049" spans="1:5" ht="15.5" x14ac:dyDescent="0.35">
      <c r="A1049" s="1" t="s">
        <v>1319</v>
      </c>
      <c r="B1049" s="1" t="s">
        <v>3426</v>
      </c>
      <c r="C1049" t="s">
        <v>6087</v>
      </c>
      <c r="D1049" t="s">
        <v>4723</v>
      </c>
      <c r="E1049" t="s">
        <v>7827</v>
      </c>
    </row>
    <row r="1050" spans="1:5" ht="15.5" x14ac:dyDescent="0.35">
      <c r="A1050" s="1" t="s">
        <v>1318</v>
      </c>
      <c r="B1050" s="1" t="s">
        <v>3427</v>
      </c>
      <c r="C1050" t="s">
        <v>6088</v>
      </c>
      <c r="D1050" t="s">
        <v>4723</v>
      </c>
      <c r="E1050" t="s">
        <v>6089</v>
      </c>
    </row>
    <row r="1051" spans="1:5" ht="15.5" x14ac:dyDescent="0.35">
      <c r="A1051" s="1" t="s">
        <v>1317</v>
      </c>
      <c r="B1051" s="1" t="s">
        <v>3428</v>
      </c>
      <c r="C1051" t="s">
        <v>6090</v>
      </c>
      <c r="D1051" t="s">
        <v>4723</v>
      </c>
      <c r="E1051" t="s">
        <v>5688</v>
      </c>
    </row>
    <row r="1052" spans="1:5" ht="15.5" x14ac:dyDescent="0.35">
      <c r="A1052" s="1" t="s">
        <v>1316</v>
      </c>
      <c r="B1052" s="1" t="s">
        <v>3429</v>
      </c>
      <c r="C1052" t="s">
        <v>6091</v>
      </c>
      <c r="D1052" t="s">
        <v>4725</v>
      </c>
      <c r="E1052" t="s">
        <v>7828</v>
      </c>
    </row>
    <row r="1053" spans="1:5" ht="15.5" x14ac:dyDescent="0.35">
      <c r="A1053" s="1" t="s">
        <v>1315</v>
      </c>
      <c r="B1053" s="1" t="s">
        <v>3430</v>
      </c>
      <c r="C1053" t="s">
        <v>6092</v>
      </c>
      <c r="D1053" t="s">
        <v>4724</v>
      </c>
      <c r="E1053" t="s">
        <v>7829</v>
      </c>
    </row>
    <row r="1054" spans="1:5" ht="15.5" x14ac:dyDescent="0.35">
      <c r="A1054" s="1" t="s">
        <v>1314</v>
      </c>
      <c r="B1054" s="1" t="s">
        <v>3431</v>
      </c>
      <c r="C1054" t="s">
        <v>6093</v>
      </c>
      <c r="D1054" t="s">
        <v>4723</v>
      </c>
      <c r="E1054" t="s">
        <v>7830</v>
      </c>
    </row>
    <row r="1055" spans="1:5" ht="15.5" x14ac:dyDescent="0.35">
      <c r="A1055" s="1" t="s">
        <v>1313</v>
      </c>
      <c r="B1055" s="1" t="s">
        <v>3432</v>
      </c>
      <c r="C1055" t="s">
        <v>6094</v>
      </c>
      <c r="D1055" t="s">
        <v>4724</v>
      </c>
      <c r="E1055" t="s">
        <v>7831</v>
      </c>
    </row>
    <row r="1056" spans="1:5" ht="15.5" x14ac:dyDescent="0.35">
      <c r="A1056" s="1" t="s">
        <v>1312</v>
      </c>
      <c r="B1056" s="1" t="s">
        <v>3433</v>
      </c>
      <c r="C1056" t="s">
        <v>6095</v>
      </c>
      <c r="D1056" t="s">
        <v>4725</v>
      </c>
      <c r="E1056" t="s">
        <v>4906</v>
      </c>
    </row>
    <row r="1057" spans="1:5" ht="15.5" x14ac:dyDescent="0.35">
      <c r="A1057" s="1" t="s">
        <v>1311</v>
      </c>
      <c r="B1057" s="1" t="s">
        <v>3434</v>
      </c>
      <c r="C1057" t="s">
        <v>6096</v>
      </c>
      <c r="D1057" t="s">
        <v>4723</v>
      </c>
      <c r="E1057" t="s">
        <v>6097</v>
      </c>
    </row>
    <row r="1058" spans="1:5" ht="15.5" x14ac:dyDescent="0.35">
      <c r="A1058" s="1" t="s">
        <v>1310</v>
      </c>
      <c r="B1058" s="1" t="s">
        <v>3435</v>
      </c>
      <c r="C1058" t="s">
        <v>6022</v>
      </c>
      <c r="D1058" t="s">
        <v>4725</v>
      </c>
      <c r="E1058" t="s">
        <v>7832</v>
      </c>
    </row>
    <row r="1059" spans="1:5" ht="15.5" x14ac:dyDescent="0.35">
      <c r="A1059" s="1" t="s">
        <v>1309</v>
      </c>
      <c r="B1059" s="1" t="s">
        <v>3436</v>
      </c>
      <c r="C1059" t="s">
        <v>6098</v>
      </c>
      <c r="D1059" t="s">
        <v>4723</v>
      </c>
      <c r="E1059" t="s">
        <v>7770</v>
      </c>
    </row>
    <row r="1060" spans="1:5" ht="15.5" x14ac:dyDescent="0.35">
      <c r="A1060" s="1" t="s">
        <v>1308</v>
      </c>
      <c r="B1060" s="1" t="s">
        <v>3437</v>
      </c>
      <c r="C1060" t="s">
        <v>6099</v>
      </c>
      <c r="D1060" t="s">
        <v>4724</v>
      </c>
      <c r="E1060" t="s">
        <v>5064</v>
      </c>
    </row>
    <row r="1061" spans="1:5" ht="15.5" x14ac:dyDescent="0.35">
      <c r="A1061" s="1" t="s">
        <v>1307</v>
      </c>
      <c r="B1061" s="1" t="s">
        <v>3438</v>
      </c>
      <c r="C1061" t="s">
        <v>6100</v>
      </c>
      <c r="D1061" t="s">
        <v>4724</v>
      </c>
      <c r="E1061" t="s">
        <v>7833</v>
      </c>
    </row>
    <row r="1062" spans="1:5" ht="15.5" x14ac:dyDescent="0.35">
      <c r="A1062" s="1" t="s">
        <v>1306</v>
      </c>
      <c r="B1062" s="1" t="s">
        <v>3439</v>
      </c>
      <c r="C1062" t="s">
        <v>6101</v>
      </c>
      <c r="D1062" t="s">
        <v>4724</v>
      </c>
      <c r="E1062" t="s">
        <v>7834</v>
      </c>
    </row>
    <row r="1063" spans="1:5" ht="15.5" x14ac:dyDescent="0.35">
      <c r="A1063" s="1" t="s">
        <v>1305</v>
      </c>
      <c r="B1063" s="1" t="s">
        <v>3440</v>
      </c>
      <c r="C1063" t="s">
        <v>5775</v>
      </c>
      <c r="D1063" t="s">
        <v>4724</v>
      </c>
      <c r="E1063" t="s">
        <v>7835</v>
      </c>
    </row>
    <row r="1064" spans="1:5" ht="15.5" x14ac:dyDescent="0.35">
      <c r="A1064" s="1" t="s">
        <v>1304</v>
      </c>
      <c r="B1064" s="1" t="s">
        <v>3441</v>
      </c>
      <c r="C1064" t="s">
        <v>6102</v>
      </c>
      <c r="D1064" t="s">
        <v>4724</v>
      </c>
      <c r="E1064" t="s">
        <v>6103</v>
      </c>
    </row>
    <row r="1065" spans="1:5" ht="15.5" x14ac:dyDescent="0.35">
      <c r="A1065" s="1" t="s">
        <v>1303</v>
      </c>
      <c r="B1065" s="1" t="s">
        <v>3442</v>
      </c>
      <c r="C1065" t="s">
        <v>6104</v>
      </c>
      <c r="D1065" t="s">
        <v>4724</v>
      </c>
      <c r="E1065" t="s">
        <v>6105</v>
      </c>
    </row>
    <row r="1066" spans="1:5" ht="15.5" x14ac:dyDescent="0.35">
      <c r="A1066" s="1" t="s">
        <v>1302</v>
      </c>
      <c r="B1066" s="1" t="s">
        <v>3443</v>
      </c>
      <c r="C1066" t="s">
        <v>7347</v>
      </c>
      <c r="D1066" t="s">
        <v>4723</v>
      </c>
      <c r="E1066" t="s">
        <v>6106</v>
      </c>
    </row>
    <row r="1067" spans="1:5" ht="15.5" x14ac:dyDescent="0.35">
      <c r="A1067" s="1" t="s">
        <v>1301</v>
      </c>
      <c r="B1067" s="1" t="s">
        <v>3444</v>
      </c>
      <c r="C1067" t="s">
        <v>6107</v>
      </c>
      <c r="D1067" t="s">
        <v>4724</v>
      </c>
      <c r="E1067" t="s">
        <v>6108</v>
      </c>
    </row>
    <row r="1068" spans="1:5" ht="15.5" x14ac:dyDescent="0.35">
      <c r="A1068" s="1" t="s">
        <v>1300</v>
      </c>
      <c r="B1068" s="1" t="s">
        <v>3445</v>
      </c>
      <c r="C1068" t="s">
        <v>6109</v>
      </c>
      <c r="D1068" t="s">
        <v>4723</v>
      </c>
      <c r="E1068" t="s">
        <v>7836</v>
      </c>
    </row>
    <row r="1069" spans="1:5" ht="15.5" x14ac:dyDescent="0.35">
      <c r="A1069" s="1" t="s">
        <v>1299</v>
      </c>
      <c r="B1069" s="1" t="s">
        <v>3446</v>
      </c>
      <c r="C1069" t="s">
        <v>6110</v>
      </c>
      <c r="D1069" t="s">
        <v>4724</v>
      </c>
      <c r="E1069" t="s">
        <v>4738</v>
      </c>
    </row>
    <row r="1070" spans="1:5" ht="15.5" x14ac:dyDescent="0.35">
      <c r="A1070" s="1" t="s">
        <v>1298</v>
      </c>
      <c r="B1070" s="1" t="s">
        <v>3447</v>
      </c>
      <c r="C1070" t="s">
        <v>5784</v>
      </c>
      <c r="D1070" t="s">
        <v>4723</v>
      </c>
      <c r="E1070" t="s">
        <v>6111</v>
      </c>
    </row>
    <row r="1071" spans="1:5" ht="15.5" x14ac:dyDescent="0.35">
      <c r="A1071" s="1" t="s">
        <v>1297</v>
      </c>
      <c r="B1071" s="1" t="s">
        <v>3448</v>
      </c>
      <c r="C1071" t="s">
        <v>6112</v>
      </c>
      <c r="D1071" t="s">
        <v>4723</v>
      </c>
      <c r="E1071" t="s">
        <v>7837</v>
      </c>
    </row>
    <row r="1072" spans="1:5" ht="15.5" x14ac:dyDescent="0.35">
      <c r="A1072" s="1" t="s">
        <v>1296</v>
      </c>
      <c r="B1072" s="1" t="s">
        <v>3449</v>
      </c>
      <c r="C1072" t="s">
        <v>6114</v>
      </c>
      <c r="D1072" t="s">
        <v>4723</v>
      </c>
      <c r="E1072" t="s">
        <v>5257</v>
      </c>
    </row>
    <row r="1073" spans="1:5" ht="15.5" x14ac:dyDescent="0.35">
      <c r="A1073" s="1" t="s">
        <v>1295</v>
      </c>
      <c r="B1073" s="1" t="s">
        <v>3450</v>
      </c>
      <c r="C1073" t="s">
        <v>6115</v>
      </c>
      <c r="D1073" t="s">
        <v>4725</v>
      </c>
      <c r="E1073" t="s">
        <v>6116</v>
      </c>
    </row>
    <row r="1074" spans="1:5" ht="15.5" x14ac:dyDescent="0.35">
      <c r="A1074" s="1" t="s">
        <v>1294</v>
      </c>
      <c r="B1074" s="1" t="s">
        <v>3451</v>
      </c>
      <c r="C1074" t="s">
        <v>6117</v>
      </c>
      <c r="D1074" t="s">
        <v>4723</v>
      </c>
      <c r="E1074" t="s">
        <v>7838</v>
      </c>
    </row>
    <row r="1075" spans="1:5" ht="15.5" x14ac:dyDescent="0.35">
      <c r="A1075" s="1" t="s">
        <v>1293</v>
      </c>
      <c r="B1075" s="1" t="s">
        <v>3452</v>
      </c>
      <c r="C1075" t="s">
        <v>6118</v>
      </c>
      <c r="D1075" t="s">
        <v>4724</v>
      </c>
      <c r="E1075" t="s">
        <v>4768</v>
      </c>
    </row>
    <row r="1076" spans="1:5" ht="15.5" x14ac:dyDescent="0.35">
      <c r="A1076" s="1" t="s">
        <v>1292</v>
      </c>
      <c r="B1076" s="1" t="s">
        <v>3453</v>
      </c>
      <c r="C1076" t="s">
        <v>6119</v>
      </c>
      <c r="D1076" t="s">
        <v>4724</v>
      </c>
      <c r="E1076" t="s">
        <v>5210</v>
      </c>
    </row>
    <row r="1077" spans="1:5" ht="15.5" x14ac:dyDescent="0.35">
      <c r="A1077" s="1" t="s">
        <v>1291</v>
      </c>
      <c r="B1077" s="1" t="s">
        <v>3454</v>
      </c>
      <c r="C1077" t="s">
        <v>5456</v>
      </c>
      <c r="D1077" t="s">
        <v>4724</v>
      </c>
      <c r="E1077" t="s">
        <v>7839</v>
      </c>
    </row>
    <row r="1078" spans="1:5" ht="15.5" x14ac:dyDescent="0.35">
      <c r="A1078" s="1" t="s">
        <v>1290</v>
      </c>
      <c r="B1078" s="1" t="s">
        <v>3455</v>
      </c>
      <c r="C1078" t="s">
        <v>6120</v>
      </c>
      <c r="D1078" t="s">
        <v>4723</v>
      </c>
      <c r="E1078" t="s">
        <v>6121</v>
      </c>
    </row>
    <row r="1079" spans="1:5" ht="15.5" x14ac:dyDescent="0.35">
      <c r="A1079" s="1" t="s">
        <v>1289</v>
      </c>
      <c r="B1079" s="1" t="s">
        <v>3456</v>
      </c>
      <c r="C1079" t="s">
        <v>6122</v>
      </c>
      <c r="D1079" t="s">
        <v>4724</v>
      </c>
      <c r="E1079" t="s">
        <v>5091</v>
      </c>
    </row>
    <row r="1080" spans="1:5" ht="15.5" x14ac:dyDescent="0.35">
      <c r="A1080" s="1" t="s">
        <v>1288</v>
      </c>
      <c r="B1080" s="1" t="s">
        <v>3457</v>
      </c>
      <c r="C1080" t="s">
        <v>6123</v>
      </c>
      <c r="D1080" t="s">
        <v>4724</v>
      </c>
      <c r="E1080" t="s">
        <v>6124</v>
      </c>
    </row>
    <row r="1081" spans="1:5" ht="15.5" x14ac:dyDescent="0.35">
      <c r="A1081" s="1" t="s">
        <v>1287</v>
      </c>
      <c r="B1081" s="1" t="s">
        <v>3458</v>
      </c>
      <c r="C1081" t="s">
        <v>6125</v>
      </c>
      <c r="D1081" t="s">
        <v>4724</v>
      </c>
      <c r="E1081" t="s">
        <v>7840</v>
      </c>
    </row>
    <row r="1082" spans="1:5" ht="15.5" x14ac:dyDescent="0.35">
      <c r="A1082" s="1" t="s">
        <v>1286</v>
      </c>
      <c r="B1082" s="1" t="s">
        <v>3459</v>
      </c>
      <c r="C1082" t="s">
        <v>6126</v>
      </c>
      <c r="D1082" t="s">
        <v>4724</v>
      </c>
      <c r="E1082" t="s">
        <v>7841</v>
      </c>
    </row>
    <row r="1083" spans="1:5" ht="15.5" x14ac:dyDescent="0.35">
      <c r="A1083" s="1" t="s">
        <v>1285</v>
      </c>
      <c r="B1083" s="1" t="s">
        <v>3460</v>
      </c>
      <c r="C1083" t="s">
        <v>6127</v>
      </c>
      <c r="D1083" t="s">
        <v>4725</v>
      </c>
      <c r="E1083" t="s">
        <v>7842</v>
      </c>
    </row>
    <row r="1084" spans="1:5" ht="15.5" x14ac:dyDescent="0.35">
      <c r="A1084" s="1" t="s">
        <v>1284</v>
      </c>
      <c r="B1084" s="1" t="s">
        <v>3461</v>
      </c>
      <c r="C1084" t="s">
        <v>6128</v>
      </c>
      <c r="D1084" t="s">
        <v>4725</v>
      </c>
      <c r="E1084" t="s">
        <v>4956</v>
      </c>
    </row>
    <row r="1085" spans="1:5" ht="15.5" x14ac:dyDescent="0.35">
      <c r="A1085" s="1" t="s">
        <v>1283</v>
      </c>
      <c r="B1085" s="1" t="s">
        <v>3462</v>
      </c>
      <c r="C1085" t="s">
        <v>6129</v>
      </c>
      <c r="D1085" t="s">
        <v>4724</v>
      </c>
      <c r="E1085" t="s">
        <v>7843</v>
      </c>
    </row>
    <row r="1086" spans="1:5" ht="15.5" x14ac:dyDescent="0.35">
      <c r="A1086" s="1" t="s">
        <v>1282</v>
      </c>
      <c r="B1086" s="1" t="s">
        <v>3463</v>
      </c>
      <c r="C1086" t="s">
        <v>6130</v>
      </c>
      <c r="D1086" t="s">
        <v>4724</v>
      </c>
      <c r="E1086" t="s">
        <v>5210</v>
      </c>
    </row>
    <row r="1087" spans="1:5" ht="15.5" x14ac:dyDescent="0.35">
      <c r="A1087" s="1" t="s">
        <v>1281</v>
      </c>
      <c r="B1087" s="1" t="s">
        <v>3464</v>
      </c>
      <c r="C1087" t="s">
        <v>6131</v>
      </c>
      <c r="D1087" t="s">
        <v>4724</v>
      </c>
      <c r="E1087" t="s">
        <v>5091</v>
      </c>
    </row>
    <row r="1088" spans="1:5" ht="15.5" x14ac:dyDescent="0.35">
      <c r="A1088" s="1" t="s">
        <v>1280</v>
      </c>
      <c r="B1088" s="1" t="s">
        <v>3465</v>
      </c>
      <c r="C1088" t="s">
        <v>6132</v>
      </c>
      <c r="D1088" t="s">
        <v>4723</v>
      </c>
      <c r="E1088" t="s">
        <v>7844</v>
      </c>
    </row>
    <row r="1089" spans="1:5" ht="15.5" x14ac:dyDescent="0.35">
      <c r="A1089" s="1" t="s">
        <v>1279</v>
      </c>
      <c r="B1089" s="1" t="s">
        <v>3466</v>
      </c>
      <c r="C1089" t="s">
        <v>6133</v>
      </c>
      <c r="D1089" t="s">
        <v>4723</v>
      </c>
      <c r="E1089" t="s">
        <v>7845</v>
      </c>
    </row>
    <row r="1090" spans="1:5" ht="15.5" x14ac:dyDescent="0.35">
      <c r="A1090" s="1" t="s">
        <v>1278</v>
      </c>
      <c r="B1090" s="1" t="s">
        <v>3467</v>
      </c>
      <c r="C1090" t="s">
        <v>6134</v>
      </c>
      <c r="D1090" t="s">
        <v>4725</v>
      </c>
      <c r="E1090" t="s">
        <v>6135</v>
      </c>
    </row>
    <row r="1091" spans="1:5" ht="15.5" x14ac:dyDescent="0.35">
      <c r="A1091" s="1" t="s">
        <v>1277</v>
      </c>
      <c r="B1091" s="1" t="s">
        <v>3468</v>
      </c>
      <c r="C1091" t="s">
        <v>6136</v>
      </c>
      <c r="D1091" t="s">
        <v>4723</v>
      </c>
      <c r="E1091" t="s">
        <v>5482</v>
      </c>
    </row>
    <row r="1092" spans="1:5" ht="15.5" x14ac:dyDescent="0.35">
      <c r="A1092" s="1" t="s">
        <v>1276</v>
      </c>
      <c r="B1092" s="1" t="s">
        <v>3469</v>
      </c>
      <c r="C1092" t="s">
        <v>5007</v>
      </c>
      <c r="D1092" t="s">
        <v>4723</v>
      </c>
      <c r="E1092" t="s">
        <v>7846</v>
      </c>
    </row>
    <row r="1093" spans="1:5" ht="15.5" x14ac:dyDescent="0.35">
      <c r="A1093" s="1" t="s">
        <v>1275</v>
      </c>
      <c r="B1093" s="1" t="s">
        <v>3470</v>
      </c>
      <c r="C1093" t="s">
        <v>6137</v>
      </c>
      <c r="D1093" t="s">
        <v>4724</v>
      </c>
      <c r="E1093" t="s">
        <v>7847</v>
      </c>
    </row>
    <row r="1094" spans="1:5" ht="15.5" x14ac:dyDescent="0.35">
      <c r="A1094" s="1" t="s">
        <v>1274</v>
      </c>
      <c r="B1094" s="1" t="s">
        <v>3471</v>
      </c>
      <c r="C1094" t="s">
        <v>6138</v>
      </c>
      <c r="D1094" t="s">
        <v>4723</v>
      </c>
      <c r="E1094" t="s">
        <v>6139</v>
      </c>
    </row>
    <row r="1095" spans="1:5" ht="15.5" x14ac:dyDescent="0.35">
      <c r="A1095" s="1" t="s">
        <v>1273</v>
      </c>
      <c r="B1095" s="1" t="s">
        <v>3472</v>
      </c>
      <c r="C1095" t="s">
        <v>4837</v>
      </c>
      <c r="D1095" t="s">
        <v>4724</v>
      </c>
      <c r="E1095" t="s">
        <v>7729</v>
      </c>
    </row>
    <row r="1096" spans="1:5" ht="15.5" x14ac:dyDescent="0.35">
      <c r="A1096" s="1" t="s">
        <v>1272</v>
      </c>
      <c r="B1096" s="1" t="s">
        <v>3473</v>
      </c>
      <c r="C1096" t="s">
        <v>6140</v>
      </c>
      <c r="D1096" t="s">
        <v>4724</v>
      </c>
      <c r="E1096" t="s">
        <v>4729</v>
      </c>
    </row>
    <row r="1097" spans="1:5" ht="15.5" x14ac:dyDescent="0.35">
      <c r="A1097" s="1" t="s">
        <v>1271</v>
      </c>
      <c r="B1097" s="1" t="s">
        <v>3474</v>
      </c>
      <c r="C1097" t="s">
        <v>6141</v>
      </c>
      <c r="D1097" t="s">
        <v>4725</v>
      </c>
      <c r="E1097" t="s">
        <v>5549</v>
      </c>
    </row>
    <row r="1098" spans="1:5" ht="15.5" x14ac:dyDescent="0.35">
      <c r="A1098" s="1" t="s">
        <v>1270</v>
      </c>
      <c r="B1098" s="1" t="s">
        <v>3475</v>
      </c>
      <c r="C1098" t="s">
        <v>6142</v>
      </c>
      <c r="D1098" t="s">
        <v>4723</v>
      </c>
      <c r="E1098" t="s">
        <v>7848</v>
      </c>
    </row>
    <row r="1099" spans="1:5" ht="15.5" x14ac:dyDescent="0.35">
      <c r="A1099" s="1" t="s">
        <v>1269</v>
      </c>
      <c r="B1099" s="1" t="s">
        <v>3476</v>
      </c>
      <c r="C1099" t="s">
        <v>6143</v>
      </c>
      <c r="D1099" t="s">
        <v>4723</v>
      </c>
      <c r="E1099" t="s">
        <v>5688</v>
      </c>
    </row>
    <row r="1100" spans="1:5" ht="15.5" x14ac:dyDescent="0.35">
      <c r="A1100" s="1" t="s">
        <v>1268</v>
      </c>
      <c r="B1100" s="1" t="s">
        <v>3477</v>
      </c>
      <c r="C1100" t="s">
        <v>5134</v>
      </c>
      <c r="D1100" t="s">
        <v>4723</v>
      </c>
      <c r="E1100" t="s">
        <v>7849</v>
      </c>
    </row>
    <row r="1101" spans="1:5" ht="15.5" x14ac:dyDescent="0.35">
      <c r="A1101" s="1" t="s">
        <v>1267</v>
      </c>
      <c r="B1101" s="1" t="s">
        <v>3478</v>
      </c>
      <c r="C1101" t="s">
        <v>6144</v>
      </c>
      <c r="D1101" t="s">
        <v>4724</v>
      </c>
      <c r="E1101" t="s">
        <v>7850</v>
      </c>
    </row>
    <row r="1102" spans="1:5" ht="15.5" x14ac:dyDescent="0.35">
      <c r="A1102" s="1" t="s">
        <v>1266</v>
      </c>
      <c r="B1102" s="1" t="s">
        <v>3479</v>
      </c>
      <c r="C1102" t="s">
        <v>6145</v>
      </c>
      <c r="D1102" t="s">
        <v>4725</v>
      </c>
      <c r="E1102" t="s">
        <v>5392</v>
      </c>
    </row>
    <row r="1103" spans="1:5" ht="15.5" x14ac:dyDescent="0.35">
      <c r="A1103" s="1" t="s">
        <v>1265</v>
      </c>
      <c r="B1103" s="1" t="s">
        <v>3480</v>
      </c>
      <c r="C1103" t="s">
        <v>5427</v>
      </c>
      <c r="D1103" t="s">
        <v>4724</v>
      </c>
      <c r="E1103" t="s">
        <v>4738</v>
      </c>
    </row>
    <row r="1104" spans="1:5" ht="15.5" x14ac:dyDescent="0.35">
      <c r="A1104" s="1" t="s">
        <v>1264</v>
      </c>
      <c r="B1104" s="1" t="s">
        <v>3481</v>
      </c>
      <c r="C1104" t="s">
        <v>6146</v>
      </c>
      <c r="D1104" t="s">
        <v>4724</v>
      </c>
      <c r="E1104" t="s">
        <v>7851</v>
      </c>
    </row>
    <row r="1105" spans="1:5" ht="15.5" x14ac:dyDescent="0.35">
      <c r="A1105" s="1" t="s">
        <v>1263</v>
      </c>
      <c r="B1105" s="1" t="s">
        <v>3482</v>
      </c>
      <c r="C1105" t="s">
        <v>6147</v>
      </c>
      <c r="D1105" t="s">
        <v>4723</v>
      </c>
      <c r="E1105" t="s">
        <v>7852</v>
      </c>
    </row>
    <row r="1106" spans="1:5" ht="15.5" x14ac:dyDescent="0.35">
      <c r="A1106" s="1" t="s">
        <v>1262</v>
      </c>
      <c r="B1106" s="1" t="s">
        <v>3483</v>
      </c>
      <c r="C1106" t="s">
        <v>6148</v>
      </c>
      <c r="D1106" t="s">
        <v>4724</v>
      </c>
      <c r="E1106" t="s">
        <v>6149</v>
      </c>
    </row>
    <row r="1107" spans="1:5" ht="15.5" x14ac:dyDescent="0.35">
      <c r="A1107" s="1" t="s">
        <v>1261</v>
      </c>
      <c r="B1107" s="1" t="s">
        <v>3484</v>
      </c>
      <c r="C1107" t="s">
        <v>4981</v>
      </c>
      <c r="D1107" t="s">
        <v>4724</v>
      </c>
      <c r="E1107" t="s">
        <v>4926</v>
      </c>
    </row>
    <row r="1108" spans="1:5" ht="15.5" x14ac:dyDescent="0.35">
      <c r="A1108" s="1" t="s">
        <v>1260</v>
      </c>
      <c r="B1108" s="1" t="s">
        <v>3485</v>
      </c>
      <c r="C1108" t="s">
        <v>6150</v>
      </c>
      <c r="D1108" t="s">
        <v>4724</v>
      </c>
      <c r="E1108" t="s">
        <v>5568</v>
      </c>
    </row>
    <row r="1109" spans="1:5" ht="15.5" x14ac:dyDescent="0.35">
      <c r="A1109" s="1" t="s">
        <v>1259</v>
      </c>
      <c r="B1109" s="1" t="s">
        <v>3486</v>
      </c>
      <c r="C1109" t="s">
        <v>6151</v>
      </c>
      <c r="D1109" t="s">
        <v>4723</v>
      </c>
      <c r="E1109" t="s">
        <v>7853</v>
      </c>
    </row>
    <row r="1110" spans="1:5" ht="15.5" x14ac:dyDescent="0.35">
      <c r="A1110" s="1" t="s">
        <v>1258</v>
      </c>
      <c r="B1110" s="1" t="s">
        <v>3487</v>
      </c>
      <c r="C1110" t="s">
        <v>6152</v>
      </c>
      <c r="D1110" t="s">
        <v>4725</v>
      </c>
      <c r="E1110" t="s">
        <v>7854</v>
      </c>
    </row>
    <row r="1111" spans="1:5" ht="15.5" x14ac:dyDescent="0.35">
      <c r="A1111" s="1" t="s">
        <v>1257</v>
      </c>
      <c r="B1111" s="1" t="s">
        <v>3488</v>
      </c>
      <c r="C1111" t="s">
        <v>6153</v>
      </c>
      <c r="D1111" t="s">
        <v>4725</v>
      </c>
      <c r="E1111" t="s">
        <v>7855</v>
      </c>
    </row>
    <row r="1112" spans="1:5" ht="15.5" x14ac:dyDescent="0.35">
      <c r="A1112" s="1" t="s">
        <v>1256</v>
      </c>
      <c r="B1112" s="1" t="s">
        <v>3489</v>
      </c>
      <c r="C1112" t="s">
        <v>5327</v>
      </c>
      <c r="D1112" t="s">
        <v>4723</v>
      </c>
      <c r="E1112" t="s">
        <v>4756</v>
      </c>
    </row>
    <row r="1113" spans="1:5" ht="15.5" x14ac:dyDescent="0.35">
      <c r="A1113" s="1" t="s">
        <v>1255</v>
      </c>
      <c r="B1113" s="1" t="s">
        <v>3490</v>
      </c>
      <c r="C1113" t="s">
        <v>6154</v>
      </c>
      <c r="D1113" t="s">
        <v>4725</v>
      </c>
      <c r="E1113" t="s">
        <v>7856</v>
      </c>
    </row>
    <row r="1114" spans="1:5" ht="15.5" x14ac:dyDescent="0.35">
      <c r="A1114" s="1" t="s">
        <v>1254</v>
      </c>
      <c r="B1114" s="1" t="s">
        <v>3491</v>
      </c>
      <c r="C1114" t="s">
        <v>6155</v>
      </c>
      <c r="D1114" t="s">
        <v>4724</v>
      </c>
      <c r="E1114" t="s">
        <v>4806</v>
      </c>
    </row>
    <row r="1115" spans="1:5" ht="15.5" x14ac:dyDescent="0.35">
      <c r="A1115" s="1" t="s">
        <v>1253</v>
      </c>
      <c r="B1115" s="1" t="s">
        <v>3492</v>
      </c>
      <c r="C1115" t="s">
        <v>6156</v>
      </c>
      <c r="D1115" t="s">
        <v>4723</v>
      </c>
      <c r="E1115" t="s">
        <v>6157</v>
      </c>
    </row>
    <row r="1116" spans="1:5" ht="15.5" x14ac:dyDescent="0.35">
      <c r="A1116" s="1" t="s">
        <v>1252</v>
      </c>
      <c r="B1116" s="1" t="s">
        <v>3493</v>
      </c>
      <c r="C1116" t="s">
        <v>6158</v>
      </c>
      <c r="D1116" t="s">
        <v>4723</v>
      </c>
      <c r="E1116" t="s">
        <v>7857</v>
      </c>
    </row>
    <row r="1117" spans="1:5" ht="15.5" x14ac:dyDescent="0.35">
      <c r="A1117" s="1" t="s">
        <v>1251</v>
      </c>
      <c r="B1117" s="1" t="s">
        <v>3494</v>
      </c>
      <c r="C1117" t="s">
        <v>6159</v>
      </c>
      <c r="D1117" t="s">
        <v>4723</v>
      </c>
      <c r="E1117" t="s">
        <v>7858</v>
      </c>
    </row>
    <row r="1118" spans="1:5" ht="15.5" x14ac:dyDescent="0.35">
      <c r="A1118" s="1" t="s">
        <v>1250</v>
      </c>
      <c r="B1118" s="1" t="s">
        <v>3495</v>
      </c>
      <c r="C1118" t="s">
        <v>6160</v>
      </c>
      <c r="D1118" t="s">
        <v>4723</v>
      </c>
      <c r="E1118" t="s">
        <v>7859</v>
      </c>
    </row>
    <row r="1119" spans="1:5" ht="15.5" x14ac:dyDescent="0.35">
      <c r="A1119" s="1" t="s">
        <v>1249</v>
      </c>
      <c r="B1119" s="1" t="s">
        <v>3496</v>
      </c>
      <c r="C1119" t="s">
        <v>6161</v>
      </c>
      <c r="D1119" t="s">
        <v>4723</v>
      </c>
      <c r="E1119" t="s">
        <v>4936</v>
      </c>
    </row>
    <row r="1120" spans="1:5" ht="15.5" x14ac:dyDescent="0.35">
      <c r="A1120" s="1" t="s">
        <v>1248</v>
      </c>
      <c r="B1120" s="1" t="s">
        <v>3497</v>
      </c>
      <c r="C1120" t="s">
        <v>6162</v>
      </c>
      <c r="D1120" t="s">
        <v>4724</v>
      </c>
      <c r="E1120" t="s">
        <v>5287</v>
      </c>
    </row>
    <row r="1121" spans="1:5" ht="15.5" x14ac:dyDescent="0.35">
      <c r="A1121" s="1" t="s">
        <v>1247</v>
      </c>
      <c r="B1121" s="1" t="s">
        <v>3498</v>
      </c>
      <c r="C1121" t="s">
        <v>6163</v>
      </c>
      <c r="D1121" t="s">
        <v>4724</v>
      </c>
      <c r="E1121" t="s">
        <v>7860</v>
      </c>
    </row>
    <row r="1122" spans="1:5" ht="15.5" x14ac:dyDescent="0.35">
      <c r="A1122" s="1" t="s">
        <v>1246</v>
      </c>
      <c r="B1122" s="1" t="s">
        <v>3499</v>
      </c>
      <c r="C1122" t="s">
        <v>6164</v>
      </c>
      <c r="D1122" t="s">
        <v>4724</v>
      </c>
      <c r="E1122" t="s">
        <v>7861</v>
      </c>
    </row>
    <row r="1123" spans="1:5" ht="15.5" x14ac:dyDescent="0.35">
      <c r="A1123" s="1" t="s">
        <v>1245</v>
      </c>
      <c r="B1123" s="1" t="s">
        <v>3500</v>
      </c>
      <c r="C1123" t="s">
        <v>6165</v>
      </c>
      <c r="D1123" t="s">
        <v>4724</v>
      </c>
      <c r="E1123" t="s">
        <v>7862</v>
      </c>
    </row>
    <row r="1124" spans="1:5" ht="15.5" x14ac:dyDescent="0.35">
      <c r="A1124" s="1" t="s">
        <v>1244</v>
      </c>
      <c r="B1124" s="1" t="s">
        <v>3501</v>
      </c>
      <c r="C1124" t="s">
        <v>6166</v>
      </c>
      <c r="D1124" t="s">
        <v>4723</v>
      </c>
      <c r="E1124" t="s">
        <v>7863</v>
      </c>
    </row>
    <row r="1125" spans="1:5" ht="15.5" x14ac:dyDescent="0.35">
      <c r="A1125" s="1" t="s">
        <v>1243</v>
      </c>
      <c r="B1125" s="1" t="s">
        <v>3502</v>
      </c>
      <c r="C1125" t="s">
        <v>6168</v>
      </c>
      <c r="D1125" t="s">
        <v>4724</v>
      </c>
      <c r="E1125" t="s">
        <v>7543</v>
      </c>
    </row>
    <row r="1126" spans="1:5" ht="15.5" x14ac:dyDescent="0.35">
      <c r="A1126" s="1" t="s">
        <v>1242</v>
      </c>
      <c r="B1126" s="1" t="s">
        <v>3503</v>
      </c>
      <c r="C1126" t="s">
        <v>6169</v>
      </c>
      <c r="D1126" t="s">
        <v>4725</v>
      </c>
      <c r="E1126" t="s">
        <v>4923</v>
      </c>
    </row>
    <row r="1127" spans="1:5" ht="15.5" x14ac:dyDescent="0.35">
      <c r="A1127" s="1" t="s">
        <v>1241</v>
      </c>
      <c r="B1127" s="1" t="s">
        <v>3504</v>
      </c>
      <c r="C1127" t="s">
        <v>6170</v>
      </c>
      <c r="D1127" t="s">
        <v>4723</v>
      </c>
      <c r="E1127" t="s">
        <v>6171</v>
      </c>
    </row>
    <row r="1128" spans="1:5" ht="15.5" x14ac:dyDescent="0.35">
      <c r="A1128" s="1" t="s">
        <v>1240</v>
      </c>
      <c r="B1128" s="1" t="s">
        <v>3505</v>
      </c>
      <c r="C1128" t="s">
        <v>6172</v>
      </c>
      <c r="D1128" t="s">
        <v>4724</v>
      </c>
      <c r="E1128" t="s">
        <v>5051</v>
      </c>
    </row>
    <row r="1129" spans="1:5" ht="15.5" x14ac:dyDescent="0.35">
      <c r="A1129" s="1" t="s">
        <v>1239</v>
      </c>
      <c r="B1129" s="1" t="s">
        <v>3506</v>
      </c>
      <c r="C1129" t="s">
        <v>6173</v>
      </c>
      <c r="D1129" t="s">
        <v>4724</v>
      </c>
      <c r="E1129" t="s">
        <v>4789</v>
      </c>
    </row>
    <row r="1130" spans="1:5" ht="15.5" x14ac:dyDescent="0.35">
      <c r="A1130" s="1" t="s">
        <v>1238</v>
      </c>
      <c r="B1130" s="1" t="s">
        <v>3507</v>
      </c>
      <c r="C1130" t="s">
        <v>6174</v>
      </c>
      <c r="D1130" t="s">
        <v>4724</v>
      </c>
      <c r="E1130" t="s">
        <v>7864</v>
      </c>
    </row>
    <row r="1131" spans="1:5" ht="15.5" x14ac:dyDescent="0.35">
      <c r="A1131" s="1" t="s">
        <v>1237</v>
      </c>
      <c r="B1131" s="1" t="s">
        <v>3508</v>
      </c>
      <c r="C1131" t="s">
        <v>6175</v>
      </c>
      <c r="D1131" t="s">
        <v>4723</v>
      </c>
      <c r="E1131" t="s">
        <v>4833</v>
      </c>
    </row>
    <row r="1132" spans="1:5" ht="15.5" x14ac:dyDescent="0.35">
      <c r="A1132" s="1" t="s">
        <v>1236</v>
      </c>
      <c r="B1132" s="1" t="s">
        <v>3509</v>
      </c>
      <c r="C1132" t="s">
        <v>6176</v>
      </c>
      <c r="D1132" t="s">
        <v>4725</v>
      </c>
      <c r="E1132" t="s">
        <v>7865</v>
      </c>
    </row>
    <row r="1133" spans="1:5" ht="15.5" x14ac:dyDescent="0.35">
      <c r="A1133" s="1" t="s">
        <v>1235</v>
      </c>
      <c r="B1133" s="1" t="s">
        <v>3510</v>
      </c>
      <c r="C1133" t="s">
        <v>6113</v>
      </c>
      <c r="D1133" t="s">
        <v>4723</v>
      </c>
      <c r="E1133" t="s">
        <v>5811</v>
      </c>
    </row>
    <row r="1134" spans="1:5" ht="15.5" x14ac:dyDescent="0.35">
      <c r="A1134" s="1" t="s">
        <v>1234</v>
      </c>
      <c r="B1134" s="1" t="s">
        <v>3511</v>
      </c>
      <c r="C1134" t="s">
        <v>6177</v>
      </c>
      <c r="D1134" t="s">
        <v>4724</v>
      </c>
      <c r="E1134" t="s">
        <v>7866</v>
      </c>
    </row>
    <row r="1135" spans="1:5" ht="15.5" x14ac:dyDescent="0.35">
      <c r="A1135" s="1" t="s">
        <v>1233</v>
      </c>
      <c r="B1135" s="1" t="s">
        <v>3512</v>
      </c>
      <c r="C1135" t="s">
        <v>6178</v>
      </c>
      <c r="D1135" t="s">
        <v>4723</v>
      </c>
      <c r="E1135" t="s">
        <v>5038</v>
      </c>
    </row>
    <row r="1136" spans="1:5" ht="15.5" x14ac:dyDescent="0.35">
      <c r="A1136" s="1" t="s">
        <v>1232</v>
      </c>
      <c r="B1136" s="1" t="s">
        <v>3513</v>
      </c>
      <c r="C1136" t="s">
        <v>6179</v>
      </c>
      <c r="D1136" t="s">
        <v>4723</v>
      </c>
      <c r="E1136" t="s">
        <v>4839</v>
      </c>
    </row>
    <row r="1137" spans="1:5" ht="15.5" x14ac:dyDescent="0.35">
      <c r="A1137" s="1" t="s">
        <v>1231</v>
      </c>
      <c r="B1137" s="1" t="s">
        <v>3514</v>
      </c>
      <c r="C1137" t="s">
        <v>6180</v>
      </c>
      <c r="D1137" t="s">
        <v>4723</v>
      </c>
      <c r="E1137" t="s">
        <v>4947</v>
      </c>
    </row>
    <row r="1138" spans="1:5" ht="15.5" x14ac:dyDescent="0.35">
      <c r="A1138" s="1" t="s">
        <v>1230</v>
      </c>
      <c r="B1138" s="1" t="s">
        <v>3515</v>
      </c>
      <c r="C1138" t="s">
        <v>6181</v>
      </c>
      <c r="D1138" t="s">
        <v>4723</v>
      </c>
      <c r="E1138" t="s">
        <v>7867</v>
      </c>
    </row>
    <row r="1139" spans="1:5" ht="15.5" x14ac:dyDescent="0.35">
      <c r="A1139" s="1" t="s">
        <v>1229</v>
      </c>
      <c r="B1139" s="1" t="s">
        <v>3516</v>
      </c>
      <c r="C1139" t="s">
        <v>6182</v>
      </c>
      <c r="D1139" t="s">
        <v>4723</v>
      </c>
      <c r="E1139" t="s">
        <v>7868</v>
      </c>
    </row>
    <row r="1140" spans="1:5" ht="15.5" x14ac:dyDescent="0.35">
      <c r="A1140" s="1" t="s">
        <v>1228</v>
      </c>
      <c r="B1140" s="1" t="s">
        <v>3517</v>
      </c>
      <c r="C1140" t="s">
        <v>6183</v>
      </c>
      <c r="D1140" t="s">
        <v>4723</v>
      </c>
      <c r="E1140" t="s">
        <v>7869</v>
      </c>
    </row>
    <row r="1141" spans="1:5" ht="15.5" x14ac:dyDescent="0.35">
      <c r="A1141" s="1" t="s">
        <v>1227</v>
      </c>
      <c r="B1141" s="1" t="s">
        <v>3518</v>
      </c>
      <c r="C1141" t="s">
        <v>6184</v>
      </c>
      <c r="D1141" t="s">
        <v>4724</v>
      </c>
      <c r="E1141" t="s">
        <v>4789</v>
      </c>
    </row>
    <row r="1142" spans="1:5" ht="15.5" x14ac:dyDescent="0.35">
      <c r="A1142" s="1" t="s">
        <v>1226</v>
      </c>
      <c r="B1142" s="1" t="s">
        <v>3519</v>
      </c>
      <c r="C1142" t="s">
        <v>5083</v>
      </c>
      <c r="D1142" t="s">
        <v>4724</v>
      </c>
      <c r="E1142" t="s">
        <v>4841</v>
      </c>
    </row>
    <row r="1143" spans="1:5" ht="15.5" x14ac:dyDescent="0.35">
      <c r="A1143" s="1" t="s">
        <v>1225</v>
      </c>
      <c r="B1143" s="1" t="s">
        <v>3520</v>
      </c>
      <c r="C1143" t="s">
        <v>6185</v>
      </c>
      <c r="D1143" t="s">
        <v>4723</v>
      </c>
      <c r="E1143" t="s">
        <v>5036</v>
      </c>
    </row>
    <row r="1144" spans="1:5" ht="15.5" x14ac:dyDescent="0.35">
      <c r="A1144" s="1" t="s">
        <v>1224</v>
      </c>
      <c r="B1144" s="1" t="s">
        <v>3521</v>
      </c>
      <c r="C1144" t="s">
        <v>6186</v>
      </c>
      <c r="D1144" t="s">
        <v>4724</v>
      </c>
      <c r="E1144" t="s">
        <v>7729</v>
      </c>
    </row>
    <row r="1145" spans="1:5" ht="15.5" x14ac:dyDescent="0.35">
      <c r="A1145" s="1" t="s">
        <v>1223</v>
      </c>
      <c r="B1145" s="1" t="s">
        <v>3522</v>
      </c>
      <c r="C1145" t="s">
        <v>6187</v>
      </c>
      <c r="D1145" t="s">
        <v>4723</v>
      </c>
      <c r="E1145" t="s">
        <v>6188</v>
      </c>
    </row>
    <row r="1146" spans="1:5" ht="15.5" x14ac:dyDescent="0.35">
      <c r="A1146" s="1" t="s">
        <v>1222</v>
      </c>
      <c r="B1146" s="1" t="s">
        <v>3523</v>
      </c>
      <c r="C1146" t="s">
        <v>6189</v>
      </c>
      <c r="D1146" t="s">
        <v>4723</v>
      </c>
      <c r="E1146" t="s">
        <v>4766</v>
      </c>
    </row>
    <row r="1147" spans="1:5" ht="15.5" x14ac:dyDescent="0.35">
      <c r="A1147" s="1" t="s">
        <v>1221</v>
      </c>
      <c r="B1147" s="1" t="s">
        <v>3524</v>
      </c>
      <c r="C1147" t="s">
        <v>6190</v>
      </c>
      <c r="D1147" t="s">
        <v>4724</v>
      </c>
      <c r="E1147" t="s">
        <v>6191</v>
      </c>
    </row>
    <row r="1148" spans="1:5" ht="15.5" x14ac:dyDescent="0.35">
      <c r="A1148" s="1" t="s">
        <v>1220</v>
      </c>
      <c r="B1148" s="1" t="s">
        <v>3525</v>
      </c>
      <c r="C1148" t="s">
        <v>6192</v>
      </c>
      <c r="D1148" t="s">
        <v>4724</v>
      </c>
      <c r="E1148" t="s">
        <v>7870</v>
      </c>
    </row>
    <row r="1149" spans="1:5" ht="15.5" x14ac:dyDescent="0.35">
      <c r="A1149" s="1" t="s">
        <v>1219</v>
      </c>
      <c r="B1149" s="1" t="s">
        <v>3526</v>
      </c>
      <c r="C1149" t="s">
        <v>6193</v>
      </c>
      <c r="D1149" t="s">
        <v>4724</v>
      </c>
      <c r="E1149" t="s">
        <v>4894</v>
      </c>
    </row>
    <row r="1150" spans="1:5" ht="15.5" x14ac:dyDescent="0.35">
      <c r="A1150" s="1" t="s">
        <v>1218</v>
      </c>
      <c r="B1150" s="1" t="s">
        <v>3527</v>
      </c>
      <c r="C1150" t="s">
        <v>6194</v>
      </c>
      <c r="D1150" t="s">
        <v>4724</v>
      </c>
      <c r="E1150" t="s">
        <v>4729</v>
      </c>
    </row>
    <row r="1151" spans="1:5" ht="15.5" x14ac:dyDescent="0.35">
      <c r="A1151" s="1" t="s">
        <v>1217</v>
      </c>
      <c r="B1151" s="1" t="s">
        <v>3528</v>
      </c>
      <c r="C1151" t="s">
        <v>6195</v>
      </c>
      <c r="D1151" t="s">
        <v>4723</v>
      </c>
      <c r="E1151" t="s">
        <v>6196</v>
      </c>
    </row>
    <row r="1152" spans="1:5" ht="15.5" x14ac:dyDescent="0.35">
      <c r="A1152" s="1" t="s">
        <v>1216</v>
      </c>
      <c r="B1152" s="1" t="s">
        <v>3529</v>
      </c>
      <c r="C1152" t="s">
        <v>5480</v>
      </c>
      <c r="D1152" t="s">
        <v>4724</v>
      </c>
      <c r="E1152" t="s">
        <v>7871</v>
      </c>
    </row>
    <row r="1153" spans="1:5" ht="15.5" x14ac:dyDescent="0.35">
      <c r="A1153" s="1" t="s">
        <v>1215</v>
      </c>
      <c r="B1153" s="1" t="s">
        <v>3530</v>
      </c>
      <c r="C1153" t="s">
        <v>6197</v>
      </c>
      <c r="D1153" t="s">
        <v>4724</v>
      </c>
      <c r="E1153" t="s">
        <v>6198</v>
      </c>
    </row>
    <row r="1154" spans="1:5" ht="15.5" x14ac:dyDescent="0.35">
      <c r="A1154" s="1" t="s">
        <v>1214</v>
      </c>
      <c r="B1154" s="1" t="s">
        <v>3531</v>
      </c>
      <c r="C1154" t="s">
        <v>6199</v>
      </c>
      <c r="D1154" t="s">
        <v>4723</v>
      </c>
      <c r="E1154" t="s">
        <v>5458</v>
      </c>
    </row>
    <row r="1155" spans="1:5" ht="15.5" x14ac:dyDescent="0.35">
      <c r="A1155" s="1" t="s">
        <v>1213</v>
      </c>
      <c r="B1155" s="1" t="s">
        <v>3532</v>
      </c>
      <c r="C1155" t="s">
        <v>6200</v>
      </c>
      <c r="D1155" t="s">
        <v>4723</v>
      </c>
      <c r="E1155" t="s">
        <v>6201</v>
      </c>
    </row>
    <row r="1156" spans="1:5" ht="15.5" x14ac:dyDescent="0.35">
      <c r="A1156" s="1" t="s">
        <v>1212</v>
      </c>
      <c r="B1156" s="1" t="s">
        <v>3533</v>
      </c>
      <c r="C1156" t="s">
        <v>6202</v>
      </c>
      <c r="D1156" t="s">
        <v>4723</v>
      </c>
      <c r="E1156" t="s">
        <v>7872</v>
      </c>
    </row>
    <row r="1157" spans="1:5" ht="15.5" x14ac:dyDescent="0.35">
      <c r="A1157" s="1" t="s">
        <v>1211</v>
      </c>
      <c r="B1157" s="1" t="s">
        <v>3534</v>
      </c>
      <c r="C1157" t="s">
        <v>6203</v>
      </c>
      <c r="D1157" t="s">
        <v>4724</v>
      </c>
      <c r="E1157" t="s">
        <v>5743</v>
      </c>
    </row>
    <row r="1158" spans="1:5" ht="15.5" x14ac:dyDescent="0.35">
      <c r="A1158" s="1" t="s">
        <v>1210</v>
      </c>
      <c r="B1158" s="1" t="s">
        <v>3535</v>
      </c>
      <c r="C1158" t="s">
        <v>6204</v>
      </c>
      <c r="D1158" t="s">
        <v>4724</v>
      </c>
      <c r="E1158" t="s">
        <v>4843</v>
      </c>
    </row>
    <row r="1159" spans="1:5" ht="15.5" x14ac:dyDescent="0.35">
      <c r="A1159" s="1" t="s">
        <v>1209</v>
      </c>
      <c r="B1159" s="1" t="s">
        <v>3536</v>
      </c>
      <c r="C1159" t="s">
        <v>6205</v>
      </c>
      <c r="D1159" t="s">
        <v>4724</v>
      </c>
      <c r="E1159" t="s">
        <v>7873</v>
      </c>
    </row>
    <row r="1160" spans="1:5" ht="15.5" x14ac:dyDescent="0.35">
      <c r="A1160" s="1" t="s">
        <v>1208</v>
      </c>
      <c r="B1160" s="1" t="s">
        <v>3537</v>
      </c>
      <c r="C1160" t="s">
        <v>6206</v>
      </c>
      <c r="D1160" t="s">
        <v>4723</v>
      </c>
      <c r="E1160" t="s">
        <v>6207</v>
      </c>
    </row>
    <row r="1161" spans="1:5" ht="15.5" x14ac:dyDescent="0.35">
      <c r="A1161" s="1" t="s">
        <v>1207</v>
      </c>
      <c r="B1161" s="1" t="s">
        <v>3538</v>
      </c>
      <c r="C1161" t="s">
        <v>6208</v>
      </c>
      <c r="D1161" t="s">
        <v>4724</v>
      </c>
      <c r="E1161" t="s">
        <v>7874</v>
      </c>
    </row>
    <row r="1162" spans="1:5" ht="15.5" x14ac:dyDescent="0.35">
      <c r="A1162" s="1" t="s">
        <v>1206</v>
      </c>
      <c r="B1162" s="1" t="s">
        <v>3539</v>
      </c>
      <c r="C1162" t="s">
        <v>6209</v>
      </c>
      <c r="D1162" t="s">
        <v>4723</v>
      </c>
      <c r="E1162" t="s">
        <v>7875</v>
      </c>
    </row>
    <row r="1163" spans="1:5" ht="15.5" x14ac:dyDescent="0.35">
      <c r="A1163" s="1" t="s">
        <v>1205</v>
      </c>
      <c r="B1163" s="1" t="s">
        <v>3540</v>
      </c>
      <c r="C1163" t="s">
        <v>6210</v>
      </c>
      <c r="D1163" t="s">
        <v>4723</v>
      </c>
      <c r="E1163" t="s">
        <v>7876</v>
      </c>
    </row>
    <row r="1164" spans="1:5" ht="15.5" x14ac:dyDescent="0.35">
      <c r="A1164" s="1" t="s">
        <v>1204</v>
      </c>
      <c r="B1164" s="1" t="s">
        <v>3541</v>
      </c>
      <c r="C1164" t="s">
        <v>6211</v>
      </c>
      <c r="D1164" t="s">
        <v>4724</v>
      </c>
      <c r="E1164" t="s">
        <v>6212</v>
      </c>
    </row>
    <row r="1165" spans="1:5" ht="15.5" x14ac:dyDescent="0.35">
      <c r="A1165" s="1" t="s">
        <v>1203</v>
      </c>
      <c r="B1165" s="1" t="s">
        <v>3542</v>
      </c>
      <c r="C1165" t="s">
        <v>6213</v>
      </c>
      <c r="D1165" t="s">
        <v>4723</v>
      </c>
      <c r="E1165" t="s">
        <v>6214</v>
      </c>
    </row>
    <row r="1166" spans="1:5" ht="15.5" x14ac:dyDescent="0.35">
      <c r="A1166" s="1" t="s">
        <v>1202</v>
      </c>
      <c r="B1166" s="1" t="s">
        <v>3543</v>
      </c>
      <c r="C1166" t="s">
        <v>6215</v>
      </c>
      <c r="D1166" t="s">
        <v>4723</v>
      </c>
      <c r="E1166" t="s">
        <v>6216</v>
      </c>
    </row>
    <row r="1167" spans="1:5" ht="15.5" x14ac:dyDescent="0.35">
      <c r="A1167" s="1" t="s">
        <v>1201</v>
      </c>
      <c r="B1167" s="1" t="s">
        <v>3544</v>
      </c>
      <c r="C1167" t="s">
        <v>6217</v>
      </c>
      <c r="D1167" t="s">
        <v>4723</v>
      </c>
      <c r="E1167" t="s">
        <v>5067</v>
      </c>
    </row>
    <row r="1168" spans="1:5" ht="15.5" x14ac:dyDescent="0.35">
      <c r="A1168" s="1" t="s">
        <v>1200</v>
      </c>
      <c r="B1168" s="1" t="s">
        <v>3545</v>
      </c>
      <c r="C1168" t="s">
        <v>6218</v>
      </c>
      <c r="D1168" t="s">
        <v>4723</v>
      </c>
      <c r="E1168" t="s">
        <v>4793</v>
      </c>
    </row>
    <row r="1169" spans="1:5" ht="15.5" x14ac:dyDescent="0.35">
      <c r="A1169" s="1" t="s">
        <v>1199</v>
      </c>
      <c r="B1169" s="1" t="s">
        <v>3546</v>
      </c>
      <c r="C1169" t="s">
        <v>6219</v>
      </c>
      <c r="D1169" t="s">
        <v>4725</v>
      </c>
      <c r="E1169" t="s">
        <v>7877</v>
      </c>
    </row>
    <row r="1170" spans="1:5" ht="15.5" x14ac:dyDescent="0.35">
      <c r="A1170" s="1" t="s">
        <v>1198</v>
      </c>
      <c r="B1170" s="1" t="s">
        <v>3547</v>
      </c>
      <c r="C1170" t="s">
        <v>4798</v>
      </c>
      <c r="D1170" t="s">
        <v>4724</v>
      </c>
      <c r="E1170" t="s">
        <v>7878</v>
      </c>
    </row>
    <row r="1171" spans="1:5" ht="15.5" x14ac:dyDescent="0.35">
      <c r="A1171" s="1" t="s">
        <v>1197</v>
      </c>
      <c r="B1171" s="1" t="s">
        <v>3548</v>
      </c>
      <c r="C1171" t="s">
        <v>6220</v>
      </c>
      <c r="D1171" t="s">
        <v>4724</v>
      </c>
      <c r="E1171" t="s">
        <v>6221</v>
      </c>
    </row>
    <row r="1172" spans="1:5" ht="15.5" x14ac:dyDescent="0.35">
      <c r="A1172" s="1" t="s">
        <v>1196</v>
      </c>
      <c r="B1172" s="1" t="s">
        <v>3549</v>
      </c>
      <c r="C1172" t="s">
        <v>6025</v>
      </c>
      <c r="D1172" t="s">
        <v>4725</v>
      </c>
      <c r="E1172" t="s">
        <v>6222</v>
      </c>
    </row>
    <row r="1173" spans="1:5" ht="15.5" x14ac:dyDescent="0.35">
      <c r="A1173" s="1" t="s">
        <v>1195</v>
      </c>
      <c r="B1173" s="1" t="s">
        <v>3550</v>
      </c>
      <c r="C1173" t="s">
        <v>6223</v>
      </c>
      <c r="D1173" t="s">
        <v>4723</v>
      </c>
      <c r="E1173" t="s">
        <v>4758</v>
      </c>
    </row>
    <row r="1174" spans="1:5" ht="15.5" x14ac:dyDescent="0.35">
      <c r="A1174" s="1" t="s">
        <v>1194</v>
      </c>
      <c r="B1174" s="1" t="s">
        <v>3551</v>
      </c>
      <c r="C1174" t="s">
        <v>6224</v>
      </c>
      <c r="D1174" t="s">
        <v>4724</v>
      </c>
      <c r="E1174" t="s">
        <v>7879</v>
      </c>
    </row>
    <row r="1175" spans="1:5" ht="15.5" x14ac:dyDescent="0.35">
      <c r="A1175" s="1" t="s">
        <v>1193</v>
      </c>
      <c r="B1175" s="1" t="s">
        <v>3552</v>
      </c>
      <c r="C1175" t="s">
        <v>6225</v>
      </c>
      <c r="D1175" t="s">
        <v>4725</v>
      </c>
      <c r="E1175" t="s">
        <v>7880</v>
      </c>
    </row>
    <row r="1176" spans="1:5" ht="15.5" x14ac:dyDescent="0.35">
      <c r="A1176" s="1" t="s">
        <v>1192</v>
      </c>
      <c r="B1176" s="1" t="s">
        <v>3553</v>
      </c>
      <c r="C1176" t="s">
        <v>6226</v>
      </c>
      <c r="D1176" t="s">
        <v>4724</v>
      </c>
      <c r="E1176" t="s">
        <v>6227</v>
      </c>
    </row>
    <row r="1177" spans="1:5" ht="15.5" x14ac:dyDescent="0.35">
      <c r="A1177" s="1" t="s">
        <v>1191</v>
      </c>
      <c r="B1177" s="1" t="s">
        <v>3554</v>
      </c>
      <c r="C1177" t="s">
        <v>6228</v>
      </c>
      <c r="D1177" t="s">
        <v>4724</v>
      </c>
      <c r="E1177" t="s">
        <v>7881</v>
      </c>
    </row>
    <row r="1178" spans="1:5" ht="15.5" x14ac:dyDescent="0.35">
      <c r="A1178" s="1" t="s">
        <v>1190</v>
      </c>
      <c r="B1178" s="1" t="s">
        <v>3555</v>
      </c>
      <c r="C1178" t="s">
        <v>6229</v>
      </c>
      <c r="D1178" t="s">
        <v>4724</v>
      </c>
      <c r="E1178" t="s">
        <v>7882</v>
      </c>
    </row>
    <row r="1179" spans="1:5" ht="15.5" x14ac:dyDescent="0.35">
      <c r="A1179" s="1" t="s">
        <v>1189</v>
      </c>
      <c r="B1179" s="1" t="s">
        <v>3556</v>
      </c>
      <c r="C1179" t="s">
        <v>6230</v>
      </c>
      <c r="D1179" t="s">
        <v>4723</v>
      </c>
      <c r="E1179" t="s">
        <v>7883</v>
      </c>
    </row>
    <row r="1180" spans="1:5" ht="15.5" x14ac:dyDescent="0.35">
      <c r="A1180" s="1" t="s">
        <v>1188</v>
      </c>
      <c r="B1180" s="1" t="s">
        <v>3557</v>
      </c>
      <c r="C1180" t="s">
        <v>6231</v>
      </c>
      <c r="D1180" t="s">
        <v>4724</v>
      </c>
      <c r="E1180" t="s">
        <v>4848</v>
      </c>
    </row>
    <row r="1181" spans="1:5" ht="15.5" x14ac:dyDescent="0.35">
      <c r="A1181" s="1" t="s">
        <v>1187</v>
      </c>
      <c r="B1181" s="1" t="s">
        <v>3558</v>
      </c>
      <c r="C1181" t="s">
        <v>6232</v>
      </c>
      <c r="D1181" t="s">
        <v>4723</v>
      </c>
      <c r="E1181" t="s">
        <v>5032</v>
      </c>
    </row>
    <row r="1182" spans="1:5" ht="15.5" x14ac:dyDescent="0.35">
      <c r="A1182" s="1" t="s">
        <v>1186</v>
      </c>
      <c r="B1182" s="1" t="s">
        <v>3559</v>
      </c>
      <c r="C1182" t="s">
        <v>6233</v>
      </c>
      <c r="D1182" t="s">
        <v>4724</v>
      </c>
      <c r="E1182" t="s">
        <v>4771</v>
      </c>
    </row>
    <row r="1183" spans="1:5" ht="15.5" x14ac:dyDescent="0.35">
      <c r="A1183" s="1" t="s">
        <v>1185</v>
      </c>
      <c r="B1183" s="1" t="s">
        <v>3560</v>
      </c>
      <c r="C1183" t="s">
        <v>4796</v>
      </c>
      <c r="D1183" t="s">
        <v>4723</v>
      </c>
      <c r="E1183" t="s">
        <v>7884</v>
      </c>
    </row>
    <row r="1184" spans="1:5" ht="15.5" x14ac:dyDescent="0.35">
      <c r="A1184" s="1" t="s">
        <v>1184</v>
      </c>
      <c r="B1184" s="1" t="s">
        <v>3561</v>
      </c>
      <c r="C1184" t="s">
        <v>6234</v>
      </c>
      <c r="D1184" t="s">
        <v>4723</v>
      </c>
      <c r="E1184" t="s">
        <v>7885</v>
      </c>
    </row>
    <row r="1185" spans="1:5" ht="15.5" x14ac:dyDescent="0.35">
      <c r="A1185" s="1" t="s">
        <v>1183</v>
      </c>
      <c r="B1185" s="1" t="s">
        <v>3562</v>
      </c>
      <c r="C1185" t="s">
        <v>6235</v>
      </c>
      <c r="D1185" t="s">
        <v>4725</v>
      </c>
      <c r="E1185" t="s">
        <v>7886</v>
      </c>
    </row>
    <row r="1186" spans="1:5" ht="15.5" x14ac:dyDescent="0.35">
      <c r="A1186" s="1" t="s">
        <v>1182</v>
      </c>
      <c r="B1186" s="1" t="s">
        <v>3563</v>
      </c>
      <c r="C1186" t="s">
        <v>6236</v>
      </c>
      <c r="D1186" t="s">
        <v>4724</v>
      </c>
      <c r="E1186" t="s">
        <v>7887</v>
      </c>
    </row>
    <row r="1187" spans="1:5" ht="15.5" x14ac:dyDescent="0.35">
      <c r="A1187" s="1" t="s">
        <v>1181</v>
      </c>
      <c r="B1187" s="1" t="s">
        <v>3564</v>
      </c>
      <c r="C1187" t="s">
        <v>6237</v>
      </c>
      <c r="D1187" t="s">
        <v>4723</v>
      </c>
      <c r="E1187" t="s">
        <v>4766</v>
      </c>
    </row>
    <row r="1188" spans="1:5" ht="15.5" x14ac:dyDescent="0.35">
      <c r="A1188" s="1" t="s">
        <v>1180</v>
      </c>
      <c r="B1188" s="1" t="s">
        <v>3565</v>
      </c>
      <c r="C1188" t="s">
        <v>6238</v>
      </c>
      <c r="D1188" t="s">
        <v>4723</v>
      </c>
      <c r="E1188" t="s">
        <v>6239</v>
      </c>
    </row>
    <row r="1189" spans="1:5" ht="15.5" x14ac:dyDescent="0.35">
      <c r="A1189" s="1" t="s">
        <v>1179</v>
      </c>
      <c r="B1189" s="1" t="s">
        <v>3566</v>
      </c>
      <c r="C1189" t="s">
        <v>5161</v>
      </c>
      <c r="D1189" t="s">
        <v>4724</v>
      </c>
      <c r="E1189" t="s">
        <v>6240</v>
      </c>
    </row>
    <row r="1190" spans="1:5" ht="15.5" x14ac:dyDescent="0.35">
      <c r="A1190" s="1" t="s">
        <v>1178</v>
      </c>
      <c r="B1190" s="1" t="s">
        <v>3567</v>
      </c>
      <c r="C1190" t="s">
        <v>7348</v>
      </c>
      <c r="D1190" t="s">
        <v>4724</v>
      </c>
      <c r="E1190" t="s">
        <v>7888</v>
      </c>
    </row>
    <row r="1191" spans="1:5" ht="15.5" x14ac:dyDescent="0.35">
      <c r="A1191" s="1" t="s">
        <v>1177</v>
      </c>
      <c r="B1191" s="1" t="s">
        <v>3568</v>
      </c>
      <c r="C1191" t="s">
        <v>6241</v>
      </c>
      <c r="D1191" t="s">
        <v>4724</v>
      </c>
      <c r="E1191" t="s">
        <v>7889</v>
      </c>
    </row>
    <row r="1192" spans="1:5" ht="15.5" x14ac:dyDescent="0.35">
      <c r="A1192" s="1" t="s">
        <v>1176</v>
      </c>
      <c r="B1192" s="1" t="s">
        <v>3569</v>
      </c>
      <c r="C1192" t="s">
        <v>6242</v>
      </c>
      <c r="D1192" t="s">
        <v>4724</v>
      </c>
      <c r="E1192" t="s">
        <v>7890</v>
      </c>
    </row>
    <row r="1193" spans="1:5" ht="15.5" x14ac:dyDescent="0.35">
      <c r="A1193" s="1" t="s">
        <v>1175</v>
      </c>
      <c r="B1193" s="1" t="s">
        <v>3570</v>
      </c>
      <c r="C1193" t="s">
        <v>6243</v>
      </c>
      <c r="D1193" t="s">
        <v>4724</v>
      </c>
      <c r="E1193" t="s">
        <v>5118</v>
      </c>
    </row>
    <row r="1194" spans="1:5" ht="15.5" x14ac:dyDescent="0.35">
      <c r="A1194" s="1" t="s">
        <v>1174</v>
      </c>
      <c r="B1194" s="1" t="s">
        <v>3571</v>
      </c>
      <c r="C1194" t="s">
        <v>7349</v>
      </c>
      <c r="D1194" t="s">
        <v>4723</v>
      </c>
      <c r="E1194" t="s">
        <v>5255</v>
      </c>
    </row>
    <row r="1195" spans="1:5" ht="15.5" x14ac:dyDescent="0.35">
      <c r="A1195" s="1" t="s">
        <v>1173</v>
      </c>
      <c r="B1195" s="1" t="s">
        <v>3572</v>
      </c>
      <c r="C1195" t="s">
        <v>6244</v>
      </c>
      <c r="D1195" t="s">
        <v>4723</v>
      </c>
      <c r="E1195" t="s">
        <v>4908</v>
      </c>
    </row>
    <row r="1196" spans="1:5" ht="15.5" x14ac:dyDescent="0.35">
      <c r="A1196" s="1" t="s">
        <v>1172</v>
      </c>
      <c r="B1196" s="1" t="s">
        <v>3573</v>
      </c>
      <c r="C1196" t="s">
        <v>6245</v>
      </c>
      <c r="D1196" t="s">
        <v>4723</v>
      </c>
      <c r="E1196" t="s">
        <v>4819</v>
      </c>
    </row>
    <row r="1197" spans="1:5" ht="15.5" x14ac:dyDescent="0.35">
      <c r="A1197" s="1" t="s">
        <v>1171</v>
      </c>
      <c r="B1197" s="1" t="s">
        <v>3574</v>
      </c>
      <c r="C1197" t="s">
        <v>6246</v>
      </c>
      <c r="D1197" t="s">
        <v>4723</v>
      </c>
      <c r="E1197" t="s">
        <v>7891</v>
      </c>
    </row>
    <row r="1198" spans="1:5" ht="15.5" x14ac:dyDescent="0.35">
      <c r="A1198" s="1" t="s">
        <v>1170</v>
      </c>
      <c r="B1198" s="1" t="s">
        <v>3575</v>
      </c>
      <c r="C1198" t="s">
        <v>6247</v>
      </c>
      <c r="D1198" t="s">
        <v>4723</v>
      </c>
      <c r="E1198" t="s">
        <v>7892</v>
      </c>
    </row>
    <row r="1199" spans="1:5" ht="15.5" x14ac:dyDescent="0.35">
      <c r="A1199" s="1" t="s">
        <v>1169</v>
      </c>
      <c r="B1199" s="1" t="s">
        <v>3576</v>
      </c>
      <c r="C1199" t="s">
        <v>6248</v>
      </c>
      <c r="D1199" t="s">
        <v>4724</v>
      </c>
      <c r="E1199" t="s">
        <v>6062</v>
      </c>
    </row>
    <row r="1200" spans="1:5" ht="15.5" x14ac:dyDescent="0.35">
      <c r="A1200" s="1" t="s">
        <v>1168</v>
      </c>
      <c r="B1200" s="1" t="s">
        <v>3577</v>
      </c>
      <c r="C1200" t="s">
        <v>6249</v>
      </c>
      <c r="D1200" t="s">
        <v>4724</v>
      </c>
      <c r="E1200" t="s">
        <v>6250</v>
      </c>
    </row>
    <row r="1201" spans="1:5" ht="15.5" x14ac:dyDescent="0.35">
      <c r="A1201" s="1" t="s">
        <v>1167</v>
      </c>
      <c r="B1201" s="1" t="s">
        <v>3578</v>
      </c>
      <c r="C1201" t="s">
        <v>6251</v>
      </c>
      <c r="D1201" t="s">
        <v>4725</v>
      </c>
      <c r="E1201" t="s">
        <v>7770</v>
      </c>
    </row>
    <row r="1202" spans="1:5" ht="15.5" x14ac:dyDescent="0.35">
      <c r="A1202" s="1" t="s">
        <v>1166</v>
      </c>
      <c r="B1202" s="1" t="s">
        <v>3579</v>
      </c>
      <c r="C1202" t="s">
        <v>5854</v>
      </c>
      <c r="D1202" t="s">
        <v>4724</v>
      </c>
      <c r="E1202" t="s">
        <v>4789</v>
      </c>
    </row>
    <row r="1203" spans="1:5" ht="15.5" x14ac:dyDescent="0.35">
      <c r="A1203" s="1" t="s">
        <v>1165</v>
      </c>
      <c r="B1203" s="1" t="s">
        <v>3580</v>
      </c>
      <c r="C1203" t="s">
        <v>6252</v>
      </c>
      <c r="D1203" t="s">
        <v>4725</v>
      </c>
      <c r="E1203" t="s">
        <v>7893</v>
      </c>
    </row>
    <row r="1204" spans="1:5" ht="15.5" x14ac:dyDescent="0.35">
      <c r="A1204" s="1" t="s">
        <v>1164</v>
      </c>
      <c r="B1204" s="1" t="s">
        <v>3581</v>
      </c>
      <c r="C1204" t="s">
        <v>5426</v>
      </c>
      <c r="D1204" t="s">
        <v>4724</v>
      </c>
      <c r="E1204" t="s">
        <v>7894</v>
      </c>
    </row>
    <row r="1205" spans="1:5" ht="15.5" x14ac:dyDescent="0.35">
      <c r="A1205" s="1" t="s">
        <v>1163</v>
      </c>
      <c r="B1205" s="1" t="s">
        <v>3582</v>
      </c>
      <c r="C1205" t="s">
        <v>6253</v>
      </c>
      <c r="D1205" t="s">
        <v>4724</v>
      </c>
      <c r="E1205" t="s">
        <v>5251</v>
      </c>
    </row>
    <row r="1206" spans="1:5" ht="15.5" x14ac:dyDescent="0.35">
      <c r="A1206" s="1" t="s">
        <v>1162</v>
      </c>
      <c r="B1206" s="1" t="s">
        <v>3583</v>
      </c>
      <c r="C1206" t="s">
        <v>6254</v>
      </c>
      <c r="D1206" t="s">
        <v>4725</v>
      </c>
      <c r="E1206" t="s">
        <v>6255</v>
      </c>
    </row>
    <row r="1207" spans="1:5" ht="15.5" x14ac:dyDescent="0.35">
      <c r="A1207" s="1" t="s">
        <v>1161</v>
      </c>
      <c r="B1207" s="1" t="s">
        <v>3584</v>
      </c>
      <c r="C1207" t="s">
        <v>6256</v>
      </c>
      <c r="D1207" t="s">
        <v>4724</v>
      </c>
      <c r="E1207" t="s">
        <v>6257</v>
      </c>
    </row>
    <row r="1208" spans="1:5" ht="15.5" x14ac:dyDescent="0.35">
      <c r="A1208" s="1" t="s">
        <v>1160</v>
      </c>
      <c r="B1208" s="1" t="s">
        <v>3585</v>
      </c>
      <c r="C1208" t="s">
        <v>7350</v>
      </c>
      <c r="D1208" t="s">
        <v>4725</v>
      </c>
      <c r="E1208" t="s">
        <v>6258</v>
      </c>
    </row>
    <row r="1209" spans="1:5" ht="15.5" x14ac:dyDescent="0.35">
      <c r="A1209" s="1" t="s">
        <v>1159</v>
      </c>
      <c r="B1209" s="1" t="s">
        <v>3586</v>
      </c>
      <c r="C1209" t="s">
        <v>5529</v>
      </c>
      <c r="D1209" t="s">
        <v>4723</v>
      </c>
      <c r="E1209" t="s">
        <v>7895</v>
      </c>
    </row>
    <row r="1210" spans="1:5" ht="15.5" x14ac:dyDescent="0.35">
      <c r="A1210" s="1" t="s">
        <v>1158</v>
      </c>
      <c r="B1210" s="1" t="s">
        <v>3587</v>
      </c>
      <c r="C1210" t="s">
        <v>6259</v>
      </c>
      <c r="D1210" t="s">
        <v>4724</v>
      </c>
      <c r="E1210" t="s">
        <v>6260</v>
      </c>
    </row>
    <row r="1211" spans="1:5" ht="15.5" x14ac:dyDescent="0.35">
      <c r="A1211" s="1" t="s">
        <v>1157</v>
      </c>
      <c r="B1211" s="1" t="s">
        <v>3588</v>
      </c>
      <c r="C1211" t="s">
        <v>5605</v>
      </c>
      <c r="D1211" t="s">
        <v>4724</v>
      </c>
      <c r="E1211" t="s">
        <v>4729</v>
      </c>
    </row>
    <row r="1212" spans="1:5" ht="15.5" x14ac:dyDescent="0.35">
      <c r="A1212" s="1" t="s">
        <v>1156</v>
      </c>
      <c r="B1212" s="1" t="s">
        <v>3589</v>
      </c>
      <c r="C1212" t="s">
        <v>6261</v>
      </c>
      <c r="D1212" t="s">
        <v>4724</v>
      </c>
      <c r="E1212" t="s">
        <v>5867</v>
      </c>
    </row>
    <row r="1213" spans="1:5" ht="15.5" x14ac:dyDescent="0.35">
      <c r="A1213" s="1" t="s">
        <v>1155</v>
      </c>
      <c r="B1213" s="1" t="s">
        <v>3590</v>
      </c>
      <c r="C1213" t="s">
        <v>6262</v>
      </c>
      <c r="D1213" t="s">
        <v>4724</v>
      </c>
      <c r="E1213" t="s">
        <v>4984</v>
      </c>
    </row>
    <row r="1214" spans="1:5" ht="15.5" x14ac:dyDescent="0.35">
      <c r="A1214" s="1" t="s">
        <v>1154</v>
      </c>
      <c r="B1214" s="1" t="s">
        <v>3591</v>
      </c>
      <c r="C1214" t="s">
        <v>6263</v>
      </c>
      <c r="D1214" t="s">
        <v>4725</v>
      </c>
      <c r="E1214" t="s">
        <v>4906</v>
      </c>
    </row>
    <row r="1215" spans="1:5" ht="15.5" x14ac:dyDescent="0.35">
      <c r="A1215" s="1" t="s">
        <v>1153</v>
      </c>
      <c r="B1215" s="1" t="s">
        <v>3592</v>
      </c>
      <c r="C1215" t="s">
        <v>6264</v>
      </c>
      <c r="D1215" t="s">
        <v>4723</v>
      </c>
      <c r="E1215" t="s">
        <v>5688</v>
      </c>
    </row>
    <row r="1216" spans="1:5" ht="15.5" x14ac:dyDescent="0.35">
      <c r="A1216" s="1" t="s">
        <v>1152</v>
      </c>
      <c r="B1216" s="1" t="s">
        <v>3593</v>
      </c>
      <c r="C1216" t="s">
        <v>6265</v>
      </c>
      <c r="D1216" t="s">
        <v>4724</v>
      </c>
      <c r="E1216" t="s">
        <v>7896</v>
      </c>
    </row>
    <row r="1217" spans="1:5" ht="15.5" x14ac:dyDescent="0.35">
      <c r="A1217" s="1" t="s">
        <v>1151</v>
      </c>
      <c r="B1217" s="1" t="s">
        <v>3594</v>
      </c>
      <c r="C1217" t="s">
        <v>6266</v>
      </c>
      <c r="D1217" t="s">
        <v>4723</v>
      </c>
      <c r="E1217" t="s">
        <v>6267</v>
      </c>
    </row>
    <row r="1218" spans="1:5" ht="15.5" x14ac:dyDescent="0.35">
      <c r="A1218" s="1" t="s">
        <v>1150</v>
      </c>
      <c r="B1218" s="1" t="s">
        <v>3595</v>
      </c>
      <c r="C1218" t="s">
        <v>5754</v>
      </c>
      <c r="D1218" t="s">
        <v>4723</v>
      </c>
      <c r="E1218" t="s">
        <v>7668</v>
      </c>
    </row>
    <row r="1219" spans="1:5" ht="15.5" x14ac:dyDescent="0.35">
      <c r="A1219" s="1" t="s">
        <v>1149</v>
      </c>
      <c r="B1219" s="1" t="s">
        <v>3596</v>
      </c>
      <c r="C1219" t="s">
        <v>6268</v>
      </c>
      <c r="D1219" t="s">
        <v>4724</v>
      </c>
      <c r="E1219" t="s">
        <v>7897</v>
      </c>
    </row>
    <row r="1220" spans="1:5" ht="15.5" x14ac:dyDescent="0.35">
      <c r="A1220" s="1" t="s">
        <v>1148</v>
      </c>
      <c r="B1220" s="1" t="s">
        <v>3597</v>
      </c>
      <c r="C1220" t="s">
        <v>6269</v>
      </c>
      <c r="D1220" t="s">
        <v>4724</v>
      </c>
      <c r="E1220" t="s">
        <v>4740</v>
      </c>
    </row>
    <row r="1221" spans="1:5" ht="15.5" x14ac:dyDescent="0.35">
      <c r="A1221" s="1" t="s">
        <v>1147</v>
      </c>
      <c r="B1221" s="1" t="s">
        <v>3598</v>
      </c>
      <c r="C1221" t="s">
        <v>6270</v>
      </c>
      <c r="D1221" t="s">
        <v>4724</v>
      </c>
      <c r="E1221" t="s">
        <v>7898</v>
      </c>
    </row>
    <row r="1222" spans="1:5" ht="15.5" x14ac:dyDescent="0.35">
      <c r="A1222" s="1" t="s">
        <v>1146</v>
      </c>
      <c r="B1222" s="1" t="s">
        <v>3599</v>
      </c>
      <c r="C1222" t="s">
        <v>6272</v>
      </c>
      <c r="D1222" t="s">
        <v>4724</v>
      </c>
      <c r="E1222" t="s">
        <v>6273</v>
      </c>
    </row>
    <row r="1223" spans="1:5" ht="15.5" x14ac:dyDescent="0.35">
      <c r="A1223" s="1" t="s">
        <v>1145</v>
      </c>
      <c r="B1223" s="1" t="s">
        <v>3600</v>
      </c>
      <c r="C1223" t="s">
        <v>6274</v>
      </c>
      <c r="D1223" t="s">
        <v>4723</v>
      </c>
      <c r="E1223" t="s">
        <v>7899</v>
      </c>
    </row>
    <row r="1224" spans="1:5" ht="15.5" x14ac:dyDescent="0.35">
      <c r="A1224" s="1" t="s">
        <v>1144</v>
      </c>
      <c r="B1224" s="1" t="s">
        <v>3601</v>
      </c>
      <c r="C1224" t="s">
        <v>6275</v>
      </c>
      <c r="D1224" t="s">
        <v>4723</v>
      </c>
      <c r="E1224" t="s">
        <v>7900</v>
      </c>
    </row>
    <row r="1225" spans="1:5" ht="15.5" x14ac:dyDescent="0.35">
      <c r="A1225" s="1" t="s">
        <v>1143</v>
      </c>
      <c r="B1225" s="1" t="s">
        <v>3602</v>
      </c>
      <c r="C1225" t="s">
        <v>5199</v>
      </c>
      <c r="D1225" t="s">
        <v>4724</v>
      </c>
      <c r="E1225" t="s">
        <v>7901</v>
      </c>
    </row>
    <row r="1226" spans="1:5" ht="15.5" x14ac:dyDescent="0.35">
      <c r="A1226" s="1" t="s">
        <v>1142</v>
      </c>
      <c r="B1226" s="1" t="s">
        <v>3603</v>
      </c>
      <c r="C1226" t="s">
        <v>4813</v>
      </c>
      <c r="D1226" t="s">
        <v>4723</v>
      </c>
      <c r="E1226" t="s">
        <v>6276</v>
      </c>
    </row>
    <row r="1227" spans="1:5" ht="15.5" x14ac:dyDescent="0.35">
      <c r="A1227" s="1" t="s">
        <v>1141</v>
      </c>
      <c r="B1227" s="1" t="s">
        <v>3604</v>
      </c>
      <c r="C1227" t="s">
        <v>6277</v>
      </c>
      <c r="D1227" t="s">
        <v>4724</v>
      </c>
      <c r="E1227" t="s">
        <v>6278</v>
      </c>
    </row>
    <row r="1228" spans="1:5" ht="15.5" x14ac:dyDescent="0.35">
      <c r="A1228" s="1" t="s">
        <v>1140</v>
      </c>
      <c r="B1228" s="1" t="s">
        <v>3605</v>
      </c>
      <c r="C1228" t="s">
        <v>6279</v>
      </c>
      <c r="D1228" t="s">
        <v>4723</v>
      </c>
      <c r="E1228" t="s">
        <v>7902</v>
      </c>
    </row>
    <row r="1229" spans="1:5" ht="15.5" x14ac:dyDescent="0.35">
      <c r="A1229" s="1" t="s">
        <v>1139</v>
      </c>
      <c r="B1229" s="1" t="s">
        <v>3606</v>
      </c>
      <c r="C1229" t="s">
        <v>6280</v>
      </c>
      <c r="D1229" t="s">
        <v>4724</v>
      </c>
      <c r="E1229" t="s">
        <v>7903</v>
      </c>
    </row>
    <row r="1230" spans="1:5" ht="15.5" x14ac:dyDescent="0.35">
      <c r="A1230" s="1" t="s">
        <v>1138</v>
      </c>
      <c r="B1230" s="1" t="s">
        <v>3607</v>
      </c>
      <c r="C1230" t="s">
        <v>6281</v>
      </c>
      <c r="D1230" t="s">
        <v>4724</v>
      </c>
      <c r="E1230" t="s">
        <v>5118</v>
      </c>
    </row>
    <row r="1231" spans="1:5" ht="15.5" x14ac:dyDescent="0.35">
      <c r="A1231" s="1" t="s">
        <v>1137</v>
      </c>
      <c r="B1231" s="1" t="s">
        <v>3608</v>
      </c>
      <c r="C1231" t="s">
        <v>6282</v>
      </c>
      <c r="D1231" t="s">
        <v>4723</v>
      </c>
      <c r="E1231" t="s">
        <v>7904</v>
      </c>
    </row>
    <row r="1232" spans="1:5" ht="15.5" x14ac:dyDescent="0.35">
      <c r="A1232" s="1" t="s">
        <v>1136</v>
      </c>
      <c r="B1232" s="1" t="s">
        <v>3609</v>
      </c>
      <c r="C1232" t="s">
        <v>6283</v>
      </c>
      <c r="D1232" t="s">
        <v>4723</v>
      </c>
      <c r="E1232" t="s">
        <v>7905</v>
      </c>
    </row>
    <row r="1233" spans="1:5" ht="15.5" x14ac:dyDescent="0.35">
      <c r="A1233" s="1" t="s">
        <v>1135</v>
      </c>
      <c r="B1233" s="1" t="s">
        <v>3610</v>
      </c>
      <c r="C1233" t="s">
        <v>6284</v>
      </c>
      <c r="D1233" t="s">
        <v>4723</v>
      </c>
      <c r="E1233" t="s">
        <v>7906</v>
      </c>
    </row>
    <row r="1234" spans="1:5" ht="15.5" x14ac:dyDescent="0.35">
      <c r="A1234" s="1" t="s">
        <v>1134</v>
      </c>
      <c r="B1234" s="1" t="s">
        <v>3611</v>
      </c>
      <c r="C1234" t="s">
        <v>6285</v>
      </c>
      <c r="D1234" t="s">
        <v>4724</v>
      </c>
      <c r="E1234" t="s">
        <v>7907</v>
      </c>
    </row>
    <row r="1235" spans="1:5" ht="15.5" x14ac:dyDescent="0.35">
      <c r="A1235" s="1" t="s">
        <v>1133</v>
      </c>
      <c r="B1235" s="1" t="s">
        <v>3612</v>
      </c>
      <c r="C1235" t="s">
        <v>6053</v>
      </c>
      <c r="D1235" t="s">
        <v>4724</v>
      </c>
      <c r="E1235" t="s">
        <v>7908</v>
      </c>
    </row>
    <row r="1236" spans="1:5" ht="15.5" x14ac:dyDescent="0.35">
      <c r="A1236" s="1" t="s">
        <v>1132</v>
      </c>
      <c r="B1236" s="1" t="s">
        <v>3613</v>
      </c>
      <c r="C1236" t="s">
        <v>4742</v>
      </c>
      <c r="D1236" t="s">
        <v>4725</v>
      </c>
      <c r="E1236" t="s">
        <v>7909</v>
      </c>
    </row>
    <row r="1237" spans="1:5" ht="15.5" x14ac:dyDescent="0.35">
      <c r="A1237" s="1" t="s">
        <v>1131</v>
      </c>
      <c r="B1237" s="1" t="s">
        <v>3614</v>
      </c>
      <c r="C1237" t="s">
        <v>6286</v>
      </c>
      <c r="D1237" t="s">
        <v>4725</v>
      </c>
      <c r="E1237" t="s">
        <v>7910</v>
      </c>
    </row>
    <row r="1238" spans="1:5" ht="15.5" x14ac:dyDescent="0.35">
      <c r="A1238" s="1" t="s">
        <v>1130</v>
      </c>
      <c r="B1238" s="1" t="s">
        <v>3615</v>
      </c>
      <c r="C1238" t="s">
        <v>6287</v>
      </c>
      <c r="D1238" t="s">
        <v>4723</v>
      </c>
      <c r="E1238" t="s">
        <v>7911</v>
      </c>
    </row>
    <row r="1239" spans="1:5" ht="15.5" x14ac:dyDescent="0.35">
      <c r="A1239" s="1" t="s">
        <v>1129</v>
      </c>
      <c r="B1239" s="1" t="s">
        <v>3616</v>
      </c>
      <c r="C1239" t="s">
        <v>6288</v>
      </c>
      <c r="D1239" t="s">
        <v>4724</v>
      </c>
      <c r="E1239" t="s">
        <v>4984</v>
      </c>
    </row>
    <row r="1240" spans="1:5" ht="15.5" x14ac:dyDescent="0.35">
      <c r="A1240" s="1" t="s">
        <v>1128</v>
      </c>
      <c r="B1240" s="1" t="s">
        <v>3617</v>
      </c>
      <c r="C1240" t="s">
        <v>6289</v>
      </c>
      <c r="D1240" t="s">
        <v>4724</v>
      </c>
      <c r="E1240" t="s">
        <v>6290</v>
      </c>
    </row>
    <row r="1241" spans="1:5" ht="15.5" x14ac:dyDescent="0.35">
      <c r="A1241" s="1" t="s">
        <v>1127</v>
      </c>
      <c r="B1241" s="1" t="s">
        <v>3618</v>
      </c>
      <c r="C1241" t="s">
        <v>6291</v>
      </c>
      <c r="D1241" t="s">
        <v>4723</v>
      </c>
      <c r="E1241" t="s">
        <v>6292</v>
      </c>
    </row>
    <row r="1242" spans="1:5" ht="15.5" x14ac:dyDescent="0.35">
      <c r="A1242" s="1" t="s">
        <v>1126</v>
      </c>
      <c r="B1242" s="1" t="s">
        <v>3619</v>
      </c>
      <c r="C1242" t="s">
        <v>6293</v>
      </c>
      <c r="D1242" t="s">
        <v>4724</v>
      </c>
      <c r="E1242" t="s">
        <v>7912</v>
      </c>
    </row>
    <row r="1243" spans="1:5" ht="15.5" x14ac:dyDescent="0.35">
      <c r="A1243" s="1" t="s">
        <v>1125</v>
      </c>
      <c r="B1243" s="1" t="s">
        <v>3620</v>
      </c>
      <c r="C1243" t="s">
        <v>5941</v>
      </c>
      <c r="D1243" t="s">
        <v>4725</v>
      </c>
      <c r="E1243" t="s">
        <v>6294</v>
      </c>
    </row>
    <row r="1244" spans="1:5" ht="15.5" x14ac:dyDescent="0.35">
      <c r="A1244" s="1" t="s">
        <v>1124</v>
      </c>
      <c r="B1244" s="1" t="s">
        <v>3621</v>
      </c>
      <c r="C1244" t="s">
        <v>6295</v>
      </c>
      <c r="D1244" t="s">
        <v>4724</v>
      </c>
      <c r="E1244" t="s">
        <v>6296</v>
      </c>
    </row>
    <row r="1245" spans="1:5" ht="15.5" x14ac:dyDescent="0.35">
      <c r="A1245" s="1" t="s">
        <v>1123</v>
      </c>
      <c r="B1245" s="1" t="s">
        <v>3622</v>
      </c>
      <c r="C1245" t="s">
        <v>6297</v>
      </c>
      <c r="D1245" t="s">
        <v>4723</v>
      </c>
      <c r="E1245" t="s">
        <v>6111</v>
      </c>
    </row>
    <row r="1246" spans="1:5" ht="15.5" x14ac:dyDescent="0.35">
      <c r="A1246" s="1" t="s">
        <v>1122</v>
      </c>
      <c r="B1246" s="1" t="s">
        <v>3623</v>
      </c>
      <c r="C1246" t="s">
        <v>5426</v>
      </c>
      <c r="D1246" t="s">
        <v>4723</v>
      </c>
      <c r="E1246" t="s">
        <v>7913</v>
      </c>
    </row>
    <row r="1247" spans="1:5" ht="15.5" x14ac:dyDescent="0.35">
      <c r="A1247" s="1" t="s">
        <v>1121</v>
      </c>
      <c r="B1247" s="1" t="s">
        <v>3624</v>
      </c>
      <c r="C1247" t="s">
        <v>6298</v>
      </c>
      <c r="D1247" t="s">
        <v>4724</v>
      </c>
      <c r="E1247" t="s">
        <v>6299</v>
      </c>
    </row>
    <row r="1248" spans="1:5" ht="15.5" x14ac:dyDescent="0.35">
      <c r="A1248" s="1" t="s">
        <v>1120</v>
      </c>
      <c r="B1248" s="1" t="s">
        <v>3625</v>
      </c>
      <c r="C1248" t="s">
        <v>6300</v>
      </c>
      <c r="D1248" t="s">
        <v>4724</v>
      </c>
      <c r="E1248" t="s">
        <v>5732</v>
      </c>
    </row>
    <row r="1249" spans="1:5" ht="15.5" x14ac:dyDescent="0.35">
      <c r="A1249" s="1" t="s">
        <v>1119</v>
      </c>
      <c r="B1249" s="1" t="s">
        <v>3626</v>
      </c>
      <c r="C1249" t="s">
        <v>6301</v>
      </c>
      <c r="D1249" t="s">
        <v>4724</v>
      </c>
      <c r="E1249" t="s">
        <v>5329</v>
      </c>
    </row>
    <row r="1250" spans="1:5" ht="15.5" x14ac:dyDescent="0.35">
      <c r="A1250" s="1" t="s">
        <v>1118</v>
      </c>
      <c r="B1250" s="1" t="s">
        <v>3627</v>
      </c>
      <c r="C1250" t="s">
        <v>6302</v>
      </c>
      <c r="D1250" t="s">
        <v>4724</v>
      </c>
      <c r="E1250" t="s">
        <v>4768</v>
      </c>
    </row>
    <row r="1251" spans="1:5" ht="15.5" x14ac:dyDescent="0.35">
      <c r="A1251" s="1" t="s">
        <v>1117</v>
      </c>
      <c r="B1251" s="1" t="s">
        <v>3628</v>
      </c>
      <c r="C1251" t="s">
        <v>6303</v>
      </c>
      <c r="D1251" t="s">
        <v>4723</v>
      </c>
      <c r="E1251" t="s">
        <v>7914</v>
      </c>
    </row>
    <row r="1252" spans="1:5" ht="15.5" x14ac:dyDescent="0.35">
      <c r="A1252" s="1" t="s">
        <v>1116</v>
      </c>
      <c r="B1252" s="1" t="s">
        <v>3629</v>
      </c>
      <c r="C1252" t="s">
        <v>7351</v>
      </c>
      <c r="D1252" t="s">
        <v>4724</v>
      </c>
      <c r="E1252" t="s">
        <v>6304</v>
      </c>
    </row>
    <row r="1253" spans="1:5" ht="15.5" x14ac:dyDescent="0.35">
      <c r="A1253" s="1" t="s">
        <v>1115</v>
      </c>
      <c r="B1253" s="1" t="s">
        <v>3630</v>
      </c>
      <c r="C1253" t="s">
        <v>6305</v>
      </c>
      <c r="D1253" t="s">
        <v>4724</v>
      </c>
      <c r="E1253" t="s">
        <v>5598</v>
      </c>
    </row>
    <row r="1254" spans="1:5" ht="15.5" x14ac:dyDescent="0.35">
      <c r="A1254" s="1" t="s">
        <v>1114</v>
      </c>
      <c r="B1254" s="1" t="s">
        <v>3631</v>
      </c>
      <c r="C1254" t="s">
        <v>6306</v>
      </c>
      <c r="D1254" t="s">
        <v>4723</v>
      </c>
      <c r="E1254" t="s">
        <v>7915</v>
      </c>
    </row>
    <row r="1255" spans="1:5" ht="15.5" x14ac:dyDescent="0.35">
      <c r="A1255" s="1" t="s">
        <v>1113</v>
      </c>
      <c r="B1255" s="1" t="s">
        <v>3632</v>
      </c>
      <c r="C1255" t="s">
        <v>6307</v>
      </c>
      <c r="D1255" t="s">
        <v>4725</v>
      </c>
      <c r="E1255" t="s">
        <v>4756</v>
      </c>
    </row>
    <row r="1256" spans="1:5" ht="15.5" x14ac:dyDescent="0.35">
      <c r="A1256" s="1" t="s">
        <v>1112</v>
      </c>
      <c r="B1256" s="1" t="s">
        <v>3633</v>
      </c>
      <c r="C1256" t="s">
        <v>6308</v>
      </c>
      <c r="D1256" t="s">
        <v>4723</v>
      </c>
      <c r="E1256" t="s">
        <v>7916</v>
      </c>
    </row>
    <row r="1257" spans="1:5" ht="15.5" x14ac:dyDescent="0.35">
      <c r="A1257" s="1" t="s">
        <v>1111</v>
      </c>
      <c r="B1257" s="1" t="s">
        <v>3634</v>
      </c>
      <c r="C1257" t="s">
        <v>6309</v>
      </c>
      <c r="D1257" t="s">
        <v>4723</v>
      </c>
      <c r="E1257" t="s">
        <v>7917</v>
      </c>
    </row>
    <row r="1258" spans="1:5" ht="15.5" x14ac:dyDescent="0.35">
      <c r="A1258" s="1" t="s">
        <v>1110</v>
      </c>
      <c r="B1258" s="1" t="s">
        <v>3635</v>
      </c>
      <c r="C1258" t="s">
        <v>6310</v>
      </c>
      <c r="D1258" t="s">
        <v>4724</v>
      </c>
      <c r="E1258" t="s">
        <v>4971</v>
      </c>
    </row>
    <row r="1259" spans="1:5" ht="15.5" x14ac:dyDescent="0.35">
      <c r="A1259" s="1" t="s">
        <v>1109</v>
      </c>
      <c r="B1259" s="1" t="s">
        <v>3636</v>
      </c>
      <c r="C1259" t="s">
        <v>6311</v>
      </c>
      <c r="D1259" t="s">
        <v>4723</v>
      </c>
      <c r="E1259" t="s">
        <v>6312</v>
      </c>
    </row>
    <row r="1260" spans="1:5" ht="15.5" x14ac:dyDescent="0.35">
      <c r="A1260" s="1" t="s">
        <v>1108</v>
      </c>
      <c r="B1260" s="1" t="s">
        <v>3637</v>
      </c>
      <c r="C1260" t="s">
        <v>6313</v>
      </c>
      <c r="D1260" t="s">
        <v>4724</v>
      </c>
      <c r="E1260" t="s">
        <v>6314</v>
      </c>
    </row>
    <row r="1261" spans="1:5" ht="15.5" x14ac:dyDescent="0.35">
      <c r="A1261" s="1" t="s">
        <v>1107</v>
      </c>
      <c r="B1261" s="1" t="s">
        <v>3638</v>
      </c>
      <c r="C1261" t="s">
        <v>6031</v>
      </c>
      <c r="D1261" t="s">
        <v>4724</v>
      </c>
      <c r="E1261" t="s">
        <v>6315</v>
      </c>
    </row>
    <row r="1262" spans="1:5" ht="15.5" x14ac:dyDescent="0.35">
      <c r="A1262" s="1" t="s">
        <v>1106</v>
      </c>
      <c r="B1262" s="1" t="s">
        <v>3639</v>
      </c>
      <c r="C1262" t="s">
        <v>6316</v>
      </c>
      <c r="D1262" t="s">
        <v>4724</v>
      </c>
      <c r="E1262" t="s">
        <v>5114</v>
      </c>
    </row>
    <row r="1263" spans="1:5" ht="15.5" x14ac:dyDescent="0.35">
      <c r="A1263" s="1" t="s">
        <v>1105</v>
      </c>
      <c r="B1263" s="1" t="s">
        <v>3640</v>
      </c>
      <c r="C1263" t="s">
        <v>6317</v>
      </c>
      <c r="D1263" t="s">
        <v>4723</v>
      </c>
      <c r="E1263" t="s">
        <v>6318</v>
      </c>
    </row>
    <row r="1264" spans="1:5" ht="15.5" x14ac:dyDescent="0.35">
      <c r="A1264" s="1" t="s">
        <v>1104</v>
      </c>
      <c r="B1264" s="1" t="s">
        <v>3641</v>
      </c>
      <c r="C1264" t="s">
        <v>6319</v>
      </c>
      <c r="D1264" t="s">
        <v>4723</v>
      </c>
      <c r="E1264" t="s">
        <v>7918</v>
      </c>
    </row>
    <row r="1265" spans="1:5" ht="15.5" x14ac:dyDescent="0.35">
      <c r="A1265" s="1" t="s">
        <v>1103</v>
      </c>
      <c r="B1265" s="1" t="s">
        <v>3642</v>
      </c>
      <c r="C1265" t="s">
        <v>6320</v>
      </c>
      <c r="D1265" t="s">
        <v>4724</v>
      </c>
      <c r="E1265" t="s">
        <v>6321</v>
      </c>
    </row>
    <row r="1266" spans="1:5" ht="15.5" x14ac:dyDescent="0.35">
      <c r="A1266" s="1" t="s">
        <v>1102</v>
      </c>
      <c r="B1266" s="1" t="s">
        <v>3643</v>
      </c>
      <c r="C1266" t="s">
        <v>7352</v>
      </c>
      <c r="D1266" t="s">
        <v>4724</v>
      </c>
      <c r="E1266" t="s">
        <v>6322</v>
      </c>
    </row>
    <row r="1267" spans="1:5" ht="15.5" x14ac:dyDescent="0.35">
      <c r="A1267" s="1" t="s">
        <v>1101</v>
      </c>
      <c r="B1267" s="1" t="s">
        <v>3644</v>
      </c>
      <c r="C1267" t="s">
        <v>6323</v>
      </c>
      <c r="D1267" t="s">
        <v>4724</v>
      </c>
      <c r="E1267" t="s">
        <v>5064</v>
      </c>
    </row>
    <row r="1268" spans="1:5" ht="15.5" x14ac:dyDescent="0.35">
      <c r="A1268" s="1" t="s">
        <v>1100</v>
      </c>
      <c r="B1268" s="1" t="s">
        <v>3645</v>
      </c>
      <c r="C1268" t="s">
        <v>6324</v>
      </c>
      <c r="D1268" t="s">
        <v>4724</v>
      </c>
      <c r="E1268" t="s">
        <v>7919</v>
      </c>
    </row>
    <row r="1269" spans="1:5" ht="15.5" x14ac:dyDescent="0.35">
      <c r="A1269" s="1" t="s">
        <v>1099</v>
      </c>
      <c r="B1269" s="1" t="s">
        <v>3646</v>
      </c>
      <c r="C1269" t="s">
        <v>6325</v>
      </c>
      <c r="D1269" t="s">
        <v>4723</v>
      </c>
      <c r="E1269" t="s">
        <v>7920</v>
      </c>
    </row>
    <row r="1270" spans="1:5" ht="15.5" x14ac:dyDescent="0.35">
      <c r="A1270" s="1" t="s">
        <v>1098</v>
      </c>
      <c r="B1270" s="1" t="s">
        <v>3647</v>
      </c>
      <c r="C1270" t="s">
        <v>6326</v>
      </c>
      <c r="D1270" t="s">
        <v>4723</v>
      </c>
      <c r="E1270" t="s">
        <v>6318</v>
      </c>
    </row>
    <row r="1271" spans="1:5" ht="15.5" x14ac:dyDescent="0.35">
      <c r="A1271" s="1" t="s">
        <v>1097</v>
      </c>
      <c r="B1271" s="1" t="s">
        <v>3648</v>
      </c>
      <c r="C1271" t="s">
        <v>5035</v>
      </c>
      <c r="D1271" t="s">
        <v>4723</v>
      </c>
      <c r="E1271" t="s">
        <v>7921</v>
      </c>
    </row>
    <row r="1272" spans="1:5" ht="15.5" x14ac:dyDescent="0.35">
      <c r="A1272" s="1" t="s">
        <v>1096</v>
      </c>
      <c r="B1272" s="1" t="s">
        <v>3649</v>
      </c>
      <c r="C1272" t="s">
        <v>4968</v>
      </c>
      <c r="D1272" t="s">
        <v>4724</v>
      </c>
      <c r="E1272" t="s">
        <v>7922</v>
      </c>
    </row>
    <row r="1273" spans="1:5" ht="15.5" x14ac:dyDescent="0.35">
      <c r="A1273" s="1" t="s">
        <v>1095</v>
      </c>
      <c r="B1273" s="1" t="s">
        <v>3650</v>
      </c>
      <c r="C1273" t="s">
        <v>6327</v>
      </c>
      <c r="D1273" t="s">
        <v>4724</v>
      </c>
      <c r="E1273" t="s">
        <v>7923</v>
      </c>
    </row>
    <row r="1274" spans="1:5" ht="15.5" x14ac:dyDescent="0.35">
      <c r="A1274" s="1" t="s">
        <v>1094</v>
      </c>
      <c r="B1274" s="1" t="s">
        <v>3651</v>
      </c>
      <c r="C1274" t="s">
        <v>6329</v>
      </c>
      <c r="D1274" t="s">
        <v>4724</v>
      </c>
      <c r="E1274" t="s">
        <v>7924</v>
      </c>
    </row>
    <row r="1275" spans="1:5" ht="15.5" x14ac:dyDescent="0.35">
      <c r="A1275" s="1" t="s">
        <v>1093</v>
      </c>
      <c r="B1275" s="1" t="s">
        <v>3652</v>
      </c>
      <c r="C1275" t="s">
        <v>6330</v>
      </c>
      <c r="D1275" t="s">
        <v>4724</v>
      </c>
      <c r="E1275" t="s">
        <v>7925</v>
      </c>
    </row>
    <row r="1276" spans="1:5" ht="15.5" x14ac:dyDescent="0.35">
      <c r="A1276" s="1" t="s">
        <v>1092</v>
      </c>
      <c r="B1276" s="1" t="s">
        <v>3653</v>
      </c>
      <c r="C1276" t="s">
        <v>6331</v>
      </c>
      <c r="D1276" t="s">
        <v>4724</v>
      </c>
      <c r="E1276" t="s">
        <v>4771</v>
      </c>
    </row>
    <row r="1277" spans="1:5" ht="15.5" x14ac:dyDescent="0.35">
      <c r="A1277" s="1" t="s">
        <v>1091</v>
      </c>
      <c r="B1277" s="1" t="s">
        <v>3654</v>
      </c>
      <c r="C1277" t="s">
        <v>6010</v>
      </c>
      <c r="D1277" t="s">
        <v>4724</v>
      </c>
      <c r="E1277" t="s">
        <v>7926</v>
      </c>
    </row>
    <row r="1278" spans="1:5" ht="15.5" x14ac:dyDescent="0.35">
      <c r="A1278" s="1" t="s">
        <v>1090</v>
      </c>
      <c r="B1278" s="1" t="s">
        <v>3655</v>
      </c>
      <c r="C1278" t="s">
        <v>6332</v>
      </c>
      <c r="D1278" t="s">
        <v>4723</v>
      </c>
      <c r="E1278" t="s">
        <v>7927</v>
      </c>
    </row>
    <row r="1279" spans="1:5" ht="15.5" x14ac:dyDescent="0.35">
      <c r="A1279" s="1" t="s">
        <v>1089</v>
      </c>
      <c r="B1279" s="1" t="s">
        <v>3656</v>
      </c>
      <c r="C1279" t="s">
        <v>6333</v>
      </c>
      <c r="D1279" t="s">
        <v>4723</v>
      </c>
      <c r="E1279" t="s">
        <v>7928</v>
      </c>
    </row>
    <row r="1280" spans="1:5" ht="15.5" x14ac:dyDescent="0.35">
      <c r="A1280" s="1" t="s">
        <v>1088</v>
      </c>
      <c r="B1280" s="1" t="s">
        <v>3657</v>
      </c>
      <c r="C1280" t="s">
        <v>6334</v>
      </c>
      <c r="D1280" t="s">
        <v>4723</v>
      </c>
      <c r="E1280" t="s">
        <v>5482</v>
      </c>
    </row>
    <row r="1281" spans="1:5" ht="15.5" x14ac:dyDescent="0.35">
      <c r="A1281" s="1" t="s">
        <v>1087</v>
      </c>
      <c r="B1281" s="1" t="s">
        <v>3658</v>
      </c>
      <c r="C1281" t="s">
        <v>6335</v>
      </c>
      <c r="D1281" t="s">
        <v>4724</v>
      </c>
      <c r="E1281" t="s">
        <v>7929</v>
      </c>
    </row>
    <row r="1282" spans="1:5" ht="15.5" x14ac:dyDescent="0.35">
      <c r="A1282" s="1" t="s">
        <v>1086</v>
      </c>
      <c r="B1282" s="1" t="s">
        <v>3659</v>
      </c>
      <c r="C1282" t="s">
        <v>6336</v>
      </c>
      <c r="D1282" t="s">
        <v>4724</v>
      </c>
      <c r="E1282" t="s">
        <v>4981</v>
      </c>
    </row>
    <row r="1283" spans="1:5" ht="15.5" x14ac:dyDescent="0.35">
      <c r="A1283" s="1" t="s">
        <v>1085</v>
      </c>
      <c r="B1283" s="1" t="s">
        <v>3660</v>
      </c>
      <c r="C1283" t="s">
        <v>6337</v>
      </c>
      <c r="D1283" t="s">
        <v>4723</v>
      </c>
      <c r="E1283" t="s">
        <v>7930</v>
      </c>
    </row>
    <row r="1284" spans="1:5" ht="15.5" x14ac:dyDescent="0.35">
      <c r="A1284" s="1" t="s">
        <v>1084</v>
      </c>
      <c r="B1284" s="1" t="s">
        <v>3661</v>
      </c>
      <c r="C1284" t="s">
        <v>5119</v>
      </c>
      <c r="D1284" t="s">
        <v>4724</v>
      </c>
      <c r="E1284" t="s">
        <v>5088</v>
      </c>
    </row>
    <row r="1285" spans="1:5" ht="15.5" x14ac:dyDescent="0.35">
      <c r="A1285" s="1" t="s">
        <v>1083</v>
      </c>
      <c r="B1285" s="1" t="s">
        <v>3662</v>
      </c>
      <c r="C1285" t="s">
        <v>6338</v>
      </c>
      <c r="D1285" t="s">
        <v>4723</v>
      </c>
      <c r="E1285" t="s">
        <v>7931</v>
      </c>
    </row>
    <row r="1286" spans="1:5" ht="15.5" x14ac:dyDescent="0.35">
      <c r="A1286" s="1" t="s">
        <v>1082</v>
      </c>
      <c r="B1286" s="1" t="s">
        <v>3663</v>
      </c>
      <c r="C1286" t="s">
        <v>6339</v>
      </c>
      <c r="D1286" t="s">
        <v>4723</v>
      </c>
      <c r="E1286" t="s">
        <v>7932</v>
      </c>
    </row>
    <row r="1287" spans="1:5" ht="15.5" x14ac:dyDescent="0.35">
      <c r="A1287" s="1" t="s">
        <v>1081</v>
      </c>
      <c r="B1287" s="1" t="s">
        <v>3664</v>
      </c>
      <c r="C1287" t="s">
        <v>5148</v>
      </c>
      <c r="D1287" t="s">
        <v>4723</v>
      </c>
      <c r="E1287" t="s">
        <v>7933</v>
      </c>
    </row>
    <row r="1288" spans="1:5" ht="15.5" x14ac:dyDescent="0.35">
      <c r="A1288" s="1" t="s">
        <v>1080</v>
      </c>
      <c r="B1288" s="1" t="s">
        <v>3665</v>
      </c>
      <c r="C1288" t="s">
        <v>4748</v>
      </c>
      <c r="D1288" t="s">
        <v>4723</v>
      </c>
      <c r="E1288" t="s">
        <v>7934</v>
      </c>
    </row>
    <row r="1289" spans="1:5" ht="15.5" x14ac:dyDescent="0.35">
      <c r="A1289" s="1" t="s">
        <v>1079</v>
      </c>
      <c r="B1289" s="1" t="s">
        <v>3666</v>
      </c>
      <c r="C1289" t="s">
        <v>6340</v>
      </c>
      <c r="D1289" t="s">
        <v>4723</v>
      </c>
      <c r="E1289" t="s">
        <v>5036</v>
      </c>
    </row>
    <row r="1290" spans="1:5" ht="15.5" x14ac:dyDescent="0.35">
      <c r="A1290" s="1" t="s">
        <v>1078</v>
      </c>
      <c r="B1290" s="1" t="s">
        <v>3667</v>
      </c>
      <c r="C1290" t="s">
        <v>6341</v>
      </c>
      <c r="D1290" t="s">
        <v>4723</v>
      </c>
      <c r="E1290" t="s">
        <v>7935</v>
      </c>
    </row>
    <row r="1291" spans="1:5" ht="15.5" x14ac:dyDescent="0.35">
      <c r="A1291" s="1" t="s">
        <v>1077</v>
      </c>
      <c r="B1291" s="1" t="s">
        <v>3668</v>
      </c>
      <c r="C1291" t="s">
        <v>5407</v>
      </c>
      <c r="D1291" t="s">
        <v>4723</v>
      </c>
      <c r="E1291" t="s">
        <v>6342</v>
      </c>
    </row>
    <row r="1292" spans="1:5" ht="15.5" x14ac:dyDescent="0.35">
      <c r="A1292" s="1" t="s">
        <v>1076</v>
      </c>
      <c r="B1292" s="1" t="s">
        <v>3669</v>
      </c>
      <c r="C1292" t="s">
        <v>6343</v>
      </c>
      <c r="D1292" t="s">
        <v>4723</v>
      </c>
      <c r="E1292" t="s">
        <v>4825</v>
      </c>
    </row>
    <row r="1293" spans="1:5" ht="15.5" x14ac:dyDescent="0.35">
      <c r="A1293" s="1" t="s">
        <v>1075</v>
      </c>
      <c r="B1293" s="1" t="s">
        <v>3670</v>
      </c>
      <c r="C1293" t="s">
        <v>6344</v>
      </c>
      <c r="D1293" t="s">
        <v>4723</v>
      </c>
      <c r="E1293" t="s">
        <v>5482</v>
      </c>
    </row>
    <row r="1294" spans="1:5" ht="15.5" x14ac:dyDescent="0.35">
      <c r="A1294" s="1" t="s">
        <v>1074</v>
      </c>
      <c r="B1294" s="1" t="s">
        <v>3671</v>
      </c>
      <c r="C1294" t="s">
        <v>6345</v>
      </c>
      <c r="D1294" t="s">
        <v>4723</v>
      </c>
      <c r="E1294" t="s">
        <v>7936</v>
      </c>
    </row>
    <row r="1295" spans="1:5" ht="15.5" x14ac:dyDescent="0.35">
      <c r="A1295" s="1" t="s">
        <v>1073</v>
      </c>
      <c r="B1295" s="1" t="s">
        <v>3672</v>
      </c>
      <c r="C1295" t="s">
        <v>6346</v>
      </c>
      <c r="D1295" t="s">
        <v>4723</v>
      </c>
      <c r="E1295" t="s">
        <v>7937</v>
      </c>
    </row>
    <row r="1296" spans="1:5" ht="15.5" x14ac:dyDescent="0.35">
      <c r="A1296" s="1" t="s">
        <v>1072</v>
      </c>
      <c r="B1296" s="1" t="s">
        <v>3673</v>
      </c>
      <c r="C1296" t="s">
        <v>6347</v>
      </c>
      <c r="D1296" t="s">
        <v>4724</v>
      </c>
      <c r="E1296" t="s">
        <v>6348</v>
      </c>
    </row>
    <row r="1297" spans="1:5" ht="15.5" x14ac:dyDescent="0.35">
      <c r="A1297" s="1" t="s">
        <v>1071</v>
      </c>
      <c r="B1297" s="1" t="s">
        <v>3674</v>
      </c>
      <c r="C1297" t="s">
        <v>6349</v>
      </c>
      <c r="D1297" t="s">
        <v>4723</v>
      </c>
      <c r="E1297" t="s">
        <v>5556</v>
      </c>
    </row>
    <row r="1298" spans="1:5" ht="15.5" x14ac:dyDescent="0.35">
      <c r="A1298" s="1" t="s">
        <v>1070</v>
      </c>
      <c r="B1298" s="1" t="s">
        <v>3675</v>
      </c>
      <c r="C1298" t="s">
        <v>6350</v>
      </c>
      <c r="D1298" t="s">
        <v>4724</v>
      </c>
      <c r="E1298" t="s">
        <v>7938</v>
      </c>
    </row>
    <row r="1299" spans="1:5" ht="15.5" x14ac:dyDescent="0.35">
      <c r="A1299" s="1" t="s">
        <v>1069</v>
      </c>
      <c r="B1299" s="1" t="s">
        <v>3676</v>
      </c>
      <c r="C1299" t="s">
        <v>5620</v>
      </c>
      <c r="D1299" t="s">
        <v>4725</v>
      </c>
      <c r="E1299" t="s">
        <v>7939</v>
      </c>
    </row>
    <row r="1300" spans="1:5" ht="15.5" x14ac:dyDescent="0.35">
      <c r="A1300" s="1" t="s">
        <v>1068</v>
      </c>
      <c r="B1300" s="1" t="s">
        <v>3677</v>
      </c>
      <c r="C1300" t="s">
        <v>6136</v>
      </c>
      <c r="D1300" t="s">
        <v>4723</v>
      </c>
      <c r="E1300" t="s">
        <v>5617</v>
      </c>
    </row>
    <row r="1301" spans="1:5" ht="15.5" x14ac:dyDescent="0.35">
      <c r="A1301" s="1" t="s">
        <v>1067</v>
      </c>
      <c r="B1301" s="1" t="s">
        <v>3678</v>
      </c>
      <c r="C1301" t="s">
        <v>6351</v>
      </c>
      <c r="D1301" t="s">
        <v>4724</v>
      </c>
      <c r="E1301" t="s">
        <v>4795</v>
      </c>
    </row>
    <row r="1302" spans="1:5" ht="15.5" x14ac:dyDescent="0.35">
      <c r="A1302" s="1" t="s">
        <v>1066</v>
      </c>
      <c r="B1302" s="1" t="s">
        <v>3679</v>
      </c>
      <c r="C1302" t="s">
        <v>6352</v>
      </c>
      <c r="D1302" t="s">
        <v>4724</v>
      </c>
      <c r="E1302" t="s">
        <v>6353</v>
      </c>
    </row>
    <row r="1303" spans="1:5" ht="15.5" x14ac:dyDescent="0.35">
      <c r="A1303" s="1" t="s">
        <v>1065</v>
      </c>
      <c r="B1303" s="1" t="s">
        <v>3680</v>
      </c>
      <c r="C1303" t="s">
        <v>6354</v>
      </c>
      <c r="D1303" t="s">
        <v>4724</v>
      </c>
      <c r="E1303" t="s">
        <v>7940</v>
      </c>
    </row>
    <row r="1304" spans="1:5" ht="15.5" x14ac:dyDescent="0.35">
      <c r="A1304" s="1" t="s">
        <v>1064</v>
      </c>
      <c r="B1304" s="1" t="s">
        <v>3681</v>
      </c>
      <c r="C1304" t="s">
        <v>6355</v>
      </c>
      <c r="D1304" t="s">
        <v>4724</v>
      </c>
      <c r="E1304" t="s">
        <v>6356</v>
      </c>
    </row>
    <row r="1305" spans="1:5" ht="15.5" x14ac:dyDescent="0.35">
      <c r="A1305" s="1" t="s">
        <v>1063</v>
      </c>
      <c r="B1305" s="1" t="s">
        <v>3682</v>
      </c>
      <c r="C1305" t="s">
        <v>6357</v>
      </c>
      <c r="D1305" t="s">
        <v>4724</v>
      </c>
      <c r="E1305" t="s">
        <v>5088</v>
      </c>
    </row>
    <row r="1306" spans="1:5" ht="15.5" x14ac:dyDescent="0.35">
      <c r="A1306" s="1" t="s">
        <v>1062</v>
      </c>
      <c r="B1306" s="1" t="s">
        <v>3683</v>
      </c>
      <c r="C1306" t="s">
        <v>6358</v>
      </c>
      <c r="D1306" t="s">
        <v>4724</v>
      </c>
      <c r="E1306" t="s">
        <v>5051</v>
      </c>
    </row>
    <row r="1307" spans="1:5" ht="15.5" x14ac:dyDescent="0.35">
      <c r="A1307" s="1" t="s">
        <v>1061</v>
      </c>
      <c r="B1307" s="1" t="s">
        <v>3684</v>
      </c>
      <c r="C1307" t="s">
        <v>6359</v>
      </c>
      <c r="D1307" t="s">
        <v>4724</v>
      </c>
      <c r="E1307" t="s">
        <v>6360</v>
      </c>
    </row>
    <row r="1308" spans="1:5" ht="15.5" x14ac:dyDescent="0.35">
      <c r="A1308" s="1" t="s">
        <v>1060</v>
      </c>
      <c r="B1308" s="1" t="s">
        <v>3685</v>
      </c>
      <c r="C1308" t="s">
        <v>6361</v>
      </c>
      <c r="D1308" t="s">
        <v>4724</v>
      </c>
      <c r="E1308" t="s">
        <v>6362</v>
      </c>
    </row>
    <row r="1309" spans="1:5" ht="15.5" x14ac:dyDescent="0.35">
      <c r="A1309" s="1" t="s">
        <v>1059</v>
      </c>
      <c r="B1309" s="1" t="s">
        <v>3686</v>
      </c>
      <c r="C1309" t="s">
        <v>6363</v>
      </c>
      <c r="D1309" t="s">
        <v>4724</v>
      </c>
      <c r="E1309" t="s">
        <v>7744</v>
      </c>
    </row>
    <row r="1310" spans="1:5" ht="15.5" x14ac:dyDescent="0.35">
      <c r="A1310" s="1" t="s">
        <v>1058</v>
      </c>
      <c r="B1310" s="1" t="s">
        <v>3687</v>
      </c>
      <c r="C1310" t="s">
        <v>5223</v>
      </c>
      <c r="D1310" t="s">
        <v>4724</v>
      </c>
      <c r="E1310" t="s">
        <v>7941</v>
      </c>
    </row>
    <row r="1311" spans="1:5" ht="15.5" x14ac:dyDescent="0.35">
      <c r="A1311" s="1" t="s">
        <v>1057</v>
      </c>
      <c r="B1311" s="1" t="s">
        <v>3688</v>
      </c>
      <c r="C1311" t="s">
        <v>6364</v>
      </c>
      <c r="D1311" t="s">
        <v>4724</v>
      </c>
      <c r="E1311" t="s">
        <v>6365</v>
      </c>
    </row>
    <row r="1312" spans="1:5" ht="15.5" x14ac:dyDescent="0.35">
      <c r="A1312" s="1" t="s">
        <v>1056</v>
      </c>
      <c r="B1312" s="1" t="s">
        <v>3689</v>
      </c>
      <c r="C1312" t="s">
        <v>6366</v>
      </c>
      <c r="D1312" t="s">
        <v>4724</v>
      </c>
      <c r="E1312" t="s">
        <v>7942</v>
      </c>
    </row>
    <row r="1313" spans="1:5" ht="15.5" x14ac:dyDescent="0.35">
      <c r="A1313" s="1" t="s">
        <v>1055</v>
      </c>
      <c r="B1313" s="1" t="s">
        <v>3690</v>
      </c>
      <c r="C1313" t="s">
        <v>6367</v>
      </c>
      <c r="D1313" t="s">
        <v>4724</v>
      </c>
      <c r="E1313" t="s">
        <v>5114</v>
      </c>
    </row>
    <row r="1314" spans="1:5" ht="15.5" x14ac:dyDescent="0.35">
      <c r="A1314" s="1" t="s">
        <v>1054</v>
      </c>
      <c r="B1314" s="1" t="s">
        <v>3691</v>
      </c>
      <c r="C1314" t="s">
        <v>6368</v>
      </c>
      <c r="D1314" t="s">
        <v>4723</v>
      </c>
      <c r="E1314" t="s">
        <v>7943</v>
      </c>
    </row>
    <row r="1315" spans="1:5" ht="15.5" x14ac:dyDescent="0.35">
      <c r="A1315" s="1" t="s">
        <v>1053</v>
      </c>
      <c r="B1315" s="1" t="s">
        <v>3692</v>
      </c>
      <c r="C1315" t="s">
        <v>6369</v>
      </c>
      <c r="D1315" t="s">
        <v>4723</v>
      </c>
      <c r="E1315" t="s">
        <v>7483</v>
      </c>
    </row>
    <row r="1316" spans="1:5" ht="15.5" x14ac:dyDescent="0.35">
      <c r="A1316" s="1" t="s">
        <v>1052</v>
      </c>
      <c r="B1316" s="1" t="s">
        <v>3693</v>
      </c>
      <c r="C1316" t="s">
        <v>6370</v>
      </c>
      <c r="D1316" t="s">
        <v>4724</v>
      </c>
      <c r="E1316" t="s">
        <v>6371</v>
      </c>
    </row>
    <row r="1317" spans="1:5" ht="15.5" x14ac:dyDescent="0.35">
      <c r="A1317" s="1" t="s">
        <v>1051</v>
      </c>
      <c r="B1317" s="1" t="s">
        <v>3694</v>
      </c>
      <c r="C1317" t="s">
        <v>6372</v>
      </c>
      <c r="D1317" t="s">
        <v>4723</v>
      </c>
      <c r="E1317" t="s">
        <v>5443</v>
      </c>
    </row>
    <row r="1318" spans="1:5" ht="15.5" x14ac:dyDescent="0.35">
      <c r="A1318" s="1" t="s">
        <v>1050</v>
      </c>
      <c r="B1318" s="1" t="s">
        <v>3695</v>
      </c>
      <c r="C1318" t="s">
        <v>6373</v>
      </c>
      <c r="D1318" t="s">
        <v>4723</v>
      </c>
      <c r="E1318" t="s">
        <v>7944</v>
      </c>
    </row>
    <row r="1319" spans="1:5" ht="15.5" x14ac:dyDescent="0.35">
      <c r="A1319" s="1" t="s">
        <v>1049</v>
      </c>
      <c r="B1319" s="1" t="s">
        <v>3696</v>
      </c>
      <c r="C1319" t="s">
        <v>6375</v>
      </c>
      <c r="D1319" t="s">
        <v>4723</v>
      </c>
      <c r="E1319" t="s">
        <v>6376</v>
      </c>
    </row>
    <row r="1320" spans="1:5" ht="15.5" x14ac:dyDescent="0.35">
      <c r="A1320" s="1" t="s">
        <v>1048</v>
      </c>
      <c r="B1320" s="1" t="s">
        <v>3697</v>
      </c>
      <c r="C1320" t="s">
        <v>6377</v>
      </c>
      <c r="D1320" t="s">
        <v>4724</v>
      </c>
      <c r="E1320" t="s">
        <v>7945</v>
      </c>
    </row>
    <row r="1321" spans="1:5" ht="15.5" x14ac:dyDescent="0.35">
      <c r="A1321" s="1" t="s">
        <v>1047</v>
      </c>
      <c r="B1321" s="1" t="s">
        <v>3698</v>
      </c>
      <c r="C1321" t="s">
        <v>6378</v>
      </c>
      <c r="D1321" t="s">
        <v>4723</v>
      </c>
      <c r="E1321" t="s">
        <v>4733</v>
      </c>
    </row>
    <row r="1322" spans="1:5" ht="15.5" x14ac:dyDescent="0.35">
      <c r="A1322" s="1" t="s">
        <v>1046</v>
      </c>
      <c r="B1322" s="1" t="s">
        <v>3699</v>
      </c>
      <c r="C1322" t="s">
        <v>6379</v>
      </c>
      <c r="D1322" t="s">
        <v>4724</v>
      </c>
      <c r="E1322" t="s">
        <v>7946</v>
      </c>
    </row>
    <row r="1323" spans="1:5" ht="15.5" x14ac:dyDescent="0.35">
      <c r="A1323" s="1" t="s">
        <v>1045</v>
      </c>
      <c r="B1323" s="1" t="s">
        <v>3700</v>
      </c>
      <c r="C1323" t="s">
        <v>6380</v>
      </c>
      <c r="D1323" t="s">
        <v>4723</v>
      </c>
      <c r="E1323" t="s">
        <v>6381</v>
      </c>
    </row>
    <row r="1324" spans="1:5" ht="15.5" x14ac:dyDescent="0.35">
      <c r="A1324" s="1" t="s">
        <v>1044</v>
      </c>
      <c r="B1324" s="1" t="s">
        <v>3701</v>
      </c>
      <c r="C1324" t="s">
        <v>6382</v>
      </c>
      <c r="D1324" t="s">
        <v>4723</v>
      </c>
      <c r="E1324" t="s">
        <v>6383</v>
      </c>
    </row>
    <row r="1325" spans="1:5" ht="15.5" x14ac:dyDescent="0.35">
      <c r="A1325" s="1" t="s">
        <v>1043</v>
      </c>
      <c r="B1325" s="1" t="s">
        <v>3702</v>
      </c>
      <c r="C1325" t="s">
        <v>6384</v>
      </c>
      <c r="D1325" t="s">
        <v>4723</v>
      </c>
      <c r="E1325" t="s">
        <v>6385</v>
      </c>
    </row>
    <row r="1326" spans="1:5" ht="15.5" x14ac:dyDescent="0.35">
      <c r="A1326" s="1" t="s">
        <v>1042</v>
      </c>
      <c r="B1326" s="1" t="s">
        <v>3703</v>
      </c>
      <c r="C1326" t="s">
        <v>6386</v>
      </c>
      <c r="D1326" t="s">
        <v>4723</v>
      </c>
      <c r="E1326" t="s">
        <v>4839</v>
      </c>
    </row>
    <row r="1327" spans="1:5" ht="15.5" x14ac:dyDescent="0.35">
      <c r="A1327" s="1" t="s">
        <v>1041</v>
      </c>
      <c r="B1327" s="1" t="s">
        <v>3704</v>
      </c>
      <c r="C1327" t="s">
        <v>6387</v>
      </c>
      <c r="D1327" t="s">
        <v>4723</v>
      </c>
      <c r="E1327" t="s">
        <v>7947</v>
      </c>
    </row>
    <row r="1328" spans="1:5" ht="15.5" x14ac:dyDescent="0.35">
      <c r="A1328" s="1" t="s">
        <v>1040</v>
      </c>
      <c r="B1328" s="1" t="s">
        <v>3705</v>
      </c>
      <c r="C1328" t="s">
        <v>6389</v>
      </c>
      <c r="D1328" t="s">
        <v>4723</v>
      </c>
      <c r="E1328" t="s">
        <v>5439</v>
      </c>
    </row>
    <row r="1329" spans="1:5" ht="15.5" x14ac:dyDescent="0.35">
      <c r="A1329" s="1" t="s">
        <v>1039</v>
      </c>
      <c r="B1329" s="1" t="s">
        <v>3706</v>
      </c>
      <c r="C1329" t="s">
        <v>6390</v>
      </c>
      <c r="D1329" t="s">
        <v>4724</v>
      </c>
      <c r="E1329" t="s">
        <v>7948</v>
      </c>
    </row>
    <row r="1330" spans="1:5" ht="15.5" x14ac:dyDescent="0.35">
      <c r="A1330" s="1" t="s">
        <v>1038</v>
      </c>
      <c r="B1330" s="1" t="s">
        <v>3707</v>
      </c>
      <c r="C1330" t="s">
        <v>6391</v>
      </c>
      <c r="D1330" t="s">
        <v>4725</v>
      </c>
      <c r="E1330" t="s">
        <v>7949</v>
      </c>
    </row>
    <row r="1331" spans="1:5" ht="15.5" x14ac:dyDescent="0.35">
      <c r="A1331" s="1" t="s">
        <v>1037</v>
      </c>
      <c r="B1331" s="1" t="s">
        <v>3708</v>
      </c>
      <c r="C1331" t="s">
        <v>6392</v>
      </c>
      <c r="D1331" t="s">
        <v>4724</v>
      </c>
      <c r="E1331" t="s">
        <v>4817</v>
      </c>
    </row>
    <row r="1332" spans="1:5" ht="15.5" x14ac:dyDescent="0.35">
      <c r="A1332" s="1" t="s">
        <v>1036</v>
      </c>
      <c r="B1332" s="1" t="s">
        <v>3709</v>
      </c>
      <c r="C1332" t="s">
        <v>6393</v>
      </c>
      <c r="D1332" t="s">
        <v>4723</v>
      </c>
      <c r="E1332" t="s">
        <v>7579</v>
      </c>
    </row>
    <row r="1333" spans="1:5" ht="15.5" x14ac:dyDescent="0.35">
      <c r="A1333" s="1" t="s">
        <v>1035</v>
      </c>
      <c r="B1333" s="1" t="s">
        <v>3710</v>
      </c>
      <c r="C1333" t="s">
        <v>6394</v>
      </c>
      <c r="D1333" t="s">
        <v>4724</v>
      </c>
      <c r="E1333" t="s">
        <v>7950</v>
      </c>
    </row>
    <row r="1334" spans="1:5" ht="15.5" x14ac:dyDescent="0.35">
      <c r="A1334" s="1" t="s">
        <v>1034</v>
      </c>
      <c r="B1334" s="1" t="s">
        <v>3711</v>
      </c>
      <c r="C1334" t="s">
        <v>6395</v>
      </c>
      <c r="D1334" t="s">
        <v>4725</v>
      </c>
      <c r="E1334" t="s">
        <v>6396</v>
      </c>
    </row>
    <row r="1335" spans="1:5" ht="15.5" x14ac:dyDescent="0.35">
      <c r="A1335" s="1" t="s">
        <v>1033</v>
      </c>
      <c r="B1335" s="1" t="s">
        <v>3712</v>
      </c>
      <c r="C1335" t="s">
        <v>6397</v>
      </c>
      <c r="D1335" t="s">
        <v>4724</v>
      </c>
      <c r="E1335" t="s">
        <v>6398</v>
      </c>
    </row>
    <row r="1336" spans="1:5" ht="15.5" x14ac:dyDescent="0.35">
      <c r="A1336" s="1" t="s">
        <v>1032</v>
      </c>
      <c r="B1336" s="1" t="s">
        <v>3713</v>
      </c>
      <c r="C1336" t="s">
        <v>6399</v>
      </c>
      <c r="D1336" t="s">
        <v>4724</v>
      </c>
      <c r="E1336" t="s">
        <v>6400</v>
      </c>
    </row>
    <row r="1337" spans="1:5" ht="15.5" x14ac:dyDescent="0.35">
      <c r="A1337" s="1" t="s">
        <v>1031</v>
      </c>
      <c r="B1337" s="1" t="s">
        <v>3714</v>
      </c>
      <c r="C1337" t="s">
        <v>4736</v>
      </c>
      <c r="D1337" t="s">
        <v>4724</v>
      </c>
      <c r="E1337" t="s">
        <v>7951</v>
      </c>
    </row>
    <row r="1338" spans="1:5" ht="15.5" x14ac:dyDescent="0.35">
      <c r="A1338" s="1" t="s">
        <v>1030</v>
      </c>
      <c r="B1338" s="1" t="s">
        <v>3715</v>
      </c>
      <c r="C1338" t="s">
        <v>6401</v>
      </c>
      <c r="D1338" t="s">
        <v>4724</v>
      </c>
      <c r="E1338" t="s">
        <v>7952</v>
      </c>
    </row>
    <row r="1339" spans="1:5" ht="15.5" x14ac:dyDescent="0.35">
      <c r="A1339" s="1" t="s">
        <v>1029</v>
      </c>
      <c r="B1339" s="1" t="s">
        <v>3716</v>
      </c>
      <c r="C1339" t="s">
        <v>4842</v>
      </c>
      <c r="D1339" t="s">
        <v>4725</v>
      </c>
      <c r="E1339" t="s">
        <v>5563</v>
      </c>
    </row>
    <row r="1340" spans="1:5" ht="15.5" x14ac:dyDescent="0.35">
      <c r="A1340" s="1" t="s">
        <v>1028</v>
      </c>
      <c r="B1340" s="1" t="s">
        <v>3717</v>
      </c>
      <c r="C1340" t="s">
        <v>6402</v>
      </c>
      <c r="D1340" t="s">
        <v>4724</v>
      </c>
      <c r="E1340" t="s">
        <v>4984</v>
      </c>
    </row>
    <row r="1341" spans="1:5" ht="15.5" x14ac:dyDescent="0.35">
      <c r="A1341" s="1" t="s">
        <v>1027</v>
      </c>
      <c r="B1341" s="1" t="s">
        <v>3718</v>
      </c>
      <c r="C1341" t="s">
        <v>6403</v>
      </c>
      <c r="D1341" t="s">
        <v>4724</v>
      </c>
      <c r="E1341" t="s">
        <v>7953</v>
      </c>
    </row>
    <row r="1342" spans="1:5" ht="15.5" x14ac:dyDescent="0.35">
      <c r="A1342" s="1" t="s">
        <v>1026</v>
      </c>
      <c r="B1342" s="1" t="s">
        <v>3719</v>
      </c>
      <c r="C1342" t="s">
        <v>6404</v>
      </c>
      <c r="D1342" t="s">
        <v>4725</v>
      </c>
      <c r="E1342" t="s">
        <v>7954</v>
      </c>
    </row>
    <row r="1343" spans="1:5" ht="15.5" x14ac:dyDescent="0.35">
      <c r="A1343" s="1" t="s">
        <v>1025</v>
      </c>
      <c r="B1343" s="1" t="s">
        <v>3720</v>
      </c>
      <c r="C1343" t="s">
        <v>6405</v>
      </c>
      <c r="D1343" t="s">
        <v>4723</v>
      </c>
      <c r="E1343" t="s">
        <v>6406</v>
      </c>
    </row>
    <row r="1344" spans="1:5" ht="15.5" x14ac:dyDescent="0.35">
      <c r="A1344" s="1" t="s">
        <v>1024</v>
      </c>
      <c r="B1344" s="1" t="s">
        <v>3721</v>
      </c>
      <c r="C1344" t="s">
        <v>6407</v>
      </c>
      <c r="D1344" t="s">
        <v>4725</v>
      </c>
      <c r="E1344" t="s">
        <v>6408</v>
      </c>
    </row>
    <row r="1345" spans="1:5" ht="15.5" x14ac:dyDescent="0.35">
      <c r="A1345" s="1" t="s">
        <v>1023</v>
      </c>
      <c r="B1345" s="1" t="s">
        <v>3722</v>
      </c>
      <c r="C1345" t="s">
        <v>6409</v>
      </c>
      <c r="D1345" t="s">
        <v>4723</v>
      </c>
      <c r="E1345" t="s">
        <v>5355</v>
      </c>
    </row>
    <row r="1346" spans="1:5" ht="15.5" x14ac:dyDescent="0.35">
      <c r="A1346" s="1" t="s">
        <v>1022</v>
      </c>
      <c r="B1346" s="1" t="s">
        <v>3723</v>
      </c>
      <c r="C1346" t="s">
        <v>6410</v>
      </c>
      <c r="D1346" t="s">
        <v>4724</v>
      </c>
      <c r="E1346" t="s">
        <v>4894</v>
      </c>
    </row>
    <row r="1347" spans="1:5" ht="15.5" x14ac:dyDescent="0.35">
      <c r="A1347" s="1" t="s">
        <v>1021</v>
      </c>
      <c r="B1347" s="1" t="s">
        <v>3724</v>
      </c>
      <c r="C1347" t="s">
        <v>6411</v>
      </c>
      <c r="D1347" t="s">
        <v>4723</v>
      </c>
      <c r="E1347" t="s">
        <v>5626</v>
      </c>
    </row>
    <row r="1348" spans="1:5" ht="15.5" x14ac:dyDescent="0.35">
      <c r="A1348" s="1" t="s">
        <v>1020</v>
      </c>
      <c r="B1348" s="1" t="s">
        <v>3725</v>
      </c>
      <c r="C1348" t="s">
        <v>6412</v>
      </c>
      <c r="D1348" t="s">
        <v>4724</v>
      </c>
      <c r="E1348" t="s">
        <v>5026</v>
      </c>
    </row>
    <row r="1349" spans="1:5" ht="15.5" x14ac:dyDescent="0.35">
      <c r="A1349" s="1" t="s">
        <v>1019</v>
      </c>
      <c r="B1349" s="1" t="s">
        <v>3726</v>
      </c>
      <c r="C1349" t="s">
        <v>6413</v>
      </c>
      <c r="D1349" t="s">
        <v>4723</v>
      </c>
      <c r="E1349" t="s">
        <v>7955</v>
      </c>
    </row>
    <row r="1350" spans="1:5" ht="15.5" x14ac:dyDescent="0.35">
      <c r="A1350" s="1" t="s">
        <v>1018</v>
      </c>
      <c r="B1350" s="1" t="s">
        <v>3727</v>
      </c>
      <c r="C1350" t="s">
        <v>6414</v>
      </c>
      <c r="D1350" t="s">
        <v>4725</v>
      </c>
      <c r="E1350" t="s">
        <v>4906</v>
      </c>
    </row>
    <row r="1351" spans="1:5" ht="15.5" x14ac:dyDescent="0.35">
      <c r="A1351" s="1" t="s">
        <v>1017</v>
      </c>
      <c r="B1351" s="1" t="s">
        <v>3728</v>
      </c>
      <c r="C1351" t="s">
        <v>6415</v>
      </c>
      <c r="D1351" t="s">
        <v>4724</v>
      </c>
      <c r="E1351" t="s">
        <v>7956</v>
      </c>
    </row>
    <row r="1352" spans="1:5" ht="15.5" x14ac:dyDescent="0.35">
      <c r="A1352" s="1" t="s">
        <v>1016</v>
      </c>
      <c r="B1352" s="1" t="s">
        <v>3729</v>
      </c>
      <c r="C1352" t="s">
        <v>5199</v>
      </c>
      <c r="D1352" t="s">
        <v>4723</v>
      </c>
      <c r="E1352" t="s">
        <v>6416</v>
      </c>
    </row>
    <row r="1353" spans="1:5" ht="15.5" x14ac:dyDescent="0.35">
      <c r="A1353" s="1" t="s">
        <v>1015</v>
      </c>
      <c r="B1353" s="1" t="s">
        <v>3730</v>
      </c>
      <c r="C1353" t="s">
        <v>6417</v>
      </c>
      <c r="D1353" t="s">
        <v>4724</v>
      </c>
      <c r="E1353" t="s">
        <v>7536</v>
      </c>
    </row>
    <row r="1354" spans="1:5" ht="15.5" x14ac:dyDescent="0.35">
      <c r="A1354" s="1" t="s">
        <v>1014</v>
      </c>
      <c r="B1354" s="1" t="s">
        <v>3731</v>
      </c>
      <c r="C1354" t="s">
        <v>6418</v>
      </c>
      <c r="D1354" t="s">
        <v>4723</v>
      </c>
      <c r="E1354" t="s">
        <v>6419</v>
      </c>
    </row>
    <row r="1355" spans="1:5" ht="15.5" x14ac:dyDescent="0.35">
      <c r="A1355" s="1" t="s">
        <v>1013</v>
      </c>
      <c r="B1355" s="1" t="s">
        <v>3732</v>
      </c>
      <c r="C1355" t="s">
        <v>5260</v>
      </c>
      <c r="D1355" t="s">
        <v>4723</v>
      </c>
      <c r="E1355" t="s">
        <v>7957</v>
      </c>
    </row>
    <row r="1356" spans="1:5" ht="15.5" x14ac:dyDescent="0.35">
      <c r="A1356" s="1" t="s">
        <v>1012</v>
      </c>
      <c r="B1356" s="1" t="s">
        <v>3733</v>
      </c>
      <c r="C1356" t="s">
        <v>6229</v>
      </c>
      <c r="D1356" t="s">
        <v>4723</v>
      </c>
      <c r="E1356" t="s">
        <v>7958</v>
      </c>
    </row>
    <row r="1357" spans="1:5" ht="15.5" x14ac:dyDescent="0.35">
      <c r="A1357" s="1" t="s">
        <v>1011</v>
      </c>
      <c r="B1357" s="1" t="s">
        <v>3734</v>
      </c>
      <c r="C1357" t="s">
        <v>6420</v>
      </c>
      <c r="D1357" t="s">
        <v>4723</v>
      </c>
      <c r="E1357" t="s">
        <v>7959</v>
      </c>
    </row>
    <row r="1358" spans="1:5" ht="15.5" x14ac:dyDescent="0.35">
      <c r="A1358" s="1" t="s">
        <v>1010</v>
      </c>
      <c r="B1358" s="1" t="s">
        <v>3735</v>
      </c>
      <c r="C1358" t="s">
        <v>6421</v>
      </c>
      <c r="D1358" t="s">
        <v>4723</v>
      </c>
      <c r="E1358" t="s">
        <v>7960</v>
      </c>
    </row>
    <row r="1359" spans="1:5" ht="15.5" x14ac:dyDescent="0.35">
      <c r="A1359" s="1" t="s">
        <v>1009</v>
      </c>
      <c r="B1359" s="1" t="s">
        <v>3736</v>
      </c>
      <c r="C1359" t="s">
        <v>6423</v>
      </c>
      <c r="D1359" t="s">
        <v>4724</v>
      </c>
      <c r="E1359" t="s">
        <v>5585</v>
      </c>
    </row>
    <row r="1360" spans="1:5" ht="15.5" x14ac:dyDescent="0.35">
      <c r="A1360" s="1" t="s">
        <v>1008</v>
      </c>
      <c r="B1360" s="1" t="s">
        <v>3737</v>
      </c>
      <c r="C1360" t="s">
        <v>6424</v>
      </c>
      <c r="D1360" t="s">
        <v>4723</v>
      </c>
      <c r="E1360" t="s">
        <v>6388</v>
      </c>
    </row>
    <row r="1361" spans="1:5" ht="15.5" x14ac:dyDescent="0.35">
      <c r="A1361" s="1" t="s">
        <v>1007</v>
      </c>
      <c r="B1361" s="1" t="s">
        <v>3738</v>
      </c>
      <c r="C1361" t="s">
        <v>4950</v>
      </c>
      <c r="D1361" t="s">
        <v>4723</v>
      </c>
      <c r="E1361" t="s">
        <v>7961</v>
      </c>
    </row>
    <row r="1362" spans="1:5" ht="15.5" x14ac:dyDescent="0.35">
      <c r="A1362" s="1" t="s">
        <v>1006</v>
      </c>
      <c r="B1362" s="1" t="s">
        <v>3739</v>
      </c>
      <c r="C1362" t="s">
        <v>6426</v>
      </c>
      <c r="D1362" t="s">
        <v>4724</v>
      </c>
      <c r="E1362" t="s">
        <v>6427</v>
      </c>
    </row>
    <row r="1363" spans="1:5" ht="15.5" x14ac:dyDescent="0.35">
      <c r="A1363" s="1" t="s">
        <v>1005</v>
      </c>
      <c r="B1363" s="1" t="s">
        <v>3740</v>
      </c>
      <c r="C1363" t="s">
        <v>6428</v>
      </c>
      <c r="D1363" t="s">
        <v>4724</v>
      </c>
      <c r="E1363" t="s">
        <v>6429</v>
      </c>
    </row>
    <row r="1364" spans="1:5" ht="15.5" x14ac:dyDescent="0.35">
      <c r="A1364" s="1" t="s">
        <v>1004</v>
      </c>
      <c r="B1364" s="1" t="s">
        <v>3741</v>
      </c>
      <c r="C1364" t="s">
        <v>5834</v>
      </c>
      <c r="D1364" t="s">
        <v>4724</v>
      </c>
      <c r="E1364" t="s">
        <v>7962</v>
      </c>
    </row>
    <row r="1365" spans="1:5" ht="15.5" x14ac:dyDescent="0.35">
      <c r="A1365" s="1" t="s">
        <v>1003</v>
      </c>
      <c r="B1365" s="1" t="s">
        <v>3742</v>
      </c>
      <c r="C1365" t="s">
        <v>6430</v>
      </c>
      <c r="D1365" t="s">
        <v>4723</v>
      </c>
      <c r="E1365" t="s">
        <v>6431</v>
      </c>
    </row>
    <row r="1366" spans="1:5" ht="15.5" x14ac:dyDescent="0.35">
      <c r="A1366" s="1" t="s">
        <v>1002</v>
      </c>
      <c r="B1366" s="1" t="s">
        <v>3743</v>
      </c>
      <c r="C1366" t="s">
        <v>6432</v>
      </c>
      <c r="D1366" t="s">
        <v>4723</v>
      </c>
      <c r="E1366" t="s">
        <v>4766</v>
      </c>
    </row>
    <row r="1367" spans="1:5" ht="15.5" x14ac:dyDescent="0.35">
      <c r="A1367" s="1" t="s">
        <v>1001</v>
      </c>
      <c r="B1367" s="1" t="s">
        <v>3744</v>
      </c>
      <c r="C1367" t="s">
        <v>6433</v>
      </c>
      <c r="D1367" t="s">
        <v>4725</v>
      </c>
      <c r="E1367" t="s">
        <v>6434</v>
      </c>
    </row>
    <row r="1368" spans="1:5" ht="15.5" x14ac:dyDescent="0.35">
      <c r="A1368" s="1" t="s">
        <v>1000</v>
      </c>
      <c r="B1368" s="1" t="s">
        <v>3745</v>
      </c>
      <c r="C1368" t="s">
        <v>6435</v>
      </c>
      <c r="D1368" t="s">
        <v>4723</v>
      </c>
      <c r="E1368" t="s">
        <v>7963</v>
      </c>
    </row>
    <row r="1369" spans="1:5" ht="15.5" x14ac:dyDescent="0.35">
      <c r="A1369" s="1" t="s">
        <v>999</v>
      </c>
      <c r="B1369" s="1" t="s">
        <v>3746</v>
      </c>
      <c r="C1369" t="s">
        <v>4825</v>
      </c>
      <c r="D1369" t="s">
        <v>4724</v>
      </c>
      <c r="E1369" t="s">
        <v>4894</v>
      </c>
    </row>
    <row r="1370" spans="1:5" ht="15.5" x14ac:dyDescent="0.35">
      <c r="A1370" s="1" t="s">
        <v>998</v>
      </c>
      <c r="B1370" s="1" t="s">
        <v>3747</v>
      </c>
      <c r="C1370" t="s">
        <v>6436</v>
      </c>
      <c r="D1370" t="s">
        <v>4724</v>
      </c>
      <c r="E1370" t="s">
        <v>6437</v>
      </c>
    </row>
    <row r="1371" spans="1:5" ht="15.5" x14ac:dyDescent="0.35">
      <c r="A1371" s="1" t="s">
        <v>997</v>
      </c>
      <c r="B1371" s="1" t="s">
        <v>3748</v>
      </c>
      <c r="C1371" t="s">
        <v>6438</v>
      </c>
      <c r="D1371" t="s">
        <v>4724</v>
      </c>
      <c r="E1371" t="s">
        <v>7964</v>
      </c>
    </row>
    <row r="1372" spans="1:5" ht="15.5" x14ac:dyDescent="0.35">
      <c r="A1372" s="1" t="s">
        <v>996</v>
      </c>
      <c r="B1372" s="1" t="s">
        <v>3749</v>
      </c>
      <c r="C1372" t="s">
        <v>6439</v>
      </c>
      <c r="D1372" t="s">
        <v>4723</v>
      </c>
      <c r="E1372" t="s">
        <v>7965</v>
      </c>
    </row>
    <row r="1373" spans="1:5" ht="15.5" x14ac:dyDescent="0.35">
      <c r="A1373" s="1" t="s">
        <v>995</v>
      </c>
      <c r="B1373" s="1" t="s">
        <v>3750</v>
      </c>
      <c r="C1373" t="s">
        <v>6440</v>
      </c>
      <c r="D1373" t="s">
        <v>4723</v>
      </c>
      <c r="E1373" t="s">
        <v>7966</v>
      </c>
    </row>
    <row r="1374" spans="1:5" ht="15.5" x14ac:dyDescent="0.35">
      <c r="A1374" s="1" t="s">
        <v>994</v>
      </c>
      <c r="B1374" s="1" t="s">
        <v>3751</v>
      </c>
      <c r="C1374" t="s">
        <v>5023</v>
      </c>
      <c r="D1374" t="s">
        <v>4724</v>
      </c>
      <c r="E1374" t="s">
        <v>6441</v>
      </c>
    </row>
    <row r="1375" spans="1:5" ht="15.5" x14ac:dyDescent="0.35">
      <c r="A1375" s="1" t="s">
        <v>993</v>
      </c>
      <c r="B1375" s="1" t="s">
        <v>3752</v>
      </c>
      <c r="C1375" t="s">
        <v>6442</v>
      </c>
      <c r="D1375" t="s">
        <v>4724</v>
      </c>
      <c r="E1375" t="s">
        <v>6443</v>
      </c>
    </row>
    <row r="1376" spans="1:5" ht="15.5" x14ac:dyDescent="0.35">
      <c r="A1376" s="1" t="s">
        <v>992</v>
      </c>
      <c r="B1376" s="1" t="s">
        <v>3753</v>
      </c>
      <c r="C1376" t="s">
        <v>5516</v>
      </c>
      <c r="D1376" t="s">
        <v>4725</v>
      </c>
      <c r="E1376" t="s">
        <v>7967</v>
      </c>
    </row>
    <row r="1377" spans="1:5" ht="15.5" x14ac:dyDescent="0.35">
      <c r="A1377" s="1" t="s">
        <v>991</v>
      </c>
      <c r="B1377" s="1" t="s">
        <v>3754</v>
      </c>
      <c r="C1377" t="s">
        <v>6444</v>
      </c>
      <c r="D1377" t="s">
        <v>4724</v>
      </c>
      <c r="E1377" t="s">
        <v>7968</v>
      </c>
    </row>
    <row r="1378" spans="1:5" ht="15.5" x14ac:dyDescent="0.35">
      <c r="A1378" s="1" t="s">
        <v>990</v>
      </c>
      <c r="B1378" s="1" t="s">
        <v>3755</v>
      </c>
      <c r="C1378" t="s">
        <v>6445</v>
      </c>
      <c r="D1378" t="s">
        <v>4724</v>
      </c>
      <c r="E1378" t="s">
        <v>5084</v>
      </c>
    </row>
    <row r="1379" spans="1:5" ht="15.5" x14ac:dyDescent="0.35">
      <c r="A1379" s="1" t="s">
        <v>989</v>
      </c>
      <c r="B1379" s="1" t="s">
        <v>3756</v>
      </c>
      <c r="C1379" t="s">
        <v>6446</v>
      </c>
      <c r="D1379" t="s">
        <v>4723</v>
      </c>
      <c r="E1379" t="s">
        <v>7969</v>
      </c>
    </row>
    <row r="1380" spans="1:5" ht="15.5" x14ac:dyDescent="0.35">
      <c r="A1380" s="1" t="s">
        <v>988</v>
      </c>
      <c r="B1380" s="1" t="s">
        <v>3757</v>
      </c>
      <c r="C1380" t="s">
        <v>6447</v>
      </c>
      <c r="D1380" t="s">
        <v>4724</v>
      </c>
      <c r="E1380" t="s">
        <v>4841</v>
      </c>
    </row>
    <row r="1381" spans="1:5" ht="15.5" x14ac:dyDescent="0.35">
      <c r="A1381" s="1" t="s">
        <v>987</v>
      </c>
      <c r="B1381" s="1" t="s">
        <v>3758</v>
      </c>
      <c r="C1381" t="s">
        <v>4860</v>
      </c>
      <c r="D1381" t="s">
        <v>4724</v>
      </c>
      <c r="E1381" t="s">
        <v>5069</v>
      </c>
    </row>
    <row r="1382" spans="1:5" ht="15.5" x14ac:dyDescent="0.35">
      <c r="A1382" s="1" t="s">
        <v>986</v>
      </c>
      <c r="B1382" s="1" t="s">
        <v>3759</v>
      </c>
      <c r="C1382" t="s">
        <v>6448</v>
      </c>
      <c r="D1382" t="s">
        <v>4724</v>
      </c>
      <c r="E1382" t="s">
        <v>7970</v>
      </c>
    </row>
    <row r="1383" spans="1:5" ht="15.5" x14ac:dyDescent="0.35">
      <c r="A1383" s="1" t="s">
        <v>985</v>
      </c>
      <c r="B1383" s="1" t="s">
        <v>3760</v>
      </c>
      <c r="C1383" t="s">
        <v>6449</v>
      </c>
      <c r="D1383" t="s">
        <v>4723</v>
      </c>
      <c r="E1383" t="s">
        <v>4833</v>
      </c>
    </row>
    <row r="1384" spans="1:5" ht="15.5" x14ac:dyDescent="0.35">
      <c r="A1384" s="1" t="s">
        <v>984</v>
      </c>
      <c r="B1384" s="1" t="s">
        <v>3761</v>
      </c>
      <c r="C1384" t="s">
        <v>5624</v>
      </c>
      <c r="D1384" t="s">
        <v>4724</v>
      </c>
      <c r="E1384" t="s">
        <v>7971</v>
      </c>
    </row>
    <row r="1385" spans="1:5" ht="15.5" x14ac:dyDescent="0.35">
      <c r="A1385" s="1" t="s">
        <v>983</v>
      </c>
      <c r="B1385" s="1" t="s">
        <v>3762</v>
      </c>
      <c r="C1385" t="s">
        <v>6450</v>
      </c>
      <c r="D1385" t="s">
        <v>4724</v>
      </c>
      <c r="E1385" t="s">
        <v>6451</v>
      </c>
    </row>
    <row r="1386" spans="1:5" ht="15.5" x14ac:dyDescent="0.35">
      <c r="A1386" s="1" t="s">
        <v>982</v>
      </c>
      <c r="B1386" s="1" t="s">
        <v>3763</v>
      </c>
      <c r="C1386" t="s">
        <v>5169</v>
      </c>
      <c r="D1386" t="s">
        <v>4723</v>
      </c>
      <c r="E1386" t="s">
        <v>7972</v>
      </c>
    </row>
    <row r="1387" spans="1:5" ht="15.5" x14ac:dyDescent="0.35">
      <c r="A1387" s="1" t="s">
        <v>981</v>
      </c>
      <c r="B1387" s="1" t="s">
        <v>3764</v>
      </c>
      <c r="C1387" t="s">
        <v>6452</v>
      </c>
      <c r="D1387" t="s">
        <v>4724</v>
      </c>
      <c r="E1387" t="s">
        <v>6453</v>
      </c>
    </row>
    <row r="1388" spans="1:5" ht="15.5" x14ac:dyDescent="0.35">
      <c r="A1388" s="1" t="s">
        <v>980</v>
      </c>
      <c r="B1388" s="1" t="s">
        <v>3765</v>
      </c>
      <c r="C1388" t="s">
        <v>6035</v>
      </c>
      <c r="D1388" t="s">
        <v>4724</v>
      </c>
      <c r="E1388" t="s">
        <v>7973</v>
      </c>
    </row>
    <row r="1389" spans="1:5" ht="15.5" x14ac:dyDescent="0.35">
      <c r="A1389" s="1" t="s">
        <v>979</v>
      </c>
      <c r="B1389" s="1" t="s">
        <v>3766</v>
      </c>
      <c r="C1389" t="s">
        <v>6454</v>
      </c>
      <c r="D1389" t="s">
        <v>4723</v>
      </c>
      <c r="E1389" t="s">
        <v>7974</v>
      </c>
    </row>
    <row r="1390" spans="1:5" ht="15.5" x14ac:dyDescent="0.35">
      <c r="A1390" s="1" t="s">
        <v>978</v>
      </c>
      <c r="B1390" s="1" t="s">
        <v>3767</v>
      </c>
      <c r="C1390" t="s">
        <v>6456</v>
      </c>
      <c r="D1390" t="s">
        <v>4724</v>
      </c>
      <c r="E1390" t="s">
        <v>4747</v>
      </c>
    </row>
    <row r="1391" spans="1:5" ht="15.5" x14ac:dyDescent="0.35">
      <c r="A1391" s="1" t="s">
        <v>977</v>
      </c>
      <c r="B1391" s="1" t="s">
        <v>3768</v>
      </c>
      <c r="C1391" t="s">
        <v>6457</v>
      </c>
      <c r="D1391" t="s">
        <v>4724</v>
      </c>
      <c r="E1391" t="s">
        <v>5410</v>
      </c>
    </row>
    <row r="1392" spans="1:5" ht="15.5" x14ac:dyDescent="0.35">
      <c r="A1392" s="1" t="s">
        <v>976</v>
      </c>
      <c r="B1392" s="1" t="s">
        <v>3769</v>
      </c>
      <c r="C1392" t="s">
        <v>4727</v>
      </c>
      <c r="D1392" t="s">
        <v>4724</v>
      </c>
      <c r="E1392" t="s">
        <v>7975</v>
      </c>
    </row>
    <row r="1393" spans="1:5" ht="15.5" x14ac:dyDescent="0.35">
      <c r="A1393" s="1" t="s">
        <v>975</v>
      </c>
      <c r="B1393" s="1" t="s">
        <v>3770</v>
      </c>
      <c r="C1393" t="s">
        <v>6458</v>
      </c>
      <c r="D1393" t="s">
        <v>4724</v>
      </c>
      <c r="E1393" t="s">
        <v>4971</v>
      </c>
    </row>
    <row r="1394" spans="1:5" ht="15.5" x14ac:dyDescent="0.35">
      <c r="A1394" s="1" t="s">
        <v>974</v>
      </c>
      <c r="B1394" s="1" t="s">
        <v>3771</v>
      </c>
      <c r="C1394" t="s">
        <v>6459</v>
      </c>
      <c r="D1394" t="s">
        <v>4723</v>
      </c>
      <c r="E1394" t="s">
        <v>7976</v>
      </c>
    </row>
    <row r="1395" spans="1:5" ht="15.5" x14ac:dyDescent="0.35">
      <c r="A1395" s="1" t="s">
        <v>973</v>
      </c>
      <c r="B1395" s="1" t="s">
        <v>3772</v>
      </c>
      <c r="C1395" t="s">
        <v>6460</v>
      </c>
      <c r="D1395" t="s">
        <v>4723</v>
      </c>
      <c r="E1395" t="s">
        <v>7977</v>
      </c>
    </row>
    <row r="1396" spans="1:5" ht="15.5" x14ac:dyDescent="0.35">
      <c r="A1396" s="1" t="s">
        <v>972</v>
      </c>
      <c r="B1396" s="1" t="s">
        <v>3773</v>
      </c>
      <c r="C1396" t="s">
        <v>6461</v>
      </c>
      <c r="D1396" t="s">
        <v>4724</v>
      </c>
      <c r="E1396" t="s">
        <v>4894</v>
      </c>
    </row>
    <row r="1397" spans="1:5" ht="15.5" x14ac:dyDescent="0.35">
      <c r="A1397" s="1" t="s">
        <v>971</v>
      </c>
      <c r="B1397" s="1" t="s">
        <v>3774</v>
      </c>
      <c r="C1397" t="s">
        <v>6462</v>
      </c>
      <c r="D1397" t="s">
        <v>4724</v>
      </c>
      <c r="E1397" t="s">
        <v>4894</v>
      </c>
    </row>
    <row r="1398" spans="1:5" ht="15.5" x14ac:dyDescent="0.35">
      <c r="A1398" s="1" t="s">
        <v>970</v>
      </c>
      <c r="B1398" s="1" t="s">
        <v>3775</v>
      </c>
      <c r="C1398" t="s">
        <v>6463</v>
      </c>
      <c r="D1398" t="s">
        <v>4723</v>
      </c>
      <c r="E1398" t="s">
        <v>7978</v>
      </c>
    </row>
    <row r="1399" spans="1:5" ht="15.5" x14ac:dyDescent="0.35">
      <c r="A1399" s="1" t="s">
        <v>969</v>
      </c>
      <c r="B1399" s="1" t="s">
        <v>3776</v>
      </c>
      <c r="C1399" t="s">
        <v>6464</v>
      </c>
      <c r="D1399" t="s">
        <v>4725</v>
      </c>
      <c r="E1399" t="s">
        <v>6465</v>
      </c>
    </row>
    <row r="1400" spans="1:5" ht="15.5" x14ac:dyDescent="0.35">
      <c r="A1400" s="1" t="s">
        <v>968</v>
      </c>
      <c r="B1400" s="1" t="s">
        <v>3777</v>
      </c>
      <c r="C1400" t="s">
        <v>6466</v>
      </c>
      <c r="D1400" t="s">
        <v>4723</v>
      </c>
      <c r="E1400" t="s">
        <v>5125</v>
      </c>
    </row>
    <row r="1401" spans="1:5" ht="15.5" x14ac:dyDescent="0.35">
      <c r="A1401" s="1" t="s">
        <v>967</v>
      </c>
      <c r="B1401" s="1" t="s">
        <v>3778</v>
      </c>
      <c r="C1401" t="s">
        <v>6467</v>
      </c>
      <c r="D1401" t="s">
        <v>4723</v>
      </c>
      <c r="E1401" t="s">
        <v>5733</v>
      </c>
    </row>
    <row r="1402" spans="1:5" ht="15.5" x14ac:dyDescent="0.35">
      <c r="A1402" s="1" t="s">
        <v>966</v>
      </c>
      <c r="B1402" s="1" t="s">
        <v>3779</v>
      </c>
      <c r="C1402" t="s">
        <v>6247</v>
      </c>
      <c r="D1402" t="s">
        <v>4723</v>
      </c>
      <c r="E1402" t="s">
        <v>7979</v>
      </c>
    </row>
    <row r="1403" spans="1:5" ht="15.5" x14ac:dyDescent="0.35">
      <c r="A1403" s="1" t="s">
        <v>965</v>
      </c>
      <c r="B1403" s="1" t="s">
        <v>3780</v>
      </c>
      <c r="C1403" t="s">
        <v>6468</v>
      </c>
      <c r="D1403" t="s">
        <v>4723</v>
      </c>
      <c r="E1403" t="s">
        <v>4825</v>
      </c>
    </row>
    <row r="1404" spans="1:5" ht="15.5" x14ac:dyDescent="0.35">
      <c r="A1404" s="1" t="s">
        <v>964</v>
      </c>
      <c r="B1404" s="1" t="s">
        <v>3781</v>
      </c>
      <c r="C1404" t="s">
        <v>6469</v>
      </c>
      <c r="D1404" t="s">
        <v>4723</v>
      </c>
      <c r="E1404" t="s">
        <v>7980</v>
      </c>
    </row>
    <row r="1405" spans="1:5" ht="15.5" x14ac:dyDescent="0.35">
      <c r="A1405" s="1" t="s">
        <v>963</v>
      </c>
      <c r="B1405" s="1" t="s">
        <v>3782</v>
      </c>
      <c r="C1405" t="s">
        <v>6470</v>
      </c>
      <c r="D1405" t="s">
        <v>4723</v>
      </c>
      <c r="E1405" t="s">
        <v>7981</v>
      </c>
    </row>
    <row r="1406" spans="1:5" ht="15.5" x14ac:dyDescent="0.35">
      <c r="A1406" s="1" t="s">
        <v>962</v>
      </c>
      <c r="B1406" s="1" t="s">
        <v>3783</v>
      </c>
      <c r="C1406" t="s">
        <v>6471</v>
      </c>
      <c r="D1406" t="s">
        <v>4723</v>
      </c>
      <c r="E1406" t="s">
        <v>7982</v>
      </c>
    </row>
    <row r="1407" spans="1:5" ht="15.5" x14ac:dyDescent="0.35">
      <c r="A1407" s="1" t="s">
        <v>961</v>
      </c>
      <c r="B1407" s="1" t="s">
        <v>3784</v>
      </c>
      <c r="C1407" t="s">
        <v>6472</v>
      </c>
      <c r="D1407" t="s">
        <v>4724</v>
      </c>
      <c r="E1407" t="s">
        <v>4771</v>
      </c>
    </row>
    <row r="1408" spans="1:5" ht="15.5" x14ac:dyDescent="0.35">
      <c r="A1408" s="1" t="s">
        <v>960</v>
      </c>
      <c r="B1408" s="1" t="s">
        <v>3785</v>
      </c>
      <c r="C1408" t="s">
        <v>6473</v>
      </c>
      <c r="D1408" t="s">
        <v>4723</v>
      </c>
      <c r="E1408" t="s">
        <v>5733</v>
      </c>
    </row>
    <row r="1409" spans="1:5" ht="15.5" x14ac:dyDescent="0.35">
      <c r="A1409" s="1" t="s">
        <v>959</v>
      </c>
      <c r="B1409" s="1" t="s">
        <v>3786</v>
      </c>
      <c r="C1409" t="s">
        <v>6474</v>
      </c>
      <c r="D1409" t="s">
        <v>4724</v>
      </c>
      <c r="E1409" t="s">
        <v>7394</v>
      </c>
    </row>
    <row r="1410" spans="1:5" ht="15.5" x14ac:dyDescent="0.35">
      <c r="A1410" s="1" t="s">
        <v>958</v>
      </c>
      <c r="B1410" s="1" t="s">
        <v>3787</v>
      </c>
      <c r="C1410" t="s">
        <v>6475</v>
      </c>
      <c r="D1410" t="s">
        <v>4724</v>
      </c>
      <c r="E1410" t="s">
        <v>7374</v>
      </c>
    </row>
    <row r="1411" spans="1:5" ht="15.5" x14ac:dyDescent="0.35">
      <c r="A1411" s="1" t="s">
        <v>957</v>
      </c>
      <c r="B1411" s="1" t="s">
        <v>3788</v>
      </c>
      <c r="C1411" t="s">
        <v>6476</v>
      </c>
      <c r="D1411" t="s">
        <v>4724</v>
      </c>
      <c r="E1411" t="s">
        <v>6477</v>
      </c>
    </row>
    <row r="1412" spans="1:5" ht="15.5" x14ac:dyDescent="0.35">
      <c r="A1412" s="1" t="s">
        <v>956</v>
      </c>
      <c r="B1412" s="1" t="s">
        <v>3789</v>
      </c>
      <c r="C1412" t="s">
        <v>6154</v>
      </c>
      <c r="D1412" t="s">
        <v>4723</v>
      </c>
      <c r="E1412" t="s">
        <v>7983</v>
      </c>
    </row>
    <row r="1413" spans="1:5" ht="15.5" x14ac:dyDescent="0.35">
      <c r="A1413" s="1" t="s">
        <v>955</v>
      </c>
      <c r="B1413" s="1" t="s">
        <v>3790</v>
      </c>
      <c r="C1413" t="s">
        <v>6478</v>
      </c>
      <c r="D1413" t="s">
        <v>4723</v>
      </c>
      <c r="E1413" t="s">
        <v>7984</v>
      </c>
    </row>
    <row r="1414" spans="1:5" ht="15.5" x14ac:dyDescent="0.35">
      <c r="A1414" s="1" t="s">
        <v>954</v>
      </c>
      <c r="B1414" s="1" t="s">
        <v>3791</v>
      </c>
      <c r="C1414" t="s">
        <v>6280</v>
      </c>
      <c r="D1414" t="s">
        <v>4723</v>
      </c>
      <c r="E1414" t="s">
        <v>6479</v>
      </c>
    </row>
    <row r="1415" spans="1:5" ht="15.5" x14ac:dyDescent="0.35">
      <c r="A1415" s="1" t="s">
        <v>953</v>
      </c>
      <c r="B1415" s="1" t="s">
        <v>3792</v>
      </c>
      <c r="C1415" t="s">
        <v>6480</v>
      </c>
      <c r="D1415" t="s">
        <v>4724</v>
      </c>
      <c r="E1415" t="s">
        <v>4729</v>
      </c>
    </row>
    <row r="1416" spans="1:5" ht="15.5" x14ac:dyDescent="0.35">
      <c r="A1416" s="1" t="s">
        <v>952</v>
      </c>
      <c r="B1416" s="1" t="s">
        <v>3793</v>
      </c>
      <c r="C1416" t="s">
        <v>7353</v>
      </c>
      <c r="D1416" t="s">
        <v>4724</v>
      </c>
      <c r="E1416" t="s">
        <v>7985</v>
      </c>
    </row>
    <row r="1417" spans="1:5" ht="15.5" x14ac:dyDescent="0.35">
      <c r="A1417" s="1" t="s">
        <v>951</v>
      </c>
      <c r="B1417" s="1" t="s">
        <v>3794</v>
      </c>
      <c r="C1417" t="s">
        <v>6482</v>
      </c>
      <c r="D1417" t="s">
        <v>4724</v>
      </c>
      <c r="E1417" t="s">
        <v>4869</v>
      </c>
    </row>
    <row r="1418" spans="1:5" ht="15.5" x14ac:dyDescent="0.35">
      <c r="A1418" s="1" t="s">
        <v>950</v>
      </c>
      <c r="B1418" s="1" t="s">
        <v>3795</v>
      </c>
      <c r="C1418" t="s">
        <v>6483</v>
      </c>
      <c r="D1418" t="s">
        <v>4723</v>
      </c>
      <c r="E1418" t="s">
        <v>7986</v>
      </c>
    </row>
    <row r="1419" spans="1:5" ht="15.5" x14ac:dyDescent="0.35">
      <c r="A1419" s="1" t="s">
        <v>949</v>
      </c>
      <c r="B1419" s="1" t="s">
        <v>3796</v>
      </c>
      <c r="C1419" t="s">
        <v>6484</v>
      </c>
      <c r="D1419" t="s">
        <v>4725</v>
      </c>
      <c r="E1419" t="s">
        <v>4908</v>
      </c>
    </row>
    <row r="1420" spans="1:5" ht="15.5" x14ac:dyDescent="0.35">
      <c r="A1420" s="1" t="s">
        <v>948</v>
      </c>
      <c r="B1420" s="1" t="s">
        <v>3797</v>
      </c>
      <c r="C1420" t="s">
        <v>6485</v>
      </c>
      <c r="D1420" t="s">
        <v>4724</v>
      </c>
      <c r="E1420" t="s">
        <v>4797</v>
      </c>
    </row>
    <row r="1421" spans="1:5" ht="15.5" x14ac:dyDescent="0.35">
      <c r="A1421" s="1" t="s">
        <v>947</v>
      </c>
      <c r="B1421" s="1" t="s">
        <v>3798</v>
      </c>
      <c r="C1421" t="s">
        <v>6486</v>
      </c>
      <c r="D1421" t="s">
        <v>4724</v>
      </c>
      <c r="E1421" t="s">
        <v>7987</v>
      </c>
    </row>
    <row r="1422" spans="1:5" ht="15.5" x14ac:dyDescent="0.35">
      <c r="A1422" s="1" t="s">
        <v>946</v>
      </c>
      <c r="B1422" s="1" t="s">
        <v>3799</v>
      </c>
      <c r="C1422" t="s">
        <v>6487</v>
      </c>
      <c r="D1422" t="s">
        <v>4723</v>
      </c>
      <c r="E1422" t="s">
        <v>6488</v>
      </c>
    </row>
    <row r="1423" spans="1:5" ht="15.5" x14ac:dyDescent="0.35">
      <c r="A1423" s="1" t="s">
        <v>945</v>
      </c>
      <c r="B1423" s="1" t="s">
        <v>3800</v>
      </c>
      <c r="C1423" t="s">
        <v>6489</v>
      </c>
      <c r="D1423" t="s">
        <v>4724</v>
      </c>
      <c r="E1423" t="s">
        <v>7988</v>
      </c>
    </row>
    <row r="1424" spans="1:5" ht="15.5" x14ac:dyDescent="0.35">
      <c r="A1424" s="1" t="s">
        <v>944</v>
      </c>
      <c r="B1424" s="1" t="s">
        <v>3801</v>
      </c>
      <c r="C1424" t="s">
        <v>6490</v>
      </c>
      <c r="D1424" t="s">
        <v>4724</v>
      </c>
      <c r="E1424" t="s">
        <v>4874</v>
      </c>
    </row>
    <row r="1425" spans="1:5" ht="15.5" x14ac:dyDescent="0.35">
      <c r="A1425" s="1" t="s">
        <v>943</v>
      </c>
      <c r="B1425" s="1" t="s">
        <v>3802</v>
      </c>
      <c r="C1425" t="s">
        <v>6491</v>
      </c>
      <c r="D1425" t="s">
        <v>4723</v>
      </c>
      <c r="E1425" t="s">
        <v>7989</v>
      </c>
    </row>
    <row r="1426" spans="1:5" ht="15.5" x14ac:dyDescent="0.35">
      <c r="A1426" s="1" t="s">
        <v>942</v>
      </c>
      <c r="B1426" s="1" t="s">
        <v>3803</v>
      </c>
      <c r="C1426" t="s">
        <v>6492</v>
      </c>
      <c r="D1426" t="s">
        <v>4724</v>
      </c>
      <c r="E1426" t="s">
        <v>7990</v>
      </c>
    </row>
    <row r="1427" spans="1:5" ht="15.5" x14ac:dyDescent="0.35">
      <c r="A1427" s="1" t="s">
        <v>941</v>
      </c>
      <c r="B1427" s="1" t="s">
        <v>3804</v>
      </c>
      <c r="C1427" t="s">
        <v>6493</v>
      </c>
      <c r="D1427" t="s">
        <v>4724</v>
      </c>
      <c r="E1427" t="s">
        <v>4738</v>
      </c>
    </row>
    <row r="1428" spans="1:5" ht="15.5" x14ac:dyDescent="0.35">
      <c r="A1428" s="1" t="s">
        <v>940</v>
      </c>
      <c r="B1428" s="1" t="s">
        <v>3805</v>
      </c>
      <c r="C1428" t="s">
        <v>5186</v>
      </c>
      <c r="D1428" t="s">
        <v>4723</v>
      </c>
      <c r="E1428" t="s">
        <v>7991</v>
      </c>
    </row>
    <row r="1429" spans="1:5" ht="15.5" x14ac:dyDescent="0.35">
      <c r="A1429" s="1" t="s">
        <v>939</v>
      </c>
      <c r="B1429" s="1" t="s">
        <v>3806</v>
      </c>
      <c r="C1429" t="s">
        <v>6494</v>
      </c>
      <c r="D1429" t="s">
        <v>4723</v>
      </c>
      <c r="E1429" t="s">
        <v>7992</v>
      </c>
    </row>
    <row r="1430" spans="1:5" ht="15.5" x14ac:dyDescent="0.35">
      <c r="A1430" s="1" t="s">
        <v>938</v>
      </c>
      <c r="B1430" s="1" t="s">
        <v>3807</v>
      </c>
      <c r="C1430" t="s">
        <v>4837</v>
      </c>
      <c r="D1430" t="s">
        <v>4723</v>
      </c>
      <c r="E1430" t="s">
        <v>5404</v>
      </c>
    </row>
    <row r="1431" spans="1:5" ht="15.5" x14ac:dyDescent="0.35">
      <c r="A1431" s="1" t="s">
        <v>937</v>
      </c>
      <c r="B1431" s="1" t="s">
        <v>3808</v>
      </c>
      <c r="C1431" t="s">
        <v>6495</v>
      </c>
      <c r="D1431" t="s">
        <v>4724</v>
      </c>
      <c r="E1431" t="s">
        <v>7993</v>
      </c>
    </row>
    <row r="1432" spans="1:5" ht="15.5" x14ac:dyDescent="0.35">
      <c r="A1432" s="1" t="s">
        <v>936</v>
      </c>
      <c r="B1432" s="1" t="s">
        <v>3809</v>
      </c>
      <c r="C1432" t="s">
        <v>6496</v>
      </c>
      <c r="D1432" t="s">
        <v>4725</v>
      </c>
      <c r="E1432" t="s">
        <v>7994</v>
      </c>
    </row>
    <row r="1433" spans="1:5" ht="15.5" x14ac:dyDescent="0.35">
      <c r="A1433" s="1" t="s">
        <v>935</v>
      </c>
      <c r="B1433" s="1" t="s">
        <v>3810</v>
      </c>
      <c r="C1433" t="s">
        <v>6497</v>
      </c>
      <c r="D1433" t="s">
        <v>4723</v>
      </c>
      <c r="E1433" t="s">
        <v>4766</v>
      </c>
    </row>
    <row r="1434" spans="1:5" ht="15.5" x14ac:dyDescent="0.35">
      <c r="A1434" s="1" t="s">
        <v>934</v>
      </c>
      <c r="B1434" s="1" t="s">
        <v>3811</v>
      </c>
      <c r="C1434" t="s">
        <v>6498</v>
      </c>
      <c r="D1434" t="s">
        <v>4723</v>
      </c>
      <c r="E1434" t="s">
        <v>6499</v>
      </c>
    </row>
    <row r="1435" spans="1:5" ht="15.5" x14ac:dyDescent="0.35">
      <c r="A1435" s="1" t="s">
        <v>933</v>
      </c>
      <c r="B1435" s="1" t="s">
        <v>3812</v>
      </c>
      <c r="C1435" t="s">
        <v>6500</v>
      </c>
      <c r="D1435" t="s">
        <v>4723</v>
      </c>
      <c r="E1435" t="s">
        <v>5096</v>
      </c>
    </row>
    <row r="1436" spans="1:5" ht="15.5" x14ac:dyDescent="0.35">
      <c r="A1436" s="1" t="s">
        <v>932</v>
      </c>
      <c r="B1436" s="1" t="s">
        <v>3813</v>
      </c>
      <c r="C1436" t="s">
        <v>5205</v>
      </c>
      <c r="D1436" t="s">
        <v>4723</v>
      </c>
      <c r="E1436" t="s">
        <v>6501</v>
      </c>
    </row>
    <row r="1437" spans="1:5" ht="15.5" x14ac:dyDescent="0.35">
      <c r="A1437" s="1" t="s">
        <v>931</v>
      </c>
      <c r="B1437" s="1" t="s">
        <v>3814</v>
      </c>
      <c r="C1437" t="s">
        <v>6502</v>
      </c>
      <c r="D1437" t="s">
        <v>4724</v>
      </c>
      <c r="E1437" t="s">
        <v>7995</v>
      </c>
    </row>
    <row r="1438" spans="1:5" ht="15.5" x14ac:dyDescent="0.35">
      <c r="A1438" s="1" t="s">
        <v>930</v>
      </c>
      <c r="B1438" s="1" t="s">
        <v>3815</v>
      </c>
      <c r="C1438" t="s">
        <v>6503</v>
      </c>
      <c r="D1438" t="s">
        <v>4723</v>
      </c>
      <c r="E1438" t="s">
        <v>5926</v>
      </c>
    </row>
    <row r="1439" spans="1:5" ht="15.5" x14ac:dyDescent="0.35">
      <c r="A1439" s="1" t="s">
        <v>929</v>
      </c>
      <c r="B1439" s="1" t="s">
        <v>3816</v>
      </c>
      <c r="C1439" t="s">
        <v>6504</v>
      </c>
      <c r="D1439" t="s">
        <v>4723</v>
      </c>
      <c r="E1439" t="s">
        <v>7996</v>
      </c>
    </row>
    <row r="1440" spans="1:5" ht="15.5" x14ac:dyDescent="0.35">
      <c r="A1440" s="1" t="s">
        <v>928</v>
      </c>
      <c r="B1440" s="1" t="s">
        <v>3817</v>
      </c>
      <c r="C1440" t="s">
        <v>6505</v>
      </c>
      <c r="D1440" t="s">
        <v>4723</v>
      </c>
      <c r="E1440" t="s">
        <v>5777</v>
      </c>
    </row>
    <row r="1441" spans="1:5" ht="15.5" x14ac:dyDescent="0.35">
      <c r="A1441" s="1" t="s">
        <v>927</v>
      </c>
      <c r="B1441" s="1" t="s">
        <v>3818</v>
      </c>
      <c r="C1441" t="s">
        <v>6506</v>
      </c>
      <c r="D1441" t="s">
        <v>4723</v>
      </c>
      <c r="E1441" t="s">
        <v>7997</v>
      </c>
    </row>
    <row r="1442" spans="1:5" ht="15.5" x14ac:dyDescent="0.35">
      <c r="A1442" s="1" t="s">
        <v>926</v>
      </c>
      <c r="B1442" s="1" t="s">
        <v>3819</v>
      </c>
      <c r="C1442" t="s">
        <v>4968</v>
      </c>
      <c r="D1442" t="s">
        <v>4723</v>
      </c>
      <c r="E1442" t="s">
        <v>7998</v>
      </c>
    </row>
    <row r="1443" spans="1:5" ht="15.5" x14ac:dyDescent="0.35">
      <c r="A1443" s="1" t="s">
        <v>925</v>
      </c>
      <c r="B1443" s="1" t="s">
        <v>3820</v>
      </c>
      <c r="C1443" t="s">
        <v>5116</v>
      </c>
      <c r="D1443" t="s">
        <v>4724</v>
      </c>
      <c r="E1443" t="s">
        <v>4869</v>
      </c>
    </row>
    <row r="1444" spans="1:5" ht="15.5" x14ac:dyDescent="0.35">
      <c r="A1444" s="1" t="s">
        <v>924</v>
      </c>
      <c r="B1444" s="1" t="s">
        <v>3821</v>
      </c>
      <c r="C1444" t="s">
        <v>6507</v>
      </c>
      <c r="D1444" t="s">
        <v>4723</v>
      </c>
      <c r="E1444" t="s">
        <v>5443</v>
      </c>
    </row>
    <row r="1445" spans="1:5" ht="15.5" x14ac:dyDescent="0.35">
      <c r="A1445" s="1" t="s">
        <v>923</v>
      </c>
      <c r="B1445" s="1" t="s">
        <v>3822</v>
      </c>
      <c r="C1445" t="s">
        <v>4736</v>
      </c>
      <c r="D1445" t="s">
        <v>4723</v>
      </c>
      <c r="E1445" t="s">
        <v>7999</v>
      </c>
    </row>
    <row r="1446" spans="1:5" ht="15.5" x14ac:dyDescent="0.35">
      <c r="A1446" s="1" t="s">
        <v>922</v>
      </c>
      <c r="B1446" s="1" t="s">
        <v>3823</v>
      </c>
      <c r="C1446" t="s">
        <v>6508</v>
      </c>
      <c r="D1446" t="s">
        <v>4724</v>
      </c>
      <c r="E1446" t="s">
        <v>5962</v>
      </c>
    </row>
    <row r="1447" spans="1:5" ht="15.5" x14ac:dyDescent="0.35">
      <c r="A1447" s="1" t="s">
        <v>921</v>
      </c>
      <c r="B1447" s="1" t="s">
        <v>3824</v>
      </c>
      <c r="C1447" t="s">
        <v>4842</v>
      </c>
      <c r="D1447" t="s">
        <v>4723</v>
      </c>
      <c r="E1447" t="s">
        <v>8000</v>
      </c>
    </row>
    <row r="1448" spans="1:5" ht="15.5" x14ac:dyDescent="0.35">
      <c r="A1448" s="1" t="s">
        <v>920</v>
      </c>
      <c r="B1448" s="1" t="s">
        <v>3825</v>
      </c>
      <c r="C1448" t="s">
        <v>6509</v>
      </c>
      <c r="D1448" t="s">
        <v>4723</v>
      </c>
      <c r="E1448" t="s">
        <v>5538</v>
      </c>
    </row>
    <row r="1449" spans="1:5" ht="15.5" x14ac:dyDescent="0.35">
      <c r="A1449" s="1" t="s">
        <v>919</v>
      </c>
      <c r="B1449" s="1" t="s">
        <v>3826</v>
      </c>
      <c r="C1449" t="s">
        <v>6510</v>
      </c>
      <c r="D1449" t="s">
        <v>4723</v>
      </c>
      <c r="E1449" t="s">
        <v>6511</v>
      </c>
    </row>
    <row r="1450" spans="1:5" ht="15.5" x14ac:dyDescent="0.35">
      <c r="A1450" s="1" t="s">
        <v>918</v>
      </c>
      <c r="B1450" s="1" t="s">
        <v>3827</v>
      </c>
      <c r="C1450" t="s">
        <v>5279</v>
      </c>
      <c r="D1450" t="s">
        <v>4723</v>
      </c>
      <c r="E1450" t="s">
        <v>8001</v>
      </c>
    </row>
    <row r="1451" spans="1:5" ht="15.5" x14ac:dyDescent="0.35">
      <c r="A1451" s="1" t="s">
        <v>917</v>
      </c>
      <c r="B1451" s="1" t="s">
        <v>3828</v>
      </c>
      <c r="C1451" t="s">
        <v>6512</v>
      </c>
      <c r="D1451" t="s">
        <v>4723</v>
      </c>
      <c r="E1451" t="s">
        <v>6513</v>
      </c>
    </row>
    <row r="1452" spans="1:5" ht="15.5" x14ac:dyDescent="0.35">
      <c r="A1452" s="1" t="s">
        <v>916</v>
      </c>
      <c r="B1452" s="1" t="s">
        <v>3829</v>
      </c>
      <c r="C1452" t="s">
        <v>6514</v>
      </c>
      <c r="D1452" t="s">
        <v>4724</v>
      </c>
      <c r="E1452" t="s">
        <v>8002</v>
      </c>
    </row>
    <row r="1453" spans="1:5" ht="15.5" x14ac:dyDescent="0.35">
      <c r="A1453" s="1" t="s">
        <v>915</v>
      </c>
      <c r="B1453" s="1" t="s">
        <v>3830</v>
      </c>
      <c r="C1453" t="s">
        <v>6515</v>
      </c>
      <c r="D1453" t="s">
        <v>4724</v>
      </c>
      <c r="E1453" t="s">
        <v>4771</v>
      </c>
    </row>
    <row r="1454" spans="1:5" ht="15.5" x14ac:dyDescent="0.35">
      <c r="A1454" s="1" t="s">
        <v>914</v>
      </c>
      <c r="B1454" s="1" t="s">
        <v>3831</v>
      </c>
      <c r="C1454" t="s">
        <v>6516</v>
      </c>
      <c r="D1454" t="s">
        <v>4724</v>
      </c>
      <c r="E1454" t="s">
        <v>7703</v>
      </c>
    </row>
    <row r="1455" spans="1:5" ht="15.5" x14ac:dyDescent="0.35">
      <c r="A1455" s="1" t="s">
        <v>913</v>
      </c>
      <c r="B1455" s="1" t="s">
        <v>3832</v>
      </c>
      <c r="C1455" t="s">
        <v>6517</v>
      </c>
      <c r="D1455" t="s">
        <v>4724</v>
      </c>
      <c r="E1455" t="s">
        <v>8003</v>
      </c>
    </row>
    <row r="1456" spans="1:5" ht="15.5" x14ac:dyDescent="0.35">
      <c r="A1456" s="1" t="s">
        <v>912</v>
      </c>
      <c r="B1456" s="1" t="s">
        <v>3833</v>
      </c>
      <c r="C1456" t="s">
        <v>6518</v>
      </c>
      <c r="D1456" t="s">
        <v>4724</v>
      </c>
      <c r="E1456" t="s">
        <v>6271</v>
      </c>
    </row>
    <row r="1457" spans="1:5" ht="15.5" x14ac:dyDescent="0.35">
      <c r="A1457" s="1" t="s">
        <v>911</v>
      </c>
      <c r="B1457" s="1" t="s">
        <v>3834</v>
      </c>
      <c r="C1457" t="s">
        <v>5266</v>
      </c>
      <c r="D1457" t="s">
        <v>4724</v>
      </c>
      <c r="E1457" t="s">
        <v>8004</v>
      </c>
    </row>
    <row r="1458" spans="1:5" ht="15.5" x14ac:dyDescent="0.35">
      <c r="A1458" s="1" t="s">
        <v>910</v>
      </c>
      <c r="B1458" s="1" t="s">
        <v>3835</v>
      </c>
      <c r="C1458" t="s">
        <v>6519</v>
      </c>
      <c r="D1458" t="s">
        <v>4723</v>
      </c>
      <c r="E1458" t="s">
        <v>8005</v>
      </c>
    </row>
    <row r="1459" spans="1:5" ht="15.5" x14ac:dyDescent="0.35">
      <c r="A1459" s="1" t="s">
        <v>909</v>
      </c>
      <c r="B1459" s="1" t="s">
        <v>3836</v>
      </c>
      <c r="C1459" t="s">
        <v>6520</v>
      </c>
      <c r="D1459" t="s">
        <v>4723</v>
      </c>
      <c r="E1459" t="s">
        <v>5125</v>
      </c>
    </row>
    <row r="1460" spans="1:5" ht="15.5" x14ac:dyDescent="0.35">
      <c r="A1460" s="1" t="s">
        <v>908</v>
      </c>
      <c r="B1460" s="1" t="s">
        <v>3837</v>
      </c>
      <c r="C1460" t="s">
        <v>6521</v>
      </c>
      <c r="D1460" t="s">
        <v>4724</v>
      </c>
      <c r="E1460" t="s">
        <v>8006</v>
      </c>
    </row>
    <row r="1461" spans="1:5" ht="15.5" x14ac:dyDescent="0.35">
      <c r="A1461" s="1" t="s">
        <v>907</v>
      </c>
      <c r="B1461" s="1" t="s">
        <v>3838</v>
      </c>
      <c r="C1461" t="s">
        <v>5815</v>
      </c>
      <c r="D1461" t="s">
        <v>4724</v>
      </c>
      <c r="E1461" t="s">
        <v>6523</v>
      </c>
    </row>
    <row r="1462" spans="1:5" ht="15.5" x14ac:dyDescent="0.35">
      <c r="A1462" s="1" t="s">
        <v>906</v>
      </c>
      <c r="B1462" s="1" t="s">
        <v>3839</v>
      </c>
      <c r="C1462" t="s">
        <v>5180</v>
      </c>
      <c r="D1462" t="s">
        <v>4723</v>
      </c>
      <c r="E1462" t="s">
        <v>4833</v>
      </c>
    </row>
    <row r="1463" spans="1:5" ht="15.5" x14ac:dyDescent="0.35">
      <c r="A1463" s="1" t="s">
        <v>905</v>
      </c>
      <c r="B1463" s="1" t="s">
        <v>3840</v>
      </c>
      <c r="C1463" t="s">
        <v>5092</v>
      </c>
      <c r="D1463" t="s">
        <v>4723</v>
      </c>
      <c r="E1463" t="s">
        <v>6524</v>
      </c>
    </row>
    <row r="1464" spans="1:5" ht="15.5" x14ac:dyDescent="0.35">
      <c r="A1464" s="1" t="s">
        <v>904</v>
      </c>
      <c r="B1464" s="1" t="s">
        <v>3841</v>
      </c>
      <c r="C1464" t="s">
        <v>6525</v>
      </c>
      <c r="D1464" t="s">
        <v>4724</v>
      </c>
      <c r="E1464" t="s">
        <v>5135</v>
      </c>
    </row>
    <row r="1465" spans="1:5" ht="15.5" x14ac:dyDescent="0.35">
      <c r="A1465" s="1" t="s">
        <v>903</v>
      </c>
      <c r="B1465" s="1" t="s">
        <v>3842</v>
      </c>
      <c r="C1465" t="s">
        <v>7354</v>
      </c>
      <c r="D1465" t="s">
        <v>4724</v>
      </c>
      <c r="E1465" t="s">
        <v>8007</v>
      </c>
    </row>
    <row r="1466" spans="1:5" ht="15.5" x14ac:dyDescent="0.35">
      <c r="A1466" s="1" t="s">
        <v>902</v>
      </c>
      <c r="B1466" s="1" t="s">
        <v>3843</v>
      </c>
      <c r="C1466" t="s">
        <v>5157</v>
      </c>
      <c r="D1466" t="s">
        <v>4723</v>
      </c>
      <c r="E1466" t="s">
        <v>6526</v>
      </c>
    </row>
    <row r="1467" spans="1:5" ht="15.5" x14ac:dyDescent="0.35">
      <c r="A1467" s="1" t="s">
        <v>901</v>
      </c>
      <c r="B1467" s="1" t="s">
        <v>3844</v>
      </c>
      <c r="C1467" t="s">
        <v>4727</v>
      </c>
      <c r="D1467" t="s">
        <v>4724</v>
      </c>
      <c r="E1467" t="s">
        <v>5591</v>
      </c>
    </row>
    <row r="1468" spans="1:5" ht="15.5" x14ac:dyDescent="0.35">
      <c r="A1468" s="1" t="s">
        <v>900</v>
      </c>
      <c r="B1468" s="1" t="s">
        <v>3845</v>
      </c>
      <c r="C1468" t="s">
        <v>6527</v>
      </c>
      <c r="D1468" t="s">
        <v>4724</v>
      </c>
      <c r="E1468" t="s">
        <v>8008</v>
      </c>
    </row>
    <row r="1469" spans="1:5" ht="15.5" x14ac:dyDescent="0.35">
      <c r="A1469" s="1" t="s">
        <v>899</v>
      </c>
      <c r="B1469" s="1" t="s">
        <v>3846</v>
      </c>
      <c r="C1469" t="s">
        <v>6528</v>
      </c>
      <c r="D1469" t="s">
        <v>4724</v>
      </c>
      <c r="E1469" t="s">
        <v>6529</v>
      </c>
    </row>
    <row r="1470" spans="1:5" ht="15.5" x14ac:dyDescent="0.35">
      <c r="A1470" s="1" t="s">
        <v>898</v>
      </c>
      <c r="B1470" s="1" t="s">
        <v>3847</v>
      </c>
      <c r="C1470" t="s">
        <v>6530</v>
      </c>
      <c r="D1470" t="s">
        <v>4724</v>
      </c>
      <c r="E1470" t="s">
        <v>4817</v>
      </c>
    </row>
    <row r="1471" spans="1:5" ht="15.5" x14ac:dyDescent="0.35">
      <c r="A1471" s="1" t="s">
        <v>897</v>
      </c>
      <c r="B1471" s="1" t="s">
        <v>3848</v>
      </c>
      <c r="C1471" t="s">
        <v>6531</v>
      </c>
      <c r="D1471" t="s">
        <v>4723</v>
      </c>
      <c r="E1471" t="s">
        <v>6167</v>
      </c>
    </row>
    <row r="1472" spans="1:5" ht="15.5" x14ac:dyDescent="0.35">
      <c r="A1472" s="1" t="s">
        <v>896</v>
      </c>
      <c r="B1472" s="1" t="s">
        <v>3849</v>
      </c>
      <c r="C1472" t="s">
        <v>6532</v>
      </c>
      <c r="D1472" t="s">
        <v>4724</v>
      </c>
      <c r="E1472" t="s">
        <v>8009</v>
      </c>
    </row>
    <row r="1473" spans="1:5" ht="15.5" x14ac:dyDescent="0.35">
      <c r="A1473" s="1" t="s">
        <v>895</v>
      </c>
      <c r="B1473" s="1" t="s">
        <v>3850</v>
      </c>
      <c r="C1473" t="s">
        <v>6533</v>
      </c>
      <c r="D1473" t="s">
        <v>4723</v>
      </c>
      <c r="E1473" t="s">
        <v>7714</v>
      </c>
    </row>
    <row r="1474" spans="1:5" ht="15.5" x14ac:dyDescent="0.35">
      <c r="A1474" s="1" t="s">
        <v>894</v>
      </c>
      <c r="B1474" s="1" t="s">
        <v>3851</v>
      </c>
      <c r="C1474" t="s">
        <v>6534</v>
      </c>
      <c r="D1474" t="s">
        <v>4724</v>
      </c>
      <c r="E1474" t="s">
        <v>5721</v>
      </c>
    </row>
    <row r="1475" spans="1:5" ht="15.5" x14ac:dyDescent="0.35">
      <c r="A1475" s="1" t="s">
        <v>893</v>
      </c>
      <c r="B1475" s="1" t="s">
        <v>3852</v>
      </c>
      <c r="C1475" t="s">
        <v>6535</v>
      </c>
      <c r="D1475" t="s">
        <v>4724</v>
      </c>
      <c r="E1475" t="s">
        <v>8010</v>
      </c>
    </row>
    <row r="1476" spans="1:5" ht="15.5" x14ac:dyDescent="0.35">
      <c r="A1476" s="1" t="s">
        <v>892</v>
      </c>
      <c r="B1476" s="1" t="s">
        <v>3853</v>
      </c>
      <c r="C1476" t="s">
        <v>5403</v>
      </c>
      <c r="D1476" t="s">
        <v>4723</v>
      </c>
      <c r="E1476" t="s">
        <v>8011</v>
      </c>
    </row>
    <row r="1477" spans="1:5" ht="15.5" x14ac:dyDescent="0.35">
      <c r="A1477" s="1" t="s">
        <v>891</v>
      </c>
      <c r="B1477" s="1" t="s">
        <v>3854</v>
      </c>
      <c r="C1477" t="s">
        <v>6537</v>
      </c>
      <c r="D1477" t="s">
        <v>4724</v>
      </c>
      <c r="E1477" t="s">
        <v>8012</v>
      </c>
    </row>
    <row r="1478" spans="1:5" ht="15.5" x14ac:dyDescent="0.35">
      <c r="A1478" s="1" t="s">
        <v>890</v>
      </c>
      <c r="B1478" s="1" t="s">
        <v>3855</v>
      </c>
      <c r="C1478" t="s">
        <v>6538</v>
      </c>
      <c r="D1478" t="s">
        <v>4723</v>
      </c>
      <c r="E1478" t="s">
        <v>5556</v>
      </c>
    </row>
    <row r="1479" spans="1:5" ht="15.5" x14ac:dyDescent="0.35">
      <c r="A1479" s="1" t="s">
        <v>889</v>
      </c>
      <c r="B1479" s="1" t="s">
        <v>3856</v>
      </c>
      <c r="C1479" t="s">
        <v>6539</v>
      </c>
      <c r="D1479" t="s">
        <v>4724</v>
      </c>
      <c r="E1479" t="s">
        <v>8013</v>
      </c>
    </row>
    <row r="1480" spans="1:5" ht="15.5" x14ac:dyDescent="0.35">
      <c r="A1480" s="1" t="s">
        <v>888</v>
      </c>
      <c r="B1480" s="1" t="s">
        <v>3857</v>
      </c>
      <c r="C1480" t="s">
        <v>6540</v>
      </c>
      <c r="D1480" t="s">
        <v>4724</v>
      </c>
      <c r="E1480" t="s">
        <v>8014</v>
      </c>
    </row>
    <row r="1481" spans="1:5" ht="15.5" x14ac:dyDescent="0.35">
      <c r="A1481" s="1" t="s">
        <v>887</v>
      </c>
      <c r="B1481" s="1" t="s">
        <v>3858</v>
      </c>
      <c r="C1481" t="s">
        <v>6541</v>
      </c>
      <c r="D1481" t="s">
        <v>4723</v>
      </c>
      <c r="E1481" t="s">
        <v>8015</v>
      </c>
    </row>
    <row r="1482" spans="1:5" ht="15.5" x14ac:dyDescent="0.35">
      <c r="A1482" s="1" t="s">
        <v>886</v>
      </c>
      <c r="B1482" s="1" t="s">
        <v>3859</v>
      </c>
      <c r="C1482" t="s">
        <v>6542</v>
      </c>
      <c r="D1482" t="s">
        <v>4724</v>
      </c>
      <c r="E1482" t="s">
        <v>5164</v>
      </c>
    </row>
    <row r="1483" spans="1:5" ht="15.5" x14ac:dyDescent="0.35">
      <c r="A1483" s="1" t="s">
        <v>885</v>
      </c>
      <c r="B1483" s="1" t="s">
        <v>3860</v>
      </c>
      <c r="C1483" t="s">
        <v>6413</v>
      </c>
      <c r="D1483" t="s">
        <v>4723</v>
      </c>
      <c r="E1483" t="s">
        <v>8016</v>
      </c>
    </row>
    <row r="1484" spans="1:5" ht="15.5" x14ac:dyDescent="0.35">
      <c r="A1484" s="1" t="s">
        <v>884</v>
      </c>
      <c r="B1484" s="1" t="s">
        <v>3861</v>
      </c>
      <c r="C1484" t="s">
        <v>6543</v>
      </c>
      <c r="D1484" t="s">
        <v>4724</v>
      </c>
      <c r="E1484" t="s">
        <v>8017</v>
      </c>
    </row>
    <row r="1485" spans="1:5" ht="15.5" x14ac:dyDescent="0.35">
      <c r="A1485" s="1" t="s">
        <v>883</v>
      </c>
      <c r="B1485" s="1" t="s">
        <v>3862</v>
      </c>
      <c r="C1485" t="s">
        <v>6544</v>
      </c>
      <c r="D1485" t="s">
        <v>4723</v>
      </c>
      <c r="E1485" t="s">
        <v>4835</v>
      </c>
    </row>
    <row r="1486" spans="1:5" ht="15.5" x14ac:dyDescent="0.35">
      <c r="A1486" s="1" t="s">
        <v>882</v>
      </c>
      <c r="B1486" s="1" t="s">
        <v>3863</v>
      </c>
      <c r="C1486" t="s">
        <v>6545</v>
      </c>
      <c r="D1486" t="s">
        <v>4723</v>
      </c>
      <c r="E1486" t="s">
        <v>7747</v>
      </c>
    </row>
    <row r="1487" spans="1:5" ht="15.5" x14ac:dyDescent="0.35">
      <c r="A1487" s="1" t="s">
        <v>881</v>
      </c>
      <c r="B1487" s="1" t="s">
        <v>3864</v>
      </c>
      <c r="C1487" t="s">
        <v>6546</v>
      </c>
      <c r="D1487" t="s">
        <v>4723</v>
      </c>
      <c r="E1487" t="s">
        <v>8018</v>
      </c>
    </row>
    <row r="1488" spans="1:5" ht="15.5" x14ac:dyDescent="0.35">
      <c r="A1488" s="1" t="s">
        <v>880</v>
      </c>
      <c r="B1488" s="1" t="s">
        <v>3865</v>
      </c>
      <c r="C1488" t="s">
        <v>6547</v>
      </c>
      <c r="D1488" t="s">
        <v>4723</v>
      </c>
      <c r="E1488" t="s">
        <v>6548</v>
      </c>
    </row>
    <row r="1489" spans="1:5" ht="15.5" x14ac:dyDescent="0.35">
      <c r="A1489" s="1" t="s">
        <v>879</v>
      </c>
      <c r="B1489" s="1" t="s">
        <v>3866</v>
      </c>
      <c r="C1489" t="s">
        <v>6012</v>
      </c>
      <c r="D1489" t="s">
        <v>4724</v>
      </c>
      <c r="E1489" t="s">
        <v>8019</v>
      </c>
    </row>
    <row r="1490" spans="1:5" ht="15.5" x14ac:dyDescent="0.35">
      <c r="A1490" s="1" t="s">
        <v>878</v>
      </c>
      <c r="B1490" s="1" t="s">
        <v>3867</v>
      </c>
      <c r="C1490" t="s">
        <v>6549</v>
      </c>
      <c r="D1490" t="s">
        <v>4723</v>
      </c>
      <c r="E1490" t="s">
        <v>8020</v>
      </c>
    </row>
    <row r="1491" spans="1:5" ht="15.5" x14ac:dyDescent="0.35">
      <c r="A1491" s="1" t="s">
        <v>877</v>
      </c>
      <c r="B1491" s="1" t="s">
        <v>3868</v>
      </c>
      <c r="C1491" t="s">
        <v>6550</v>
      </c>
      <c r="D1491" t="s">
        <v>4723</v>
      </c>
      <c r="E1491" t="s">
        <v>8021</v>
      </c>
    </row>
    <row r="1492" spans="1:5" ht="15.5" x14ac:dyDescent="0.35">
      <c r="A1492" s="1" t="s">
        <v>876</v>
      </c>
      <c r="B1492" s="1" t="s">
        <v>3869</v>
      </c>
      <c r="C1492" t="s">
        <v>6551</v>
      </c>
      <c r="D1492" t="s">
        <v>4723</v>
      </c>
      <c r="E1492" t="s">
        <v>8022</v>
      </c>
    </row>
    <row r="1493" spans="1:5" ht="15.5" x14ac:dyDescent="0.35">
      <c r="A1493" s="1" t="s">
        <v>875</v>
      </c>
      <c r="B1493" s="1" t="s">
        <v>3870</v>
      </c>
      <c r="C1493" t="s">
        <v>7355</v>
      </c>
      <c r="D1493" t="s">
        <v>4724</v>
      </c>
      <c r="E1493" t="s">
        <v>8023</v>
      </c>
    </row>
    <row r="1494" spans="1:5" ht="15.5" x14ac:dyDescent="0.35">
      <c r="A1494" s="1" t="s">
        <v>874</v>
      </c>
      <c r="B1494" s="1" t="s">
        <v>3871</v>
      </c>
      <c r="C1494" t="s">
        <v>6552</v>
      </c>
      <c r="D1494" t="s">
        <v>4724</v>
      </c>
      <c r="E1494" t="s">
        <v>6553</v>
      </c>
    </row>
    <row r="1495" spans="1:5" ht="15.5" x14ac:dyDescent="0.35">
      <c r="A1495" s="1" t="s">
        <v>873</v>
      </c>
      <c r="B1495" s="1" t="s">
        <v>3872</v>
      </c>
      <c r="C1495" t="s">
        <v>6554</v>
      </c>
      <c r="D1495" t="s">
        <v>4723</v>
      </c>
      <c r="E1495" t="s">
        <v>7949</v>
      </c>
    </row>
    <row r="1496" spans="1:5" ht="15.5" x14ac:dyDescent="0.35">
      <c r="A1496" s="1" t="s">
        <v>872</v>
      </c>
      <c r="B1496" s="1" t="s">
        <v>3873</v>
      </c>
      <c r="C1496" t="s">
        <v>6555</v>
      </c>
      <c r="D1496" t="s">
        <v>4724</v>
      </c>
      <c r="E1496" t="s">
        <v>8024</v>
      </c>
    </row>
    <row r="1497" spans="1:5" ht="15.5" x14ac:dyDescent="0.35">
      <c r="A1497" s="1" t="s">
        <v>871</v>
      </c>
      <c r="B1497" s="1" t="s">
        <v>3874</v>
      </c>
      <c r="C1497" t="s">
        <v>6556</v>
      </c>
      <c r="D1497" t="s">
        <v>4724</v>
      </c>
      <c r="E1497" t="s">
        <v>6557</v>
      </c>
    </row>
    <row r="1498" spans="1:5" ht="15.5" x14ac:dyDescent="0.35">
      <c r="A1498" s="1" t="s">
        <v>870</v>
      </c>
      <c r="B1498" s="1" t="s">
        <v>3875</v>
      </c>
      <c r="C1498" t="s">
        <v>7356</v>
      </c>
      <c r="D1498" t="s">
        <v>4724</v>
      </c>
      <c r="E1498" t="s">
        <v>8025</v>
      </c>
    </row>
    <row r="1499" spans="1:5" ht="15.5" x14ac:dyDescent="0.35">
      <c r="A1499" s="1" t="s">
        <v>869</v>
      </c>
      <c r="B1499" s="1" t="s">
        <v>3876</v>
      </c>
      <c r="C1499" t="s">
        <v>6558</v>
      </c>
      <c r="D1499" t="s">
        <v>4724</v>
      </c>
      <c r="E1499" t="s">
        <v>4894</v>
      </c>
    </row>
    <row r="1500" spans="1:5" ht="15.5" x14ac:dyDescent="0.35">
      <c r="A1500" s="1" t="s">
        <v>868</v>
      </c>
      <c r="B1500" s="1" t="s">
        <v>3877</v>
      </c>
      <c r="C1500" t="s">
        <v>5251</v>
      </c>
      <c r="D1500" t="s">
        <v>4723</v>
      </c>
      <c r="E1500" t="s">
        <v>5989</v>
      </c>
    </row>
    <row r="1501" spans="1:5" ht="15.5" x14ac:dyDescent="0.35">
      <c r="A1501" s="1" t="s">
        <v>867</v>
      </c>
      <c r="B1501" s="1" t="s">
        <v>3878</v>
      </c>
      <c r="C1501" t="s">
        <v>6559</v>
      </c>
      <c r="D1501" t="s">
        <v>4723</v>
      </c>
      <c r="E1501" t="s">
        <v>7662</v>
      </c>
    </row>
    <row r="1502" spans="1:5" ht="15.5" x14ac:dyDescent="0.35">
      <c r="A1502" s="1" t="s">
        <v>866</v>
      </c>
      <c r="B1502" s="1" t="s">
        <v>3879</v>
      </c>
      <c r="C1502" t="s">
        <v>6560</v>
      </c>
      <c r="D1502" t="s">
        <v>4725</v>
      </c>
      <c r="E1502" t="s">
        <v>8026</v>
      </c>
    </row>
    <row r="1503" spans="1:5" ht="15.5" x14ac:dyDescent="0.35">
      <c r="A1503" s="1" t="s">
        <v>865</v>
      </c>
      <c r="B1503" s="1" t="s">
        <v>3880</v>
      </c>
      <c r="C1503" t="s">
        <v>6561</v>
      </c>
      <c r="D1503" t="s">
        <v>4723</v>
      </c>
      <c r="E1503" t="s">
        <v>5644</v>
      </c>
    </row>
    <row r="1504" spans="1:5" ht="15.5" x14ac:dyDescent="0.35">
      <c r="A1504" s="1" t="s">
        <v>864</v>
      </c>
      <c r="B1504" s="1" t="s">
        <v>3881</v>
      </c>
      <c r="C1504" t="s">
        <v>6562</v>
      </c>
      <c r="D1504" t="s">
        <v>4723</v>
      </c>
      <c r="E1504" t="s">
        <v>8027</v>
      </c>
    </row>
    <row r="1505" spans="1:5" ht="15.5" x14ac:dyDescent="0.35">
      <c r="A1505" s="1" t="s">
        <v>863</v>
      </c>
      <c r="B1505" s="1" t="s">
        <v>3882</v>
      </c>
      <c r="C1505" t="s">
        <v>4806</v>
      </c>
      <c r="D1505" t="s">
        <v>4724</v>
      </c>
      <c r="E1505" t="s">
        <v>8028</v>
      </c>
    </row>
    <row r="1506" spans="1:5" ht="15.5" x14ac:dyDescent="0.35">
      <c r="A1506" s="1" t="s">
        <v>862</v>
      </c>
      <c r="B1506" s="1" t="s">
        <v>3883</v>
      </c>
      <c r="C1506" t="s">
        <v>6563</v>
      </c>
      <c r="D1506" t="s">
        <v>4724</v>
      </c>
      <c r="E1506" t="s">
        <v>8029</v>
      </c>
    </row>
    <row r="1507" spans="1:5" ht="15.5" x14ac:dyDescent="0.35">
      <c r="A1507" s="1" t="s">
        <v>861</v>
      </c>
      <c r="B1507" s="1" t="s">
        <v>3884</v>
      </c>
      <c r="C1507" t="s">
        <v>6564</v>
      </c>
      <c r="D1507" t="s">
        <v>4723</v>
      </c>
      <c r="E1507" t="s">
        <v>8030</v>
      </c>
    </row>
    <row r="1508" spans="1:5" ht="15.5" x14ac:dyDescent="0.35">
      <c r="A1508" s="1" t="s">
        <v>860</v>
      </c>
      <c r="B1508" s="1" t="s">
        <v>3885</v>
      </c>
      <c r="C1508" t="s">
        <v>6565</v>
      </c>
      <c r="D1508" t="s">
        <v>4724</v>
      </c>
      <c r="E1508" t="s">
        <v>7973</v>
      </c>
    </row>
    <row r="1509" spans="1:5" ht="15.5" x14ac:dyDescent="0.35">
      <c r="A1509" s="1" t="s">
        <v>859</v>
      </c>
      <c r="B1509" s="1" t="s">
        <v>3886</v>
      </c>
      <c r="C1509" t="s">
        <v>5839</v>
      </c>
      <c r="D1509" t="s">
        <v>4724</v>
      </c>
      <c r="E1509" t="s">
        <v>8031</v>
      </c>
    </row>
    <row r="1510" spans="1:5" ht="15.5" x14ac:dyDescent="0.35">
      <c r="A1510" s="1" t="s">
        <v>858</v>
      </c>
      <c r="B1510" s="1" t="s">
        <v>3887</v>
      </c>
      <c r="C1510" t="s">
        <v>5003</v>
      </c>
      <c r="D1510" t="s">
        <v>4724</v>
      </c>
      <c r="E1510" t="s">
        <v>5040</v>
      </c>
    </row>
    <row r="1511" spans="1:5" ht="15.5" x14ac:dyDescent="0.35">
      <c r="A1511" s="1" t="s">
        <v>857</v>
      </c>
      <c r="B1511" s="1" t="s">
        <v>3888</v>
      </c>
      <c r="C1511" t="s">
        <v>6566</v>
      </c>
      <c r="D1511" t="s">
        <v>4723</v>
      </c>
      <c r="E1511" t="s">
        <v>8032</v>
      </c>
    </row>
    <row r="1512" spans="1:5" ht="15.5" x14ac:dyDescent="0.35">
      <c r="A1512" s="1" t="s">
        <v>856</v>
      </c>
      <c r="B1512" s="1" t="s">
        <v>3889</v>
      </c>
      <c r="C1512" t="s">
        <v>6567</v>
      </c>
      <c r="D1512" t="s">
        <v>4724</v>
      </c>
      <c r="E1512" t="s">
        <v>4729</v>
      </c>
    </row>
    <row r="1513" spans="1:5" ht="15.5" x14ac:dyDescent="0.35">
      <c r="A1513" s="1" t="s">
        <v>855</v>
      </c>
      <c r="B1513" s="1" t="s">
        <v>3890</v>
      </c>
      <c r="C1513" t="s">
        <v>6568</v>
      </c>
      <c r="D1513" t="s">
        <v>4724</v>
      </c>
      <c r="E1513" t="s">
        <v>5143</v>
      </c>
    </row>
    <row r="1514" spans="1:5" ht="15.5" x14ac:dyDescent="0.35">
      <c r="A1514" s="1" t="s">
        <v>854</v>
      </c>
      <c r="B1514" s="1" t="s">
        <v>3891</v>
      </c>
      <c r="C1514" t="s">
        <v>6569</v>
      </c>
      <c r="D1514" t="s">
        <v>4723</v>
      </c>
      <c r="E1514" t="s">
        <v>6570</v>
      </c>
    </row>
    <row r="1515" spans="1:5" ht="15.5" x14ac:dyDescent="0.35">
      <c r="A1515" s="1" t="s">
        <v>853</v>
      </c>
      <c r="B1515" s="1" t="s">
        <v>3892</v>
      </c>
      <c r="C1515" t="s">
        <v>6571</v>
      </c>
      <c r="D1515" t="s">
        <v>4724</v>
      </c>
      <c r="E1515" t="s">
        <v>6572</v>
      </c>
    </row>
    <row r="1516" spans="1:5" ht="15.5" x14ac:dyDescent="0.35">
      <c r="A1516" s="1" t="s">
        <v>852</v>
      </c>
      <c r="B1516" s="1" t="s">
        <v>3893</v>
      </c>
      <c r="C1516" t="s">
        <v>6573</v>
      </c>
      <c r="D1516" t="s">
        <v>4724</v>
      </c>
      <c r="E1516" t="s">
        <v>4729</v>
      </c>
    </row>
    <row r="1517" spans="1:5" ht="15.5" x14ac:dyDescent="0.35">
      <c r="A1517" s="1" t="s">
        <v>851</v>
      </c>
      <c r="B1517" s="1" t="s">
        <v>3894</v>
      </c>
      <c r="C1517" t="s">
        <v>6574</v>
      </c>
      <c r="D1517" t="s">
        <v>4724</v>
      </c>
      <c r="E1517" t="s">
        <v>6240</v>
      </c>
    </row>
    <row r="1518" spans="1:5" ht="15.5" x14ac:dyDescent="0.35">
      <c r="A1518" s="1" t="s">
        <v>850</v>
      </c>
      <c r="B1518" s="1" t="s">
        <v>3895</v>
      </c>
      <c r="C1518" t="s">
        <v>6575</v>
      </c>
      <c r="D1518" t="s">
        <v>4723</v>
      </c>
      <c r="E1518" t="s">
        <v>6576</v>
      </c>
    </row>
    <row r="1519" spans="1:5" ht="15.5" x14ac:dyDescent="0.35">
      <c r="A1519" s="1" t="s">
        <v>849</v>
      </c>
      <c r="B1519" s="1" t="s">
        <v>3896</v>
      </c>
      <c r="C1519" t="s">
        <v>6577</v>
      </c>
      <c r="D1519" t="s">
        <v>4723</v>
      </c>
      <c r="E1519" t="s">
        <v>5392</v>
      </c>
    </row>
    <row r="1520" spans="1:5" ht="15.5" x14ac:dyDescent="0.35">
      <c r="A1520" s="1" t="s">
        <v>848</v>
      </c>
      <c r="B1520" s="1" t="s">
        <v>3897</v>
      </c>
      <c r="C1520" t="s">
        <v>6578</v>
      </c>
      <c r="D1520" t="s">
        <v>4723</v>
      </c>
      <c r="E1520" t="s">
        <v>8033</v>
      </c>
    </row>
    <row r="1521" spans="1:5" ht="15.5" x14ac:dyDescent="0.35">
      <c r="A1521" s="1" t="s">
        <v>847</v>
      </c>
      <c r="B1521" s="1" t="s">
        <v>3898</v>
      </c>
      <c r="C1521" t="s">
        <v>6579</v>
      </c>
      <c r="D1521" t="s">
        <v>4723</v>
      </c>
      <c r="E1521" t="s">
        <v>8034</v>
      </c>
    </row>
    <row r="1522" spans="1:5" ht="15.5" x14ac:dyDescent="0.35">
      <c r="A1522" s="1" t="s">
        <v>846</v>
      </c>
      <c r="B1522" s="1" t="s">
        <v>3899</v>
      </c>
      <c r="C1522" t="s">
        <v>6580</v>
      </c>
      <c r="D1522" t="s">
        <v>4724</v>
      </c>
      <c r="E1522" t="s">
        <v>8035</v>
      </c>
    </row>
    <row r="1523" spans="1:5" ht="15.5" x14ac:dyDescent="0.35">
      <c r="A1523" s="1" t="s">
        <v>845</v>
      </c>
      <c r="B1523" s="1" t="s">
        <v>3900</v>
      </c>
      <c r="C1523" t="s">
        <v>6581</v>
      </c>
      <c r="D1523" t="s">
        <v>4723</v>
      </c>
      <c r="E1523" t="s">
        <v>5367</v>
      </c>
    </row>
    <row r="1524" spans="1:5" ht="15.5" x14ac:dyDescent="0.35">
      <c r="A1524" s="1" t="s">
        <v>844</v>
      </c>
      <c r="B1524" s="1" t="s">
        <v>3901</v>
      </c>
      <c r="C1524" t="s">
        <v>6582</v>
      </c>
      <c r="D1524" t="s">
        <v>4724</v>
      </c>
      <c r="E1524" t="s">
        <v>8036</v>
      </c>
    </row>
    <row r="1525" spans="1:5" ht="15.5" x14ac:dyDescent="0.35">
      <c r="A1525" s="1" t="s">
        <v>843</v>
      </c>
      <c r="B1525" s="1" t="s">
        <v>3902</v>
      </c>
      <c r="C1525" t="s">
        <v>6583</v>
      </c>
      <c r="D1525" t="s">
        <v>4724</v>
      </c>
      <c r="E1525" t="s">
        <v>4817</v>
      </c>
    </row>
    <row r="1526" spans="1:5" ht="15.5" x14ac:dyDescent="0.35">
      <c r="A1526" s="1" t="s">
        <v>842</v>
      </c>
      <c r="B1526" s="1" t="s">
        <v>3903</v>
      </c>
      <c r="C1526" t="s">
        <v>5900</v>
      </c>
      <c r="D1526" t="s">
        <v>4724</v>
      </c>
      <c r="E1526" t="s">
        <v>8037</v>
      </c>
    </row>
    <row r="1527" spans="1:5" ht="15.5" x14ac:dyDescent="0.35">
      <c r="A1527" s="1" t="s">
        <v>841</v>
      </c>
      <c r="B1527" s="1" t="s">
        <v>3904</v>
      </c>
      <c r="C1527" t="s">
        <v>6584</v>
      </c>
      <c r="D1527" t="s">
        <v>4723</v>
      </c>
      <c r="E1527" t="s">
        <v>5412</v>
      </c>
    </row>
    <row r="1528" spans="1:5" ht="15.5" x14ac:dyDescent="0.35">
      <c r="A1528" s="1" t="s">
        <v>840</v>
      </c>
      <c r="B1528" s="1" t="s">
        <v>3905</v>
      </c>
      <c r="C1528" t="s">
        <v>6585</v>
      </c>
      <c r="D1528" t="s">
        <v>4723</v>
      </c>
      <c r="E1528" t="s">
        <v>6586</v>
      </c>
    </row>
    <row r="1529" spans="1:5" ht="15.5" x14ac:dyDescent="0.35">
      <c r="A1529" s="1" t="s">
        <v>839</v>
      </c>
      <c r="B1529" s="1" t="s">
        <v>3906</v>
      </c>
      <c r="C1529" t="s">
        <v>6587</v>
      </c>
      <c r="D1529" t="s">
        <v>4724</v>
      </c>
      <c r="E1529" t="s">
        <v>8038</v>
      </c>
    </row>
    <row r="1530" spans="1:5" ht="15.5" x14ac:dyDescent="0.35">
      <c r="A1530" s="1" t="s">
        <v>838</v>
      </c>
      <c r="B1530" s="1" t="s">
        <v>3907</v>
      </c>
      <c r="C1530" t="s">
        <v>6588</v>
      </c>
      <c r="D1530" t="s">
        <v>4723</v>
      </c>
      <c r="E1530" t="s">
        <v>8039</v>
      </c>
    </row>
    <row r="1531" spans="1:5" ht="15.5" x14ac:dyDescent="0.35">
      <c r="A1531" s="1" t="s">
        <v>837</v>
      </c>
      <c r="B1531" s="1" t="s">
        <v>3908</v>
      </c>
      <c r="C1531" t="s">
        <v>5186</v>
      </c>
      <c r="D1531" t="s">
        <v>4723</v>
      </c>
      <c r="E1531" t="s">
        <v>4867</v>
      </c>
    </row>
    <row r="1532" spans="1:5" ht="15.5" x14ac:dyDescent="0.35">
      <c r="A1532" s="1" t="s">
        <v>836</v>
      </c>
      <c r="B1532" s="1" t="s">
        <v>3909</v>
      </c>
      <c r="C1532" t="s">
        <v>4835</v>
      </c>
      <c r="D1532" t="s">
        <v>4723</v>
      </c>
      <c r="E1532" t="s">
        <v>8040</v>
      </c>
    </row>
    <row r="1533" spans="1:5" ht="15.5" x14ac:dyDescent="0.35">
      <c r="A1533" s="1" t="s">
        <v>835</v>
      </c>
      <c r="B1533" s="1" t="s">
        <v>3910</v>
      </c>
      <c r="C1533" t="s">
        <v>6589</v>
      </c>
      <c r="D1533" t="s">
        <v>4724</v>
      </c>
      <c r="E1533" t="s">
        <v>5047</v>
      </c>
    </row>
    <row r="1534" spans="1:5" ht="15.5" x14ac:dyDescent="0.35">
      <c r="A1534" s="1" t="s">
        <v>834</v>
      </c>
      <c r="B1534" s="1" t="s">
        <v>3911</v>
      </c>
      <c r="C1534" t="s">
        <v>6590</v>
      </c>
      <c r="D1534" t="s">
        <v>4724</v>
      </c>
      <c r="E1534" t="s">
        <v>5329</v>
      </c>
    </row>
    <row r="1535" spans="1:5" ht="15.5" x14ac:dyDescent="0.35">
      <c r="A1535" s="1" t="s">
        <v>833</v>
      </c>
      <c r="B1535" s="1" t="s">
        <v>3912</v>
      </c>
      <c r="C1535" t="s">
        <v>6591</v>
      </c>
      <c r="D1535" t="s">
        <v>4723</v>
      </c>
      <c r="E1535" t="s">
        <v>4876</v>
      </c>
    </row>
    <row r="1536" spans="1:5" ht="15.5" x14ac:dyDescent="0.35">
      <c r="A1536" s="1" t="s">
        <v>832</v>
      </c>
      <c r="B1536" s="1" t="s">
        <v>3913</v>
      </c>
      <c r="C1536" t="s">
        <v>6592</v>
      </c>
      <c r="D1536" t="s">
        <v>4724</v>
      </c>
      <c r="E1536" t="s">
        <v>4771</v>
      </c>
    </row>
    <row r="1537" spans="1:5" ht="15.5" x14ac:dyDescent="0.35">
      <c r="A1537" s="1" t="s">
        <v>831</v>
      </c>
      <c r="B1537" s="1" t="s">
        <v>3914</v>
      </c>
      <c r="C1537" t="s">
        <v>6593</v>
      </c>
      <c r="D1537" t="s">
        <v>4724</v>
      </c>
      <c r="E1537" t="s">
        <v>4789</v>
      </c>
    </row>
    <row r="1538" spans="1:5" ht="15.5" x14ac:dyDescent="0.35">
      <c r="A1538" s="1" t="s">
        <v>830</v>
      </c>
      <c r="B1538" s="1" t="s">
        <v>3915</v>
      </c>
      <c r="C1538" t="s">
        <v>6594</v>
      </c>
      <c r="D1538" t="s">
        <v>4723</v>
      </c>
      <c r="E1538" t="s">
        <v>8041</v>
      </c>
    </row>
    <row r="1539" spans="1:5" ht="15.5" x14ac:dyDescent="0.35">
      <c r="A1539" s="1" t="s">
        <v>829</v>
      </c>
      <c r="B1539" s="1" t="s">
        <v>3916</v>
      </c>
      <c r="C1539" t="s">
        <v>6595</v>
      </c>
      <c r="D1539" t="s">
        <v>4724</v>
      </c>
      <c r="E1539" t="s">
        <v>5091</v>
      </c>
    </row>
    <row r="1540" spans="1:5" ht="15.5" x14ac:dyDescent="0.35">
      <c r="A1540" s="1" t="s">
        <v>828</v>
      </c>
      <c r="B1540" s="1" t="s">
        <v>3917</v>
      </c>
      <c r="C1540" t="s">
        <v>6596</v>
      </c>
      <c r="D1540" t="s">
        <v>4724</v>
      </c>
      <c r="E1540" t="s">
        <v>8042</v>
      </c>
    </row>
    <row r="1541" spans="1:5" ht="15.5" x14ac:dyDescent="0.35">
      <c r="A1541" s="1" t="s">
        <v>827</v>
      </c>
      <c r="B1541" s="1" t="s">
        <v>3918</v>
      </c>
      <c r="C1541" t="s">
        <v>6597</v>
      </c>
      <c r="D1541" t="s">
        <v>4723</v>
      </c>
      <c r="E1541" t="s">
        <v>6598</v>
      </c>
    </row>
    <row r="1542" spans="1:5" ht="15.5" x14ac:dyDescent="0.35">
      <c r="A1542" s="1" t="s">
        <v>826</v>
      </c>
      <c r="B1542" s="1" t="s">
        <v>3919</v>
      </c>
      <c r="C1542" t="s">
        <v>6599</v>
      </c>
      <c r="D1542" t="s">
        <v>4723</v>
      </c>
      <c r="E1542" t="s">
        <v>8043</v>
      </c>
    </row>
    <row r="1543" spans="1:5" ht="15.5" x14ac:dyDescent="0.35">
      <c r="A1543" s="1" t="s">
        <v>825</v>
      </c>
      <c r="B1543" s="1" t="s">
        <v>3920</v>
      </c>
      <c r="C1543" t="s">
        <v>5269</v>
      </c>
      <c r="D1543" t="s">
        <v>4724</v>
      </c>
      <c r="E1543" t="s">
        <v>8044</v>
      </c>
    </row>
    <row r="1544" spans="1:5" ht="15.5" x14ac:dyDescent="0.35">
      <c r="A1544" s="1" t="s">
        <v>824</v>
      </c>
      <c r="B1544" s="1" t="s">
        <v>3921</v>
      </c>
      <c r="C1544" t="s">
        <v>6600</v>
      </c>
      <c r="D1544" t="s">
        <v>4724</v>
      </c>
      <c r="E1544" t="s">
        <v>4789</v>
      </c>
    </row>
    <row r="1545" spans="1:5" ht="15.5" x14ac:dyDescent="0.35">
      <c r="A1545" s="1" t="s">
        <v>823</v>
      </c>
      <c r="B1545" s="1" t="s">
        <v>3922</v>
      </c>
      <c r="C1545" t="s">
        <v>7357</v>
      </c>
      <c r="D1545" t="s">
        <v>4724</v>
      </c>
      <c r="E1545" t="s">
        <v>6522</v>
      </c>
    </row>
    <row r="1546" spans="1:5" ht="15.5" x14ac:dyDescent="0.35">
      <c r="A1546" s="1" t="s">
        <v>822</v>
      </c>
      <c r="B1546" s="1" t="s">
        <v>3923</v>
      </c>
      <c r="C1546" t="s">
        <v>6601</v>
      </c>
      <c r="D1546" t="s">
        <v>4724</v>
      </c>
      <c r="E1546" t="s">
        <v>6602</v>
      </c>
    </row>
    <row r="1547" spans="1:5" ht="15.5" x14ac:dyDescent="0.35">
      <c r="A1547" s="1" t="s">
        <v>821</v>
      </c>
      <c r="B1547" s="1" t="s">
        <v>3924</v>
      </c>
      <c r="C1547" t="s">
        <v>6603</v>
      </c>
      <c r="D1547" t="s">
        <v>4723</v>
      </c>
      <c r="E1547" t="s">
        <v>7714</v>
      </c>
    </row>
    <row r="1548" spans="1:5" ht="15.5" x14ac:dyDescent="0.35">
      <c r="A1548" s="1" t="s">
        <v>820</v>
      </c>
      <c r="B1548" s="1" t="s">
        <v>3925</v>
      </c>
      <c r="C1548" t="s">
        <v>6604</v>
      </c>
      <c r="D1548" t="s">
        <v>4723</v>
      </c>
      <c r="E1548" t="s">
        <v>8045</v>
      </c>
    </row>
    <row r="1549" spans="1:5" ht="15.5" x14ac:dyDescent="0.35">
      <c r="A1549" s="1" t="s">
        <v>819</v>
      </c>
      <c r="B1549" s="1" t="s">
        <v>3926</v>
      </c>
      <c r="C1549" t="s">
        <v>6605</v>
      </c>
      <c r="D1549" t="s">
        <v>4723</v>
      </c>
      <c r="E1549" t="s">
        <v>8046</v>
      </c>
    </row>
    <row r="1550" spans="1:5" ht="15.5" x14ac:dyDescent="0.35">
      <c r="A1550" s="1" t="s">
        <v>818</v>
      </c>
      <c r="B1550" s="1" t="s">
        <v>3927</v>
      </c>
      <c r="C1550" t="s">
        <v>6427</v>
      </c>
      <c r="D1550" t="s">
        <v>4724</v>
      </c>
      <c r="E1550" t="s">
        <v>8047</v>
      </c>
    </row>
    <row r="1551" spans="1:5" ht="15.5" x14ac:dyDescent="0.35">
      <c r="A1551" s="1" t="s">
        <v>817</v>
      </c>
      <c r="B1551" s="1" t="s">
        <v>3928</v>
      </c>
      <c r="C1551" t="s">
        <v>6606</v>
      </c>
      <c r="D1551" t="s">
        <v>4723</v>
      </c>
      <c r="E1551" t="s">
        <v>7386</v>
      </c>
    </row>
    <row r="1552" spans="1:5" ht="15.5" x14ac:dyDescent="0.35">
      <c r="A1552" s="1" t="s">
        <v>816</v>
      </c>
      <c r="B1552" s="1" t="s">
        <v>3929</v>
      </c>
      <c r="C1552" t="s">
        <v>6607</v>
      </c>
      <c r="D1552" t="s">
        <v>4724</v>
      </c>
      <c r="E1552" t="s">
        <v>6608</v>
      </c>
    </row>
    <row r="1553" spans="1:5" ht="15.5" x14ac:dyDescent="0.35">
      <c r="A1553" s="1" t="s">
        <v>815</v>
      </c>
      <c r="B1553" s="1" t="s">
        <v>3930</v>
      </c>
      <c r="C1553" t="s">
        <v>6309</v>
      </c>
      <c r="D1553" t="s">
        <v>4724</v>
      </c>
      <c r="E1553" t="s">
        <v>5410</v>
      </c>
    </row>
    <row r="1554" spans="1:5" ht="15.5" x14ac:dyDescent="0.35">
      <c r="A1554" s="1" t="s">
        <v>814</v>
      </c>
      <c r="B1554" s="1" t="s">
        <v>3931</v>
      </c>
      <c r="C1554" t="s">
        <v>6609</v>
      </c>
      <c r="D1554" t="s">
        <v>4724</v>
      </c>
      <c r="E1554" t="s">
        <v>8048</v>
      </c>
    </row>
    <row r="1555" spans="1:5" ht="15.5" x14ac:dyDescent="0.35">
      <c r="A1555" s="1" t="s">
        <v>813</v>
      </c>
      <c r="B1555" s="1" t="s">
        <v>3932</v>
      </c>
      <c r="C1555" t="s">
        <v>6610</v>
      </c>
      <c r="D1555" t="s">
        <v>4723</v>
      </c>
      <c r="E1555" t="s">
        <v>6611</v>
      </c>
    </row>
    <row r="1556" spans="1:5" ht="15.5" x14ac:dyDescent="0.35">
      <c r="A1556" s="1" t="s">
        <v>812</v>
      </c>
      <c r="B1556" s="1" t="s">
        <v>3933</v>
      </c>
      <c r="C1556" t="s">
        <v>7358</v>
      </c>
      <c r="D1556" t="s">
        <v>4723</v>
      </c>
      <c r="E1556" t="s">
        <v>5044</v>
      </c>
    </row>
    <row r="1557" spans="1:5" ht="15.5" x14ac:dyDescent="0.35">
      <c r="A1557" s="1" t="s">
        <v>811</v>
      </c>
      <c r="B1557" s="1" t="s">
        <v>3934</v>
      </c>
      <c r="C1557" t="s">
        <v>6133</v>
      </c>
      <c r="D1557" t="s">
        <v>4724</v>
      </c>
      <c r="E1557" t="s">
        <v>8049</v>
      </c>
    </row>
    <row r="1558" spans="1:5" ht="15.5" x14ac:dyDescent="0.35">
      <c r="A1558" s="1" t="s">
        <v>810</v>
      </c>
      <c r="B1558" s="1" t="s">
        <v>3935</v>
      </c>
      <c r="C1558" t="s">
        <v>6612</v>
      </c>
      <c r="D1558" t="s">
        <v>4723</v>
      </c>
      <c r="E1558" t="s">
        <v>8050</v>
      </c>
    </row>
    <row r="1559" spans="1:5" ht="15.5" x14ac:dyDescent="0.35">
      <c r="A1559" s="1" t="s">
        <v>809</v>
      </c>
      <c r="B1559" s="1" t="s">
        <v>3936</v>
      </c>
      <c r="C1559" t="s">
        <v>6614</v>
      </c>
      <c r="D1559" t="s">
        <v>4723</v>
      </c>
      <c r="E1559" t="s">
        <v>7980</v>
      </c>
    </row>
    <row r="1560" spans="1:5" ht="15.5" x14ac:dyDescent="0.35">
      <c r="A1560" s="1" t="s">
        <v>808</v>
      </c>
      <c r="B1560" s="1" t="s">
        <v>3937</v>
      </c>
      <c r="C1560" t="s">
        <v>6615</v>
      </c>
      <c r="D1560" t="s">
        <v>4723</v>
      </c>
      <c r="E1560" t="s">
        <v>8051</v>
      </c>
    </row>
    <row r="1561" spans="1:5" ht="15.5" x14ac:dyDescent="0.35">
      <c r="A1561" s="1" t="s">
        <v>807</v>
      </c>
      <c r="B1561" s="1" t="s">
        <v>3938</v>
      </c>
      <c r="C1561" t="s">
        <v>6616</v>
      </c>
      <c r="D1561" t="s">
        <v>4723</v>
      </c>
      <c r="E1561" t="s">
        <v>8052</v>
      </c>
    </row>
    <row r="1562" spans="1:5" ht="15.5" x14ac:dyDescent="0.35">
      <c r="A1562" s="1" t="s">
        <v>806</v>
      </c>
      <c r="B1562" s="1" t="s">
        <v>3939</v>
      </c>
      <c r="C1562" t="s">
        <v>6617</v>
      </c>
      <c r="D1562" t="s">
        <v>4724</v>
      </c>
      <c r="E1562" t="s">
        <v>8053</v>
      </c>
    </row>
    <row r="1563" spans="1:5" ht="15.5" x14ac:dyDescent="0.35">
      <c r="A1563" s="1" t="s">
        <v>805</v>
      </c>
      <c r="B1563" s="1" t="s">
        <v>3940</v>
      </c>
      <c r="C1563" t="s">
        <v>7359</v>
      </c>
      <c r="D1563" t="s">
        <v>4724</v>
      </c>
      <c r="E1563" t="s">
        <v>8054</v>
      </c>
    </row>
    <row r="1564" spans="1:5" ht="15.5" x14ac:dyDescent="0.35">
      <c r="A1564" s="1" t="s">
        <v>804</v>
      </c>
      <c r="B1564" s="1" t="s">
        <v>3941</v>
      </c>
      <c r="C1564" t="s">
        <v>6618</v>
      </c>
      <c r="D1564" t="s">
        <v>4724</v>
      </c>
      <c r="E1564" t="s">
        <v>8055</v>
      </c>
    </row>
    <row r="1565" spans="1:5" ht="15.5" x14ac:dyDescent="0.35">
      <c r="A1565" s="1" t="s">
        <v>803</v>
      </c>
      <c r="B1565" s="1" t="s">
        <v>3942</v>
      </c>
      <c r="C1565" t="s">
        <v>4789</v>
      </c>
      <c r="D1565" t="s">
        <v>4724</v>
      </c>
      <c r="E1565" t="s">
        <v>4981</v>
      </c>
    </row>
    <row r="1566" spans="1:5" ht="15.5" x14ac:dyDescent="0.35">
      <c r="A1566" s="1" t="s">
        <v>802</v>
      </c>
      <c r="B1566" s="1" t="s">
        <v>3943</v>
      </c>
      <c r="C1566" t="s">
        <v>5910</v>
      </c>
      <c r="D1566" t="s">
        <v>4724</v>
      </c>
      <c r="E1566" t="s">
        <v>8056</v>
      </c>
    </row>
    <row r="1567" spans="1:5" ht="15.5" x14ac:dyDescent="0.35">
      <c r="A1567" s="1" t="s">
        <v>801</v>
      </c>
      <c r="B1567" s="1" t="s">
        <v>3944</v>
      </c>
      <c r="C1567" t="s">
        <v>6619</v>
      </c>
      <c r="D1567" t="s">
        <v>4723</v>
      </c>
      <c r="E1567" t="s">
        <v>6620</v>
      </c>
    </row>
    <row r="1568" spans="1:5" ht="15.5" x14ac:dyDescent="0.35">
      <c r="A1568" s="1" t="s">
        <v>800</v>
      </c>
      <c r="B1568" s="1" t="s">
        <v>3945</v>
      </c>
      <c r="C1568" t="s">
        <v>6621</v>
      </c>
      <c r="D1568" t="s">
        <v>4723</v>
      </c>
      <c r="E1568" t="s">
        <v>5281</v>
      </c>
    </row>
    <row r="1569" spans="1:5" ht="15.5" x14ac:dyDescent="0.35">
      <c r="A1569" s="1" t="s">
        <v>799</v>
      </c>
      <c r="B1569" s="1" t="s">
        <v>3946</v>
      </c>
      <c r="C1569" t="s">
        <v>5498</v>
      </c>
      <c r="D1569" t="s">
        <v>4724</v>
      </c>
      <c r="E1569" t="s">
        <v>8057</v>
      </c>
    </row>
    <row r="1570" spans="1:5" ht="15.5" x14ac:dyDescent="0.35">
      <c r="A1570" s="1" t="s">
        <v>798</v>
      </c>
      <c r="B1570" s="1" t="s">
        <v>3947</v>
      </c>
      <c r="C1570" t="s">
        <v>6622</v>
      </c>
      <c r="D1570" t="s">
        <v>4723</v>
      </c>
      <c r="E1570" t="s">
        <v>6623</v>
      </c>
    </row>
    <row r="1571" spans="1:5" ht="15.5" x14ac:dyDescent="0.35">
      <c r="A1571" s="1" t="s">
        <v>797</v>
      </c>
      <c r="B1571" s="1" t="s">
        <v>3948</v>
      </c>
      <c r="C1571" t="s">
        <v>6624</v>
      </c>
      <c r="D1571" t="s">
        <v>4724</v>
      </c>
      <c r="E1571" t="s">
        <v>6085</v>
      </c>
    </row>
    <row r="1572" spans="1:5" ht="15.5" x14ac:dyDescent="0.35">
      <c r="A1572" s="1" t="s">
        <v>796</v>
      </c>
      <c r="B1572" s="1" t="s">
        <v>3949</v>
      </c>
      <c r="C1572" t="s">
        <v>6625</v>
      </c>
      <c r="D1572" t="s">
        <v>4723</v>
      </c>
      <c r="E1572" t="s">
        <v>7828</v>
      </c>
    </row>
    <row r="1573" spans="1:5" ht="15.5" x14ac:dyDescent="0.35">
      <c r="A1573" s="1" t="s">
        <v>795</v>
      </c>
      <c r="B1573" s="1" t="s">
        <v>3950</v>
      </c>
      <c r="C1573" t="s">
        <v>5430</v>
      </c>
      <c r="D1573" t="s">
        <v>4724</v>
      </c>
      <c r="E1573" t="s">
        <v>8058</v>
      </c>
    </row>
    <row r="1574" spans="1:5" ht="15.5" x14ac:dyDescent="0.35">
      <c r="A1574" s="1" t="s">
        <v>794</v>
      </c>
      <c r="B1574" s="1" t="s">
        <v>3951</v>
      </c>
      <c r="C1574" t="s">
        <v>6626</v>
      </c>
      <c r="D1574" t="s">
        <v>4724</v>
      </c>
      <c r="E1574" t="s">
        <v>6627</v>
      </c>
    </row>
    <row r="1575" spans="1:5" ht="15.5" x14ac:dyDescent="0.35">
      <c r="A1575" s="1" t="s">
        <v>793</v>
      </c>
      <c r="B1575" s="1" t="s">
        <v>3952</v>
      </c>
      <c r="C1575" t="s">
        <v>6628</v>
      </c>
      <c r="D1575" t="s">
        <v>4724</v>
      </c>
      <c r="E1575" t="s">
        <v>8059</v>
      </c>
    </row>
    <row r="1576" spans="1:5" ht="15.5" x14ac:dyDescent="0.35">
      <c r="A1576" s="1" t="s">
        <v>792</v>
      </c>
      <c r="B1576" s="1" t="s">
        <v>3953</v>
      </c>
      <c r="C1576" t="s">
        <v>6629</v>
      </c>
      <c r="D1576" t="s">
        <v>4724</v>
      </c>
      <c r="E1576" t="s">
        <v>7384</v>
      </c>
    </row>
    <row r="1577" spans="1:5" ht="15.5" x14ac:dyDescent="0.35">
      <c r="A1577" s="1" t="s">
        <v>791</v>
      </c>
      <c r="B1577" s="1" t="s">
        <v>3954</v>
      </c>
      <c r="C1577" t="s">
        <v>5516</v>
      </c>
      <c r="D1577" t="s">
        <v>4723</v>
      </c>
      <c r="E1577" t="s">
        <v>6630</v>
      </c>
    </row>
    <row r="1578" spans="1:5" ht="15.5" x14ac:dyDescent="0.35">
      <c r="A1578" s="1" t="s">
        <v>790</v>
      </c>
      <c r="B1578" s="1" t="s">
        <v>3955</v>
      </c>
      <c r="C1578" t="s">
        <v>6631</v>
      </c>
      <c r="D1578" t="s">
        <v>4724</v>
      </c>
      <c r="E1578" t="s">
        <v>8060</v>
      </c>
    </row>
    <row r="1579" spans="1:5" ht="15.5" x14ac:dyDescent="0.35">
      <c r="A1579" s="1" t="s">
        <v>789</v>
      </c>
      <c r="B1579" s="1" t="s">
        <v>3956</v>
      </c>
      <c r="C1579" t="s">
        <v>6632</v>
      </c>
      <c r="D1579" t="s">
        <v>4724</v>
      </c>
      <c r="E1579" t="s">
        <v>6633</v>
      </c>
    </row>
    <row r="1580" spans="1:5" ht="15.5" x14ac:dyDescent="0.35">
      <c r="A1580" s="1" t="s">
        <v>788</v>
      </c>
      <c r="B1580" s="1" t="s">
        <v>3957</v>
      </c>
      <c r="C1580" t="s">
        <v>5638</v>
      </c>
      <c r="D1580" t="s">
        <v>4723</v>
      </c>
      <c r="E1580" t="s">
        <v>6634</v>
      </c>
    </row>
    <row r="1581" spans="1:5" ht="15.5" x14ac:dyDescent="0.35">
      <c r="A1581" s="1" t="s">
        <v>787</v>
      </c>
      <c r="B1581" s="1" t="s">
        <v>3958</v>
      </c>
      <c r="C1581" t="s">
        <v>6635</v>
      </c>
      <c r="D1581" t="s">
        <v>4724</v>
      </c>
      <c r="E1581" t="s">
        <v>4971</v>
      </c>
    </row>
    <row r="1582" spans="1:5" ht="15.5" x14ac:dyDescent="0.35">
      <c r="A1582" s="1" t="s">
        <v>786</v>
      </c>
      <c r="B1582" s="1" t="s">
        <v>3959</v>
      </c>
      <c r="C1582" t="s">
        <v>6636</v>
      </c>
      <c r="D1582" t="s">
        <v>4724</v>
      </c>
      <c r="E1582" t="s">
        <v>8061</v>
      </c>
    </row>
    <row r="1583" spans="1:5" ht="15.5" x14ac:dyDescent="0.35">
      <c r="A1583" s="1" t="s">
        <v>785</v>
      </c>
      <c r="B1583" s="1" t="s">
        <v>3960</v>
      </c>
      <c r="C1583" t="s">
        <v>4878</v>
      </c>
      <c r="D1583" t="s">
        <v>4724</v>
      </c>
      <c r="E1583" t="s">
        <v>8062</v>
      </c>
    </row>
    <row r="1584" spans="1:5" ht="15.5" x14ac:dyDescent="0.35">
      <c r="A1584" s="1" t="s">
        <v>784</v>
      </c>
      <c r="B1584" s="1" t="s">
        <v>3961</v>
      </c>
      <c r="C1584" t="s">
        <v>6637</v>
      </c>
      <c r="D1584" t="s">
        <v>4725</v>
      </c>
      <c r="E1584" t="s">
        <v>6638</v>
      </c>
    </row>
    <row r="1585" spans="1:5" ht="15.5" x14ac:dyDescent="0.35">
      <c r="A1585" s="1" t="s">
        <v>783</v>
      </c>
      <c r="B1585" s="1" t="s">
        <v>3962</v>
      </c>
      <c r="C1585" t="s">
        <v>6639</v>
      </c>
      <c r="D1585" t="s">
        <v>4723</v>
      </c>
      <c r="E1585" t="s">
        <v>6640</v>
      </c>
    </row>
    <row r="1586" spans="1:5" ht="15.5" x14ac:dyDescent="0.35">
      <c r="A1586" s="1" t="s">
        <v>782</v>
      </c>
      <c r="B1586" s="1" t="s">
        <v>3963</v>
      </c>
      <c r="C1586" t="s">
        <v>6641</v>
      </c>
      <c r="D1586" t="s">
        <v>4725</v>
      </c>
      <c r="E1586" t="s">
        <v>8063</v>
      </c>
    </row>
    <row r="1587" spans="1:5" ht="15.5" x14ac:dyDescent="0.35">
      <c r="A1587" s="1" t="s">
        <v>781</v>
      </c>
      <c r="B1587" s="1" t="s">
        <v>3964</v>
      </c>
      <c r="C1587" t="s">
        <v>6642</v>
      </c>
      <c r="D1587" t="s">
        <v>4723</v>
      </c>
      <c r="E1587" t="s">
        <v>8064</v>
      </c>
    </row>
    <row r="1588" spans="1:5" ht="15.5" x14ac:dyDescent="0.35">
      <c r="A1588" s="1" t="s">
        <v>780</v>
      </c>
      <c r="B1588" s="1" t="s">
        <v>3965</v>
      </c>
      <c r="C1588" t="s">
        <v>6643</v>
      </c>
      <c r="D1588" t="s">
        <v>4724</v>
      </c>
      <c r="E1588" t="s">
        <v>8065</v>
      </c>
    </row>
    <row r="1589" spans="1:5" ht="15.5" x14ac:dyDescent="0.35">
      <c r="A1589" s="1" t="s">
        <v>779</v>
      </c>
      <c r="B1589" s="1" t="s">
        <v>3966</v>
      </c>
      <c r="C1589" t="s">
        <v>6645</v>
      </c>
      <c r="D1589" t="s">
        <v>4724</v>
      </c>
      <c r="E1589" t="s">
        <v>8066</v>
      </c>
    </row>
    <row r="1590" spans="1:5" ht="15.5" x14ac:dyDescent="0.35">
      <c r="A1590" s="1" t="s">
        <v>778</v>
      </c>
      <c r="B1590" s="1" t="s">
        <v>3967</v>
      </c>
      <c r="C1590" t="s">
        <v>6646</v>
      </c>
      <c r="D1590" t="s">
        <v>4723</v>
      </c>
      <c r="E1590" t="s">
        <v>6647</v>
      </c>
    </row>
    <row r="1591" spans="1:5" ht="15.5" x14ac:dyDescent="0.35">
      <c r="A1591" s="1" t="s">
        <v>777</v>
      </c>
      <c r="B1591" s="1" t="s">
        <v>3968</v>
      </c>
      <c r="C1591" t="s">
        <v>5192</v>
      </c>
      <c r="D1591" t="s">
        <v>4724</v>
      </c>
      <c r="E1591" t="s">
        <v>5051</v>
      </c>
    </row>
    <row r="1592" spans="1:5" ht="15.5" x14ac:dyDescent="0.35">
      <c r="A1592" s="1" t="s">
        <v>776</v>
      </c>
      <c r="B1592" s="1" t="s">
        <v>3969</v>
      </c>
      <c r="C1592" t="s">
        <v>6648</v>
      </c>
      <c r="D1592" t="s">
        <v>4724</v>
      </c>
      <c r="E1592" t="s">
        <v>5477</v>
      </c>
    </row>
    <row r="1593" spans="1:5" ht="15.5" x14ac:dyDescent="0.35">
      <c r="A1593" s="1" t="s">
        <v>775</v>
      </c>
      <c r="B1593" s="1" t="s">
        <v>3970</v>
      </c>
      <c r="C1593" t="s">
        <v>6649</v>
      </c>
      <c r="D1593" t="s">
        <v>4724</v>
      </c>
      <c r="E1593" t="s">
        <v>5080</v>
      </c>
    </row>
    <row r="1594" spans="1:5" ht="15.5" x14ac:dyDescent="0.35">
      <c r="A1594" s="1" t="s">
        <v>774</v>
      </c>
      <c r="B1594" s="1" t="s">
        <v>3971</v>
      </c>
      <c r="C1594" t="s">
        <v>6650</v>
      </c>
      <c r="D1594" t="s">
        <v>4725</v>
      </c>
      <c r="E1594" t="s">
        <v>4833</v>
      </c>
    </row>
    <row r="1595" spans="1:5" ht="15.5" x14ac:dyDescent="0.35">
      <c r="A1595" s="1" t="s">
        <v>773</v>
      </c>
      <c r="B1595" s="1" t="s">
        <v>3972</v>
      </c>
      <c r="C1595" t="s">
        <v>6651</v>
      </c>
      <c r="D1595" t="s">
        <v>4724</v>
      </c>
      <c r="E1595" t="s">
        <v>6481</v>
      </c>
    </row>
    <row r="1596" spans="1:5" ht="15.5" x14ac:dyDescent="0.35">
      <c r="A1596" s="1" t="s">
        <v>772</v>
      </c>
      <c r="B1596" s="1" t="s">
        <v>3973</v>
      </c>
      <c r="C1596" t="s">
        <v>6652</v>
      </c>
      <c r="D1596" t="s">
        <v>4723</v>
      </c>
      <c r="E1596" t="s">
        <v>5036</v>
      </c>
    </row>
    <row r="1597" spans="1:5" ht="15.5" x14ac:dyDescent="0.35">
      <c r="A1597" s="1" t="s">
        <v>771</v>
      </c>
      <c r="B1597" s="1" t="s">
        <v>3974</v>
      </c>
      <c r="C1597" t="s">
        <v>6653</v>
      </c>
      <c r="D1597" t="s">
        <v>4725</v>
      </c>
      <c r="E1597" t="s">
        <v>8067</v>
      </c>
    </row>
    <row r="1598" spans="1:5" ht="15.5" x14ac:dyDescent="0.35">
      <c r="A1598" s="1" t="s">
        <v>770</v>
      </c>
      <c r="B1598" s="1" t="s">
        <v>3975</v>
      </c>
      <c r="C1598" t="s">
        <v>6654</v>
      </c>
      <c r="D1598" t="s">
        <v>4724</v>
      </c>
      <c r="E1598" t="s">
        <v>6655</v>
      </c>
    </row>
    <row r="1599" spans="1:5" ht="15.5" x14ac:dyDescent="0.35">
      <c r="A1599" s="1" t="s">
        <v>769</v>
      </c>
      <c r="B1599" s="1" t="s">
        <v>3976</v>
      </c>
      <c r="C1599" t="s">
        <v>6656</v>
      </c>
      <c r="D1599" t="s">
        <v>4724</v>
      </c>
      <c r="E1599" t="s">
        <v>6657</v>
      </c>
    </row>
    <row r="1600" spans="1:5" ht="15.5" x14ac:dyDescent="0.35">
      <c r="A1600" s="1" t="s">
        <v>768</v>
      </c>
      <c r="B1600" s="1" t="s">
        <v>3977</v>
      </c>
      <c r="C1600" t="s">
        <v>5958</v>
      </c>
      <c r="D1600" t="s">
        <v>4724</v>
      </c>
      <c r="E1600" t="s">
        <v>8068</v>
      </c>
    </row>
    <row r="1601" spans="1:5" ht="15.5" x14ac:dyDescent="0.35">
      <c r="A1601" s="1" t="s">
        <v>767</v>
      </c>
      <c r="B1601" s="1" t="s">
        <v>3978</v>
      </c>
      <c r="C1601" t="s">
        <v>6658</v>
      </c>
      <c r="D1601" t="s">
        <v>4724</v>
      </c>
      <c r="E1601" t="s">
        <v>5319</v>
      </c>
    </row>
    <row r="1602" spans="1:5" ht="15.5" x14ac:dyDescent="0.35">
      <c r="A1602" s="1" t="s">
        <v>766</v>
      </c>
      <c r="B1602" s="1" t="s">
        <v>3979</v>
      </c>
      <c r="C1602" t="s">
        <v>6659</v>
      </c>
      <c r="D1602" t="s">
        <v>4723</v>
      </c>
      <c r="E1602" t="s">
        <v>8069</v>
      </c>
    </row>
    <row r="1603" spans="1:5" ht="15.5" x14ac:dyDescent="0.35">
      <c r="A1603" s="1" t="s">
        <v>765</v>
      </c>
      <c r="B1603" s="1" t="s">
        <v>3980</v>
      </c>
      <c r="C1603" t="s">
        <v>6660</v>
      </c>
      <c r="D1603" t="s">
        <v>4724</v>
      </c>
      <c r="E1603" t="s">
        <v>5899</v>
      </c>
    </row>
    <row r="1604" spans="1:5" ht="15.5" x14ac:dyDescent="0.35">
      <c r="A1604" s="1" t="s">
        <v>764</v>
      </c>
      <c r="B1604" s="1" t="s">
        <v>3981</v>
      </c>
      <c r="C1604" t="s">
        <v>6661</v>
      </c>
      <c r="D1604" t="s">
        <v>4724</v>
      </c>
      <c r="E1604" t="s">
        <v>4949</v>
      </c>
    </row>
    <row r="1605" spans="1:5" ht="15.5" x14ac:dyDescent="0.35">
      <c r="A1605" s="1" t="s">
        <v>763</v>
      </c>
      <c r="B1605" s="1" t="s">
        <v>3982</v>
      </c>
      <c r="C1605" t="s">
        <v>5813</v>
      </c>
      <c r="D1605" t="s">
        <v>4724</v>
      </c>
      <c r="E1605" t="s">
        <v>8070</v>
      </c>
    </row>
    <row r="1606" spans="1:5" ht="15.5" x14ac:dyDescent="0.35">
      <c r="A1606" s="1" t="s">
        <v>762</v>
      </c>
      <c r="B1606" s="1" t="s">
        <v>3983</v>
      </c>
      <c r="C1606" t="s">
        <v>5146</v>
      </c>
      <c r="D1606" t="s">
        <v>4725</v>
      </c>
      <c r="E1606" t="s">
        <v>6292</v>
      </c>
    </row>
    <row r="1607" spans="1:5" ht="15.5" x14ac:dyDescent="0.35">
      <c r="A1607" s="1" t="s">
        <v>761</v>
      </c>
      <c r="B1607" s="1" t="s">
        <v>3984</v>
      </c>
      <c r="C1607" t="s">
        <v>6662</v>
      </c>
      <c r="D1607" t="s">
        <v>4724</v>
      </c>
      <c r="E1607" t="s">
        <v>4884</v>
      </c>
    </row>
    <row r="1608" spans="1:5" ht="15.5" x14ac:dyDescent="0.35">
      <c r="A1608" s="1" t="s">
        <v>760</v>
      </c>
      <c r="B1608" s="1" t="s">
        <v>3985</v>
      </c>
      <c r="C1608" t="s">
        <v>4789</v>
      </c>
      <c r="D1608" t="s">
        <v>4724</v>
      </c>
      <c r="E1608" t="s">
        <v>8071</v>
      </c>
    </row>
    <row r="1609" spans="1:5" ht="15.5" x14ac:dyDescent="0.35">
      <c r="A1609" s="1" t="s">
        <v>759</v>
      </c>
      <c r="B1609" s="1" t="s">
        <v>3986</v>
      </c>
      <c r="C1609" t="s">
        <v>6663</v>
      </c>
      <c r="D1609" t="s">
        <v>4723</v>
      </c>
      <c r="E1609" t="s">
        <v>8072</v>
      </c>
    </row>
    <row r="1610" spans="1:5" ht="15.5" x14ac:dyDescent="0.35">
      <c r="A1610" s="1" t="s">
        <v>758</v>
      </c>
      <c r="B1610" s="1" t="s">
        <v>3987</v>
      </c>
      <c r="C1610" t="s">
        <v>6664</v>
      </c>
      <c r="D1610" t="s">
        <v>4723</v>
      </c>
      <c r="E1610" t="s">
        <v>4833</v>
      </c>
    </row>
    <row r="1611" spans="1:5" ht="15.5" x14ac:dyDescent="0.35">
      <c r="A1611" s="1" t="s">
        <v>757</v>
      </c>
      <c r="B1611" s="1" t="s">
        <v>3988</v>
      </c>
      <c r="C1611" t="s">
        <v>6665</v>
      </c>
      <c r="D1611" t="s">
        <v>4723</v>
      </c>
      <c r="E1611" t="s">
        <v>8073</v>
      </c>
    </row>
    <row r="1612" spans="1:5" ht="15.5" x14ac:dyDescent="0.35">
      <c r="A1612" s="1" t="s">
        <v>756</v>
      </c>
      <c r="B1612" s="1" t="s">
        <v>3989</v>
      </c>
      <c r="C1612" t="s">
        <v>6666</v>
      </c>
      <c r="D1612" t="s">
        <v>4723</v>
      </c>
      <c r="E1612" t="s">
        <v>8074</v>
      </c>
    </row>
    <row r="1613" spans="1:5" ht="15.5" x14ac:dyDescent="0.35">
      <c r="A1613" s="1" t="s">
        <v>755</v>
      </c>
      <c r="B1613" s="1" t="s">
        <v>3990</v>
      </c>
      <c r="C1613" t="s">
        <v>6667</v>
      </c>
      <c r="D1613" t="s">
        <v>4723</v>
      </c>
      <c r="E1613" t="s">
        <v>7539</v>
      </c>
    </row>
    <row r="1614" spans="1:5" ht="15.5" x14ac:dyDescent="0.35">
      <c r="A1614" s="1" t="s">
        <v>754</v>
      </c>
      <c r="B1614" s="1" t="s">
        <v>3991</v>
      </c>
      <c r="C1614" t="s">
        <v>6668</v>
      </c>
      <c r="D1614" t="s">
        <v>4724</v>
      </c>
      <c r="E1614" t="s">
        <v>6669</v>
      </c>
    </row>
    <row r="1615" spans="1:5" ht="15.5" x14ac:dyDescent="0.35">
      <c r="A1615" s="1" t="s">
        <v>753</v>
      </c>
      <c r="B1615" s="1" t="s">
        <v>3992</v>
      </c>
      <c r="C1615" t="s">
        <v>6670</v>
      </c>
      <c r="D1615" t="s">
        <v>4723</v>
      </c>
      <c r="E1615" t="s">
        <v>8075</v>
      </c>
    </row>
    <row r="1616" spans="1:5" ht="15.5" x14ac:dyDescent="0.35">
      <c r="A1616" s="1" t="s">
        <v>752</v>
      </c>
      <c r="B1616" s="1" t="s">
        <v>3993</v>
      </c>
      <c r="C1616" t="s">
        <v>6671</v>
      </c>
      <c r="D1616" t="s">
        <v>4724</v>
      </c>
      <c r="E1616" t="s">
        <v>5091</v>
      </c>
    </row>
    <row r="1617" spans="1:5" ht="15.5" x14ac:dyDescent="0.35">
      <c r="A1617" s="1" t="s">
        <v>751</v>
      </c>
      <c r="B1617" s="1" t="s">
        <v>3994</v>
      </c>
      <c r="C1617" t="s">
        <v>6672</v>
      </c>
      <c r="D1617" t="s">
        <v>4723</v>
      </c>
      <c r="E1617" t="s">
        <v>8076</v>
      </c>
    </row>
    <row r="1618" spans="1:5" ht="15.5" x14ac:dyDescent="0.35">
      <c r="A1618" s="1" t="s">
        <v>750</v>
      </c>
      <c r="B1618" s="1" t="s">
        <v>3995</v>
      </c>
      <c r="C1618" t="s">
        <v>6673</v>
      </c>
      <c r="D1618" t="s">
        <v>4724</v>
      </c>
      <c r="E1618" t="s">
        <v>8077</v>
      </c>
    </row>
    <row r="1619" spans="1:5" ht="15.5" x14ac:dyDescent="0.35">
      <c r="A1619" s="1" t="s">
        <v>749</v>
      </c>
      <c r="B1619" s="1" t="s">
        <v>3996</v>
      </c>
      <c r="C1619" t="s">
        <v>6674</v>
      </c>
      <c r="D1619" t="s">
        <v>4723</v>
      </c>
      <c r="E1619" t="s">
        <v>7806</v>
      </c>
    </row>
    <row r="1620" spans="1:5" ht="15.5" x14ac:dyDescent="0.35">
      <c r="A1620" s="1" t="s">
        <v>748</v>
      </c>
      <c r="B1620" s="1" t="s">
        <v>3997</v>
      </c>
      <c r="C1620" t="s">
        <v>4813</v>
      </c>
      <c r="D1620" t="s">
        <v>4724</v>
      </c>
      <c r="E1620" t="s">
        <v>6675</v>
      </c>
    </row>
    <row r="1621" spans="1:5" ht="15.5" x14ac:dyDescent="0.35">
      <c r="A1621" s="1" t="s">
        <v>747</v>
      </c>
      <c r="B1621" s="1" t="s">
        <v>3998</v>
      </c>
      <c r="C1621" t="s">
        <v>6676</v>
      </c>
      <c r="D1621" t="s">
        <v>4723</v>
      </c>
      <c r="E1621" t="s">
        <v>5934</v>
      </c>
    </row>
    <row r="1622" spans="1:5" ht="15.5" x14ac:dyDescent="0.35">
      <c r="A1622" s="1" t="s">
        <v>746</v>
      </c>
      <c r="B1622" s="1" t="s">
        <v>3999</v>
      </c>
      <c r="C1622" t="s">
        <v>6677</v>
      </c>
      <c r="D1622" t="s">
        <v>4723</v>
      </c>
      <c r="E1622" t="s">
        <v>8078</v>
      </c>
    </row>
    <row r="1623" spans="1:5" ht="15.5" x14ac:dyDescent="0.35">
      <c r="A1623" s="1" t="s">
        <v>745</v>
      </c>
      <c r="B1623" s="1" t="s">
        <v>4000</v>
      </c>
      <c r="C1623" t="s">
        <v>6678</v>
      </c>
      <c r="D1623" t="s">
        <v>4724</v>
      </c>
      <c r="E1623" t="s">
        <v>5028</v>
      </c>
    </row>
    <row r="1624" spans="1:5" ht="15.5" x14ac:dyDescent="0.35">
      <c r="A1624" s="1" t="s">
        <v>744</v>
      </c>
      <c r="B1624" s="1" t="s">
        <v>4001</v>
      </c>
      <c r="C1624" t="s">
        <v>6679</v>
      </c>
      <c r="D1624" t="s">
        <v>4724</v>
      </c>
      <c r="E1624" t="s">
        <v>5585</v>
      </c>
    </row>
    <row r="1625" spans="1:5" ht="15.5" x14ac:dyDescent="0.35">
      <c r="A1625" s="1" t="s">
        <v>743</v>
      </c>
      <c r="B1625" s="1" t="s">
        <v>4002</v>
      </c>
      <c r="C1625" t="s">
        <v>6680</v>
      </c>
      <c r="D1625" t="s">
        <v>4723</v>
      </c>
      <c r="E1625" t="s">
        <v>4906</v>
      </c>
    </row>
    <row r="1626" spans="1:5" ht="15.5" x14ac:dyDescent="0.35">
      <c r="A1626" s="1" t="s">
        <v>742</v>
      </c>
      <c r="B1626" s="1" t="s">
        <v>4003</v>
      </c>
      <c r="C1626" t="s">
        <v>6681</v>
      </c>
      <c r="D1626" t="s">
        <v>4723</v>
      </c>
      <c r="E1626" t="s">
        <v>4876</v>
      </c>
    </row>
    <row r="1627" spans="1:5" ht="15.5" x14ac:dyDescent="0.35">
      <c r="A1627" s="1" t="s">
        <v>741</v>
      </c>
      <c r="B1627" s="1" t="s">
        <v>4004</v>
      </c>
      <c r="C1627" t="s">
        <v>6073</v>
      </c>
      <c r="D1627" t="s">
        <v>4725</v>
      </c>
      <c r="E1627" t="s">
        <v>6682</v>
      </c>
    </row>
    <row r="1628" spans="1:5" ht="15.5" x14ac:dyDescent="0.35">
      <c r="A1628" s="1" t="s">
        <v>740</v>
      </c>
      <c r="B1628" s="1" t="s">
        <v>4005</v>
      </c>
      <c r="C1628" t="s">
        <v>6683</v>
      </c>
      <c r="D1628" t="s">
        <v>4723</v>
      </c>
      <c r="E1628" t="s">
        <v>6684</v>
      </c>
    </row>
    <row r="1629" spans="1:5" ht="15.5" x14ac:dyDescent="0.35">
      <c r="A1629" s="1" t="s">
        <v>739</v>
      </c>
      <c r="B1629" s="1" t="s">
        <v>4006</v>
      </c>
      <c r="C1629" t="s">
        <v>6685</v>
      </c>
      <c r="D1629" t="s">
        <v>4724</v>
      </c>
      <c r="E1629" t="s">
        <v>4869</v>
      </c>
    </row>
    <row r="1630" spans="1:5" ht="15.5" x14ac:dyDescent="0.35">
      <c r="A1630" s="1" t="s">
        <v>738</v>
      </c>
      <c r="B1630" s="1" t="s">
        <v>4007</v>
      </c>
      <c r="C1630" t="s">
        <v>6686</v>
      </c>
      <c r="D1630" t="s">
        <v>4724</v>
      </c>
      <c r="E1630" t="s">
        <v>6687</v>
      </c>
    </row>
    <row r="1631" spans="1:5" ht="15.5" x14ac:dyDescent="0.35">
      <c r="A1631" s="1" t="s">
        <v>737</v>
      </c>
      <c r="B1631" s="1" t="s">
        <v>4008</v>
      </c>
      <c r="C1631" t="s">
        <v>6688</v>
      </c>
      <c r="D1631" t="s">
        <v>4723</v>
      </c>
      <c r="E1631" t="s">
        <v>6689</v>
      </c>
    </row>
    <row r="1632" spans="1:5" ht="15.5" x14ac:dyDescent="0.35">
      <c r="A1632" s="1" t="s">
        <v>736</v>
      </c>
      <c r="B1632" s="1" t="s">
        <v>4009</v>
      </c>
      <c r="C1632" t="s">
        <v>6066</v>
      </c>
      <c r="D1632" t="s">
        <v>4724</v>
      </c>
      <c r="E1632" t="s">
        <v>5091</v>
      </c>
    </row>
    <row r="1633" spans="1:5" ht="15.5" x14ac:dyDescent="0.35">
      <c r="A1633" s="1" t="s">
        <v>735</v>
      </c>
      <c r="B1633" s="1" t="s">
        <v>4010</v>
      </c>
      <c r="C1633" t="s">
        <v>6594</v>
      </c>
      <c r="D1633" t="s">
        <v>4724</v>
      </c>
      <c r="E1633" t="s">
        <v>8079</v>
      </c>
    </row>
    <row r="1634" spans="1:5" ht="15.5" x14ac:dyDescent="0.35">
      <c r="A1634" s="1" t="s">
        <v>734</v>
      </c>
      <c r="B1634" s="1" t="s">
        <v>4011</v>
      </c>
      <c r="C1634" t="s">
        <v>6690</v>
      </c>
      <c r="D1634" t="s">
        <v>4723</v>
      </c>
      <c r="E1634" t="s">
        <v>4758</v>
      </c>
    </row>
    <row r="1635" spans="1:5" ht="15.5" x14ac:dyDescent="0.35">
      <c r="A1635" s="1" t="s">
        <v>733</v>
      </c>
      <c r="B1635" s="1" t="s">
        <v>4012</v>
      </c>
      <c r="C1635" t="s">
        <v>6691</v>
      </c>
      <c r="D1635" t="s">
        <v>4724</v>
      </c>
      <c r="E1635" t="s">
        <v>8080</v>
      </c>
    </row>
    <row r="1636" spans="1:5" ht="15.5" x14ac:dyDescent="0.35">
      <c r="A1636" s="1" t="s">
        <v>732</v>
      </c>
      <c r="B1636" s="1" t="s">
        <v>4013</v>
      </c>
      <c r="C1636" t="s">
        <v>6692</v>
      </c>
      <c r="D1636" t="s">
        <v>4723</v>
      </c>
      <c r="E1636" t="s">
        <v>5709</v>
      </c>
    </row>
    <row r="1637" spans="1:5" ht="15.5" x14ac:dyDescent="0.35">
      <c r="A1637" s="1" t="s">
        <v>731</v>
      </c>
      <c r="B1637" s="1" t="s">
        <v>4014</v>
      </c>
      <c r="C1637" t="s">
        <v>6693</v>
      </c>
      <c r="D1637" t="s">
        <v>4723</v>
      </c>
      <c r="E1637" t="s">
        <v>5439</v>
      </c>
    </row>
    <row r="1638" spans="1:5" ht="15.5" x14ac:dyDescent="0.35">
      <c r="A1638" s="1" t="s">
        <v>730</v>
      </c>
      <c r="B1638" s="1" t="s">
        <v>4015</v>
      </c>
      <c r="C1638" t="s">
        <v>6694</v>
      </c>
      <c r="D1638" t="s">
        <v>4723</v>
      </c>
      <c r="E1638" t="s">
        <v>8081</v>
      </c>
    </row>
    <row r="1639" spans="1:5" ht="15.5" x14ac:dyDescent="0.35">
      <c r="A1639" s="1" t="s">
        <v>729</v>
      </c>
      <c r="B1639" s="1" t="s">
        <v>4016</v>
      </c>
      <c r="C1639" t="s">
        <v>6411</v>
      </c>
      <c r="D1639" t="s">
        <v>4723</v>
      </c>
      <c r="E1639" t="s">
        <v>6695</v>
      </c>
    </row>
    <row r="1640" spans="1:5" ht="15.5" x14ac:dyDescent="0.35">
      <c r="A1640" s="1" t="s">
        <v>728</v>
      </c>
      <c r="B1640" s="1" t="s">
        <v>4017</v>
      </c>
      <c r="C1640" t="s">
        <v>5117</v>
      </c>
      <c r="D1640" t="s">
        <v>4724</v>
      </c>
      <c r="E1640" t="s">
        <v>8082</v>
      </c>
    </row>
    <row r="1641" spans="1:5" ht="15.5" x14ac:dyDescent="0.35">
      <c r="A1641" s="1" t="s">
        <v>727</v>
      </c>
      <c r="B1641" s="1" t="s">
        <v>4018</v>
      </c>
      <c r="C1641" t="s">
        <v>6696</v>
      </c>
      <c r="D1641" t="s">
        <v>4723</v>
      </c>
      <c r="E1641" t="s">
        <v>8083</v>
      </c>
    </row>
    <row r="1642" spans="1:5" ht="15.5" x14ac:dyDescent="0.35">
      <c r="A1642" s="1" t="s">
        <v>726</v>
      </c>
      <c r="B1642" s="1" t="s">
        <v>4019</v>
      </c>
      <c r="C1642" t="s">
        <v>6697</v>
      </c>
      <c r="D1642" t="s">
        <v>4723</v>
      </c>
      <c r="E1642" t="s">
        <v>8084</v>
      </c>
    </row>
    <row r="1643" spans="1:5" ht="15.5" x14ac:dyDescent="0.35">
      <c r="A1643" s="1" t="s">
        <v>725</v>
      </c>
      <c r="B1643" s="1" t="s">
        <v>4020</v>
      </c>
      <c r="C1643" t="s">
        <v>5399</v>
      </c>
      <c r="D1643" t="s">
        <v>4723</v>
      </c>
      <c r="E1643" t="s">
        <v>5404</v>
      </c>
    </row>
    <row r="1644" spans="1:5" ht="15.5" x14ac:dyDescent="0.35">
      <c r="A1644" s="1" t="s">
        <v>724</v>
      </c>
      <c r="B1644" s="1" t="s">
        <v>4021</v>
      </c>
      <c r="C1644" t="s">
        <v>6698</v>
      </c>
      <c r="D1644" t="s">
        <v>4723</v>
      </c>
      <c r="E1644" t="s">
        <v>5475</v>
      </c>
    </row>
    <row r="1645" spans="1:5" ht="15.5" x14ac:dyDescent="0.35">
      <c r="A1645" s="1" t="s">
        <v>723</v>
      </c>
      <c r="B1645" s="1" t="s">
        <v>4022</v>
      </c>
      <c r="C1645" t="s">
        <v>5517</v>
      </c>
      <c r="D1645" t="s">
        <v>4724</v>
      </c>
      <c r="E1645" t="s">
        <v>5009</v>
      </c>
    </row>
    <row r="1646" spans="1:5" ht="15.5" x14ac:dyDescent="0.35">
      <c r="A1646" s="1" t="s">
        <v>722</v>
      </c>
      <c r="B1646" s="1" t="s">
        <v>4023</v>
      </c>
      <c r="C1646" t="s">
        <v>5799</v>
      </c>
      <c r="D1646" t="s">
        <v>4724</v>
      </c>
      <c r="E1646" t="s">
        <v>6699</v>
      </c>
    </row>
    <row r="1647" spans="1:5" ht="15.5" x14ac:dyDescent="0.35">
      <c r="A1647" s="1" t="s">
        <v>721</v>
      </c>
      <c r="B1647" s="1" t="s">
        <v>4024</v>
      </c>
      <c r="C1647" t="s">
        <v>6700</v>
      </c>
      <c r="D1647" t="s">
        <v>4725</v>
      </c>
      <c r="E1647" t="s">
        <v>7914</v>
      </c>
    </row>
    <row r="1648" spans="1:5" ht="15.5" x14ac:dyDescent="0.35">
      <c r="A1648" s="1" t="s">
        <v>720</v>
      </c>
      <c r="B1648" s="1" t="s">
        <v>4025</v>
      </c>
      <c r="C1648" t="s">
        <v>6701</v>
      </c>
      <c r="D1648" t="s">
        <v>4724</v>
      </c>
      <c r="E1648" t="s">
        <v>5017</v>
      </c>
    </row>
    <row r="1649" spans="1:5" ht="15.5" x14ac:dyDescent="0.35">
      <c r="A1649" s="1" t="s">
        <v>719</v>
      </c>
      <c r="B1649" s="1" t="s">
        <v>4026</v>
      </c>
      <c r="C1649" t="s">
        <v>6702</v>
      </c>
      <c r="D1649" t="s">
        <v>4724</v>
      </c>
      <c r="E1649" t="s">
        <v>5118</v>
      </c>
    </row>
    <row r="1650" spans="1:5" ht="15.5" x14ac:dyDescent="0.35">
      <c r="A1650" s="1" t="s">
        <v>718</v>
      </c>
      <c r="B1650" s="1" t="s">
        <v>4027</v>
      </c>
      <c r="C1650" t="s">
        <v>5117</v>
      </c>
      <c r="D1650" t="s">
        <v>4723</v>
      </c>
      <c r="E1650" t="s">
        <v>8076</v>
      </c>
    </row>
    <row r="1651" spans="1:5" ht="15.5" x14ac:dyDescent="0.35">
      <c r="A1651" s="1" t="s">
        <v>717</v>
      </c>
      <c r="B1651" s="1" t="s">
        <v>4028</v>
      </c>
      <c r="C1651" t="s">
        <v>6703</v>
      </c>
      <c r="D1651" t="s">
        <v>4725</v>
      </c>
      <c r="E1651" t="s">
        <v>4890</v>
      </c>
    </row>
    <row r="1652" spans="1:5" ht="15.5" x14ac:dyDescent="0.35">
      <c r="A1652" s="1" t="s">
        <v>716</v>
      </c>
      <c r="B1652" s="1" t="s">
        <v>4029</v>
      </c>
      <c r="C1652" t="s">
        <v>6704</v>
      </c>
      <c r="D1652" t="s">
        <v>4724</v>
      </c>
      <c r="E1652" t="s">
        <v>6705</v>
      </c>
    </row>
    <row r="1653" spans="1:5" ht="15.5" x14ac:dyDescent="0.35">
      <c r="A1653" s="1" t="s">
        <v>715</v>
      </c>
      <c r="B1653" s="1" t="s">
        <v>4030</v>
      </c>
      <c r="C1653" t="s">
        <v>6706</v>
      </c>
      <c r="D1653" t="s">
        <v>4723</v>
      </c>
      <c r="E1653" t="s">
        <v>6707</v>
      </c>
    </row>
    <row r="1654" spans="1:5" ht="15.5" x14ac:dyDescent="0.35">
      <c r="A1654" s="1" t="s">
        <v>714</v>
      </c>
      <c r="B1654" s="1" t="s">
        <v>4031</v>
      </c>
      <c r="C1654" t="s">
        <v>6708</v>
      </c>
      <c r="D1654" t="s">
        <v>4723</v>
      </c>
      <c r="E1654" t="s">
        <v>5443</v>
      </c>
    </row>
    <row r="1655" spans="1:5" ht="15.5" x14ac:dyDescent="0.35">
      <c r="A1655" s="1" t="s">
        <v>713</v>
      </c>
      <c r="B1655" s="1" t="s">
        <v>4032</v>
      </c>
      <c r="C1655" t="s">
        <v>6709</v>
      </c>
      <c r="D1655" t="s">
        <v>4724</v>
      </c>
      <c r="E1655" t="s">
        <v>8085</v>
      </c>
    </row>
    <row r="1656" spans="1:5" ht="15.5" x14ac:dyDescent="0.35">
      <c r="A1656" s="1" t="s">
        <v>712</v>
      </c>
      <c r="B1656" s="1" t="s">
        <v>4033</v>
      </c>
      <c r="C1656" t="s">
        <v>6710</v>
      </c>
      <c r="D1656" t="s">
        <v>4724</v>
      </c>
      <c r="E1656" t="s">
        <v>8086</v>
      </c>
    </row>
    <row r="1657" spans="1:5" ht="15.5" x14ac:dyDescent="0.35">
      <c r="A1657" s="1" t="s">
        <v>711</v>
      </c>
      <c r="B1657" s="1" t="s">
        <v>4034</v>
      </c>
      <c r="C1657" t="s">
        <v>6711</v>
      </c>
      <c r="D1657" t="s">
        <v>4724</v>
      </c>
      <c r="E1657" t="s">
        <v>7435</v>
      </c>
    </row>
    <row r="1658" spans="1:5" ht="15.5" x14ac:dyDescent="0.35">
      <c r="A1658" s="1" t="s">
        <v>710</v>
      </c>
      <c r="B1658" s="1" t="s">
        <v>4035</v>
      </c>
      <c r="C1658" t="s">
        <v>5712</v>
      </c>
      <c r="D1658" t="s">
        <v>4723</v>
      </c>
      <c r="E1658" t="s">
        <v>8087</v>
      </c>
    </row>
    <row r="1659" spans="1:5" ht="15.5" x14ac:dyDescent="0.35">
      <c r="A1659" s="1" t="s">
        <v>709</v>
      </c>
      <c r="B1659" s="1" t="s">
        <v>4036</v>
      </c>
      <c r="C1659" t="s">
        <v>6712</v>
      </c>
      <c r="D1659" t="s">
        <v>4725</v>
      </c>
      <c r="E1659" t="s">
        <v>6713</v>
      </c>
    </row>
    <row r="1660" spans="1:5" ht="15.5" x14ac:dyDescent="0.35">
      <c r="A1660" s="1" t="s">
        <v>708</v>
      </c>
      <c r="B1660" s="1" t="s">
        <v>4037</v>
      </c>
      <c r="C1660" t="s">
        <v>5947</v>
      </c>
      <c r="D1660" t="s">
        <v>4723</v>
      </c>
      <c r="E1660" t="s">
        <v>4727</v>
      </c>
    </row>
    <row r="1661" spans="1:5" ht="15.5" x14ac:dyDescent="0.35">
      <c r="A1661" s="1" t="s">
        <v>707</v>
      </c>
      <c r="B1661" s="1" t="s">
        <v>4038</v>
      </c>
      <c r="C1661" t="s">
        <v>6714</v>
      </c>
      <c r="D1661" t="s">
        <v>4724</v>
      </c>
      <c r="E1661" t="s">
        <v>8088</v>
      </c>
    </row>
    <row r="1662" spans="1:5" ht="15.5" x14ac:dyDescent="0.35">
      <c r="A1662" s="1" t="s">
        <v>706</v>
      </c>
      <c r="B1662" s="1" t="s">
        <v>4039</v>
      </c>
      <c r="C1662" t="s">
        <v>6715</v>
      </c>
      <c r="D1662" t="s">
        <v>4725</v>
      </c>
      <c r="E1662" t="s">
        <v>8089</v>
      </c>
    </row>
    <row r="1663" spans="1:5" ht="15.5" x14ac:dyDescent="0.35">
      <c r="A1663" s="1" t="s">
        <v>705</v>
      </c>
      <c r="B1663" s="1" t="s">
        <v>4040</v>
      </c>
      <c r="C1663" t="s">
        <v>6716</v>
      </c>
      <c r="D1663" t="s">
        <v>4724</v>
      </c>
      <c r="E1663" t="s">
        <v>4817</v>
      </c>
    </row>
    <row r="1664" spans="1:5" ht="15.5" x14ac:dyDescent="0.35">
      <c r="A1664" s="1" t="s">
        <v>704</v>
      </c>
      <c r="B1664" s="1" t="s">
        <v>4041</v>
      </c>
      <c r="C1664" t="s">
        <v>6717</v>
      </c>
      <c r="D1664" t="s">
        <v>4723</v>
      </c>
      <c r="E1664" t="s">
        <v>6455</v>
      </c>
    </row>
    <row r="1665" spans="1:5" ht="15.5" x14ac:dyDescent="0.35">
      <c r="A1665" s="1" t="s">
        <v>703</v>
      </c>
      <c r="B1665" s="1" t="s">
        <v>4042</v>
      </c>
      <c r="C1665" t="s">
        <v>6718</v>
      </c>
      <c r="D1665" t="s">
        <v>4724</v>
      </c>
      <c r="E1665" t="s">
        <v>8090</v>
      </c>
    </row>
    <row r="1666" spans="1:5" ht="15.5" x14ac:dyDescent="0.35">
      <c r="A1666" s="1" t="s">
        <v>702</v>
      </c>
      <c r="B1666" s="1" t="s">
        <v>4043</v>
      </c>
      <c r="C1666" t="s">
        <v>6719</v>
      </c>
      <c r="D1666" t="s">
        <v>4724</v>
      </c>
      <c r="E1666" t="s">
        <v>8091</v>
      </c>
    </row>
    <row r="1667" spans="1:5" ht="15.5" x14ac:dyDescent="0.35">
      <c r="A1667" s="1" t="s">
        <v>701</v>
      </c>
      <c r="B1667" s="1" t="s">
        <v>4044</v>
      </c>
      <c r="C1667" t="s">
        <v>4842</v>
      </c>
      <c r="D1667" t="s">
        <v>4724</v>
      </c>
      <c r="E1667" t="s">
        <v>8092</v>
      </c>
    </row>
    <row r="1668" spans="1:5" ht="15.5" x14ac:dyDescent="0.35">
      <c r="A1668" s="1" t="s">
        <v>700</v>
      </c>
      <c r="B1668" s="1" t="s">
        <v>4045</v>
      </c>
      <c r="C1668" t="s">
        <v>6720</v>
      </c>
      <c r="D1668" t="s">
        <v>4724</v>
      </c>
      <c r="E1668" t="s">
        <v>4795</v>
      </c>
    </row>
    <row r="1669" spans="1:5" ht="15.5" x14ac:dyDescent="0.35">
      <c r="A1669" s="1" t="s">
        <v>699</v>
      </c>
      <c r="B1669" s="1" t="s">
        <v>4046</v>
      </c>
      <c r="C1669" t="s">
        <v>6721</v>
      </c>
      <c r="D1669" t="s">
        <v>4724</v>
      </c>
      <c r="E1669" t="s">
        <v>8093</v>
      </c>
    </row>
    <row r="1670" spans="1:5" ht="15.5" x14ac:dyDescent="0.35">
      <c r="A1670" s="1" t="s">
        <v>698</v>
      </c>
      <c r="B1670" s="1" t="s">
        <v>4047</v>
      </c>
      <c r="C1670" t="s">
        <v>5348</v>
      </c>
      <c r="D1670" t="s">
        <v>4724</v>
      </c>
      <c r="E1670" t="s">
        <v>4729</v>
      </c>
    </row>
    <row r="1671" spans="1:5" ht="15.5" x14ac:dyDescent="0.35">
      <c r="A1671" s="1" t="s">
        <v>697</v>
      </c>
      <c r="B1671" s="1" t="s">
        <v>4048</v>
      </c>
      <c r="C1671" t="s">
        <v>6722</v>
      </c>
      <c r="D1671" t="s">
        <v>4724</v>
      </c>
      <c r="E1671" t="s">
        <v>8094</v>
      </c>
    </row>
    <row r="1672" spans="1:5" ht="15.5" x14ac:dyDescent="0.35">
      <c r="A1672" s="1" t="s">
        <v>696</v>
      </c>
      <c r="B1672" s="1" t="s">
        <v>4049</v>
      </c>
      <c r="C1672" t="s">
        <v>6247</v>
      </c>
      <c r="D1672" t="s">
        <v>4723</v>
      </c>
      <c r="E1672" t="s">
        <v>8095</v>
      </c>
    </row>
    <row r="1673" spans="1:5" ht="15.5" x14ac:dyDescent="0.35">
      <c r="A1673" s="1" t="s">
        <v>695</v>
      </c>
      <c r="B1673" s="1" t="s">
        <v>4050</v>
      </c>
      <c r="C1673" t="s">
        <v>5840</v>
      </c>
      <c r="D1673" t="s">
        <v>4724</v>
      </c>
      <c r="E1673" t="s">
        <v>6602</v>
      </c>
    </row>
    <row r="1674" spans="1:5" ht="15.5" x14ac:dyDescent="0.35">
      <c r="A1674" s="1" t="s">
        <v>694</v>
      </c>
      <c r="B1674" s="1" t="s">
        <v>4051</v>
      </c>
      <c r="C1674" t="s">
        <v>6723</v>
      </c>
      <c r="D1674" t="s">
        <v>4723</v>
      </c>
      <c r="E1674" t="s">
        <v>8045</v>
      </c>
    </row>
    <row r="1675" spans="1:5" ht="15.5" x14ac:dyDescent="0.35">
      <c r="A1675" s="1" t="s">
        <v>693</v>
      </c>
      <c r="B1675" s="1" t="s">
        <v>4052</v>
      </c>
      <c r="C1675" t="s">
        <v>6724</v>
      </c>
      <c r="D1675" t="s">
        <v>4723</v>
      </c>
      <c r="E1675" t="s">
        <v>7986</v>
      </c>
    </row>
    <row r="1676" spans="1:5" ht="15.5" x14ac:dyDescent="0.35">
      <c r="A1676" s="1" t="s">
        <v>692</v>
      </c>
      <c r="B1676" s="1" t="s">
        <v>4053</v>
      </c>
      <c r="C1676" t="s">
        <v>6725</v>
      </c>
      <c r="D1676" t="s">
        <v>4724</v>
      </c>
      <c r="E1676" t="s">
        <v>6726</v>
      </c>
    </row>
    <row r="1677" spans="1:5" ht="15.5" x14ac:dyDescent="0.35">
      <c r="A1677" s="1" t="s">
        <v>691</v>
      </c>
      <c r="B1677" s="1" t="s">
        <v>4054</v>
      </c>
      <c r="C1677" t="s">
        <v>6727</v>
      </c>
      <c r="D1677" t="s">
        <v>4723</v>
      </c>
      <c r="E1677" t="s">
        <v>6728</v>
      </c>
    </row>
    <row r="1678" spans="1:5" ht="15.5" x14ac:dyDescent="0.35">
      <c r="A1678" s="1" t="s">
        <v>690</v>
      </c>
      <c r="B1678" s="1" t="s">
        <v>4055</v>
      </c>
      <c r="C1678" t="s">
        <v>6729</v>
      </c>
      <c r="D1678" t="s">
        <v>4723</v>
      </c>
      <c r="E1678" t="s">
        <v>6028</v>
      </c>
    </row>
    <row r="1679" spans="1:5" ht="15.5" x14ac:dyDescent="0.35">
      <c r="A1679" s="1" t="s">
        <v>689</v>
      </c>
      <c r="B1679" s="1" t="s">
        <v>4056</v>
      </c>
      <c r="C1679" t="s">
        <v>6730</v>
      </c>
      <c r="D1679" t="s">
        <v>4724</v>
      </c>
      <c r="E1679" t="s">
        <v>8096</v>
      </c>
    </row>
    <row r="1680" spans="1:5" ht="15.5" x14ac:dyDescent="0.35">
      <c r="A1680" s="1" t="s">
        <v>688</v>
      </c>
      <c r="B1680" s="1" t="s">
        <v>4057</v>
      </c>
      <c r="C1680" t="s">
        <v>6217</v>
      </c>
      <c r="D1680" t="s">
        <v>4723</v>
      </c>
      <c r="E1680" t="s">
        <v>8097</v>
      </c>
    </row>
    <row r="1681" spans="1:5" ht="15.5" x14ac:dyDescent="0.35">
      <c r="A1681" s="1" t="s">
        <v>687</v>
      </c>
      <c r="B1681" s="1" t="s">
        <v>4058</v>
      </c>
      <c r="C1681" t="s">
        <v>6731</v>
      </c>
      <c r="D1681" t="s">
        <v>4723</v>
      </c>
      <c r="E1681" t="s">
        <v>6732</v>
      </c>
    </row>
    <row r="1682" spans="1:5" ht="15.5" x14ac:dyDescent="0.35">
      <c r="A1682" s="1" t="s">
        <v>686</v>
      </c>
      <c r="B1682" s="1" t="s">
        <v>4059</v>
      </c>
      <c r="C1682" t="s">
        <v>5533</v>
      </c>
      <c r="D1682" t="s">
        <v>4724</v>
      </c>
      <c r="E1682" t="s">
        <v>8098</v>
      </c>
    </row>
    <row r="1683" spans="1:5" ht="15.5" x14ac:dyDescent="0.35">
      <c r="A1683" s="1" t="s">
        <v>685</v>
      </c>
      <c r="B1683" s="1" t="s">
        <v>4060</v>
      </c>
      <c r="C1683" t="s">
        <v>6733</v>
      </c>
      <c r="D1683" t="s">
        <v>4724</v>
      </c>
      <c r="E1683" t="s">
        <v>6240</v>
      </c>
    </row>
    <row r="1684" spans="1:5" ht="15.5" x14ac:dyDescent="0.35">
      <c r="A1684" s="1" t="s">
        <v>684</v>
      </c>
      <c r="B1684" s="1" t="s">
        <v>4061</v>
      </c>
      <c r="C1684" t="s">
        <v>5259</v>
      </c>
      <c r="D1684" t="s">
        <v>4723</v>
      </c>
      <c r="E1684" t="s">
        <v>6734</v>
      </c>
    </row>
    <row r="1685" spans="1:5" ht="15.5" x14ac:dyDescent="0.35">
      <c r="A1685" s="1" t="s">
        <v>683</v>
      </c>
      <c r="B1685" s="1" t="s">
        <v>4062</v>
      </c>
      <c r="C1685" t="s">
        <v>6409</v>
      </c>
      <c r="D1685" t="s">
        <v>4724</v>
      </c>
      <c r="E1685" t="s">
        <v>6735</v>
      </c>
    </row>
    <row r="1686" spans="1:5" ht="15.5" x14ac:dyDescent="0.35">
      <c r="A1686" s="1" t="s">
        <v>682</v>
      </c>
      <c r="B1686" s="1" t="s">
        <v>4063</v>
      </c>
      <c r="C1686" t="s">
        <v>6736</v>
      </c>
      <c r="D1686" t="s">
        <v>4724</v>
      </c>
      <c r="E1686" t="s">
        <v>7796</v>
      </c>
    </row>
    <row r="1687" spans="1:5" ht="15.5" x14ac:dyDescent="0.35">
      <c r="A1687" s="1" t="s">
        <v>681</v>
      </c>
      <c r="B1687" s="1" t="s">
        <v>4064</v>
      </c>
      <c r="C1687" t="s">
        <v>5425</v>
      </c>
      <c r="D1687" t="s">
        <v>4724</v>
      </c>
      <c r="E1687" t="s">
        <v>6737</v>
      </c>
    </row>
    <row r="1688" spans="1:5" ht="15.5" x14ac:dyDescent="0.35">
      <c r="A1688" s="1" t="s">
        <v>680</v>
      </c>
      <c r="B1688" s="1" t="s">
        <v>4065</v>
      </c>
      <c r="C1688" t="s">
        <v>6738</v>
      </c>
      <c r="D1688" t="s">
        <v>4723</v>
      </c>
      <c r="E1688" t="s">
        <v>8099</v>
      </c>
    </row>
    <row r="1689" spans="1:5" ht="15.5" x14ac:dyDescent="0.35">
      <c r="A1689" s="1" t="s">
        <v>679</v>
      </c>
      <c r="B1689" s="1" t="s">
        <v>4066</v>
      </c>
      <c r="C1689" t="s">
        <v>6739</v>
      </c>
      <c r="D1689" t="s">
        <v>4725</v>
      </c>
      <c r="E1689" t="s">
        <v>8100</v>
      </c>
    </row>
    <row r="1690" spans="1:5" ht="15.5" x14ac:dyDescent="0.35">
      <c r="A1690" s="1" t="s">
        <v>678</v>
      </c>
      <c r="B1690" s="1" t="s">
        <v>4067</v>
      </c>
      <c r="C1690" t="s">
        <v>6740</v>
      </c>
      <c r="D1690" t="s">
        <v>4724</v>
      </c>
      <c r="E1690" t="s">
        <v>7890</v>
      </c>
    </row>
    <row r="1691" spans="1:5" ht="15.5" x14ac:dyDescent="0.35">
      <c r="A1691" s="1" t="s">
        <v>677</v>
      </c>
      <c r="B1691" s="1" t="s">
        <v>4068</v>
      </c>
      <c r="C1691" t="s">
        <v>6741</v>
      </c>
      <c r="D1691" t="s">
        <v>4723</v>
      </c>
      <c r="E1691" t="s">
        <v>6742</v>
      </c>
    </row>
    <row r="1692" spans="1:5" ht="15.5" x14ac:dyDescent="0.35">
      <c r="A1692" s="1" t="s">
        <v>676</v>
      </c>
      <c r="B1692" s="1" t="s">
        <v>4069</v>
      </c>
      <c r="C1692" t="s">
        <v>6743</v>
      </c>
      <c r="D1692" t="s">
        <v>4723</v>
      </c>
      <c r="E1692" t="s">
        <v>8101</v>
      </c>
    </row>
    <row r="1693" spans="1:5" ht="15.5" x14ac:dyDescent="0.35">
      <c r="A1693" s="1" t="s">
        <v>675</v>
      </c>
      <c r="B1693" s="1" t="s">
        <v>4070</v>
      </c>
      <c r="C1693" t="s">
        <v>6744</v>
      </c>
      <c r="D1693" t="s">
        <v>4724</v>
      </c>
      <c r="E1693" t="s">
        <v>8102</v>
      </c>
    </row>
    <row r="1694" spans="1:5" ht="15.5" x14ac:dyDescent="0.35">
      <c r="A1694" s="1" t="s">
        <v>674</v>
      </c>
      <c r="B1694" s="1" t="s">
        <v>4071</v>
      </c>
      <c r="C1694" t="s">
        <v>5441</v>
      </c>
      <c r="D1694" t="s">
        <v>4724</v>
      </c>
      <c r="E1694" t="s">
        <v>6589</v>
      </c>
    </row>
    <row r="1695" spans="1:5" ht="15.5" x14ac:dyDescent="0.35">
      <c r="A1695" s="1" t="s">
        <v>673</v>
      </c>
      <c r="B1695" s="1" t="s">
        <v>4072</v>
      </c>
      <c r="C1695" t="s">
        <v>6745</v>
      </c>
      <c r="D1695" t="s">
        <v>4723</v>
      </c>
      <c r="E1695" t="s">
        <v>7625</v>
      </c>
    </row>
    <row r="1696" spans="1:5" ht="15.5" x14ac:dyDescent="0.35">
      <c r="A1696" s="1" t="s">
        <v>672</v>
      </c>
      <c r="B1696" s="1" t="s">
        <v>4073</v>
      </c>
      <c r="C1696" t="s">
        <v>6746</v>
      </c>
      <c r="D1696" t="s">
        <v>4723</v>
      </c>
      <c r="E1696" t="s">
        <v>6747</v>
      </c>
    </row>
    <row r="1697" spans="1:5" ht="15.5" x14ac:dyDescent="0.35">
      <c r="A1697" s="1" t="s">
        <v>671</v>
      </c>
      <c r="B1697" s="1" t="s">
        <v>4074</v>
      </c>
      <c r="C1697" t="s">
        <v>6748</v>
      </c>
      <c r="D1697" t="s">
        <v>4723</v>
      </c>
      <c r="E1697" t="s">
        <v>8103</v>
      </c>
    </row>
    <row r="1698" spans="1:5" ht="15.5" x14ac:dyDescent="0.35">
      <c r="A1698" s="1" t="s">
        <v>670</v>
      </c>
      <c r="B1698" s="1" t="s">
        <v>4075</v>
      </c>
      <c r="C1698" t="s">
        <v>6447</v>
      </c>
      <c r="D1698" t="s">
        <v>4723</v>
      </c>
      <c r="E1698" t="s">
        <v>8104</v>
      </c>
    </row>
    <row r="1699" spans="1:5" ht="15.5" x14ac:dyDescent="0.35">
      <c r="A1699" s="1" t="s">
        <v>669</v>
      </c>
      <c r="B1699" s="1" t="s">
        <v>4076</v>
      </c>
      <c r="C1699" t="s">
        <v>6749</v>
      </c>
      <c r="D1699" t="s">
        <v>4723</v>
      </c>
      <c r="E1699" t="s">
        <v>7827</v>
      </c>
    </row>
    <row r="1700" spans="1:5" ht="15.5" x14ac:dyDescent="0.35">
      <c r="A1700" s="1" t="s">
        <v>668</v>
      </c>
      <c r="B1700" s="1" t="s">
        <v>4077</v>
      </c>
      <c r="C1700" t="s">
        <v>6750</v>
      </c>
      <c r="D1700" t="s">
        <v>4724</v>
      </c>
      <c r="E1700" t="s">
        <v>4894</v>
      </c>
    </row>
    <row r="1701" spans="1:5" ht="15.5" x14ac:dyDescent="0.35">
      <c r="A1701" s="1" t="s">
        <v>667</v>
      </c>
      <c r="B1701" s="1" t="s">
        <v>4078</v>
      </c>
      <c r="C1701" t="s">
        <v>6751</v>
      </c>
      <c r="D1701" t="s">
        <v>4723</v>
      </c>
      <c r="E1701" t="s">
        <v>8105</v>
      </c>
    </row>
    <row r="1702" spans="1:5" ht="15.5" x14ac:dyDescent="0.35">
      <c r="A1702" s="1" t="s">
        <v>666</v>
      </c>
      <c r="B1702" s="1" t="s">
        <v>4079</v>
      </c>
      <c r="C1702" t="s">
        <v>6752</v>
      </c>
      <c r="D1702" t="s">
        <v>4724</v>
      </c>
      <c r="E1702" t="s">
        <v>4740</v>
      </c>
    </row>
    <row r="1703" spans="1:5" ht="15.5" x14ac:dyDescent="0.35">
      <c r="A1703" s="1" t="s">
        <v>665</v>
      </c>
      <c r="B1703" s="1" t="s">
        <v>4080</v>
      </c>
      <c r="C1703" t="s">
        <v>6753</v>
      </c>
      <c r="D1703" t="s">
        <v>4724</v>
      </c>
      <c r="E1703" t="s">
        <v>4862</v>
      </c>
    </row>
    <row r="1704" spans="1:5" ht="15.5" x14ac:dyDescent="0.35">
      <c r="A1704" s="1" t="s">
        <v>664</v>
      </c>
      <c r="B1704" s="1" t="s">
        <v>4081</v>
      </c>
      <c r="C1704" t="s">
        <v>6754</v>
      </c>
      <c r="D1704" t="s">
        <v>4724</v>
      </c>
      <c r="E1704" t="s">
        <v>5721</v>
      </c>
    </row>
    <row r="1705" spans="1:5" ht="15.5" x14ac:dyDescent="0.35">
      <c r="A1705" s="1" t="s">
        <v>663</v>
      </c>
      <c r="B1705" s="1" t="s">
        <v>4082</v>
      </c>
      <c r="C1705" t="s">
        <v>6755</v>
      </c>
      <c r="D1705" t="s">
        <v>4723</v>
      </c>
      <c r="E1705" t="s">
        <v>5044</v>
      </c>
    </row>
    <row r="1706" spans="1:5" ht="15.5" x14ac:dyDescent="0.35">
      <c r="A1706" s="1" t="s">
        <v>662</v>
      </c>
      <c r="B1706" s="1" t="s">
        <v>4083</v>
      </c>
      <c r="C1706" t="s">
        <v>5778</v>
      </c>
      <c r="D1706" t="s">
        <v>4724</v>
      </c>
      <c r="E1706" t="s">
        <v>8106</v>
      </c>
    </row>
    <row r="1707" spans="1:5" ht="15.5" x14ac:dyDescent="0.35">
      <c r="A1707" s="1" t="s">
        <v>661</v>
      </c>
      <c r="B1707" s="1" t="s">
        <v>4084</v>
      </c>
      <c r="C1707" t="s">
        <v>6756</v>
      </c>
      <c r="D1707" t="s">
        <v>4723</v>
      </c>
      <c r="E1707" t="s">
        <v>6757</v>
      </c>
    </row>
    <row r="1708" spans="1:5" ht="15.5" x14ac:dyDescent="0.35">
      <c r="A1708" s="1" t="s">
        <v>660</v>
      </c>
      <c r="B1708" s="1" t="s">
        <v>4085</v>
      </c>
      <c r="C1708" t="s">
        <v>6183</v>
      </c>
      <c r="D1708" t="s">
        <v>4723</v>
      </c>
      <c r="E1708" t="s">
        <v>7604</v>
      </c>
    </row>
    <row r="1709" spans="1:5" ht="15.5" x14ac:dyDescent="0.35">
      <c r="A1709" s="1" t="s">
        <v>659</v>
      </c>
      <c r="B1709" s="1" t="s">
        <v>4086</v>
      </c>
      <c r="C1709" t="s">
        <v>6758</v>
      </c>
      <c r="D1709" t="s">
        <v>4724</v>
      </c>
      <c r="E1709" t="s">
        <v>6759</v>
      </c>
    </row>
    <row r="1710" spans="1:5" ht="15.5" x14ac:dyDescent="0.35">
      <c r="A1710" s="1" t="s">
        <v>658</v>
      </c>
      <c r="B1710" s="1" t="s">
        <v>4087</v>
      </c>
      <c r="C1710" t="s">
        <v>6447</v>
      </c>
      <c r="D1710" t="s">
        <v>4723</v>
      </c>
      <c r="E1710" t="s">
        <v>7758</v>
      </c>
    </row>
    <row r="1711" spans="1:5" ht="15.5" x14ac:dyDescent="0.35">
      <c r="A1711" s="1" t="s">
        <v>657</v>
      </c>
      <c r="B1711" s="1" t="s">
        <v>4088</v>
      </c>
      <c r="C1711" t="s">
        <v>6760</v>
      </c>
      <c r="D1711" t="s">
        <v>4723</v>
      </c>
      <c r="E1711" t="s">
        <v>5547</v>
      </c>
    </row>
    <row r="1712" spans="1:5" ht="15.5" x14ac:dyDescent="0.35">
      <c r="A1712" s="1" t="s">
        <v>656</v>
      </c>
      <c r="B1712" s="1" t="s">
        <v>4089</v>
      </c>
      <c r="C1712" t="s">
        <v>7360</v>
      </c>
      <c r="D1712" t="s">
        <v>4724</v>
      </c>
      <c r="E1712" t="s">
        <v>8107</v>
      </c>
    </row>
    <row r="1713" spans="1:5" ht="15.5" x14ac:dyDescent="0.35">
      <c r="A1713" s="1" t="s">
        <v>655</v>
      </c>
      <c r="B1713" s="1" t="s">
        <v>4090</v>
      </c>
      <c r="C1713" t="s">
        <v>6761</v>
      </c>
      <c r="D1713" t="s">
        <v>4723</v>
      </c>
      <c r="E1713" t="s">
        <v>5248</v>
      </c>
    </row>
    <row r="1714" spans="1:5" ht="15.5" x14ac:dyDescent="0.35">
      <c r="A1714" s="1" t="s">
        <v>654</v>
      </c>
      <c r="B1714" s="1" t="s">
        <v>4091</v>
      </c>
      <c r="C1714" t="s">
        <v>6762</v>
      </c>
      <c r="D1714" t="s">
        <v>4724</v>
      </c>
      <c r="E1714" t="s">
        <v>5026</v>
      </c>
    </row>
    <row r="1715" spans="1:5" ht="15.5" x14ac:dyDescent="0.35">
      <c r="A1715" s="1" t="s">
        <v>653</v>
      </c>
      <c r="B1715" s="1" t="s">
        <v>4092</v>
      </c>
      <c r="C1715" t="s">
        <v>5692</v>
      </c>
      <c r="D1715" t="s">
        <v>4723</v>
      </c>
      <c r="E1715" t="s">
        <v>8108</v>
      </c>
    </row>
    <row r="1716" spans="1:5" ht="15.5" x14ac:dyDescent="0.35">
      <c r="A1716" s="1" t="s">
        <v>652</v>
      </c>
      <c r="B1716" s="1" t="s">
        <v>4093</v>
      </c>
      <c r="C1716" t="s">
        <v>6764</v>
      </c>
      <c r="D1716" t="s">
        <v>4723</v>
      </c>
      <c r="E1716" t="s">
        <v>5547</v>
      </c>
    </row>
    <row r="1717" spans="1:5" ht="15.5" x14ac:dyDescent="0.35">
      <c r="A1717" s="1" t="s">
        <v>651</v>
      </c>
      <c r="B1717" s="1" t="s">
        <v>4094</v>
      </c>
      <c r="C1717" t="s">
        <v>6765</v>
      </c>
      <c r="D1717" t="s">
        <v>4724</v>
      </c>
      <c r="E1717" t="s">
        <v>4806</v>
      </c>
    </row>
    <row r="1718" spans="1:5" ht="15.5" x14ac:dyDescent="0.35">
      <c r="A1718" s="1" t="s">
        <v>650</v>
      </c>
      <c r="B1718" s="1" t="s">
        <v>4095</v>
      </c>
      <c r="C1718" t="s">
        <v>4817</v>
      </c>
      <c r="D1718" t="s">
        <v>4723</v>
      </c>
      <c r="E1718" t="s">
        <v>8109</v>
      </c>
    </row>
    <row r="1719" spans="1:5" ht="15.5" x14ac:dyDescent="0.35">
      <c r="A1719" s="1" t="s">
        <v>649</v>
      </c>
      <c r="B1719" s="1" t="s">
        <v>4096</v>
      </c>
      <c r="C1719" t="s">
        <v>6766</v>
      </c>
      <c r="D1719" t="s">
        <v>4723</v>
      </c>
      <c r="E1719" t="s">
        <v>8110</v>
      </c>
    </row>
    <row r="1720" spans="1:5" ht="15.5" x14ac:dyDescent="0.35">
      <c r="A1720" s="1" t="s">
        <v>648</v>
      </c>
      <c r="B1720" s="1" t="s">
        <v>4097</v>
      </c>
      <c r="C1720" t="s">
        <v>6767</v>
      </c>
      <c r="D1720" t="s">
        <v>4723</v>
      </c>
      <c r="E1720" t="s">
        <v>8111</v>
      </c>
    </row>
    <row r="1721" spans="1:5" ht="15.5" x14ac:dyDescent="0.35">
      <c r="A1721" s="1" t="s">
        <v>647</v>
      </c>
      <c r="B1721" s="1" t="s">
        <v>4098</v>
      </c>
      <c r="C1721" t="s">
        <v>5065</v>
      </c>
      <c r="D1721" t="s">
        <v>4723</v>
      </c>
      <c r="E1721" t="s">
        <v>8112</v>
      </c>
    </row>
    <row r="1722" spans="1:5" ht="15.5" x14ac:dyDescent="0.35">
      <c r="A1722" s="1" t="s">
        <v>646</v>
      </c>
      <c r="B1722" s="1" t="s">
        <v>4099</v>
      </c>
      <c r="C1722" t="s">
        <v>6768</v>
      </c>
      <c r="D1722" t="s">
        <v>4724</v>
      </c>
      <c r="E1722" t="s">
        <v>4742</v>
      </c>
    </row>
    <row r="1723" spans="1:5" ht="15.5" x14ac:dyDescent="0.35">
      <c r="A1723" s="1" t="s">
        <v>645</v>
      </c>
      <c r="B1723" s="1" t="s">
        <v>4100</v>
      </c>
      <c r="C1723" t="s">
        <v>6769</v>
      </c>
      <c r="D1723" t="s">
        <v>4724</v>
      </c>
      <c r="E1723" t="s">
        <v>6770</v>
      </c>
    </row>
    <row r="1724" spans="1:5" ht="15.5" x14ac:dyDescent="0.35">
      <c r="A1724" s="1" t="s">
        <v>644</v>
      </c>
      <c r="B1724" s="1" t="s">
        <v>4101</v>
      </c>
      <c r="C1724" t="s">
        <v>6771</v>
      </c>
      <c r="D1724" t="s">
        <v>4723</v>
      </c>
      <c r="E1724" t="s">
        <v>5895</v>
      </c>
    </row>
    <row r="1725" spans="1:5" ht="15.5" x14ac:dyDescent="0.35">
      <c r="A1725" s="1" t="s">
        <v>643</v>
      </c>
      <c r="B1725" s="1" t="s">
        <v>4102</v>
      </c>
      <c r="C1725" t="s">
        <v>6772</v>
      </c>
      <c r="D1725" t="s">
        <v>4724</v>
      </c>
      <c r="E1725" t="s">
        <v>6773</v>
      </c>
    </row>
    <row r="1726" spans="1:5" ht="15.5" x14ac:dyDescent="0.35">
      <c r="A1726" s="1" t="s">
        <v>642</v>
      </c>
      <c r="B1726" s="1" t="s">
        <v>4103</v>
      </c>
      <c r="C1726" t="s">
        <v>5279</v>
      </c>
      <c r="D1726" t="s">
        <v>4723</v>
      </c>
      <c r="E1726" t="s">
        <v>6774</v>
      </c>
    </row>
    <row r="1727" spans="1:5" ht="15.5" x14ac:dyDescent="0.35">
      <c r="A1727" s="1" t="s">
        <v>641</v>
      </c>
      <c r="B1727" s="1" t="s">
        <v>4104</v>
      </c>
      <c r="C1727" t="s">
        <v>6775</v>
      </c>
      <c r="D1727" t="s">
        <v>4723</v>
      </c>
      <c r="E1727" t="s">
        <v>8113</v>
      </c>
    </row>
    <row r="1728" spans="1:5" ht="15.5" x14ac:dyDescent="0.35">
      <c r="A1728" s="1" t="s">
        <v>640</v>
      </c>
      <c r="B1728" s="1" t="s">
        <v>4105</v>
      </c>
      <c r="C1728" t="s">
        <v>6776</v>
      </c>
      <c r="D1728" t="s">
        <v>4723</v>
      </c>
      <c r="E1728" t="s">
        <v>8114</v>
      </c>
    </row>
    <row r="1729" spans="1:5" ht="15.5" x14ac:dyDescent="0.35">
      <c r="A1729" s="1" t="s">
        <v>639</v>
      </c>
      <c r="B1729" s="1" t="s">
        <v>4106</v>
      </c>
      <c r="C1729" t="s">
        <v>5656</v>
      </c>
      <c r="D1729" t="s">
        <v>4724</v>
      </c>
      <c r="E1729" t="s">
        <v>8115</v>
      </c>
    </row>
    <row r="1730" spans="1:5" ht="15.5" x14ac:dyDescent="0.35">
      <c r="A1730" s="1" t="s">
        <v>638</v>
      </c>
      <c r="B1730" s="1" t="s">
        <v>4107</v>
      </c>
      <c r="C1730" t="s">
        <v>6777</v>
      </c>
      <c r="D1730" t="s">
        <v>4724</v>
      </c>
      <c r="E1730" t="s">
        <v>8116</v>
      </c>
    </row>
    <row r="1731" spans="1:5" ht="15.5" x14ac:dyDescent="0.35">
      <c r="A1731" s="1" t="s">
        <v>637</v>
      </c>
      <c r="B1731" s="1" t="s">
        <v>4108</v>
      </c>
      <c r="C1731" t="s">
        <v>6652</v>
      </c>
      <c r="D1731" t="s">
        <v>4724</v>
      </c>
      <c r="E1731" t="s">
        <v>8117</v>
      </c>
    </row>
    <row r="1732" spans="1:5" ht="15.5" x14ac:dyDescent="0.35">
      <c r="A1732" s="1" t="s">
        <v>636</v>
      </c>
      <c r="B1732" s="1" t="s">
        <v>4109</v>
      </c>
      <c r="C1732" t="s">
        <v>5562</v>
      </c>
      <c r="D1732" t="s">
        <v>4723</v>
      </c>
      <c r="E1732" t="s">
        <v>4954</v>
      </c>
    </row>
    <row r="1733" spans="1:5" ht="15.5" x14ac:dyDescent="0.35">
      <c r="A1733" s="1" t="s">
        <v>635</v>
      </c>
      <c r="B1733" s="1" t="s">
        <v>4110</v>
      </c>
      <c r="C1733" t="s">
        <v>5974</v>
      </c>
      <c r="D1733" t="s">
        <v>4723</v>
      </c>
      <c r="E1733" t="s">
        <v>4867</v>
      </c>
    </row>
    <row r="1734" spans="1:5" ht="15.5" x14ac:dyDescent="0.35">
      <c r="A1734" s="1" t="s">
        <v>634</v>
      </c>
      <c r="B1734" s="1" t="s">
        <v>4111</v>
      </c>
      <c r="C1734" t="s">
        <v>6778</v>
      </c>
      <c r="D1734" t="s">
        <v>4723</v>
      </c>
      <c r="E1734" t="s">
        <v>5596</v>
      </c>
    </row>
    <row r="1735" spans="1:5" ht="15.5" x14ac:dyDescent="0.35">
      <c r="A1735" s="1" t="s">
        <v>633</v>
      </c>
      <c r="B1735" s="1" t="s">
        <v>4112</v>
      </c>
      <c r="C1735" t="s">
        <v>6779</v>
      </c>
      <c r="D1735" t="s">
        <v>4723</v>
      </c>
      <c r="E1735" t="s">
        <v>6780</v>
      </c>
    </row>
    <row r="1736" spans="1:5" ht="15.5" x14ac:dyDescent="0.35">
      <c r="A1736" s="1" t="s">
        <v>632</v>
      </c>
      <c r="B1736" s="1" t="s">
        <v>4113</v>
      </c>
      <c r="C1736" t="s">
        <v>6781</v>
      </c>
      <c r="D1736" t="s">
        <v>4725</v>
      </c>
      <c r="E1736" t="s">
        <v>8118</v>
      </c>
    </row>
    <row r="1737" spans="1:5" ht="15.5" x14ac:dyDescent="0.35">
      <c r="A1737" s="1" t="s">
        <v>631</v>
      </c>
      <c r="B1737" s="1" t="s">
        <v>4114</v>
      </c>
      <c r="C1737" t="s">
        <v>6782</v>
      </c>
      <c r="D1737" t="s">
        <v>4723</v>
      </c>
      <c r="E1737" t="s">
        <v>6783</v>
      </c>
    </row>
    <row r="1738" spans="1:5" ht="15.5" x14ac:dyDescent="0.35">
      <c r="A1738" s="1" t="s">
        <v>630</v>
      </c>
      <c r="B1738" s="1" t="s">
        <v>4115</v>
      </c>
      <c r="C1738" t="s">
        <v>4806</v>
      </c>
      <c r="D1738" t="s">
        <v>4724</v>
      </c>
      <c r="E1738" t="s">
        <v>5059</v>
      </c>
    </row>
    <row r="1739" spans="1:5" ht="15.5" x14ac:dyDescent="0.35">
      <c r="A1739" s="1" t="s">
        <v>629</v>
      </c>
      <c r="B1739" s="1" t="s">
        <v>4116</v>
      </c>
      <c r="C1739" t="s">
        <v>6784</v>
      </c>
      <c r="D1739" t="s">
        <v>4724</v>
      </c>
      <c r="E1739" t="s">
        <v>4814</v>
      </c>
    </row>
    <row r="1740" spans="1:5" ht="15.5" x14ac:dyDescent="0.35">
      <c r="A1740" s="1" t="s">
        <v>627</v>
      </c>
      <c r="B1740" s="1" t="s">
        <v>4117</v>
      </c>
      <c r="C1740" t="s">
        <v>6785</v>
      </c>
      <c r="D1740" t="s">
        <v>4724</v>
      </c>
      <c r="E1740" t="s">
        <v>8119</v>
      </c>
    </row>
    <row r="1741" spans="1:5" ht="15.5" x14ac:dyDescent="0.35">
      <c r="A1741" s="1" t="s">
        <v>626</v>
      </c>
      <c r="B1741" s="1" t="s">
        <v>4118</v>
      </c>
      <c r="C1741" t="s">
        <v>6786</v>
      </c>
      <c r="D1741" t="s">
        <v>4723</v>
      </c>
      <c r="E1741" t="s">
        <v>8120</v>
      </c>
    </row>
    <row r="1742" spans="1:5" ht="15.5" x14ac:dyDescent="0.35">
      <c r="A1742" s="1" t="s">
        <v>625</v>
      </c>
      <c r="B1742" s="1" t="s">
        <v>4119</v>
      </c>
      <c r="C1742" t="s">
        <v>6787</v>
      </c>
      <c r="D1742" t="s">
        <v>4723</v>
      </c>
      <c r="E1742" t="s">
        <v>6425</v>
      </c>
    </row>
    <row r="1743" spans="1:5" ht="15.5" x14ac:dyDescent="0.35">
      <c r="A1743" s="1" t="s">
        <v>624</v>
      </c>
      <c r="B1743" s="1" t="s">
        <v>4120</v>
      </c>
      <c r="C1743" t="s">
        <v>6788</v>
      </c>
      <c r="D1743" t="s">
        <v>4723</v>
      </c>
      <c r="E1743" t="s">
        <v>6789</v>
      </c>
    </row>
    <row r="1744" spans="1:5" ht="15.5" x14ac:dyDescent="0.35">
      <c r="A1744" s="1" t="s">
        <v>623</v>
      </c>
      <c r="B1744" s="1" t="s">
        <v>4121</v>
      </c>
      <c r="C1744" t="s">
        <v>6790</v>
      </c>
      <c r="D1744" t="s">
        <v>4723</v>
      </c>
      <c r="E1744" t="s">
        <v>8121</v>
      </c>
    </row>
    <row r="1745" spans="1:5" ht="15.5" x14ac:dyDescent="0.35">
      <c r="A1745" s="1" t="s">
        <v>622</v>
      </c>
      <c r="B1745" s="1" t="s">
        <v>4122</v>
      </c>
      <c r="C1745" t="s">
        <v>6791</v>
      </c>
      <c r="D1745" t="s">
        <v>4723</v>
      </c>
      <c r="E1745" t="s">
        <v>4833</v>
      </c>
    </row>
    <row r="1746" spans="1:5" ht="15.5" x14ac:dyDescent="0.35">
      <c r="A1746" s="1" t="s">
        <v>621</v>
      </c>
      <c r="B1746" s="1" t="s">
        <v>4123</v>
      </c>
      <c r="C1746" t="s">
        <v>5741</v>
      </c>
      <c r="D1746" t="s">
        <v>4724</v>
      </c>
      <c r="E1746" t="s">
        <v>8122</v>
      </c>
    </row>
    <row r="1747" spans="1:5" ht="15.5" x14ac:dyDescent="0.35">
      <c r="A1747" s="1" t="s">
        <v>620</v>
      </c>
      <c r="B1747" s="1" t="s">
        <v>4124</v>
      </c>
      <c r="C1747" t="s">
        <v>6792</v>
      </c>
      <c r="D1747" t="s">
        <v>4723</v>
      </c>
      <c r="E1747" t="s">
        <v>5412</v>
      </c>
    </row>
    <row r="1748" spans="1:5" ht="15.5" x14ac:dyDescent="0.35">
      <c r="A1748" s="1" t="s">
        <v>619</v>
      </c>
      <c r="B1748" s="1" t="s">
        <v>4125</v>
      </c>
      <c r="C1748" t="s">
        <v>6793</v>
      </c>
      <c r="D1748" t="s">
        <v>4723</v>
      </c>
      <c r="E1748" t="s">
        <v>6794</v>
      </c>
    </row>
    <row r="1749" spans="1:5" ht="15.5" x14ac:dyDescent="0.35">
      <c r="A1749" s="1" t="s">
        <v>618</v>
      </c>
      <c r="B1749" s="1" t="s">
        <v>4126</v>
      </c>
      <c r="C1749" t="s">
        <v>6782</v>
      </c>
      <c r="D1749" t="s">
        <v>4724</v>
      </c>
      <c r="E1749" t="s">
        <v>5649</v>
      </c>
    </row>
    <row r="1750" spans="1:5" ht="15.5" x14ac:dyDescent="0.35">
      <c r="A1750" s="1" t="s">
        <v>617</v>
      </c>
      <c r="B1750" s="1" t="s">
        <v>4127</v>
      </c>
      <c r="C1750" t="s">
        <v>4894</v>
      </c>
      <c r="D1750" t="s">
        <v>4724</v>
      </c>
      <c r="E1750" t="s">
        <v>5829</v>
      </c>
    </row>
    <row r="1751" spans="1:5" ht="15.5" x14ac:dyDescent="0.35">
      <c r="A1751" s="1" t="s">
        <v>616</v>
      </c>
      <c r="B1751" s="1" t="s">
        <v>4128</v>
      </c>
      <c r="C1751" t="s">
        <v>6144</v>
      </c>
      <c r="D1751" t="s">
        <v>4724</v>
      </c>
      <c r="E1751" t="s">
        <v>5239</v>
      </c>
    </row>
    <row r="1752" spans="1:5" ht="15.5" x14ac:dyDescent="0.35">
      <c r="A1752" s="1" t="s">
        <v>615</v>
      </c>
      <c r="B1752" s="1" t="s">
        <v>4129</v>
      </c>
      <c r="C1752" t="s">
        <v>6795</v>
      </c>
      <c r="D1752" t="s">
        <v>4725</v>
      </c>
      <c r="E1752" t="s">
        <v>8123</v>
      </c>
    </row>
    <row r="1753" spans="1:5" ht="15.5" x14ac:dyDescent="0.35">
      <c r="A1753" s="1" t="s">
        <v>614</v>
      </c>
      <c r="B1753" s="1" t="s">
        <v>4130</v>
      </c>
      <c r="C1753" t="s">
        <v>6796</v>
      </c>
      <c r="D1753" t="s">
        <v>4724</v>
      </c>
      <c r="E1753" t="s">
        <v>8071</v>
      </c>
    </row>
    <row r="1754" spans="1:5" ht="15.5" x14ac:dyDescent="0.35">
      <c r="A1754" s="1" t="s">
        <v>613</v>
      </c>
      <c r="B1754" s="1" t="s">
        <v>4131</v>
      </c>
      <c r="C1754" t="s">
        <v>6797</v>
      </c>
      <c r="D1754" t="s">
        <v>4724</v>
      </c>
      <c r="E1754" t="s">
        <v>8124</v>
      </c>
    </row>
    <row r="1755" spans="1:5" ht="15.5" x14ac:dyDescent="0.35">
      <c r="A1755" s="1" t="s">
        <v>612</v>
      </c>
      <c r="B1755" s="1" t="s">
        <v>4132</v>
      </c>
      <c r="C1755" t="s">
        <v>4738</v>
      </c>
      <c r="D1755" t="s">
        <v>4724</v>
      </c>
      <c r="E1755" t="s">
        <v>8125</v>
      </c>
    </row>
    <row r="1756" spans="1:5" ht="15.5" x14ac:dyDescent="0.35">
      <c r="A1756" s="1" t="s">
        <v>611</v>
      </c>
      <c r="B1756" s="1" t="s">
        <v>4133</v>
      </c>
      <c r="C1756" t="s">
        <v>6798</v>
      </c>
      <c r="D1756" t="s">
        <v>4723</v>
      </c>
      <c r="E1756" t="s">
        <v>8126</v>
      </c>
    </row>
    <row r="1757" spans="1:5" ht="15.5" x14ac:dyDescent="0.35">
      <c r="A1757" s="1" t="s">
        <v>610</v>
      </c>
      <c r="B1757" s="1" t="s">
        <v>4134</v>
      </c>
      <c r="C1757" t="s">
        <v>6799</v>
      </c>
      <c r="D1757" t="s">
        <v>4723</v>
      </c>
      <c r="E1757" t="s">
        <v>6800</v>
      </c>
    </row>
    <row r="1758" spans="1:5" ht="15.5" x14ac:dyDescent="0.35">
      <c r="A1758" s="1" t="s">
        <v>609</v>
      </c>
      <c r="B1758" s="1" t="s">
        <v>4135</v>
      </c>
      <c r="C1758" t="s">
        <v>5117</v>
      </c>
      <c r="D1758" t="s">
        <v>4724</v>
      </c>
      <c r="E1758" t="s">
        <v>8127</v>
      </c>
    </row>
    <row r="1759" spans="1:5" ht="15.5" x14ac:dyDescent="0.35">
      <c r="A1759" s="1" t="s">
        <v>608</v>
      </c>
      <c r="B1759" s="1" t="s">
        <v>4136</v>
      </c>
      <c r="C1759" t="s">
        <v>7361</v>
      </c>
      <c r="D1759" t="s">
        <v>4725</v>
      </c>
      <c r="E1759" t="s">
        <v>6801</v>
      </c>
    </row>
    <row r="1760" spans="1:5" ht="15.5" x14ac:dyDescent="0.35">
      <c r="A1760" s="1" t="s">
        <v>607</v>
      </c>
      <c r="B1760" s="1" t="s">
        <v>4137</v>
      </c>
      <c r="C1760" t="s">
        <v>6802</v>
      </c>
      <c r="D1760" t="s">
        <v>4724</v>
      </c>
      <c r="E1760" t="s">
        <v>8128</v>
      </c>
    </row>
    <row r="1761" spans="1:5" ht="15.5" x14ac:dyDescent="0.35">
      <c r="A1761" s="1" t="s">
        <v>606</v>
      </c>
      <c r="B1761" s="1" t="s">
        <v>4138</v>
      </c>
      <c r="C1761" t="s">
        <v>6803</v>
      </c>
      <c r="D1761" t="s">
        <v>4724</v>
      </c>
      <c r="E1761" t="s">
        <v>6804</v>
      </c>
    </row>
    <row r="1762" spans="1:5" ht="15.5" x14ac:dyDescent="0.35">
      <c r="A1762" s="1" t="s">
        <v>605</v>
      </c>
      <c r="B1762" s="1" t="s">
        <v>4139</v>
      </c>
      <c r="C1762" t="s">
        <v>6805</v>
      </c>
      <c r="D1762" t="s">
        <v>4724</v>
      </c>
      <c r="E1762" t="s">
        <v>8129</v>
      </c>
    </row>
    <row r="1763" spans="1:5" ht="15.5" x14ac:dyDescent="0.35">
      <c r="A1763" s="1" t="s">
        <v>604</v>
      </c>
      <c r="B1763" s="1" t="s">
        <v>4140</v>
      </c>
      <c r="C1763" t="s">
        <v>6806</v>
      </c>
      <c r="D1763" t="s">
        <v>4723</v>
      </c>
      <c r="E1763" t="s">
        <v>8130</v>
      </c>
    </row>
    <row r="1764" spans="1:5" ht="15.5" x14ac:dyDescent="0.35">
      <c r="A1764" s="1" t="s">
        <v>603</v>
      </c>
      <c r="B1764" s="1" t="s">
        <v>4141</v>
      </c>
      <c r="C1764" t="s">
        <v>6807</v>
      </c>
      <c r="D1764" t="s">
        <v>4723</v>
      </c>
      <c r="E1764" t="s">
        <v>8131</v>
      </c>
    </row>
    <row r="1765" spans="1:5" ht="15.5" x14ac:dyDescent="0.35">
      <c r="A1765" s="1" t="s">
        <v>602</v>
      </c>
      <c r="B1765" s="1" t="s">
        <v>4142</v>
      </c>
      <c r="C1765" t="s">
        <v>5099</v>
      </c>
      <c r="D1765" t="s">
        <v>4723</v>
      </c>
      <c r="E1765" t="s">
        <v>8132</v>
      </c>
    </row>
    <row r="1766" spans="1:5" ht="15.5" x14ac:dyDescent="0.35">
      <c r="A1766" s="1" t="s">
        <v>601</v>
      </c>
      <c r="B1766" s="1" t="s">
        <v>4143</v>
      </c>
      <c r="C1766" t="s">
        <v>6209</v>
      </c>
      <c r="D1766" t="s">
        <v>4723</v>
      </c>
      <c r="E1766" t="s">
        <v>8133</v>
      </c>
    </row>
    <row r="1767" spans="1:5" ht="15.5" x14ac:dyDescent="0.35">
      <c r="A1767" s="1" t="s">
        <v>600</v>
      </c>
      <c r="B1767" s="1" t="s">
        <v>4144</v>
      </c>
      <c r="C1767" t="s">
        <v>6809</v>
      </c>
      <c r="D1767" t="s">
        <v>4724</v>
      </c>
      <c r="E1767" t="s">
        <v>4998</v>
      </c>
    </row>
    <row r="1768" spans="1:5" ht="15.5" x14ac:dyDescent="0.35">
      <c r="A1768" s="1" t="s">
        <v>599</v>
      </c>
      <c r="B1768" s="1" t="s">
        <v>4145</v>
      </c>
      <c r="C1768" t="s">
        <v>6810</v>
      </c>
      <c r="D1768" t="s">
        <v>4723</v>
      </c>
      <c r="E1768" t="s">
        <v>7855</v>
      </c>
    </row>
    <row r="1769" spans="1:5" ht="15.5" x14ac:dyDescent="0.35">
      <c r="A1769" s="1" t="s">
        <v>598</v>
      </c>
      <c r="B1769" s="1" t="s">
        <v>4146</v>
      </c>
      <c r="C1769" t="s">
        <v>6811</v>
      </c>
      <c r="D1769" t="s">
        <v>4723</v>
      </c>
      <c r="E1769" t="s">
        <v>5036</v>
      </c>
    </row>
    <row r="1770" spans="1:5" ht="15.5" x14ac:dyDescent="0.35">
      <c r="A1770" s="1" t="s">
        <v>597</v>
      </c>
      <c r="B1770" s="1" t="s">
        <v>4147</v>
      </c>
      <c r="C1770" t="s">
        <v>6812</v>
      </c>
      <c r="D1770" t="s">
        <v>4723</v>
      </c>
      <c r="E1770" t="s">
        <v>4833</v>
      </c>
    </row>
    <row r="1771" spans="1:5" ht="15.5" x14ac:dyDescent="0.35">
      <c r="A1771" s="1" t="s">
        <v>596</v>
      </c>
      <c r="B1771" s="1" t="s">
        <v>4148</v>
      </c>
      <c r="C1771" t="s">
        <v>6813</v>
      </c>
      <c r="D1771" t="s">
        <v>4723</v>
      </c>
      <c r="E1771" t="s">
        <v>8134</v>
      </c>
    </row>
    <row r="1772" spans="1:5" ht="15.5" x14ac:dyDescent="0.35">
      <c r="A1772" s="1" t="s">
        <v>595</v>
      </c>
      <c r="B1772" s="1" t="s">
        <v>4149</v>
      </c>
      <c r="C1772" t="s">
        <v>6814</v>
      </c>
      <c r="D1772" t="s">
        <v>4723</v>
      </c>
      <c r="E1772" t="s">
        <v>6815</v>
      </c>
    </row>
    <row r="1773" spans="1:5" ht="15.5" x14ac:dyDescent="0.35">
      <c r="A1773" s="1" t="s">
        <v>594</v>
      </c>
      <c r="B1773" s="1" t="s">
        <v>4150</v>
      </c>
      <c r="C1773" t="s">
        <v>6816</v>
      </c>
      <c r="D1773" t="s">
        <v>4723</v>
      </c>
      <c r="E1773" t="s">
        <v>5450</v>
      </c>
    </row>
    <row r="1774" spans="1:5" ht="15.5" x14ac:dyDescent="0.35">
      <c r="A1774" s="1" t="s">
        <v>593</v>
      </c>
      <c r="B1774" s="1" t="s">
        <v>4151</v>
      </c>
      <c r="C1774" t="s">
        <v>6817</v>
      </c>
      <c r="D1774" t="s">
        <v>4723</v>
      </c>
      <c r="E1774" t="s">
        <v>6818</v>
      </c>
    </row>
    <row r="1775" spans="1:5" ht="15.5" x14ac:dyDescent="0.35">
      <c r="A1775" s="1" t="s">
        <v>592</v>
      </c>
      <c r="B1775" s="1" t="s">
        <v>4152</v>
      </c>
      <c r="C1775" t="s">
        <v>4812</v>
      </c>
      <c r="D1775" t="s">
        <v>4724</v>
      </c>
      <c r="E1775" t="s">
        <v>8135</v>
      </c>
    </row>
    <row r="1776" spans="1:5" ht="15.5" x14ac:dyDescent="0.35">
      <c r="A1776" s="1" t="s">
        <v>591</v>
      </c>
      <c r="B1776" s="1" t="s">
        <v>4153</v>
      </c>
      <c r="C1776" t="s">
        <v>6819</v>
      </c>
      <c r="D1776" t="s">
        <v>4723</v>
      </c>
      <c r="E1776" t="s">
        <v>6089</v>
      </c>
    </row>
    <row r="1777" spans="1:5" ht="15.5" x14ac:dyDescent="0.35">
      <c r="A1777" s="1" t="s">
        <v>590</v>
      </c>
      <c r="B1777" s="1" t="s">
        <v>4154</v>
      </c>
      <c r="C1777" t="s">
        <v>6820</v>
      </c>
      <c r="D1777" t="s">
        <v>4723</v>
      </c>
      <c r="E1777" t="s">
        <v>4890</v>
      </c>
    </row>
    <row r="1778" spans="1:5" ht="15.5" x14ac:dyDescent="0.35">
      <c r="A1778" s="1" t="s">
        <v>589</v>
      </c>
      <c r="B1778" s="1" t="s">
        <v>4155</v>
      </c>
      <c r="C1778" t="s">
        <v>6821</v>
      </c>
      <c r="D1778" t="s">
        <v>4724</v>
      </c>
      <c r="E1778" t="s">
        <v>8136</v>
      </c>
    </row>
    <row r="1779" spans="1:5" ht="15.5" x14ac:dyDescent="0.35">
      <c r="A1779" s="1" t="s">
        <v>588</v>
      </c>
      <c r="B1779" s="1" t="s">
        <v>4156</v>
      </c>
      <c r="C1779" t="s">
        <v>6145</v>
      </c>
      <c r="D1779" t="s">
        <v>4723</v>
      </c>
      <c r="E1779" t="s">
        <v>8137</v>
      </c>
    </row>
    <row r="1780" spans="1:5" ht="15.5" x14ac:dyDescent="0.35">
      <c r="A1780" s="1" t="s">
        <v>587</v>
      </c>
      <c r="B1780" s="1" t="s">
        <v>4157</v>
      </c>
      <c r="C1780" t="s">
        <v>6822</v>
      </c>
      <c r="D1780" t="s">
        <v>4724</v>
      </c>
      <c r="E1780" t="s">
        <v>8138</v>
      </c>
    </row>
    <row r="1781" spans="1:5" ht="15.5" x14ac:dyDescent="0.35">
      <c r="A1781" s="1" t="s">
        <v>586</v>
      </c>
      <c r="B1781" s="1" t="s">
        <v>4158</v>
      </c>
      <c r="C1781" t="s">
        <v>6823</v>
      </c>
      <c r="D1781" t="s">
        <v>4723</v>
      </c>
      <c r="E1781" t="s">
        <v>7711</v>
      </c>
    </row>
    <row r="1782" spans="1:5" ht="15.5" x14ac:dyDescent="0.35">
      <c r="A1782" s="1" t="s">
        <v>585</v>
      </c>
      <c r="B1782" s="1" t="s">
        <v>4159</v>
      </c>
      <c r="C1782" t="s">
        <v>6824</v>
      </c>
      <c r="D1782" t="s">
        <v>4723</v>
      </c>
      <c r="E1782" t="s">
        <v>7746</v>
      </c>
    </row>
    <row r="1783" spans="1:5" ht="15.5" x14ac:dyDescent="0.35">
      <c r="A1783" s="1" t="s">
        <v>584</v>
      </c>
      <c r="B1783" s="1" t="s">
        <v>4160</v>
      </c>
      <c r="C1783" t="s">
        <v>6660</v>
      </c>
      <c r="D1783" t="s">
        <v>4724</v>
      </c>
      <c r="E1783" t="s">
        <v>8139</v>
      </c>
    </row>
    <row r="1784" spans="1:5" ht="15.5" x14ac:dyDescent="0.35">
      <c r="A1784" s="1" t="s">
        <v>583</v>
      </c>
      <c r="B1784" s="1" t="s">
        <v>4161</v>
      </c>
      <c r="C1784" t="s">
        <v>4770</v>
      </c>
      <c r="D1784" t="s">
        <v>4723</v>
      </c>
      <c r="E1784" t="s">
        <v>6613</v>
      </c>
    </row>
    <row r="1785" spans="1:5" ht="15.5" x14ac:dyDescent="0.35">
      <c r="A1785" s="1" t="s">
        <v>582</v>
      </c>
      <c r="B1785" s="1" t="s">
        <v>4162</v>
      </c>
      <c r="C1785" t="s">
        <v>5559</v>
      </c>
      <c r="D1785" t="s">
        <v>4724</v>
      </c>
      <c r="E1785" t="s">
        <v>7710</v>
      </c>
    </row>
    <row r="1786" spans="1:5" ht="15.5" x14ac:dyDescent="0.35">
      <c r="A1786" s="1" t="s">
        <v>581</v>
      </c>
      <c r="B1786" s="1" t="s">
        <v>4163</v>
      </c>
      <c r="C1786" t="s">
        <v>6825</v>
      </c>
      <c r="D1786" t="s">
        <v>4724</v>
      </c>
      <c r="E1786" t="s">
        <v>6826</v>
      </c>
    </row>
    <row r="1787" spans="1:5" ht="15.5" x14ac:dyDescent="0.35">
      <c r="A1787" s="1" t="s">
        <v>580</v>
      </c>
      <c r="B1787" s="1" t="s">
        <v>4164</v>
      </c>
      <c r="C1787" t="s">
        <v>6827</v>
      </c>
      <c r="D1787" t="s">
        <v>4724</v>
      </c>
      <c r="E1787" t="s">
        <v>4761</v>
      </c>
    </row>
    <row r="1788" spans="1:5" ht="15.5" x14ac:dyDescent="0.35">
      <c r="A1788" s="1" t="s">
        <v>579</v>
      </c>
      <c r="B1788" s="1" t="s">
        <v>4165</v>
      </c>
      <c r="C1788" t="s">
        <v>6828</v>
      </c>
      <c r="D1788" t="s">
        <v>4724</v>
      </c>
      <c r="E1788" t="s">
        <v>8140</v>
      </c>
    </row>
    <row r="1789" spans="1:5" ht="15.5" x14ac:dyDescent="0.35">
      <c r="A1789" s="1" t="s">
        <v>578</v>
      </c>
      <c r="B1789" s="1" t="s">
        <v>4166</v>
      </c>
      <c r="C1789" t="s">
        <v>6166</v>
      </c>
      <c r="D1789" t="s">
        <v>4724</v>
      </c>
      <c r="E1789" t="s">
        <v>8141</v>
      </c>
    </row>
    <row r="1790" spans="1:5" ht="15.5" x14ac:dyDescent="0.35">
      <c r="A1790" s="1" t="s">
        <v>577</v>
      </c>
      <c r="B1790" s="1" t="s">
        <v>4167</v>
      </c>
      <c r="C1790" t="s">
        <v>6829</v>
      </c>
      <c r="D1790" t="s">
        <v>4724</v>
      </c>
      <c r="E1790" t="s">
        <v>4738</v>
      </c>
    </row>
    <row r="1791" spans="1:5" ht="15.5" x14ac:dyDescent="0.35">
      <c r="A1791" s="1" t="s">
        <v>576</v>
      </c>
      <c r="B1791" s="1" t="s">
        <v>4168</v>
      </c>
      <c r="C1791" t="s">
        <v>6830</v>
      </c>
      <c r="D1791" t="s">
        <v>4724</v>
      </c>
      <c r="E1791" t="s">
        <v>6831</v>
      </c>
    </row>
    <row r="1792" spans="1:5" ht="15.5" x14ac:dyDescent="0.35">
      <c r="A1792" s="1" t="s">
        <v>575</v>
      </c>
      <c r="B1792" s="1" t="s">
        <v>4169</v>
      </c>
      <c r="C1792" t="s">
        <v>5198</v>
      </c>
      <c r="D1792" t="s">
        <v>4724</v>
      </c>
      <c r="E1792" t="s">
        <v>8142</v>
      </c>
    </row>
    <row r="1793" spans="1:5" ht="15.5" x14ac:dyDescent="0.35">
      <c r="A1793" s="1" t="s">
        <v>574</v>
      </c>
      <c r="B1793" s="1" t="s">
        <v>4170</v>
      </c>
      <c r="C1793" t="s">
        <v>6832</v>
      </c>
      <c r="D1793" t="s">
        <v>4723</v>
      </c>
      <c r="E1793" t="s">
        <v>5044</v>
      </c>
    </row>
    <row r="1794" spans="1:5" ht="15.5" x14ac:dyDescent="0.35">
      <c r="A1794" s="1" t="s">
        <v>573</v>
      </c>
      <c r="B1794" s="1" t="s">
        <v>4171</v>
      </c>
      <c r="C1794" t="s">
        <v>6833</v>
      </c>
      <c r="D1794" t="s">
        <v>4724</v>
      </c>
      <c r="E1794" t="s">
        <v>4971</v>
      </c>
    </row>
    <row r="1795" spans="1:5" ht="15.5" x14ac:dyDescent="0.35">
      <c r="A1795" s="1" t="s">
        <v>572</v>
      </c>
      <c r="B1795" s="1" t="s">
        <v>4172</v>
      </c>
      <c r="C1795" t="s">
        <v>6834</v>
      </c>
      <c r="D1795" t="s">
        <v>4723</v>
      </c>
      <c r="E1795" t="s">
        <v>5644</v>
      </c>
    </row>
    <row r="1796" spans="1:5" ht="15.5" x14ac:dyDescent="0.35">
      <c r="A1796" s="1" t="s">
        <v>571</v>
      </c>
      <c r="B1796" s="1" t="s">
        <v>4173</v>
      </c>
      <c r="C1796" t="s">
        <v>6498</v>
      </c>
      <c r="D1796" t="s">
        <v>4724</v>
      </c>
      <c r="E1796" t="s">
        <v>7391</v>
      </c>
    </row>
    <row r="1797" spans="1:5" ht="15.5" x14ac:dyDescent="0.35">
      <c r="A1797" s="1" t="s">
        <v>570</v>
      </c>
      <c r="B1797" s="1" t="s">
        <v>4174</v>
      </c>
      <c r="C1797" t="s">
        <v>5719</v>
      </c>
      <c r="D1797" t="s">
        <v>4723</v>
      </c>
      <c r="E1797" t="s">
        <v>4947</v>
      </c>
    </row>
    <row r="1798" spans="1:5" ht="15.5" x14ac:dyDescent="0.35">
      <c r="A1798" s="1" t="s">
        <v>569</v>
      </c>
      <c r="B1798" s="1" t="s">
        <v>4175</v>
      </c>
      <c r="C1798" t="s">
        <v>6835</v>
      </c>
      <c r="D1798" t="s">
        <v>4724</v>
      </c>
      <c r="E1798" t="s">
        <v>6836</v>
      </c>
    </row>
    <row r="1799" spans="1:5" ht="15.5" x14ac:dyDescent="0.35">
      <c r="A1799" s="1" t="s">
        <v>568</v>
      </c>
      <c r="B1799" s="1" t="s">
        <v>4176</v>
      </c>
      <c r="C1799" t="s">
        <v>6837</v>
      </c>
      <c r="D1799" t="s">
        <v>4723</v>
      </c>
      <c r="E1799" t="s">
        <v>8143</v>
      </c>
    </row>
    <row r="1800" spans="1:5" ht="15.5" x14ac:dyDescent="0.35">
      <c r="A1800" s="1" t="s">
        <v>567</v>
      </c>
      <c r="B1800" s="1" t="s">
        <v>4177</v>
      </c>
      <c r="C1800" t="s">
        <v>5524</v>
      </c>
      <c r="D1800" t="s">
        <v>4723</v>
      </c>
      <c r="E1800" t="s">
        <v>8144</v>
      </c>
    </row>
    <row r="1801" spans="1:5" ht="15.5" x14ac:dyDescent="0.35">
      <c r="A1801" s="1" t="s">
        <v>566</v>
      </c>
      <c r="B1801" s="1" t="s">
        <v>4178</v>
      </c>
      <c r="C1801" t="s">
        <v>7362</v>
      </c>
      <c r="D1801" t="s">
        <v>4724</v>
      </c>
      <c r="E1801" t="s">
        <v>6838</v>
      </c>
    </row>
    <row r="1802" spans="1:5" ht="15.5" x14ac:dyDescent="0.35">
      <c r="A1802" s="1" t="s">
        <v>565</v>
      </c>
      <c r="B1802" s="1" t="s">
        <v>4179</v>
      </c>
      <c r="C1802" t="s">
        <v>6839</v>
      </c>
      <c r="D1802" t="s">
        <v>4723</v>
      </c>
      <c r="E1802" t="s">
        <v>5547</v>
      </c>
    </row>
    <row r="1803" spans="1:5" ht="15.5" x14ac:dyDescent="0.35">
      <c r="A1803" s="1" t="s">
        <v>564</v>
      </c>
      <c r="B1803" s="1" t="s">
        <v>4180</v>
      </c>
      <c r="C1803" t="s">
        <v>6840</v>
      </c>
      <c r="D1803" t="s">
        <v>4724</v>
      </c>
      <c r="E1803" t="s">
        <v>4841</v>
      </c>
    </row>
    <row r="1804" spans="1:5" ht="15.5" x14ac:dyDescent="0.35">
      <c r="A1804" s="1" t="s">
        <v>563</v>
      </c>
      <c r="B1804" s="1" t="s">
        <v>4181</v>
      </c>
      <c r="C1804" t="s">
        <v>5060</v>
      </c>
      <c r="D1804" t="s">
        <v>4724</v>
      </c>
      <c r="E1804" t="s">
        <v>5551</v>
      </c>
    </row>
    <row r="1805" spans="1:5" ht="15.5" x14ac:dyDescent="0.35">
      <c r="A1805" s="1" t="s">
        <v>562</v>
      </c>
      <c r="B1805" s="1" t="s">
        <v>4182</v>
      </c>
      <c r="C1805" t="s">
        <v>4776</v>
      </c>
      <c r="D1805" t="s">
        <v>4724</v>
      </c>
      <c r="E1805" t="s">
        <v>6841</v>
      </c>
    </row>
    <row r="1806" spans="1:5" ht="15.5" x14ac:dyDescent="0.35">
      <c r="A1806" s="1" t="s">
        <v>561</v>
      </c>
      <c r="B1806" s="1" t="s">
        <v>4183</v>
      </c>
      <c r="C1806" t="s">
        <v>6842</v>
      </c>
      <c r="D1806" t="s">
        <v>4724</v>
      </c>
      <c r="E1806" t="s">
        <v>8145</v>
      </c>
    </row>
    <row r="1807" spans="1:5" ht="15.5" x14ac:dyDescent="0.35">
      <c r="A1807" s="1" t="s">
        <v>560</v>
      </c>
      <c r="B1807" s="1" t="s">
        <v>4184</v>
      </c>
      <c r="C1807" t="s">
        <v>6843</v>
      </c>
      <c r="D1807" t="s">
        <v>4723</v>
      </c>
      <c r="E1807" t="s">
        <v>5392</v>
      </c>
    </row>
    <row r="1808" spans="1:5" ht="15.5" x14ac:dyDescent="0.35">
      <c r="A1808" s="1" t="s">
        <v>559</v>
      </c>
      <c r="B1808" s="1" t="s">
        <v>4185</v>
      </c>
      <c r="C1808" t="s">
        <v>6844</v>
      </c>
      <c r="D1808" t="s">
        <v>4723</v>
      </c>
      <c r="E1808" t="s">
        <v>6845</v>
      </c>
    </row>
    <row r="1809" spans="1:5" ht="15.5" x14ac:dyDescent="0.35">
      <c r="A1809" s="1" t="s">
        <v>558</v>
      </c>
      <c r="B1809" s="1" t="s">
        <v>4186</v>
      </c>
      <c r="C1809" t="s">
        <v>6846</v>
      </c>
      <c r="D1809" t="s">
        <v>4723</v>
      </c>
      <c r="E1809" t="s">
        <v>8146</v>
      </c>
    </row>
    <row r="1810" spans="1:5" ht="15.5" x14ac:dyDescent="0.35">
      <c r="A1810" s="1" t="s">
        <v>557</v>
      </c>
      <c r="B1810" s="1" t="s">
        <v>4187</v>
      </c>
      <c r="C1810" t="s">
        <v>6847</v>
      </c>
      <c r="D1810" t="s">
        <v>4723</v>
      </c>
      <c r="E1810" t="s">
        <v>5125</v>
      </c>
    </row>
    <row r="1811" spans="1:5" ht="15.5" x14ac:dyDescent="0.35">
      <c r="A1811" s="1" t="s">
        <v>556</v>
      </c>
      <c r="B1811" s="1" t="s">
        <v>4188</v>
      </c>
      <c r="C1811" t="s">
        <v>6848</v>
      </c>
      <c r="D1811" t="s">
        <v>4723</v>
      </c>
      <c r="E1811" t="s">
        <v>6425</v>
      </c>
    </row>
    <row r="1812" spans="1:5" ht="15.5" x14ac:dyDescent="0.35">
      <c r="A1812" s="1" t="s">
        <v>555</v>
      </c>
      <c r="B1812" s="1" t="s">
        <v>4189</v>
      </c>
      <c r="C1812" t="s">
        <v>6849</v>
      </c>
      <c r="D1812" t="s">
        <v>4723</v>
      </c>
      <c r="E1812" t="s">
        <v>6850</v>
      </c>
    </row>
    <row r="1813" spans="1:5" ht="15.5" x14ac:dyDescent="0.35">
      <c r="A1813" s="1" t="s">
        <v>554</v>
      </c>
      <c r="B1813" s="1" t="s">
        <v>4190</v>
      </c>
      <c r="C1813" t="s">
        <v>6851</v>
      </c>
      <c r="D1813" t="s">
        <v>4723</v>
      </c>
      <c r="E1813" t="s">
        <v>6422</v>
      </c>
    </row>
    <row r="1814" spans="1:5" ht="15.5" x14ac:dyDescent="0.35">
      <c r="A1814" s="1" t="s">
        <v>553</v>
      </c>
      <c r="B1814" s="1" t="s">
        <v>4191</v>
      </c>
      <c r="C1814" t="s">
        <v>6852</v>
      </c>
      <c r="D1814" t="s">
        <v>4724</v>
      </c>
      <c r="E1814" t="s">
        <v>8147</v>
      </c>
    </row>
    <row r="1815" spans="1:5" ht="15.5" x14ac:dyDescent="0.35">
      <c r="A1815" s="1" t="s">
        <v>552</v>
      </c>
      <c r="B1815" s="1" t="s">
        <v>4192</v>
      </c>
      <c r="C1815" t="s">
        <v>6853</v>
      </c>
      <c r="D1815" t="s">
        <v>4723</v>
      </c>
      <c r="E1815" t="s">
        <v>5392</v>
      </c>
    </row>
    <row r="1816" spans="1:5" ht="15.5" x14ac:dyDescent="0.35">
      <c r="A1816" s="1" t="s">
        <v>551</v>
      </c>
      <c r="B1816" s="1" t="s">
        <v>4193</v>
      </c>
      <c r="C1816" t="s">
        <v>6854</v>
      </c>
      <c r="D1816" t="s">
        <v>4724</v>
      </c>
      <c r="E1816" t="s">
        <v>4917</v>
      </c>
    </row>
    <row r="1817" spans="1:5" ht="15.5" x14ac:dyDescent="0.35">
      <c r="A1817" s="1" t="s">
        <v>550</v>
      </c>
      <c r="B1817" s="1" t="s">
        <v>4194</v>
      </c>
      <c r="C1817" t="s">
        <v>6855</v>
      </c>
      <c r="D1817" t="s">
        <v>4724</v>
      </c>
      <c r="E1817" t="s">
        <v>8148</v>
      </c>
    </row>
    <row r="1818" spans="1:5" ht="15.5" x14ac:dyDescent="0.35">
      <c r="A1818" s="1" t="s">
        <v>549</v>
      </c>
      <c r="B1818" s="1" t="s">
        <v>4195</v>
      </c>
      <c r="C1818" t="s">
        <v>6856</v>
      </c>
      <c r="D1818" t="s">
        <v>4724</v>
      </c>
      <c r="E1818" t="s">
        <v>8149</v>
      </c>
    </row>
    <row r="1819" spans="1:5" ht="15.5" x14ac:dyDescent="0.35">
      <c r="A1819" s="1" t="s">
        <v>548</v>
      </c>
      <c r="B1819" s="1" t="s">
        <v>4196</v>
      </c>
      <c r="C1819" t="s">
        <v>6857</v>
      </c>
      <c r="D1819" t="s">
        <v>4724</v>
      </c>
      <c r="E1819" t="s">
        <v>8017</v>
      </c>
    </row>
    <row r="1820" spans="1:5" ht="15.5" x14ac:dyDescent="0.35">
      <c r="A1820" s="1" t="s">
        <v>547</v>
      </c>
      <c r="B1820" s="1" t="s">
        <v>4197</v>
      </c>
      <c r="C1820" t="s">
        <v>6065</v>
      </c>
      <c r="D1820" t="s">
        <v>4724</v>
      </c>
      <c r="E1820" t="s">
        <v>5262</v>
      </c>
    </row>
    <row r="1821" spans="1:5" ht="15.5" x14ac:dyDescent="0.35">
      <c r="A1821" s="1" t="s">
        <v>546</v>
      </c>
      <c r="B1821" s="1" t="s">
        <v>4198</v>
      </c>
      <c r="C1821" t="s">
        <v>6858</v>
      </c>
      <c r="D1821" t="s">
        <v>4724</v>
      </c>
      <c r="E1821" t="s">
        <v>6859</v>
      </c>
    </row>
    <row r="1822" spans="1:5" ht="15.5" x14ac:dyDescent="0.35">
      <c r="A1822" s="1" t="s">
        <v>545</v>
      </c>
      <c r="B1822" s="1" t="s">
        <v>4199</v>
      </c>
      <c r="C1822" t="s">
        <v>6860</v>
      </c>
      <c r="D1822" t="s">
        <v>4724</v>
      </c>
      <c r="E1822" t="s">
        <v>4742</v>
      </c>
    </row>
    <row r="1823" spans="1:5" ht="15.5" x14ac:dyDescent="0.35">
      <c r="A1823" s="1" t="s">
        <v>544</v>
      </c>
      <c r="B1823" s="1" t="s">
        <v>4200</v>
      </c>
      <c r="C1823" t="s">
        <v>6861</v>
      </c>
      <c r="D1823" t="s">
        <v>4724</v>
      </c>
      <c r="E1823" t="s">
        <v>8150</v>
      </c>
    </row>
    <row r="1824" spans="1:5" ht="15.5" x14ac:dyDescent="0.35">
      <c r="A1824" s="1" t="s">
        <v>543</v>
      </c>
      <c r="B1824" s="1" t="s">
        <v>4201</v>
      </c>
      <c r="C1824" t="s">
        <v>7363</v>
      </c>
      <c r="D1824" t="s">
        <v>4723</v>
      </c>
      <c r="E1824" t="s">
        <v>5111</v>
      </c>
    </row>
    <row r="1825" spans="1:5" ht="15.5" x14ac:dyDescent="0.35">
      <c r="A1825" s="1" t="s">
        <v>542</v>
      </c>
      <c r="B1825" s="1" t="s">
        <v>4202</v>
      </c>
      <c r="C1825" t="s">
        <v>5763</v>
      </c>
      <c r="D1825" t="s">
        <v>4724</v>
      </c>
      <c r="E1825" t="s">
        <v>7567</v>
      </c>
    </row>
    <row r="1826" spans="1:5" ht="15.5" x14ac:dyDescent="0.35">
      <c r="A1826" s="1" t="s">
        <v>541</v>
      </c>
      <c r="B1826" s="1" t="s">
        <v>4203</v>
      </c>
      <c r="C1826" t="s">
        <v>6862</v>
      </c>
      <c r="D1826" t="s">
        <v>4723</v>
      </c>
      <c r="E1826" t="s">
        <v>8151</v>
      </c>
    </row>
    <row r="1827" spans="1:5" ht="15.5" x14ac:dyDescent="0.35">
      <c r="A1827" s="1" t="s">
        <v>540</v>
      </c>
      <c r="B1827" s="1" t="s">
        <v>4204</v>
      </c>
      <c r="C1827" t="s">
        <v>6863</v>
      </c>
      <c r="D1827" t="s">
        <v>4723</v>
      </c>
      <c r="E1827" t="s">
        <v>6864</v>
      </c>
    </row>
    <row r="1828" spans="1:5" ht="15.5" x14ac:dyDescent="0.35">
      <c r="A1828" s="1" t="s">
        <v>539</v>
      </c>
      <c r="B1828" s="1" t="s">
        <v>4205</v>
      </c>
      <c r="C1828" t="s">
        <v>6865</v>
      </c>
      <c r="D1828" t="s">
        <v>4723</v>
      </c>
      <c r="E1828" t="s">
        <v>8152</v>
      </c>
    </row>
    <row r="1829" spans="1:5" ht="15.5" x14ac:dyDescent="0.35">
      <c r="A1829" s="1" t="s">
        <v>538</v>
      </c>
      <c r="B1829" s="1" t="s">
        <v>4206</v>
      </c>
      <c r="C1829" t="s">
        <v>6866</v>
      </c>
      <c r="D1829" t="s">
        <v>4723</v>
      </c>
      <c r="E1829" t="s">
        <v>5895</v>
      </c>
    </row>
    <row r="1830" spans="1:5" ht="15.5" x14ac:dyDescent="0.35">
      <c r="A1830" s="1" t="s">
        <v>537</v>
      </c>
      <c r="B1830" s="1" t="s">
        <v>4207</v>
      </c>
      <c r="C1830" t="s">
        <v>6867</v>
      </c>
      <c r="D1830" t="s">
        <v>4723</v>
      </c>
      <c r="E1830" t="s">
        <v>5384</v>
      </c>
    </row>
    <row r="1831" spans="1:5" ht="15.5" x14ac:dyDescent="0.35">
      <c r="A1831" s="1" t="s">
        <v>536</v>
      </c>
      <c r="B1831" s="1" t="s">
        <v>4208</v>
      </c>
      <c r="C1831" t="s">
        <v>5037</v>
      </c>
      <c r="D1831" t="s">
        <v>4724</v>
      </c>
      <c r="E1831" t="s">
        <v>5232</v>
      </c>
    </row>
    <row r="1832" spans="1:5" ht="15.5" x14ac:dyDescent="0.35">
      <c r="A1832" s="1" t="s">
        <v>535</v>
      </c>
      <c r="B1832" s="1" t="s">
        <v>4209</v>
      </c>
      <c r="C1832" t="s">
        <v>6066</v>
      </c>
      <c r="D1832" t="s">
        <v>4723</v>
      </c>
      <c r="E1832" t="s">
        <v>5069</v>
      </c>
    </row>
    <row r="1833" spans="1:5" ht="15.5" x14ac:dyDescent="0.35">
      <c r="A1833" s="1" t="s">
        <v>534</v>
      </c>
      <c r="B1833" s="1" t="s">
        <v>4210</v>
      </c>
      <c r="C1833" t="s">
        <v>5322</v>
      </c>
      <c r="D1833" t="s">
        <v>4723</v>
      </c>
      <c r="E1833" t="s">
        <v>6455</v>
      </c>
    </row>
    <row r="1834" spans="1:5" ht="15.5" x14ac:dyDescent="0.35">
      <c r="A1834" s="1" t="s">
        <v>533</v>
      </c>
      <c r="B1834" s="1" t="s">
        <v>4211</v>
      </c>
      <c r="C1834" t="s">
        <v>6868</v>
      </c>
      <c r="D1834" t="s">
        <v>4724</v>
      </c>
      <c r="E1834" t="s">
        <v>6869</v>
      </c>
    </row>
    <row r="1835" spans="1:5" ht="15.5" x14ac:dyDescent="0.35">
      <c r="A1835" s="1" t="s">
        <v>532</v>
      </c>
      <c r="B1835" s="1" t="s">
        <v>4212</v>
      </c>
      <c r="C1835" t="s">
        <v>6870</v>
      </c>
      <c r="D1835" t="s">
        <v>4723</v>
      </c>
      <c r="E1835" t="s">
        <v>8153</v>
      </c>
    </row>
    <row r="1836" spans="1:5" ht="15.5" x14ac:dyDescent="0.35">
      <c r="A1836" s="1" t="s">
        <v>530</v>
      </c>
      <c r="B1836" s="1" t="s">
        <v>4213</v>
      </c>
      <c r="C1836" t="s">
        <v>6871</v>
      </c>
      <c r="D1836" t="s">
        <v>4725</v>
      </c>
      <c r="E1836" t="s">
        <v>7934</v>
      </c>
    </row>
    <row r="1837" spans="1:5" ht="15.5" x14ac:dyDescent="0.35">
      <c r="A1837" s="1" t="s">
        <v>529</v>
      </c>
      <c r="B1837" s="1" t="s">
        <v>4214</v>
      </c>
      <c r="C1837" t="s">
        <v>6872</v>
      </c>
      <c r="D1837" t="s">
        <v>4724</v>
      </c>
      <c r="E1837" t="s">
        <v>4917</v>
      </c>
    </row>
    <row r="1838" spans="1:5" ht="15.5" x14ac:dyDescent="0.35">
      <c r="A1838" s="1" t="s">
        <v>528</v>
      </c>
      <c r="B1838" s="1" t="s">
        <v>4215</v>
      </c>
      <c r="C1838" t="s">
        <v>6873</v>
      </c>
      <c r="D1838" t="s">
        <v>4724</v>
      </c>
      <c r="E1838" t="s">
        <v>6874</v>
      </c>
    </row>
    <row r="1839" spans="1:5" ht="15.5" x14ac:dyDescent="0.35">
      <c r="A1839" s="1" t="s">
        <v>527</v>
      </c>
      <c r="B1839" s="1" t="s">
        <v>4216</v>
      </c>
      <c r="C1839" t="s">
        <v>6875</v>
      </c>
      <c r="D1839" t="s">
        <v>4724</v>
      </c>
      <c r="E1839" t="s">
        <v>6876</v>
      </c>
    </row>
    <row r="1840" spans="1:5" ht="15.5" x14ac:dyDescent="0.35">
      <c r="A1840" s="1" t="s">
        <v>526</v>
      </c>
      <c r="B1840" s="1" t="s">
        <v>4217</v>
      </c>
      <c r="C1840" t="s">
        <v>6225</v>
      </c>
      <c r="D1840" t="s">
        <v>4724</v>
      </c>
      <c r="E1840" t="s">
        <v>8154</v>
      </c>
    </row>
    <row r="1841" spans="1:5" ht="15.5" x14ac:dyDescent="0.35">
      <c r="A1841" s="1" t="s">
        <v>525</v>
      </c>
      <c r="B1841" s="1" t="s">
        <v>4218</v>
      </c>
      <c r="C1841" t="s">
        <v>6280</v>
      </c>
      <c r="D1841" t="s">
        <v>4724</v>
      </c>
      <c r="E1841" t="s">
        <v>8155</v>
      </c>
    </row>
    <row r="1842" spans="1:5" ht="15.5" x14ac:dyDescent="0.35">
      <c r="A1842" s="1" t="s">
        <v>524</v>
      </c>
      <c r="B1842" s="1" t="s">
        <v>4219</v>
      </c>
      <c r="C1842" t="s">
        <v>6877</v>
      </c>
      <c r="D1842" t="s">
        <v>4723</v>
      </c>
      <c r="E1842" t="s">
        <v>4839</v>
      </c>
    </row>
    <row r="1843" spans="1:5" ht="15.5" x14ac:dyDescent="0.35">
      <c r="A1843" s="1" t="s">
        <v>523</v>
      </c>
      <c r="B1843" s="1" t="s">
        <v>4220</v>
      </c>
      <c r="C1843" t="s">
        <v>6878</v>
      </c>
      <c r="D1843" t="s">
        <v>4723</v>
      </c>
      <c r="E1843" t="s">
        <v>8156</v>
      </c>
    </row>
    <row r="1844" spans="1:5" ht="15.5" x14ac:dyDescent="0.35">
      <c r="A1844" s="1" t="s">
        <v>522</v>
      </c>
      <c r="B1844" s="1" t="s">
        <v>4221</v>
      </c>
      <c r="C1844" t="s">
        <v>4842</v>
      </c>
      <c r="D1844" t="s">
        <v>4724</v>
      </c>
      <c r="E1844" t="s">
        <v>6879</v>
      </c>
    </row>
    <row r="1845" spans="1:5" ht="15.5" x14ac:dyDescent="0.35">
      <c r="A1845" s="1" t="s">
        <v>521</v>
      </c>
      <c r="B1845" s="1" t="s">
        <v>4222</v>
      </c>
      <c r="C1845" t="s">
        <v>6880</v>
      </c>
      <c r="D1845" t="s">
        <v>4724</v>
      </c>
      <c r="E1845" t="s">
        <v>8157</v>
      </c>
    </row>
    <row r="1846" spans="1:5" ht="15.5" x14ac:dyDescent="0.35">
      <c r="A1846" s="1" t="s">
        <v>520</v>
      </c>
      <c r="B1846" s="1" t="s">
        <v>4223</v>
      </c>
      <c r="C1846" t="s">
        <v>6881</v>
      </c>
      <c r="D1846" t="s">
        <v>4724</v>
      </c>
      <c r="E1846" t="s">
        <v>4771</v>
      </c>
    </row>
    <row r="1847" spans="1:5" ht="15.5" x14ac:dyDescent="0.35">
      <c r="A1847" s="1" t="s">
        <v>519</v>
      </c>
      <c r="B1847" s="1" t="s">
        <v>4224</v>
      </c>
      <c r="C1847" t="s">
        <v>6882</v>
      </c>
      <c r="D1847" t="s">
        <v>4724</v>
      </c>
      <c r="E1847" t="s">
        <v>8158</v>
      </c>
    </row>
    <row r="1848" spans="1:5" ht="15.5" x14ac:dyDescent="0.35">
      <c r="A1848" s="1" t="s">
        <v>518</v>
      </c>
      <c r="B1848" s="1" t="s">
        <v>4225</v>
      </c>
      <c r="C1848" t="s">
        <v>6883</v>
      </c>
      <c r="D1848" t="s">
        <v>4724</v>
      </c>
      <c r="E1848" t="s">
        <v>8159</v>
      </c>
    </row>
    <row r="1849" spans="1:5" ht="15.5" x14ac:dyDescent="0.35">
      <c r="A1849" s="1" t="s">
        <v>517</v>
      </c>
      <c r="B1849" s="1" t="s">
        <v>4226</v>
      </c>
      <c r="C1849" t="s">
        <v>6884</v>
      </c>
      <c r="D1849" t="s">
        <v>4724</v>
      </c>
      <c r="E1849" t="s">
        <v>6885</v>
      </c>
    </row>
    <row r="1850" spans="1:5" ht="15.5" x14ac:dyDescent="0.35">
      <c r="A1850" s="1" t="s">
        <v>516</v>
      </c>
      <c r="B1850" s="1" t="s">
        <v>4227</v>
      </c>
      <c r="C1850" t="s">
        <v>6886</v>
      </c>
      <c r="D1850" t="s">
        <v>4724</v>
      </c>
      <c r="E1850" t="s">
        <v>8160</v>
      </c>
    </row>
    <row r="1851" spans="1:5" ht="15.5" x14ac:dyDescent="0.35">
      <c r="A1851" s="1" t="s">
        <v>515</v>
      </c>
      <c r="B1851" s="1" t="s">
        <v>4228</v>
      </c>
      <c r="C1851" t="s">
        <v>6887</v>
      </c>
      <c r="D1851" t="s">
        <v>4724</v>
      </c>
      <c r="E1851" t="s">
        <v>5196</v>
      </c>
    </row>
    <row r="1852" spans="1:5" ht="15.5" x14ac:dyDescent="0.35">
      <c r="A1852" s="1" t="s">
        <v>514</v>
      </c>
      <c r="B1852" s="1" t="s">
        <v>4229</v>
      </c>
      <c r="C1852" t="s">
        <v>6888</v>
      </c>
      <c r="D1852" t="s">
        <v>4724</v>
      </c>
      <c r="E1852" t="s">
        <v>4789</v>
      </c>
    </row>
    <row r="1853" spans="1:5" ht="15.5" x14ac:dyDescent="0.35">
      <c r="A1853" s="1" t="s">
        <v>513</v>
      </c>
      <c r="B1853" s="1" t="s">
        <v>4230</v>
      </c>
      <c r="C1853" t="s">
        <v>6889</v>
      </c>
      <c r="D1853" t="s">
        <v>4724</v>
      </c>
      <c r="E1853" t="s">
        <v>6890</v>
      </c>
    </row>
    <row r="1854" spans="1:5" ht="15.5" x14ac:dyDescent="0.35">
      <c r="A1854" s="1" t="s">
        <v>511</v>
      </c>
      <c r="B1854" s="1" t="s">
        <v>4231</v>
      </c>
      <c r="C1854" t="s">
        <v>6891</v>
      </c>
      <c r="D1854" t="s">
        <v>4724</v>
      </c>
      <c r="E1854" t="s">
        <v>4789</v>
      </c>
    </row>
    <row r="1855" spans="1:5" ht="15.5" x14ac:dyDescent="0.35">
      <c r="A1855" s="1" t="s">
        <v>510</v>
      </c>
      <c r="B1855" s="1" t="s">
        <v>4232</v>
      </c>
      <c r="C1855" t="s">
        <v>6691</v>
      </c>
      <c r="D1855" t="s">
        <v>4723</v>
      </c>
      <c r="E1855" t="s">
        <v>6892</v>
      </c>
    </row>
    <row r="1856" spans="1:5" ht="15.5" x14ac:dyDescent="0.35">
      <c r="A1856" s="1" t="s">
        <v>509</v>
      </c>
      <c r="B1856" s="1" t="s">
        <v>4233</v>
      </c>
      <c r="C1856" t="s">
        <v>5681</v>
      </c>
      <c r="D1856" t="s">
        <v>4724</v>
      </c>
      <c r="E1856" t="s">
        <v>7925</v>
      </c>
    </row>
    <row r="1857" spans="1:5" ht="15.5" x14ac:dyDescent="0.35">
      <c r="A1857" s="1" t="s">
        <v>508</v>
      </c>
      <c r="B1857" s="1" t="s">
        <v>4234</v>
      </c>
      <c r="C1857" t="s">
        <v>6893</v>
      </c>
      <c r="D1857" t="s">
        <v>4724</v>
      </c>
      <c r="E1857" t="s">
        <v>5051</v>
      </c>
    </row>
    <row r="1858" spans="1:5" ht="15.5" x14ac:dyDescent="0.35">
      <c r="A1858" s="1" t="s">
        <v>507</v>
      </c>
      <c r="B1858" s="1" t="s">
        <v>4235</v>
      </c>
      <c r="C1858" t="s">
        <v>6894</v>
      </c>
      <c r="D1858" t="s">
        <v>4723</v>
      </c>
      <c r="E1858" t="s">
        <v>8161</v>
      </c>
    </row>
    <row r="1859" spans="1:5" ht="15.5" x14ac:dyDescent="0.35">
      <c r="A1859" s="1" t="s">
        <v>506</v>
      </c>
      <c r="B1859" s="1" t="s">
        <v>4236</v>
      </c>
      <c r="C1859" t="s">
        <v>6895</v>
      </c>
      <c r="D1859" t="s">
        <v>4724</v>
      </c>
      <c r="E1859" t="s">
        <v>6896</v>
      </c>
    </row>
    <row r="1860" spans="1:5" ht="15.5" x14ac:dyDescent="0.35">
      <c r="A1860" s="1" t="s">
        <v>505</v>
      </c>
      <c r="B1860" s="1" t="s">
        <v>4237</v>
      </c>
      <c r="C1860" t="s">
        <v>6130</v>
      </c>
      <c r="D1860" t="s">
        <v>4723</v>
      </c>
      <c r="E1860" t="s">
        <v>6376</v>
      </c>
    </row>
    <row r="1861" spans="1:5" ht="15.5" x14ac:dyDescent="0.35">
      <c r="A1861" s="1" t="s">
        <v>504</v>
      </c>
      <c r="B1861" s="1" t="s">
        <v>4238</v>
      </c>
      <c r="C1861" t="s">
        <v>4806</v>
      </c>
      <c r="D1861" t="s">
        <v>4723</v>
      </c>
      <c r="E1861" t="s">
        <v>8162</v>
      </c>
    </row>
    <row r="1862" spans="1:5" ht="15.5" x14ac:dyDescent="0.35">
      <c r="A1862" s="1" t="s">
        <v>503</v>
      </c>
      <c r="B1862" s="1" t="s">
        <v>4239</v>
      </c>
      <c r="C1862" t="s">
        <v>6897</v>
      </c>
      <c r="D1862" t="s">
        <v>4723</v>
      </c>
      <c r="E1862" t="s">
        <v>8163</v>
      </c>
    </row>
    <row r="1863" spans="1:5" ht="15.5" x14ac:dyDescent="0.35">
      <c r="A1863" s="1" t="s">
        <v>502</v>
      </c>
      <c r="B1863" s="1" t="s">
        <v>4240</v>
      </c>
      <c r="C1863" t="s">
        <v>5327</v>
      </c>
      <c r="D1863" t="s">
        <v>4723</v>
      </c>
      <c r="E1863" t="s">
        <v>4833</v>
      </c>
    </row>
    <row r="1864" spans="1:5" ht="15.5" x14ac:dyDescent="0.35">
      <c r="A1864" s="1" t="s">
        <v>501</v>
      </c>
      <c r="B1864" s="1" t="s">
        <v>4241</v>
      </c>
      <c r="C1864" t="s">
        <v>6898</v>
      </c>
      <c r="D1864" t="s">
        <v>4723</v>
      </c>
      <c r="E1864" t="s">
        <v>6899</v>
      </c>
    </row>
    <row r="1865" spans="1:5" ht="15.5" x14ac:dyDescent="0.35">
      <c r="A1865" s="1" t="s">
        <v>500</v>
      </c>
      <c r="B1865" s="1" t="s">
        <v>4242</v>
      </c>
      <c r="C1865" t="s">
        <v>6900</v>
      </c>
      <c r="D1865" t="s">
        <v>4723</v>
      </c>
      <c r="E1865" t="s">
        <v>4821</v>
      </c>
    </row>
    <row r="1866" spans="1:5" ht="15.5" x14ac:dyDescent="0.35">
      <c r="A1866" s="1" t="s">
        <v>499</v>
      </c>
      <c r="B1866" s="1" t="s">
        <v>4243</v>
      </c>
      <c r="C1866" t="s">
        <v>4727</v>
      </c>
      <c r="D1866" t="s">
        <v>4723</v>
      </c>
      <c r="E1866" t="s">
        <v>8164</v>
      </c>
    </row>
    <row r="1867" spans="1:5" ht="15.5" x14ac:dyDescent="0.35">
      <c r="A1867" s="1" t="s">
        <v>498</v>
      </c>
      <c r="B1867" s="1" t="s">
        <v>4244</v>
      </c>
      <c r="C1867" t="s">
        <v>6901</v>
      </c>
      <c r="D1867" t="s">
        <v>4724</v>
      </c>
      <c r="E1867" t="s">
        <v>8165</v>
      </c>
    </row>
    <row r="1868" spans="1:5" ht="15.5" x14ac:dyDescent="0.35">
      <c r="A1868" s="1" t="s">
        <v>497</v>
      </c>
      <c r="B1868" s="1" t="s">
        <v>4245</v>
      </c>
      <c r="C1868" t="s">
        <v>5834</v>
      </c>
      <c r="D1868" t="s">
        <v>4723</v>
      </c>
      <c r="E1868" t="s">
        <v>5246</v>
      </c>
    </row>
    <row r="1869" spans="1:5" ht="15.5" x14ac:dyDescent="0.35">
      <c r="A1869" s="1" t="s">
        <v>496</v>
      </c>
      <c r="B1869" s="1" t="s">
        <v>4246</v>
      </c>
      <c r="C1869" t="s">
        <v>5712</v>
      </c>
      <c r="D1869" t="s">
        <v>4724</v>
      </c>
      <c r="E1869" t="s">
        <v>8166</v>
      </c>
    </row>
    <row r="1870" spans="1:5" ht="15.5" x14ac:dyDescent="0.35">
      <c r="A1870" s="1" t="s">
        <v>495</v>
      </c>
      <c r="B1870" s="1" t="s">
        <v>4247</v>
      </c>
      <c r="C1870" t="s">
        <v>6902</v>
      </c>
      <c r="D1870" t="s">
        <v>4724</v>
      </c>
      <c r="E1870" t="s">
        <v>5295</v>
      </c>
    </row>
    <row r="1871" spans="1:5" ht="15.5" x14ac:dyDescent="0.35">
      <c r="A1871" s="1" t="s">
        <v>494</v>
      </c>
      <c r="B1871" s="1" t="s">
        <v>4248</v>
      </c>
      <c r="C1871" t="s">
        <v>5066</v>
      </c>
      <c r="D1871" t="s">
        <v>4724</v>
      </c>
      <c r="E1871" t="s">
        <v>4941</v>
      </c>
    </row>
    <row r="1872" spans="1:5" ht="15.5" x14ac:dyDescent="0.35">
      <c r="A1872" s="1" t="s">
        <v>493</v>
      </c>
      <c r="B1872" s="1" t="s">
        <v>4249</v>
      </c>
      <c r="C1872" t="s">
        <v>6903</v>
      </c>
      <c r="D1872" t="s">
        <v>4724</v>
      </c>
      <c r="E1872" t="s">
        <v>8167</v>
      </c>
    </row>
    <row r="1873" spans="1:5" ht="15.5" x14ac:dyDescent="0.35">
      <c r="A1873" s="1" t="s">
        <v>492</v>
      </c>
      <c r="B1873" s="1" t="s">
        <v>4250</v>
      </c>
      <c r="C1873" t="s">
        <v>6904</v>
      </c>
      <c r="D1873" t="s">
        <v>4724</v>
      </c>
      <c r="E1873" t="s">
        <v>8168</v>
      </c>
    </row>
    <row r="1874" spans="1:5" ht="15.5" x14ac:dyDescent="0.35">
      <c r="A1874" s="1" t="s">
        <v>491</v>
      </c>
      <c r="B1874" s="1" t="s">
        <v>4251</v>
      </c>
      <c r="C1874" t="s">
        <v>5922</v>
      </c>
      <c r="D1874" t="s">
        <v>4724</v>
      </c>
      <c r="E1874" t="s">
        <v>8169</v>
      </c>
    </row>
    <row r="1875" spans="1:5" ht="15.5" x14ac:dyDescent="0.35">
      <c r="A1875" s="1" t="s">
        <v>490</v>
      </c>
      <c r="B1875" s="1" t="s">
        <v>4252</v>
      </c>
      <c r="C1875" t="s">
        <v>6905</v>
      </c>
      <c r="D1875" t="s">
        <v>4724</v>
      </c>
      <c r="E1875" t="s">
        <v>8170</v>
      </c>
    </row>
    <row r="1876" spans="1:5" ht="15.5" x14ac:dyDescent="0.35">
      <c r="A1876" s="1" t="s">
        <v>489</v>
      </c>
      <c r="B1876" s="1" t="s">
        <v>4253</v>
      </c>
      <c r="C1876" t="s">
        <v>6906</v>
      </c>
      <c r="D1876" t="s">
        <v>4724</v>
      </c>
      <c r="E1876" t="s">
        <v>6907</v>
      </c>
    </row>
    <row r="1877" spans="1:5" ht="15.5" x14ac:dyDescent="0.35">
      <c r="A1877" s="1" t="s">
        <v>488</v>
      </c>
      <c r="B1877" s="1" t="s">
        <v>4254</v>
      </c>
      <c r="C1877" t="s">
        <v>6166</v>
      </c>
      <c r="D1877" t="s">
        <v>4723</v>
      </c>
      <c r="E1877" t="s">
        <v>4888</v>
      </c>
    </row>
    <row r="1878" spans="1:5" ht="15.5" x14ac:dyDescent="0.35">
      <c r="A1878" s="1" t="s">
        <v>487</v>
      </c>
      <c r="B1878" s="1" t="s">
        <v>4255</v>
      </c>
      <c r="C1878" t="s">
        <v>6908</v>
      </c>
      <c r="D1878" t="s">
        <v>4723</v>
      </c>
      <c r="E1878" t="s">
        <v>7668</v>
      </c>
    </row>
    <row r="1879" spans="1:5" ht="15.5" x14ac:dyDescent="0.35">
      <c r="A1879" s="1" t="s">
        <v>486</v>
      </c>
      <c r="B1879" s="1" t="s">
        <v>4256</v>
      </c>
      <c r="C1879" t="s">
        <v>5690</v>
      </c>
      <c r="D1879" t="s">
        <v>4725</v>
      </c>
      <c r="E1879" t="s">
        <v>8171</v>
      </c>
    </row>
    <row r="1880" spans="1:5" ht="15.5" x14ac:dyDescent="0.35">
      <c r="A1880" s="1" t="s">
        <v>485</v>
      </c>
      <c r="B1880" s="1" t="s">
        <v>4257</v>
      </c>
      <c r="C1880" t="s">
        <v>6909</v>
      </c>
      <c r="D1880" t="s">
        <v>4723</v>
      </c>
      <c r="E1880" t="s">
        <v>6536</v>
      </c>
    </row>
    <row r="1881" spans="1:5" ht="15.5" x14ac:dyDescent="0.35">
      <c r="A1881" s="1" t="s">
        <v>484</v>
      </c>
      <c r="B1881" s="1" t="s">
        <v>4258</v>
      </c>
      <c r="C1881" t="s">
        <v>6910</v>
      </c>
      <c r="D1881" t="s">
        <v>4723</v>
      </c>
      <c r="E1881" t="s">
        <v>6911</v>
      </c>
    </row>
    <row r="1882" spans="1:5" ht="15.5" x14ac:dyDescent="0.35">
      <c r="A1882" s="1" t="s">
        <v>483</v>
      </c>
      <c r="B1882" s="1" t="s">
        <v>4259</v>
      </c>
      <c r="C1882" t="s">
        <v>5534</v>
      </c>
      <c r="D1882" t="s">
        <v>4724</v>
      </c>
      <c r="E1882" t="s">
        <v>6328</v>
      </c>
    </row>
    <row r="1883" spans="1:5" ht="15.5" x14ac:dyDescent="0.35">
      <c r="A1883" s="1" t="s">
        <v>482</v>
      </c>
      <c r="B1883" s="1" t="s">
        <v>4260</v>
      </c>
      <c r="C1883" t="s">
        <v>6912</v>
      </c>
      <c r="D1883" t="s">
        <v>4723</v>
      </c>
      <c r="E1883" t="s">
        <v>4888</v>
      </c>
    </row>
    <row r="1884" spans="1:5" ht="15.5" x14ac:dyDescent="0.35">
      <c r="A1884" s="1" t="s">
        <v>481</v>
      </c>
      <c r="B1884" s="1" t="s">
        <v>4261</v>
      </c>
      <c r="C1884" t="s">
        <v>6913</v>
      </c>
      <c r="D1884" t="s">
        <v>4723</v>
      </c>
      <c r="E1884" t="s">
        <v>6808</v>
      </c>
    </row>
    <row r="1885" spans="1:5" ht="15.5" x14ac:dyDescent="0.35">
      <c r="A1885" s="1" t="s">
        <v>480</v>
      </c>
      <c r="B1885" s="1" t="s">
        <v>4262</v>
      </c>
      <c r="C1885" t="s">
        <v>6914</v>
      </c>
      <c r="D1885" t="s">
        <v>4723</v>
      </c>
      <c r="E1885" t="s">
        <v>8172</v>
      </c>
    </row>
    <row r="1886" spans="1:5" ht="15.5" x14ac:dyDescent="0.35">
      <c r="A1886" s="1" t="s">
        <v>479</v>
      </c>
      <c r="B1886" s="1" t="s">
        <v>4263</v>
      </c>
      <c r="C1886" t="s">
        <v>6915</v>
      </c>
      <c r="D1886" t="s">
        <v>4723</v>
      </c>
      <c r="E1886" t="s">
        <v>8173</v>
      </c>
    </row>
    <row r="1887" spans="1:5" ht="15.5" x14ac:dyDescent="0.35">
      <c r="A1887" s="1" t="s">
        <v>478</v>
      </c>
      <c r="B1887" s="1" t="s">
        <v>4264</v>
      </c>
      <c r="C1887" t="s">
        <v>6916</v>
      </c>
      <c r="D1887" t="s">
        <v>4723</v>
      </c>
      <c r="E1887" t="s">
        <v>6917</v>
      </c>
    </row>
    <row r="1888" spans="1:5" ht="15.5" x14ac:dyDescent="0.35">
      <c r="A1888" s="1" t="s">
        <v>477</v>
      </c>
      <c r="B1888" s="1" t="s">
        <v>4265</v>
      </c>
      <c r="C1888" t="s">
        <v>7364</v>
      </c>
      <c r="D1888" t="s">
        <v>4724</v>
      </c>
      <c r="E1888" t="s">
        <v>8174</v>
      </c>
    </row>
    <row r="1889" spans="1:5" ht="15.5" x14ac:dyDescent="0.35">
      <c r="A1889" s="1" t="s">
        <v>476</v>
      </c>
      <c r="B1889" s="1" t="s">
        <v>4266</v>
      </c>
      <c r="C1889" t="s">
        <v>6918</v>
      </c>
      <c r="D1889" t="s">
        <v>4724</v>
      </c>
      <c r="E1889" t="s">
        <v>5114</v>
      </c>
    </row>
    <row r="1890" spans="1:5" ht="15.5" x14ac:dyDescent="0.35">
      <c r="A1890" s="1" t="s">
        <v>475</v>
      </c>
      <c r="B1890" s="1" t="s">
        <v>4267</v>
      </c>
      <c r="C1890" t="s">
        <v>5555</v>
      </c>
      <c r="D1890" t="s">
        <v>4724</v>
      </c>
      <c r="E1890" t="s">
        <v>6919</v>
      </c>
    </row>
    <row r="1891" spans="1:5" ht="15.5" x14ac:dyDescent="0.35">
      <c r="A1891" s="1" t="s">
        <v>474</v>
      </c>
      <c r="B1891" s="1" t="s">
        <v>4268</v>
      </c>
      <c r="C1891" t="s">
        <v>6920</v>
      </c>
      <c r="D1891" t="s">
        <v>4723</v>
      </c>
      <c r="E1891" t="s">
        <v>4758</v>
      </c>
    </row>
    <row r="1892" spans="1:5" ht="15.5" x14ac:dyDescent="0.35">
      <c r="A1892" s="1" t="s">
        <v>473</v>
      </c>
      <c r="B1892" s="1" t="s">
        <v>4269</v>
      </c>
      <c r="C1892" t="s">
        <v>6921</v>
      </c>
      <c r="D1892" t="s">
        <v>4724</v>
      </c>
      <c r="E1892" t="s">
        <v>4761</v>
      </c>
    </row>
    <row r="1893" spans="1:5" ht="15.5" x14ac:dyDescent="0.35">
      <c r="A1893" s="1" t="s">
        <v>472</v>
      </c>
      <c r="B1893" s="1" t="s">
        <v>4270</v>
      </c>
      <c r="C1893" t="s">
        <v>6922</v>
      </c>
      <c r="D1893" t="s">
        <v>4724</v>
      </c>
      <c r="E1893" t="s">
        <v>6923</v>
      </c>
    </row>
    <row r="1894" spans="1:5" ht="15.5" x14ac:dyDescent="0.35">
      <c r="A1894" s="1" t="s">
        <v>471</v>
      </c>
      <c r="B1894" s="1" t="s">
        <v>4271</v>
      </c>
      <c r="C1894" t="s">
        <v>6924</v>
      </c>
      <c r="D1894" t="s">
        <v>4723</v>
      </c>
      <c r="E1894" t="s">
        <v>8175</v>
      </c>
    </row>
    <row r="1895" spans="1:5" ht="15.5" x14ac:dyDescent="0.35">
      <c r="A1895" s="1" t="s">
        <v>470</v>
      </c>
      <c r="B1895" s="1" t="s">
        <v>4272</v>
      </c>
      <c r="C1895" t="s">
        <v>6925</v>
      </c>
      <c r="D1895" t="s">
        <v>4724</v>
      </c>
      <c r="E1895" t="s">
        <v>4926</v>
      </c>
    </row>
    <row r="1896" spans="1:5" ht="15.5" x14ac:dyDescent="0.35">
      <c r="A1896" s="1" t="s">
        <v>469</v>
      </c>
      <c r="B1896" s="1" t="s">
        <v>4273</v>
      </c>
      <c r="C1896" t="s">
        <v>6926</v>
      </c>
      <c r="D1896" t="s">
        <v>4723</v>
      </c>
      <c r="E1896" t="s">
        <v>8176</v>
      </c>
    </row>
    <row r="1897" spans="1:5" ht="15.5" x14ac:dyDescent="0.35">
      <c r="A1897" s="1" t="s">
        <v>468</v>
      </c>
      <c r="B1897" s="1" t="s">
        <v>4274</v>
      </c>
      <c r="C1897" t="s">
        <v>5115</v>
      </c>
      <c r="D1897" t="s">
        <v>4724</v>
      </c>
      <c r="E1897" t="s">
        <v>8177</v>
      </c>
    </row>
    <row r="1898" spans="1:5" ht="15.5" x14ac:dyDescent="0.35">
      <c r="A1898" s="1" t="s">
        <v>467</v>
      </c>
      <c r="B1898" s="1" t="s">
        <v>4275</v>
      </c>
      <c r="C1898" t="s">
        <v>6927</v>
      </c>
      <c r="D1898" t="s">
        <v>4724</v>
      </c>
      <c r="E1898" t="s">
        <v>4729</v>
      </c>
    </row>
    <row r="1899" spans="1:5" ht="15.5" x14ac:dyDescent="0.35">
      <c r="A1899" s="1" t="s">
        <v>466</v>
      </c>
      <c r="B1899" s="1" t="s">
        <v>4276</v>
      </c>
      <c r="C1899" t="s">
        <v>4847</v>
      </c>
      <c r="D1899" t="s">
        <v>4724</v>
      </c>
      <c r="E1899" t="s">
        <v>8178</v>
      </c>
    </row>
    <row r="1900" spans="1:5" ht="15.5" x14ac:dyDescent="0.35">
      <c r="A1900" s="1" t="s">
        <v>465</v>
      </c>
      <c r="B1900" s="1" t="s">
        <v>4277</v>
      </c>
      <c r="C1900" t="s">
        <v>4893</v>
      </c>
      <c r="D1900" t="s">
        <v>4724</v>
      </c>
      <c r="E1900" t="s">
        <v>5051</v>
      </c>
    </row>
    <row r="1901" spans="1:5" ht="15.5" x14ac:dyDescent="0.35">
      <c r="A1901" s="1" t="s">
        <v>464</v>
      </c>
      <c r="B1901" s="1" t="s">
        <v>4278</v>
      </c>
      <c r="C1901" t="s">
        <v>6928</v>
      </c>
      <c r="D1901" t="s">
        <v>4723</v>
      </c>
      <c r="E1901" t="s">
        <v>4890</v>
      </c>
    </row>
    <row r="1902" spans="1:5" ht="15.5" x14ac:dyDescent="0.35">
      <c r="A1902" s="1" t="s">
        <v>463</v>
      </c>
      <c r="B1902" s="1" t="s">
        <v>4279</v>
      </c>
      <c r="C1902" t="s">
        <v>6821</v>
      </c>
      <c r="D1902" t="s">
        <v>4723</v>
      </c>
      <c r="E1902" t="s">
        <v>6929</v>
      </c>
    </row>
    <row r="1903" spans="1:5" ht="15.5" x14ac:dyDescent="0.35">
      <c r="A1903" s="1" t="s">
        <v>462</v>
      </c>
      <c r="B1903" s="1" t="s">
        <v>4280</v>
      </c>
      <c r="C1903" t="s">
        <v>6930</v>
      </c>
      <c r="D1903" t="s">
        <v>4723</v>
      </c>
      <c r="E1903" t="s">
        <v>4947</v>
      </c>
    </row>
    <row r="1904" spans="1:5" ht="15.5" x14ac:dyDescent="0.35">
      <c r="A1904" s="1" t="s">
        <v>461</v>
      </c>
      <c r="B1904" s="1" t="s">
        <v>4281</v>
      </c>
      <c r="C1904" t="s">
        <v>6931</v>
      </c>
      <c r="D1904" t="s">
        <v>4723</v>
      </c>
      <c r="E1904" t="s">
        <v>4936</v>
      </c>
    </row>
    <row r="1905" spans="1:5" ht="15.5" x14ac:dyDescent="0.35">
      <c r="A1905" s="1" t="s">
        <v>460</v>
      </c>
      <c r="B1905" s="1" t="s">
        <v>4282</v>
      </c>
      <c r="C1905" t="s">
        <v>6932</v>
      </c>
      <c r="D1905" t="s">
        <v>4723</v>
      </c>
      <c r="E1905" t="s">
        <v>8179</v>
      </c>
    </row>
    <row r="1906" spans="1:5" ht="15.5" x14ac:dyDescent="0.35">
      <c r="A1906" s="1" t="s">
        <v>459</v>
      </c>
      <c r="B1906" s="1" t="s">
        <v>4283</v>
      </c>
      <c r="C1906" t="s">
        <v>6933</v>
      </c>
      <c r="D1906" t="s">
        <v>4723</v>
      </c>
      <c r="E1906" t="s">
        <v>8180</v>
      </c>
    </row>
    <row r="1907" spans="1:5" ht="15.5" x14ac:dyDescent="0.35">
      <c r="A1907" s="1" t="s">
        <v>458</v>
      </c>
      <c r="B1907" s="1" t="s">
        <v>4284</v>
      </c>
      <c r="C1907" t="s">
        <v>6934</v>
      </c>
      <c r="D1907" t="s">
        <v>4724</v>
      </c>
      <c r="E1907" t="s">
        <v>8181</v>
      </c>
    </row>
    <row r="1908" spans="1:5" ht="15.5" x14ac:dyDescent="0.35">
      <c r="A1908" s="1" t="s">
        <v>457</v>
      </c>
      <c r="B1908" s="1" t="s">
        <v>4285</v>
      </c>
      <c r="C1908" t="s">
        <v>5184</v>
      </c>
      <c r="D1908" t="s">
        <v>4723</v>
      </c>
      <c r="E1908" t="s">
        <v>8182</v>
      </c>
    </row>
    <row r="1909" spans="1:5" ht="15.5" x14ac:dyDescent="0.35">
      <c r="A1909" s="1" t="s">
        <v>456</v>
      </c>
      <c r="B1909" s="1" t="s">
        <v>4286</v>
      </c>
      <c r="C1909" t="s">
        <v>6935</v>
      </c>
      <c r="D1909" t="s">
        <v>4723</v>
      </c>
      <c r="E1909" t="s">
        <v>6936</v>
      </c>
    </row>
    <row r="1910" spans="1:5" ht="15.5" x14ac:dyDescent="0.35">
      <c r="A1910" s="1" t="s">
        <v>455</v>
      </c>
      <c r="B1910" s="1" t="s">
        <v>4287</v>
      </c>
      <c r="C1910" t="s">
        <v>6937</v>
      </c>
      <c r="D1910" t="s">
        <v>4724</v>
      </c>
      <c r="E1910" t="s">
        <v>5181</v>
      </c>
    </row>
    <row r="1911" spans="1:5" ht="15.5" x14ac:dyDescent="0.35">
      <c r="A1911" s="1" t="s">
        <v>454</v>
      </c>
      <c r="B1911" s="1" t="s">
        <v>4288</v>
      </c>
      <c r="C1911" t="s">
        <v>4727</v>
      </c>
      <c r="D1911" t="s">
        <v>4724</v>
      </c>
      <c r="E1911" t="s">
        <v>6938</v>
      </c>
    </row>
    <row r="1912" spans="1:5" ht="15.5" x14ac:dyDescent="0.35">
      <c r="A1912" s="1" t="s">
        <v>453</v>
      </c>
      <c r="B1912" s="1" t="s">
        <v>4289</v>
      </c>
      <c r="C1912" t="s">
        <v>6939</v>
      </c>
      <c r="D1912" t="s">
        <v>4723</v>
      </c>
      <c r="E1912" t="s">
        <v>6940</v>
      </c>
    </row>
    <row r="1913" spans="1:5" ht="15.5" x14ac:dyDescent="0.35">
      <c r="A1913" s="1" t="s">
        <v>452</v>
      </c>
      <c r="B1913" s="1" t="s">
        <v>4290</v>
      </c>
      <c r="C1913" t="s">
        <v>5311</v>
      </c>
      <c r="D1913" t="s">
        <v>4724</v>
      </c>
      <c r="E1913" t="s">
        <v>8183</v>
      </c>
    </row>
    <row r="1914" spans="1:5" ht="15.5" x14ac:dyDescent="0.35">
      <c r="A1914" s="1" t="s">
        <v>451</v>
      </c>
      <c r="B1914" s="1" t="s">
        <v>4291</v>
      </c>
      <c r="C1914" t="s">
        <v>6941</v>
      </c>
      <c r="D1914" t="s">
        <v>4724</v>
      </c>
      <c r="E1914" t="s">
        <v>6059</v>
      </c>
    </row>
    <row r="1915" spans="1:5" ht="15.5" x14ac:dyDescent="0.35">
      <c r="A1915" s="1" t="s">
        <v>450</v>
      </c>
      <c r="B1915" s="1" t="s">
        <v>4292</v>
      </c>
      <c r="C1915" t="s">
        <v>5562</v>
      </c>
      <c r="D1915" t="s">
        <v>4724</v>
      </c>
      <c r="E1915" t="s">
        <v>8184</v>
      </c>
    </row>
    <row r="1916" spans="1:5" ht="15.5" x14ac:dyDescent="0.35">
      <c r="A1916" s="1" t="s">
        <v>449</v>
      </c>
      <c r="B1916" s="1" t="s">
        <v>4293</v>
      </c>
      <c r="C1916" t="s">
        <v>6942</v>
      </c>
      <c r="D1916" t="s">
        <v>4723</v>
      </c>
      <c r="E1916" t="s">
        <v>8185</v>
      </c>
    </row>
    <row r="1917" spans="1:5" ht="15.5" x14ac:dyDescent="0.35">
      <c r="A1917" s="1" t="s">
        <v>448</v>
      </c>
      <c r="B1917" s="1" t="s">
        <v>4294</v>
      </c>
      <c r="C1917" t="s">
        <v>6943</v>
      </c>
      <c r="D1917" t="s">
        <v>4724</v>
      </c>
      <c r="E1917" t="s">
        <v>8186</v>
      </c>
    </row>
    <row r="1918" spans="1:5" ht="15.5" x14ac:dyDescent="0.35">
      <c r="A1918" s="1" t="s">
        <v>447</v>
      </c>
      <c r="B1918" s="1" t="s">
        <v>4295</v>
      </c>
      <c r="C1918" t="s">
        <v>6944</v>
      </c>
      <c r="D1918" t="s">
        <v>4724</v>
      </c>
      <c r="E1918" t="s">
        <v>4971</v>
      </c>
    </row>
    <row r="1919" spans="1:5" ht="15.5" x14ac:dyDescent="0.35">
      <c r="A1919" s="1" t="s">
        <v>446</v>
      </c>
      <c r="B1919" s="1" t="s">
        <v>4296</v>
      </c>
      <c r="C1919" t="s">
        <v>6945</v>
      </c>
      <c r="D1919" t="s">
        <v>4724</v>
      </c>
      <c r="E1919" t="s">
        <v>6400</v>
      </c>
    </row>
    <row r="1920" spans="1:5" ht="15.5" x14ac:dyDescent="0.35">
      <c r="A1920" s="1" t="s">
        <v>445</v>
      </c>
      <c r="B1920" s="1" t="s">
        <v>4297</v>
      </c>
      <c r="C1920" t="s">
        <v>6946</v>
      </c>
      <c r="D1920" t="s">
        <v>4724</v>
      </c>
      <c r="E1920" t="s">
        <v>6947</v>
      </c>
    </row>
    <row r="1921" spans="1:5" ht="15.5" x14ac:dyDescent="0.35">
      <c r="A1921" s="1" t="s">
        <v>444</v>
      </c>
      <c r="B1921" s="1" t="s">
        <v>4298</v>
      </c>
      <c r="C1921" t="s">
        <v>6948</v>
      </c>
      <c r="D1921" t="s">
        <v>4724</v>
      </c>
      <c r="E1921" t="s">
        <v>4919</v>
      </c>
    </row>
    <row r="1922" spans="1:5" ht="15.5" x14ac:dyDescent="0.35">
      <c r="A1922" s="1" t="s">
        <v>443</v>
      </c>
      <c r="B1922" s="1" t="s">
        <v>4299</v>
      </c>
      <c r="C1922" t="s">
        <v>6949</v>
      </c>
      <c r="D1922" t="s">
        <v>4725</v>
      </c>
      <c r="E1922" t="s">
        <v>6950</v>
      </c>
    </row>
    <row r="1923" spans="1:5" ht="15.5" x14ac:dyDescent="0.35">
      <c r="A1923" s="1" t="s">
        <v>442</v>
      </c>
      <c r="B1923" s="1" t="s">
        <v>4300</v>
      </c>
      <c r="C1923" t="s">
        <v>6951</v>
      </c>
      <c r="D1923" t="s">
        <v>4724</v>
      </c>
      <c r="E1923" t="s">
        <v>4971</v>
      </c>
    </row>
    <row r="1924" spans="1:5" ht="15.5" x14ac:dyDescent="0.35">
      <c r="A1924" s="1" t="s">
        <v>441</v>
      </c>
      <c r="B1924" s="1" t="s">
        <v>4301</v>
      </c>
      <c r="C1924" t="s">
        <v>6952</v>
      </c>
      <c r="D1924" t="s">
        <v>4724</v>
      </c>
      <c r="E1924" t="s">
        <v>4917</v>
      </c>
    </row>
    <row r="1925" spans="1:5" ht="15.5" x14ac:dyDescent="0.35">
      <c r="A1925" s="1" t="s">
        <v>440</v>
      </c>
      <c r="B1925" s="1" t="s">
        <v>4302</v>
      </c>
      <c r="C1925" t="s">
        <v>6953</v>
      </c>
      <c r="D1925" t="s">
        <v>4724</v>
      </c>
      <c r="E1925" t="s">
        <v>5002</v>
      </c>
    </row>
    <row r="1926" spans="1:5" ht="15.5" x14ac:dyDescent="0.35">
      <c r="A1926" s="1" t="s">
        <v>439</v>
      </c>
      <c r="B1926" s="1" t="s">
        <v>4303</v>
      </c>
      <c r="C1926" t="s">
        <v>6954</v>
      </c>
      <c r="D1926" t="s">
        <v>4724</v>
      </c>
      <c r="E1926" t="s">
        <v>4960</v>
      </c>
    </row>
    <row r="1927" spans="1:5" ht="15.5" x14ac:dyDescent="0.35">
      <c r="A1927" s="1" t="s">
        <v>438</v>
      </c>
      <c r="B1927" s="1" t="s">
        <v>4304</v>
      </c>
      <c r="C1927" t="s">
        <v>5880</v>
      </c>
      <c r="D1927" t="s">
        <v>4723</v>
      </c>
      <c r="E1927" t="s">
        <v>6955</v>
      </c>
    </row>
    <row r="1928" spans="1:5" ht="15.5" x14ac:dyDescent="0.35">
      <c r="A1928" s="1" t="s">
        <v>437</v>
      </c>
      <c r="B1928" s="1" t="s">
        <v>4305</v>
      </c>
      <c r="C1928" t="s">
        <v>6956</v>
      </c>
      <c r="D1928" t="s">
        <v>4723</v>
      </c>
      <c r="E1928" t="s">
        <v>6957</v>
      </c>
    </row>
    <row r="1929" spans="1:5" ht="15.5" x14ac:dyDescent="0.35">
      <c r="A1929" s="1" t="s">
        <v>436</v>
      </c>
      <c r="B1929" s="1" t="s">
        <v>4306</v>
      </c>
      <c r="C1929" t="s">
        <v>6958</v>
      </c>
      <c r="D1929" t="s">
        <v>4724</v>
      </c>
      <c r="E1929" t="s">
        <v>4841</v>
      </c>
    </row>
    <row r="1930" spans="1:5" ht="15.5" x14ac:dyDescent="0.35">
      <c r="A1930" s="1" t="s">
        <v>435</v>
      </c>
      <c r="B1930" s="1" t="s">
        <v>4307</v>
      </c>
      <c r="C1930" t="s">
        <v>6136</v>
      </c>
      <c r="D1930" t="s">
        <v>4723</v>
      </c>
      <c r="E1930" t="s">
        <v>6959</v>
      </c>
    </row>
    <row r="1931" spans="1:5" ht="15.5" x14ac:dyDescent="0.35">
      <c r="A1931" s="1" t="s">
        <v>434</v>
      </c>
      <c r="B1931" s="1" t="s">
        <v>4308</v>
      </c>
      <c r="C1931" t="s">
        <v>4789</v>
      </c>
      <c r="D1931" t="s">
        <v>4723</v>
      </c>
      <c r="E1931" t="s">
        <v>5811</v>
      </c>
    </row>
    <row r="1932" spans="1:5" ht="15.5" x14ac:dyDescent="0.35">
      <c r="A1932" s="1" t="s">
        <v>433</v>
      </c>
      <c r="B1932" s="1" t="s">
        <v>4309</v>
      </c>
      <c r="C1932" t="s">
        <v>6960</v>
      </c>
      <c r="D1932" t="s">
        <v>4723</v>
      </c>
      <c r="E1932" t="s">
        <v>8187</v>
      </c>
    </row>
    <row r="1933" spans="1:5" ht="15.5" x14ac:dyDescent="0.35">
      <c r="A1933" s="1" t="s">
        <v>432</v>
      </c>
      <c r="B1933" s="1" t="s">
        <v>4310</v>
      </c>
      <c r="C1933" t="s">
        <v>6961</v>
      </c>
      <c r="D1933" t="s">
        <v>4723</v>
      </c>
      <c r="E1933" t="s">
        <v>6962</v>
      </c>
    </row>
    <row r="1934" spans="1:5" ht="15.5" x14ac:dyDescent="0.35">
      <c r="A1934" s="1" t="s">
        <v>431</v>
      </c>
      <c r="B1934" s="1" t="s">
        <v>4311</v>
      </c>
      <c r="C1934" t="s">
        <v>6963</v>
      </c>
      <c r="D1934" t="s">
        <v>4724</v>
      </c>
      <c r="E1934" t="s">
        <v>4869</v>
      </c>
    </row>
    <row r="1935" spans="1:5" ht="15.5" x14ac:dyDescent="0.35">
      <c r="A1935" s="1" t="s">
        <v>430</v>
      </c>
      <c r="B1935" s="1" t="s">
        <v>4312</v>
      </c>
      <c r="C1935" t="s">
        <v>6964</v>
      </c>
      <c r="D1935" t="s">
        <v>4723</v>
      </c>
      <c r="E1935" t="s">
        <v>4890</v>
      </c>
    </row>
    <row r="1936" spans="1:5" ht="15.5" x14ac:dyDescent="0.35">
      <c r="A1936" s="1" t="s">
        <v>429</v>
      </c>
      <c r="B1936" s="1" t="s">
        <v>4313</v>
      </c>
      <c r="C1936" t="s">
        <v>6240</v>
      </c>
      <c r="D1936" t="s">
        <v>4723</v>
      </c>
      <c r="E1936" t="s">
        <v>8188</v>
      </c>
    </row>
    <row r="1937" spans="1:5" ht="15.5" x14ac:dyDescent="0.35">
      <c r="A1937" s="1" t="s">
        <v>428</v>
      </c>
      <c r="B1937" s="1" t="s">
        <v>4314</v>
      </c>
      <c r="C1937" t="s">
        <v>6965</v>
      </c>
      <c r="D1937" t="s">
        <v>4724</v>
      </c>
      <c r="E1937" t="s">
        <v>8189</v>
      </c>
    </row>
    <row r="1938" spans="1:5" ht="15.5" x14ac:dyDescent="0.35">
      <c r="A1938" s="1" t="s">
        <v>427</v>
      </c>
      <c r="B1938" s="1" t="s">
        <v>4315</v>
      </c>
      <c r="C1938" t="s">
        <v>6966</v>
      </c>
      <c r="D1938" t="s">
        <v>4725</v>
      </c>
      <c r="E1938" t="s">
        <v>8190</v>
      </c>
    </row>
    <row r="1939" spans="1:5" ht="15.5" x14ac:dyDescent="0.35">
      <c r="A1939" s="1" t="s">
        <v>426</v>
      </c>
      <c r="B1939" s="1" t="s">
        <v>4316</v>
      </c>
      <c r="C1939" t="s">
        <v>6753</v>
      </c>
      <c r="D1939" t="s">
        <v>4724</v>
      </c>
      <c r="E1939" t="s">
        <v>4747</v>
      </c>
    </row>
    <row r="1940" spans="1:5" ht="15.5" x14ac:dyDescent="0.35">
      <c r="A1940" s="1" t="s">
        <v>425</v>
      </c>
      <c r="B1940" s="1" t="s">
        <v>4317</v>
      </c>
      <c r="C1940" t="s">
        <v>6967</v>
      </c>
      <c r="D1940" t="s">
        <v>4724</v>
      </c>
      <c r="E1940" t="s">
        <v>6968</v>
      </c>
    </row>
    <row r="1941" spans="1:5" ht="15.5" x14ac:dyDescent="0.35">
      <c r="A1941" s="1" t="s">
        <v>424</v>
      </c>
      <c r="B1941" s="1" t="s">
        <v>4318</v>
      </c>
      <c r="C1941" t="s">
        <v>6969</v>
      </c>
      <c r="D1941" t="s">
        <v>4724</v>
      </c>
      <c r="E1941" t="s">
        <v>8191</v>
      </c>
    </row>
    <row r="1942" spans="1:5" ht="15.5" x14ac:dyDescent="0.35">
      <c r="A1942" s="1" t="s">
        <v>423</v>
      </c>
      <c r="B1942" s="1" t="s">
        <v>4319</v>
      </c>
      <c r="C1942" t="s">
        <v>5839</v>
      </c>
      <c r="D1942" t="s">
        <v>4724</v>
      </c>
      <c r="E1942" t="s">
        <v>8192</v>
      </c>
    </row>
    <row r="1943" spans="1:5" ht="15.5" x14ac:dyDescent="0.35">
      <c r="A1943" s="1" t="s">
        <v>422</v>
      </c>
      <c r="B1943" s="1" t="s">
        <v>4320</v>
      </c>
      <c r="C1943" t="s">
        <v>6970</v>
      </c>
      <c r="D1943" t="s">
        <v>4724</v>
      </c>
      <c r="E1943" t="s">
        <v>5198</v>
      </c>
    </row>
    <row r="1944" spans="1:5" ht="15.5" x14ac:dyDescent="0.35">
      <c r="A1944" s="1" t="s">
        <v>421</v>
      </c>
      <c r="B1944" s="1" t="s">
        <v>4321</v>
      </c>
      <c r="C1944" t="s">
        <v>6971</v>
      </c>
      <c r="D1944" t="s">
        <v>4724</v>
      </c>
      <c r="E1944" t="s">
        <v>4971</v>
      </c>
    </row>
    <row r="1945" spans="1:5" ht="15.5" x14ac:dyDescent="0.35">
      <c r="A1945" s="1" t="s">
        <v>420</v>
      </c>
      <c r="B1945" s="1" t="s">
        <v>4322</v>
      </c>
      <c r="C1945" t="s">
        <v>5740</v>
      </c>
      <c r="D1945" t="s">
        <v>4724</v>
      </c>
      <c r="E1945" t="s">
        <v>5922</v>
      </c>
    </row>
    <row r="1946" spans="1:5" ht="15.5" x14ac:dyDescent="0.35">
      <c r="A1946" s="1" t="s">
        <v>419</v>
      </c>
      <c r="B1946" s="1" t="s">
        <v>4323</v>
      </c>
      <c r="C1946" t="s">
        <v>6972</v>
      </c>
      <c r="D1946" t="s">
        <v>4723</v>
      </c>
      <c r="E1946" t="s">
        <v>4908</v>
      </c>
    </row>
    <row r="1947" spans="1:5" ht="15.5" x14ac:dyDescent="0.35">
      <c r="A1947" s="1" t="s">
        <v>418</v>
      </c>
      <c r="B1947" s="1" t="s">
        <v>4324</v>
      </c>
      <c r="C1947" t="s">
        <v>6973</v>
      </c>
      <c r="D1947" t="s">
        <v>4724</v>
      </c>
      <c r="E1947" t="s">
        <v>6907</v>
      </c>
    </row>
    <row r="1948" spans="1:5" ht="15.5" x14ac:dyDescent="0.35">
      <c r="A1948" s="1" t="s">
        <v>417</v>
      </c>
      <c r="B1948" s="1" t="s">
        <v>4325</v>
      </c>
      <c r="C1948" t="s">
        <v>6974</v>
      </c>
      <c r="D1948" t="s">
        <v>4724</v>
      </c>
      <c r="E1948" t="s">
        <v>8193</v>
      </c>
    </row>
    <row r="1949" spans="1:5" ht="15.5" x14ac:dyDescent="0.35">
      <c r="A1949" s="1" t="s">
        <v>416</v>
      </c>
      <c r="B1949" s="1" t="s">
        <v>4326</v>
      </c>
      <c r="C1949" t="s">
        <v>6975</v>
      </c>
      <c r="D1949" t="s">
        <v>4724</v>
      </c>
      <c r="E1949" t="s">
        <v>8194</v>
      </c>
    </row>
    <row r="1950" spans="1:5" ht="15.5" x14ac:dyDescent="0.35">
      <c r="A1950" s="1" t="s">
        <v>415</v>
      </c>
      <c r="B1950" s="1" t="s">
        <v>4327</v>
      </c>
      <c r="C1950" t="s">
        <v>6976</v>
      </c>
      <c r="D1950" t="s">
        <v>4723</v>
      </c>
      <c r="E1950" t="s">
        <v>6977</v>
      </c>
    </row>
    <row r="1951" spans="1:5" ht="15.5" x14ac:dyDescent="0.35">
      <c r="A1951" s="1" t="s">
        <v>414</v>
      </c>
      <c r="B1951" s="1" t="s">
        <v>4328</v>
      </c>
      <c r="C1951" t="s">
        <v>5570</v>
      </c>
      <c r="D1951" t="s">
        <v>4724</v>
      </c>
      <c r="E1951" t="s">
        <v>4960</v>
      </c>
    </row>
    <row r="1952" spans="1:5" ht="15.5" x14ac:dyDescent="0.35">
      <c r="A1952" s="1" t="s">
        <v>413</v>
      </c>
      <c r="B1952" s="1" t="s">
        <v>4329</v>
      </c>
      <c r="C1952" t="s">
        <v>6978</v>
      </c>
      <c r="D1952" t="s">
        <v>4723</v>
      </c>
      <c r="E1952" t="s">
        <v>8195</v>
      </c>
    </row>
    <row r="1953" spans="1:5" ht="15.5" x14ac:dyDescent="0.35">
      <c r="A1953" s="1" t="s">
        <v>412</v>
      </c>
      <c r="B1953" s="1" t="s">
        <v>4330</v>
      </c>
      <c r="C1953" t="s">
        <v>7365</v>
      </c>
      <c r="D1953" t="s">
        <v>4724</v>
      </c>
      <c r="E1953" t="s">
        <v>8196</v>
      </c>
    </row>
    <row r="1954" spans="1:5" ht="15.5" x14ac:dyDescent="0.35">
      <c r="A1954" s="1" t="s">
        <v>411</v>
      </c>
      <c r="B1954" s="1" t="s">
        <v>4331</v>
      </c>
      <c r="C1954" t="s">
        <v>6979</v>
      </c>
      <c r="D1954" t="s">
        <v>4724</v>
      </c>
      <c r="E1954" t="s">
        <v>6980</v>
      </c>
    </row>
    <row r="1955" spans="1:5" ht="15.5" x14ac:dyDescent="0.35">
      <c r="A1955" s="1" t="s">
        <v>410</v>
      </c>
      <c r="B1955" s="1" t="s">
        <v>4332</v>
      </c>
      <c r="C1955" t="s">
        <v>6981</v>
      </c>
      <c r="D1955" t="s">
        <v>4723</v>
      </c>
      <c r="E1955" t="s">
        <v>5462</v>
      </c>
    </row>
    <row r="1956" spans="1:5" ht="15.5" x14ac:dyDescent="0.35">
      <c r="A1956" s="1" t="s">
        <v>409</v>
      </c>
      <c r="B1956" s="1" t="s">
        <v>4333</v>
      </c>
      <c r="C1956" t="s">
        <v>6982</v>
      </c>
      <c r="D1956" t="s">
        <v>4723</v>
      </c>
      <c r="E1956" t="s">
        <v>8197</v>
      </c>
    </row>
    <row r="1957" spans="1:5" ht="15.5" x14ac:dyDescent="0.35">
      <c r="A1957" s="1" t="s">
        <v>408</v>
      </c>
      <c r="B1957" s="1" t="s">
        <v>4334</v>
      </c>
      <c r="C1957" t="s">
        <v>6983</v>
      </c>
      <c r="D1957" t="s">
        <v>4723</v>
      </c>
      <c r="E1957" t="s">
        <v>6984</v>
      </c>
    </row>
    <row r="1958" spans="1:5" ht="15.5" x14ac:dyDescent="0.35">
      <c r="A1958" s="1" t="s">
        <v>407</v>
      </c>
      <c r="B1958" s="1" t="s">
        <v>4335</v>
      </c>
      <c r="C1958" t="s">
        <v>6985</v>
      </c>
      <c r="D1958" t="s">
        <v>4724</v>
      </c>
      <c r="E1958" t="s">
        <v>6986</v>
      </c>
    </row>
    <row r="1959" spans="1:5" ht="15.5" x14ac:dyDescent="0.35">
      <c r="A1959" s="1" t="s">
        <v>406</v>
      </c>
      <c r="B1959" s="1" t="s">
        <v>4336</v>
      </c>
      <c r="C1959" t="s">
        <v>5247</v>
      </c>
      <c r="D1959" t="s">
        <v>4723</v>
      </c>
      <c r="E1959" t="s">
        <v>5392</v>
      </c>
    </row>
    <row r="1960" spans="1:5" ht="15.5" x14ac:dyDescent="0.35">
      <c r="A1960" s="1" t="s">
        <v>405</v>
      </c>
      <c r="B1960" s="1" t="s">
        <v>4337</v>
      </c>
      <c r="C1960" t="s">
        <v>6987</v>
      </c>
      <c r="D1960" t="s">
        <v>4723</v>
      </c>
      <c r="E1960" t="s">
        <v>4784</v>
      </c>
    </row>
    <row r="1961" spans="1:5" ht="15.5" x14ac:dyDescent="0.35">
      <c r="A1961" s="1" t="s">
        <v>404</v>
      </c>
      <c r="B1961" s="1" t="s">
        <v>4338</v>
      </c>
      <c r="C1961" t="s">
        <v>4789</v>
      </c>
      <c r="D1961" t="s">
        <v>4723</v>
      </c>
      <c r="E1961" t="s">
        <v>4936</v>
      </c>
    </row>
    <row r="1962" spans="1:5" ht="15.5" x14ac:dyDescent="0.35">
      <c r="A1962" s="1" t="s">
        <v>403</v>
      </c>
      <c r="B1962" s="1" t="s">
        <v>4339</v>
      </c>
      <c r="C1962" t="s">
        <v>6988</v>
      </c>
      <c r="D1962" t="s">
        <v>4723</v>
      </c>
      <c r="E1962" t="s">
        <v>6989</v>
      </c>
    </row>
    <row r="1963" spans="1:5" ht="15.5" x14ac:dyDescent="0.35">
      <c r="A1963" s="1" t="s">
        <v>402</v>
      </c>
      <c r="B1963" s="1" t="s">
        <v>4340</v>
      </c>
      <c r="C1963" t="s">
        <v>6821</v>
      </c>
      <c r="D1963" t="s">
        <v>4724</v>
      </c>
      <c r="E1963" t="s">
        <v>7374</v>
      </c>
    </row>
    <row r="1964" spans="1:5" ht="15.5" x14ac:dyDescent="0.35">
      <c r="A1964" s="1" t="s">
        <v>401</v>
      </c>
      <c r="B1964" s="1" t="s">
        <v>4341</v>
      </c>
      <c r="C1964" t="s">
        <v>6990</v>
      </c>
      <c r="D1964" t="s">
        <v>4724</v>
      </c>
      <c r="E1964" t="s">
        <v>8198</v>
      </c>
    </row>
    <row r="1965" spans="1:5" ht="15.5" x14ac:dyDescent="0.35">
      <c r="A1965" s="1" t="s">
        <v>400</v>
      </c>
      <c r="B1965" s="1" t="s">
        <v>4342</v>
      </c>
      <c r="C1965" t="s">
        <v>5205</v>
      </c>
      <c r="D1965" t="s">
        <v>4724</v>
      </c>
      <c r="E1965" t="s">
        <v>6577</v>
      </c>
    </row>
    <row r="1966" spans="1:5" ht="15.5" x14ac:dyDescent="0.35">
      <c r="A1966" s="1" t="s">
        <v>399</v>
      </c>
      <c r="B1966" s="1" t="s">
        <v>4343</v>
      </c>
      <c r="C1966" t="s">
        <v>6991</v>
      </c>
      <c r="D1966" t="s">
        <v>4723</v>
      </c>
      <c r="E1966" t="s">
        <v>8199</v>
      </c>
    </row>
    <row r="1967" spans="1:5" ht="15.5" x14ac:dyDescent="0.35">
      <c r="A1967" s="1" t="s">
        <v>398</v>
      </c>
      <c r="B1967" s="1" t="s">
        <v>4344</v>
      </c>
      <c r="C1967" t="s">
        <v>4816</v>
      </c>
      <c r="D1967" t="s">
        <v>4724</v>
      </c>
      <c r="E1967" t="s">
        <v>8200</v>
      </c>
    </row>
    <row r="1968" spans="1:5" ht="15.5" x14ac:dyDescent="0.35">
      <c r="A1968" s="1" t="s">
        <v>397</v>
      </c>
      <c r="B1968" s="1" t="s">
        <v>4345</v>
      </c>
      <c r="C1968" t="s">
        <v>6992</v>
      </c>
      <c r="D1968" t="s">
        <v>4724</v>
      </c>
      <c r="E1968" t="s">
        <v>8201</v>
      </c>
    </row>
    <row r="1969" spans="1:5" ht="15.5" x14ac:dyDescent="0.35">
      <c r="A1969" s="1" t="s">
        <v>396</v>
      </c>
      <c r="B1969" s="1" t="s">
        <v>4346</v>
      </c>
      <c r="C1969" t="s">
        <v>6433</v>
      </c>
      <c r="D1969" t="s">
        <v>4724</v>
      </c>
      <c r="E1969" t="s">
        <v>8202</v>
      </c>
    </row>
    <row r="1970" spans="1:5" ht="15.5" x14ac:dyDescent="0.35">
      <c r="A1970" s="1" t="s">
        <v>395</v>
      </c>
      <c r="B1970" s="1" t="s">
        <v>4347</v>
      </c>
      <c r="C1970" t="s">
        <v>6162</v>
      </c>
      <c r="D1970" t="s">
        <v>4724</v>
      </c>
      <c r="E1970" t="s">
        <v>8203</v>
      </c>
    </row>
    <row r="1971" spans="1:5" ht="15.5" x14ac:dyDescent="0.35">
      <c r="A1971" s="1" t="s">
        <v>394</v>
      </c>
      <c r="B1971" s="1" t="s">
        <v>4348</v>
      </c>
      <c r="C1971" t="s">
        <v>6993</v>
      </c>
      <c r="D1971" t="s">
        <v>4725</v>
      </c>
      <c r="E1971" t="s">
        <v>6994</v>
      </c>
    </row>
    <row r="1972" spans="1:5" ht="15.5" x14ac:dyDescent="0.35">
      <c r="A1972" s="1" t="s">
        <v>393</v>
      </c>
      <c r="B1972" s="1" t="s">
        <v>4349</v>
      </c>
      <c r="C1972" t="s">
        <v>6995</v>
      </c>
      <c r="D1972" t="s">
        <v>4723</v>
      </c>
      <c r="E1972" t="s">
        <v>6996</v>
      </c>
    </row>
    <row r="1973" spans="1:5" ht="15.5" x14ac:dyDescent="0.35">
      <c r="A1973" s="1" t="s">
        <v>392</v>
      </c>
      <c r="B1973" s="1" t="s">
        <v>4350</v>
      </c>
      <c r="C1973" t="s">
        <v>6997</v>
      </c>
      <c r="D1973" t="s">
        <v>4724</v>
      </c>
      <c r="E1973" t="s">
        <v>4862</v>
      </c>
    </row>
    <row r="1974" spans="1:5" ht="15.5" x14ac:dyDescent="0.35">
      <c r="A1974" s="1" t="s">
        <v>391</v>
      </c>
      <c r="B1974" s="1" t="s">
        <v>4351</v>
      </c>
      <c r="C1974" t="s">
        <v>6998</v>
      </c>
      <c r="D1974" t="s">
        <v>4724</v>
      </c>
      <c r="E1974" t="s">
        <v>6999</v>
      </c>
    </row>
    <row r="1975" spans="1:5" ht="15.5" x14ac:dyDescent="0.35">
      <c r="A1975" s="1" t="s">
        <v>390</v>
      </c>
      <c r="B1975" s="1" t="s">
        <v>4352</v>
      </c>
      <c r="C1975" t="s">
        <v>7000</v>
      </c>
      <c r="D1975" t="s">
        <v>4723</v>
      </c>
      <c r="E1975" t="s">
        <v>8204</v>
      </c>
    </row>
    <row r="1976" spans="1:5" ht="15.5" x14ac:dyDescent="0.35">
      <c r="A1976" s="1" t="s">
        <v>389</v>
      </c>
      <c r="B1976" s="1" t="s">
        <v>4353</v>
      </c>
      <c r="C1976" t="s">
        <v>7001</v>
      </c>
      <c r="D1976" t="s">
        <v>4723</v>
      </c>
      <c r="E1976" t="s">
        <v>8205</v>
      </c>
    </row>
    <row r="1977" spans="1:5" ht="15.5" x14ac:dyDescent="0.35">
      <c r="A1977" s="1" t="s">
        <v>388</v>
      </c>
      <c r="B1977" s="1" t="s">
        <v>4354</v>
      </c>
      <c r="C1977" t="s">
        <v>7002</v>
      </c>
      <c r="D1977" t="s">
        <v>4723</v>
      </c>
      <c r="E1977" t="s">
        <v>6054</v>
      </c>
    </row>
    <row r="1978" spans="1:5" ht="15.5" x14ac:dyDescent="0.35">
      <c r="A1978" s="1" t="s">
        <v>387</v>
      </c>
      <c r="B1978" s="1" t="s">
        <v>4355</v>
      </c>
      <c r="C1978" t="s">
        <v>7003</v>
      </c>
      <c r="D1978" t="s">
        <v>4723</v>
      </c>
      <c r="E1978" t="s">
        <v>4825</v>
      </c>
    </row>
    <row r="1979" spans="1:5" ht="15.5" x14ac:dyDescent="0.35">
      <c r="A1979" s="1" t="s">
        <v>386</v>
      </c>
      <c r="B1979" s="1" t="s">
        <v>4356</v>
      </c>
      <c r="C1979" t="s">
        <v>5081</v>
      </c>
      <c r="D1979" t="s">
        <v>4723</v>
      </c>
      <c r="E1979" t="s">
        <v>8206</v>
      </c>
    </row>
    <row r="1980" spans="1:5" ht="15.5" x14ac:dyDescent="0.35">
      <c r="A1980" s="1" t="s">
        <v>385</v>
      </c>
      <c r="B1980" s="1" t="s">
        <v>4357</v>
      </c>
      <c r="C1980" t="s">
        <v>7004</v>
      </c>
      <c r="D1980" t="s">
        <v>4723</v>
      </c>
      <c r="E1980" t="s">
        <v>8207</v>
      </c>
    </row>
    <row r="1981" spans="1:5" ht="15.5" x14ac:dyDescent="0.35">
      <c r="A1981" s="1" t="s">
        <v>384</v>
      </c>
      <c r="B1981" s="1" t="s">
        <v>4358</v>
      </c>
      <c r="C1981" t="s">
        <v>7005</v>
      </c>
      <c r="D1981" t="s">
        <v>4723</v>
      </c>
      <c r="E1981" t="s">
        <v>7006</v>
      </c>
    </row>
    <row r="1982" spans="1:5" ht="15.5" x14ac:dyDescent="0.35">
      <c r="A1982" s="1" t="s">
        <v>383</v>
      </c>
      <c r="B1982" s="1" t="s">
        <v>4359</v>
      </c>
      <c r="C1982" t="s">
        <v>7007</v>
      </c>
      <c r="D1982" t="s">
        <v>4723</v>
      </c>
      <c r="E1982" t="s">
        <v>8208</v>
      </c>
    </row>
    <row r="1983" spans="1:5" ht="15.5" x14ac:dyDescent="0.35">
      <c r="A1983" s="1" t="s">
        <v>382</v>
      </c>
      <c r="B1983" s="1" t="s">
        <v>4360</v>
      </c>
      <c r="C1983" t="s">
        <v>7008</v>
      </c>
      <c r="D1983" t="s">
        <v>4723</v>
      </c>
      <c r="E1983" t="s">
        <v>4854</v>
      </c>
    </row>
    <row r="1984" spans="1:5" ht="15.5" x14ac:dyDescent="0.35">
      <c r="A1984" s="1" t="s">
        <v>381</v>
      </c>
      <c r="B1984" s="1" t="s">
        <v>4361</v>
      </c>
      <c r="C1984" t="s">
        <v>7009</v>
      </c>
      <c r="D1984" t="s">
        <v>4723</v>
      </c>
      <c r="E1984" t="s">
        <v>8209</v>
      </c>
    </row>
    <row r="1985" spans="1:5" ht="15.5" x14ac:dyDescent="0.35">
      <c r="A1985" s="1" t="s">
        <v>380</v>
      </c>
      <c r="B1985" s="1" t="s">
        <v>4362</v>
      </c>
      <c r="C1985" t="s">
        <v>7010</v>
      </c>
      <c r="D1985" t="s">
        <v>4724</v>
      </c>
      <c r="E1985" t="s">
        <v>7011</v>
      </c>
    </row>
    <row r="1986" spans="1:5" ht="15.5" x14ac:dyDescent="0.35">
      <c r="A1986" s="1" t="s">
        <v>379</v>
      </c>
      <c r="B1986" s="1" t="s">
        <v>4363</v>
      </c>
      <c r="C1986" t="s">
        <v>7012</v>
      </c>
      <c r="D1986" t="s">
        <v>4724</v>
      </c>
      <c r="E1986" t="s">
        <v>6062</v>
      </c>
    </row>
    <row r="1987" spans="1:5" ht="15.5" x14ac:dyDescent="0.35">
      <c r="A1987" s="1" t="s">
        <v>378</v>
      </c>
      <c r="B1987" s="1" t="s">
        <v>4364</v>
      </c>
      <c r="C1987" t="s">
        <v>7013</v>
      </c>
      <c r="D1987" t="s">
        <v>4724</v>
      </c>
      <c r="E1987" t="s">
        <v>4761</v>
      </c>
    </row>
    <row r="1988" spans="1:5" ht="15.5" x14ac:dyDescent="0.35">
      <c r="A1988" s="1" t="s">
        <v>377</v>
      </c>
      <c r="B1988" s="1" t="s">
        <v>4365</v>
      </c>
      <c r="C1988" t="s">
        <v>7014</v>
      </c>
      <c r="D1988" t="s">
        <v>4725</v>
      </c>
      <c r="E1988" t="s">
        <v>5248</v>
      </c>
    </row>
    <row r="1989" spans="1:5" ht="15.5" x14ac:dyDescent="0.35">
      <c r="A1989" s="1" t="s">
        <v>376</v>
      </c>
      <c r="B1989" s="1" t="s">
        <v>4366</v>
      </c>
      <c r="C1989" t="s">
        <v>7015</v>
      </c>
      <c r="D1989" t="s">
        <v>4724</v>
      </c>
      <c r="E1989" t="s">
        <v>7016</v>
      </c>
    </row>
    <row r="1990" spans="1:5" ht="15.5" x14ac:dyDescent="0.35">
      <c r="A1990" s="1" t="s">
        <v>375</v>
      </c>
      <c r="B1990" s="1" t="s">
        <v>4367</v>
      </c>
      <c r="C1990" t="s">
        <v>7017</v>
      </c>
      <c r="D1990" t="s">
        <v>4723</v>
      </c>
      <c r="E1990" t="s">
        <v>4867</v>
      </c>
    </row>
    <row r="1991" spans="1:5" ht="15.5" x14ac:dyDescent="0.35">
      <c r="A1991" s="1" t="s">
        <v>374</v>
      </c>
      <c r="B1991" s="1" t="s">
        <v>4368</v>
      </c>
      <c r="C1991" t="s">
        <v>7018</v>
      </c>
      <c r="D1991" t="s">
        <v>4724</v>
      </c>
      <c r="E1991" t="s">
        <v>8210</v>
      </c>
    </row>
    <row r="1992" spans="1:5" ht="15.5" x14ac:dyDescent="0.35">
      <c r="A1992" s="1" t="s">
        <v>373</v>
      </c>
      <c r="B1992" s="1" t="s">
        <v>4369</v>
      </c>
      <c r="C1992" t="s">
        <v>7019</v>
      </c>
      <c r="D1992" t="s">
        <v>4724</v>
      </c>
      <c r="E1992" t="s">
        <v>8211</v>
      </c>
    </row>
    <row r="1993" spans="1:5" ht="15.5" x14ac:dyDescent="0.35">
      <c r="A1993" s="1" t="s">
        <v>372</v>
      </c>
      <c r="B1993" s="1" t="s">
        <v>4370</v>
      </c>
      <c r="C1993" t="s">
        <v>7020</v>
      </c>
      <c r="D1993" t="s">
        <v>4724</v>
      </c>
      <c r="E1993" t="s">
        <v>8212</v>
      </c>
    </row>
    <row r="1994" spans="1:5" ht="15.5" x14ac:dyDescent="0.35">
      <c r="A1994" s="1" t="s">
        <v>371</v>
      </c>
      <c r="B1994" s="1" t="s">
        <v>4371</v>
      </c>
      <c r="C1994" t="s">
        <v>7021</v>
      </c>
      <c r="D1994" t="s">
        <v>4724</v>
      </c>
      <c r="E1994" t="s">
        <v>8213</v>
      </c>
    </row>
    <row r="1995" spans="1:5" ht="15.5" x14ac:dyDescent="0.35">
      <c r="A1995" s="1" t="s">
        <v>370</v>
      </c>
      <c r="B1995" s="1" t="s">
        <v>4372</v>
      </c>
      <c r="C1995" t="s">
        <v>7022</v>
      </c>
      <c r="D1995" t="s">
        <v>4723</v>
      </c>
      <c r="E1995" t="s">
        <v>6586</v>
      </c>
    </row>
    <row r="1996" spans="1:5" ht="15.5" x14ac:dyDescent="0.35">
      <c r="A1996" s="1" t="s">
        <v>369</v>
      </c>
      <c r="B1996" s="1" t="s">
        <v>4373</v>
      </c>
      <c r="C1996" t="s">
        <v>7023</v>
      </c>
      <c r="D1996" t="s">
        <v>4723</v>
      </c>
      <c r="E1996" t="s">
        <v>8214</v>
      </c>
    </row>
    <row r="1997" spans="1:5" ht="15.5" x14ac:dyDescent="0.35">
      <c r="A1997" s="1" t="s">
        <v>368</v>
      </c>
      <c r="B1997" s="1" t="s">
        <v>4374</v>
      </c>
      <c r="C1997" t="s">
        <v>5305</v>
      </c>
      <c r="D1997" t="s">
        <v>4723</v>
      </c>
      <c r="E1997" t="s">
        <v>7024</v>
      </c>
    </row>
    <row r="1998" spans="1:5" ht="15.5" x14ac:dyDescent="0.35">
      <c r="A1998" s="1" t="s">
        <v>367</v>
      </c>
      <c r="B1998" s="1" t="s">
        <v>4375</v>
      </c>
      <c r="C1998" t="s">
        <v>4887</v>
      </c>
      <c r="D1998" t="s">
        <v>4723</v>
      </c>
      <c r="E1998" t="s">
        <v>5131</v>
      </c>
    </row>
    <row r="1999" spans="1:5" ht="15.5" x14ac:dyDescent="0.35">
      <c r="A1999" s="1" t="s">
        <v>366</v>
      </c>
      <c r="B1999" s="1" t="s">
        <v>4376</v>
      </c>
      <c r="C1999" t="s">
        <v>7025</v>
      </c>
      <c r="D1999" t="s">
        <v>4723</v>
      </c>
      <c r="E1999" t="s">
        <v>7026</v>
      </c>
    </row>
    <row r="2000" spans="1:5" ht="15.5" x14ac:dyDescent="0.35">
      <c r="A2000" s="1" t="s">
        <v>365</v>
      </c>
      <c r="B2000" s="1" t="s">
        <v>4377</v>
      </c>
      <c r="C2000" t="s">
        <v>5184</v>
      </c>
      <c r="D2000" t="s">
        <v>4723</v>
      </c>
      <c r="E2000" t="s">
        <v>5404</v>
      </c>
    </row>
    <row r="2001" spans="1:5" ht="15.5" x14ac:dyDescent="0.35">
      <c r="A2001" s="1" t="s">
        <v>364</v>
      </c>
      <c r="B2001" s="1" t="s">
        <v>4378</v>
      </c>
      <c r="C2001" t="s">
        <v>7027</v>
      </c>
      <c r="D2001" t="s">
        <v>4723</v>
      </c>
      <c r="E2001" t="s">
        <v>8215</v>
      </c>
    </row>
    <row r="2002" spans="1:5" ht="15.5" x14ac:dyDescent="0.35">
      <c r="A2002" s="1" t="s">
        <v>363</v>
      </c>
      <c r="B2002" s="1" t="s">
        <v>4379</v>
      </c>
      <c r="C2002" t="s">
        <v>7028</v>
      </c>
      <c r="D2002" t="s">
        <v>4724</v>
      </c>
      <c r="E2002" t="s">
        <v>8216</v>
      </c>
    </row>
    <row r="2003" spans="1:5" ht="15.5" x14ac:dyDescent="0.35">
      <c r="A2003" s="1" t="s">
        <v>362</v>
      </c>
      <c r="B2003" s="1" t="s">
        <v>4380</v>
      </c>
      <c r="C2003" t="s">
        <v>7029</v>
      </c>
      <c r="D2003" t="s">
        <v>4723</v>
      </c>
      <c r="E2003" t="s">
        <v>7030</v>
      </c>
    </row>
    <row r="2004" spans="1:5" ht="15.5" x14ac:dyDescent="0.35">
      <c r="A2004" s="1" t="s">
        <v>361</v>
      </c>
      <c r="B2004" s="1" t="s">
        <v>4381</v>
      </c>
      <c r="C2004" t="s">
        <v>7031</v>
      </c>
      <c r="D2004" t="s">
        <v>4723</v>
      </c>
      <c r="E2004" t="s">
        <v>5443</v>
      </c>
    </row>
    <row r="2005" spans="1:5" ht="15.5" x14ac:dyDescent="0.35">
      <c r="A2005" s="1" t="s">
        <v>360</v>
      </c>
      <c r="B2005" s="1" t="s">
        <v>4382</v>
      </c>
      <c r="C2005" t="s">
        <v>7032</v>
      </c>
      <c r="D2005" t="s">
        <v>4723</v>
      </c>
      <c r="E2005" t="s">
        <v>7033</v>
      </c>
    </row>
    <row r="2006" spans="1:5" ht="15.5" x14ac:dyDescent="0.35">
      <c r="A2006" s="1" t="s">
        <v>359</v>
      </c>
      <c r="B2006" s="1" t="s">
        <v>4383</v>
      </c>
      <c r="C2006" t="s">
        <v>6343</v>
      </c>
      <c r="D2006" t="s">
        <v>4723</v>
      </c>
      <c r="E2006" t="s">
        <v>8217</v>
      </c>
    </row>
    <row r="2007" spans="1:5" ht="15.5" x14ac:dyDescent="0.35">
      <c r="A2007" s="1" t="s">
        <v>358</v>
      </c>
      <c r="B2007" s="1" t="s">
        <v>4384</v>
      </c>
      <c r="C2007" t="s">
        <v>7034</v>
      </c>
      <c r="D2007" t="s">
        <v>4723</v>
      </c>
      <c r="E2007" t="s">
        <v>4839</v>
      </c>
    </row>
    <row r="2008" spans="1:5" ht="15.5" x14ac:dyDescent="0.35">
      <c r="A2008" s="1" t="s">
        <v>357</v>
      </c>
      <c r="B2008" s="1" t="s">
        <v>4385</v>
      </c>
      <c r="C2008" t="s">
        <v>5198</v>
      </c>
      <c r="D2008" t="s">
        <v>4725</v>
      </c>
      <c r="E2008" t="s">
        <v>8218</v>
      </c>
    </row>
    <row r="2009" spans="1:5" ht="15.5" x14ac:dyDescent="0.35">
      <c r="A2009" s="1" t="s">
        <v>356</v>
      </c>
      <c r="B2009" s="1" t="s">
        <v>4386</v>
      </c>
      <c r="C2009" t="s">
        <v>7035</v>
      </c>
      <c r="D2009" t="s">
        <v>4723</v>
      </c>
      <c r="E2009" t="s">
        <v>7036</v>
      </c>
    </row>
    <row r="2010" spans="1:5" ht="15.5" x14ac:dyDescent="0.35">
      <c r="A2010" s="1" t="s">
        <v>355</v>
      </c>
      <c r="B2010" s="1" t="s">
        <v>4387</v>
      </c>
      <c r="C2010" t="s">
        <v>7037</v>
      </c>
      <c r="D2010" t="s">
        <v>4724</v>
      </c>
      <c r="E2010" t="s">
        <v>7038</v>
      </c>
    </row>
    <row r="2011" spans="1:5" ht="15.5" x14ac:dyDescent="0.35">
      <c r="A2011" s="1" t="s">
        <v>354</v>
      </c>
      <c r="B2011" s="1" t="s">
        <v>4388</v>
      </c>
      <c r="C2011" t="s">
        <v>7039</v>
      </c>
      <c r="D2011" t="s">
        <v>4724</v>
      </c>
      <c r="E2011" t="s">
        <v>8219</v>
      </c>
    </row>
    <row r="2012" spans="1:5" ht="15.5" x14ac:dyDescent="0.35">
      <c r="A2012" s="1" t="s">
        <v>353</v>
      </c>
      <c r="B2012" s="1" t="s">
        <v>4389</v>
      </c>
      <c r="C2012" t="s">
        <v>7040</v>
      </c>
      <c r="D2012" t="s">
        <v>4724</v>
      </c>
      <c r="E2012" t="s">
        <v>5172</v>
      </c>
    </row>
    <row r="2013" spans="1:5" ht="15.5" x14ac:dyDescent="0.35">
      <c r="A2013" s="1" t="s">
        <v>351</v>
      </c>
      <c r="B2013" s="1" t="s">
        <v>4390</v>
      </c>
      <c r="C2013" t="s">
        <v>7041</v>
      </c>
      <c r="D2013" t="s">
        <v>4724</v>
      </c>
      <c r="E2013" t="s">
        <v>5064</v>
      </c>
    </row>
    <row r="2014" spans="1:5" ht="15.5" x14ac:dyDescent="0.35">
      <c r="A2014" s="1" t="s">
        <v>350</v>
      </c>
      <c r="B2014" s="1" t="s">
        <v>4391</v>
      </c>
      <c r="C2014" t="s">
        <v>6065</v>
      </c>
      <c r="D2014" t="s">
        <v>4723</v>
      </c>
      <c r="E2014" t="s">
        <v>8220</v>
      </c>
    </row>
    <row r="2015" spans="1:5" ht="15.5" x14ac:dyDescent="0.35">
      <c r="A2015" s="1" t="s">
        <v>349</v>
      </c>
      <c r="B2015" s="1" t="s">
        <v>4392</v>
      </c>
      <c r="C2015" t="s">
        <v>7042</v>
      </c>
      <c r="D2015" t="s">
        <v>4724</v>
      </c>
      <c r="E2015" t="s">
        <v>7043</v>
      </c>
    </row>
    <row r="2016" spans="1:5" ht="15.5" x14ac:dyDescent="0.35">
      <c r="A2016" s="1" t="s">
        <v>348</v>
      </c>
      <c r="B2016" s="1" t="s">
        <v>4393</v>
      </c>
      <c r="C2016" t="s">
        <v>7044</v>
      </c>
      <c r="D2016" t="s">
        <v>4723</v>
      </c>
      <c r="E2016" t="s">
        <v>8221</v>
      </c>
    </row>
    <row r="2017" spans="1:5" ht="15.5" x14ac:dyDescent="0.35">
      <c r="A2017" s="1" t="s">
        <v>347</v>
      </c>
      <c r="B2017" s="1" t="s">
        <v>4394</v>
      </c>
      <c r="C2017" t="s">
        <v>7045</v>
      </c>
      <c r="D2017" t="s">
        <v>4724</v>
      </c>
      <c r="E2017" t="s">
        <v>8194</v>
      </c>
    </row>
    <row r="2018" spans="1:5" ht="15.5" x14ac:dyDescent="0.35">
      <c r="A2018" s="1" t="s">
        <v>346</v>
      </c>
      <c r="B2018" s="1" t="s">
        <v>4395</v>
      </c>
      <c r="C2018" t="s">
        <v>7046</v>
      </c>
      <c r="D2018" t="s">
        <v>4723</v>
      </c>
      <c r="E2018" t="s">
        <v>7047</v>
      </c>
    </row>
    <row r="2019" spans="1:5" ht="15.5" x14ac:dyDescent="0.35">
      <c r="A2019" s="1" t="s">
        <v>345</v>
      </c>
      <c r="B2019" s="1" t="s">
        <v>4396</v>
      </c>
      <c r="C2019" t="s">
        <v>7048</v>
      </c>
      <c r="D2019" t="s">
        <v>4723</v>
      </c>
      <c r="E2019" t="s">
        <v>4839</v>
      </c>
    </row>
    <row r="2020" spans="1:5" ht="15.5" x14ac:dyDescent="0.35">
      <c r="A2020" s="1" t="s">
        <v>344</v>
      </c>
      <c r="B2020" s="1" t="s">
        <v>4397</v>
      </c>
      <c r="C2020" t="s">
        <v>4834</v>
      </c>
      <c r="D2020" t="s">
        <v>4723</v>
      </c>
      <c r="E2020" t="s">
        <v>7049</v>
      </c>
    </row>
    <row r="2021" spans="1:5" ht="15.5" x14ac:dyDescent="0.35">
      <c r="A2021" s="1" t="s">
        <v>343</v>
      </c>
      <c r="B2021" s="1" t="s">
        <v>4398</v>
      </c>
      <c r="C2021" t="s">
        <v>7050</v>
      </c>
      <c r="D2021" t="s">
        <v>4724</v>
      </c>
      <c r="E2021" t="s">
        <v>8222</v>
      </c>
    </row>
    <row r="2022" spans="1:5" ht="15.5" x14ac:dyDescent="0.35">
      <c r="A2022" s="1" t="s">
        <v>342</v>
      </c>
      <c r="B2022" s="1" t="s">
        <v>4399</v>
      </c>
      <c r="C2022" t="s">
        <v>5092</v>
      </c>
      <c r="D2022" t="s">
        <v>4724</v>
      </c>
      <c r="E2022" t="s">
        <v>8141</v>
      </c>
    </row>
    <row r="2023" spans="1:5" ht="15.5" x14ac:dyDescent="0.35">
      <c r="A2023" s="1" t="s">
        <v>341</v>
      </c>
      <c r="B2023" s="1" t="s">
        <v>4400</v>
      </c>
      <c r="C2023" t="s">
        <v>7051</v>
      </c>
      <c r="D2023" t="s">
        <v>4723</v>
      </c>
      <c r="E2023" t="s">
        <v>7052</v>
      </c>
    </row>
    <row r="2024" spans="1:5" ht="15.5" x14ac:dyDescent="0.35">
      <c r="A2024" s="1" t="s">
        <v>340</v>
      </c>
      <c r="B2024" s="1" t="s">
        <v>4401</v>
      </c>
      <c r="C2024" t="s">
        <v>7053</v>
      </c>
      <c r="D2024" t="s">
        <v>4724</v>
      </c>
      <c r="E2024" t="s">
        <v>7054</v>
      </c>
    </row>
    <row r="2025" spans="1:5" ht="15.5" x14ac:dyDescent="0.35">
      <c r="A2025" s="1" t="s">
        <v>339</v>
      </c>
      <c r="B2025" s="1" t="s">
        <v>4402</v>
      </c>
      <c r="C2025" t="s">
        <v>7055</v>
      </c>
      <c r="D2025" t="s">
        <v>4723</v>
      </c>
      <c r="E2025" t="s">
        <v>8223</v>
      </c>
    </row>
    <row r="2026" spans="1:5" ht="15.5" x14ac:dyDescent="0.35">
      <c r="A2026" s="1" t="s">
        <v>338</v>
      </c>
      <c r="B2026" s="1" t="s">
        <v>4403</v>
      </c>
      <c r="C2026" t="s">
        <v>7056</v>
      </c>
      <c r="D2026" t="s">
        <v>4723</v>
      </c>
      <c r="E2026" t="s">
        <v>6374</v>
      </c>
    </row>
    <row r="2027" spans="1:5" ht="15.5" x14ac:dyDescent="0.35">
      <c r="A2027" s="1" t="s">
        <v>337</v>
      </c>
      <c r="B2027" s="1" t="s">
        <v>4404</v>
      </c>
      <c r="C2027" t="s">
        <v>7057</v>
      </c>
      <c r="D2027" t="s">
        <v>4724</v>
      </c>
      <c r="E2027" t="s">
        <v>8224</v>
      </c>
    </row>
    <row r="2028" spans="1:5" ht="15.5" x14ac:dyDescent="0.35">
      <c r="A2028" s="1" t="s">
        <v>336</v>
      </c>
      <c r="B2028" s="1" t="s">
        <v>4405</v>
      </c>
      <c r="C2028" t="s">
        <v>6625</v>
      </c>
      <c r="D2028" t="s">
        <v>4723</v>
      </c>
      <c r="E2028" t="s">
        <v>7058</v>
      </c>
    </row>
    <row r="2029" spans="1:5" ht="15.5" x14ac:dyDescent="0.35">
      <c r="A2029" s="1" t="s">
        <v>335</v>
      </c>
      <c r="B2029" s="1" t="s">
        <v>4406</v>
      </c>
      <c r="C2029" t="s">
        <v>7059</v>
      </c>
      <c r="D2029" t="s">
        <v>4724</v>
      </c>
      <c r="E2029" t="s">
        <v>8225</v>
      </c>
    </row>
    <row r="2030" spans="1:5" ht="15.5" x14ac:dyDescent="0.35">
      <c r="A2030" s="1" t="s">
        <v>334</v>
      </c>
      <c r="B2030" s="1" t="s">
        <v>4407</v>
      </c>
      <c r="C2030" t="s">
        <v>7060</v>
      </c>
      <c r="D2030" t="s">
        <v>4724</v>
      </c>
      <c r="E2030" t="s">
        <v>4841</v>
      </c>
    </row>
    <row r="2031" spans="1:5" ht="15.5" x14ac:dyDescent="0.35">
      <c r="A2031" s="1" t="s">
        <v>333</v>
      </c>
      <c r="B2031" s="1" t="s">
        <v>4408</v>
      </c>
      <c r="C2031" t="s">
        <v>7061</v>
      </c>
      <c r="D2031" t="s">
        <v>4723</v>
      </c>
      <c r="E2031" t="s">
        <v>7062</v>
      </c>
    </row>
    <row r="2032" spans="1:5" ht="15.5" x14ac:dyDescent="0.35">
      <c r="A2032" s="1" t="s">
        <v>332</v>
      </c>
      <c r="B2032" s="1" t="s">
        <v>4409</v>
      </c>
      <c r="C2032" t="s">
        <v>7063</v>
      </c>
      <c r="D2032" t="s">
        <v>4723</v>
      </c>
      <c r="E2032" t="s">
        <v>7064</v>
      </c>
    </row>
    <row r="2033" spans="1:5" ht="15.5" x14ac:dyDescent="0.35">
      <c r="A2033" s="1" t="s">
        <v>331</v>
      </c>
      <c r="B2033" s="1" t="s">
        <v>4410</v>
      </c>
      <c r="C2033" t="s">
        <v>5726</v>
      </c>
      <c r="D2033" t="s">
        <v>4724</v>
      </c>
      <c r="E2033" t="s">
        <v>5783</v>
      </c>
    </row>
    <row r="2034" spans="1:5" ht="15.5" x14ac:dyDescent="0.35">
      <c r="A2034" s="1" t="s">
        <v>330</v>
      </c>
      <c r="B2034" s="1" t="s">
        <v>4411</v>
      </c>
      <c r="C2034" t="s">
        <v>7065</v>
      </c>
      <c r="D2034" t="s">
        <v>4724</v>
      </c>
      <c r="E2034" t="s">
        <v>8226</v>
      </c>
    </row>
    <row r="2035" spans="1:5" ht="15.5" x14ac:dyDescent="0.35">
      <c r="A2035" s="1" t="s">
        <v>329</v>
      </c>
      <c r="B2035" s="1" t="s">
        <v>4412</v>
      </c>
      <c r="C2035" t="s">
        <v>7066</v>
      </c>
      <c r="D2035" t="s">
        <v>4724</v>
      </c>
      <c r="E2035" t="s">
        <v>7802</v>
      </c>
    </row>
    <row r="2036" spans="1:5" ht="15.5" x14ac:dyDescent="0.35">
      <c r="A2036" s="1" t="s">
        <v>328</v>
      </c>
      <c r="B2036" s="1" t="s">
        <v>4413</v>
      </c>
      <c r="C2036" t="s">
        <v>7067</v>
      </c>
      <c r="D2036" t="s">
        <v>4723</v>
      </c>
      <c r="E2036" t="s">
        <v>8227</v>
      </c>
    </row>
    <row r="2037" spans="1:5" ht="15.5" x14ac:dyDescent="0.35">
      <c r="A2037" s="1" t="s">
        <v>327</v>
      </c>
      <c r="B2037" s="1" t="s">
        <v>4414</v>
      </c>
      <c r="C2037" t="s">
        <v>7068</v>
      </c>
      <c r="D2037" t="s">
        <v>4723</v>
      </c>
      <c r="E2037" t="s">
        <v>8228</v>
      </c>
    </row>
    <row r="2038" spans="1:5" ht="15.5" x14ac:dyDescent="0.35">
      <c r="A2038" s="1" t="s">
        <v>326</v>
      </c>
      <c r="B2038" s="1" t="s">
        <v>4415</v>
      </c>
      <c r="C2038" t="s">
        <v>7069</v>
      </c>
      <c r="D2038" t="s">
        <v>4723</v>
      </c>
      <c r="E2038" t="s">
        <v>8229</v>
      </c>
    </row>
    <row r="2039" spans="1:5" ht="15.5" x14ac:dyDescent="0.35">
      <c r="A2039" s="1" t="s">
        <v>325</v>
      </c>
      <c r="B2039" s="1" t="s">
        <v>4416</v>
      </c>
      <c r="C2039" t="s">
        <v>7070</v>
      </c>
      <c r="D2039" t="s">
        <v>4723</v>
      </c>
      <c r="E2039" t="s">
        <v>4775</v>
      </c>
    </row>
    <row r="2040" spans="1:5" ht="15.5" x14ac:dyDescent="0.35">
      <c r="A2040" s="1" t="s">
        <v>324</v>
      </c>
      <c r="B2040" s="1" t="s">
        <v>4417</v>
      </c>
      <c r="C2040" t="s">
        <v>4838</v>
      </c>
      <c r="D2040" t="s">
        <v>4724</v>
      </c>
      <c r="E2040" t="s">
        <v>8230</v>
      </c>
    </row>
    <row r="2041" spans="1:5" ht="15.5" x14ac:dyDescent="0.35">
      <c r="A2041" s="1" t="s">
        <v>323</v>
      </c>
      <c r="B2041" s="1" t="s">
        <v>4418</v>
      </c>
      <c r="C2041" t="s">
        <v>7071</v>
      </c>
      <c r="D2041" t="s">
        <v>4723</v>
      </c>
      <c r="E2041" t="s">
        <v>8231</v>
      </c>
    </row>
    <row r="2042" spans="1:5" ht="15.5" x14ac:dyDescent="0.35">
      <c r="A2042" s="1" t="s">
        <v>322</v>
      </c>
      <c r="B2042" s="1" t="s">
        <v>4419</v>
      </c>
      <c r="C2042" t="s">
        <v>4806</v>
      </c>
      <c r="D2042" t="s">
        <v>4724</v>
      </c>
      <c r="E2042" t="s">
        <v>5432</v>
      </c>
    </row>
    <row r="2043" spans="1:5" ht="15.5" x14ac:dyDescent="0.35">
      <c r="A2043" s="1" t="s">
        <v>321</v>
      </c>
      <c r="B2043" s="1" t="s">
        <v>4420</v>
      </c>
      <c r="C2043" t="s">
        <v>7072</v>
      </c>
      <c r="D2043" t="s">
        <v>4724</v>
      </c>
      <c r="E2043" t="s">
        <v>7073</v>
      </c>
    </row>
    <row r="2044" spans="1:5" ht="15.5" x14ac:dyDescent="0.35">
      <c r="A2044" s="1" t="s">
        <v>320</v>
      </c>
      <c r="B2044" s="1" t="s">
        <v>4421</v>
      </c>
      <c r="C2044" t="s">
        <v>7074</v>
      </c>
      <c r="D2044" t="s">
        <v>4724</v>
      </c>
      <c r="E2044" t="s">
        <v>7075</v>
      </c>
    </row>
    <row r="2045" spans="1:5" ht="15.5" x14ac:dyDescent="0.35">
      <c r="A2045" s="1" t="s">
        <v>319</v>
      </c>
      <c r="B2045" s="1" t="s">
        <v>4422</v>
      </c>
      <c r="C2045" t="s">
        <v>7076</v>
      </c>
      <c r="D2045" t="s">
        <v>4723</v>
      </c>
      <c r="E2045" t="s">
        <v>8232</v>
      </c>
    </row>
    <row r="2046" spans="1:5" ht="15.5" x14ac:dyDescent="0.35">
      <c r="A2046" s="1" t="s">
        <v>318</v>
      </c>
      <c r="B2046" s="1" t="s">
        <v>4423</v>
      </c>
      <c r="C2046" t="s">
        <v>7077</v>
      </c>
      <c r="D2046" t="s">
        <v>4723</v>
      </c>
      <c r="E2046" t="s">
        <v>8233</v>
      </c>
    </row>
    <row r="2047" spans="1:5" ht="15.5" x14ac:dyDescent="0.35">
      <c r="A2047" s="1" t="s">
        <v>317</v>
      </c>
      <c r="B2047" s="1" t="s">
        <v>4424</v>
      </c>
      <c r="C2047" t="s">
        <v>7078</v>
      </c>
      <c r="D2047" t="s">
        <v>4723</v>
      </c>
      <c r="E2047" t="s">
        <v>7079</v>
      </c>
    </row>
    <row r="2048" spans="1:5" ht="15.5" x14ac:dyDescent="0.35">
      <c r="A2048" s="1" t="s">
        <v>316</v>
      </c>
      <c r="B2048" s="1" t="s">
        <v>4425</v>
      </c>
      <c r="C2048" t="s">
        <v>4845</v>
      </c>
      <c r="D2048" t="s">
        <v>4723</v>
      </c>
      <c r="E2048" t="s">
        <v>4756</v>
      </c>
    </row>
    <row r="2049" spans="1:5" ht="15.5" x14ac:dyDescent="0.35">
      <c r="A2049" s="1" t="s">
        <v>315</v>
      </c>
      <c r="B2049" s="1" t="s">
        <v>4426</v>
      </c>
      <c r="C2049" t="s">
        <v>7080</v>
      </c>
      <c r="D2049" t="s">
        <v>4723</v>
      </c>
      <c r="E2049" t="s">
        <v>7081</v>
      </c>
    </row>
    <row r="2050" spans="1:5" ht="15.5" x14ac:dyDescent="0.35">
      <c r="A2050" s="1" t="s">
        <v>314</v>
      </c>
      <c r="B2050" s="1" t="s">
        <v>4427</v>
      </c>
      <c r="C2050" t="s">
        <v>6166</v>
      </c>
      <c r="D2050" t="s">
        <v>4724</v>
      </c>
      <c r="E2050" t="s">
        <v>5279</v>
      </c>
    </row>
    <row r="2051" spans="1:5" ht="15.5" x14ac:dyDescent="0.35">
      <c r="A2051" s="1" t="s">
        <v>313</v>
      </c>
      <c r="B2051" s="1" t="s">
        <v>4428</v>
      </c>
      <c r="C2051" t="s">
        <v>6552</v>
      </c>
      <c r="D2051" t="s">
        <v>4724</v>
      </c>
      <c r="E2051" t="s">
        <v>7609</v>
      </c>
    </row>
    <row r="2052" spans="1:5" ht="15.5" x14ac:dyDescent="0.35">
      <c r="A2052" s="1" t="s">
        <v>312</v>
      </c>
      <c r="B2052" s="1" t="s">
        <v>4429</v>
      </c>
      <c r="C2052" t="s">
        <v>7082</v>
      </c>
      <c r="D2052" t="s">
        <v>4724</v>
      </c>
      <c r="E2052" t="s">
        <v>7083</v>
      </c>
    </row>
    <row r="2053" spans="1:5" ht="15.5" x14ac:dyDescent="0.35">
      <c r="A2053" s="1" t="s">
        <v>311</v>
      </c>
      <c r="B2053" s="1" t="s">
        <v>4430</v>
      </c>
      <c r="C2053" t="s">
        <v>5664</v>
      </c>
      <c r="D2053" t="s">
        <v>4723</v>
      </c>
      <c r="E2053" t="s">
        <v>8234</v>
      </c>
    </row>
    <row r="2054" spans="1:5" ht="15.5" x14ac:dyDescent="0.35">
      <c r="A2054" s="1" t="s">
        <v>310</v>
      </c>
      <c r="B2054" s="1" t="s">
        <v>4431</v>
      </c>
      <c r="C2054" t="s">
        <v>7084</v>
      </c>
      <c r="D2054" t="s">
        <v>4723</v>
      </c>
      <c r="E2054" t="s">
        <v>7085</v>
      </c>
    </row>
    <row r="2055" spans="1:5" ht="15.5" x14ac:dyDescent="0.35">
      <c r="A2055" s="1" t="s">
        <v>309</v>
      </c>
      <c r="B2055" s="1" t="s">
        <v>4432</v>
      </c>
      <c r="C2055" t="s">
        <v>7086</v>
      </c>
      <c r="D2055" t="s">
        <v>4723</v>
      </c>
      <c r="E2055" t="s">
        <v>8235</v>
      </c>
    </row>
    <row r="2056" spans="1:5" ht="15.5" x14ac:dyDescent="0.35">
      <c r="A2056" s="1" t="s">
        <v>308</v>
      </c>
      <c r="B2056" s="1" t="s">
        <v>4433</v>
      </c>
      <c r="C2056" t="s">
        <v>5441</v>
      </c>
      <c r="D2056" t="s">
        <v>4723</v>
      </c>
      <c r="E2056" t="s">
        <v>4744</v>
      </c>
    </row>
    <row r="2057" spans="1:5" ht="15.5" x14ac:dyDescent="0.35">
      <c r="A2057" s="1" t="s">
        <v>307</v>
      </c>
      <c r="B2057" s="1" t="s">
        <v>4434</v>
      </c>
      <c r="C2057" t="s">
        <v>7087</v>
      </c>
      <c r="D2057" t="s">
        <v>4724</v>
      </c>
      <c r="E2057" t="s">
        <v>8236</v>
      </c>
    </row>
    <row r="2058" spans="1:5" ht="15.5" x14ac:dyDescent="0.35">
      <c r="A2058" s="1" t="s">
        <v>306</v>
      </c>
      <c r="B2058" s="1" t="s">
        <v>4435</v>
      </c>
      <c r="C2058" t="s">
        <v>7088</v>
      </c>
      <c r="D2058" t="s">
        <v>4723</v>
      </c>
      <c r="E2058" t="s">
        <v>8237</v>
      </c>
    </row>
    <row r="2059" spans="1:5" ht="15.5" x14ac:dyDescent="0.35">
      <c r="A2059" s="1" t="s">
        <v>305</v>
      </c>
      <c r="B2059" s="1" t="s">
        <v>4436</v>
      </c>
      <c r="C2059" t="s">
        <v>7089</v>
      </c>
      <c r="D2059" t="s">
        <v>4724</v>
      </c>
      <c r="E2059" t="s">
        <v>5210</v>
      </c>
    </row>
    <row r="2060" spans="1:5" ht="15.5" x14ac:dyDescent="0.35">
      <c r="A2060" s="1" t="s">
        <v>304</v>
      </c>
      <c r="B2060" s="1" t="s">
        <v>4437</v>
      </c>
      <c r="C2060" t="s">
        <v>7090</v>
      </c>
      <c r="D2060" t="s">
        <v>4723</v>
      </c>
      <c r="E2060" t="s">
        <v>7091</v>
      </c>
    </row>
    <row r="2061" spans="1:5" ht="15.5" x14ac:dyDescent="0.35">
      <c r="A2061" s="1" t="s">
        <v>303</v>
      </c>
      <c r="B2061" s="1" t="s">
        <v>4438</v>
      </c>
      <c r="C2061" t="s">
        <v>7092</v>
      </c>
      <c r="D2061" t="s">
        <v>4724</v>
      </c>
      <c r="E2061" t="s">
        <v>5940</v>
      </c>
    </row>
    <row r="2062" spans="1:5" ht="15.5" x14ac:dyDescent="0.35">
      <c r="A2062" s="1" t="s">
        <v>302</v>
      </c>
      <c r="B2062" s="1" t="s">
        <v>4439</v>
      </c>
      <c r="C2062" t="s">
        <v>7093</v>
      </c>
      <c r="D2062" t="s">
        <v>4724</v>
      </c>
      <c r="E2062" t="s">
        <v>8238</v>
      </c>
    </row>
    <row r="2063" spans="1:5" ht="15.5" x14ac:dyDescent="0.35">
      <c r="A2063" s="1" t="s">
        <v>301</v>
      </c>
      <c r="B2063" s="1" t="s">
        <v>4440</v>
      </c>
      <c r="C2063" t="s">
        <v>7094</v>
      </c>
      <c r="D2063" t="s">
        <v>4724</v>
      </c>
      <c r="E2063" t="s">
        <v>8239</v>
      </c>
    </row>
    <row r="2064" spans="1:5" ht="15.5" x14ac:dyDescent="0.35">
      <c r="A2064" s="1" t="s">
        <v>300</v>
      </c>
      <c r="B2064" s="1" t="s">
        <v>4441</v>
      </c>
      <c r="C2064" t="s">
        <v>6421</v>
      </c>
      <c r="D2064" t="s">
        <v>4723</v>
      </c>
      <c r="E2064" t="s">
        <v>8240</v>
      </c>
    </row>
    <row r="2065" spans="1:5" ht="15.5" x14ac:dyDescent="0.35">
      <c r="A2065" s="1" t="s">
        <v>299</v>
      </c>
      <c r="B2065" s="1" t="s">
        <v>4442</v>
      </c>
      <c r="C2065" t="s">
        <v>5485</v>
      </c>
      <c r="D2065" t="s">
        <v>4723</v>
      </c>
      <c r="E2065" t="s">
        <v>4775</v>
      </c>
    </row>
    <row r="2066" spans="1:5" ht="15.5" x14ac:dyDescent="0.35">
      <c r="A2066" s="1" t="s">
        <v>298</v>
      </c>
      <c r="B2066" s="1" t="s">
        <v>4443</v>
      </c>
      <c r="C2066" t="s">
        <v>7095</v>
      </c>
      <c r="D2066" t="s">
        <v>4723</v>
      </c>
      <c r="E2066" t="s">
        <v>8241</v>
      </c>
    </row>
    <row r="2067" spans="1:5" ht="15.5" x14ac:dyDescent="0.35">
      <c r="A2067" s="1" t="s">
        <v>297</v>
      </c>
      <c r="B2067" s="1" t="s">
        <v>4444</v>
      </c>
      <c r="C2067" t="s">
        <v>4806</v>
      </c>
      <c r="D2067" t="s">
        <v>4723</v>
      </c>
      <c r="E2067" t="s">
        <v>8242</v>
      </c>
    </row>
    <row r="2068" spans="1:5" ht="15.5" x14ac:dyDescent="0.35">
      <c r="A2068" s="1" t="s">
        <v>295</v>
      </c>
      <c r="B2068" s="1" t="s">
        <v>4445</v>
      </c>
      <c r="C2068" t="s">
        <v>7096</v>
      </c>
      <c r="D2068" t="s">
        <v>4724</v>
      </c>
      <c r="E2068" t="s">
        <v>5047</v>
      </c>
    </row>
    <row r="2069" spans="1:5" ht="15.5" x14ac:dyDescent="0.35">
      <c r="A2069" s="1" t="s">
        <v>294</v>
      </c>
      <c r="B2069" s="1" t="s">
        <v>4446</v>
      </c>
      <c r="C2069" t="s">
        <v>7097</v>
      </c>
      <c r="D2069" t="s">
        <v>4724</v>
      </c>
      <c r="E2069" t="s">
        <v>7098</v>
      </c>
    </row>
    <row r="2070" spans="1:5" ht="15.5" x14ac:dyDescent="0.35">
      <c r="A2070" s="1" t="s">
        <v>293</v>
      </c>
      <c r="B2070" s="1" t="s">
        <v>4447</v>
      </c>
      <c r="C2070" t="s">
        <v>7099</v>
      </c>
      <c r="D2070" t="s">
        <v>4724</v>
      </c>
      <c r="E2070" t="s">
        <v>7100</v>
      </c>
    </row>
    <row r="2071" spans="1:5" ht="15.5" x14ac:dyDescent="0.35">
      <c r="A2071" s="1" t="s">
        <v>292</v>
      </c>
      <c r="B2071" s="1" t="s">
        <v>4448</v>
      </c>
      <c r="C2071" t="s">
        <v>7101</v>
      </c>
      <c r="D2071" t="s">
        <v>4723</v>
      </c>
      <c r="E2071" t="s">
        <v>5036</v>
      </c>
    </row>
    <row r="2072" spans="1:5" ht="15.5" x14ac:dyDescent="0.35">
      <c r="A2072" s="1" t="s">
        <v>291</v>
      </c>
      <c r="B2072" s="1" t="s">
        <v>4449</v>
      </c>
      <c r="C2072" t="s">
        <v>5055</v>
      </c>
      <c r="D2072" t="s">
        <v>4724</v>
      </c>
      <c r="E2072" t="s">
        <v>7461</v>
      </c>
    </row>
    <row r="2073" spans="1:5" ht="15.5" x14ac:dyDescent="0.35">
      <c r="A2073" s="1" t="s">
        <v>290</v>
      </c>
      <c r="B2073" s="1" t="s">
        <v>4450</v>
      </c>
      <c r="C2073" t="s">
        <v>7102</v>
      </c>
      <c r="D2073" t="s">
        <v>4723</v>
      </c>
      <c r="E2073" t="s">
        <v>7103</v>
      </c>
    </row>
    <row r="2074" spans="1:5" ht="15.5" x14ac:dyDescent="0.35">
      <c r="A2074" s="1" t="s">
        <v>289</v>
      </c>
      <c r="B2074" s="1" t="s">
        <v>4451</v>
      </c>
      <c r="C2074" t="s">
        <v>7104</v>
      </c>
      <c r="D2074" t="s">
        <v>4724</v>
      </c>
      <c r="E2074" t="s">
        <v>8243</v>
      </c>
    </row>
    <row r="2075" spans="1:5" ht="15.5" x14ac:dyDescent="0.35">
      <c r="A2075" s="1" t="s">
        <v>288</v>
      </c>
      <c r="B2075" s="1" t="s">
        <v>4452</v>
      </c>
      <c r="C2075" t="s">
        <v>7105</v>
      </c>
      <c r="D2075" t="s">
        <v>4723</v>
      </c>
      <c r="E2075" t="s">
        <v>5175</v>
      </c>
    </row>
    <row r="2076" spans="1:5" ht="15.5" x14ac:dyDescent="0.35">
      <c r="A2076" s="1" t="s">
        <v>287</v>
      </c>
      <c r="B2076" s="1" t="s">
        <v>4453</v>
      </c>
      <c r="C2076" t="s">
        <v>6966</v>
      </c>
      <c r="D2076" t="s">
        <v>4723</v>
      </c>
      <c r="E2076" t="s">
        <v>8244</v>
      </c>
    </row>
    <row r="2077" spans="1:5" ht="15.5" x14ac:dyDescent="0.35">
      <c r="A2077" s="1" t="s">
        <v>286</v>
      </c>
      <c r="B2077" s="1" t="s">
        <v>4454</v>
      </c>
      <c r="C2077" t="s">
        <v>7106</v>
      </c>
      <c r="D2077" t="s">
        <v>4724</v>
      </c>
      <c r="E2077" t="s">
        <v>8117</v>
      </c>
    </row>
    <row r="2078" spans="1:5" ht="15.5" x14ac:dyDescent="0.35">
      <c r="A2078" s="1" t="s">
        <v>285</v>
      </c>
      <c r="B2078" s="1" t="s">
        <v>4455</v>
      </c>
      <c r="C2078" t="s">
        <v>7107</v>
      </c>
      <c r="D2078" t="s">
        <v>4724</v>
      </c>
      <c r="E2078" t="s">
        <v>4884</v>
      </c>
    </row>
    <row r="2079" spans="1:5" ht="15.5" x14ac:dyDescent="0.35">
      <c r="A2079" s="1" t="s">
        <v>284</v>
      </c>
      <c r="B2079" s="1" t="s">
        <v>4456</v>
      </c>
      <c r="C2079" t="s">
        <v>7108</v>
      </c>
      <c r="D2079" t="s">
        <v>4724</v>
      </c>
      <c r="E2079" t="s">
        <v>7650</v>
      </c>
    </row>
    <row r="2080" spans="1:5" ht="15.5" x14ac:dyDescent="0.35">
      <c r="A2080" s="1" t="s">
        <v>283</v>
      </c>
      <c r="B2080" s="1" t="s">
        <v>4457</v>
      </c>
      <c r="C2080" t="s">
        <v>7109</v>
      </c>
      <c r="D2080" t="s">
        <v>4724</v>
      </c>
      <c r="E2080" t="s">
        <v>5210</v>
      </c>
    </row>
    <row r="2081" spans="1:5" ht="15.5" x14ac:dyDescent="0.35">
      <c r="A2081" s="1" t="s">
        <v>282</v>
      </c>
      <c r="B2081" s="1" t="s">
        <v>4458</v>
      </c>
      <c r="C2081" t="s">
        <v>5881</v>
      </c>
      <c r="D2081" t="s">
        <v>4723</v>
      </c>
      <c r="E2081" t="s">
        <v>8245</v>
      </c>
    </row>
    <row r="2082" spans="1:5" ht="15.5" x14ac:dyDescent="0.35">
      <c r="A2082" s="1" t="s">
        <v>281</v>
      </c>
      <c r="B2082" s="1" t="s">
        <v>4459</v>
      </c>
      <c r="C2082" t="s">
        <v>7110</v>
      </c>
      <c r="D2082" t="s">
        <v>4723</v>
      </c>
      <c r="E2082" t="s">
        <v>6239</v>
      </c>
    </row>
    <row r="2083" spans="1:5" ht="15.5" x14ac:dyDescent="0.35">
      <c r="A2083" s="1" t="s">
        <v>280</v>
      </c>
      <c r="B2083" s="1" t="s">
        <v>4460</v>
      </c>
      <c r="C2083" t="s">
        <v>7111</v>
      </c>
      <c r="D2083" t="s">
        <v>4723</v>
      </c>
      <c r="E2083" t="s">
        <v>5482</v>
      </c>
    </row>
    <row r="2084" spans="1:5" ht="15.5" x14ac:dyDescent="0.35">
      <c r="A2084" s="1" t="s">
        <v>279</v>
      </c>
      <c r="B2084" s="1" t="s">
        <v>4461</v>
      </c>
      <c r="C2084" t="s">
        <v>7112</v>
      </c>
      <c r="D2084" t="s">
        <v>4723</v>
      </c>
      <c r="E2084" t="s">
        <v>8246</v>
      </c>
    </row>
    <row r="2085" spans="1:5" ht="15.5" x14ac:dyDescent="0.35">
      <c r="A2085" s="1" t="s">
        <v>278</v>
      </c>
      <c r="B2085" s="1" t="s">
        <v>4462</v>
      </c>
      <c r="C2085" t="s">
        <v>7113</v>
      </c>
      <c r="D2085" t="s">
        <v>4723</v>
      </c>
      <c r="E2085" t="s">
        <v>8247</v>
      </c>
    </row>
    <row r="2086" spans="1:5" ht="15.5" x14ac:dyDescent="0.35">
      <c r="A2086" s="1" t="s">
        <v>277</v>
      </c>
      <c r="B2086" s="1" t="s">
        <v>4463</v>
      </c>
      <c r="C2086" t="s">
        <v>7114</v>
      </c>
      <c r="D2086" t="s">
        <v>4723</v>
      </c>
      <c r="E2086" t="s">
        <v>5381</v>
      </c>
    </row>
    <row r="2087" spans="1:5" ht="15.5" x14ac:dyDescent="0.35">
      <c r="A2087" s="1" t="s">
        <v>276</v>
      </c>
      <c r="B2087" s="1" t="s">
        <v>4464</v>
      </c>
      <c r="C2087" t="s">
        <v>7115</v>
      </c>
      <c r="D2087" t="s">
        <v>4724</v>
      </c>
      <c r="E2087" t="s">
        <v>5652</v>
      </c>
    </row>
    <row r="2088" spans="1:5" ht="15.5" x14ac:dyDescent="0.35">
      <c r="A2088" s="1" t="s">
        <v>275</v>
      </c>
      <c r="B2088" s="1" t="s">
        <v>4465</v>
      </c>
      <c r="C2088" t="s">
        <v>5055</v>
      </c>
      <c r="D2088" t="s">
        <v>4724</v>
      </c>
      <c r="E2088" t="s">
        <v>5094</v>
      </c>
    </row>
    <row r="2089" spans="1:5" ht="15.5" x14ac:dyDescent="0.35">
      <c r="A2089" s="1" t="s">
        <v>274</v>
      </c>
      <c r="B2089" s="1" t="s">
        <v>4466</v>
      </c>
      <c r="C2089" t="s">
        <v>7116</v>
      </c>
      <c r="D2089" t="s">
        <v>4723</v>
      </c>
      <c r="E2089" t="s">
        <v>7117</v>
      </c>
    </row>
    <row r="2090" spans="1:5" ht="15.5" x14ac:dyDescent="0.35">
      <c r="A2090" s="1" t="s">
        <v>273</v>
      </c>
      <c r="B2090" s="1" t="s">
        <v>4467</v>
      </c>
      <c r="C2090" t="s">
        <v>7118</v>
      </c>
      <c r="D2090" t="s">
        <v>4724</v>
      </c>
      <c r="E2090" t="s">
        <v>5002</v>
      </c>
    </row>
    <row r="2091" spans="1:5" ht="15.5" x14ac:dyDescent="0.35">
      <c r="A2091" s="1" t="s">
        <v>271</v>
      </c>
      <c r="B2091" s="1" t="s">
        <v>4468</v>
      </c>
      <c r="C2091" t="s">
        <v>7119</v>
      </c>
      <c r="D2091" t="s">
        <v>4724</v>
      </c>
      <c r="E2091" t="s">
        <v>7120</v>
      </c>
    </row>
    <row r="2092" spans="1:5" ht="15.5" x14ac:dyDescent="0.35">
      <c r="A2092" s="1" t="s">
        <v>270</v>
      </c>
      <c r="B2092" s="1" t="s">
        <v>4469</v>
      </c>
      <c r="C2092" t="s">
        <v>7121</v>
      </c>
      <c r="D2092" t="s">
        <v>4724</v>
      </c>
      <c r="E2092" t="s">
        <v>8248</v>
      </c>
    </row>
    <row r="2093" spans="1:5" ht="15.5" x14ac:dyDescent="0.35">
      <c r="A2093" s="1" t="s">
        <v>269</v>
      </c>
      <c r="B2093" s="1" t="s">
        <v>4470</v>
      </c>
      <c r="C2093" t="s">
        <v>7122</v>
      </c>
      <c r="D2093" t="s">
        <v>4724</v>
      </c>
      <c r="E2093" t="s">
        <v>4966</v>
      </c>
    </row>
    <row r="2094" spans="1:5" ht="15.5" x14ac:dyDescent="0.35">
      <c r="A2094" s="1" t="s">
        <v>268</v>
      </c>
      <c r="B2094" s="1" t="s">
        <v>4471</v>
      </c>
      <c r="C2094" t="s">
        <v>7123</v>
      </c>
      <c r="D2094" t="s">
        <v>4724</v>
      </c>
      <c r="E2094" t="s">
        <v>4903</v>
      </c>
    </row>
    <row r="2095" spans="1:5" ht="15.5" x14ac:dyDescent="0.35">
      <c r="A2095" s="1" t="s">
        <v>267</v>
      </c>
      <c r="B2095" s="1" t="s">
        <v>4472</v>
      </c>
      <c r="C2095" t="s">
        <v>7124</v>
      </c>
      <c r="D2095" t="s">
        <v>4723</v>
      </c>
      <c r="E2095" t="s">
        <v>5392</v>
      </c>
    </row>
    <row r="2096" spans="1:5" ht="15.5" x14ac:dyDescent="0.35">
      <c r="A2096" s="1" t="s">
        <v>266</v>
      </c>
      <c r="B2096" s="1" t="s">
        <v>4473</v>
      </c>
      <c r="C2096" t="s">
        <v>7125</v>
      </c>
      <c r="D2096" t="s">
        <v>4724</v>
      </c>
      <c r="E2096" t="s">
        <v>5390</v>
      </c>
    </row>
    <row r="2097" spans="1:5" ht="15.5" x14ac:dyDescent="0.35">
      <c r="A2097" s="1" t="s">
        <v>265</v>
      </c>
      <c r="B2097" s="1" t="s">
        <v>4474</v>
      </c>
      <c r="C2097" t="s">
        <v>7126</v>
      </c>
      <c r="D2097" t="s">
        <v>4724</v>
      </c>
      <c r="E2097" t="s">
        <v>5721</v>
      </c>
    </row>
    <row r="2098" spans="1:5" ht="15.5" x14ac:dyDescent="0.35">
      <c r="A2098" s="1" t="s">
        <v>264</v>
      </c>
      <c r="B2098" s="1" t="s">
        <v>4475</v>
      </c>
      <c r="C2098" t="s">
        <v>7127</v>
      </c>
      <c r="D2098" t="s">
        <v>4724</v>
      </c>
      <c r="E2098" t="s">
        <v>7128</v>
      </c>
    </row>
    <row r="2099" spans="1:5" ht="15.5" x14ac:dyDescent="0.35">
      <c r="A2099" s="1" t="s">
        <v>263</v>
      </c>
      <c r="B2099" s="1" t="s">
        <v>4476</v>
      </c>
      <c r="C2099" t="s">
        <v>7129</v>
      </c>
      <c r="D2099" t="s">
        <v>4723</v>
      </c>
      <c r="E2099" t="s">
        <v>7747</v>
      </c>
    </row>
    <row r="2100" spans="1:5" ht="15.5" x14ac:dyDescent="0.35">
      <c r="A2100" s="1" t="s">
        <v>262</v>
      </c>
      <c r="B2100" s="1" t="s">
        <v>4477</v>
      </c>
      <c r="C2100" t="s">
        <v>7130</v>
      </c>
      <c r="D2100" t="s">
        <v>4724</v>
      </c>
      <c r="E2100" t="s">
        <v>4729</v>
      </c>
    </row>
    <row r="2101" spans="1:5" ht="15.5" x14ac:dyDescent="0.35">
      <c r="A2101" s="1" t="s">
        <v>261</v>
      </c>
      <c r="B2101" s="1" t="s">
        <v>4478</v>
      </c>
      <c r="C2101" t="s">
        <v>7131</v>
      </c>
      <c r="D2101" t="s">
        <v>4723</v>
      </c>
      <c r="E2101" t="s">
        <v>8249</v>
      </c>
    </row>
    <row r="2102" spans="1:5" ht="15.5" x14ac:dyDescent="0.35">
      <c r="A2102" s="1" t="s">
        <v>260</v>
      </c>
      <c r="B2102" s="1" t="s">
        <v>4479</v>
      </c>
      <c r="C2102" t="s">
        <v>7132</v>
      </c>
      <c r="D2102" t="s">
        <v>4723</v>
      </c>
      <c r="E2102" t="s">
        <v>7133</v>
      </c>
    </row>
    <row r="2103" spans="1:5" ht="15.5" x14ac:dyDescent="0.35">
      <c r="A2103" s="1" t="s">
        <v>259</v>
      </c>
      <c r="B2103" s="1" t="s">
        <v>4480</v>
      </c>
      <c r="C2103" t="s">
        <v>6708</v>
      </c>
      <c r="D2103" t="s">
        <v>4724</v>
      </c>
      <c r="E2103" t="s">
        <v>5585</v>
      </c>
    </row>
    <row r="2104" spans="1:5" ht="15.5" x14ac:dyDescent="0.35">
      <c r="A2104" s="1" t="s">
        <v>258</v>
      </c>
      <c r="B2104" s="1" t="s">
        <v>4481</v>
      </c>
      <c r="C2104" t="s">
        <v>5467</v>
      </c>
      <c r="D2104" t="s">
        <v>4724</v>
      </c>
      <c r="E2104" t="s">
        <v>8250</v>
      </c>
    </row>
    <row r="2105" spans="1:5" ht="15.5" x14ac:dyDescent="0.35">
      <c r="A2105" s="1" t="s">
        <v>257</v>
      </c>
      <c r="B2105" s="1" t="s">
        <v>4482</v>
      </c>
      <c r="C2105" t="s">
        <v>4741</v>
      </c>
      <c r="D2105" t="s">
        <v>4724</v>
      </c>
      <c r="E2105" t="s">
        <v>5273</v>
      </c>
    </row>
    <row r="2106" spans="1:5" ht="15.5" x14ac:dyDescent="0.35">
      <c r="A2106" s="1" t="s">
        <v>256</v>
      </c>
      <c r="B2106" s="1" t="s">
        <v>4483</v>
      </c>
      <c r="C2106" t="s">
        <v>7134</v>
      </c>
      <c r="D2106" t="s">
        <v>4723</v>
      </c>
      <c r="E2106" t="s">
        <v>8251</v>
      </c>
    </row>
    <row r="2107" spans="1:5" ht="15.5" x14ac:dyDescent="0.35">
      <c r="A2107" s="1" t="s">
        <v>255</v>
      </c>
      <c r="B2107" s="1" t="s">
        <v>4484</v>
      </c>
      <c r="C2107" t="s">
        <v>4808</v>
      </c>
      <c r="D2107" t="s">
        <v>4723</v>
      </c>
      <c r="E2107" t="s">
        <v>5152</v>
      </c>
    </row>
    <row r="2108" spans="1:5" ht="15.5" x14ac:dyDescent="0.35">
      <c r="A2108" s="1" t="s">
        <v>254</v>
      </c>
      <c r="B2108" s="1" t="s">
        <v>4485</v>
      </c>
      <c r="C2108" t="s">
        <v>7366</v>
      </c>
      <c r="D2108" t="s">
        <v>4723</v>
      </c>
      <c r="E2108" t="s">
        <v>7135</v>
      </c>
    </row>
    <row r="2109" spans="1:5" ht="15.5" x14ac:dyDescent="0.35">
      <c r="A2109" s="1" t="s">
        <v>253</v>
      </c>
      <c r="B2109" s="1" t="s">
        <v>4486</v>
      </c>
      <c r="C2109" t="s">
        <v>7136</v>
      </c>
      <c r="D2109" t="s">
        <v>4723</v>
      </c>
      <c r="E2109" t="s">
        <v>8252</v>
      </c>
    </row>
    <row r="2110" spans="1:5" ht="15.5" x14ac:dyDescent="0.35">
      <c r="A2110" s="1" t="s">
        <v>252</v>
      </c>
      <c r="B2110" s="1" t="s">
        <v>4487</v>
      </c>
      <c r="C2110" t="s">
        <v>5415</v>
      </c>
      <c r="D2110" t="s">
        <v>4723</v>
      </c>
      <c r="E2110" t="s">
        <v>7137</v>
      </c>
    </row>
    <row r="2111" spans="1:5" ht="15.5" x14ac:dyDescent="0.35">
      <c r="A2111" s="1" t="s">
        <v>251</v>
      </c>
      <c r="B2111" s="1" t="s">
        <v>4488</v>
      </c>
      <c r="C2111" t="s">
        <v>7138</v>
      </c>
      <c r="D2111" t="s">
        <v>4723</v>
      </c>
      <c r="E2111" t="s">
        <v>8253</v>
      </c>
    </row>
    <row r="2112" spans="1:5" ht="15.5" x14ac:dyDescent="0.35">
      <c r="A2112" s="1" t="s">
        <v>250</v>
      </c>
      <c r="B2112" s="1" t="s">
        <v>4489</v>
      </c>
      <c r="C2112" t="s">
        <v>7139</v>
      </c>
      <c r="D2112" t="s">
        <v>4723</v>
      </c>
      <c r="E2112" t="s">
        <v>7140</v>
      </c>
    </row>
    <row r="2113" spans="1:5" ht="15.5" x14ac:dyDescent="0.35">
      <c r="A2113" s="1" t="s">
        <v>249</v>
      </c>
      <c r="B2113" s="1" t="s">
        <v>4490</v>
      </c>
      <c r="C2113" t="s">
        <v>7141</v>
      </c>
      <c r="D2113" t="s">
        <v>4723</v>
      </c>
      <c r="E2113" t="s">
        <v>8254</v>
      </c>
    </row>
    <row r="2114" spans="1:5" ht="15.5" x14ac:dyDescent="0.35">
      <c r="A2114" s="1" t="s">
        <v>248</v>
      </c>
      <c r="B2114" s="1" t="s">
        <v>4491</v>
      </c>
      <c r="C2114" t="s">
        <v>7142</v>
      </c>
      <c r="D2114" t="s">
        <v>4723</v>
      </c>
      <c r="E2114" t="s">
        <v>5538</v>
      </c>
    </row>
    <row r="2115" spans="1:5" ht="15.5" x14ac:dyDescent="0.35">
      <c r="A2115" s="1" t="s">
        <v>247</v>
      </c>
      <c r="B2115" s="1" t="s">
        <v>4492</v>
      </c>
      <c r="C2115" t="s">
        <v>7143</v>
      </c>
      <c r="D2115" t="s">
        <v>4723</v>
      </c>
      <c r="E2115" t="s">
        <v>5096</v>
      </c>
    </row>
    <row r="2116" spans="1:5" ht="15.5" x14ac:dyDescent="0.35">
      <c r="A2116" s="1" t="s">
        <v>246</v>
      </c>
      <c r="B2116" s="1" t="s">
        <v>4493</v>
      </c>
      <c r="C2116" t="s">
        <v>7144</v>
      </c>
      <c r="D2116" t="s">
        <v>4723</v>
      </c>
      <c r="E2116" t="s">
        <v>7590</v>
      </c>
    </row>
    <row r="2117" spans="1:5" ht="15.5" x14ac:dyDescent="0.35">
      <c r="A2117" s="1" t="s">
        <v>244</v>
      </c>
      <c r="B2117" s="1" t="s">
        <v>4494</v>
      </c>
      <c r="C2117" t="s">
        <v>7145</v>
      </c>
      <c r="D2117" t="s">
        <v>4723</v>
      </c>
      <c r="E2117" t="s">
        <v>8255</v>
      </c>
    </row>
    <row r="2118" spans="1:5" ht="15.5" x14ac:dyDescent="0.35">
      <c r="A2118" s="1" t="s">
        <v>242</v>
      </c>
      <c r="B2118" s="1" t="s">
        <v>4495</v>
      </c>
      <c r="C2118" t="s">
        <v>7146</v>
      </c>
      <c r="D2118" t="s">
        <v>4723</v>
      </c>
      <c r="E2118" t="s">
        <v>7147</v>
      </c>
    </row>
    <row r="2119" spans="1:5" ht="15.5" x14ac:dyDescent="0.35">
      <c r="A2119" s="1" t="s">
        <v>241</v>
      </c>
      <c r="B2119" s="1" t="s">
        <v>4496</v>
      </c>
      <c r="C2119" t="s">
        <v>7148</v>
      </c>
      <c r="D2119" t="s">
        <v>4724</v>
      </c>
      <c r="E2119" t="s">
        <v>8256</v>
      </c>
    </row>
    <row r="2120" spans="1:5" ht="15.5" x14ac:dyDescent="0.35">
      <c r="A2120" s="1" t="s">
        <v>240</v>
      </c>
      <c r="B2120" s="1" t="s">
        <v>4497</v>
      </c>
      <c r="C2120" t="s">
        <v>7149</v>
      </c>
      <c r="D2120" t="s">
        <v>4724</v>
      </c>
      <c r="E2120" t="s">
        <v>4729</v>
      </c>
    </row>
    <row r="2121" spans="1:5" ht="15.5" x14ac:dyDescent="0.35">
      <c r="A2121" s="1" t="s">
        <v>239</v>
      </c>
      <c r="B2121" s="1" t="s">
        <v>4498</v>
      </c>
      <c r="C2121" t="s">
        <v>7150</v>
      </c>
      <c r="D2121" t="s">
        <v>4723</v>
      </c>
      <c r="E2121" t="s">
        <v>5458</v>
      </c>
    </row>
    <row r="2122" spans="1:5" ht="15.5" x14ac:dyDescent="0.35">
      <c r="A2122" s="1" t="s">
        <v>238</v>
      </c>
      <c r="B2122" s="1" t="s">
        <v>4499</v>
      </c>
      <c r="C2122" t="s">
        <v>7151</v>
      </c>
      <c r="D2122" t="s">
        <v>4723</v>
      </c>
      <c r="E2122" t="s">
        <v>8257</v>
      </c>
    </row>
    <row r="2123" spans="1:5" ht="15.5" x14ac:dyDescent="0.35">
      <c r="A2123" s="1" t="s">
        <v>237</v>
      </c>
      <c r="B2123" s="1" t="s">
        <v>4500</v>
      </c>
      <c r="C2123" t="s">
        <v>7152</v>
      </c>
      <c r="D2123" t="s">
        <v>4723</v>
      </c>
      <c r="E2123" t="s">
        <v>8258</v>
      </c>
    </row>
    <row r="2124" spans="1:5" ht="15.5" x14ac:dyDescent="0.35">
      <c r="A2124" s="1" t="s">
        <v>236</v>
      </c>
      <c r="B2124" s="1" t="s">
        <v>4501</v>
      </c>
      <c r="C2124" t="s">
        <v>7153</v>
      </c>
      <c r="D2124" t="s">
        <v>4723</v>
      </c>
      <c r="E2124" t="s">
        <v>8259</v>
      </c>
    </row>
    <row r="2125" spans="1:5" ht="15.5" x14ac:dyDescent="0.35">
      <c r="A2125" s="1" t="s">
        <v>235</v>
      </c>
      <c r="B2125" s="1" t="s">
        <v>4502</v>
      </c>
      <c r="C2125" t="s">
        <v>5748</v>
      </c>
      <c r="D2125" t="s">
        <v>4723</v>
      </c>
      <c r="E2125" t="s">
        <v>8260</v>
      </c>
    </row>
    <row r="2126" spans="1:5" ht="15.5" x14ac:dyDescent="0.35">
      <c r="A2126" s="1" t="s">
        <v>234</v>
      </c>
      <c r="B2126" s="1" t="s">
        <v>4503</v>
      </c>
      <c r="C2126" t="s">
        <v>7154</v>
      </c>
      <c r="D2126" t="s">
        <v>4723</v>
      </c>
      <c r="E2126" t="s">
        <v>7155</v>
      </c>
    </row>
    <row r="2127" spans="1:5" ht="15.5" x14ac:dyDescent="0.35">
      <c r="A2127" s="1" t="s">
        <v>233</v>
      </c>
      <c r="B2127" s="1" t="s">
        <v>4504</v>
      </c>
      <c r="C2127" t="s">
        <v>7156</v>
      </c>
      <c r="D2127" t="s">
        <v>4723</v>
      </c>
      <c r="E2127" t="s">
        <v>8235</v>
      </c>
    </row>
    <row r="2128" spans="1:5" ht="15.5" x14ac:dyDescent="0.35">
      <c r="A2128" s="1" t="s">
        <v>232</v>
      </c>
      <c r="B2128" s="1" t="s">
        <v>4505</v>
      </c>
      <c r="C2128" t="s">
        <v>7157</v>
      </c>
      <c r="D2128" t="s">
        <v>4724</v>
      </c>
      <c r="E2128" t="s">
        <v>8261</v>
      </c>
    </row>
    <row r="2129" spans="1:5" ht="15.5" x14ac:dyDescent="0.35">
      <c r="A2129" s="1" t="s">
        <v>231</v>
      </c>
      <c r="B2129" s="1" t="s">
        <v>4506</v>
      </c>
      <c r="C2129" t="s">
        <v>7158</v>
      </c>
      <c r="D2129" t="s">
        <v>4723</v>
      </c>
      <c r="E2129" t="s">
        <v>5547</v>
      </c>
    </row>
    <row r="2130" spans="1:5" ht="15.5" x14ac:dyDescent="0.35">
      <c r="A2130" s="1" t="s">
        <v>230</v>
      </c>
      <c r="B2130" s="1" t="s">
        <v>4507</v>
      </c>
      <c r="C2130" t="s">
        <v>7159</v>
      </c>
      <c r="D2130" t="s">
        <v>4723</v>
      </c>
      <c r="E2130" t="s">
        <v>8262</v>
      </c>
    </row>
    <row r="2131" spans="1:5" ht="15.5" x14ac:dyDescent="0.35">
      <c r="A2131" s="1" t="s">
        <v>229</v>
      </c>
      <c r="B2131" s="1" t="s">
        <v>4508</v>
      </c>
      <c r="C2131" t="s">
        <v>5827</v>
      </c>
      <c r="D2131" t="s">
        <v>4723</v>
      </c>
      <c r="E2131" t="s">
        <v>6640</v>
      </c>
    </row>
    <row r="2132" spans="1:5" ht="15.5" x14ac:dyDescent="0.35">
      <c r="A2132" s="1" t="s">
        <v>228</v>
      </c>
      <c r="B2132" s="1" t="s">
        <v>4509</v>
      </c>
      <c r="C2132" t="s">
        <v>4794</v>
      </c>
      <c r="D2132" t="s">
        <v>4723</v>
      </c>
      <c r="E2132" t="s">
        <v>5193</v>
      </c>
    </row>
    <row r="2133" spans="1:5" ht="15.5" x14ac:dyDescent="0.35">
      <c r="A2133" s="1" t="s">
        <v>227</v>
      </c>
      <c r="B2133" s="1" t="s">
        <v>4510</v>
      </c>
      <c r="C2133" t="s">
        <v>7160</v>
      </c>
      <c r="D2133" t="s">
        <v>4724</v>
      </c>
      <c r="E2133" t="s">
        <v>8263</v>
      </c>
    </row>
    <row r="2134" spans="1:5" ht="15.5" x14ac:dyDescent="0.35">
      <c r="A2134" s="1" t="s">
        <v>226</v>
      </c>
      <c r="B2134" s="1" t="s">
        <v>4511</v>
      </c>
      <c r="C2134" t="s">
        <v>7161</v>
      </c>
      <c r="D2134" t="s">
        <v>4723</v>
      </c>
      <c r="E2134" t="s">
        <v>8229</v>
      </c>
    </row>
    <row r="2135" spans="1:5" ht="15.5" x14ac:dyDescent="0.35">
      <c r="A2135" s="1" t="s">
        <v>225</v>
      </c>
      <c r="B2135" s="1" t="s">
        <v>4512</v>
      </c>
      <c r="C2135" t="s">
        <v>7162</v>
      </c>
      <c r="D2135" t="s">
        <v>4724</v>
      </c>
      <c r="E2135" t="s">
        <v>5140</v>
      </c>
    </row>
    <row r="2136" spans="1:5" ht="15.5" x14ac:dyDescent="0.35">
      <c r="A2136" s="1" t="s">
        <v>224</v>
      </c>
      <c r="B2136" s="1" t="s">
        <v>4513</v>
      </c>
      <c r="C2136" t="s">
        <v>7163</v>
      </c>
      <c r="D2136" t="s">
        <v>4724</v>
      </c>
      <c r="E2136" t="s">
        <v>5854</v>
      </c>
    </row>
    <row r="2137" spans="1:5" ht="15.5" x14ac:dyDescent="0.35">
      <c r="A2137" s="1" t="s">
        <v>223</v>
      </c>
      <c r="B2137" s="1" t="s">
        <v>4514</v>
      </c>
      <c r="C2137" t="s">
        <v>7045</v>
      </c>
      <c r="D2137" t="s">
        <v>4724</v>
      </c>
      <c r="E2137" t="s">
        <v>7164</v>
      </c>
    </row>
    <row r="2138" spans="1:5" ht="15.5" x14ac:dyDescent="0.35">
      <c r="A2138" s="1" t="s">
        <v>222</v>
      </c>
      <c r="B2138" s="1" t="s">
        <v>4515</v>
      </c>
      <c r="C2138" t="s">
        <v>6637</v>
      </c>
      <c r="D2138" t="s">
        <v>4724</v>
      </c>
      <c r="E2138" t="s">
        <v>8264</v>
      </c>
    </row>
    <row r="2139" spans="1:5" ht="15.5" x14ac:dyDescent="0.35">
      <c r="A2139" s="1" t="s">
        <v>221</v>
      </c>
      <c r="B2139" s="1" t="s">
        <v>4516</v>
      </c>
      <c r="C2139" t="s">
        <v>7165</v>
      </c>
      <c r="D2139" t="s">
        <v>4725</v>
      </c>
      <c r="E2139" t="s">
        <v>5392</v>
      </c>
    </row>
    <row r="2140" spans="1:5" ht="15.5" x14ac:dyDescent="0.35">
      <c r="A2140" s="1" t="s">
        <v>220</v>
      </c>
      <c r="B2140" s="1" t="s">
        <v>4517</v>
      </c>
      <c r="C2140" t="s">
        <v>7166</v>
      </c>
      <c r="D2140" t="s">
        <v>4724</v>
      </c>
      <c r="E2140" t="s">
        <v>6644</v>
      </c>
    </row>
    <row r="2141" spans="1:5" ht="15.5" x14ac:dyDescent="0.35">
      <c r="A2141" s="1" t="s">
        <v>219</v>
      </c>
      <c r="B2141" s="1" t="s">
        <v>4518</v>
      </c>
      <c r="C2141" t="s">
        <v>7167</v>
      </c>
      <c r="D2141" t="s">
        <v>4724</v>
      </c>
      <c r="E2141" t="s">
        <v>4806</v>
      </c>
    </row>
    <row r="2142" spans="1:5" ht="15.5" x14ac:dyDescent="0.35">
      <c r="A2142" s="1" t="s">
        <v>218</v>
      </c>
      <c r="B2142" s="1" t="s">
        <v>4519</v>
      </c>
      <c r="C2142" t="s">
        <v>7367</v>
      </c>
      <c r="D2142" t="s">
        <v>4723</v>
      </c>
      <c r="E2142" t="s">
        <v>4756</v>
      </c>
    </row>
    <row r="2143" spans="1:5" ht="15.5" x14ac:dyDescent="0.35">
      <c r="A2143" s="1" t="s">
        <v>217</v>
      </c>
      <c r="B2143" s="1" t="s">
        <v>4520</v>
      </c>
      <c r="C2143" t="s">
        <v>7168</v>
      </c>
      <c r="D2143" t="s">
        <v>4723</v>
      </c>
      <c r="E2143" t="s">
        <v>7169</v>
      </c>
    </row>
    <row r="2144" spans="1:5" ht="15.5" x14ac:dyDescent="0.35">
      <c r="A2144" s="1" t="s">
        <v>216</v>
      </c>
      <c r="B2144" s="1" t="s">
        <v>4521</v>
      </c>
      <c r="C2144" t="s">
        <v>7170</v>
      </c>
      <c r="D2144" t="s">
        <v>4723</v>
      </c>
      <c r="E2144" t="s">
        <v>7171</v>
      </c>
    </row>
    <row r="2145" spans="1:5" ht="15.5" x14ac:dyDescent="0.35">
      <c r="A2145" s="1" t="s">
        <v>215</v>
      </c>
      <c r="B2145" s="1" t="s">
        <v>4522</v>
      </c>
      <c r="C2145" t="s">
        <v>7172</v>
      </c>
      <c r="D2145" t="s">
        <v>4723</v>
      </c>
      <c r="E2145" t="s">
        <v>7173</v>
      </c>
    </row>
    <row r="2146" spans="1:5" ht="15.5" x14ac:dyDescent="0.35">
      <c r="A2146" s="1" t="s">
        <v>214</v>
      </c>
      <c r="B2146" s="1" t="s">
        <v>4523</v>
      </c>
      <c r="C2146" t="s">
        <v>7174</v>
      </c>
      <c r="D2146" t="s">
        <v>4724</v>
      </c>
      <c r="E2146" t="s">
        <v>8265</v>
      </c>
    </row>
    <row r="2147" spans="1:5" ht="15.5" x14ac:dyDescent="0.35">
      <c r="A2147" s="1" t="s">
        <v>213</v>
      </c>
      <c r="B2147" s="1" t="s">
        <v>4524</v>
      </c>
      <c r="C2147" t="s">
        <v>7175</v>
      </c>
      <c r="D2147" t="s">
        <v>4724</v>
      </c>
      <c r="E2147" t="s">
        <v>8266</v>
      </c>
    </row>
    <row r="2148" spans="1:5" ht="15.5" x14ac:dyDescent="0.35">
      <c r="A2148" s="1" t="s">
        <v>212</v>
      </c>
      <c r="B2148" s="1" t="s">
        <v>4525</v>
      </c>
      <c r="C2148" t="s">
        <v>7176</v>
      </c>
      <c r="D2148" t="s">
        <v>4724</v>
      </c>
      <c r="E2148" t="s">
        <v>8267</v>
      </c>
    </row>
    <row r="2149" spans="1:5" ht="15.5" x14ac:dyDescent="0.35">
      <c r="A2149" s="1" t="s">
        <v>211</v>
      </c>
      <c r="B2149" s="1" t="s">
        <v>4526</v>
      </c>
      <c r="C2149" t="s">
        <v>7177</v>
      </c>
      <c r="D2149" t="s">
        <v>4724</v>
      </c>
      <c r="E2149" t="s">
        <v>8268</v>
      </c>
    </row>
    <row r="2150" spans="1:5" ht="15.5" x14ac:dyDescent="0.35">
      <c r="A2150" s="1" t="s">
        <v>210</v>
      </c>
      <c r="B2150" s="1" t="s">
        <v>4527</v>
      </c>
      <c r="C2150" t="s">
        <v>7178</v>
      </c>
      <c r="D2150" t="s">
        <v>4724</v>
      </c>
      <c r="E2150" t="s">
        <v>4771</v>
      </c>
    </row>
    <row r="2151" spans="1:5" ht="15.5" x14ac:dyDescent="0.35">
      <c r="A2151" s="1" t="s">
        <v>209</v>
      </c>
      <c r="B2151" s="1" t="s">
        <v>4528</v>
      </c>
      <c r="C2151" t="s">
        <v>6483</v>
      </c>
      <c r="D2151" t="s">
        <v>4724</v>
      </c>
      <c r="E2151" t="s">
        <v>8269</v>
      </c>
    </row>
    <row r="2152" spans="1:5" ht="15.5" x14ac:dyDescent="0.35">
      <c r="A2152" s="1" t="s">
        <v>208</v>
      </c>
      <c r="B2152" s="1" t="s">
        <v>4529</v>
      </c>
      <c r="C2152" t="s">
        <v>7179</v>
      </c>
      <c r="D2152" t="s">
        <v>4724</v>
      </c>
      <c r="E2152" t="s">
        <v>8270</v>
      </c>
    </row>
    <row r="2153" spans="1:5" ht="15.5" x14ac:dyDescent="0.35">
      <c r="A2153" s="1" t="s">
        <v>207</v>
      </c>
      <c r="B2153" s="1" t="s">
        <v>4530</v>
      </c>
      <c r="C2153" t="s">
        <v>7180</v>
      </c>
      <c r="D2153" t="s">
        <v>4724</v>
      </c>
      <c r="E2153" t="s">
        <v>8271</v>
      </c>
    </row>
    <row r="2154" spans="1:5" ht="15.5" x14ac:dyDescent="0.35">
      <c r="A2154" s="1" t="s">
        <v>206</v>
      </c>
      <c r="B2154" s="1" t="s">
        <v>4531</v>
      </c>
      <c r="C2154" t="s">
        <v>7181</v>
      </c>
      <c r="D2154" t="s">
        <v>4724</v>
      </c>
      <c r="E2154" t="s">
        <v>7182</v>
      </c>
    </row>
    <row r="2155" spans="1:5" ht="15.5" x14ac:dyDescent="0.35">
      <c r="A2155" s="1" t="s">
        <v>205</v>
      </c>
      <c r="B2155" s="1" t="s">
        <v>4532</v>
      </c>
      <c r="C2155" t="s">
        <v>7183</v>
      </c>
      <c r="D2155" t="s">
        <v>4724</v>
      </c>
      <c r="E2155" t="s">
        <v>8272</v>
      </c>
    </row>
    <row r="2156" spans="1:5" ht="15.5" x14ac:dyDescent="0.35">
      <c r="A2156" s="1" t="s">
        <v>204</v>
      </c>
      <c r="B2156" s="1" t="s">
        <v>4533</v>
      </c>
      <c r="C2156" t="s">
        <v>7150</v>
      </c>
      <c r="D2156" t="s">
        <v>4724</v>
      </c>
      <c r="E2156" t="s">
        <v>8273</v>
      </c>
    </row>
    <row r="2157" spans="1:5" ht="15.5" x14ac:dyDescent="0.35">
      <c r="A2157" s="1" t="s">
        <v>203</v>
      </c>
      <c r="B2157" s="1" t="s">
        <v>4534</v>
      </c>
      <c r="C2157" t="s">
        <v>7184</v>
      </c>
      <c r="D2157" t="s">
        <v>4724</v>
      </c>
      <c r="E2157" t="s">
        <v>6938</v>
      </c>
    </row>
    <row r="2158" spans="1:5" ht="15.5" x14ac:dyDescent="0.35">
      <c r="A2158" s="1" t="s">
        <v>202</v>
      </c>
      <c r="B2158" s="1" t="s">
        <v>4535</v>
      </c>
      <c r="C2158" t="s">
        <v>7185</v>
      </c>
      <c r="D2158" t="s">
        <v>4724</v>
      </c>
      <c r="E2158" t="s">
        <v>4740</v>
      </c>
    </row>
    <row r="2159" spans="1:5" ht="15.5" x14ac:dyDescent="0.35">
      <c r="A2159" s="1" t="s">
        <v>201</v>
      </c>
      <c r="B2159" s="1" t="s">
        <v>4536</v>
      </c>
      <c r="C2159" t="s">
        <v>7186</v>
      </c>
      <c r="D2159" t="s">
        <v>4723</v>
      </c>
      <c r="E2159" t="s">
        <v>8274</v>
      </c>
    </row>
    <row r="2160" spans="1:5" ht="15.5" x14ac:dyDescent="0.35">
      <c r="A2160" s="1" t="s">
        <v>200</v>
      </c>
      <c r="B2160" s="1" t="s">
        <v>4537</v>
      </c>
      <c r="C2160" t="s">
        <v>7187</v>
      </c>
      <c r="D2160" t="s">
        <v>4723</v>
      </c>
      <c r="E2160" t="s">
        <v>6425</v>
      </c>
    </row>
    <row r="2161" spans="1:5" ht="15.5" x14ac:dyDescent="0.35">
      <c r="A2161" s="1" t="s">
        <v>199</v>
      </c>
      <c r="B2161" s="1" t="s">
        <v>4538</v>
      </c>
      <c r="C2161" t="s">
        <v>7188</v>
      </c>
      <c r="D2161" t="s">
        <v>4723</v>
      </c>
      <c r="E2161" t="s">
        <v>8275</v>
      </c>
    </row>
    <row r="2162" spans="1:5" ht="15.5" x14ac:dyDescent="0.35">
      <c r="A2162" s="1" t="s">
        <v>198</v>
      </c>
      <c r="B2162" s="1" t="s">
        <v>4539</v>
      </c>
      <c r="C2162" t="s">
        <v>7189</v>
      </c>
      <c r="D2162" t="s">
        <v>4723</v>
      </c>
      <c r="E2162" t="s">
        <v>7704</v>
      </c>
    </row>
    <row r="2163" spans="1:5" ht="15.5" x14ac:dyDescent="0.35">
      <c r="A2163" s="1" t="s">
        <v>197</v>
      </c>
      <c r="B2163" s="1" t="s">
        <v>4540</v>
      </c>
      <c r="C2163" t="s">
        <v>7190</v>
      </c>
      <c r="D2163" t="s">
        <v>4723</v>
      </c>
      <c r="E2163" t="s">
        <v>5032</v>
      </c>
    </row>
    <row r="2164" spans="1:5" ht="15.5" x14ac:dyDescent="0.35">
      <c r="A2164" s="1" t="s">
        <v>195</v>
      </c>
      <c r="B2164" s="1" t="s">
        <v>4541</v>
      </c>
      <c r="C2164" t="s">
        <v>7191</v>
      </c>
      <c r="D2164" t="s">
        <v>4725</v>
      </c>
      <c r="E2164" t="s">
        <v>8276</v>
      </c>
    </row>
    <row r="2165" spans="1:5" ht="15.5" x14ac:dyDescent="0.35">
      <c r="A2165" s="1" t="s">
        <v>194</v>
      </c>
      <c r="B2165" s="1" t="s">
        <v>4542</v>
      </c>
      <c r="C2165" t="s">
        <v>4864</v>
      </c>
      <c r="D2165" t="s">
        <v>4723</v>
      </c>
      <c r="E2165" t="s">
        <v>8277</v>
      </c>
    </row>
    <row r="2166" spans="1:5" ht="15.5" x14ac:dyDescent="0.35">
      <c r="A2166" s="1" t="s">
        <v>193</v>
      </c>
      <c r="B2166" s="1" t="s">
        <v>4543</v>
      </c>
      <c r="C2166" t="s">
        <v>7192</v>
      </c>
      <c r="D2166" t="s">
        <v>4724</v>
      </c>
      <c r="E2166" t="s">
        <v>4917</v>
      </c>
    </row>
    <row r="2167" spans="1:5" ht="15.5" x14ac:dyDescent="0.35">
      <c r="A2167" s="1" t="s">
        <v>192</v>
      </c>
      <c r="B2167" s="1" t="s">
        <v>4544</v>
      </c>
      <c r="C2167" t="s">
        <v>7193</v>
      </c>
      <c r="D2167" t="s">
        <v>4724</v>
      </c>
      <c r="E2167" t="s">
        <v>8278</v>
      </c>
    </row>
    <row r="2168" spans="1:5" ht="15.5" x14ac:dyDescent="0.35">
      <c r="A2168" s="1" t="s">
        <v>191</v>
      </c>
      <c r="B2168" s="1" t="s">
        <v>4545</v>
      </c>
      <c r="C2168" t="s">
        <v>7194</v>
      </c>
      <c r="D2168" t="s">
        <v>4724</v>
      </c>
      <c r="E2168" t="s">
        <v>7195</v>
      </c>
    </row>
    <row r="2169" spans="1:5" ht="15.5" x14ac:dyDescent="0.35">
      <c r="A2169" s="1" t="s">
        <v>190</v>
      </c>
      <c r="B2169" s="1" t="s">
        <v>4546</v>
      </c>
      <c r="C2169" t="s">
        <v>7196</v>
      </c>
      <c r="D2169" t="s">
        <v>4724</v>
      </c>
      <c r="E2169" t="s">
        <v>5551</v>
      </c>
    </row>
    <row r="2170" spans="1:5" ht="15.5" x14ac:dyDescent="0.35">
      <c r="A2170" s="1" t="s">
        <v>189</v>
      </c>
      <c r="B2170" s="1" t="s">
        <v>4547</v>
      </c>
      <c r="C2170" t="s">
        <v>7197</v>
      </c>
      <c r="D2170" t="s">
        <v>4724</v>
      </c>
      <c r="E2170" t="s">
        <v>7198</v>
      </c>
    </row>
    <row r="2171" spans="1:5" ht="15.5" x14ac:dyDescent="0.35">
      <c r="A2171" s="1" t="s">
        <v>188</v>
      </c>
      <c r="B2171" s="1" t="s">
        <v>4548</v>
      </c>
      <c r="C2171" t="s">
        <v>7199</v>
      </c>
      <c r="D2171" t="s">
        <v>4724</v>
      </c>
      <c r="E2171" t="s">
        <v>4768</v>
      </c>
    </row>
    <row r="2172" spans="1:5" ht="15.5" x14ac:dyDescent="0.35">
      <c r="A2172" s="1" t="s">
        <v>187</v>
      </c>
      <c r="B2172" s="1" t="s">
        <v>4549</v>
      </c>
      <c r="C2172" t="s">
        <v>7200</v>
      </c>
      <c r="D2172" t="s">
        <v>4723</v>
      </c>
      <c r="E2172" t="s">
        <v>7786</v>
      </c>
    </row>
    <row r="2173" spans="1:5" ht="15.5" x14ac:dyDescent="0.35">
      <c r="A2173" s="1" t="s">
        <v>186</v>
      </c>
      <c r="B2173" s="1" t="s">
        <v>4550</v>
      </c>
      <c r="C2173" t="s">
        <v>6720</v>
      </c>
      <c r="D2173" t="s">
        <v>4724</v>
      </c>
      <c r="E2173" t="s">
        <v>4981</v>
      </c>
    </row>
    <row r="2174" spans="1:5" ht="15.5" x14ac:dyDescent="0.35">
      <c r="A2174" s="1" t="s">
        <v>185</v>
      </c>
      <c r="B2174" s="1" t="s">
        <v>4551</v>
      </c>
      <c r="C2174" t="s">
        <v>7201</v>
      </c>
      <c r="D2174" t="s">
        <v>4724</v>
      </c>
      <c r="E2174" t="s">
        <v>8279</v>
      </c>
    </row>
    <row r="2175" spans="1:5" ht="15.5" x14ac:dyDescent="0.35">
      <c r="A2175" s="1" t="s">
        <v>184</v>
      </c>
      <c r="B2175" s="1" t="s">
        <v>4552</v>
      </c>
      <c r="C2175" t="s">
        <v>6169</v>
      </c>
      <c r="D2175" t="s">
        <v>4723</v>
      </c>
      <c r="E2175" t="s">
        <v>8280</v>
      </c>
    </row>
    <row r="2176" spans="1:5" ht="15.5" x14ac:dyDescent="0.35">
      <c r="A2176" s="1" t="s">
        <v>183</v>
      </c>
      <c r="B2176" s="1" t="s">
        <v>4553</v>
      </c>
      <c r="C2176" t="s">
        <v>7202</v>
      </c>
      <c r="D2176" t="s">
        <v>4724</v>
      </c>
      <c r="E2176" t="s">
        <v>8281</v>
      </c>
    </row>
    <row r="2177" spans="1:5" ht="15.5" x14ac:dyDescent="0.35">
      <c r="A2177" s="1" t="s">
        <v>182</v>
      </c>
      <c r="B2177" s="1" t="s">
        <v>4554</v>
      </c>
      <c r="C2177" t="s">
        <v>5092</v>
      </c>
      <c r="D2177" t="s">
        <v>4723</v>
      </c>
      <c r="E2177" t="s">
        <v>8282</v>
      </c>
    </row>
    <row r="2178" spans="1:5" ht="15.5" x14ac:dyDescent="0.35">
      <c r="A2178" s="1" t="s">
        <v>181</v>
      </c>
      <c r="B2178" s="1" t="s">
        <v>4555</v>
      </c>
      <c r="C2178" t="s">
        <v>5081</v>
      </c>
      <c r="D2178" t="s">
        <v>4723</v>
      </c>
      <c r="E2178" t="s">
        <v>8283</v>
      </c>
    </row>
    <row r="2179" spans="1:5" ht="15.5" x14ac:dyDescent="0.35">
      <c r="A2179" s="1" t="s">
        <v>180</v>
      </c>
      <c r="B2179" s="1" t="s">
        <v>4556</v>
      </c>
      <c r="C2179" t="s">
        <v>5656</v>
      </c>
      <c r="D2179" t="s">
        <v>4723</v>
      </c>
      <c r="E2179" t="s">
        <v>5267</v>
      </c>
    </row>
    <row r="2180" spans="1:5" ht="15.5" x14ac:dyDescent="0.35">
      <c r="A2180" s="1" t="s">
        <v>179</v>
      </c>
      <c r="B2180" s="1" t="s">
        <v>4557</v>
      </c>
      <c r="C2180" t="s">
        <v>7203</v>
      </c>
      <c r="D2180" t="s">
        <v>4723</v>
      </c>
      <c r="E2180" t="s">
        <v>8284</v>
      </c>
    </row>
    <row r="2181" spans="1:5" ht="15.5" x14ac:dyDescent="0.35">
      <c r="A2181" s="1" t="s">
        <v>178</v>
      </c>
      <c r="B2181" s="1" t="s">
        <v>4558</v>
      </c>
      <c r="C2181" t="s">
        <v>6209</v>
      </c>
      <c r="D2181" t="s">
        <v>4723</v>
      </c>
      <c r="E2181" t="s">
        <v>5237</v>
      </c>
    </row>
    <row r="2182" spans="1:5" ht="15.5" x14ac:dyDescent="0.35">
      <c r="A2182" s="1" t="s">
        <v>177</v>
      </c>
      <c r="B2182" s="1" t="s">
        <v>4559</v>
      </c>
      <c r="C2182" t="s">
        <v>7204</v>
      </c>
      <c r="D2182" t="s">
        <v>4723</v>
      </c>
      <c r="E2182" t="s">
        <v>7205</v>
      </c>
    </row>
    <row r="2183" spans="1:5" ht="15.5" x14ac:dyDescent="0.35">
      <c r="A2183" s="1" t="s">
        <v>176</v>
      </c>
      <c r="B2183" s="1" t="s">
        <v>4560</v>
      </c>
      <c r="C2183" t="s">
        <v>7206</v>
      </c>
      <c r="D2183" t="s">
        <v>4723</v>
      </c>
      <c r="E2183" t="s">
        <v>5264</v>
      </c>
    </row>
    <row r="2184" spans="1:5" ht="15.5" x14ac:dyDescent="0.35">
      <c r="A2184" s="1" t="s">
        <v>175</v>
      </c>
      <c r="B2184" s="1" t="s">
        <v>4561</v>
      </c>
      <c r="C2184" t="s">
        <v>5311</v>
      </c>
      <c r="D2184" t="s">
        <v>4724</v>
      </c>
      <c r="E2184" t="s">
        <v>8147</v>
      </c>
    </row>
    <row r="2185" spans="1:5" ht="15.5" x14ac:dyDescent="0.35">
      <c r="A2185" s="1" t="s">
        <v>174</v>
      </c>
      <c r="B2185" s="1" t="s">
        <v>4562</v>
      </c>
      <c r="C2185" t="s">
        <v>7207</v>
      </c>
      <c r="D2185" t="s">
        <v>4724</v>
      </c>
      <c r="E2185" t="s">
        <v>7208</v>
      </c>
    </row>
    <row r="2186" spans="1:5" ht="15.5" x14ac:dyDescent="0.35">
      <c r="A2186" s="1" t="s">
        <v>173</v>
      </c>
      <c r="B2186" s="1" t="s">
        <v>4563</v>
      </c>
      <c r="C2186" t="s">
        <v>7209</v>
      </c>
      <c r="D2186" t="s">
        <v>4724</v>
      </c>
      <c r="E2186" t="s">
        <v>5137</v>
      </c>
    </row>
    <row r="2187" spans="1:5" ht="15.5" x14ac:dyDescent="0.35">
      <c r="A2187" s="1" t="s">
        <v>172</v>
      </c>
      <c r="B2187" s="1" t="s">
        <v>4564</v>
      </c>
      <c r="C2187" t="s">
        <v>5514</v>
      </c>
      <c r="D2187" t="s">
        <v>4724</v>
      </c>
      <c r="E2187" t="s">
        <v>8285</v>
      </c>
    </row>
    <row r="2188" spans="1:5" ht="15.5" x14ac:dyDescent="0.35">
      <c r="A2188" s="1" t="s">
        <v>171</v>
      </c>
      <c r="B2188" s="1" t="s">
        <v>4565</v>
      </c>
      <c r="C2188" t="s">
        <v>7210</v>
      </c>
      <c r="D2188" t="s">
        <v>4724</v>
      </c>
      <c r="E2188" t="s">
        <v>4738</v>
      </c>
    </row>
    <row r="2189" spans="1:5" ht="15.5" x14ac:dyDescent="0.35">
      <c r="A2189" s="1" t="s">
        <v>170</v>
      </c>
      <c r="B2189" s="1" t="s">
        <v>4566</v>
      </c>
      <c r="C2189" t="s">
        <v>7211</v>
      </c>
      <c r="D2189" t="s">
        <v>4724</v>
      </c>
      <c r="E2189" t="s">
        <v>4869</v>
      </c>
    </row>
    <row r="2190" spans="1:5" ht="15.5" x14ac:dyDescent="0.35">
      <c r="A2190" s="1" t="s">
        <v>169</v>
      </c>
      <c r="B2190" s="1" t="s">
        <v>4567</v>
      </c>
      <c r="C2190" t="s">
        <v>6402</v>
      </c>
      <c r="D2190" t="s">
        <v>4724</v>
      </c>
      <c r="E2190" t="s">
        <v>8286</v>
      </c>
    </row>
    <row r="2191" spans="1:5" ht="15.5" x14ac:dyDescent="0.35">
      <c r="A2191" s="1" t="s">
        <v>168</v>
      </c>
      <c r="B2191" s="1" t="s">
        <v>4568</v>
      </c>
      <c r="C2191" t="s">
        <v>7212</v>
      </c>
      <c r="D2191" t="s">
        <v>4724</v>
      </c>
      <c r="E2191" t="s">
        <v>8287</v>
      </c>
    </row>
    <row r="2192" spans="1:5" ht="15.5" x14ac:dyDescent="0.35">
      <c r="A2192" s="1" t="s">
        <v>167</v>
      </c>
      <c r="B2192" s="1" t="s">
        <v>4569</v>
      </c>
      <c r="C2192" t="s">
        <v>5078</v>
      </c>
      <c r="D2192" t="s">
        <v>4724</v>
      </c>
      <c r="E2192" t="s">
        <v>8288</v>
      </c>
    </row>
    <row r="2193" spans="1:5" ht="15.5" x14ac:dyDescent="0.35">
      <c r="A2193" s="1" t="s">
        <v>165</v>
      </c>
      <c r="B2193" s="1" t="s">
        <v>4570</v>
      </c>
      <c r="C2193" t="s">
        <v>7213</v>
      </c>
      <c r="D2193" t="s">
        <v>4724</v>
      </c>
      <c r="E2193" t="s">
        <v>8289</v>
      </c>
    </row>
    <row r="2194" spans="1:5" ht="15.5" x14ac:dyDescent="0.35">
      <c r="A2194" s="1" t="s">
        <v>163</v>
      </c>
      <c r="B2194" s="1" t="s">
        <v>4571</v>
      </c>
      <c r="C2194" t="s">
        <v>6790</v>
      </c>
      <c r="D2194" t="s">
        <v>4724</v>
      </c>
      <c r="E2194" t="s">
        <v>8290</v>
      </c>
    </row>
    <row r="2195" spans="1:5" ht="15.5" x14ac:dyDescent="0.35">
      <c r="A2195" s="1" t="s">
        <v>161</v>
      </c>
      <c r="B2195" s="1" t="s">
        <v>4572</v>
      </c>
      <c r="C2195" t="s">
        <v>5594</v>
      </c>
      <c r="D2195" t="s">
        <v>4724</v>
      </c>
      <c r="E2195" t="s">
        <v>8291</v>
      </c>
    </row>
    <row r="2196" spans="1:5" ht="15.5" x14ac:dyDescent="0.35">
      <c r="A2196" s="1" t="s">
        <v>159</v>
      </c>
      <c r="B2196" s="1" t="s">
        <v>4573</v>
      </c>
      <c r="C2196" t="s">
        <v>7214</v>
      </c>
      <c r="D2196" t="s">
        <v>4724</v>
      </c>
      <c r="E2196" t="s">
        <v>8292</v>
      </c>
    </row>
    <row r="2197" spans="1:5" ht="15.5" x14ac:dyDescent="0.35">
      <c r="A2197" s="1" t="s">
        <v>158</v>
      </c>
      <c r="B2197" s="1" t="s">
        <v>4574</v>
      </c>
      <c r="C2197" t="s">
        <v>5471</v>
      </c>
      <c r="D2197" t="s">
        <v>4724</v>
      </c>
      <c r="E2197" t="s">
        <v>8293</v>
      </c>
    </row>
    <row r="2198" spans="1:5" ht="15.5" x14ac:dyDescent="0.35">
      <c r="A2198" s="1" t="s">
        <v>157</v>
      </c>
      <c r="B2198" s="1" t="s">
        <v>4575</v>
      </c>
      <c r="C2198" t="s">
        <v>7215</v>
      </c>
      <c r="D2198" t="s">
        <v>4724</v>
      </c>
      <c r="E2198" t="s">
        <v>8294</v>
      </c>
    </row>
    <row r="2199" spans="1:5" ht="15.5" x14ac:dyDescent="0.35">
      <c r="A2199" s="1" t="s">
        <v>156</v>
      </c>
      <c r="B2199" s="1" t="s">
        <v>4576</v>
      </c>
      <c r="C2199" t="s">
        <v>7216</v>
      </c>
      <c r="D2199" t="s">
        <v>4724</v>
      </c>
      <c r="E2199" t="s">
        <v>4789</v>
      </c>
    </row>
    <row r="2200" spans="1:5" ht="15.5" x14ac:dyDescent="0.35">
      <c r="A2200" s="1" t="s">
        <v>155</v>
      </c>
      <c r="B2200" s="1" t="s">
        <v>4577</v>
      </c>
      <c r="C2200" t="s">
        <v>7217</v>
      </c>
      <c r="D2200" t="s">
        <v>4724</v>
      </c>
      <c r="E2200" t="s">
        <v>8295</v>
      </c>
    </row>
    <row r="2201" spans="1:5" ht="15.5" x14ac:dyDescent="0.35">
      <c r="A2201" s="1" t="s">
        <v>154</v>
      </c>
      <c r="B2201" s="1" t="s">
        <v>4578</v>
      </c>
      <c r="C2201" t="s">
        <v>7218</v>
      </c>
      <c r="D2201" t="s">
        <v>4724</v>
      </c>
      <c r="E2201" t="s">
        <v>6966</v>
      </c>
    </row>
    <row r="2202" spans="1:5" ht="15.5" x14ac:dyDescent="0.35">
      <c r="A2202" s="1" t="s">
        <v>153</v>
      </c>
      <c r="B2202" s="1" t="s">
        <v>4579</v>
      </c>
      <c r="C2202" t="s">
        <v>7219</v>
      </c>
      <c r="D2202" t="s">
        <v>4724</v>
      </c>
      <c r="E2202" t="s">
        <v>8296</v>
      </c>
    </row>
    <row r="2203" spans="1:5" ht="15.5" x14ac:dyDescent="0.35">
      <c r="A2203" s="1" t="s">
        <v>152</v>
      </c>
      <c r="B2203" s="1" t="s">
        <v>4580</v>
      </c>
      <c r="C2203" t="s">
        <v>7220</v>
      </c>
      <c r="D2203" t="s">
        <v>4724</v>
      </c>
      <c r="E2203" t="s">
        <v>5026</v>
      </c>
    </row>
    <row r="2204" spans="1:5" ht="15.5" x14ac:dyDescent="0.35">
      <c r="A2204" s="1" t="s">
        <v>151</v>
      </c>
      <c r="B2204" s="1" t="s">
        <v>4581</v>
      </c>
      <c r="C2204" t="s">
        <v>7221</v>
      </c>
      <c r="D2204" t="s">
        <v>4723</v>
      </c>
      <c r="E2204" t="s">
        <v>8297</v>
      </c>
    </row>
    <row r="2205" spans="1:5" ht="15.5" x14ac:dyDescent="0.35">
      <c r="A2205" s="1" t="s">
        <v>150</v>
      </c>
      <c r="B2205" s="1" t="s">
        <v>4582</v>
      </c>
      <c r="C2205" t="s">
        <v>7222</v>
      </c>
      <c r="D2205" t="s">
        <v>4723</v>
      </c>
      <c r="E2205" t="s">
        <v>8298</v>
      </c>
    </row>
    <row r="2206" spans="1:5" ht="15.5" x14ac:dyDescent="0.35">
      <c r="A2206" s="1" t="s">
        <v>149</v>
      </c>
      <c r="B2206" s="1" t="s">
        <v>4583</v>
      </c>
      <c r="C2206" t="s">
        <v>7223</v>
      </c>
      <c r="D2206" t="s">
        <v>4723</v>
      </c>
      <c r="E2206" t="s">
        <v>7224</v>
      </c>
    </row>
    <row r="2207" spans="1:5" ht="15.5" x14ac:dyDescent="0.35">
      <c r="A2207" s="1" t="s">
        <v>148</v>
      </c>
      <c r="B2207" s="1" t="s">
        <v>4584</v>
      </c>
      <c r="C2207" t="s">
        <v>7225</v>
      </c>
      <c r="D2207" t="s">
        <v>4724</v>
      </c>
      <c r="E2207" t="s">
        <v>8299</v>
      </c>
    </row>
    <row r="2208" spans="1:5" ht="15.5" x14ac:dyDescent="0.35">
      <c r="A2208" s="1" t="s">
        <v>147</v>
      </c>
      <c r="B2208" s="1" t="s">
        <v>4585</v>
      </c>
      <c r="C2208" t="s">
        <v>7226</v>
      </c>
      <c r="D2208" t="s">
        <v>4724</v>
      </c>
      <c r="E2208" t="s">
        <v>5962</v>
      </c>
    </row>
    <row r="2209" spans="1:5" ht="15.5" x14ac:dyDescent="0.35">
      <c r="A2209" s="1" t="s">
        <v>146</v>
      </c>
      <c r="B2209" s="1" t="s">
        <v>4586</v>
      </c>
      <c r="C2209" t="s">
        <v>7227</v>
      </c>
      <c r="D2209" t="s">
        <v>4723</v>
      </c>
      <c r="E2209" t="s">
        <v>8300</v>
      </c>
    </row>
    <row r="2210" spans="1:5" ht="15.5" x14ac:dyDescent="0.35">
      <c r="A2210" s="1" t="s">
        <v>145</v>
      </c>
      <c r="B2210" s="1" t="s">
        <v>4587</v>
      </c>
      <c r="C2210" t="s">
        <v>7228</v>
      </c>
      <c r="D2210" t="s">
        <v>4723</v>
      </c>
      <c r="E2210" t="s">
        <v>7229</v>
      </c>
    </row>
    <row r="2211" spans="1:5" ht="15.5" x14ac:dyDescent="0.35">
      <c r="A2211" s="1" t="s">
        <v>144</v>
      </c>
      <c r="B2211" s="1" t="s">
        <v>4588</v>
      </c>
      <c r="C2211" t="s">
        <v>4846</v>
      </c>
      <c r="D2211" t="s">
        <v>4723</v>
      </c>
      <c r="E2211" t="s">
        <v>7380</v>
      </c>
    </row>
    <row r="2212" spans="1:5" ht="15.5" x14ac:dyDescent="0.35">
      <c r="A2212" s="1" t="s">
        <v>143</v>
      </c>
      <c r="B2212" s="1" t="s">
        <v>4589</v>
      </c>
      <c r="C2212" t="s">
        <v>7230</v>
      </c>
      <c r="D2212" t="s">
        <v>4724</v>
      </c>
      <c r="E2212" t="s">
        <v>5198</v>
      </c>
    </row>
    <row r="2213" spans="1:5" ht="15.5" x14ac:dyDescent="0.35">
      <c r="A2213" s="1" t="s">
        <v>142</v>
      </c>
      <c r="B2213" s="1" t="s">
        <v>4590</v>
      </c>
      <c r="C2213" t="s">
        <v>6844</v>
      </c>
      <c r="D2213" t="s">
        <v>4724</v>
      </c>
      <c r="E2213" t="s">
        <v>5962</v>
      </c>
    </row>
    <row r="2214" spans="1:5" ht="15.5" x14ac:dyDescent="0.35">
      <c r="A2214" s="1" t="s">
        <v>141</v>
      </c>
      <c r="B2214" s="1" t="s">
        <v>4591</v>
      </c>
      <c r="C2214" t="s">
        <v>7231</v>
      </c>
      <c r="D2214" t="s">
        <v>4724</v>
      </c>
      <c r="E2214" t="s">
        <v>5051</v>
      </c>
    </row>
    <row r="2215" spans="1:5" ht="15.5" x14ac:dyDescent="0.35">
      <c r="A2215" s="1" t="s">
        <v>140</v>
      </c>
      <c r="B2215" s="1" t="s">
        <v>4592</v>
      </c>
      <c r="C2215" t="s">
        <v>7368</v>
      </c>
      <c r="D2215" t="s">
        <v>4723</v>
      </c>
      <c r="E2215" t="s">
        <v>8301</v>
      </c>
    </row>
    <row r="2216" spans="1:5" ht="15.5" x14ac:dyDescent="0.35">
      <c r="A2216" s="1" t="s">
        <v>139</v>
      </c>
      <c r="B2216" s="1" t="s">
        <v>4593</v>
      </c>
      <c r="C2216" t="s">
        <v>7232</v>
      </c>
      <c r="D2216" t="s">
        <v>4723</v>
      </c>
      <c r="E2216" t="s">
        <v>4906</v>
      </c>
    </row>
    <row r="2217" spans="1:5" ht="15.5" x14ac:dyDescent="0.35">
      <c r="A2217" s="1" t="s">
        <v>138</v>
      </c>
      <c r="B2217" s="1" t="s">
        <v>4594</v>
      </c>
      <c r="C2217" t="s">
        <v>4958</v>
      </c>
      <c r="D2217" t="s">
        <v>4724</v>
      </c>
      <c r="E2217" t="s">
        <v>8302</v>
      </c>
    </row>
    <row r="2218" spans="1:5" ht="15.5" x14ac:dyDescent="0.35">
      <c r="A2218" s="1" t="s">
        <v>137</v>
      </c>
      <c r="B2218" s="1" t="s">
        <v>4595</v>
      </c>
      <c r="C2218" t="s">
        <v>4837</v>
      </c>
      <c r="D2218" t="s">
        <v>4723</v>
      </c>
      <c r="E2218" t="s">
        <v>8303</v>
      </c>
    </row>
    <row r="2219" spans="1:5" ht="15.5" x14ac:dyDescent="0.35">
      <c r="A2219" s="1" t="s">
        <v>136</v>
      </c>
      <c r="B2219" s="1" t="s">
        <v>4596</v>
      </c>
      <c r="C2219" t="s">
        <v>7233</v>
      </c>
      <c r="D2219" t="s">
        <v>4723</v>
      </c>
      <c r="E2219" t="s">
        <v>5749</v>
      </c>
    </row>
    <row r="2220" spans="1:5" ht="15.5" x14ac:dyDescent="0.35">
      <c r="A2220" s="1" t="s">
        <v>135</v>
      </c>
      <c r="B2220" s="1" t="s">
        <v>4597</v>
      </c>
      <c r="C2220" t="s">
        <v>7234</v>
      </c>
      <c r="D2220" t="s">
        <v>4723</v>
      </c>
      <c r="E2220" t="s">
        <v>4936</v>
      </c>
    </row>
    <row r="2221" spans="1:5" ht="15.5" x14ac:dyDescent="0.35">
      <c r="A2221" s="1" t="s">
        <v>134</v>
      </c>
      <c r="B2221" s="1" t="s">
        <v>4598</v>
      </c>
      <c r="C2221" t="s">
        <v>7235</v>
      </c>
      <c r="D2221" t="s">
        <v>4723</v>
      </c>
      <c r="E2221" t="s">
        <v>8304</v>
      </c>
    </row>
    <row r="2222" spans="1:5" ht="15.5" x14ac:dyDescent="0.35">
      <c r="A2222" s="1" t="s">
        <v>133</v>
      </c>
      <c r="B2222" s="1" t="s">
        <v>4599</v>
      </c>
      <c r="C2222" t="s">
        <v>7236</v>
      </c>
      <c r="D2222" t="s">
        <v>4724</v>
      </c>
      <c r="E2222" t="s">
        <v>4964</v>
      </c>
    </row>
    <row r="2223" spans="1:5" ht="15.5" x14ac:dyDescent="0.35">
      <c r="A2223" s="1" t="s">
        <v>132</v>
      </c>
      <c r="B2223" s="1" t="s">
        <v>4600</v>
      </c>
      <c r="C2223" t="s">
        <v>7237</v>
      </c>
      <c r="D2223" t="s">
        <v>4724</v>
      </c>
      <c r="E2223" t="s">
        <v>7831</v>
      </c>
    </row>
    <row r="2224" spans="1:5" ht="15.5" x14ac:dyDescent="0.35">
      <c r="A2224" s="1" t="s">
        <v>131</v>
      </c>
      <c r="B2224" s="1" t="s">
        <v>4601</v>
      </c>
      <c r="C2224" t="s">
        <v>5430</v>
      </c>
      <c r="D2224" t="s">
        <v>4724</v>
      </c>
      <c r="E2224" t="s">
        <v>5295</v>
      </c>
    </row>
    <row r="2225" spans="1:5" ht="15.5" x14ac:dyDescent="0.35">
      <c r="A2225" s="1" t="s">
        <v>130</v>
      </c>
      <c r="B2225" s="1" t="s">
        <v>4602</v>
      </c>
      <c r="C2225" t="s">
        <v>7238</v>
      </c>
      <c r="D2225" t="s">
        <v>4724</v>
      </c>
      <c r="E2225" t="s">
        <v>7831</v>
      </c>
    </row>
    <row r="2226" spans="1:5" ht="15.5" x14ac:dyDescent="0.35">
      <c r="A2226" s="1" t="s">
        <v>129</v>
      </c>
      <c r="B2226" s="1" t="s">
        <v>4603</v>
      </c>
      <c r="C2226" t="s">
        <v>6847</v>
      </c>
      <c r="D2226" t="s">
        <v>4724</v>
      </c>
      <c r="E2226" t="s">
        <v>7239</v>
      </c>
    </row>
    <row r="2227" spans="1:5" ht="15.5" x14ac:dyDescent="0.35">
      <c r="A2227" s="1" t="s">
        <v>128</v>
      </c>
      <c r="B2227" s="1" t="s">
        <v>4604</v>
      </c>
      <c r="C2227" t="s">
        <v>5755</v>
      </c>
      <c r="D2227" t="s">
        <v>4723</v>
      </c>
      <c r="E2227" t="s">
        <v>5125</v>
      </c>
    </row>
    <row r="2228" spans="1:5" ht="15.5" x14ac:dyDescent="0.35">
      <c r="A2228" s="1" t="s">
        <v>127</v>
      </c>
      <c r="B2228" s="1" t="s">
        <v>4605</v>
      </c>
      <c r="C2228" t="s">
        <v>6430</v>
      </c>
      <c r="D2228" t="s">
        <v>4723</v>
      </c>
      <c r="E2228" t="s">
        <v>7934</v>
      </c>
    </row>
    <row r="2229" spans="1:5" ht="15.5" x14ac:dyDescent="0.35">
      <c r="A2229" s="1" t="s">
        <v>126</v>
      </c>
      <c r="B2229" s="1" t="s">
        <v>4606</v>
      </c>
      <c r="C2229" t="s">
        <v>7240</v>
      </c>
      <c r="D2229" t="s">
        <v>4723</v>
      </c>
      <c r="E2229" t="s">
        <v>8305</v>
      </c>
    </row>
    <row r="2230" spans="1:5" ht="15.5" x14ac:dyDescent="0.35">
      <c r="A2230" s="1" t="s">
        <v>125</v>
      </c>
      <c r="B2230" s="1" t="s">
        <v>4607</v>
      </c>
      <c r="C2230" t="s">
        <v>7241</v>
      </c>
      <c r="D2230" t="s">
        <v>4723</v>
      </c>
      <c r="E2230" t="s">
        <v>5795</v>
      </c>
    </row>
    <row r="2231" spans="1:5" ht="15.5" x14ac:dyDescent="0.35">
      <c r="A2231" s="1" t="s">
        <v>124</v>
      </c>
      <c r="B2231" s="1" t="s">
        <v>4608</v>
      </c>
      <c r="C2231" t="s">
        <v>5196</v>
      </c>
      <c r="D2231" t="s">
        <v>4724</v>
      </c>
      <c r="E2231" t="s">
        <v>8306</v>
      </c>
    </row>
    <row r="2232" spans="1:5" ht="15.5" x14ac:dyDescent="0.35">
      <c r="A2232" s="1" t="s">
        <v>123</v>
      </c>
      <c r="B2232" s="1" t="s">
        <v>4609</v>
      </c>
      <c r="C2232" t="s">
        <v>7242</v>
      </c>
      <c r="D2232" t="s">
        <v>4723</v>
      </c>
      <c r="E2232" t="s">
        <v>8307</v>
      </c>
    </row>
    <row r="2233" spans="1:5" ht="15.5" x14ac:dyDescent="0.35">
      <c r="A2233" s="1" t="s">
        <v>122</v>
      </c>
      <c r="B2233" s="1" t="s">
        <v>4610</v>
      </c>
      <c r="C2233" t="s">
        <v>7243</v>
      </c>
      <c r="D2233" t="s">
        <v>4723</v>
      </c>
      <c r="E2233" t="s">
        <v>5185</v>
      </c>
    </row>
    <row r="2234" spans="1:5" ht="15.5" x14ac:dyDescent="0.35">
      <c r="A2234" s="1" t="s">
        <v>121</v>
      </c>
      <c r="B2234" s="1" t="s">
        <v>4611</v>
      </c>
      <c r="C2234" t="s">
        <v>7244</v>
      </c>
      <c r="D2234" t="s">
        <v>4723</v>
      </c>
      <c r="E2234" t="s">
        <v>8308</v>
      </c>
    </row>
    <row r="2235" spans="1:5" ht="15.5" x14ac:dyDescent="0.35">
      <c r="A2235" s="1" t="s">
        <v>120</v>
      </c>
      <c r="B2235" s="1" t="s">
        <v>4612</v>
      </c>
      <c r="C2235" t="s">
        <v>6136</v>
      </c>
      <c r="D2235" t="s">
        <v>4724</v>
      </c>
      <c r="E2235" t="s">
        <v>4738</v>
      </c>
    </row>
    <row r="2236" spans="1:5" ht="15.5" x14ac:dyDescent="0.35">
      <c r="A2236" s="1" t="s">
        <v>119</v>
      </c>
      <c r="B2236" s="1" t="s">
        <v>4613</v>
      </c>
      <c r="C2236" t="s">
        <v>7245</v>
      </c>
      <c r="D2236" t="s">
        <v>4724</v>
      </c>
      <c r="E2236" t="s">
        <v>4761</v>
      </c>
    </row>
    <row r="2237" spans="1:5" ht="15.5" x14ac:dyDescent="0.35">
      <c r="A2237" s="1" t="s">
        <v>118</v>
      </c>
      <c r="B2237" s="1" t="s">
        <v>4614</v>
      </c>
      <c r="C2237" t="s">
        <v>7246</v>
      </c>
      <c r="D2237" t="s">
        <v>4724</v>
      </c>
      <c r="E2237" t="s">
        <v>7247</v>
      </c>
    </row>
    <row r="2238" spans="1:5" ht="15.5" x14ac:dyDescent="0.35">
      <c r="A2238" s="1" t="s">
        <v>117</v>
      </c>
      <c r="B2238" s="1" t="s">
        <v>4615</v>
      </c>
      <c r="C2238" t="s">
        <v>7248</v>
      </c>
      <c r="D2238" t="s">
        <v>4724</v>
      </c>
      <c r="E2238" t="s">
        <v>8145</v>
      </c>
    </row>
    <row r="2239" spans="1:5" ht="15.5" x14ac:dyDescent="0.35">
      <c r="A2239" s="1" t="s">
        <v>116</v>
      </c>
      <c r="B2239" s="1" t="s">
        <v>4616</v>
      </c>
      <c r="C2239" t="s">
        <v>7249</v>
      </c>
      <c r="D2239" t="s">
        <v>4724</v>
      </c>
      <c r="E2239" t="s">
        <v>8309</v>
      </c>
    </row>
    <row r="2240" spans="1:5" ht="15.5" x14ac:dyDescent="0.35">
      <c r="A2240" s="1" t="s">
        <v>115</v>
      </c>
      <c r="B2240" s="1" t="s">
        <v>4617</v>
      </c>
      <c r="C2240" t="s">
        <v>4842</v>
      </c>
      <c r="D2240" t="s">
        <v>4724</v>
      </c>
      <c r="E2240" t="s">
        <v>8310</v>
      </c>
    </row>
    <row r="2241" spans="1:5" ht="15.5" x14ac:dyDescent="0.35">
      <c r="A2241" s="1" t="s">
        <v>114</v>
      </c>
      <c r="B2241" s="1" t="s">
        <v>4618</v>
      </c>
      <c r="C2241" t="s">
        <v>7250</v>
      </c>
      <c r="D2241" t="s">
        <v>4723</v>
      </c>
      <c r="E2241" t="s">
        <v>7251</v>
      </c>
    </row>
    <row r="2242" spans="1:5" ht="15.5" x14ac:dyDescent="0.35">
      <c r="A2242" s="1" t="s">
        <v>113</v>
      </c>
      <c r="B2242" s="1" t="s">
        <v>4619</v>
      </c>
      <c r="C2242" t="s">
        <v>7252</v>
      </c>
      <c r="D2242" t="s">
        <v>4723</v>
      </c>
      <c r="E2242" t="s">
        <v>4890</v>
      </c>
    </row>
    <row r="2243" spans="1:5" ht="15.5" x14ac:dyDescent="0.35">
      <c r="A2243" s="1" t="s">
        <v>112</v>
      </c>
      <c r="B2243" s="1" t="s">
        <v>4620</v>
      </c>
      <c r="C2243" t="s">
        <v>7253</v>
      </c>
      <c r="D2243" t="s">
        <v>4723</v>
      </c>
      <c r="E2243" t="s">
        <v>4791</v>
      </c>
    </row>
    <row r="2244" spans="1:5" ht="15.5" x14ac:dyDescent="0.35">
      <c r="A2244" s="1" t="s">
        <v>111</v>
      </c>
      <c r="B2244" s="1" t="s">
        <v>4621</v>
      </c>
      <c r="C2244" t="s">
        <v>5947</v>
      </c>
      <c r="D2244" t="s">
        <v>4724</v>
      </c>
      <c r="E2244" t="s">
        <v>5345</v>
      </c>
    </row>
    <row r="2245" spans="1:5" ht="15.5" x14ac:dyDescent="0.35">
      <c r="A2245" s="1" t="s">
        <v>110</v>
      </c>
      <c r="B2245" s="1" t="s">
        <v>4622</v>
      </c>
      <c r="C2245" t="s">
        <v>7254</v>
      </c>
      <c r="D2245" t="s">
        <v>4724</v>
      </c>
      <c r="E2245" t="s">
        <v>4894</v>
      </c>
    </row>
    <row r="2246" spans="1:5" ht="15.5" x14ac:dyDescent="0.35">
      <c r="A2246" s="1" t="s">
        <v>109</v>
      </c>
      <c r="B2246" s="1" t="s">
        <v>4623</v>
      </c>
      <c r="C2246" t="s">
        <v>5656</v>
      </c>
      <c r="D2246" t="s">
        <v>4723</v>
      </c>
      <c r="E2246" t="s">
        <v>7999</v>
      </c>
    </row>
    <row r="2247" spans="1:5" ht="15.5" x14ac:dyDescent="0.35">
      <c r="A2247" s="1" t="s">
        <v>108</v>
      </c>
      <c r="B2247" s="1" t="s">
        <v>4624</v>
      </c>
      <c r="C2247" t="s">
        <v>7255</v>
      </c>
      <c r="D2247" t="s">
        <v>4723</v>
      </c>
      <c r="E2247" t="s">
        <v>5793</v>
      </c>
    </row>
    <row r="2248" spans="1:5" ht="15.5" x14ac:dyDescent="0.35">
      <c r="A2248" s="1" t="s">
        <v>107</v>
      </c>
      <c r="B2248" s="1" t="s">
        <v>4625</v>
      </c>
      <c r="C2248" t="s">
        <v>7256</v>
      </c>
      <c r="D2248" t="s">
        <v>4723</v>
      </c>
      <c r="E2248" t="s">
        <v>4890</v>
      </c>
    </row>
    <row r="2249" spans="1:5" ht="15.5" x14ac:dyDescent="0.35">
      <c r="A2249" s="1" t="s">
        <v>106</v>
      </c>
      <c r="B2249" s="1" t="s">
        <v>4626</v>
      </c>
      <c r="C2249" t="s">
        <v>7257</v>
      </c>
      <c r="D2249" t="s">
        <v>4724</v>
      </c>
      <c r="E2249" t="s">
        <v>8311</v>
      </c>
    </row>
    <row r="2250" spans="1:5" ht="15.5" x14ac:dyDescent="0.35">
      <c r="A2250" s="1" t="s">
        <v>105</v>
      </c>
      <c r="B2250" s="1" t="s">
        <v>4627</v>
      </c>
      <c r="C2250" t="s">
        <v>7258</v>
      </c>
      <c r="D2250" t="s">
        <v>4724</v>
      </c>
      <c r="E2250" t="s">
        <v>5477</v>
      </c>
    </row>
    <row r="2251" spans="1:5" ht="15.5" x14ac:dyDescent="0.35">
      <c r="A2251" s="1" t="s">
        <v>104</v>
      </c>
      <c r="B2251" s="1" t="s">
        <v>4628</v>
      </c>
      <c r="C2251" t="s">
        <v>7259</v>
      </c>
      <c r="D2251" t="s">
        <v>4723</v>
      </c>
      <c r="E2251" t="s">
        <v>5563</v>
      </c>
    </row>
    <row r="2252" spans="1:5" ht="15.5" x14ac:dyDescent="0.35">
      <c r="A2252" s="1" t="s">
        <v>103</v>
      </c>
      <c r="B2252" s="1" t="s">
        <v>4629</v>
      </c>
      <c r="C2252" t="s">
        <v>7260</v>
      </c>
      <c r="D2252" t="s">
        <v>4723</v>
      </c>
      <c r="E2252" t="s">
        <v>4778</v>
      </c>
    </row>
    <row r="2253" spans="1:5" ht="15.5" x14ac:dyDescent="0.35">
      <c r="A2253" s="1" t="s">
        <v>102</v>
      </c>
      <c r="B2253" s="1" t="s">
        <v>4630</v>
      </c>
      <c r="C2253" t="s">
        <v>7261</v>
      </c>
      <c r="D2253" t="s">
        <v>4724</v>
      </c>
      <c r="E2253" t="s">
        <v>5051</v>
      </c>
    </row>
    <row r="2254" spans="1:5" ht="15.5" x14ac:dyDescent="0.35">
      <c r="A2254" s="1" t="s">
        <v>101</v>
      </c>
      <c r="B2254" s="1" t="s">
        <v>4631</v>
      </c>
      <c r="C2254" t="s">
        <v>7262</v>
      </c>
      <c r="D2254" t="s">
        <v>4723</v>
      </c>
      <c r="E2254" t="s">
        <v>7263</v>
      </c>
    </row>
    <row r="2255" spans="1:5" ht="15.5" x14ac:dyDescent="0.35">
      <c r="A2255" s="1" t="s">
        <v>100</v>
      </c>
      <c r="B2255" s="1" t="s">
        <v>4632</v>
      </c>
      <c r="C2255" t="s">
        <v>7264</v>
      </c>
      <c r="D2255" t="s">
        <v>4723</v>
      </c>
      <c r="E2255" t="s">
        <v>6089</v>
      </c>
    </row>
    <row r="2256" spans="1:5" ht="15.5" x14ac:dyDescent="0.35">
      <c r="A2256" s="1" t="s">
        <v>99</v>
      </c>
      <c r="B2256" s="1" t="s">
        <v>4633</v>
      </c>
      <c r="C2256" t="s">
        <v>7265</v>
      </c>
      <c r="D2256" t="s">
        <v>4723</v>
      </c>
      <c r="E2256" t="s">
        <v>8312</v>
      </c>
    </row>
    <row r="2257" spans="1:5" ht="15.5" x14ac:dyDescent="0.35">
      <c r="A2257" s="1" t="s">
        <v>98</v>
      </c>
      <c r="B2257" s="1" t="s">
        <v>4634</v>
      </c>
      <c r="C2257" t="s">
        <v>4842</v>
      </c>
      <c r="D2257" t="s">
        <v>4724</v>
      </c>
      <c r="E2257" t="s">
        <v>8313</v>
      </c>
    </row>
    <row r="2258" spans="1:5" ht="15.5" x14ac:dyDescent="0.35">
      <c r="A2258" s="1" t="s">
        <v>97</v>
      </c>
      <c r="B2258" s="1" t="s">
        <v>4635</v>
      </c>
      <c r="C2258" t="s">
        <v>7266</v>
      </c>
      <c r="D2258" t="s">
        <v>4724</v>
      </c>
      <c r="E2258" t="s">
        <v>7267</v>
      </c>
    </row>
    <row r="2259" spans="1:5" ht="15.5" x14ac:dyDescent="0.35">
      <c r="A2259" s="1" t="s">
        <v>96</v>
      </c>
      <c r="B2259" s="1" t="s">
        <v>4636</v>
      </c>
      <c r="C2259" t="s">
        <v>7268</v>
      </c>
      <c r="D2259" t="s">
        <v>4724</v>
      </c>
      <c r="E2259" t="s">
        <v>7269</v>
      </c>
    </row>
    <row r="2260" spans="1:5" ht="15.5" x14ac:dyDescent="0.35">
      <c r="A2260" s="1" t="s">
        <v>95</v>
      </c>
      <c r="B2260" s="1" t="s">
        <v>4637</v>
      </c>
      <c r="C2260" t="s">
        <v>7270</v>
      </c>
      <c r="D2260" t="s">
        <v>4724</v>
      </c>
      <c r="E2260" t="s">
        <v>8314</v>
      </c>
    </row>
    <row r="2261" spans="1:5" ht="15.5" x14ac:dyDescent="0.35">
      <c r="A2261" s="1" t="s">
        <v>94</v>
      </c>
      <c r="B2261" s="1" t="s">
        <v>4638</v>
      </c>
      <c r="C2261" t="s">
        <v>7271</v>
      </c>
      <c r="D2261" t="s">
        <v>4724</v>
      </c>
      <c r="E2261" t="s">
        <v>4817</v>
      </c>
    </row>
    <row r="2262" spans="1:5" ht="15.5" x14ac:dyDescent="0.35">
      <c r="A2262" s="1" t="s">
        <v>93</v>
      </c>
      <c r="B2262" s="1" t="s">
        <v>4639</v>
      </c>
      <c r="C2262" t="s">
        <v>7272</v>
      </c>
      <c r="D2262" t="s">
        <v>4723</v>
      </c>
      <c r="E2262" t="s">
        <v>4860</v>
      </c>
    </row>
    <row r="2263" spans="1:5" ht="15.5" x14ac:dyDescent="0.35">
      <c r="A2263" s="1" t="s">
        <v>92</v>
      </c>
      <c r="B2263" s="1" t="s">
        <v>4640</v>
      </c>
      <c r="C2263" t="s">
        <v>7273</v>
      </c>
      <c r="D2263" t="s">
        <v>4724</v>
      </c>
      <c r="E2263" t="s">
        <v>4841</v>
      </c>
    </row>
    <row r="2264" spans="1:5" ht="15.5" x14ac:dyDescent="0.35">
      <c r="A2264" s="1" t="s">
        <v>91</v>
      </c>
      <c r="B2264" s="1" t="s">
        <v>4641</v>
      </c>
      <c r="C2264" t="s">
        <v>7369</v>
      </c>
      <c r="D2264" t="s">
        <v>4724</v>
      </c>
      <c r="E2264" t="s">
        <v>5069</v>
      </c>
    </row>
    <row r="2265" spans="1:5" ht="15.5" x14ac:dyDescent="0.35">
      <c r="A2265" s="1" t="s">
        <v>90</v>
      </c>
      <c r="B2265" s="1" t="s">
        <v>4642</v>
      </c>
      <c r="C2265" t="s">
        <v>7370</v>
      </c>
      <c r="D2265" t="s">
        <v>4724</v>
      </c>
      <c r="E2265" t="s">
        <v>8315</v>
      </c>
    </row>
    <row r="2266" spans="1:5" ht="15.5" x14ac:dyDescent="0.35">
      <c r="A2266" s="1" t="s">
        <v>89</v>
      </c>
      <c r="B2266" s="1" t="s">
        <v>4643</v>
      </c>
      <c r="C2266" t="s">
        <v>6698</v>
      </c>
      <c r="D2266" t="s">
        <v>4724</v>
      </c>
      <c r="E2266" t="s">
        <v>4729</v>
      </c>
    </row>
    <row r="2267" spans="1:5" ht="15.5" x14ac:dyDescent="0.35">
      <c r="A2267" s="1" t="s">
        <v>88</v>
      </c>
      <c r="B2267" s="1" t="s">
        <v>4644</v>
      </c>
      <c r="C2267" t="s">
        <v>7274</v>
      </c>
      <c r="D2267" t="s">
        <v>4723</v>
      </c>
      <c r="E2267" t="s">
        <v>7868</v>
      </c>
    </row>
    <row r="2268" spans="1:5" ht="15.5" x14ac:dyDescent="0.35">
      <c r="A2268" s="1" t="s">
        <v>87</v>
      </c>
      <c r="B2268" s="1" t="s">
        <v>4645</v>
      </c>
      <c r="C2268" t="s">
        <v>7275</v>
      </c>
      <c r="D2268" t="s">
        <v>4723</v>
      </c>
      <c r="E2268" t="s">
        <v>4833</v>
      </c>
    </row>
    <row r="2269" spans="1:5" ht="15.5" x14ac:dyDescent="0.35">
      <c r="A2269" s="1" t="s">
        <v>86</v>
      </c>
      <c r="B2269" s="1" t="s">
        <v>4646</v>
      </c>
      <c r="C2269" t="s">
        <v>7276</v>
      </c>
      <c r="D2269" t="s">
        <v>4723</v>
      </c>
      <c r="E2269" t="s">
        <v>8316</v>
      </c>
    </row>
    <row r="2270" spans="1:5" ht="15.5" x14ac:dyDescent="0.35">
      <c r="A2270" s="1" t="s">
        <v>85</v>
      </c>
      <c r="B2270" s="1" t="s">
        <v>4647</v>
      </c>
      <c r="C2270" t="s">
        <v>4950</v>
      </c>
      <c r="D2270" t="s">
        <v>4723</v>
      </c>
      <c r="E2270" t="s">
        <v>8317</v>
      </c>
    </row>
    <row r="2271" spans="1:5" ht="15.5" x14ac:dyDescent="0.35">
      <c r="A2271" s="1" t="s">
        <v>84</v>
      </c>
      <c r="B2271" s="1" t="s">
        <v>4648</v>
      </c>
      <c r="C2271" t="s">
        <v>5562</v>
      </c>
      <c r="D2271" t="s">
        <v>4723</v>
      </c>
      <c r="E2271" t="s">
        <v>6511</v>
      </c>
    </row>
    <row r="2272" spans="1:5" ht="15.5" x14ac:dyDescent="0.35">
      <c r="A2272" s="1" t="s">
        <v>83</v>
      </c>
      <c r="B2272" s="1" t="s">
        <v>4649</v>
      </c>
      <c r="C2272" t="s">
        <v>7277</v>
      </c>
      <c r="D2272" t="s">
        <v>4724</v>
      </c>
      <c r="E2272" t="s">
        <v>7278</v>
      </c>
    </row>
    <row r="2273" spans="1:5" ht="15.5" x14ac:dyDescent="0.35">
      <c r="A2273" s="1" t="s">
        <v>82</v>
      </c>
      <c r="B2273" s="1" t="s">
        <v>4650</v>
      </c>
      <c r="C2273" t="s">
        <v>7279</v>
      </c>
      <c r="D2273" t="s">
        <v>4723</v>
      </c>
      <c r="E2273" t="s">
        <v>8318</v>
      </c>
    </row>
    <row r="2274" spans="1:5" ht="15.5" x14ac:dyDescent="0.35">
      <c r="A2274" s="1" t="s">
        <v>81</v>
      </c>
      <c r="B2274" s="1" t="s">
        <v>4651</v>
      </c>
      <c r="C2274" t="s">
        <v>4845</v>
      </c>
      <c r="D2274" t="s">
        <v>4724</v>
      </c>
      <c r="E2274" t="s">
        <v>8319</v>
      </c>
    </row>
    <row r="2275" spans="1:5" ht="15.5" x14ac:dyDescent="0.35">
      <c r="A2275" s="1" t="s">
        <v>80</v>
      </c>
      <c r="B2275" s="1" t="s">
        <v>4652</v>
      </c>
      <c r="C2275" t="s">
        <v>7280</v>
      </c>
      <c r="D2275" t="s">
        <v>4723</v>
      </c>
      <c r="E2275" t="s">
        <v>8284</v>
      </c>
    </row>
    <row r="2276" spans="1:5" ht="15.5" x14ac:dyDescent="0.35">
      <c r="A2276" s="1" t="s">
        <v>79</v>
      </c>
      <c r="B2276" s="1" t="s">
        <v>4653</v>
      </c>
      <c r="C2276" t="s">
        <v>7281</v>
      </c>
      <c r="D2276" t="s">
        <v>4724</v>
      </c>
      <c r="E2276" t="s">
        <v>5410</v>
      </c>
    </row>
    <row r="2277" spans="1:5" ht="15.5" x14ac:dyDescent="0.35">
      <c r="A2277" s="1" t="s">
        <v>78</v>
      </c>
      <c r="B2277" s="1" t="s">
        <v>4654</v>
      </c>
      <c r="C2277" t="s">
        <v>7282</v>
      </c>
      <c r="D2277" t="s">
        <v>4724</v>
      </c>
      <c r="E2277" t="s">
        <v>6062</v>
      </c>
    </row>
    <row r="2278" spans="1:5" ht="15.5" x14ac:dyDescent="0.35">
      <c r="A2278" s="1" t="s">
        <v>77</v>
      </c>
      <c r="B2278" s="1" t="s">
        <v>4655</v>
      </c>
      <c r="C2278" t="s">
        <v>7283</v>
      </c>
      <c r="D2278" t="s">
        <v>4723</v>
      </c>
      <c r="E2278" t="s">
        <v>8320</v>
      </c>
    </row>
    <row r="2279" spans="1:5" ht="15.5" x14ac:dyDescent="0.35">
      <c r="A2279" s="1" t="s">
        <v>76</v>
      </c>
      <c r="B2279" s="1" t="s">
        <v>4656</v>
      </c>
      <c r="C2279" t="s">
        <v>7284</v>
      </c>
      <c r="D2279" t="s">
        <v>4724</v>
      </c>
      <c r="E2279" t="s">
        <v>4903</v>
      </c>
    </row>
    <row r="2280" spans="1:5" ht="15.5" x14ac:dyDescent="0.35">
      <c r="A2280" s="1" t="s">
        <v>75</v>
      </c>
      <c r="B2280" s="1" t="s">
        <v>4657</v>
      </c>
      <c r="C2280" t="s">
        <v>5023</v>
      </c>
      <c r="D2280" t="s">
        <v>4724</v>
      </c>
      <c r="E2280" t="s">
        <v>7285</v>
      </c>
    </row>
    <row r="2281" spans="1:5" ht="15.5" x14ac:dyDescent="0.35">
      <c r="A2281" s="1" t="s">
        <v>74</v>
      </c>
      <c r="B2281" s="1" t="s">
        <v>4658</v>
      </c>
      <c r="C2281" t="s">
        <v>7286</v>
      </c>
      <c r="D2281" t="s">
        <v>4724</v>
      </c>
      <c r="E2281" t="s">
        <v>4862</v>
      </c>
    </row>
    <row r="2282" spans="1:5" ht="15.5" x14ac:dyDescent="0.35">
      <c r="A2282" s="1" t="s">
        <v>73</v>
      </c>
      <c r="B2282" s="1" t="s">
        <v>4659</v>
      </c>
      <c r="C2282" t="s">
        <v>7287</v>
      </c>
      <c r="D2282" t="s">
        <v>4724</v>
      </c>
      <c r="E2282" t="s">
        <v>7288</v>
      </c>
    </row>
    <row r="2283" spans="1:5" ht="15.5" x14ac:dyDescent="0.35">
      <c r="A2283" s="1" t="s">
        <v>72</v>
      </c>
      <c r="B2283" s="1" t="s">
        <v>4660</v>
      </c>
      <c r="C2283" t="s">
        <v>4798</v>
      </c>
      <c r="D2283" t="s">
        <v>4723</v>
      </c>
      <c r="E2283" t="s">
        <v>4867</v>
      </c>
    </row>
    <row r="2284" spans="1:5" ht="15.5" x14ac:dyDescent="0.35">
      <c r="A2284" s="1" t="s">
        <v>71</v>
      </c>
      <c r="B2284" s="1" t="s">
        <v>4661</v>
      </c>
      <c r="C2284" t="s">
        <v>7289</v>
      </c>
      <c r="D2284" t="s">
        <v>4724</v>
      </c>
      <c r="E2284" t="s">
        <v>4747</v>
      </c>
    </row>
    <row r="2285" spans="1:5" ht="15.5" x14ac:dyDescent="0.35">
      <c r="A2285" s="1" t="s">
        <v>70</v>
      </c>
      <c r="B2285" s="1" t="s">
        <v>4662</v>
      </c>
      <c r="C2285" t="s">
        <v>7290</v>
      </c>
      <c r="D2285" t="s">
        <v>4723</v>
      </c>
      <c r="E2285" t="s">
        <v>5955</v>
      </c>
    </row>
    <row r="2286" spans="1:5" ht="15.5" x14ac:dyDescent="0.35">
      <c r="A2286" s="1" t="s">
        <v>69</v>
      </c>
      <c r="B2286" s="1" t="s">
        <v>4663</v>
      </c>
      <c r="C2286" t="s">
        <v>7291</v>
      </c>
      <c r="D2286" t="s">
        <v>4724</v>
      </c>
      <c r="E2286" t="s">
        <v>8321</v>
      </c>
    </row>
    <row r="2287" spans="1:5" ht="15.5" x14ac:dyDescent="0.35">
      <c r="A2287" s="1" t="s">
        <v>68</v>
      </c>
      <c r="B2287" s="1" t="s">
        <v>4664</v>
      </c>
      <c r="C2287" t="s">
        <v>7261</v>
      </c>
      <c r="D2287" t="s">
        <v>4723</v>
      </c>
      <c r="E2287" t="s">
        <v>4881</v>
      </c>
    </row>
    <row r="2288" spans="1:5" ht="15.5" x14ac:dyDescent="0.35">
      <c r="A2288" s="1" t="s">
        <v>67</v>
      </c>
      <c r="B2288" s="1" t="s">
        <v>4665</v>
      </c>
      <c r="C2288" t="s">
        <v>7292</v>
      </c>
      <c r="D2288" t="s">
        <v>4724</v>
      </c>
      <c r="E2288" t="s">
        <v>8322</v>
      </c>
    </row>
    <row r="2289" spans="1:5" ht="15.5" x14ac:dyDescent="0.35">
      <c r="A2289" s="1" t="s">
        <v>66</v>
      </c>
      <c r="B2289" s="1" t="s">
        <v>4666</v>
      </c>
      <c r="C2289" t="s">
        <v>7293</v>
      </c>
      <c r="D2289" t="s">
        <v>4723</v>
      </c>
      <c r="E2289" t="s">
        <v>6513</v>
      </c>
    </row>
    <row r="2290" spans="1:5" ht="15.5" x14ac:dyDescent="0.35">
      <c r="A2290" s="1" t="s">
        <v>65</v>
      </c>
      <c r="B2290" s="1" t="s">
        <v>4667</v>
      </c>
      <c r="C2290" t="s">
        <v>7294</v>
      </c>
      <c r="D2290" t="s">
        <v>4724</v>
      </c>
      <c r="E2290" t="s">
        <v>8323</v>
      </c>
    </row>
    <row r="2291" spans="1:5" ht="15.5" x14ac:dyDescent="0.35">
      <c r="A2291" s="1" t="s">
        <v>64</v>
      </c>
      <c r="B2291" s="1" t="s">
        <v>4668</v>
      </c>
      <c r="C2291" t="s">
        <v>5926</v>
      </c>
      <c r="D2291" t="s">
        <v>4724</v>
      </c>
      <c r="E2291" t="s">
        <v>7295</v>
      </c>
    </row>
    <row r="2292" spans="1:5" ht="15.5" x14ac:dyDescent="0.35">
      <c r="A2292" s="1" t="s">
        <v>63</v>
      </c>
      <c r="B2292" s="1" t="s">
        <v>4669</v>
      </c>
      <c r="C2292" t="s">
        <v>5023</v>
      </c>
      <c r="D2292" t="s">
        <v>4723</v>
      </c>
      <c r="E2292" t="s">
        <v>7483</v>
      </c>
    </row>
    <row r="2293" spans="1:5" ht="15.5" x14ac:dyDescent="0.35">
      <c r="A2293" s="1" t="s">
        <v>62</v>
      </c>
      <c r="B2293" s="1" t="s">
        <v>4670</v>
      </c>
      <c r="C2293" t="s">
        <v>7296</v>
      </c>
      <c r="D2293" t="s">
        <v>4724</v>
      </c>
      <c r="E2293" t="s">
        <v>8324</v>
      </c>
    </row>
    <row r="2294" spans="1:5" ht="15.5" x14ac:dyDescent="0.35">
      <c r="A2294" s="1" t="s">
        <v>61</v>
      </c>
      <c r="B2294" s="1" t="s">
        <v>4671</v>
      </c>
      <c r="C2294" t="s">
        <v>4871</v>
      </c>
      <c r="D2294" t="s">
        <v>4724</v>
      </c>
      <c r="E2294" t="s">
        <v>4789</v>
      </c>
    </row>
    <row r="2295" spans="1:5" ht="15.5" x14ac:dyDescent="0.35">
      <c r="A2295" s="1" t="s">
        <v>60</v>
      </c>
      <c r="B2295" s="1" t="s">
        <v>4672</v>
      </c>
      <c r="C2295" t="s">
        <v>7297</v>
      </c>
      <c r="D2295" t="s">
        <v>4723</v>
      </c>
      <c r="E2295" t="s">
        <v>4881</v>
      </c>
    </row>
    <row r="2296" spans="1:5" ht="15.5" x14ac:dyDescent="0.35">
      <c r="A2296" s="1" t="s">
        <v>59</v>
      </c>
      <c r="B2296" s="1" t="s">
        <v>4673</v>
      </c>
      <c r="C2296" t="s">
        <v>7298</v>
      </c>
      <c r="D2296" t="s">
        <v>4724</v>
      </c>
      <c r="E2296" t="s">
        <v>5721</v>
      </c>
    </row>
    <row r="2297" spans="1:5" ht="15.5" x14ac:dyDescent="0.35">
      <c r="A2297" s="1" t="s">
        <v>58</v>
      </c>
      <c r="B2297" s="1" t="s">
        <v>4674</v>
      </c>
      <c r="C2297" t="s">
        <v>7299</v>
      </c>
      <c r="D2297" t="s">
        <v>4724</v>
      </c>
      <c r="E2297" t="s">
        <v>8325</v>
      </c>
    </row>
    <row r="2298" spans="1:5" ht="15.5" x14ac:dyDescent="0.35">
      <c r="A2298" s="1" t="s">
        <v>57</v>
      </c>
      <c r="B2298" s="1" t="s">
        <v>4675</v>
      </c>
      <c r="C2298" t="s">
        <v>7371</v>
      </c>
      <c r="D2298" t="s">
        <v>4724</v>
      </c>
      <c r="E2298" t="s">
        <v>8326</v>
      </c>
    </row>
    <row r="2299" spans="1:5" ht="15.5" x14ac:dyDescent="0.35">
      <c r="A2299" s="1" t="s">
        <v>56</v>
      </c>
      <c r="B2299" s="1" t="s">
        <v>4676</v>
      </c>
      <c r="C2299" t="s">
        <v>7300</v>
      </c>
      <c r="D2299" t="s">
        <v>4723</v>
      </c>
      <c r="E2299" t="s">
        <v>8327</v>
      </c>
    </row>
    <row r="2300" spans="1:5" ht="15.5" x14ac:dyDescent="0.35">
      <c r="A2300" s="1" t="s">
        <v>55</v>
      </c>
      <c r="B2300" s="1" t="s">
        <v>4677</v>
      </c>
      <c r="C2300" t="s">
        <v>7301</v>
      </c>
      <c r="D2300" t="s">
        <v>4724</v>
      </c>
      <c r="E2300" t="s">
        <v>8328</v>
      </c>
    </row>
    <row r="2301" spans="1:5" ht="15.5" x14ac:dyDescent="0.35">
      <c r="A2301" s="1" t="s">
        <v>54</v>
      </c>
      <c r="B2301" s="1" t="s">
        <v>4678</v>
      </c>
      <c r="C2301" t="s">
        <v>7302</v>
      </c>
      <c r="D2301" t="s">
        <v>4724</v>
      </c>
      <c r="E2301" t="s">
        <v>4742</v>
      </c>
    </row>
    <row r="2302" spans="1:5" ht="15.5" x14ac:dyDescent="0.35">
      <c r="A2302" s="1" t="s">
        <v>53</v>
      </c>
      <c r="B2302" s="1" t="s">
        <v>4679</v>
      </c>
      <c r="C2302" t="s">
        <v>7303</v>
      </c>
      <c r="D2302" t="s">
        <v>4724</v>
      </c>
      <c r="E2302" t="s">
        <v>7304</v>
      </c>
    </row>
    <row r="2303" spans="1:5" ht="15.5" x14ac:dyDescent="0.35">
      <c r="A2303" s="1" t="s">
        <v>52</v>
      </c>
      <c r="B2303" s="1" t="s">
        <v>4680</v>
      </c>
      <c r="C2303" t="s">
        <v>5162</v>
      </c>
      <c r="D2303" t="s">
        <v>4724</v>
      </c>
      <c r="E2303" t="s">
        <v>4747</v>
      </c>
    </row>
    <row r="2304" spans="1:5" ht="15.5" x14ac:dyDescent="0.35">
      <c r="A2304" s="1" t="s">
        <v>51</v>
      </c>
      <c r="B2304" s="1" t="s">
        <v>4681</v>
      </c>
      <c r="C2304" t="s">
        <v>7305</v>
      </c>
      <c r="D2304" t="s">
        <v>4723</v>
      </c>
      <c r="E2304" t="s">
        <v>8329</v>
      </c>
    </row>
    <row r="2305" spans="1:5" ht="15.5" x14ac:dyDescent="0.35">
      <c r="A2305" s="1" t="s">
        <v>50</v>
      </c>
      <c r="B2305" s="1" t="s">
        <v>4682</v>
      </c>
      <c r="C2305" t="s">
        <v>7306</v>
      </c>
      <c r="D2305" t="s">
        <v>4724</v>
      </c>
      <c r="E2305" t="s">
        <v>5410</v>
      </c>
    </row>
    <row r="2306" spans="1:5" ht="15.5" x14ac:dyDescent="0.35">
      <c r="A2306" s="1" t="s">
        <v>49</v>
      </c>
      <c r="B2306" s="1" t="s">
        <v>4683</v>
      </c>
      <c r="C2306" t="s">
        <v>7307</v>
      </c>
      <c r="D2306" t="s">
        <v>4724</v>
      </c>
      <c r="E2306" t="s">
        <v>8330</v>
      </c>
    </row>
    <row r="2307" spans="1:5" ht="15.5" x14ac:dyDescent="0.35">
      <c r="A2307" s="1" t="s">
        <v>48</v>
      </c>
      <c r="B2307" s="1" t="s">
        <v>4684</v>
      </c>
      <c r="C2307" t="s">
        <v>7308</v>
      </c>
      <c r="D2307" t="s">
        <v>4724</v>
      </c>
      <c r="E2307" t="s">
        <v>5287</v>
      </c>
    </row>
    <row r="2308" spans="1:5" ht="15.5" x14ac:dyDescent="0.35">
      <c r="A2308" s="1" t="s">
        <v>47</v>
      </c>
      <c r="B2308" s="1" t="s">
        <v>4685</v>
      </c>
      <c r="C2308" t="s">
        <v>7309</v>
      </c>
      <c r="D2308" t="s">
        <v>4723</v>
      </c>
      <c r="E2308" t="s">
        <v>4745</v>
      </c>
    </row>
    <row r="2309" spans="1:5" ht="15.5" x14ac:dyDescent="0.35">
      <c r="A2309" s="1" t="s">
        <v>46</v>
      </c>
      <c r="B2309" s="1" t="s">
        <v>4686</v>
      </c>
      <c r="C2309" t="s">
        <v>7310</v>
      </c>
      <c r="D2309" t="s">
        <v>4723</v>
      </c>
      <c r="E2309" t="s">
        <v>5596</v>
      </c>
    </row>
    <row r="2310" spans="1:5" ht="15.5" x14ac:dyDescent="0.35">
      <c r="A2310" s="1" t="s">
        <v>45</v>
      </c>
      <c r="B2310" s="1" t="s">
        <v>4687</v>
      </c>
      <c r="C2310" t="s">
        <v>6872</v>
      </c>
      <c r="D2310" t="s">
        <v>4723</v>
      </c>
      <c r="E2310" t="s">
        <v>5547</v>
      </c>
    </row>
    <row r="2311" spans="1:5" ht="15.5" x14ac:dyDescent="0.35">
      <c r="A2311" s="1" t="s">
        <v>44</v>
      </c>
      <c r="B2311" s="1" t="s">
        <v>4688</v>
      </c>
      <c r="C2311" t="s">
        <v>4950</v>
      </c>
      <c r="D2311" t="s">
        <v>4724</v>
      </c>
      <c r="E2311" t="s">
        <v>4729</v>
      </c>
    </row>
    <row r="2312" spans="1:5" ht="15.5" x14ac:dyDescent="0.35">
      <c r="A2312" s="1" t="s">
        <v>43</v>
      </c>
      <c r="B2312" s="1" t="s">
        <v>4689</v>
      </c>
      <c r="C2312" t="s">
        <v>7311</v>
      </c>
      <c r="D2312" t="s">
        <v>4725</v>
      </c>
      <c r="E2312" t="s">
        <v>5644</v>
      </c>
    </row>
    <row r="2313" spans="1:5" ht="15.5" x14ac:dyDescent="0.35">
      <c r="A2313" s="1" t="s">
        <v>42</v>
      </c>
      <c r="B2313" s="1" t="s">
        <v>4690</v>
      </c>
      <c r="C2313" t="s">
        <v>7312</v>
      </c>
      <c r="D2313" t="s">
        <v>4723</v>
      </c>
      <c r="E2313" t="s">
        <v>4825</v>
      </c>
    </row>
    <row r="2314" spans="1:5" ht="15.5" x14ac:dyDescent="0.35">
      <c r="A2314" s="1" t="s">
        <v>41</v>
      </c>
      <c r="B2314" s="1" t="s">
        <v>4691</v>
      </c>
      <c r="C2314" t="s">
        <v>7313</v>
      </c>
      <c r="D2314" t="s">
        <v>4724</v>
      </c>
      <c r="E2314" t="s">
        <v>4795</v>
      </c>
    </row>
    <row r="2315" spans="1:5" ht="15.5" x14ac:dyDescent="0.35">
      <c r="A2315" s="1" t="s">
        <v>40</v>
      </c>
      <c r="B2315" s="1" t="s">
        <v>4692</v>
      </c>
      <c r="C2315" t="s">
        <v>7314</v>
      </c>
      <c r="D2315" t="s">
        <v>4723</v>
      </c>
      <c r="E2315" t="s">
        <v>7540</v>
      </c>
    </row>
    <row r="2316" spans="1:5" ht="15.5" x14ac:dyDescent="0.35">
      <c r="A2316" s="1" t="s">
        <v>39</v>
      </c>
      <c r="B2316" s="1" t="s">
        <v>4693</v>
      </c>
      <c r="C2316" t="s">
        <v>5890</v>
      </c>
      <c r="D2316" t="s">
        <v>4723</v>
      </c>
      <c r="E2316" t="s">
        <v>7315</v>
      </c>
    </row>
    <row r="2317" spans="1:5" ht="15.5" x14ac:dyDescent="0.35">
      <c r="A2317" s="1" t="s">
        <v>37</v>
      </c>
      <c r="B2317" s="1" t="s">
        <v>4694</v>
      </c>
      <c r="C2317" t="s">
        <v>5186</v>
      </c>
      <c r="D2317" t="s">
        <v>4724</v>
      </c>
      <c r="E2317" t="s">
        <v>8331</v>
      </c>
    </row>
    <row r="2318" spans="1:5" ht="15.5" x14ac:dyDescent="0.35">
      <c r="A2318" s="1" t="s">
        <v>36</v>
      </c>
      <c r="B2318" s="1" t="s">
        <v>4695</v>
      </c>
      <c r="C2318" t="s">
        <v>7316</v>
      </c>
      <c r="D2318" t="s">
        <v>4724</v>
      </c>
      <c r="E2318" t="s">
        <v>5808</v>
      </c>
    </row>
    <row r="2319" spans="1:5" ht="15.5" x14ac:dyDescent="0.35">
      <c r="A2319" s="1" t="s">
        <v>35</v>
      </c>
      <c r="B2319" s="1" t="s">
        <v>4696</v>
      </c>
      <c r="C2319" t="s">
        <v>6793</v>
      </c>
      <c r="D2319" t="s">
        <v>4723</v>
      </c>
      <c r="E2319" t="s">
        <v>8332</v>
      </c>
    </row>
    <row r="2320" spans="1:5" ht="15.5" x14ac:dyDescent="0.35">
      <c r="A2320" s="1" t="s">
        <v>34</v>
      </c>
      <c r="B2320" s="1" t="s">
        <v>4697</v>
      </c>
      <c r="C2320" t="s">
        <v>7317</v>
      </c>
      <c r="D2320" t="s">
        <v>4724</v>
      </c>
      <c r="E2320" t="s">
        <v>8333</v>
      </c>
    </row>
    <row r="2321" spans="1:5" ht="15.5" x14ac:dyDescent="0.35">
      <c r="A2321" s="1" t="s">
        <v>32</v>
      </c>
      <c r="B2321" s="1" t="s">
        <v>4698</v>
      </c>
      <c r="C2321" t="s">
        <v>7372</v>
      </c>
      <c r="D2321" t="s">
        <v>4723</v>
      </c>
      <c r="E2321" t="s">
        <v>7318</v>
      </c>
    </row>
    <row r="2322" spans="1:5" ht="15.5" x14ac:dyDescent="0.35">
      <c r="A2322" s="1" t="s">
        <v>30</v>
      </c>
      <c r="B2322" s="1" t="s">
        <v>4699</v>
      </c>
      <c r="C2322" t="s">
        <v>7319</v>
      </c>
      <c r="D2322" t="s">
        <v>4724</v>
      </c>
      <c r="E2322" t="s">
        <v>4806</v>
      </c>
    </row>
    <row r="2323" spans="1:5" ht="15.5" x14ac:dyDescent="0.35">
      <c r="A2323" s="1" t="s">
        <v>29</v>
      </c>
      <c r="B2323" s="1" t="s">
        <v>4700</v>
      </c>
      <c r="C2323" t="s">
        <v>7320</v>
      </c>
      <c r="D2323" t="s">
        <v>4723</v>
      </c>
      <c r="E2323" t="s">
        <v>6763</v>
      </c>
    </row>
    <row r="2324" spans="1:5" ht="15.5" x14ac:dyDescent="0.35">
      <c r="A2324" s="1" t="s">
        <v>28</v>
      </c>
      <c r="B2324" s="1" t="s">
        <v>4701</v>
      </c>
      <c r="C2324" t="s">
        <v>7321</v>
      </c>
      <c r="D2324" t="s">
        <v>4724</v>
      </c>
      <c r="E2324" t="s">
        <v>4729</v>
      </c>
    </row>
    <row r="2325" spans="1:5" ht="15.5" x14ac:dyDescent="0.35">
      <c r="A2325" s="1" t="s">
        <v>25</v>
      </c>
      <c r="B2325" s="1" t="s">
        <v>4702</v>
      </c>
      <c r="C2325" t="s">
        <v>7322</v>
      </c>
      <c r="D2325" t="s">
        <v>4723</v>
      </c>
      <c r="E2325" t="s">
        <v>8334</v>
      </c>
    </row>
    <row r="2326" spans="1:5" ht="15.5" x14ac:dyDescent="0.35">
      <c r="A2326" s="1" t="s">
        <v>24</v>
      </c>
      <c r="B2326" s="1" t="s">
        <v>4703</v>
      </c>
      <c r="C2326" t="s">
        <v>5761</v>
      </c>
      <c r="D2326" t="s">
        <v>4724</v>
      </c>
      <c r="E2326" t="s">
        <v>5872</v>
      </c>
    </row>
    <row r="2327" spans="1:5" ht="15.5" x14ac:dyDescent="0.35">
      <c r="A2327" s="1" t="s">
        <v>23</v>
      </c>
      <c r="B2327" s="1" t="s">
        <v>4704</v>
      </c>
      <c r="C2327" t="s">
        <v>4938</v>
      </c>
      <c r="D2327" t="s">
        <v>4724</v>
      </c>
      <c r="E2327" t="s">
        <v>7323</v>
      </c>
    </row>
    <row r="2328" spans="1:5" ht="15.5" x14ac:dyDescent="0.35">
      <c r="A2328" s="1" t="s">
        <v>22</v>
      </c>
      <c r="B2328" s="1" t="s">
        <v>4705</v>
      </c>
      <c r="C2328" t="s">
        <v>5258</v>
      </c>
      <c r="D2328" t="s">
        <v>4723</v>
      </c>
      <c r="E2328" t="s">
        <v>5482</v>
      </c>
    </row>
    <row r="2329" spans="1:5" ht="15.5" x14ac:dyDescent="0.35">
      <c r="A2329" s="1" t="s">
        <v>21</v>
      </c>
      <c r="B2329" s="1" t="s">
        <v>4706</v>
      </c>
      <c r="C2329" t="s">
        <v>7324</v>
      </c>
      <c r="D2329" t="s">
        <v>4723</v>
      </c>
      <c r="E2329" t="s">
        <v>4766</v>
      </c>
    </row>
    <row r="2330" spans="1:5" ht="15.5" x14ac:dyDescent="0.35">
      <c r="A2330" s="1" t="s">
        <v>20</v>
      </c>
      <c r="B2330" s="1" t="s">
        <v>4707</v>
      </c>
      <c r="C2330" t="s">
        <v>7325</v>
      </c>
      <c r="D2330" t="s">
        <v>4723</v>
      </c>
      <c r="E2330" t="s">
        <v>8335</v>
      </c>
    </row>
    <row r="2331" spans="1:5" ht="15.5" x14ac:dyDescent="0.35">
      <c r="A2331" s="1" t="s">
        <v>18</v>
      </c>
      <c r="B2331" s="1" t="s">
        <v>4708</v>
      </c>
      <c r="C2331" t="s">
        <v>7326</v>
      </c>
      <c r="D2331" t="s">
        <v>4723</v>
      </c>
      <c r="E2331" t="s">
        <v>7327</v>
      </c>
    </row>
    <row r="2332" spans="1:5" ht="15.5" x14ac:dyDescent="0.35">
      <c r="A2332" s="1" t="s">
        <v>17</v>
      </c>
      <c r="B2332" s="1" t="s">
        <v>4709</v>
      </c>
      <c r="C2332" t="s">
        <v>7328</v>
      </c>
      <c r="D2332" t="s">
        <v>4724</v>
      </c>
      <c r="E2332" t="s">
        <v>5345</v>
      </c>
    </row>
    <row r="2333" spans="1:5" ht="15.5" x14ac:dyDescent="0.35">
      <c r="A2333" s="1" t="s">
        <v>15</v>
      </c>
      <c r="B2333" s="1" t="s">
        <v>4710</v>
      </c>
      <c r="C2333" t="s">
        <v>7373</v>
      </c>
      <c r="D2333" t="s">
        <v>4724</v>
      </c>
      <c r="E2333" t="s">
        <v>8336</v>
      </c>
    </row>
    <row r="2334" spans="1:5" ht="15.5" x14ac:dyDescent="0.35">
      <c r="A2334" s="1" t="s">
        <v>13</v>
      </c>
      <c r="B2334" s="1" t="s">
        <v>4711</v>
      </c>
      <c r="C2334" t="s">
        <v>7329</v>
      </c>
      <c r="D2334" t="s">
        <v>4723</v>
      </c>
      <c r="E2334" t="s">
        <v>5895</v>
      </c>
    </row>
    <row r="2335" spans="1:5" ht="15.5" x14ac:dyDescent="0.35">
      <c r="A2335" s="1" t="s">
        <v>10</v>
      </c>
      <c r="B2335" s="1" t="s">
        <v>4712</v>
      </c>
      <c r="C2335" t="s">
        <v>7330</v>
      </c>
      <c r="D2335" t="s">
        <v>4724</v>
      </c>
      <c r="E2335" t="s">
        <v>8337</v>
      </c>
    </row>
    <row r="2336" spans="1:5" ht="15.5" x14ac:dyDescent="0.35">
      <c r="A2336" s="1" t="s">
        <v>5</v>
      </c>
      <c r="B2336" s="1" t="s">
        <v>4713</v>
      </c>
      <c r="C2336" t="s">
        <v>7331</v>
      </c>
      <c r="D2336" t="s">
        <v>4724</v>
      </c>
      <c r="E2336" t="s">
        <v>8338</v>
      </c>
    </row>
  </sheetData>
  <dataConsolidate/>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workbookViewId="0">
      <selection activeCell="A2320" sqref="A2320"/>
    </sheetView>
  </sheetViews>
  <sheetFormatPr defaultRowHeight="14.5" x14ac:dyDescent="0.35"/>
  <cols>
    <col min="1" max="1" width="11.81640625" bestFit="1" customWidth="1"/>
    <col min="3" max="3" width="14.08984375" customWidth="1"/>
    <col min="5" max="5" width="14.90625" customWidth="1"/>
    <col min="6" max="6" width="11.7265625" bestFit="1" customWidth="1"/>
    <col min="7" max="7" width="15.1796875" bestFit="1" customWidth="1"/>
    <col min="8" max="8" width="13.7265625" bestFit="1" customWidth="1"/>
    <col min="9" max="9" width="26.08984375" customWidth="1"/>
    <col min="11" max="11" width="4.453125" customWidth="1"/>
    <col min="12" max="12" width="22.81640625" customWidth="1"/>
    <col min="13" max="13" width="8.54296875" customWidth="1"/>
  </cols>
  <sheetData>
    <row r="1" spans="1:13" ht="19" customHeight="1" x14ac:dyDescent="0.35">
      <c r="A1" s="4" t="s">
        <v>0</v>
      </c>
      <c r="B1" s="4" t="s">
        <v>2369</v>
      </c>
      <c r="C1" s="16" t="s">
        <v>8339</v>
      </c>
      <c r="D1" s="4" t="s">
        <v>2370</v>
      </c>
      <c r="E1" s="16" t="s">
        <v>8340</v>
      </c>
      <c r="F1" s="16" t="s">
        <v>2371</v>
      </c>
      <c r="G1" s="4" t="s">
        <v>2372</v>
      </c>
      <c r="H1" s="4" t="s">
        <v>2373</v>
      </c>
      <c r="I1" s="4" t="s">
        <v>2374</v>
      </c>
      <c r="J1" s="16" t="s">
        <v>2375</v>
      </c>
      <c r="K1" s="17"/>
      <c r="L1" s="55" t="s">
        <v>4717</v>
      </c>
      <c r="M1" s="55"/>
    </row>
    <row r="2" spans="1:13" x14ac:dyDescent="0.35">
      <c r="A2" t="s">
        <v>2368</v>
      </c>
      <c r="B2">
        <v>47.41</v>
      </c>
      <c r="C2" t="str">
        <f>IF(B2&lt;18.5,"Underweight",IF(AND(B2&gt;=18.5,B2&lt;25),"Normal weight",IF(AND(B2&gt;=25,B2&lt;30),"Overweight","Obesity")))</f>
        <v>Obesity</v>
      </c>
      <c r="D2">
        <v>7.47</v>
      </c>
      <c r="E2" t="str">
        <f>IF(D2&lt;5.7,"Normal",IF(AND(D2&gt;=5.7,D2&lt;=6.4),"Prediabetese","Diabetese"))</f>
        <v>Diabetese</v>
      </c>
      <c r="F2" t="s">
        <v>2376</v>
      </c>
      <c r="G2" t="s">
        <v>2376</v>
      </c>
      <c r="H2" t="s">
        <v>2376</v>
      </c>
      <c r="I2" s="13">
        <v>0</v>
      </c>
      <c r="J2" t="s">
        <v>2378</v>
      </c>
    </row>
    <row r="3" spans="1:13" x14ac:dyDescent="0.35">
      <c r="A3" t="s">
        <v>2367</v>
      </c>
      <c r="B3">
        <v>30.36</v>
      </c>
      <c r="C3" t="str">
        <f t="shared" ref="C3:C66" si="0">IF(B3&lt;18.5,"Underweight",IF(AND(B3&gt;=18.5,B3&lt;25),"Normal weight",IF(AND(B3&gt;=25,B3&lt;30),"Overweight","Obesity")))</f>
        <v>Obesity</v>
      </c>
      <c r="D3">
        <v>5.77</v>
      </c>
      <c r="E3" t="str">
        <f>IF(D3&lt;5.7,"Normal",IF(AND(D3&gt;=5.7,D3&lt;=6.4),"Prediabetese","Diabetese"))</f>
        <v>Prediabetese</v>
      </c>
      <c r="F3" t="s">
        <v>2376</v>
      </c>
      <c r="G3" t="s">
        <v>2376</v>
      </c>
      <c r="H3" t="s">
        <v>2376</v>
      </c>
      <c r="I3" s="13">
        <v>0</v>
      </c>
      <c r="J3" t="s">
        <v>2378</v>
      </c>
      <c r="L3" s="14" t="s">
        <v>2375</v>
      </c>
      <c r="M3" s="7" t="str" cm="1">
        <f t="array" ref="M3">INDEX($J$2:$J$2366,MATCH(MAX(COUNTIF($J$2:$J$2366,$J$2:$J$2366)),COUNTIF($J$2:$J$2366,$J$2:$J$2366),0))</f>
        <v>No</v>
      </c>
    </row>
    <row r="4" spans="1:13" x14ac:dyDescent="0.35">
      <c r="A4" t="s">
        <v>2366</v>
      </c>
      <c r="B4">
        <v>34.484999999999999</v>
      </c>
      <c r="C4" t="str">
        <f t="shared" si="0"/>
        <v>Obesity</v>
      </c>
      <c r="D4">
        <v>11.87</v>
      </c>
      <c r="E4" t="str">
        <f t="shared" ref="E4:E67" si="1">IF(D4&lt;5.7,"Normal",IF(AND(D4&gt;=5.7,D4&lt;=6.4),"Prediabetese","Diabetese"))</f>
        <v>Diabetese</v>
      </c>
      <c r="F4" t="s">
        <v>2378</v>
      </c>
      <c r="G4" t="s">
        <v>2376</v>
      </c>
      <c r="H4" t="s">
        <v>2376</v>
      </c>
      <c r="I4" s="13">
        <v>2</v>
      </c>
      <c r="J4" t="s">
        <v>2378</v>
      </c>
      <c r="L4" s="15" t="s">
        <v>2377</v>
      </c>
      <c r="M4" s="7">
        <v>0</v>
      </c>
    </row>
    <row r="5" spans="1:13" ht="15.5" customHeight="1" x14ac:dyDescent="0.35">
      <c r="A5" t="s">
        <v>2365</v>
      </c>
      <c r="B5">
        <v>38.094999999999999</v>
      </c>
      <c r="C5" t="str">
        <f t="shared" si="0"/>
        <v>Obesity</v>
      </c>
      <c r="D5">
        <v>6.05</v>
      </c>
      <c r="E5" t="str">
        <f t="shared" si="1"/>
        <v>Prediabetese</v>
      </c>
      <c r="F5" t="s">
        <v>2376</v>
      </c>
      <c r="G5" t="s">
        <v>2376</v>
      </c>
      <c r="H5" t="s">
        <v>2376</v>
      </c>
      <c r="I5" s="13">
        <v>0</v>
      </c>
      <c r="J5" t="s">
        <v>2378</v>
      </c>
      <c r="L5" s="56" t="s">
        <v>8341</v>
      </c>
      <c r="M5" s="57" t="s">
        <v>2378</v>
      </c>
    </row>
    <row r="6" spans="1:13" x14ac:dyDescent="0.35">
      <c r="A6" t="s">
        <v>2364</v>
      </c>
      <c r="B6">
        <v>35.53</v>
      </c>
      <c r="C6" t="str">
        <f t="shared" si="0"/>
        <v>Obesity</v>
      </c>
      <c r="D6">
        <v>5.45</v>
      </c>
      <c r="E6" t="str">
        <f t="shared" si="1"/>
        <v>Normal</v>
      </c>
      <c r="F6" t="s">
        <v>2376</v>
      </c>
      <c r="G6" t="s">
        <v>2376</v>
      </c>
      <c r="H6" t="s">
        <v>2376</v>
      </c>
      <c r="I6" s="13">
        <v>0</v>
      </c>
      <c r="J6" t="s">
        <v>2378</v>
      </c>
      <c r="L6" s="56"/>
      <c r="M6" s="57"/>
    </row>
    <row r="7" spans="1:13" x14ac:dyDescent="0.35">
      <c r="A7" t="s">
        <v>2363</v>
      </c>
      <c r="B7">
        <v>32.799999999999997</v>
      </c>
      <c r="C7" t="str">
        <f t="shared" si="0"/>
        <v>Obesity</v>
      </c>
      <c r="D7">
        <v>6.59</v>
      </c>
      <c r="E7" t="str">
        <f t="shared" si="1"/>
        <v>Diabetese</v>
      </c>
      <c r="F7" t="s">
        <v>2376</v>
      </c>
      <c r="G7" t="s">
        <v>2376</v>
      </c>
      <c r="H7" t="s">
        <v>2376</v>
      </c>
      <c r="I7" s="13">
        <v>0</v>
      </c>
      <c r="J7" t="s">
        <v>2378</v>
      </c>
      <c r="L7" s="56" t="s">
        <v>8342</v>
      </c>
      <c r="M7" s="57" t="s">
        <v>2378</v>
      </c>
    </row>
    <row r="8" spans="1:13" x14ac:dyDescent="0.35">
      <c r="A8" t="s">
        <v>2362</v>
      </c>
      <c r="B8">
        <v>36.4</v>
      </c>
      <c r="C8" t="str">
        <f t="shared" si="0"/>
        <v>Obesity</v>
      </c>
      <c r="D8">
        <v>6.07</v>
      </c>
      <c r="E8" t="str">
        <f t="shared" si="1"/>
        <v>Prediabetese</v>
      </c>
      <c r="F8" t="s">
        <v>2376</v>
      </c>
      <c r="G8" t="s">
        <v>2376</v>
      </c>
      <c r="H8" t="s">
        <v>2376</v>
      </c>
      <c r="I8" s="13">
        <v>0</v>
      </c>
      <c r="J8" t="s">
        <v>2378</v>
      </c>
      <c r="L8" s="56"/>
      <c r="M8" s="57"/>
    </row>
    <row r="9" spans="1:13" x14ac:dyDescent="0.35">
      <c r="A9" t="s">
        <v>2361</v>
      </c>
      <c r="B9">
        <v>36.96</v>
      </c>
      <c r="C9" t="str">
        <f t="shared" si="0"/>
        <v>Obesity</v>
      </c>
      <c r="D9">
        <v>7.93</v>
      </c>
      <c r="E9" t="str">
        <f t="shared" si="1"/>
        <v>Diabetese</v>
      </c>
      <c r="F9" t="s">
        <v>2376</v>
      </c>
      <c r="G9" t="s">
        <v>2376</v>
      </c>
      <c r="H9" t="s">
        <v>2376</v>
      </c>
      <c r="I9" s="13">
        <v>3</v>
      </c>
      <c r="J9" t="s">
        <v>2378</v>
      </c>
    </row>
    <row r="10" spans="1:13" x14ac:dyDescent="0.35">
      <c r="A10" t="s">
        <v>2360</v>
      </c>
      <c r="B10">
        <v>41.14</v>
      </c>
      <c r="C10" t="str">
        <f t="shared" si="0"/>
        <v>Obesity</v>
      </c>
      <c r="D10">
        <v>9.58</v>
      </c>
      <c r="E10" t="str">
        <f t="shared" si="1"/>
        <v>Diabetese</v>
      </c>
      <c r="F10" t="s">
        <v>2378</v>
      </c>
      <c r="G10" t="s">
        <v>2376</v>
      </c>
      <c r="H10" t="s">
        <v>2378</v>
      </c>
      <c r="I10" s="13">
        <v>1</v>
      </c>
      <c r="J10" t="s">
        <v>2378</v>
      </c>
    </row>
    <row r="11" spans="1:13" x14ac:dyDescent="0.35">
      <c r="A11" t="s">
        <v>2359</v>
      </c>
      <c r="B11">
        <v>38.06</v>
      </c>
      <c r="C11" t="str">
        <f t="shared" si="0"/>
        <v>Obesity</v>
      </c>
      <c r="D11">
        <v>10.79</v>
      </c>
      <c r="E11" t="str">
        <f t="shared" si="1"/>
        <v>Diabetese</v>
      </c>
      <c r="F11" t="s">
        <v>2376</v>
      </c>
      <c r="G11" t="s">
        <v>2376</v>
      </c>
      <c r="H11" t="s">
        <v>2376</v>
      </c>
      <c r="I11" s="13">
        <v>0</v>
      </c>
      <c r="J11" t="s">
        <v>2378</v>
      </c>
    </row>
    <row r="12" spans="1:13" x14ac:dyDescent="0.35">
      <c r="A12" t="s">
        <v>2358</v>
      </c>
      <c r="B12">
        <v>37.700000000000003</v>
      </c>
      <c r="C12" t="str">
        <f t="shared" si="0"/>
        <v>Obesity</v>
      </c>
      <c r="D12">
        <v>5.96</v>
      </c>
      <c r="E12" t="str">
        <f t="shared" si="1"/>
        <v>Prediabetese</v>
      </c>
      <c r="F12" t="s">
        <v>2378</v>
      </c>
      <c r="G12" t="s">
        <v>2376</v>
      </c>
      <c r="H12" t="s">
        <v>2376</v>
      </c>
      <c r="I12" s="13">
        <v>2</v>
      </c>
      <c r="J12" t="s">
        <v>2378</v>
      </c>
    </row>
    <row r="13" spans="1:13" x14ac:dyDescent="0.35">
      <c r="A13" t="s">
        <v>2357</v>
      </c>
      <c r="B13">
        <v>42.13</v>
      </c>
      <c r="C13" t="str">
        <f t="shared" si="0"/>
        <v>Obesity</v>
      </c>
      <c r="D13">
        <v>11.9</v>
      </c>
      <c r="E13" t="str">
        <f t="shared" si="1"/>
        <v>Diabetese</v>
      </c>
      <c r="F13" t="s">
        <v>2376</v>
      </c>
      <c r="G13" t="s">
        <v>2376</v>
      </c>
      <c r="H13" t="s">
        <v>2376</v>
      </c>
      <c r="I13" s="13">
        <v>0</v>
      </c>
      <c r="J13" t="s">
        <v>2378</v>
      </c>
    </row>
    <row r="14" spans="1:13" x14ac:dyDescent="0.35">
      <c r="A14" t="s">
        <v>2356</v>
      </c>
      <c r="B14">
        <v>40.92</v>
      </c>
      <c r="C14" t="str">
        <f t="shared" si="0"/>
        <v>Obesity</v>
      </c>
      <c r="D14">
        <v>8.41</v>
      </c>
      <c r="E14" t="str">
        <f t="shared" si="1"/>
        <v>Diabetese</v>
      </c>
      <c r="F14" t="s">
        <v>2376</v>
      </c>
      <c r="G14" t="s">
        <v>2376</v>
      </c>
      <c r="H14" t="s">
        <v>2376</v>
      </c>
      <c r="I14" s="13">
        <v>0</v>
      </c>
      <c r="J14" t="s">
        <v>2378</v>
      </c>
    </row>
    <row r="15" spans="1:13" x14ac:dyDescent="0.35">
      <c r="A15" t="s">
        <v>2355</v>
      </c>
      <c r="B15">
        <v>40.564999999999998</v>
      </c>
      <c r="C15" t="str">
        <f t="shared" si="0"/>
        <v>Obesity</v>
      </c>
      <c r="D15">
        <v>7.02</v>
      </c>
      <c r="E15" t="str">
        <f t="shared" si="1"/>
        <v>Diabetese</v>
      </c>
      <c r="F15" t="s">
        <v>2376</v>
      </c>
      <c r="G15" t="s">
        <v>2376</v>
      </c>
      <c r="H15" t="s">
        <v>2376</v>
      </c>
      <c r="I15" s="13">
        <v>0</v>
      </c>
      <c r="J15" t="s">
        <v>2378</v>
      </c>
    </row>
    <row r="16" spans="1:13" x14ac:dyDescent="0.35">
      <c r="A16" t="s">
        <v>2354</v>
      </c>
      <c r="B16">
        <v>36.384999999999998</v>
      </c>
      <c r="C16" t="str">
        <f t="shared" si="0"/>
        <v>Obesity</v>
      </c>
      <c r="D16">
        <v>7.59</v>
      </c>
      <c r="E16" t="str">
        <f t="shared" si="1"/>
        <v>Diabetese</v>
      </c>
      <c r="F16" t="s">
        <v>2378</v>
      </c>
      <c r="G16" t="s">
        <v>2376</v>
      </c>
      <c r="H16" t="s">
        <v>2376</v>
      </c>
      <c r="I16" s="13">
        <v>2</v>
      </c>
      <c r="J16" t="s">
        <v>2378</v>
      </c>
    </row>
    <row r="17" spans="1:10" x14ac:dyDescent="0.35">
      <c r="A17" t="s">
        <v>2353</v>
      </c>
      <c r="B17">
        <v>39.9</v>
      </c>
      <c r="C17" t="str">
        <f t="shared" si="0"/>
        <v>Obesity</v>
      </c>
      <c r="D17">
        <v>11.32</v>
      </c>
      <c r="E17" t="str">
        <f t="shared" si="1"/>
        <v>Diabetese</v>
      </c>
      <c r="F17" t="s">
        <v>2376</v>
      </c>
      <c r="G17" t="s">
        <v>2376</v>
      </c>
      <c r="H17" t="s">
        <v>2376</v>
      </c>
      <c r="I17" s="13">
        <v>0</v>
      </c>
      <c r="J17" t="s">
        <v>2378</v>
      </c>
    </row>
    <row r="18" spans="1:10" x14ac:dyDescent="0.35">
      <c r="A18" t="s">
        <v>2352</v>
      </c>
      <c r="B18">
        <v>33.799999999999997</v>
      </c>
      <c r="C18" t="str">
        <f t="shared" si="0"/>
        <v>Obesity</v>
      </c>
      <c r="D18">
        <v>7.67</v>
      </c>
      <c r="E18" t="str">
        <f t="shared" si="1"/>
        <v>Diabetese</v>
      </c>
      <c r="F18" t="s">
        <v>2376</v>
      </c>
      <c r="G18" t="s">
        <v>2376</v>
      </c>
      <c r="H18" t="s">
        <v>2376</v>
      </c>
      <c r="I18" s="13">
        <v>3</v>
      </c>
      <c r="J18" t="s">
        <v>2378</v>
      </c>
    </row>
    <row r="19" spans="1:10" x14ac:dyDescent="0.35">
      <c r="A19" t="s">
        <v>2351</v>
      </c>
      <c r="B19">
        <v>36.765000000000001</v>
      </c>
      <c r="C19" t="str">
        <f t="shared" si="0"/>
        <v>Obesity</v>
      </c>
      <c r="D19">
        <v>7.29</v>
      </c>
      <c r="E19" t="str">
        <f t="shared" si="1"/>
        <v>Diabetese</v>
      </c>
      <c r="F19" t="s">
        <v>2378</v>
      </c>
      <c r="G19" t="s">
        <v>2376</v>
      </c>
      <c r="H19" t="s">
        <v>2378</v>
      </c>
      <c r="I19" s="13">
        <v>1</v>
      </c>
      <c r="J19" t="s">
        <v>2378</v>
      </c>
    </row>
    <row r="20" spans="1:10" x14ac:dyDescent="0.35">
      <c r="A20" t="s">
        <v>2350</v>
      </c>
      <c r="B20">
        <v>36.954999999999998</v>
      </c>
      <c r="C20" t="str">
        <f t="shared" si="0"/>
        <v>Obesity</v>
      </c>
      <c r="D20">
        <v>4.72</v>
      </c>
      <c r="E20" t="str">
        <f t="shared" si="1"/>
        <v>Normal</v>
      </c>
      <c r="F20" t="s">
        <v>2378</v>
      </c>
      <c r="G20" t="s">
        <v>2376</v>
      </c>
      <c r="H20" t="s">
        <v>2376</v>
      </c>
      <c r="I20" s="13">
        <v>1</v>
      </c>
      <c r="J20" t="s">
        <v>2378</v>
      </c>
    </row>
    <row r="21" spans="1:10" x14ac:dyDescent="0.35">
      <c r="A21" t="s">
        <v>2349</v>
      </c>
      <c r="B21">
        <v>42.9</v>
      </c>
      <c r="C21" t="str">
        <f t="shared" si="0"/>
        <v>Obesity</v>
      </c>
      <c r="D21">
        <v>11.41</v>
      </c>
      <c r="E21" t="str">
        <f t="shared" si="1"/>
        <v>Diabetese</v>
      </c>
      <c r="F21" t="s">
        <v>2376</v>
      </c>
      <c r="G21" t="s">
        <v>2376</v>
      </c>
      <c r="H21" t="s">
        <v>2376</v>
      </c>
      <c r="I21" s="13">
        <v>0</v>
      </c>
      <c r="J21" t="s">
        <v>2378</v>
      </c>
    </row>
    <row r="22" spans="1:10" x14ac:dyDescent="0.35">
      <c r="A22" t="s">
        <v>2348</v>
      </c>
      <c r="B22">
        <v>36.299999999999997</v>
      </c>
      <c r="C22" t="str">
        <f t="shared" si="0"/>
        <v>Obesity</v>
      </c>
      <c r="D22">
        <v>11.5</v>
      </c>
      <c r="E22" t="str">
        <f t="shared" si="1"/>
        <v>Diabetese</v>
      </c>
      <c r="F22" t="s">
        <v>2378</v>
      </c>
      <c r="G22" t="s">
        <v>2376</v>
      </c>
      <c r="H22" t="s">
        <v>2376</v>
      </c>
      <c r="I22" s="13">
        <v>2</v>
      </c>
      <c r="J22" t="s">
        <v>2378</v>
      </c>
    </row>
    <row r="23" spans="1:10" x14ac:dyDescent="0.35">
      <c r="A23" t="s">
        <v>2347</v>
      </c>
      <c r="B23">
        <v>32.200000000000003</v>
      </c>
      <c r="C23" t="str">
        <f t="shared" si="0"/>
        <v>Obesity</v>
      </c>
      <c r="D23">
        <v>6.22</v>
      </c>
      <c r="E23" t="str">
        <f t="shared" si="1"/>
        <v>Prediabetese</v>
      </c>
      <c r="F23" t="s">
        <v>2378</v>
      </c>
      <c r="G23" t="s">
        <v>2376</v>
      </c>
      <c r="H23" t="s">
        <v>2376</v>
      </c>
      <c r="I23" s="13">
        <v>2</v>
      </c>
      <c r="J23" t="s">
        <v>2378</v>
      </c>
    </row>
    <row r="24" spans="1:10" x14ac:dyDescent="0.35">
      <c r="A24" t="s">
        <v>2346</v>
      </c>
      <c r="B24">
        <v>31.3</v>
      </c>
      <c r="C24" t="str">
        <f t="shared" si="0"/>
        <v>Obesity</v>
      </c>
      <c r="D24">
        <v>11.38</v>
      </c>
      <c r="E24" t="str">
        <f t="shared" si="1"/>
        <v>Diabetese</v>
      </c>
      <c r="F24" t="s">
        <v>2376</v>
      </c>
      <c r="G24" t="s">
        <v>2376</v>
      </c>
      <c r="H24" t="s">
        <v>2376</v>
      </c>
      <c r="I24" s="13">
        <v>3</v>
      </c>
      <c r="J24" t="s">
        <v>2378</v>
      </c>
    </row>
    <row r="25" spans="1:10" x14ac:dyDescent="0.35">
      <c r="A25" t="s">
        <v>2345</v>
      </c>
      <c r="B25">
        <v>41.8</v>
      </c>
      <c r="C25" t="str">
        <f t="shared" si="0"/>
        <v>Obesity</v>
      </c>
      <c r="D25">
        <v>7.89</v>
      </c>
      <c r="E25" t="str">
        <f t="shared" si="1"/>
        <v>Diabetese</v>
      </c>
      <c r="F25" t="s">
        <v>2378</v>
      </c>
      <c r="G25" t="s">
        <v>2376</v>
      </c>
      <c r="H25" t="s">
        <v>2376</v>
      </c>
      <c r="I25" s="13">
        <v>2</v>
      </c>
      <c r="J25" t="s">
        <v>2378</v>
      </c>
    </row>
    <row r="26" spans="1:10" x14ac:dyDescent="0.35">
      <c r="A26" t="s">
        <v>2344</v>
      </c>
      <c r="B26">
        <v>35.090000000000003</v>
      </c>
      <c r="C26" t="str">
        <f t="shared" si="0"/>
        <v>Obesity</v>
      </c>
      <c r="D26">
        <v>4.38</v>
      </c>
      <c r="E26" t="str">
        <f t="shared" si="1"/>
        <v>Normal</v>
      </c>
      <c r="F26" t="s">
        <v>2378</v>
      </c>
      <c r="G26" t="s">
        <v>2376</v>
      </c>
      <c r="H26" t="s">
        <v>2376</v>
      </c>
      <c r="I26" s="13">
        <v>2</v>
      </c>
      <c r="J26" t="s">
        <v>2378</v>
      </c>
    </row>
    <row r="27" spans="1:10" x14ac:dyDescent="0.35">
      <c r="A27" t="s">
        <v>2343</v>
      </c>
      <c r="B27">
        <v>33.880000000000003</v>
      </c>
      <c r="C27" t="str">
        <f t="shared" si="0"/>
        <v>Obesity</v>
      </c>
      <c r="D27">
        <v>7.01</v>
      </c>
      <c r="E27" t="str">
        <f t="shared" si="1"/>
        <v>Diabetese</v>
      </c>
      <c r="F27" t="s">
        <v>2376</v>
      </c>
      <c r="G27" t="s">
        <v>2376</v>
      </c>
      <c r="H27" t="s">
        <v>2376</v>
      </c>
      <c r="I27" s="13">
        <v>3</v>
      </c>
      <c r="J27" t="s">
        <v>2378</v>
      </c>
    </row>
    <row r="28" spans="1:10" x14ac:dyDescent="0.35">
      <c r="A28" t="s">
        <v>2342</v>
      </c>
      <c r="B28">
        <v>30.875</v>
      </c>
      <c r="C28" t="str">
        <f t="shared" si="0"/>
        <v>Obesity</v>
      </c>
      <c r="D28">
        <v>11.88</v>
      </c>
      <c r="E28" t="str">
        <f t="shared" si="1"/>
        <v>Diabetese</v>
      </c>
      <c r="F28" t="s">
        <v>2376</v>
      </c>
      <c r="G28" t="s">
        <v>2376</v>
      </c>
      <c r="H28" t="s">
        <v>2376</v>
      </c>
      <c r="I28" s="13">
        <v>0</v>
      </c>
      <c r="J28" t="s">
        <v>2378</v>
      </c>
    </row>
    <row r="29" spans="1:10" x14ac:dyDescent="0.35">
      <c r="A29" t="s">
        <v>2341</v>
      </c>
      <c r="B29">
        <v>36.86</v>
      </c>
      <c r="C29" t="str">
        <f t="shared" si="0"/>
        <v>Obesity</v>
      </c>
      <c r="D29">
        <v>5.19</v>
      </c>
      <c r="E29" t="str">
        <f t="shared" si="1"/>
        <v>Normal</v>
      </c>
      <c r="F29" t="s">
        <v>2378</v>
      </c>
      <c r="G29" t="s">
        <v>2376</v>
      </c>
      <c r="H29" t="s">
        <v>2378</v>
      </c>
      <c r="I29" s="13">
        <v>1</v>
      </c>
      <c r="J29" t="s">
        <v>2378</v>
      </c>
    </row>
    <row r="30" spans="1:10" x14ac:dyDescent="0.35">
      <c r="A30" t="s">
        <v>2340</v>
      </c>
      <c r="B30">
        <v>35.86</v>
      </c>
      <c r="C30" t="str">
        <f t="shared" si="0"/>
        <v>Obesity</v>
      </c>
      <c r="D30">
        <v>6.74</v>
      </c>
      <c r="E30" t="str">
        <f t="shared" si="1"/>
        <v>Diabetese</v>
      </c>
      <c r="F30" t="s">
        <v>2378</v>
      </c>
      <c r="G30" t="s">
        <v>2376</v>
      </c>
      <c r="H30" t="s">
        <v>2376</v>
      </c>
      <c r="I30" s="13">
        <v>2</v>
      </c>
      <c r="J30" t="s">
        <v>2378</v>
      </c>
    </row>
    <row r="31" spans="1:10" x14ac:dyDescent="0.35">
      <c r="A31" t="s">
        <v>2339</v>
      </c>
      <c r="B31">
        <v>37.049999999999997</v>
      </c>
      <c r="C31" t="str">
        <f t="shared" si="0"/>
        <v>Obesity</v>
      </c>
      <c r="D31">
        <v>8.44</v>
      </c>
      <c r="E31" t="str">
        <f t="shared" si="1"/>
        <v>Diabetese</v>
      </c>
      <c r="F31" t="s">
        <v>2376</v>
      </c>
      <c r="G31" t="s">
        <v>2376</v>
      </c>
      <c r="H31" t="s">
        <v>2376</v>
      </c>
      <c r="I31" s="13">
        <v>0</v>
      </c>
      <c r="J31" t="s">
        <v>2378</v>
      </c>
    </row>
    <row r="32" spans="1:10" x14ac:dyDescent="0.35">
      <c r="A32" t="s">
        <v>2338</v>
      </c>
      <c r="B32">
        <v>43.89</v>
      </c>
      <c r="C32" t="str">
        <f t="shared" si="0"/>
        <v>Obesity</v>
      </c>
      <c r="D32">
        <v>8.7100000000000009</v>
      </c>
      <c r="E32" t="str">
        <f t="shared" si="1"/>
        <v>Diabetese</v>
      </c>
      <c r="F32" t="s">
        <v>2376</v>
      </c>
      <c r="G32" t="s">
        <v>2376</v>
      </c>
      <c r="H32" t="s">
        <v>2376</v>
      </c>
      <c r="I32" s="13">
        <v>0</v>
      </c>
      <c r="J32" t="s">
        <v>2378</v>
      </c>
    </row>
    <row r="33" spans="1:10" x14ac:dyDescent="0.35">
      <c r="A33" t="s">
        <v>2337</v>
      </c>
      <c r="B33">
        <v>42.35</v>
      </c>
      <c r="C33" t="str">
        <f t="shared" si="0"/>
        <v>Obesity</v>
      </c>
      <c r="D33">
        <v>5.08</v>
      </c>
      <c r="E33" t="str">
        <f t="shared" si="1"/>
        <v>Normal</v>
      </c>
      <c r="F33" t="s">
        <v>2378</v>
      </c>
      <c r="G33" t="s">
        <v>2376</v>
      </c>
      <c r="H33" t="s">
        <v>2376</v>
      </c>
      <c r="I33" s="13">
        <v>0</v>
      </c>
      <c r="J33" t="s">
        <v>2378</v>
      </c>
    </row>
    <row r="34" spans="1:10" x14ac:dyDescent="0.35">
      <c r="A34" t="s">
        <v>2336</v>
      </c>
      <c r="B34">
        <v>31.35</v>
      </c>
      <c r="C34" t="str">
        <f t="shared" si="0"/>
        <v>Obesity</v>
      </c>
      <c r="D34">
        <v>6.86</v>
      </c>
      <c r="E34" t="str">
        <f t="shared" si="1"/>
        <v>Diabetese</v>
      </c>
      <c r="F34" t="s">
        <v>2376</v>
      </c>
      <c r="G34" t="s">
        <v>2376</v>
      </c>
      <c r="H34" t="s">
        <v>2376</v>
      </c>
      <c r="I34" s="13">
        <v>0</v>
      </c>
      <c r="J34" t="s">
        <v>2378</v>
      </c>
    </row>
    <row r="35" spans="1:10" x14ac:dyDescent="0.35">
      <c r="A35" t="s">
        <v>2335</v>
      </c>
      <c r="B35">
        <v>47.6</v>
      </c>
      <c r="C35" t="str">
        <f t="shared" si="0"/>
        <v>Obesity</v>
      </c>
      <c r="D35">
        <v>5.95</v>
      </c>
      <c r="E35" t="str">
        <f t="shared" si="1"/>
        <v>Prediabetese</v>
      </c>
      <c r="F35" t="s">
        <v>2378</v>
      </c>
      <c r="G35" t="s">
        <v>2376</v>
      </c>
      <c r="H35" t="s">
        <v>2376</v>
      </c>
      <c r="I35" s="13">
        <v>0</v>
      </c>
      <c r="J35" t="s">
        <v>2378</v>
      </c>
    </row>
    <row r="36" spans="1:10" x14ac:dyDescent="0.35">
      <c r="A36" t="s">
        <v>2334</v>
      </c>
      <c r="B36">
        <v>46.2</v>
      </c>
      <c r="C36" t="str">
        <f t="shared" si="0"/>
        <v>Obesity</v>
      </c>
      <c r="D36">
        <v>6.09</v>
      </c>
      <c r="E36" t="str">
        <f t="shared" si="1"/>
        <v>Prediabetese</v>
      </c>
      <c r="F36" t="s">
        <v>2376</v>
      </c>
      <c r="G36" t="s">
        <v>2376</v>
      </c>
      <c r="H36" t="s">
        <v>2378</v>
      </c>
      <c r="I36" s="13">
        <v>1</v>
      </c>
      <c r="J36" t="s">
        <v>2378</v>
      </c>
    </row>
    <row r="37" spans="1:10" x14ac:dyDescent="0.35">
      <c r="A37" t="s">
        <v>2333</v>
      </c>
      <c r="B37">
        <v>32.015000000000001</v>
      </c>
      <c r="C37" t="str">
        <f t="shared" si="0"/>
        <v>Obesity</v>
      </c>
      <c r="D37">
        <v>11.75</v>
      </c>
      <c r="E37" t="str">
        <f t="shared" si="1"/>
        <v>Diabetese</v>
      </c>
      <c r="F37" t="s">
        <v>2376</v>
      </c>
      <c r="G37" t="s">
        <v>2376</v>
      </c>
      <c r="H37" t="s">
        <v>2376</v>
      </c>
      <c r="I37" s="13">
        <v>0</v>
      </c>
      <c r="J37" t="s">
        <v>2378</v>
      </c>
    </row>
    <row r="38" spans="1:10" x14ac:dyDescent="0.35">
      <c r="A38" t="s">
        <v>2332</v>
      </c>
      <c r="B38">
        <v>40.564999999999998</v>
      </c>
      <c r="C38" t="str">
        <f t="shared" si="0"/>
        <v>Obesity</v>
      </c>
      <c r="D38">
        <v>7.37</v>
      </c>
      <c r="E38" t="str">
        <f t="shared" si="1"/>
        <v>Diabetese</v>
      </c>
      <c r="F38" t="s">
        <v>2376</v>
      </c>
      <c r="G38" t="s">
        <v>2376</v>
      </c>
      <c r="H38" t="s">
        <v>2376</v>
      </c>
      <c r="I38" s="13">
        <v>0</v>
      </c>
      <c r="J38" t="s">
        <v>2378</v>
      </c>
    </row>
    <row r="39" spans="1:10" x14ac:dyDescent="0.35">
      <c r="A39" t="s">
        <v>2331</v>
      </c>
      <c r="B39">
        <v>32.450000000000003</v>
      </c>
      <c r="C39" t="str">
        <f t="shared" si="0"/>
        <v>Obesity</v>
      </c>
      <c r="D39">
        <v>11.91</v>
      </c>
      <c r="E39" t="str">
        <f t="shared" si="1"/>
        <v>Diabetese</v>
      </c>
      <c r="F39" t="s">
        <v>2376</v>
      </c>
      <c r="G39" t="s">
        <v>2376</v>
      </c>
      <c r="H39" t="s">
        <v>2376</v>
      </c>
      <c r="I39" s="13">
        <v>0</v>
      </c>
      <c r="J39" t="s">
        <v>2378</v>
      </c>
    </row>
    <row r="40" spans="1:10" x14ac:dyDescent="0.35">
      <c r="A40" t="s">
        <v>2330</v>
      </c>
      <c r="B40">
        <v>34.96</v>
      </c>
      <c r="C40" t="str">
        <f t="shared" si="0"/>
        <v>Obesity</v>
      </c>
      <c r="D40">
        <v>6.52</v>
      </c>
      <c r="E40" t="str">
        <f t="shared" si="1"/>
        <v>Diabetese</v>
      </c>
      <c r="F40" t="s">
        <v>2376</v>
      </c>
      <c r="G40" t="s">
        <v>2376</v>
      </c>
      <c r="H40" t="s">
        <v>2376</v>
      </c>
      <c r="I40" s="13">
        <v>0</v>
      </c>
      <c r="J40" t="s">
        <v>2378</v>
      </c>
    </row>
    <row r="41" spans="1:10" x14ac:dyDescent="0.35">
      <c r="A41" t="s">
        <v>2329</v>
      </c>
      <c r="B41">
        <v>35.5</v>
      </c>
      <c r="C41" t="str">
        <f t="shared" si="0"/>
        <v>Obesity</v>
      </c>
      <c r="D41">
        <v>5.14</v>
      </c>
      <c r="E41" t="str">
        <f t="shared" si="1"/>
        <v>Normal</v>
      </c>
      <c r="F41" t="s">
        <v>2376</v>
      </c>
      <c r="G41" t="s">
        <v>2376</v>
      </c>
      <c r="H41" t="s">
        <v>2378</v>
      </c>
      <c r="I41" s="13">
        <v>1</v>
      </c>
      <c r="J41" t="s">
        <v>2378</v>
      </c>
    </row>
    <row r="42" spans="1:10" x14ac:dyDescent="0.35">
      <c r="A42" t="s">
        <v>2328</v>
      </c>
      <c r="B42">
        <v>52.58</v>
      </c>
      <c r="C42" t="str">
        <f t="shared" si="0"/>
        <v>Obesity</v>
      </c>
      <c r="D42">
        <v>4.1900000000000004</v>
      </c>
      <c r="E42" t="str">
        <f t="shared" si="1"/>
        <v>Normal</v>
      </c>
      <c r="F42" t="s">
        <v>2376</v>
      </c>
      <c r="G42" t="s">
        <v>2378</v>
      </c>
      <c r="H42" t="s">
        <v>2376</v>
      </c>
      <c r="I42" s="13">
        <v>1</v>
      </c>
      <c r="J42" t="s">
        <v>2378</v>
      </c>
    </row>
    <row r="43" spans="1:10" x14ac:dyDescent="0.35">
      <c r="A43" t="s">
        <v>2327</v>
      </c>
      <c r="B43">
        <v>35.200000000000003</v>
      </c>
      <c r="C43" t="str">
        <f t="shared" si="0"/>
        <v>Obesity</v>
      </c>
      <c r="D43">
        <v>11.68</v>
      </c>
      <c r="E43" t="str">
        <f t="shared" si="1"/>
        <v>Diabetese</v>
      </c>
      <c r="F43" t="s">
        <v>2378</v>
      </c>
      <c r="G43" t="s">
        <v>2376</v>
      </c>
      <c r="H43" t="s">
        <v>2376</v>
      </c>
      <c r="I43" s="13">
        <v>0</v>
      </c>
      <c r="J43" t="s">
        <v>2378</v>
      </c>
    </row>
    <row r="44" spans="1:10" x14ac:dyDescent="0.35">
      <c r="A44" t="s">
        <v>2326</v>
      </c>
      <c r="B44">
        <v>38.06</v>
      </c>
      <c r="C44" t="str">
        <f t="shared" si="0"/>
        <v>Obesity</v>
      </c>
      <c r="D44">
        <v>6.98</v>
      </c>
      <c r="E44" t="str">
        <f t="shared" si="1"/>
        <v>Diabetese</v>
      </c>
      <c r="F44" t="s">
        <v>2376</v>
      </c>
      <c r="G44" t="s">
        <v>2376</v>
      </c>
      <c r="H44" t="s">
        <v>2376</v>
      </c>
      <c r="I44" s="13">
        <v>0</v>
      </c>
      <c r="J44" t="s">
        <v>2378</v>
      </c>
    </row>
    <row r="45" spans="1:10" x14ac:dyDescent="0.35">
      <c r="A45" t="s">
        <v>2325</v>
      </c>
      <c r="B45">
        <v>34.21</v>
      </c>
      <c r="C45" t="str">
        <f t="shared" si="0"/>
        <v>Obesity</v>
      </c>
      <c r="D45">
        <v>8.34</v>
      </c>
      <c r="E45" t="str">
        <f t="shared" si="1"/>
        <v>Diabetese</v>
      </c>
      <c r="F45" t="s">
        <v>2376</v>
      </c>
      <c r="G45" t="s">
        <v>2376</v>
      </c>
      <c r="H45" t="s">
        <v>2376</v>
      </c>
      <c r="I45" s="13">
        <v>0</v>
      </c>
      <c r="J45" t="s">
        <v>2378</v>
      </c>
    </row>
    <row r="46" spans="1:10" x14ac:dyDescent="0.35">
      <c r="A46" t="s">
        <v>2324</v>
      </c>
      <c r="B46">
        <v>38.94</v>
      </c>
      <c r="C46" t="str">
        <f t="shared" si="0"/>
        <v>Obesity</v>
      </c>
      <c r="D46">
        <v>8.49</v>
      </c>
      <c r="E46" t="str">
        <f t="shared" si="1"/>
        <v>Diabetese</v>
      </c>
      <c r="F46" t="s">
        <v>2378</v>
      </c>
      <c r="G46" t="s">
        <v>2376</v>
      </c>
      <c r="H46" t="s">
        <v>2376</v>
      </c>
      <c r="I46" s="13">
        <v>1</v>
      </c>
      <c r="J46" t="s">
        <v>2378</v>
      </c>
    </row>
    <row r="47" spans="1:10" x14ac:dyDescent="0.35">
      <c r="A47" t="s">
        <v>2323</v>
      </c>
      <c r="B47">
        <v>30.21</v>
      </c>
      <c r="C47" t="str">
        <f t="shared" si="0"/>
        <v>Obesity</v>
      </c>
      <c r="D47">
        <v>5.34</v>
      </c>
      <c r="E47" t="str">
        <f t="shared" si="1"/>
        <v>Normal</v>
      </c>
      <c r="F47" t="s">
        <v>2378</v>
      </c>
      <c r="G47" t="s">
        <v>2376</v>
      </c>
      <c r="H47" t="s">
        <v>2376</v>
      </c>
      <c r="I47" s="13">
        <v>1</v>
      </c>
      <c r="J47" t="s">
        <v>2378</v>
      </c>
    </row>
    <row r="48" spans="1:10" x14ac:dyDescent="0.35">
      <c r="A48" t="s">
        <v>2322</v>
      </c>
      <c r="B48">
        <v>33.630000000000003</v>
      </c>
      <c r="C48" t="str">
        <f t="shared" si="0"/>
        <v>Obesity</v>
      </c>
      <c r="D48">
        <v>4.43</v>
      </c>
      <c r="E48" t="str">
        <f t="shared" si="1"/>
        <v>Normal</v>
      </c>
      <c r="F48" t="s">
        <v>2378</v>
      </c>
      <c r="G48" t="s">
        <v>2376</v>
      </c>
      <c r="H48" t="s">
        <v>2376</v>
      </c>
      <c r="I48" s="13">
        <v>2</v>
      </c>
      <c r="J48" t="s">
        <v>2378</v>
      </c>
    </row>
    <row r="49" spans="1:10" x14ac:dyDescent="0.35">
      <c r="A49" t="s">
        <v>2321</v>
      </c>
      <c r="B49">
        <v>40.369999999999997</v>
      </c>
      <c r="C49" t="str">
        <f t="shared" si="0"/>
        <v>Obesity</v>
      </c>
      <c r="D49">
        <v>4.47</v>
      </c>
      <c r="E49" t="str">
        <f t="shared" si="1"/>
        <v>Normal</v>
      </c>
      <c r="F49" t="s">
        <v>2376</v>
      </c>
      <c r="G49" t="s">
        <v>2376</v>
      </c>
      <c r="H49" t="s">
        <v>2376</v>
      </c>
      <c r="I49" s="13">
        <v>0</v>
      </c>
      <c r="J49" t="s">
        <v>2378</v>
      </c>
    </row>
    <row r="50" spans="1:10" x14ac:dyDescent="0.35">
      <c r="A50" t="s">
        <v>2320</v>
      </c>
      <c r="B50">
        <v>53.09</v>
      </c>
      <c r="C50" t="str">
        <f t="shared" si="0"/>
        <v>Obesity</v>
      </c>
      <c r="D50">
        <v>4.82</v>
      </c>
      <c r="E50" t="str">
        <f t="shared" si="1"/>
        <v>Normal</v>
      </c>
      <c r="F50" t="s">
        <v>2378</v>
      </c>
      <c r="G50" t="s">
        <v>2376</v>
      </c>
      <c r="H50" t="s">
        <v>2376</v>
      </c>
      <c r="I50" s="13">
        <v>2</v>
      </c>
      <c r="J50" t="s">
        <v>2378</v>
      </c>
    </row>
    <row r="51" spans="1:10" x14ac:dyDescent="0.35">
      <c r="A51" t="s">
        <v>2319</v>
      </c>
      <c r="B51">
        <v>31.79</v>
      </c>
      <c r="C51" t="str">
        <f t="shared" si="0"/>
        <v>Obesity</v>
      </c>
      <c r="D51">
        <v>5.51</v>
      </c>
      <c r="E51" t="str">
        <f t="shared" si="1"/>
        <v>Normal</v>
      </c>
      <c r="F51" t="s">
        <v>2378</v>
      </c>
      <c r="G51" t="s">
        <v>2376</v>
      </c>
      <c r="H51" t="s">
        <v>2376</v>
      </c>
      <c r="I51" s="13">
        <v>2</v>
      </c>
      <c r="J51" t="s">
        <v>2378</v>
      </c>
    </row>
    <row r="52" spans="1:10" x14ac:dyDescent="0.35">
      <c r="A52" t="s">
        <v>2318</v>
      </c>
      <c r="B52">
        <v>41.895000000000003</v>
      </c>
      <c r="C52" t="str">
        <f t="shared" si="0"/>
        <v>Obesity</v>
      </c>
      <c r="D52">
        <v>10.87</v>
      </c>
      <c r="E52" t="str">
        <f t="shared" si="1"/>
        <v>Diabetese</v>
      </c>
      <c r="F52" t="s">
        <v>2378</v>
      </c>
      <c r="G52" t="s">
        <v>2376</v>
      </c>
      <c r="H52" t="s">
        <v>2376</v>
      </c>
      <c r="I52" s="13">
        <v>1</v>
      </c>
      <c r="J52" t="s">
        <v>2378</v>
      </c>
    </row>
    <row r="53" spans="1:10" x14ac:dyDescent="0.35">
      <c r="A53" t="s">
        <v>2317</v>
      </c>
      <c r="B53">
        <v>31.16</v>
      </c>
      <c r="C53" t="str">
        <f t="shared" si="0"/>
        <v>Obesity</v>
      </c>
      <c r="D53">
        <v>9.34</v>
      </c>
      <c r="E53" t="str">
        <f t="shared" si="1"/>
        <v>Diabetese</v>
      </c>
      <c r="F53" t="s">
        <v>2376</v>
      </c>
      <c r="G53" t="s">
        <v>2376</v>
      </c>
      <c r="H53" t="s">
        <v>2376</v>
      </c>
      <c r="I53" s="13">
        <v>0</v>
      </c>
      <c r="J53" t="s">
        <v>2378</v>
      </c>
    </row>
    <row r="54" spans="1:10" x14ac:dyDescent="0.35">
      <c r="A54" t="s">
        <v>2316</v>
      </c>
      <c r="B54">
        <v>34.104999999999997</v>
      </c>
      <c r="C54" t="str">
        <f t="shared" si="0"/>
        <v>Obesity</v>
      </c>
      <c r="D54">
        <v>5.03</v>
      </c>
      <c r="E54" t="str">
        <f t="shared" si="1"/>
        <v>Normal</v>
      </c>
      <c r="F54" t="s">
        <v>2378</v>
      </c>
      <c r="G54" t="s">
        <v>2376</v>
      </c>
      <c r="H54" t="s">
        <v>2378</v>
      </c>
      <c r="I54" s="13">
        <v>1</v>
      </c>
      <c r="J54" t="s">
        <v>2378</v>
      </c>
    </row>
    <row r="55" spans="1:10" x14ac:dyDescent="0.35">
      <c r="A55" t="s">
        <v>2315</v>
      </c>
      <c r="B55">
        <v>51.93</v>
      </c>
      <c r="C55" t="str">
        <f t="shared" si="0"/>
        <v>Obesity</v>
      </c>
      <c r="D55">
        <v>11.05</v>
      </c>
      <c r="E55" t="str">
        <f t="shared" si="1"/>
        <v>Diabetese</v>
      </c>
      <c r="F55" t="s">
        <v>2376</v>
      </c>
      <c r="G55" t="s">
        <v>2376</v>
      </c>
      <c r="H55" t="s">
        <v>2376</v>
      </c>
      <c r="I55" s="13">
        <v>0</v>
      </c>
      <c r="J55" t="s">
        <v>2378</v>
      </c>
    </row>
    <row r="56" spans="1:10" x14ac:dyDescent="0.35">
      <c r="A56" t="s">
        <v>2314</v>
      </c>
      <c r="B56">
        <v>38.950000000000003</v>
      </c>
      <c r="C56" t="str">
        <f t="shared" si="0"/>
        <v>Obesity</v>
      </c>
      <c r="D56">
        <v>11.95</v>
      </c>
      <c r="E56" t="str">
        <f t="shared" si="1"/>
        <v>Diabetese</v>
      </c>
      <c r="F56" t="s">
        <v>2376</v>
      </c>
      <c r="G56" t="s">
        <v>2376</v>
      </c>
      <c r="H56" t="s">
        <v>2376</v>
      </c>
      <c r="I56" s="13">
        <v>0</v>
      </c>
      <c r="J56" t="s">
        <v>2378</v>
      </c>
    </row>
    <row r="57" spans="1:10" x14ac:dyDescent="0.35">
      <c r="A57" t="s">
        <v>2313</v>
      </c>
      <c r="B57">
        <v>36.630000000000003</v>
      </c>
      <c r="C57" t="str">
        <f t="shared" si="0"/>
        <v>Obesity</v>
      </c>
      <c r="D57">
        <v>7.72</v>
      </c>
      <c r="E57" t="str">
        <f t="shared" si="1"/>
        <v>Diabetese</v>
      </c>
      <c r="F57" t="s">
        <v>2378</v>
      </c>
      <c r="G57" t="s">
        <v>2376</v>
      </c>
      <c r="H57" t="s">
        <v>2376</v>
      </c>
      <c r="I57" s="13">
        <v>1</v>
      </c>
      <c r="J57" t="s">
        <v>2378</v>
      </c>
    </row>
    <row r="58" spans="1:10" x14ac:dyDescent="0.35">
      <c r="A58" t="s">
        <v>2312</v>
      </c>
      <c r="B58">
        <v>34.200000000000003</v>
      </c>
      <c r="C58" t="str">
        <f t="shared" si="0"/>
        <v>Obesity</v>
      </c>
      <c r="D58">
        <v>5.75</v>
      </c>
      <c r="E58" t="str">
        <f t="shared" si="1"/>
        <v>Prediabetese</v>
      </c>
      <c r="F58" t="s">
        <v>2376</v>
      </c>
      <c r="G58" t="s">
        <v>2376</v>
      </c>
      <c r="H58" t="s">
        <v>2376</v>
      </c>
      <c r="I58" s="13">
        <v>2</v>
      </c>
      <c r="J58" t="s">
        <v>2378</v>
      </c>
    </row>
    <row r="59" spans="1:10" x14ac:dyDescent="0.35">
      <c r="A59" t="s">
        <v>2311</v>
      </c>
      <c r="B59">
        <v>50.63</v>
      </c>
      <c r="C59" t="str">
        <f t="shared" si="0"/>
        <v>Obesity</v>
      </c>
      <c r="D59">
        <v>11.89</v>
      </c>
      <c r="E59" t="str">
        <f t="shared" si="1"/>
        <v>Diabetese</v>
      </c>
      <c r="F59" t="s">
        <v>2376</v>
      </c>
      <c r="G59" t="s">
        <v>2376</v>
      </c>
      <c r="H59" t="s">
        <v>2376</v>
      </c>
      <c r="I59" s="13">
        <v>0</v>
      </c>
      <c r="J59" t="s">
        <v>2378</v>
      </c>
    </row>
    <row r="60" spans="1:10" x14ac:dyDescent="0.35">
      <c r="A60" t="s">
        <v>2310</v>
      </c>
      <c r="B60">
        <v>36.479999999999997</v>
      </c>
      <c r="C60" t="str">
        <f t="shared" si="0"/>
        <v>Obesity</v>
      </c>
      <c r="D60">
        <v>6.2</v>
      </c>
      <c r="E60" t="str">
        <f t="shared" si="1"/>
        <v>Prediabetese</v>
      </c>
      <c r="F60" t="s">
        <v>2376</v>
      </c>
      <c r="G60" t="s">
        <v>2376</v>
      </c>
      <c r="H60" t="s">
        <v>2376</v>
      </c>
      <c r="I60" s="13">
        <v>0</v>
      </c>
      <c r="J60" t="s">
        <v>2378</v>
      </c>
    </row>
    <row r="61" spans="1:10" x14ac:dyDescent="0.35">
      <c r="A61" t="s">
        <v>2309</v>
      </c>
      <c r="B61">
        <v>54.82</v>
      </c>
      <c r="C61" t="str">
        <f t="shared" si="0"/>
        <v>Obesity</v>
      </c>
      <c r="D61">
        <v>10.61</v>
      </c>
      <c r="E61" t="str">
        <f t="shared" si="1"/>
        <v>Diabetese</v>
      </c>
      <c r="F61" t="s">
        <v>2376</v>
      </c>
      <c r="G61" t="s">
        <v>2376</v>
      </c>
      <c r="H61" t="s">
        <v>2376</v>
      </c>
      <c r="I61" s="13">
        <v>0</v>
      </c>
      <c r="J61" t="s">
        <v>2378</v>
      </c>
    </row>
    <row r="62" spans="1:10" x14ac:dyDescent="0.35">
      <c r="A62" t="s">
        <v>2308</v>
      </c>
      <c r="B62">
        <v>38.06</v>
      </c>
      <c r="C62" t="str">
        <f t="shared" si="0"/>
        <v>Obesity</v>
      </c>
      <c r="D62">
        <v>6.04</v>
      </c>
      <c r="E62" t="str">
        <f t="shared" si="1"/>
        <v>Prediabetese</v>
      </c>
      <c r="F62" t="s">
        <v>2376</v>
      </c>
      <c r="G62" t="s">
        <v>2376</v>
      </c>
      <c r="H62" t="s">
        <v>2378</v>
      </c>
      <c r="I62" s="13">
        <v>1</v>
      </c>
      <c r="J62" t="s">
        <v>2378</v>
      </c>
    </row>
    <row r="63" spans="1:10" x14ac:dyDescent="0.35">
      <c r="A63" t="s">
        <v>2307</v>
      </c>
      <c r="B63">
        <v>51.48</v>
      </c>
      <c r="C63" t="str">
        <f t="shared" si="0"/>
        <v>Obesity</v>
      </c>
      <c r="D63">
        <v>9.33</v>
      </c>
      <c r="E63" t="str">
        <f t="shared" si="1"/>
        <v>Diabetese</v>
      </c>
      <c r="F63" t="s">
        <v>2378</v>
      </c>
      <c r="G63" t="s">
        <v>2376</v>
      </c>
      <c r="H63" t="s">
        <v>2376</v>
      </c>
      <c r="I63" s="13">
        <v>0</v>
      </c>
      <c r="J63" t="s">
        <v>2378</v>
      </c>
    </row>
    <row r="64" spans="1:10" x14ac:dyDescent="0.35">
      <c r="A64" t="s">
        <v>2306</v>
      </c>
      <c r="B64">
        <v>52.06</v>
      </c>
      <c r="C64" t="str">
        <f t="shared" si="0"/>
        <v>Obesity</v>
      </c>
      <c r="D64">
        <v>11.47</v>
      </c>
      <c r="E64" t="str">
        <f t="shared" si="1"/>
        <v>Diabetese</v>
      </c>
      <c r="F64" t="s">
        <v>2376</v>
      </c>
      <c r="G64" t="s">
        <v>2376</v>
      </c>
      <c r="H64" t="s">
        <v>2376</v>
      </c>
      <c r="I64" s="13">
        <v>0</v>
      </c>
      <c r="J64" t="s">
        <v>2378</v>
      </c>
    </row>
    <row r="65" spans="1:10" x14ac:dyDescent="0.35">
      <c r="A65" t="s">
        <v>2305</v>
      </c>
      <c r="B65">
        <v>30.684999999999999</v>
      </c>
      <c r="C65" t="str">
        <f t="shared" si="0"/>
        <v>Obesity</v>
      </c>
      <c r="D65">
        <v>7.02</v>
      </c>
      <c r="E65" t="str">
        <f t="shared" si="1"/>
        <v>Diabetese</v>
      </c>
      <c r="F65" t="s">
        <v>2378</v>
      </c>
      <c r="G65" t="s">
        <v>2376</v>
      </c>
      <c r="H65" t="s">
        <v>2376</v>
      </c>
      <c r="I65" s="13">
        <v>0</v>
      </c>
      <c r="J65" t="s">
        <v>2378</v>
      </c>
    </row>
    <row r="66" spans="1:10" x14ac:dyDescent="0.35">
      <c r="A66" t="s">
        <v>2304</v>
      </c>
      <c r="B66">
        <v>36.08</v>
      </c>
      <c r="C66" t="str">
        <f t="shared" si="0"/>
        <v>Obesity</v>
      </c>
      <c r="D66">
        <v>8.8000000000000007</v>
      </c>
      <c r="E66" t="str">
        <f t="shared" si="1"/>
        <v>Diabetese</v>
      </c>
      <c r="F66" t="s">
        <v>2378</v>
      </c>
      <c r="G66" t="s">
        <v>2376</v>
      </c>
      <c r="H66" t="s">
        <v>2376</v>
      </c>
      <c r="I66" s="13">
        <v>1</v>
      </c>
      <c r="J66" t="s">
        <v>2378</v>
      </c>
    </row>
    <row r="67" spans="1:10" x14ac:dyDescent="0.35">
      <c r="A67" t="s">
        <v>2303</v>
      </c>
      <c r="B67">
        <v>54.99</v>
      </c>
      <c r="C67" t="str">
        <f t="shared" ref="C67:C130" si="2">IF(B67&lt;18.5,"Underweight",IF(AND(B67&gt;=18.5,B67&lt;25),"Normal weight",IF(AND(B67&gt;=25,B67&lt;30),"Overweight","Obesity")))</f>
        <v>Obesity</v>
      </c>
      <c r="D67">
        <v>8.68</v>
      </c>
      <c r="E67" t="str">
        <f t="shared" si="1"/>
        <v>Diabetese</v>
      </c>
      <c r="F67" t="s">
        <v>2376</v>
      </c>
      <c r="G67" t="s">
        <v>2376</v>
      </c>
      <c r="H67" t="s">
        <v>2376</v>
      </c>
      <c r="I67" s="13">
        <v>2</v>
      </c>
      <c r="J67" t="s">
        <v>2378</v>
      </c>
    </row>
    <row r="68" spans="1:10" x14ac:dyDescent="0.35">
      <c r="A68" t="s">
        <v>2302</v>
      </c>
      <c r="B68">
        <v>35.97</v>
      </c>
      <c r="C68" t="str">
        <f t="shared" si="2"/>
        <v>Obesity</v>
      </c>
      <c r="D68">
        <v>6.12</v>
      </c>
      <c r="E68" t="str">
        <f t="shared" ref="E68:E131" si="3">IF(D68&lt;5.7,"Normal",IF(AND(D68&gt;=5.7,D68&lt;=6.4),"Prediabetese","Diabetese"))</f>
        <v>Prediabetese</v>
      </c>
      <c r="F68" t="s">
        <v>2376</v>
      </c>
      <c r="G68" t="s">
        <v>2376</v>
      </c>
      <c r="H68" t="s">
        <v>2378</v>
      </c>
      <c r="I68" s="13">
        <v>1</v>
      </c>
      <c r="J68" t="s">
        <v>2378</v>
      </c>
    </row>
    <row r="69" spans="1:10" x14ac:dyDescent="0.35">
      <c r="A69" t="s">
        <v>2301</v>
      </c>
      <c r="B69">
        <v>45.54</v>
      </c>
      <c r="C69" t="str">
        <f t="shared" si="2"/>
        <v>Obesity</v>
      </c>
      <c r="D69">
        <v>5.4</v>
      </c>
      <c r="E69" t="str">
        <f t="shared" si="3"/>
        <v>Normal</v>
      </c>
      <c r="F69" t="s">
        <v>2378</v>
      </c>
      <c r="G69" t="s">
        <v>2376</v>
      </c>
      <c r="H69" t="s">
        <v>2378</v>
      </c>
      <c r="I69" s="13">
        <v>1</v>
      </c>
      <c r="J69" t="s">
        <v>2378</v>
      </c>
    </row>
    <row r="70" spans="1:10" x14ac:dyDescent="0.35">
      <c r="A70" t="s">
        <v>2300</v>
      </c>
      <c r="B70">
        <v>35.53</v>
      </c>
      <c r="C70" t="str">
        <f t="shared" si="2"/>
        <v>Obesity</v>
      </c>
      <c r="D70">
        <v>4.3600000000000003</v>
      </c>
      <c r="E70" t="str">
        <f t="shared" si="3"/>
        <v>Normal</v>
      </c>
      <c r="F70" t="s">
        <v>2378</v>
      </c>
      <c r="G70" t="s">
        <v>2376</v>
      </c>
      <c r="H70" t="s">
        <v>2376</v>
      </c>
      <c r="I70" s="13">
        <v>0</v>
      </c>
      <c r="J70" t="s">
        <v>2378</v>
      </c>
    </row>
    <row r="71" spans="1:10" x14ac:dyDescent="0.35">
      <c r="A71" t="s">
        <v>2299</v>
      </c>
      <c r="B71">
        <v>30.8</v>
      </c>
      <c r="C71" t="str">
        <f t="shared" si="2"/>
        <v>Obesity</v>
      </c>
      <c r="D71">
        <v>9.77</v>
      </c>
      <c r="E71" t="str">
        <f t="shared" si="3"/>
        <v>Diabetese</v>
      </c>
      <c r="F71" t="s">
        <v>2376</v>
      </c>
      <c r="G71" t="s">
        <v>2376</v>
      </c>
      <c r="H71" t="s">
        <v>2376</v>
      </c>
      <c r="I71" s="13">
        <v>0</v>
      </c>
      <c r="J71" t="s">
        <v>2378</v>
      </c>
    </row>
    <row r="72" spans="1:10" x14ac:dyDescent="0.35">
      <c r="A72" t="s">
        <v>2298</v>
      </c>
      <c r="B72">
        <v>38.39</v>
      </c>
      <c r="C72" t="str">
        <f t="shared" si="2"/>
        <v>Obesity</v>
      </c>
      <c r="D72">
        <v>4.25</v>
      </c>
      <c r="E72" t="str">
        <f t="shared" si="3"/>
        <v>Normal</v>
      </c>
      <c r="F72" t="s">
        <v>2376</v>
      </c>
      <c r="G72" t="s">
        <v>2376</v>
      </c>
      <c r="H72" t="s">
        <v>2376</v>
      </c>
      <c r="I72" s="13">
        <v>1</v>
      </c>
      <c r="J72" t="s">
        <v>2378</v>
      </c>
    </row>
    <row r="73" spans="1:10" x14ac:dyDescent="0.35">
      <c r="A73" t="s">
        <v>2297</v>
      </c>
      <c r="B73">
        <v>32.299999999999997</v>
      </c>
      <c r="C73" t="str">
        <f t="shared" si="2"/>
        <v>Obesity</v>
      </c>
      <c r="D73">
        <v>4.76</v>
      </c>
      <c r="E73" t="str">
        <f t="shared" si="3"/>
        <v>Normal</v>
      </c>
      <c r="F73" t="s">
        <v>2376</v>
      </c>
      <c r="G73" t="s">
        <v>2376</v>
      </c>
      <c r="H73" t="s">
        <v>2376</v>
      </c>
      <c r="I73" s="13">
        <v>2</v>
      </c>
      <c r="J73" t="s">
        <v>2378</v>
      </c>
    </row>
    <row r="74" spans="1:10" x14ac:dyDescent="0.35">
      <c r="A74" t="s">
        <v>2296</v>
      </c>
      <c r="B74">
        <v>48.8</v>
      </c>
      <c r="C74" t="str">
        <f t="shared" si="2"/>
        <v>Obesity</v>
      </c>
      <c r="D74">
        <v>6.22</v>
      </c>
      <c r="E74" t="str">
        <f t="shared" si="3"/>
        <v>Prediabetese</v>
      </c>
      <c r="F74" t="s">
        <v>2378</v>
      </c>
      <c r="G74" t="s">
        <v>2376</v>
      </c>
      <c r="H74" t="s">
        <v>2376</v>
      </c>
      <c r="I74" s="13">
        <v>2</v>
      </c>
      <c r="J74" t="s">
        <v>2378</v>
      </c>
    </row>
    <row r="75" spans="1:10" x14ac:dyDescent="0.35">
      <c r="A75" t="s">
        <v>2295</v>
      </c>
      <c r="B75">
        <v>45.5</v>
      </c>
      <c r="C75" t="str">
        <f t="shared" si="2"/>
        <v>Obesity</v>
      </c>
      <c r="D75">
        <v>7.96</v>
      </c>
      <c r="E75" t="str">
        <f t="shared" si="3"/>
        <v>Diabetese</v>
      </c>
      <c r="F75" t="s">
        <v>2376</v>
      </c>
      <c r="G75" t="s">
        <v>2376</v>
      </c>
      <c r="H75" t="s">
        <v>2376</v>
      </c>
      <c r="I75" s="13">
        <v>0</v>
      </c>
      <c r="J75" t="s">
        <v>2378</v>
      </c>
    </row>
    <row r="76" spans="1:10" x14ac:dyDescent="0.35">
      <c r="A76" t="s">
        <v>2294</v>
      </c>
      <c r="B76">
        <v>53.61</v>
      </c>
      <c r="C76" t="str">
        <f t="shared" si="2"/>
        <v>Obesity</v>
      </c>
      <c r="D76">
        <v>10.92</v>
      </c>
      <c r="E76" t="str">
        <f t="shared" si="3"/>
        <v>Diabetese</v>
      </c>
      <c r="F76" t="s">
        <v>2378</v>
      </c>
      <c r="G76" t="s">
        <v>2376</v>
      </c>
      <c r="H76" t="s">
        <v>2376</v>
      </c>
      <c r="I76" s="13">
        <v>1</v>
      </c>
      <c r="J76" t="s">
        <v>2378</v>
      </c>
    </row>
    <row r="77" spans="1:10" x14ac:dyDescent="0.35">
      <c r="A77" t="s">
        <v>2293</v>
      </c>
      <c r="B77">
        <v>36.19</v>
      </c>
      <c r="C77" t="str">
        <f t="shared" si="2"/>
        <v>Obesity</v>
      </c>
      <c r="D77">
        <v>11.51</v>
      </c>
      <c r="E77" t="str">
        <f t="shared" si="3"/>
        <v>Diabetese</v>
      </c>
      <c r="F77" t="s">
        <v>2378</v>
      </c>
      <c r="G77" t="s">
        <v>2376</v>
      </c>
      <c r="H77" t="s">
        <v>2376</v>
      </c>
      <c r="I77" s="13">
        <v>1</v>
      </c>
      <c r="J77" t="s">
        <v>2378</v>
      </c>
    </row>
    <row r="78" spans="1:10" x14ac:dyDescent="0.35">
      <c r="A78" t="s">
        <v>2292</v>
      </c>
      <c r="B78">
        <v>34.6</v>
      </c>
      <c r="C78" t="str">
        <f t="shared" si="2"/>
        <v>Obesity</v>
      </c>
      <c r="D78">
        <v>5.99</v>
      </c>
      <c r="E78" t="str">
        <f t="shared" si="3"/>
        <v>Prediabetese</v>
      </c>
      <c r="F78" t="s">
        <v>2378</v>
      </c>
      <c r="G78" t="s">
        <v>2376</v>
      </c>
      <c r="H78" t="s">
        <v>2376</v>
      </c>
      <c r="I78" s="13">
        <v>0</v>
      </c>
      <c r="J78" t="s">
        <v>2378</v>
      </c>
    </row>
    <row r="79" spans="1:10" x14ac:dyDescent="0.35">
      <c r="A79" t="s">
        <v>2291</v>
      </c>
      <c r="B79">
        <v>54.12</v>
      </c>
      <c r="C79" t="str">
        <f t="shared" si="2"/>
        <v>Obesity</v>
      </c>
      <c r="D79">
        <v>11.57</v>
      </c>
      <c r="E79" t="str">
        <f t="shared" si="3"/>
        <v>Diabetese</v>
      </c>
      <c r="F79" t="s">
        <v>2376</v>
      </c>
      <c r="G79" t="s">
        <v>2376</v>
      </c>
      <c r="H79" t="s">
        <v>2376</v>
      </c>
      <c r="I79" s="13">
        <v>0</v>
      </c>
      <c r="J79" t="s">
        <v>2378</v>
      </c>
    </row>
    <row r="80" spans="1:10" x14ac:dyDescent="0.35">
      <c r="A80" t="s">
        <v>2290</v>
      </c>
      <c r="B80">
        <v>48.82</v>
      </c>
      <c r="C80" t="str">
        <f t="shared" si="2"/>
        <v>Obesity</v>
      </c>
      <c r="D80">
        <v>6.67</v>
      </c>
      <c r="E80" t="str">
        <f t="shared" si="3"/>
        <v>Diabetese</v>
      </c>
      <c r="F80" t="s">
        <v>2378</v>
      </c>
      <c r="G80" t="s">
        <v>2376</v>
      </c>
      <c r="H80" t="s">
        <v>2376</v>
      </c>
      <c r="I80" s="13">
        <v>0</v>
      </c>
      <c r="J80" t="s">
        <v>2378</v>
      </c>
    </row>
    <row r="81" spans="1:10" x14ac:dyDescent="0.35">
      <c r="A81" t="s">
        <v>2289</v>
      </c>
      <c r="B81">
        <v>51.01</v>
      </c>
      <c r="C81" t="str">
        <f t="shared" si="2"/>
        <v>Obesity</v>
      </c>
      <c r="D81">
        <v>9.1999999999999993</v>
      </c>
      <c r="E81" t="str">
        <f t="shared" si="3"/>
        <v>Diabetese</v>
      </c>
      <c r="F81" t="s">
        <v>2376</v>
      </c>
      <c r="G81" t="s">
        <v>2376</v>
      </c>
      <c r="H81" t="s">
        <v>2376</v>
      </c>
      <c r="I81" s="13">
        <v>0</v>
      </c>
      <c r="J81" t="s">
        <v>2378</v>
      </c>
    </row>
    <row r="82" spans="1:10" x14ac:dyDescent="0.35">
      <c r="A82" t="s">
        <v>2288</v>
      </c>
      <c r="B82">
        <v>45.65</v>
      </c>
      <c r="C82" t="str">
        <f t="shared" si="2"/>
        <v>Obesity</v>
      </c>
      <c r="D82">
        <v>5.1100000000000003</v>
      </c>
      <c r="E82" t="str">
        <f t="shared" si="3"/>
        <v>Normal</v>
      </c>
      <c r="F82" t="s">
        <v>2378</v>
      </c>
      <c r="G82" t="s">
        <v>2376</v>
      </c>
      <c r="H82" t="s">
        <v>2376</v>
      </c>
      <c r="I82" s="13">
        <v>1</v>
      </c>
      <c r="J82" t="s">
        <v>2378</v>
      </c>
    </row>
    <row r="83" spans="1:10" x14ac:dyDescent="0.35">
      <c r="A83" t="s">
        <v>2287</v>
      </c>
      <c r="B83">
        <v>52.9</v>
      </c>
      <c r="C83" t="str">
        <f t="shared" si="2"/>
        <v>Obesity</v>
      </c>
      <c r="D83">
        <v>5.34</v>
      </c>
      <c r="E83" t="str">
        <f t="shared" si="3"/>
        <v>Normal</v>
      </c>
      <c r="F83" t="s">
        <v>2376</v>
      </c>
      <c r="G83" t="s">
        <v>2376</v>
      </c>
      <c r="H83" t="s">
        <v>2376</v>
      </c>
      <c r="I83" s="13">
        <v>0</v>
      </c>
      <c r="J83" t="s">
        <v>2378</v>
      </c>
    </row>
    <row r="84" spans="1:10" x14ac:dyDescent="0.35">
      <c r="A84" t="s">
        <v>2286</v>
      </c>
      <c r="B84">
        <v>45.41</v>
      </c>
      <c r="C84" t="str">
        <f t="shared" si="2"/>
        <v>Obesity</v>
      </c>
      <c r="D84">
        <v>4.03</v>
      </c>
      <c r="E84" t="str">
        <f t="shared" si="3"/>
        <v>Normal</v>
      </c>
      <c r="F84" t="s">
        <v>2378</v>
      </c>
      <c r="G84" t="s">
        <v>2376</v>
      </c>
      <c r="H84" t="s">
        <v>2376</v>
      </c>
      <c r="I84" s="13">
        <v>1</v>
      </c>
      <c r="J84" t="s">
        <v>2378</v>
      </c>
    </row>
    <row r="85" spans="1:10" x14ac:dyDescent="0.35">
      <c r="A85" t="s">
        <v>2285</v>
      </c>
      <c r="B85">
        <v>49.41</v>
      </c>
      <c r="C85" t="str">
        <f t="shared" si="2"/>
        <v>Obesity</v>
      </c>
      <c r="D85">
        <v>4.2300000000000004</v>
      </c>
      <c r="E85" t="str">
        <f t="shared" si="3"/>
        <v>Normal</v>
      </c>
      <c r="F85" t="s">
        <v>2378</v>
      </c>
      <c r="G85" t="s">
        <v>2376</v>
      </c>
      <c r="H85" t="s">
        <v>2378</v>
      </c>
      <c r="I85" s="13">
        <v>1</v>
      </c>
      <c r="J85" t="s">
        <v>2378</v>
      </c>
    </row>
    <row r="86" spans="1:10" x14ac:dyDescent="0.35">
      <c r="A86" t="s">
        <v>2284</v>
      </c>
      <c r="B86">
        <v>31.824999999999999</v>
      </c>
      <c r="C86" t="str">
        <f t="shared" si="2"/>
        <v>Obesity</v>
      </c>
      <c r="D86">
        <v>4.0599999999999996</v>
      </c>
      <c r="E86" t="str">
        <f t="shared" si="3"/>
        <v>Normal</v>
      </c>
      <c r="F86" t="s">
        <v>2376</v>
      </c>
      <c r="G86" t="s">
        <v>2376</v>
      </c>
      <c r="H86" t="s">
        <v>2376</v>
      </c>
      <c r="I86" s="13">
        <v>2</v>
      </c>
      <c r="J86" t="s">
        <v>2378</v>
      </c>
    </row>
    <row r="87" spans="1:10" x14ac:dyDescent="0.35">
      <c r="A87" t="s">
        <v>2283</v>
      </c>
      <c r="B87">
        <v>51.28</v>
      </c>
      <c r="C87" t="str">
        <f t="shared" si="2"/>
        <v>Obesity</v>
      </c>
      <c r="D87">
        <v>4.68</v>
      </c>
      <c r="E87" t="str">
        <f t="shared" si="3"/>
        <v>Normal</v>
      </c>
      <c r="F87" t="s">
        <v>2376</v>
      </c>
      <c r="G87" t="s">
        <v>2376</v>
      </c>
      <c r="H87" t="s">
        <v>2376</v>
      </c>
      <c r="I87" s="13">
        <v>2</v>
      </c>
      <c r="J87" t="s">
        <v>2378</v>
      </c>
    </row>
    <row r="88" spans="1:10" x14ac:dyDescent="0.35">
      <c r="A88" t="s">
        <v>2282</v>
      </c>
      <c r="B88">
        <v>34.96</v>
      </c>
      <c r="C88" t="str">
        <f t="shared" si="2"/>
        <v>Obesity</v>
      </c>
      <c r="D88">
        <v>4.34</v>
      </c>
      <c r="E88" t="str">
        <f t="shared" si="3"/>
        <v>Normal</v>
      </c>
      <c r="F88" t="s">
        <v>2376</v>
      </c>
      <c r="G88" t="s">
        <v>2376</v>
      </c>
      <c r="H88" t="s">
        <v>2378</v>
      </c>
      <c r="I88" s="13">
        <v>1</v>
      </c>
      <c r="J88" t="s">
        <v>2378</v>
      </c>
    </row>
    <row r="89" spans="1:10" x14ac:dyDescent="0.35">
      <c r="A89" t="s">
        <v>2281</v>
      </c>
      <c r="B89">
        <v>33.11</v>
      </c>
      <c r="C89" t="str">
        <f t="shared" si="2"/>
        <v>Obesity</v>
      </c>
      <c r="D89">
        <v>10.51</v>
      </c>
      <c r="E89" t="str">
        <f t="shared" si="3"/>
        <v>Diabetese</v>
      </c>
      <c r="F89" t="s">
        <v>2376</v>
      </c>
      <c r="G89" t="s">
        <v>2376</v>
      </c>
      <c r="H89" t="s">
        <v>2376</v>
      </c>
      <c r="I89" s="13">
        <v>0</v>
      </c>
      <c r="J89" t="s">
        <v>2378</v>
      </c>
    </row>
    <row r="90" spans="1:10" x14ac:dyDescent="0.35">
      <c r="A90" t="s">
        <v>2280</v>
      </c>
      <c r="B90">
        <v>54.74</v>
      </c>
      <c r="C90" t="str">
        <f t="shared" si="2"/>
        <v>Obesity</v>
      </c>
      <c r="D90">
        <v>5.84</v>
      </c>
      <c r="E90" t="str">
        <f t="shared" si="3"/>
        <v>Prediabetese</v>
      </c>
      <c r="F90" t="s">
        <v>2378</v>
      </c>
      <c r="G90" t="s">
        <v>2376</v>
      </c>
      <c r="H90" t="s">
        <v>2378</v>
      </c>
      <c r="I90" s="13">
        <v>1</v>
      </c>
      <c r="J90" t="s">
        <v>2378</v>
      </c>
    </row>
    <row r="91" spans="1:10" x14ac:dyDescent="0.35">
      <c r="A91" t="s">
        <v>2279</v>
      </c>
      <c r="B91">
        <v>32.56</v>
      </c>
      <c r="C91" t="str">
        <f t="shared" si="2"/>
        <v>Obesity</v>
      </c>
      <c r="D91">
        <v>5.41</v>
      </c>
      <c r="E91" t="str">
        <f t="shared" si="3"/>
        <v>Normal</v>
      </c>
      <c r="F91" t="s">
        <v>2376</v>
      </c>
      <c r="G91" t="s">
        <v>2376</v>
      </c>
      <c r="H91" t="s">
        <v>2378</v>
      </c>
      <c r="I91" s="13">
        <v>1</v>
      </c>
      <c r="J91" t="s">
        <v>2378</v>
      </c>
    </row>
    <row r="92" spans="1:10" x14ac:dyDescent="0.35">
      <c r="A92" t="s">
        <v>2278</v>
      </c>
      <c r="B92">
        <v>39.049999999999997</v>
      </c>
      <c r="C92" t="str">
        <f t="shared" si="2"/>
        <v>Obesity</v>
      </c>
      <c r="D92">
        <v>6.06</v>
      </c>
      <c r="E92" t="str">
        <f t="shared" si="3"/>
        <v>Prediabetese</v>
      </c>
      <c r="F92" t="s">
        <v>2376</v>
      </c>
      <c r="G92" t="s">
        <v>2376</v>
      </c>
      <c r="H92" t="s">
        <v>2376</v>
      </c>
      <c r="I92" s="13">
        <v>1</v>
      </c>
      <c r="J92" t="s">
        <v>2378</v>
      </c>
    </row>
    <row r="93" spans="1:10" x14ac:dyDescent="0.35">
      <c r="A93" t="s">
        <v>2277</v>
      </c>
      <c r="B93">
        <v>42.75</v>
      </c>
      <c r="C93" t="str">
        <f t="shared" si="2"/>
        <v>Obesity</v>
      </c>
      <c r="D93">
        <v>4.22</v>
      </c>
      <c r="E93" t="str">
        <f t="shared" si="3"/>
        <v>Normal</v>
      </c>
      <c r="F93" t="s">
        <v>2376</v>
      </c>
      <c r="G93" t="s">
        <v>2376</v>
      </c>
      <c r="H93" t="s">
        <v>2376</v>
      </c>
      <c r="I93" s="13">
        <v>0</v>
      </c>
      <c r="J93" t="s">
        <v>2378</v>
      </c>
    </row>
    <row r="94" spans="1:10" x14ac:dyDescent="0.35">
      <c r="A94" t="s">
        <v>2276</v>
      </c>
      <c r="B94">
        <v>50.58</v>
      </c>
      <c r="C94" t="str">
        <f t="shared" si="2"/>
        <v>Obesity</v>
      </c>
      <c r="D94">
        <v>5.12</v>
      </c>
      <c r="E94" t="str">
        <f t="shared" si="3"/>
        <v>Normal</v>
      </c>
      <c r="F94" t="s">
        <v>2376</v>
      </c>
      <c r="G94" t="s">
        <v>2376</v>
      </c>
      <c r="H94" t="s">
        <v>2376</v>
      </c>
      <c r="I94" s="13">
        <v>2</v>
      </c>
      <c r="J94" t="s">
        <v>2378</v>
      </c>
    </row>
    <row r="95" spans="1:10" x14ac:dyDescent="0.35">
      <c r="A95" t="s">
        <v>2275</v>
      </c>
      <c r="B95">
        <v>30.495000000000001</v>
      </c>
      <c r="C95" t="str">
        <f t="shared" si="2"/>
        <v>Obesity</v>
      </c>
      <c r="D95">
        <v>4.57</v>
      </c>
      <c r="E95" t="str">
        <f t="shared" si="3"/>
        <v>Normal</v>
      </c>
      <c r="F95" t="s">
        <v>2378</v>
      </c>
      <c r="G95" t="s">
        <v>2376</v>
      </c>
      <c r="H95" t="s">
        <v>2376</v>
      </c>
      <c r="I95" s="13">
        <v>0</v>
      </c>
      <c r="J95" t="s">
        <v>2378</v>
      </c>
    </row>
    <row r="96" spans="1:10" x14ac:dyDescent="0.35">
      <c r="A96" t="s">
        <v>2274</v>
      </c>
      <c r="B96">
        <v>48.31</v>
      </c>
      <c r="C96" t="str">
        <f t="shared" si="2"/>
        <v>Obesity</v>
      </c>
      <c r="D96">
        <v>9.58</v>
      </c>
      <c r="E96" t="str">
        <f t="shared" si="3"/>
        <v>Diabetese</v>
      </c>
      <c r="F96" t="s">
        <v>2378</v>
      </c>
      <c r="G96" t="s">
        <v>2376</v>
      </c>
      <c r="H96" t="s">
        <v>2376</v>
      </c>
      <c r="I96" s="13">
        <v>2</v>
      </c>
      <c r="J96" t="s">
        <v>2378</v>
      </c>
    </row>
    <row r="97" spans="1:10" x14ac:dyDescent="0.35">
      <c r="A97" t="s">
        <v>2273</v>
      </c>
      <c r="B97">
        <v>48.99</v>
      </c>
      <c r="C97" t="str">
        <f t="shared" si="2"/>
        <v>Obesity</v>
      </c>
      <c r="D97">
        <v>9.7799999999999994</v>
      </c>
      <c r="E97" t="str">
        <f t="shared" si="3"/>
        <v>Diabetese</v>
      </c>
      <c r="F97" t="s">
        <v>2378</v>
      </c>
      <c r="G97" t="s">
        <v>2376</v>
      </c>
      <c r="H97" t="s">
        <v>2376</v>
      </c>
      <c r="I97" s="13">
        <v>1</v>
      </c>
      <c r="J97" t="s">
        <v>2378</v>
      </c>
    </row>
    <row r="98" spans="1:10" x14ac:dyDescent="0.35">
      <c r="A98" t="s">
        <v>2272</v>
      </c>
      <c r="B98">
        <v>38.39</v>
      </c>
      <c r="C98" t="str">
        <f t="shared" si="2"/>
        <v>Obesity</v>
      </c>
      <c r="D98">
        <v>4.1100000000000003</v>
      </c>
      <c r="E98" t="str">
        <f t="shared" si="3"/>
        <v>Normal</v>
      </c>
      <c r="F98" t="s">
        <v>2378</v>
      </c>
      <c r="G98" t="s">
        <v>2376</v>
      </c>
      <c r="H98" t="s">
        <v>2376</v>
      </c>
      <c r="I98" s="13">
        <v>0</v>
      </c>
      <c r="J98" t="s">
        <v>2378</v>
      </c>
    </row>
    <row r="99" spans="1:10" x14ac:dyDescent="0.35">
      <c r="A99" t="s">
        <v>2271</v>
      </c>
      <c r="B99">
        <v>44.34</v>
      </c>
      <c r="C99" t="str">
        <f t="shared" si="2"/>
        <v>Obesity</v>
      </c>
      <c r="D99">
        <v>4.0199999999999996</v>
      </c>
      <c r="E99" t="str">
        <f t="shared" si="3"/>
        <v>Normal</v>
      </c>
      <c r="F99" t="s">
        <v>2378</v>
      </c>
      <c r="G99" t="s">
        <v>2376</v>
      </c>
      <c r="H99" t="s">
        <v>2376</v>
      </c>
      <c r="I99" s="13">
        <v>2</v>
      </c>
      <c r="J99" t="s">
        <v>2378</v>
      </c>
    </row>
    <row r="100" spans="1:10" x14ac:dyDescent="0.35">
      <c r="A100" t="s">
        <v>2270</v>
      </c>
      <c r="B100">
        <v>41.51</v>
      </c>
      <c r="C100" t="str">
        <f t="shared" si="2"/>
        <v>Obesity</v>
      </c>
      <c r="D100">
        <v>6.92</v>
      </c>
      <c r="E100" t="str">
        <f t="shared" si="3"/>
        <v>Diabetese</v>
      </c>
      <c r="F100" t="s">
        <v>2376</v>
      </c>
      <c r="G100" t="s">
        <v>2376</v>
      </c>
      <c r="H100" t="s">
        <v>2376</v>
      </c>
      <c r="I100" s="13">
        <v>0</v>
      </c>
      <c r="J100" t="s">
        <v>2378</v>
      </c>
    </row>
    <row r="101" spans="1:10" x14ac:dyDescent="0.35">
      <c r="A101" t="s">
        <v>2269</v>
      </c>
      <c r="B101">
        <v>48.2</v>
      </c>
      <c r="C101" t="str">
        <f t="shared" si="2"/>
        <v>Obesity</v>
      </c>
      <c r="D101">
        <v>4.84</v>
      </c>
      <c r="E101" t="str">
        <f t="shared" si="3"/>
        <v>Normal</v>
      </c>
      <c r="F101" t="s">
        <v>2376</v>
      </c>
      <c r="G101" t="s">
        <v>2376</v>
      </c>
      <c r="H101" t="s">
        <v>2376</v>
      </c>
      <c r="I101" s="13">
        <v>0</v>
      </c>
      <c r="J101" t="s">
        <v>2378</v>
      </c>
    </row>
    <row r="102" spans="1:10" x14ac:dyDescent="0.35">
      <c r="A102" t="s">
        <v>2268</v>
      </c>
      <c r="B102">
        <v>35.75</v>
      </c>
      <c r="C102" t="str">
        <f t="shared" si="2"/>
        <v>Obesity</v>
      </c>
      <c r="D102">
        <v>8</v>
      </c>
      <c r="E102" t="str">
        <f t="shared" si="3"/>
        <v>Diabetese</v>
      </c>
      <c r="F102" t="s">
        <v>2378</v>
      </c>
      <c r="G102" t="s">
        <v>2376</v>
      </c>
      <c r="H102" t="s">
        <v>2376</v>
      </c>
      <c r="I102" s="13">
        <v>0</v>
      </c>
      <c r="J102" t="s">
        <v>2378</v>
      </c>
    </row>
    <row r="103" spans="1:10" x14ac:dyDescent="0.35">
      <c r="A103" t="s">
        <v>2267</v>
      </c>
      <c r="B103">
        <v>53.81</v>
      </c>
      <c r="C103" t="str">
        <f t="shared" si="2"/>
        <v>Obesity</v>
      </c>
      <c r="D103">
        <v>8.77</v>
      </c>
      <c r="E103" t="str">
        <f t="shared" si="3"/>
        <v>Diabetese</v>
      </c>
      <c r="F103" t="s">
        <v>2378</v>
      </c>
      <c r="G103" t="s">
        <v>2376</v>
      </c>
      <c r="H103" t="s">
        <v>2376</v>
      </c>
      <c r="I103" s="13">
        <v>0</v>
      </c>
      <c r="J103" t="s">
        <v>2378</v>
      </c>
    </row>
    <row r="104" spans="1:10" x14ac:dyDescent="0.35">
      <c r="A104" t="s">
        <v>2266</v>
      </c>
      <c r="B104">
        <v>49.48</v>
      </c>
      <c r="C104" t="str">
        <f t="shared" si="2"/>
        <v>Obesity</v>
      </c>
      <c r="D104">
        <v>4.96</v>
      </c>
      <c r="E104" t="str">
        <f t="shared" si="3"/>
        <v>Normal</v>
      </c>
      <c r="F104" t="s">
        <v>2376</v>
      </c>
      <c r="G104" t="s">
        <v>2376</v>
      </c>
      <c r="H104" t="s">
        <v>2378</v>
      </c>
      <c r="I104" s="13">
        <v>1</v>
      </c>
      <c r="J104" t="s">
        <v>2378</v>
      </c>
    </row>
    <row r="105" spans="1:10" x14ac:dyDescent="0.35">
      <c r="A105" t="s">
        <v>2265</v>
      </c>
      <c r="B105">
        <v>34.1</v>
      </c>
      <c r="C105" t="str">
        <f t="shared" si="2"/>
        <v>Obesity</v>
      </c>
      <c r="D105">
        <v>4.43</v>
      </c>
      <c r="E105" t="str">
        <f t="shared" si="3"/>
        <v>Normal</v>
      </c>
      <c r="F105" t="s">
        <v>2378</v>
      </c>
      <c r="G105" t="s">
        <v>2376</v>
      </c>
      <c r="H105" t="s">
        <v>2376</v>
      </c>
      <c r="I105" s="13">
        <v>0</v>
      </c>
      <c r="J105" t="s">
        <v>2378</v>
      </c>
    </row>
    <row r="106" spans="1:10" x14ac:dyDescent="0.35">
      <c r="A106" t="s">
        <v>2264</v>
      </c>
      <c r="B106">
        <v>35.299999999999997</v>
      </c>
      <c r="C106" t="str">
        <f t="shared" si="2"/>
        <v>Obesity</v>
      </c>
      <c r="D106">
        <v>5.82</v>
      </c>
      <c r="E106" t="str">
        <f t="shared" si="3"/>
        <v>Prediabetese</v>
      </c>
      <c r="F106" t="s">
        <v>2378</v>
      </c>
      <c r="G106" t="s">
        <v>2376</v>
      </c>
      <c r="H106" t="s">
        <v>2378</v>
      </c>
      <c r="I106" s="13">
        <v>1</v>
      </c>
      <c r="J106" t="s">
        <v>2378</v>
      </c>
    </row>
    <row r="107" spans="1:10" x14ac:dyDescent="0.35">
      <c r="A107" t="s">
        <v>2263</v>
      </c>
      <c r="B107">
        <v>43.83</v>
      </c>
      <c r="C107" t="str">
        <f t="shared" si="2"/>
        <v>Obesity</v>
      </c>
      <c r="D107">
        <v>6.03</v>
      </c>
      <c r="E107" t="str">
        <f t="shared" si="3"/>
        <v>Prediabetese</v>
      </c>
      <c r="F107" t="s">
        <v>2378</v>
      </c>
      <c r="G107" t="s">
        <v>2376</v>
      </c>
      <c r="H107" t="s">
        <v>2376</v>
      </c>
      <c r="I107" s="13">
        <v>2</v>
      </c>
      <c r="J107" t="s">
        <v>2378</v>
      </c>
    </row>
    <row r="108" spans="1:10" x14ac:dyDescent="0.35">
      <c r="A108" t="s">
        <v>2262</v>
      </c>
      <c r="B108">
        <v>50.07</v>
      </c>
      <c r="C108" t="str">
        <f t="shared" si="2"/>
        <v>Obesity</v>
      </c>
      <c r="D108">
        <v>9.27</v>
      </c>
      <c r="E108" t="str">
        <f t="shared" si="3"/>
        <v>Diabetese</v>
      </c>
      <c r="F108" t="s">
        <v>2376</v>
      </c>
      <c r="G108" t="s">
        <v>2376</v>
      </c>
      <c r="H108" t="s">
        <v>2376</v>
      </c>
      <c r="I108" s="13">
        <v>0</v>
      </c>
      <c r="J108" t="s">
        <v>2378</v>
      </c>
    </row>
    <row r="109" spans="1:10" x14ac:dyDescent="0.35">
      <c r="A109" t="s">
        <v>2261</v>
      </c>
      <c r="B109">
        <v>32.774999999999999</v>
      </c>
      <c r="C109" t="str">
        <f t="shared" si="2"/>
        <v>Obesity</v>
      </c>
      <c r="D109">
        <v>5.53</v>
      </c>
      <c r="E109" t="str">
        <f t="shared" si="3"/>
        <v>Normal</v>
      </c>
      <c r="F109" t="s">
        <v>2376</v>
      </c>
      <c r="G109" t="s">
        <v>2376</v>
      </c>
      <c r="H109" t="s">
        <v>2376</v>
      </c>
      <c r="I109" s="13">
        <v>0</v>
      </c>
      <c r="J109" t="s">
        <v>2378</v>
      </c>
    </row>
    <row r="110" spans="1:10" x14ac:dyDescent="0.35">
      <c r="A110" t="s">
        <v>2260</v>
      </c>
      <c r="B110">
        <v>34.104999999999997</v>
      </c>
      <c r="C110" t="str">
        <f t="shared" si="2"/>
        <v>Obesity</v>
      </c>
      <c r="D110">
        <v>5.07</v>
      </c>
      <c r="E110" t="str">
        <f t="shared" si="3"/>
        <v>Normal</v>
      </c>
      <c r="F110" t="s">
        <v>2376</v>
      </c>
      <c r="G110" t="s">
        <v>2376</v>
      </c>
      <c r="H110" t="s">
        <v>2376</v>
      </c>
      <c r="I110" s="13">
        <v>1</v>
      </c>
      <c r="J110" t="s">
        <v>2378</v>
      </c>
    </row>
    <row r="111" spans="1:10" x14ac:dyDescent="0.35">
      <c r="A111" t="s">
        <v>2259</v>
      </c>
      <c r="B111">
        <v>48.93</v>
      </c>
      <c r="C111" t="str">
        <f t="shared" si="2"/>
        <v>Obesity</v>
      </c>
      <c r="D111">
        <v>11.17</v>
      </c>
      <c r="E111" t="str">
        <f t="shared" si="3"/>
        <v>Diabetese</v>
      </c>
      <c r="F111" t="s">
        <v>2378</v>
      </c>
      <c r="G111" t="s">
        <v>2376</v>
      </c>
      <c r="H111" t="s">
        <v>2376</v>
      </c>
      <c r="I111" s="13">
        <v>1</v>
      </c>
      <c r="J111" t="s">
        <v>2378</v>
      </c>
    </row>
    <row r="112" spans="1:10" x14ac:dyDescent="0.35">
      <c r="A112" t="s">
        <v>2258</v>
      </c>
      <c r="B112">
        <v>37.07</v>
      </c>
      <c r="C112" t="str">
        <f t="shared" si="2"/>
        <v>Obesity</v>
      </c>
      <c r="D112">
        <v>6.14</v>
      </c>
      <c r="E112" t="str">
        <f t="shared" si="3"/>
        <v>Prediabetese</v>
      </c>
      <c r="F112" t="s">
        <v>2378</v>
      </c>
      <c r="G112" t="s">
        <v>2376</v>
      </c>
      <c r="H112" t="s">
        <v>2376</v>
      </c>
      <c r="I112" s="13">
        <v>0</v>
      </c>
      <c r="J112" t="s">
        <v>2378</v>
      </c>
    </row>
    <row r="113" spans="1:10" x14ac:dyDescent="0.35">
      <c r="A113" t="s">
        <v>2257</v>
      </c>
      <c r="B113">
        <v>51.51</v>
      </c>
      <c r="C113" t="str">
        <f t="shared" si="2"/>
        <v>Obesity</v>
      </c>
      <c r="D113">
        <v>6.26</v>
      </c>
      <c r="E113" t="str">
        <f t="shared" si="3"/>
        <v>Prediabetese</v>
      </c>
      <c r="F113" t="s">
        <v>2378</v>
      </c>
      <c r="G113" t="s">
        <v>2376</v>
      </c>
      <c r="H113" t="s">
        <v>2378</v>
      </c>
      <c r="I113" s="13">
        <v>1</v>
      </c>
      <c r="J113" t="s">
        <v>2378</v>
      </c>
    </row>
    <row r="114" spans="1:10" x14ac:dyDescent="0.35">
      <c r="A114" t="s">
        <v>2256</v>
      </c>
      <c r="B114">
        <v>34.799999999999997</v>
      </c>
      <c r="C114" t="str">
        <f t="shared" si="2"/>
        <v>Obesity</v>
      </c>
      <c r="D114">
        <v>4.72</v>
      </c>
      <c r="E114" t="str">
        <f t="shared" si="3"/>
        <v>Normal</v>
      </c>
      <c r="F114" t="s">
        <v>2378</v>
      </c>
      <c r="G114" t="s">
        <v>2376</v>
      </c>
      <c r="H114" t="s">
        <v>2376</v>
      </c>
      <c r="I114" s="13">
        <v>0</v>
      </c>
      <c r="J114" t="s">
        <v>2378</v>
      </c>
    </row>
    <row r="115" spans="1:10" x14ac:dyDescent="0.35">
      <c r="A115" t="s">
        <v>2255</v>
      </c>
      <c r="B115">
        <v>36.67</v>
      </c>
      <c r="C115" t="str">
        <f t="shared" si="2"/>
        <v>Obesity</v>
      </c>
      <c r="D115">
        <v>5.18</v>
      </c>
      <c r="E115" t="str">
        <f t="shared" si="3"/>
        <v>Normal</v>
      </c>
      <c r="F115" t="s">
        <v>2376</v>
      </c>
      <c r="G115" t="s">
        <v>2376</v>
      </c>
      <c r="H115" t="s">
        <v>2376</v>
      </c>
      <c r="I115" s="13">
        <v>1</v>
      </c>
      <c r="J115" t="s">
        <v>2378</v>
      </c>
    </row>
    <row r="116" spans="1:10" x14ac:dyDescent="0.35">
      <c r="A116" t="s">
        <v>2254</v>
      </c>
      <c r="B116">
        <v>30.9</v>
      </c>
      <c r="C116" t="str">
        <f t="shared" si="2"/>
        <v>Obesity</v>
      </c>
      <c r="D116">
        <v>9.4</v>
      </c>
      <c r="E116" t="str">
        <f t="shared" si="3"/>
        <v>Diabetese</v>
      </c>
      <c r="F116" t="s">
        <v>2376</v>
      </c>
      <c r="G116" t="s">
        <v>2376</v>
      </c>
      <c r="H116" t="s">
        <v>2376</v>
      </c>
      <c r="I116" s="13">
        <v>2</v>
      </c>
      <c r="J116" t="s">
        <v>2378</v>
      </c>
    </row>
    <row r="117" spans="1:10" x14ac:dyDescent="0.35">
      <c r="A117" t="s">
        <v>2253</v>
      </c>
      <c r="B117">
        <v>30.495000000000001</v>
      </c>
      <c r="C117" t="str">
        <f t="shared" si="2"/>
        <v>Obesity</v>
      </c>
      <c r="D117">
        <v>6.29</v>
      </c>
      <c r="E117" t="str">
        <f t="shared" si="3"/>
        <v>Prediabetese</v>
      </c>
      <c r="F117" t="s">
        <v>2376</v>
      </c>
      <c r="G117" t="s">
        <v>2376</v>
      </c>
      <c r="H117" t="s">
        <v>2376</v>
      </c>
      <c r="I117" s="13">
        <v>0</v>
      </c>
      <c r="J117" t="s">
        <v>2378</v>
      </c>
    </row>
    <row r="118" spans="1:10" x14ac:dyDescent="0.35">
      <c r="A118" t="s">
        <v>2252</v>
      </c>
      <c r="B118">
        <v>44.88</v>
      </c>
      <c r="C118" t="str">
        <f t="shared" si="2"/>
        <v>Obesity</v>
      </c>
      <c r="D118">
        <v>6.04</v>
      </c>
      <c r="E118" t="str">
        <f t="shared" si="3"/>
        <v>Prediabetese</v>
      </c>
      <c r="F118" t="s">
        <v>2376</v>
      </c>
      <c r="G118" t="s">
        <v>2376</v>
      </c>
      <c r="H118" t="s">
        <v>2378</v>
      </c>
      <c r="I118" s="13">
        <v>1</v>
      </c>
      <c r="J118" t="s">
        <v>2378</v>
      </c>
    </row>
    <row r="119" spans="1:10" x14ac:dyDescent="0.35">
      <c r="A119" t="s">
        <v>2251</v>
      </c>
      <c r="B119">
        <v>44.32</v>
      </c>
      <c r="C119" t="str">
        <f t="shared" si="2"/>
        <v>Obesity</v>
      </c>
      <c r="D119">
        <v>10.55</v>
      </c>
      <c r="E119" t="str">
        <f t="shared" si="3"/>
        <v>Diabetese</v>
      </c>
      <c r="F119" t="s">
        <v>2376</v>
      </c>
      <c r="G119" t="s">
        <v>2376</v>
      </c>
      <c r="H119" t="s">
        <v>2376</v>
      </c>
      <c r="I119" s="13">
        <v>0</v>
      </c>
      <c r="J119" t="s">
        <v>2378</v>
      </c>
    </row>
    <row r="120" spans="1:10" x14ac:dyDescent="0.35">
      <c r="A120" t="s">
        <v>2250</v>
      </c>
      <c r="B120">
        <v>46.39</v>
      </c>
      <c r="C120" t="str">
        <f t="shared" si="2"/>
        <v>Obesity</v>
      </c>
      <c r="D120">
        <v>5.09</v>
      </c>
      <c r="E120" t="str">
        <f t="shared" si="3"/>
        <v>Normal</v>
      </c>
      <c r="F120" t="s">
        <v>2376</v>
      </c>
      <c r="G120" t="s">
        <v>2376</v>
      </c>
      <c r="H120" t="s">
        <v>2376</v>
      </c>
      <c r="I120" s="13">
        <v>0</v>
      </c>
      <c r="J120" t="s">
        <v>2378</v>
      </c>
    </row>
    <row r="121" spans="1:10" x14ac:dyDescent="0.35">
      <c r="A121" t="s">
        <v>2249</v>
      </c>
      <c r="B121">
        <v>42.13</v>
      </c>
      <c r="C121" t="str">
        <f t="shared" si="2"/>
        <v>Obesity</v>
      </c>
      <c r="D121">
        <v>5.2</v>
      </c>
      <c r="E121" t="str">
        <f t="shared" si="3"/>
        <v>Normal</v>
      </c>
      <c r="F121" t="s">
        <v>2378</v>
      </c>
      <c r="G121" t="s">
        <v>2376</v>
      </c>
      <c r="H121" t="s">
        <v>2376</v>
      </c>
      <c r="I121" s="13">
        <v>1</v>
      </c>
      <c r="J121" t="s">
        <v>2378</v>
      </c>
    </row>
    <row r="122" spans="1:10" x14ac:dyDescent="0.35">
      <c r="A122" t="s">
        <v>2248</v>
      </c>
      <c r="B122">
        <v>30.78</v>
      </c>
      <c r="C122" t="str">
        <f t="shared" si="2"/>
        <v>Obesity</v>
      </c>
      <c r="D122">
        <v>8.4499999999999993</v>
      </c>
      <c r="E122" t="str">
        <f t="shared" si="3"/>
        <v>Diabetese</v>
      </c>
      <c r="F122" t="s">
        <v>2378</v>
      </c>
      <c r="G122" t="s">
        <v>2376</v>
      </c>
      <c r="H122" t="s">
        <v>2376</v>
      </c>
      <c r="I122" s="13">
        <v>0</v>
      </c>
      <c r="J122" t="s">
        <v>2378</v>
      </c>
    </row>
    <row r="123" spans="1:10" x14ac:dyDescent="0.35">
      <c r="A123" t="s">
        <v>2247</v>
      </c>
      <c r="B123">
        <v>31.35</v>
      </c>
      <c r="C123" t="str">
        <f t="shared" si="2"/>
        <v>Obesity</v>
      </c>
      <c r="D123">
        <v>9.5399999999999991</v>
      </c>
      <c r="E123" t="str">
        <f t="shared" si="3"/>
        <v>Diabetese</v>
      </c>
      <c r="F123" t="s">
        <v>2376</v>
      </c>
      <c r="G123" t="s">
        <v>2376</v>
      </c>
      <c r="H123" t="s">
        <v>2376</v>
      </c>
      <c r="I123" s="13">
        <v>0</v>
      </c>
      <c r="J123" t="s">
        <v>2378</v>
      </c>
    </row>
    <row r="124" spans="1:10" x14ac:dyDescent="0.35">
      <c r="A124" t="s">
        <v>2246</v>
      </c>
      <c r="B124">
        <v>41.46</v>
      </c>
      <c r="C124" t="str">
        <f t="shared" si="2"/>
        <v>Obesity</v>
      </c>
      <c r="D124">
        <v>4.99</v>
      </c>
      <c r="E124" t="str">
        <f t="shared" si="3"/>
        <v>Normal</v>
      </c>
      <c r="F124" t="s">
        <v>2378</v>
      </c>
      <c r="G124" t="s">
        <v>2376</v>
      </c>
      <c r="H124" t="s">
        <v>2376</v>
      </c>
      <c r="I124" s="13">
        <v>2</v>
      </c>
      <c r="J124" t="s">
        <v>2378</v>
      </c>
    </row>
    <row r="125" spans="1:10" x14ac:dyDescent="0.35">
      <c r="A125" t="s">
        <v>2245</v>
      </c>
      <c r="B125">
        <v>48</v>
      </c>
      <c r="C125" t="str">
        <f t="shared" si="2"/>
        <v>Obesity</v>
      </c>
      <c r="D125">
        <v>10.54</v>
      </c>
      <c r="E125" t="str">
        <f t="shared" si="3"/>
        <v>Diabetese</v>
      </c>
      <c r="F125" t="s">
        <v>2376</v>
      </c>
      <c r="G125" t="s">
        <v>2376</v>
      </c>
      <c r="H125" t="s">
        <v>2376</v>
      </c>
      <c r="I125" s="13">
        <v>0</v>
      </c>
      <c r="J125" t="s">
        <v>2378</v>
      </c>
    </row>
    <row r="126" spans="1:10" x14ac:dyDescent="0.35">
      <c r="A126" t="s">
        <v>2244</v>
      </c>
      <c r="B126">
        <v>49.13</v>
      </c>
      <c r="C126" t="str">
        <f t="shared" si="2"/>
        <v>Obesity</v>
      </c>
      <c r="D126">
        <v>4.54</v>
      </c>
      <c r="E126" t="str">
        <f t="shared" si="3"/>
        <v>Normal</v>
      </c>
      <c r="F126" t="s">
        <v>2376</v>
      </c>
      <c r="G126" t="s">
        <v>2376</v>
      </c>
      <c r="H126" t="s">
        <v>2376</v>
      </c>
      <c r="I126" s="13">
        <v>0</v>
      </c>
      <c r="J126" t="s">
        <v>2378</v>
      </c>
    </row>
    <row r="127" spans="1:10" x14ac:dyDescent="0.35">
      <c r="A127" t="s">
        <v>2243</v>
      </c>
      <c r="B127">
        <v>37.799999999999997</v>
      </c>
      <c r="C127" t="str">
        <f t="shared" si="2"/>
        <v>Obesity</v>
      </c>
      <c r="D127">
        <v>6.29</v>
      </c>
      <c r="E127" t="str">
        <f t="shared" si="3"/>
        <v>Prediabetese</v>
      </c>
      <c r="F127" t="s">
        <v>2376</v>
      </c>
      <c r="G127" t="s">
        <v>2376</v>
      </c>
      <c r="H127" t="s">
        <v>2376</v>
      </c>
      <c r="I127" s="13">
        <v>1</v>
      </c>
      <c r="J127" t="s">
        <v>2378</v>
      </c>
    </row>
    <row r="128" spans="1:10" x14ac:dyDescent="0.35">
      <c r="A128" t="s">
        <v>2242</v>
      </c>
      <c r="B128">
        <v>38.299999999999997</v>
      </c>
      <c r="C128" t="str">
        <f t="shared" si="2"/>
        <v>Obesity</v>
      </c>
      <c r="D128">
        <v>9.51</v>
      </c>
      <c r="E128" t="str">
        <f t="shared" si="3"/>
        <v>Diabetese</v>
      </c>
      <c r="F128" t="s">
        <v>2376</v>
      </c>
      <c r="G128" t="s">
        <v>2376</v>
      </c>
      <c r="H128" t="s">
        <v>2376</v>
      </c>
      <c r="I128" s="13">
        <v>0</v>
      </c>
      <c r="J128" t="s">
        <v>2378</v>
      </c>
    </row>
    <row r="129" spans="1:10" x14ac:dyDescent="0.35">
      <c r="A129" t="s">
        <v>2241</v>
      </c>
      <c r="B129">
        <v>32.774999999999999</v>
      </c>
      <c r="C129" t="str">
        <f t="shared" si="2"/>
        <v>Obesity</v>
      </c>
      <c r="D129">
        <v>4.72</v>
      </c>
      <c r="E129" t="str">
        <f t="shared" si="3"/>
        <v>Normal</v>
      </c>
      <c r="F129" t="s">
        <v>2376</v>
      </c>
      <c r="G129" t="s">
        <v>2376</v>
      </c>
      <c r="H129" t="s">
        <v>2376</v>
      </c>
      <c r="I129" s="13">
        <v>0</v>
      </c>
      <c r="J129" t="s">
        <v>2378</v>
      </c>
    </row>
    <row r="130" spans="1:10" x14ac:dyDescent="0.35">
      <c r="A130" t="s">
        <v>2240</v>
      </c>
      <c r="B130">
        <v>34.200000000000003</v>
      </c>
      <c r="C130" t="str">
        <f t="shared" si="2"/>
        <v>Obesity</v>
      </c>
      <c r="D130">
        <v>5.91</v>
      </c>
      <c r="E130" t="str">
        <f t="shared" si="3"/>
        <v>Prediabetese</v>
      </c>
      <c r="F130" t="s">
        <v>2378</v>
      </c>
      <c r="G130" t="s">
        <v>2376</v>
      </c>
      <c r="H130" t="s">
        <v>2376</v>
      </c>
      <c r="I130" s="13">
        <v>0</v>
      </c>
      <c r="J130" t="s">
        <v>2378</v>
      </c>
    </row>
    <row r="131" spans="1:10" x14ac:dyDescent="0.35">
      <c r="A131" t="s">
        <v>2239</v>
      </c>
      <c r="B131">
        <v>30.2</v>
      </c>
      <c r="C131" t="str">
        <f t="shared" ref="C131:C194" si="4">IF(B131&lt;18.5,"Underweight",IF(AND(B131&gt;=18.5,B131&lt;25),"Normal weight",IF(AND(B131&gt;=25,B131&lt;30),"Overweight","Obesity")))</f>
        <v>Obesity</v>
      </c>
      <c r="D131">
        <v>9.58</v>
      </c>
      <c r="E131" t="str">
        <f t="shared" si="3"/>
        <v>Diabetese</v>
      </c>
      <c r="F131" t="s">
        <v>2376</v>
      </c>
      <c r="G131" t="s">
        <v>2376</v>
      </c>
      <c r="H131" t="s">
        <v>2376</v>
      </c>
      <c r="I131" s="13">
        <v>0</v>
      </c>
      <c r="J131" t="s">
        <v>2378</v>
      </c>
    </row>
    <row r="132" spans="1:10" x14ac:dyDescent="0.35">
      <c r="A132" t="s">
        <v>2238</v>
      </c>
      <c r="B132">
        <v>48.32</v>
      </c>
      <c r="C132" t="str">
        <f t="shared" si="4"/>
        <v>Obesity</v>
      </c>
      <c r="D132">
        <v>5.77</v>
      </c>
      <c r="E132" t="str">
        <f t="shared" ref="E132:E195" si="5">IF(D132&lt;5.7,"Normal",IF(AND(D132&gt;=5.7,D132&lt;=6.4),"Prediabetese","Diabetese"))</f>
        <v>Prediabetese</v>
      </c>
      <c r="F132" t="s">
        <v>2376</v>
      </c>
      <c r="G132" t="s">
        <v>2376</v>
      </c>
      <c r="H132" t="s">
        <v>2376</v>
      </c>
      <c r="I132" s="13">
        <v>0</v>
      </c>
      <c r="J132" t="s">
        <v>2378</v>
      </c>
    </row>
    <row r="133" spans="1:10" x14ac:dyDescent="0.35">
      <c r="A133" t="s">
        <v>2237</v>
      </c>
      <c r="B133">
        <v>44.86</v>
      </c>
      <c r="C133" t="str">
        <f t="shared" si="4"/>
        <v>Obesity</v>
      </c>
      <c r="D133">
        <v>4.38</v>
      </c>
      <c r="E133" t="str">
        <f t="shared" si="5"/>
        <v>Normal</v>
      </c>
      <c r="F133" t="s">
        <v>2378</v>
      </c>
      <c r="G133" t="s">
        <v>2376</v>
      </c>
      <c r="H133" t="s">
        <v>2376</v>
      </c>
      <c r="I133" s="13">
        <v>0</v>
      </c>
      <c r="J133" t="s">
        <v>2378</v>
      </c>
    </row>
    <row r="134" spans="1:10" x14ac:dyDescent="0.35">
      <c r="A134" t="s">
        <v>2236</v>
      </c>
      <c r="B134">
        <v>52.15</v>
      </c>
      <c r="C134" t="str">
        <f t="shared" si="4"/>
        <v>Obesity</v>
      </c>
      <c r="D134">
        <v>5.65</v>
      </c>
      <c r="E134" t="str">
        <f t="shared" si="5"/>
        <v>Normal</v>
      </c>
      <c r="F134" t="s">
        <v>2376</v>
      </c>
      <c r="G134" t="s">
        <v>2376</v>
      </c>
      <c r="H134" t="s">
        <v>2376</v>
      </c>
      <c r="I134" s="13">
        <v>1</v>
      </c>
      <c r="J134" t="s">
        <v>2378</v>
      </c>
    </row>
    <row r="135" spans="1:10" x14ac:dyDescent="0.35">
      <c r="A135" t="s">
        <v>2235</v>
      </c>
      <c r="B135">
        <v>41.12</v>
      </c>
      <c r="C135" t="str">
        <f t="shared" si="4"/>
        <v>Obesity</v>
      </c>
      <c r="D135">
        <v>7.54</v>
      </c>
      <c r="E135" t="str">
        <f t="shared" si="5"/>
        <v>Diabetese</v>
      </c>
      <c r="F135" t="s">
        <v>2378</v>
      </c>
      <c r="G135" t="s">
        <v>2376</v>
      </c>
      <c r="H135" t="s">
        <v>2376</v>
      </c>
      <c r="I135" s="13">
        <v>0</v>
      </c>
      <c r="J135" t="s">
        <v>2378</v>
      </c>
    </row>
    <row r="136" spans="1:10" x14ac:dyDescent="0.35">
      <c r="A136" t="s">
        <v>2234</v>
      </c>
      <c r="B136">
        <v>38.39</v>
      </c>
      <c r="C136" t="str">
        <f t="shared" si="4"/>
        <v>Obesity</v>
      </c>
      <c r="D136">
        <v>5.1100000000000003</v>
      </c>
      <c r="E136" t="str">
        <f t="shared" si="5"/>
        <v>Normal</v>
      </c>
      <c r="F136" t="s">
        <v>2378</v>
      </c>
      <c r="G136" t="s">
        <v>2376</v>
      </c>
      <c r="H136" t="s">
        <v>2376</v>
      </c>
      <c r="I136" s="13">
        <v>1</v>
      </c>
      <c r="J136" t="s">
        <v>2378</v>
      </c>
    </row>
    <row r="137" spans="1:10" x14ac:dyDescent="0.35">
      <c r="A137" t="s">
        <v>2233</v>
      </c>
      <c r="B137">
        <v>46.85</v>
      </c>
      <c r="C137" t="str">
        <f t="shared" si="4"/>
        <v>Obesity</v>
      </c>
      <c r="D137">
        <v>4.25</v>
      </c>
      <c r="E137" t="str">
        <f t="shared" si="5"/>
        <v>Normal</v>
      </c>
      <c r="F137" t="s">
        <v>2376</v>
      </c>
      <c r="G137" t="s">
        <v>2376</v>
      </c>
      <c r="H137" t="s">
        <v>2378</v>
      </c>
      <c r="I137" s="13">
        <v>1</v>
      </c>
      <c r="J137" t="s">
        <v>2378</v>
      </c>
    </row>
    <row r="138" spans="1:10" x14ac:dyDescent="0.35">
      <c r="A138" t="s">
        <v>2232</v>
      </c>
      <c r="B138">
        <v>42.24</v>
      </c>
      <c r="C138" t="str">
        <f t="shared" si="4"/>
        <v>Obesity</v>
      </c>
      <c r="D138">
        <v>5.55</v>
      </c>
      <c r="E138" t="str">
        <f t="shared" si="5"/>
        <v>Normal</v>
      </c>
      <c r="F138" t="s">
        <v>2376</v>
      </c>
      <c r="G138" t="s">
        <v>2378</v>
      </c>
      <c r="H138" t="s">
        <v>2376</v>
      </c>
      <c r="I138" s="13">
        <v>1</v>
      </c>
      <c r="J138" t="s">
        <v>2378</v>
      </c>
    </row>
    <row r="139" spans="1:10" x14ac:dyDescent="0.35">
      <c r="A139" t="s">
        <v>2231</v>
      </c>
      <c r="B139">
        <v>34.39</v>
      </c>
      <c r="C139" t="str">
        <f t="shared" si="4"/>
        <v>Obesity</v>
      </c>
      <c r="D139">
        <v>5.78</v>
      </c>
      <c r="E139" t="str">
        <f t="shared" si="5"/>
        <v>Prediabetese</v>
      </c>
      <c r="F139" t="s">
        <v>2376</v>
      </c>
      <c r="G139" t="s">
        <v>2376</v>
      </c>
      <c r="H139" t="s">
        <v>2376</v>
      </c>
      <c r="I139" s="13">
        <v>0</v>
      </c>
      <c r="J139" t="s">
        <v>2378</v>
      </c>
    </row>
    <row r="140" spans="1:10" x14ac:dyDescent="0.35">
      <c r="A140" t="s">
        <v>2230</v>
      </c>
      <c r="B140">
        <v>42.89</v>
      </c>
      <c r="C140" t="str">
        <f t="shared" si="4"/>
        <v>Obesity</v>
      </c>
      <c r="D140">
        <v>5.28</v>
      </c>
      <c r="E140" t="str">
        <f t="shared" si="5"/>
        <v>Normal</v>
      </c>
      <c r="F140" t="s">
        <v>2378</v>
      </c>
      <c r="G140" t="s">
        <v>2376</v>
      </c>
      <c r="H140" t="s">
        <v>2376</v>
      </c>
      <c r="I140" s="13">
        <v>0</v>
      </c>
      <c r="J140" t="s">
        <v>2378</v>
      </c>
    </row>
    <row r="141" spans="1:10" x14ac:dyDescent="0.35">
      <c r="A141" t="s">
        <v>2229</v>
      </c>
      <c r="B141">
        <v>36.299999999999997</v>
      </c>
      <c r="C141" t="str">
        <f t="shared" si="4"/>
        <v>Obesity</v>
      </c>
      <c r="D141">
        <v>5.39</v>
      </c>
      <c r="E141" t="str">
        <f t="shared" si="5"/>
        <v>Normal</v>
      </c>
      <c r="F141" t="s">
        <v>2376</v>
      </c>
      <c r="G141" t="s">
        <v>2376</v>
      </c>
      <c r="H141" t="s">
        <v>2376</v>
      </c>
      <c r="I141" s="13">
        <v>0</v>
      </c>
      <c r="J141" t="s">
        <v>2378</v>
      </c>
    </row>
    <row r="142" spans="1:10" x14ac:dyDescent="0.35">
      <c r="A142" t="s">
        <v>2228</v>
      </c>
      <c r="B142">
        <v>35.200000000000003</v>
      </c>
      <c r="C142" t="str">
        <f t="shared" si="4"/>
        <v>Obesity</v>
      </c>
      <c r="D142">
        <v>8.01</v>
      </c>
      <c r="E142" t="str">
        <f t="shared" si="5"/>
        <v>Diabetese</v>
      </c>
      <c r="F142" t="s">
        <v>2378</v>
      </c>
      <c r="G142" t="s">
        <v>2376</v>
      </c>
      <c r="H142" t="s">
        <v>2376</v>
      </c>
      <c r="I142" s="13">
        <v>1</v>
      </c>
      <c r="J142" t="s">
        <v>2378</v>
      </c>
    </row>
    <row r="143" spans="1:10" x14ac:dyDescent="0.35">
      <c r="A143" t="s">
        <v>2227</v>
      </c>
      <c r="B143">
        <v>53.62</v>
      </c>
      <c r="C143" t="str">
        <f t="shared" si="4"/>
        <v>Obesity</v>
      </c>
      <c r="D143">
        <v>5.21</v>
      </c>
      <c r="E143" t="str">
        <f t="shared" si="5"/>
        <v>Normal</v>
      </c>
      <c r="F143" t="s">
        <v>2376</v>
      </c>
      <c r="G143" t="s">
        <v>2376</v>
      </c>
      <c r="H143" t="s">
        <v>2376</v>
      </c>
      <c r="I143" s="13">
        <v>0</v>
      </c>
      <c r="J143" t="s">
        <v>2378</v>
      </c>
    </row>
    <row r="144" spans="1:10" x14ac:dyDescent="0.35">
      <c r="A144" t="s">
        <v>2226</v>
      </c>
      <c r="B144">
        <v>36.67</v>
      </c>
      <c r="C144" t="str">
        <f t="shared" si="4"/>
        <v>Obesity</v>
      </c>
      <c r="D144">
        <v>6.27</v>
      </c>
      <c r="E144" t="str">
        <f t="shared" si="5"/>
        <v>Prediabetese</v>
      </c>
      <c r="F144" t="s">
        <v>2376</v>
      </c>
      <c r="G144" t="s">
        <v>2376</v>
      </c>
      <c r="H144" t="s">
        <v>2376</v>
      </c>
      <c r="I144" s="13">
        <v>0</v>
      </c>
      <c r="J144" t="s">
        <v>2378</v>
      </c>
    </row>
    <row r="145" spans="1:10" x14ac:dyDescent="0.35">
      <c r="A145" t="s">
        <v>2225</v>
      </c>
      <c r="B145">
        <v>33.4</v>
      </c>
      <c r="C145" t="str">
        <f t="shared" si="4"/>
        <v>Obesity</v>
      </c>
      <c r="D145">
        <v>10.73</v>
      </c>
      <c r="E145" t="str">
        <f t="shared" si="5"/>
        <v>Diabetese</v>
      </c>
      <c r="F145" t="s">
        <v>2378</v>
      </c>
      <c r="G145" t="s">
        <v>2376</v>
      </c>
      <c r="H145" t="s">
        <v>2376</v>
      </c>
      <c r="I145" s="13">
        <v>1</v>
      </c>
      <c r="J145" t="s">
        <v>2378</v>
      </c>
    </row>
    <row r="146" spans="1:10" x14ac:dyDescent="0.35">
      <c r="A146" t="s">
        <v>2224</v>
      </c>
      <c r="B146">
        <v>42.71</v>
      </c>
      <c r="C146" t="str">
        <f t="shared" si="4"/>
        <v>Obesity</v>
      </c>
      <c r="D146">
        <v>10.52</v>
      </c>
      <c r="E146" t="str">
        <f t="shared" si="5"/>
        <v>Diabetese</v>
      </c>
      <c r="F146" t="s">
        <v>2376</v>
      </c>
      <c r="G146" t="s">
        <v>2376</v>
      </c>
      <c r="H146" t="s">
        <v>2376</v>
      </c>
      <c r="I146" s="13">
        <v>0</v>
      </c>
      <c r="J146" t="s">
        <v>2378</v>
      </c>
    </row>
    <row r="147" spans="1:10" x14ac:dyDescent="0.35">
      <c r="A147" t="s">
        <v>2223</v>
      </c>
      <c r="B147">
        <v>41.52</v>
      </c>
      <c r="C147" t="str">
        <f t="shared" si="4"/>
        <v>Obesity</v>
      </c>
      <c r="D147">
        <v>11.82</v>
      </c>
      <c r="E147" t="str">
        <f t="shared" si="5"/>
        <v>Diabetese</v>
      </c>
      <c r="F147" t="s">
        <v>2378</v>
      </c>
      <c r="G147" t="s">
        <v>2376</v>
      </c>
      <c r="H147" t="s">
        <v>2376</v>
      </c>
      <c r="I147" s="13">
        <v>2</v>
      </c>
      <c r="J147" t="s">
        <v>2378</v>
      </c>
    </row>
    <row r="148" spans="1:10" x14ac:dyDescent="0.35">
      <c r="A148" t="s">
        <v>2222</v>
      </c>
      <c r="B148">
        <v>39.4</v>
      </c>
      <c r="C148" t="str">
        <f t="shared" si="4"/>
        <v>Obesity</v>
      </c>
      <c r="D148">
        <v>6.76</v>
      </c>
      <c r="E148" t="str">
        <f t="shared" si="5"/>
        <v>Diabetese</v>
      </c>
      <c r="F148" t="s">
        <v>2376</v>
      </c>
      <c r="G148" t="s">
        <v>2376</v>
      </c>
      <c r="H148" t="s">
        <v>2376</v>
      </c>
      <c r="I148" s="13">
        <v>0</v>
      </c>
      <c r="J148" t="s">
        <v>2378</v>
      </c>
    </row>
    <row r="149" spans="1:10" x14ac:dyDescent="0.35">
      <c r="A149" t="s">
        <v>2221</v>
      </c>
      <c r="B149">
        <v>46.45</v>
      </c>
      <c r="C149" t="str">
        <f t="shared" si="4"/>
        <v>Obesity</v>
      </c>
      <c r="D149">
        <v>5.62</v>
      </c>
      <c r="E149" t="str">
        <f t="shared" si="5"/>
        <v>Normal</v>
      </c>
      <c r="F149" t="s">
        <v>2376</v>
      </c>
      <c r="G149" t="s">
        <v>2376</v>
      </c>
      <c r="H149" t="s">
        <v>2376</v>
      </c>
      <c r="I149" s="13">
        <v>0</v>
      </c>
      <c r="J149" t="s">
        <v>2378</v>
      </c>
    </row>
    <row r="150" spans="1:10" x14ac:dyDescent="0.35">
      <c r="A150" t="s">
        <v>2220</v>
      </c>
      <c r="B150">
        <v>35.75</v>
      </c>
      <c r="C150" t="str">
        <f t="shared" si="4"/>
        <v>Obesity</v>
      </c>
      <c r="D150">
        <v>4.1900000000000004</v>
      </c>
      <c r="E150" t="str">
        <f t="shared" si="5"/>
        <v>Normal</v>
      </c>
      <c r="F150" t="s">
        <v>2376</v>
      </c>
      <c r="G150" t="s">
        <v>2376</v>
      </c>
      <c r="H150" t="s">
        <v>2376</v>
      </c>
      <c r="I150" s="13">
        <v>0</v>
      </c>
      <c r="J150" t="s">
        <v>2378</v>
      </c>
    </row>
    <row r="151" spans="1:10" x14ac:dyDescent="0.35">
      <c r="A151" t="s">
        <v>2219</v>
      </c>
      <c r="B151">
        <v>26.07</v>
      </c>
      <c r="C151" t="str">
        <f t="shared" si="4"/>
        <v>Overweight</v>
      </c>
      <c r="D151">
        <v>5.32</v>
      </c>
      <c r="E151" t="str">
        <f t="shared" si="5"/>
        <v>Normal</v>
      </c>
      <c r="F151" t="s">
        <v>2376</v>
      </c>
      <c r="G151" t="s">
        <v>2376</v>
      </c>
      <c r="H151" t="s">
        <v>2376</v>
      </c>
      <c r="I151" s="13">
        <v>0</v>
      </c>
      <c r="J151" t="s">
        <v>2378</v>
      </c>
    </row>
    <row r="152" spans="1:10" x14ac:dyDescent="0.35">
      <c r="A152" t="s">
        <v>2218</v>
      </c>
      <c r="B152">
        <v>36.54</v>
      </c>
      <c r="C152" t="str">
        <f t="shared" si="4"/>
        <v>Obesity</v>
      </c>
      <c r="D152">
        <v>4.46</v>
      </c>
      <c r="E152" t="str">
        <f t="shared" si="5"/>
        <v>Normal</v>
      </c>
      <c r="F152" t="s">
        <v>2378</v>
      </c>
      <c r="G152" t="s">
        <v>2376</v>
      </c>
      <c r="H152" t="s">
        <v>2376</v>
      </c>
      <c r="I152" s="13">
        <v>1</v>
      </c>
      <c r="J152" t="s">
        <v>2378</v>
      </c>
    </row>
    <row r="153" spans="1:10" x14ac:dyDescent="0.35">
      <c r="A153" t="s">
        <v>2217</v>
      </c>
      <c r="B153">
        <v>51.64</v>
      </c>
      <c r="C153" t="str">
        <f t="shared" si="4"/>
        <v>Obesity</v>
      </c>
      <c r="D153">
        <v>5.65</v>
      </c>
      <c r="E153" t="str">
        <f t="shared" si="5"/>
        <v>Normal</v>
      </c>
      <c r="F153" t="s">
        <v>2376</v>
      </c>
      <c r="G153" t="s">
        <v>2376</v>
      </c>
      <c r="H153" t="s">
        <v>2376</v>
      </c>
      <c r="I153" s="13">
        <v>0</v>
      </c>
      <c r="J153" t="s">
        <v>2378</v>
      </c>
    </row>
    <row r="154" spans="1:10" x14ac:dyDescent="0.35">
      <c r="A154" t="s">
        <v>2216</v>
      </c>
      <c r="B154">
        <v>42.83</v>
      </c>
      <c r="C154" t="str">
        <f t="shared" si="4"/>
        <v>Obesity</v>
      </c>
      <c r="D154">
        <v>6.04</v>
      </c>
      <c r="E154" t="str">
        <f t="shared" si="5"/>
        <v>Prediabetese</v>
      </c>
      <c r="F154" t="s">
        <v>2376</v>
      </c>
      <c r="G154" t="s">
        <v>2376</v>
      </c>
      <c r="H154" t="s">
        <v>2376</v>
      </c>
      <c r="I154" s="13">
        <v>2</v>
      </c>
      <c r="J154" t="s">
        <v>2378</v>
      </c>
    </row>
    <row r="155" spans="1:10" x14ac:dyDescent="0.35">
      <c r="A155" t="s">
        <v>2215</v>
      </c>
      <c r="B155">
        <v>40.15</v>
      </c>
      <c r="C155" t="str">
        <f t="shared" si="4"/>
        <v>Obesity</v>
      </c>
      <c r="D155">
        <v>5.76</v>
      </c>
      <c r="E155" t="str">
        <f t="shared" si="5"/>
        <v>Prediabetese</v>
      </c>
      <c r="F155" t="s">
        <v>2376</v>
      </c>
      <c r="G155" t="s">
        <v>2376</v>
      </c>
      <c r="H155" t="s">
        <v>2376</v>
      </c>
      <c r="I155" s="13">
        <v>1</v>
      </c>
      <c r="J155" t="s">
        <v>2378</v>
      </c>
    </row>
    <row r="156" spans="1:10" x14ac:dyDescent="0.35">
      <c r="A156" t="s">
        <v>2214</v>
      </c>
      <c r="B156">
        <v>27.8</v>
      </c>
      <c r="C156" t="str">
        <f t="shared" si="4"/>
        <v>Overweight</v>
      </c>
      <c r="D156">
        <v>4.3600000000000003</v>
      </c>
      <c r="E156" t="str">
        <f t="shared" si="5"/>
        <v>Normal</v>
      </c>
      <c r="F156" t="s">
        <v>2376</v>
      </c>
      <c r="G156" t="s">
        <v>2376</v>
      </c>
      <c r="H156" t="s">
        <v>2378</v>
      </c>
      <c r="I156" s="13">
        <v>1</v>
      </c>
      <c r="J156" t="s">
        <v>2378</v>
      </c>
    </row>
    <row r="157" spans="1:10" x14ac:dyDescent="0.35">
      <c r="A157" t="s">
        <v>2213</v>
      </c>
      <c r="B157">
        <v>45.81</v>
      </c>
      <c r="C157" t="str">
        <f t="shared" si="4"/>
        <v>Obesity</v>
      </c>
      <c r="D157">
        <v>4.76</v>
      </c>
      <c r="E157" t="str">
        <f t="shared" si="5"/>
        <v>Normal</v>
      </c>
      <c r="F157" t="s">
        <v>2378</v>
      </c>
      <c r="G157" t="s">
        <v>2376</v>
      </c>
      <c r="H157" t="s">
        <v>2378</v>
      </c>
      <c r="I157" s="13">
        <v>1</v>
      </c>
      <c r="J157" t="s">
        <v>2378</v>
      </c>
    </row>
    <row r="158" spans="1:10" x14ac:dyDescent="0.35">
      <c r="A158" t="s">
        <v>2212</v>
      </c>
      <c r="B158">
        <v>34.43</v>
      </c>
      <c r="C158" t="str">
        <f t="shared" si="4"/>
        <v>Obesity</v>
      </c>
      <c r="D158">
        <v>10.82</v>
      </c>
      <c r="E158" t="str">
        <f t="shared" si="5"/>
        <v>Diabetese</v>
      </c>
      <c r="F158" t="s">
        <v>2378</v>
      </c>
      <c r="G158" t="s">
        <v>2376</v>
      </c>
      <c r="H158" t="s">
        <v>2376</v>
      </c>
      <c r="I158" s="13">
        <v>1</v>
      </c>
      <c r="J158" t="s">
        <v>2378</v>
      </c>
    </row>
    <row r="159" spans="1:10" x14ac:dyDescent="0.35">
      <c r="A159" t="s">
        <v>2211</v>
      </c>
      <c r="B159">
        <v>41.33</v>
      </c>
      <c r="C159" t="str">
        <f t="shared" si="4"/>
        <v>Obesity</v>
      </c>
      <c r="D159">
        <v>4.01</v>
      </c>
      <c r="E159" t="str">
        <f t="shared" si="5"/>
        <v>Normal</v>
      </c>
      <c r="F159" t="s">
        <v>2378</v>
      </c>
      <c r="G159" t="s">
        <v>2376</v>
      </c>
      <c r="H159" t="s">
        <v>2376</v>
      </c>
      <c r="I159" s="13">
        <v>0</v>
      </c>
      <c r="J159" t="s">
        <v>2378</v>
      </c>
    </row>
    <row r="160" spans="1:10" x14ac:dyDescent="0.35">
      <c r="A160" t="s">
        <v>2210</v>
      </c>
      <c r="B160">
        <v>31.92</v>
      </c>
      <c r="C160" t="str">
        <f t="shared" si="4"/>
        <v>Obesity</v>
      </c>
      <c r="D160">
        <v>5.12</v>
      </c>
      <c r="E160" t="str">
        <f t="shared" si="5"/>
        <v>Normal</v>
      </c>
      <c r="F160" t="s">
        <v>2378</v>
      </c>
      <c r="G160" t="s">
        <v>2376</v>
      </c>
      <c r="H160" t="s">
        <v>2376</v>
      </c>
      <c r="I160" s="13">
        <v>1</v>
      </c>
      <c r="J160" t="s">
        <v>2378</v>
      </c>
    </row>
    <row r="161" spans="1:10" x14ac:dyDescent="0.35">
      <c r="A161" t="s">
        <v>2209</v>
      </c>
      <c r="B161">
        <v>39.799999999999997</v>
      </c>
      <c r="C161" t="str">
        <f t="shared" si="4"/>
        <v>Obesity</v>
      </c>
      <c r="D161">
        <v>10.54</v>
      </c>
      <c r="E161" t="str">
        <f t="shared" si="5"/>
        <v>Diabetese</v>
      </c>
      <c r="F161" t="s">
        <v>2378</v>
      </c>
      <c r="G161" t="s">
        <v>2376</v>
      </c>
      <c r="H161" t="s">
        <v>2376</v>
      </c>
      <c r="I161" s="13">
        <v>2</v>
      </c>
      <c r="J161" t="s">
        <v>2378</v>
      </c>
    </row>
    <row r="162" spans="1:10" x14ac:dyDescent="0.35">
      <c r="A162" t="s">
        <v>2208</v>
      </c>
      <c r="B162">
        <v>42.82</v>
      </c>
      <c r="C162" t="str">
        <f t="shared" si="4"/>
        <v>Obesity</v>
      </c>
      <c r="D162">
        <v>4.21</v>
      </c>
      <c r="E162" t="str">
        <f t="shared" si="5"/>
        <v>Normal</v>
      </c>
      <c r="F162" t="s">
        <v>2376</v>
      </c>
      <c r="G162" t="s">
        <v>2376</v>
      </c>
      <c r="H162" t="s">
        <v>2376</v>
      </c>
      <c r="I162" s="13">
        <v>0</v>
      </c>
      <c r="J162" t="s">
        <v>2378</v>
      </c>
    </row>
    <row r="163" spans="1:10" x14ac:dyDescent="0.35">
      <c r="A163" t="s">
        <v>2207</v>
      </c>
      <c r="B163">
        <v>33.630000000000003</v>
      </c>
      <c r="C163" t="str">
        <f t="shared" si="4"/>
        <v>Obesity</v>
      </c>
      <c r="D163">
        <v>5.42</v>
      </c>
      <c r="E163" t="str">
        <f t="shared" si="5"/>
        <v>Normal</v>
      </c>
      <c r="F163" t="s">
        <v>2376</v>
      </c>
      <c r="G163" t="s">
        <v>2376</v>
      </c>
      <c r="H163" t="s">
        <v>2376</v>
      </c>
      <c r="I163" s="13">
        <v>0</v>
      </c>
      <c r="J163" t="s">
        <v>2378</v>
      </c>
    </row>
    <row r="164" spans="1:10" x14ac:dyDescent="0.35">
      <c r="A164" t="s">
        <v>2206</v>
      </c>
      <c r="B164">
        <v>37.07</v>
      </c>
      <c r="C164" t="str">
        <f t="shared" si="4"/>
        <v>Obesity</v>
      </c>
      <c r="D164">
        <v>4.28</v>
      </c>
      <c r="E164" t="str">
        <f t="shared" si="5"/>
        <v>Normal</v>
      </c>
      <c r="F164" t="s">
        <v>2376</v>
      </c>
      <c r="G164" t="s">
        <v>2378</v>
      </c>
      <c r="H164" t="s">
        <v>2376</v>
      </c>
      <c r="I164" s="13">
        <v>1</v>
      </c>
      <c r="J164" t="s">
        <v>2378</v>
      </c>
    </row>
    <row r="165" spans="1:10" x14ac:dyDescent="0.35">
      <c r="A165" t="s">
        <v>2205</v>
      </c>
      <c r="B165">
        <v>35.625</v>
      </c>
      <c r="C165" t="str">
        <f t="shared" si="4"/>
        <v>Obesity</v>
      </c>
      <c r="D165">
        <v>8.9</v>
      </c>
      <c r="E165" t="str">
        <f t="shared" si="5"/>
        <v>Diabetese</v>
      </c>
      <c r="F165" t="s">
        <v>2376</v>
      </c>
      <c r="G165" t="s">
        <v>2376</v>
      </c>
      <c r="H165" t="s">
        <v>2376</v>
      </c>
      <c r="I165" s="13">
        <v>0</v>
      </c>
      <c r="J165" t="s">
        <v>2378</v>
      </c>
    </row>
    <row r="166" spans="1:10" x14ac:dyDescent="0.35">
      <c r="A166" t="s">
        <v>2204</v>
      </c>
      <c r="B166">
        <v>42.69</v>
      </c>
      <c r="C166" t="str">
        <f t="shared" si="4"/>
        <v>Obesity</v>
      </c>
      <c r="D166">
        <v>4.8899999999999997</v>
      </c>
      <c r="E166" t="str">
        <f t="shared" si="5"/>
        <v>Normal</v>
      </c>
      <c r="F166" t="s">
        <v>2376</v>
      </c>
      <c r="G166" t="s">
        <v>2376</v>
      </c>
      <c r="H166" t="s">
        <v>2378</v>
      </c>
      <c r="I166" s="13">
        <v>1</v>
      </c>
      <c r="J166" t="s">
        <v>2378</v>
      </c>
    </row>
    <row r="167" spans="1:10" x14ac:dyDescent="0.35">
      <c r="A167" t="s">
        <v>2203</v>
      </c>
      <c r="B167">
        <v>37.869999999999997</v>
      </c>
      <c r="C167" t="str">
        <f t="shared" si="4"/>
        <v>Obesity</v>
      </c>
      <c r="D167">
        <v>4.29</v>
      </c>
      <c r="E167" t="str">
        <f t="shared" si="5"/>
        <v>Normal</v>
      </c>
      <c r="F167" t="s">
        <v>2378</v>
      </c>
      <c r="G167" t="s">
        <v>2376</v>
      </c>
      <c r="H167" t="s">
        <v>2378</v>
      </c>
      <c r="I167" s="13">
        <v>1</v>
      </c>
      <c r="J167" t="s">
        <v>2378</v>
      </c>
    </row>
    <row r="168" spans="1:10" x14ac:dyDescent="0.35">
      <c r="A168" t="s">
        <v>2202</v>
      </c>
      <c r="B168">
        <v>40.61</v>
      </c>
      <c r="C168" t="str">
        <f t="shared" si="4"/>
        <v>Obesity</v>
      </c>
      <c r="D168">
        <v>8</v>
      </c>
      <c r="E168" t="str">
        <f t="shared" si="5"/>
        <v>Diabetese</v>
      </c>
      <c r="F168" t="s">
        <v>2378</v>
      </c>
      <c r="G168" t="s">
        <v>2376</v>
      </c>
      <c r="H168" t="s">
        <v>2376</v>
      </c>
      <c r="I168" s="13">
        <v>1</v>
      </c>
      <c r="J168" t="s">
        <v>2378</v>
      </c>
    </row>
    <row r="169" spans="1:10" x14ac:dyDescent="0.35">
      <c r="A169" t="s">
        <v>2201</v>
      </c>
      <c r="B169">
        <v>30.78</v>
      </c>
      <c r="C169" t="str">
        <f t="shared" si="4"/>
        <v>Obesity</v>
      </c>
      <c r="D169">
        <v>4.67</v>
      </c>
      <c r="E169" t="str">
        <f t="shared" si="5"/>
        <v>Normal</v>
      </c>
      <c r="F169" t="s">
        <v>2378</v>
      </c>
      <c r="G169" t="s">
        <v>2376</v>
      </c>
      <c r="H169" t="s">
        <v>2376</v>
      </c>
      <c r="I169" s="13">
        <v>0</v>
      </c>
      <c r="J169" t="s">
        <v>2378</v>
      </c>
    </row>
    <row r="170" spans="1:10" x14ac:dyDescent="0.35">
      <c r="A170" t="s">
        <v>2200</v>
      </c>
      <c r="B170">
        <v>49.49</v>
      </c>
      <c r="C170" t="str">
        <f t="shared" si="4"/>
        <v>Obesity</v>
      </c>
      <c r="D170">
        <v>4.5</v>
      </c>
      <c r="E170" t="str">
        <f t="shared" si="5"/>
        <v>Normal</v>
      </c>
      <c r="F170" t="s">
        <v>2376</v>
      </c>
      <c r="G170" t="s">
        <v>2376</v>
      </c>
      <c r="H170" t="s">
        <v>2376</v>
      </c>
      <c r="I170" s="13">
        <v>0</v>
      </c>
      <c r="J170" t="s">
        <v>2378</v>
      </c>
    </row>
    <row r="171" spans="1:10" x14ac:dyDescent="0.35">
      <c r="A171" t="s">
        <v>2199</v>
      </c>
      <c r="B171">
        <v>37.619999999999997</v>
      </c>
      <c r="C171" t="str">
        <f t="shared" si="4"/>
        <v>Obesity</v>
      </c>
      <c r="D171">
        <v>6.32</v>
      </c>
      <c r="E171" t="str">
        <f t="shared" si="5"/>
        <v>Prediabetese</v>
      </c>
      <c r="F171" t="s">
        <v>2378</v>
      </c>
      <c r="G171" t="s">
        <v>2378</v>
      </c>
      <c r="H171" t="s">
        <v>2376</v>
      </c>
      <c r="I171" s="13">
        <v>2</v>
      </c>
      <c r="J171" t="s">
        <v>2378</v>
      </c>
    </row>
    <row r="172" spans="1:10" x14ac:dyDescent="0.35">
      <c r="A172" t="s">
        <v>2198</v>
      </c>
      <c r="B172">
        <v>36.08</v>
      </c>
      <c r="C172" t="str">
        <f t="shared" si="4"/>
        <v>Obesity</v>
      </c>
      <c r="D172">
        <v>6.1</v>
      </c>
      <c r="E172" t="str">
        <f t="shared" si="5"/>
        <v>Prediabetese</v>
      </c>
      <c r="F172" t="s">
        <v>2378</v>
      </c>
      <c r="G172" t="s">
        <v>2376</v>
      </c>
      <c r="H172" t="s">
        <v>2376</v>
      </c>
      <c r="I172" s="13">
        <v>1</v>
      </c>
      <c r="J172" t="s">
        <v>2378</v>
      </c>
    </row>
    <row r="173" spans="1:10" x14ac:dyDescent="0.35">
      <c r="A173" t="s">
        <v>2197</v>
      </c>
      <c r="B173">
        <v>33.5</v>
      </c>
      <c r="C173" t="str">
        <f t="shared" si="4"/>
        <v>Obesity</v>
      </c>
      <c r="D173">
        <v>5.4</v>
      </c>
      <c r="E173" t="str">
        <f t="shared" si="5"/>
        <v>Normal</v>
      </c>
      <c r="F173" t="s">
        <v>2376</v>
      </c>
      <c r="G173" t="s">
        <v>2376</v>
      </c>
      <c r="H173" t="s">
        <v>2376</v>
      </c>
      <c r="I173" s="13">
        <v>0</v>
      </c>
      <c r="J173" t="s">
        <v>2378</v>
      </c>
    </row>
    <row r="174" spans="1:10" x14ac:dyDescent="0.35">
      <c r="A174" t="s">
        <v>2196</v>
      </c>
      <c r="B174">
        <v>47.46</v>
      </c>
      <c r="C174" t="str">
        <f t="shared" si="4"/>
        <v>Obesity</v>
      </c>
      <c r="D174">
        <v>6.24</v>
      </c>
      <c r="E174" t="str">
        <f t="shared" si="5"/>
        <v>Prediabetese</v>
      </c>
      <c r="F174" t="s">
        <v>2378</v>
      </c>
      <c r="G174" t="s">
        <v>2376</v>
      </c>
      <c r="H174" t="s">
        <v>2376</v>
      </c>
      <c r="I174" s="13">
        <v>1</v>
      </c>
      <c r="J174" t="s">
        <v>2378</v>
      </c>
    </row>
    <row r="175" spans="1:10" x14ac:dyDescent="0.35">
      <c r="A175" t="s">
        <v>2195</v>
      </c>
      <c r="B175">
        <v>49.24</v>
      </c>
      <c r="C175" t="str">
        <f t="shared" si="4"/>
        <v>Obesity</v>
      </c>
      <c r="D175">
        <v>4.45</v>
      </c>
      <c r="E175" t="str">
        <f t="shared" si="5"/>
        <v>Normal</v>
      </c>
      <c r="F175" t="s">
        <v>2376</v>
      </c>
      <c r="G175" t="s">
        <v>2376</v>
      </c>
      <c r="H175" t="s">
        <v>2376</v>
      </c>
      <c r="I175" s="13">
        <v>0</v>
      </c>
      <c r="J175" t="s">
        <v>2378</v>
      </c>
    </row>
    <row r="176" spans="1:10" x14ac:dyDescent="0.35">
      <c r="A176" t="s">
        <v>2194</v>
      </c>
      <c r="B176">
        <v>54.4</v>
      </c>
      <c r="C176" t="str">
        <f t="shared" si="4"/>
        <v>Obesity</v>
      </c>
      <c r="D176">
        <v>5.22</v>
      </c>
      <c r="E176" t="str">
        <f t="shared" si="5"/>
        <v>Normal</v>
      </c>
      <c r="F176" t="s">
        <v>2376</v>
      </c>
      <c r="G176" t="s">
        <v>2376</v>
      </c>
      <c r="H176" t="s">
        <v>2376</v>
      </c>
      <c r="I176" s="13">
        <v>1</v>
      </c>
      <c r="J176" t="s">
        <v>2378</v>
      </c>
    </row>
    <row r="177" spans="1:10" x14ac:dyDescent="0.35">
      <c r="A177" t="s">
        <v>2193</v>
      </c>
      <c r="B177">
        <v>35.53</v>
      </c>
      <c r="C177" t="str">
        <f t="shared" si="4"/>
        <v>Obesity</v>
      </c>
      <c r="D177">
        <v>4.6100000000000003</v>
      </c>
      <c r="E177" t="str">
        <f t="shared" si="5"/>
        <v>Normal</v>
      </c>
      <c r="F177" t="s">
        <v>2376</v>
      </c>
      <c r="G177" t="s">
        <v>2376</v>
      </c>
      <c r="H177" t="s">
        <v>2376</v>
      </c>
      <c r="I177" s="13">
        <v>1</v>
      </c>
      <c r="J177" t="s">
        <v>2378</v>
      </c>
    </row>
    <row r="178" spans="1:10" x14ac:dyDescent="0.35">
      <c r="A178" t="s">
        <v>2192</v>
      </c>
      <c r="B178">
        <v>39.729999999999997</v>
      </c>
      <c r="C178" t="str">
        <f t="shared" si="4"/>
        <v>Obesity</v>
      </c>
      <c r="D178">
        <v>6.24</v>
      </c>
      <c r="E178" t="str">
        <f t="shared" si="5"/>
        <v>Prediabetese</v>
      </c>
      <c r="F178" t="s">
        <v>2376</v>
      </c>
      <c r="G178" t="s">
        <v>2376</v>
      </c>
      <c r="H178" t="s">
        <v>2376</v>
      </c>
      <c r="I178" s="13">
        <v>0</v>
      </c>
      <c r="J178" t="s">
        <v>2378</v>
      </c>
    </row>
    <row r="179" spans="1:10" x14ac:dyDescent="0.35">
      <c r="A179" t="s">
        <v>2191</v>
      </c>
      <c r="B179">
        <v>35.68</v>
      </c>
      <c r="C179" t="str">
        <f t="shared" si="4"/>
        <v>Obesity</v>
      </c>
      <c r="D179">
        <v>10.039999999999999</v>
      </c>
      <c r="E179" t="str">
        <f t="shared" si="5"/>
        <v>Diabetese</v>
      </c>
      <c r="F179" t="s">
        <v>2376</v>
      </c>
      <c r="G179" t="s">
        <v>2376</v>
      </c>
      <c r="H179" t="s">
        <v>2376</v>
      </c>
      <c r="I179" s="13">
        <v>0</v>
      </c>
      <c r="J179" t="s">
        <v>2378</v>
      </c>
    </row>
    <row r="180" spans="1:10" x14ac:dyDescent="0.35">
      <c r="A180" t="s">
        <v>2190</v>
      </c>
      <c r="B180">
        <v>48.86</v>
      </c>
      <c r="C180" t="str">
        <f t="shared" si="4"/>
        <v>Obesity</v>
      </c>
      <c r="D180">
        <v>6.09</v>
      </c>
      <c r="E180" t="str">
        <f t="shared" si="5"/>
        <v>Prediabetese</v>
      </c>
      <c r="F180" t="s">
        <v>2376</v>
      </c>
      <c r="G180" t="s">
        <v>2376</v>
      </c>
      <c r="H180" t="s">
        <v>2376</v>
      </c>
      <c r="I180" s="13">
        <v>0</v>
      </c>
      <c r="J180" t="s">
        <v>2378</v>
      </c>
    </row>
    <row r="181" spans="1:10" x14ac:dyDescent="0.35">
      <c r="A181" t="s">
        <v>2189</v>
      </c>
      <c r="B181">
        <v>34.799999999999997</v>
      </c>
      <c r="C181" t="str">
        <f t="shared" si="4"/>
        <v>Obesity</v>
      </c>
      <c r="D181">
        <v>11.4</v>
      </c>
      <c r="E181" t="str">
        <f t="shared" si="5"/>
        <v>Diabetese</v>
      </c>
      <c r="F181" t="s">
        <v>2378</v>
      </c>
      <c r="G181" t="s">
        <v>2376</v>
      </c>
      <c r="H181" t="s">
        <v>2378</v>
      </c>
      <c r="I181" s="13">
        <v>1</v>
      </c>
      <c r="J181" t="s">
        <v>2376</v>
      </c>
    </row>
    <row r="182" spans="1:10" x14ac:dyDescent="0.35">
      <c r="A182" t="s">
        <v>2188</v>
      </c>
      <c r="B182">
        <v>32.49</v>
      </c>
      <c r="C182" t="str">
        <f t="shared" si="4"/>
        <v>Obesity</v>
      </c>
      <c r="D182">
        <v>4.29</v>
      </c>
      <c r="E182" t="str">
        <f t="shared" si="5"/>
        <v>Normal</v>
      </c>
      <c r="F182" t="s">
        <v>2376</v>
      </c>
      <c r="G182" t="s">
        <v>2376</v>
      </c>
      <c r="H182" t="s">
        <v>2378</v>
      </c>
      <c r="I182" s="13">
        <v>1</v>
      </c>
      <c r="J182" t="s">
        <v>2378</v>
      </c>
    </row>
    <row r="183" spans="1:10" x14ac:dyDescent="0.35">
      <c r="A183" t="s">
        <v>2187</v>
      </c>
      <c r="B183">
        <v>39</v>
      </c>
      <c r="C183" t="str">
        <f t="shared" si="4"/>
        <v>Obesity</v>
      </c>
      <c r="D183">
        <v>5.7</v>
      </c>
      <c r="E183" t="str">
        <f t="shared" si="5"/>
        <v>Prediabetese</v>
      </c>
      <c r="F183" t="s">
        <v>2376</v>
      </c>
      <c r="G183" t="s">
        <v>2376</v>
      </c>
      <c r="H183" t="s">
        <v>2376</v>
      </c>
      <c r="I183" s="13">
        <v>2</v>
      </c>
      <c r="J183" t="s">
        <v>2378</v>
      </c>
    </row>
    <row r="184" spans="1:10" x14ac:dyDescent="0.35">
      <c r="A184" t="s">
        <v>2186</v>
      </c>
      <c r="B184">
        <v>35.299999999999997</v>
      </c>
      <c r="C184" t="str">
        <f t="shared" si="4"/>
        <v>Obesity</v>
      </c>
      <c r="D184">
        <v>6.09</v>
      </c>
      <c r="E184" t="str">
        <f t="shared" si="5"/>
        <v>Prediabetese</v>
      </c>
      <c r="F184" t="s">
        <v>2376</v>
      </c>
      <c r="G184" t="s">
        <v>2376</v>
      </c>
      <c r="H184" t="s">
        <v>2376</v>
      </c>
      <c r="I184" s="13">
        <v>1</v>
      </c>
      <c r="J184" t="s">
        <v>2378</v>
      </c>
    </row>
    <row r="185" spans="1:10" x14ac:dyDescent="0.35">
      <c r="A185" t="s">
        <v>2185</v>
      </c>
      <c r="B185">
        <v>33.42</v>
      </c>
      <c r="C185" t="str">
        <f t="shared" si="4"/>
        <v>Obesity</v>
      </c>
      <c r="D185">
        <v>10.67</v>
      </c>
      <c r="E185" t="str">
        <f t="shared" si="5"/>
        <v>Diabetese</v>
      </c>
      <c r="F185" t="s">
        <v>2376</v>
      </c>
      <c r="G185" t="s">
        <v>2376</v>
      </c>
      <c r="H185" t="s">
        <v>2376</v>
      </c>
      <c r="I185" s="13">
        <v>0</v>
      </c>
      <c r="J185" t="s">
        <v>2378</v>
      </c>
    </row>
    <row r="186" spans="1:10" x14ac:dyDescent="0.35">
      <c r="A186" t="s">
        <v>2184</v>
      </c>
      <c r="B186">
        <v>37.18</v>
      </c>
      <c r="C186" t="str">
        <f t="shared" si="4"/>
        <v>Obesity</v>
      </c>
      <c r="D186">
        <v>6.75</v>
      </c>
      <c r="E186" t="str">
        <f t="shared" si="5"/>
        <v>Diabetese</v>
      </c>
      <c r="F186" t="s">
        <v>2378</v>
      </c>
      <c r="G186" t="s">
        <v>2376</v>
      </c>
      <c r="H186" t="s">
        <v>2376</v>
      </c>
      <c r="I186" s="13">
        <v>2</v>
      </c>
      <c r="J186" t="s">
        <v>2378</v>
      </c>
    </row>
    <row r="187" spans="1:10" x14ac:dyDescent="0.35">
      <c r="A187" t="s">
        <v>2183</v>
      </c>
      <c r="B187">
        <v>33.33</v>
      </c>
      <c r="C187" t="str">
        <f t="shared" si="4"/>
        <v>Obesity</v>
      </c>
      <c r="D187">
        <v>9.26</v>
      </c>
      <c r="E187" t="str">
        <f t="shared" si="5"/>
        <v>Diabetese</v>
      </c>
      <c r="F187" t="s">
        <v>2378</v>
      </c>
      <c r="G187" t="s">
        <v>2376</v>
      </c>
      <c r="H187" t="s">
        <v>2376</v>
      </c>
      <c r="I187" s="13">
        <v>2</v>
      </c>
      <c r="J187" t="s">
        <v>2376</v>
      </c>
    </row>
    <row r="188" spans="1:10" x14ac:dyDescent="0.35">
      <c r="A188" t="s">
        <v>2182</v>
      </c>
      <c r="B188">
        <v>53.21</v>
      </c>
      <c r="C188" t="str">
        <f t="shared" si="4"/>
        <v>Obesity</v>
      </c>
      <c r="D188">
        <v>4.2699999999999996</v>
      </c>
      <c r="E188" t="str">
        <f t="shared" si="5"/>
        <v>Normal</v>
      </c>
      <c r="F188" t="s">
        <v>2376</v>
      </c>
      <c r="G188" t="s">
        <v>2376</v>
      </c>
      <c r="H188" t="s">
        <v>2376</v>
      </c>
      <c r="I188" s="13">
        <v>1</v>
      </c>
      <c r="J188" t="s">
        <v>2378</v>
      </c>
    </row>
    <row r="189" spans="1:10" x14ac:dyDescent="0.35">
      <c r="A189" t="s">
        <v>2181</v>
      </c>
      <c r="B189">
        <v>38.729999999999997</v>
      </c>
      <c r="C189" t="str">
        <f t="shared" si="4"/>
        <v>Obesity</v>
      </c>
      <c r="D189">
        <v>11.51</v>
      </c>
      <c r="E189" t="str">
        <f t="shared" si="5"/>
        <v>Diabetese</v>
      </c>
      <c r="F189" t="s">
        <v>2376</v>
      </c>
      <c r="G189" t="s">
        <v>2376</v>
      </c>
      <c r="H189" t="s">
        <v>2376</v>
      </c>
      <c r="I189" s="13">
        <v>2</v>
      </c>
      <c r="J189" t="s">
        <v>2378</v>
      </c>
    </row>
    <row r="190" spans="1:10" x14ac:dyDescent="0.35">
      <c r="A190" t="s">
        <v>2180</v>
      </c>
      <c r="B190">
        <v>29.73</v>
      </c>
      <c r="C190" t="str">
        <f t="shared" si="4"/>
        <v>Overweight</v>
      </c>
      <c r="D190">
        <v>7.22</v>
      </c>
      <c r="E190" t="str">
        <f t="shared" si="5"/>
        <v>Diabetese</v>
      </c>
      <c r="F190" t="s">
        <v>2376</v>
      </c>
      <c r="G190" t="s">
        <v>2376</v>
      </c>
      <c r="H190" t="s">
        <v>2376</v>
      </c>
      <c r="I190" s="13">
        <v>0</v>
      </c>
      <c r="J190" t="s">
        <v>2378</v>
      </c>
    </row>
    <row r="191" spans="1:10" x14ac:dyDescent="0.35">
      <c r="A191" t="s">
        <v>2179</v>
      </c>
      <c r="B191">
        <v>34.700000000000003</v>
      </c>
      <c r="C191" t="str">
        <f t="shared" si="4"/>
        <v>Obesity</v>
      </c>
      <c r="D191">
        <v>4.37</v>
      </c>
      <c r="E191" t="str">
        <f t="shared" si="5"/>
        <v>Normal</v>
      </c>
      <c r="F191" t="s">
        <v>2376</v>
      </c>
      <c r="G191" t="s">
        <v>2376</v>
      </c>
      <c r="H191" t="s">
        <v>2378</v>
      </c>
      <c r="I191" s="13">
        <v>1</v>
      </c>
      <c r="J191" t="s">
        <v>2378</v>
      </c>
    </row>
    <row r="192" spans="1:10" x14ac:dyDescent="0.35">
      <c r="A192" t="s">
        <v>2178</v>
      </c>
      <c r="B192">
        <v>38.28</v>
      </c>
      <c r="C192" t="str">
        <f t="shared" si="4"/>
        <v>Obesity</v>
      </c>
      <c r="D192">
        <v>11.56</v>
      </c>
      <c r="E192" t="str">
        <f t="shared" si="5"/>
        <v>Diabetese</v>
      </c>
      <c r="F192" t="s">
        <v>2378</v>
      </c>
      <c r="G192" t="s">
        <v>2376</v>
      </c>
      <c r="H192" t="s">
        <v>2376</v>
      </c>
      <c r="I192" s="13">
        <v>1</v>
      </c>
      <c r="J192" t="s">
        <v>2378</v>
      </c>
    </row>
    <row r="193" spans="1:10" x14ac:dyDescent="0.35">
      <c r="A193" t="s">
        <v>2177</v>
      </c>
      <c r="B193">
        <v>33.57</v>
      </c>
      <c r="C193" t="str">
        <f t="shared" si="4"/>
        <v>Obesity</v>
      </c>
      <c r="D193">
        <v>8.82</v>
      </c>
      <c r="E193" t="str">
        <f t="shared" si="5"/>
        <v>Diabetese</v>
      </c>
      <c r="F193" t="s">
        <v>2378</v>
      </c>
      <c r="G193" t="s">
        <v>2376</v>
      </c>
      <c r="H193" t="s">
        <v>2376</v>
      </c>
      <c r="I193" s="13">
        <v>0</v>
      </c>
      <c r="J193" t="s">
        <v>2378</v>
      </c>
    </row>
    <row r="194" spans="1:10" x14ac:dyDescent="0.35">
      <c r="A194" t="s">
        <v>2176</v>
      </c>
      <c r="B194">
        <v>52.06</v>
      </c>
      <c r="C194" t="str">
        <f t="shared" si="4"/>
        <v>Obesity</v>
      </c>
      <c r="D194">
        <v>4.6900000000000004</v>
      </c>
      <c r="E194" t="str">
        <f t="shared" si="5"/>
        <v>Normal</v>
      </c>
      <c r="F194" t="s">
        <v>2376</v>
      </c>
      <c r="G194" t="s">
        <v>2376</v>
      </c>
      <c r="H194" t="s">
        <v>2376</v>
      </c>
      <c r="I194" s="13">
        <v>1</v>
      </c>
      <c r="J194" t="s">
        <v>2378</v>
      </c>
    </row>
    <row r="195" spans="1:10" x14ac:dyDescent="0.35">
      <c r="A195" t="s">
        <v>2175</v>
      </c>
      <c r="B195">
        <v>38.17</v>
      </c>
      <c r="C195" t="str">
        <f t="shared" ref="C195:C258" si="6">IF(B195&lt;18.5,"Underweight",IF(AND(B195&gt;=18.5,B195&lt;25),"Normal weight",IF(AND(B195&gt;=25,B195&lt;30),"Overweight","Obesity")))</f>
        <v>Obesity</v>
      </c>
      <c r="D195">
        <v>4.53</v>
      </c>
      <c r="E195" t="str">
        <f t="shared" si="5"/>
        <v>Normal</v>
      </c>
      <c r="F195" t="s">
        <v>2376</v>
      </c>
      <c r="G195" t="s">
        <v>2378</v>
      </c>
      <c r="H195" t="s">
        <v>2376</v>
      </c>
      <c r="I195" s="13">
        <v>1</v>
      </c>
      <c r="J195" t="s">
        <v>2378</v>
      </c>
    </row>
    <row r="196" spans="1:10" x14ac:dyDescent="0.35">
      <c r="A196" t="s">
        <v>2174</v>
      </c>
      <c r="B196">
        <v>36.954999999999998</v>
      </c>
      <c r="C196" t="str">
        <f t="shared" si="6"/>
        <v>Obesity</v>
      </c>
      <c r="D196">
        <v>5.84</v>
      </c>
      <c r="E196" t="str">
        <f t="shared" ref="E196:E259" si="7">IF(D196&lt;5.7,"Normal",IF(AND(D196&gt;=5.7,D196&lt;=6.4),"Prediabetese","Diabetese"))</f>
        <v>Prediabetese</v>
      </c>
      <c r="F196" t="s">
        <v>2376</v>
      </c>
      <c r="G196" t="s">
        <v>2376</v>
      </c>
      <c r="H196" t="s">
        <v>2378</v>
      </c>
      <c r="I196" s="13">
        <v>1</v>
      </c>
      <c r="J196" t="s">
        <v>2378</v>
      </c>
    </row>
    <row r="197" spans="1:10" x14ac:dyDescent="0.35">
      <c r="A197" t="s">
        <v>2173</v>
      </c>
      <c r="B197">
        <v>34.4</v>
      </c>
      <c r="C197" t="str">
        <f t="shared" si="6"/>
        <v>Obesity</v>
      </c>
      <c r="D197">
        <v>4.9000000000000004</v>
      </c>
      <c r="E197" t="str">
        <f t="shared" si="7"/>
        <v>Normal</v>
      </c>
      <c r="F197" t="s">
        <v>2376</v>
      </c>
      <c r="G197" t="s">
        <v>2376</v>
      </c>
      <c r="H197" t="s">
        <v>2378</v>
      </c>
      <c r="I197" s="13">
        <v>1</v>
      </c>
      <c r="J197" t="s">
        <v>2378</v>
      </c>
    </row>
    <row r="198" spans="1:10" x14ac:dyDescent="0.35">
      <c r="A198" t="s">
        <v>2172</v>
      </c>
      <c r="B198">
        <v>31.73</v>
      </c>
      <c r="C198" t="str">
        <f t="shared" si="6"/>
        <v>Obesity</v>
      </c>
      <c r="D198">
        <v>4.3</v>
      </c>
      <c r="E198" t="str">
        <f t="shared" si="7"/>
        <v>Normal</v>
      </c>
      <c r="F198" t="s">
        <v>2376</v>
      </c>
      <c r="G198" t="s">
        <v>2376</v>
      </c>
      <c r="H198" t="s">
        <v>2376</v>
      </c>
      <c r="I198" s="13">
        <v>0</v>
      </c>
      <c r="J198" t="s">
        <v>2378</v>
      </c>
    </row>
    <row r="199" spans="1:10" x14ac:dyDescent="0.35">
      <c r="A199" t="s">
        <v>2171</v>
      </c>
      <c r="B199">
        <v>36.64</v>
      </c>
      <c r="C199" t="str">
        <f t="shared" si="6"/>
        <v>Obesity</v>
      </c>
      <c r="D199">
        <v>11.34</v>
      </c>
      <c r="E199" t="str">
        <f t="shared" si="7"/>
        <v>Diabetese</v>
      </c>
      <c r="F199" t="s">
        <v>2376</v>
      </c>
      <c r="G199" t="s">
        <v>2376</v>
      </c>
      <c r="H199" t="s">
        <v>2376</v>
      </c>
      <c r="I199" s="13">
        <v>0</v>
      </c>
      <c r="J199" t="s">
        <v>2378</v>
      </c>
    </row>
    <row r="200" spans="1:10" x14ac:dyDescent="0.35">
      <c r="A200" t="s">
        <v>2170</v>
      </c>
      <c r="B200">
        <v>36.85</v>
      </c>
      <c r="C200" t="str">
        <f t="shared" si="6"/>
        <v>Obesity</v>
      </c>
      <c r="D200">
        <v>5.88</v>
      </c>
      <c r="E200" t="str">
        <f t="shared" si="7"/>
        <v>Prediabetese</v>
      </c>
      <c r="F200" t="s">
        <v>2376</v>
      </c>
      <c r="G200" t="s">
        <v>2378</v>
      </c>
      <c r="H200" t="s">
        <v>2376</v>
      </c>
      <c r="I200" s="13">
        <v>1</v>
      </c>
      <c r="J200" t="s">
        <v>2378</v>
      </c>
    </row>
    <row r="201" spans="1:10" x14ac:dyDescent="0.35">
      <c r="A201" t="s">
        <v>2169</v>
      </c>
      <c r="B201">
        <v>33.33</v>
      </c>
      <c r="C201" t="str">
        <f t="shared" si="6"/>
        <v>Obesity</v>
      </c>
      <c r="D201">
        <v>5.01</v>
      </c>
      <c r="E201" t="str">
        <f t="shared" si="7"/>
        <v>Normal</v>
      </c>
      <c r="F201" t="s">
        <v>2378</v>
      </c>
      <c r="G201" t="s">
        <v>2376</v>
      </c>
      <c r="H201" t="s">
        <v>2378</v>
      </c>
      <c r="I201" s="13">
        <v>1</v>
      </c>
      <c r="J201" t="s">
        <v>2378</v>
      </c>
    </row>
    <row r="202" spans="1:10" x14ac:dyDescent="0.35">
      <c r="A202" t="s">
        <v>2168</v>
      </c>
      <c r="B202">
        <v>39.14</v>
      </c>
      <c r="C202" t="str">
        <f t="shared" si="6"/>
        <v>Obesity</v>
      </c>
      <c r="D202">
        <v>4.4000000000000004</v>
      </c>
      <c r="E202" t="str">
        <f t="shared" si="7"/>
        <v>Normal</v>
      </c>
      <c r="F202" t="s">
        <v>2376</v>
      </c>
      <c r="G202" t="s">
        <v>2376</v>
      </c>
      <c r="H202" t="s">
        <v>2378</v>
      </c>
      <c r="I202" s="13">
        <v>1</v>
      </c>
      <c r="J202" t="s">
        <v>2378</v>
      </c>
    </row>
    <row r="203" spans="1:10" x14ac:dyDescent="0.35">
      <c r="A203" t="s">
        <v>2167</v>
      </c>
      <c r="B203">
        <v>32.9</v>
      </c>
      <c r="C203" t="str">
        <f t="shared" si="6"/>
        <v>Obesity</v>
      </c>
      <c r="D203">
        <v>6.26</v>
      </c>
      <c r="E203" t="str">
        <f t="shared" si="7"/>
        <v>Prediabetese</v>
      </c>
      <c r="F203" t="s">
        <v>2378</v>
      </c>
      <c r="G203" t="s">
        <v>2376</v>
      </c>
      <c r="H203" t="s">
        <v>2376</v>
      </c>
      <c r="I203" s="13">
        <v>0</v>
      </c>
      <c r="J203" t="s">
        <v>2378</v>
      </c>
    </row>
    <row r="204" spans="1:10" x14ac:dyDescent="0.35">
      <c r="A204" t="s">
        <v>2166</v>
      </c>
      <c r="B204">
        <v>29.78</v>
      </c>
      <c r="C204" t="str">
        <f t="shared" si="6"/>
        <v>Overweight</v>
      </c>
      <c r="D204">
        <v>10.27</v>
      </c>
      <c r="E204" t="str">
        <f t="shared" si="7"/>
        <v>Diabetese</v>
      </c>
      <c r="F204" t="s">
        <v>2378</v>
      </c>
      <c r="G204" t="s">
        <v>2376</v>
      </c>
      <c r="H204" t="s">
        <v>2378</v>
      </c>
      <c r="I204" s="13">
        <v>1</v>
      </c>
      <c r="J204" t="s">
        <v>2378</v>
      </c>
    </row>
    <row r="205" spans="1:10" x14ac:dyDescent="0.35">
      <c r="A205" t="s">
        <v>2165</v>
      </c>
      <c r="B205">
        <v>32.78</v>
      </c>
      <c r="C205" t="str">
        <f t="shared" si="6"/>
        <v>Obesity</v>
      </c>
      <c r="D205">
        <v>5.27</v>
      </c>
      <c r="E205" t="str">
        <f t="shared" si="7"/>
        <v>Normal</v>
      </c>
      <c r="F205" t="s">
        <v>2376</v>
      </c>
      <c r="G205" t="s">
        <v>2376</v>
      </c>
      <c r="H205" t="s">
        <v>2376</v>
      </c>
      <c r="I205" s="13">
        <v>0</v>
      </c>
      <c r="J205" t="s">
        <v>2378</v>
      </c>
    </row>
    <row r="206" spans="1:10" x14ac:dyDescent="0.35">
      <c r="A206" t="s">
        <v>2164</v>
      </c>
      <c r="B206">
        <v>41.65</v>
      </c>
      <c r="C206" t="str">
        <f t="shared" si="6"/>
        <v>Obesity</v>
      </c>
      <c r="D206">
        <v>10.73</v>
      </c>
      <c r="E206" t="str">
        <f t="shared" si="7"/>
        <v>Diabetese</v>
      </c>
      <c r="F206" t="s">
        <v>2378</v>
      </c>
      <c r="G206" t="s">
        <v>2376</v>
      </c>
      <c r="H206" t="s">
        <v>2376</v>
      </c>
      <c r="I206" s="13">
        <v>0</v>
      </c>
      <c r="J206" t="s">
        <v>2378</v>
      </c>
    </row>
    <row r="207" spans="1:10" x14ac:dyDescent="0.35">
      <c r="A207" t="s">
        <v>2163</v>
      </c>
      <c r="B207">
        <v>50.79</v>
      </c>
      <c r="C207" t="str">
        <f t="shared" si="6"/>
        <v>Obesity</v>
      </c>
      <c r="D207">
        <v>4.45</v>
      </c>
      <c r="E207" t="str">
        <f t="shared" si="7"/>
        <v>Normal</v>
      </c>
      <c r="F207" t="s">
        <v>2376</v>
      </c>
      <c r="G207" t="s">
        <v>2376</v>
      </c>
      <c r="H207" t="s">
        <v>2376</v>
      </c>
      <c r="I207" s="13">
        <v>1</v>
      </c>
      <c r="J207" t="s">
        <v>2378</v>
      </c>
    </row>
    <row r="208" spans="1:10" x14ac:dyDescent="0.35">
      <c r="A208" t="s">
        <v>2162</v>
      </c>
      <c r="B208">
        <v>35.43</v>
      </c>
      <c r="C208" t="str">
        <f t="shared" si="6"/>
        <v>Obesity</v>
      </c>
      <c r="D208">
        <v>5.25</v>
      </c>
      <c r="E208" t="str">
        <f t="shared" si="7"/>
        <v>Normal</v>
      </c>
      <c r="F208" t="s">
        <v>2378</v>
      </c>
      <c r="G208" t="s">
        <v>2376</v>
      </c>
      <c r="H208" t="s">
        <v>2376</v>
      </c>
      <c r="I208" s="13">
        <v>0</v>
      </c>
      <c r="J208" t="s">
        <v>2378</v>
      </c>
    </row>
    <row r="209" spans="1:10" x14ac:dyDescent="0.35">
      <c r="A209" t="s">
        <v>2161</v>
      </c>
      <c r="B209">
        <v>35.25</v>
      </c>
      <c r="C209" t="str">
        <f t="shared" si="6"/>
        <v>Obesity</v>
      </c>
      <c r="D209">
        <v>9.51</v>
      </c>
      <c r="E209" t="str">
        <f t="shared" si="7"/>
        <v>Diabetese</v>
      </c>
      <c r="F209" t="s">
        <v>2376</v>
      </c>
      <c r="G209" t="s">
        <v>2376</v>
      </c>
      <c r="H209" t="s">
        <v>2376</v>
      </c>
      <c r="I209" s="13">
        <v>0</v>
      </c>
      <c r="J209" t="s">
        <v>2378</v>
      </c>
    </row>
    <row r="210" spans="1:10" x14ac:dyDescent="0.35">
      <c r="A210" t="s">
        <v>2160</v>
      </c>
      <c r="B210">
        <v>36.85</v>
      </c>
      <c r="C210" t="str">
        <f t="shared" si="6"/>
        <v>Obesity</v>
      </c>
      <c r="D210">
        <v>11.12</v>
      </c>
      <c r="E210" t="str">
        <f t="shared" si="7"/>
        <v>Diabetese</v>
      </c>
      <c r="F210" t="s">
        <v>2376</v>
      </c>
      <c r="G210" t="s">
        <v>2376</v>
      </c>
      <c r="H210" t="s">
        <v>2376</v>
      </c>
      <c r="I210" s="13">
        <v>0</v>
      </c>
      <c r="J210" t="s">
        <v>2378</v>
      </c>
    </row>
    <row r="211" spans="1:10" x14ac:dyDescent="0.35">
      <c r="A211" t="s">
        <v>2159</v>
      </c>
      <c r="B211">
        <v>31.02</v>
      </c>
      <c r="C211" t="str">
        <f t="shared" si="6"/>
        <v>Obesity</v>
      </c>
      <c r="D211">
        <v>4.5599999999999996</v>
      </c>
      <c r="E211" t="str">
        <f t="shared" si="7"/>
        <v>Normal</v>
      </c>
      <c r="F211" t="s">
        <v>2376</v>
      </c>
      <c r="G211" t="s">
        <v>2378</v>
      </c>
      <c r="H211" t="s">
        <v>2376</v>
      </c>
      <c r="I211" s="13">
        <v>1</v>
      </c>
      <c r="J211" t="s">
        <v>2378</v>
      </c>
    </row>
    <row r="212" spans="1:10" x14ac:dyDescent="0.35">
      <c r="A212" t="s">
        <v>2158</v>
      </c>
      <c r="B212">
        <v>35.6</v>
      </c>
      <c r="C212" t="str">
        <f t="shared" si="6"/>
        <v>Obesity</v>
      </c>
      <c r="D212">
        <v>4.0199999999999996</v>
      </c>
      <c r="E212" t="str">
        <f t="shared" si="7"/>
        <v>Normal</v>
      </c>
      <c r="F212" t="s">
        <v>2378</v>
      </c>
      <c r="G212" t="s">
        <v>2378</v>
      </c>
      <c r="H212" t="s">
        <v>2376</v>
      </c>
      <c r="I212" s="13">
        <v>2</v>
      </c>
      <c r="J212" t="s">
        <v>2378</v>
      </c>
    </row>
    <row r="213" spans="1:10" x14ac:dyDescent="0.35">
      <c r="A213" t="s">
        <v>2157</v>
      </c>
      <c r="B213">
        <v>34.39</v>
      </c>
      <c r="C213" t="str">
        <f t="shared" si="6"/>
        <v>Obesity</v>
      </c>
      <c r="D213">
        <v>8.7200000000000006</v>
      </c>
      <c r="E213" t="str">
        <f t="shared" si="7"/>
        <v>Diabetese</v>
      </c>
      <c r="F213" t="s">
        <v>2376</v>
      </c>
      <c r="G213" t="s">
        <v>2376</v>
      </c>
      <c r="H213" t="s">
        <v>2376</v>
      </c>
      <c r="I213" s="13">
        <v>0</v>
      </c>
      <c r="J213" t="s">
        <v>2378</v>
      </c>
    </row>
    <row r="214" spans="1:10" x14ac:dyDescent="0.35">
      <c r="A214" t="s">
        <v>2156</v>
      </c>
      <c r="B214">
        <v>29.06</v>
      </c>
      <c r="C214" t="str">
        <f t="shared" si="6"/>
        <v>Overweight</v>
      </c>
      <c r="D214">
        <v>6.25</v>
      </c>
      <c r="E214" t="str">
        <f t="shared" si="7"/>
        <v>Prediabetese</v>
      </c>
      <c r="F214" t="s">
        <v>2378</v>
      </c>
      <c r="G214" t="s">
        <v>2376</v>
      </c>
      <c r="H214" t="s">
        <v>2376</v>
      </c>
      <c r="I214" s="13">
        <v>1</v>
      </c>
      <c r="J214" t="s">
        <v>2378</v>
      </c>
    </row>
    <row r="215" spans="1:10" x14ac:dyDescent="0.35">
      <c r="A215" t="s">
        <v>2155</v>
      </c>
      <c r="B215">
        <v>35.799999999999997</v>
      </c>
      <c r="C215" t="str">
        <f t="shared" si="6"/>
        <v>Obesity</v>
      </c>
      <c r="D215">
        <v>7.32</v>
      </c>
      <c r="E215" t="str">
        <f t="shared" si="7"/>
        <v>Diabetese</v>
      </c>
      <c r="F215" t="s">
        <v>2376</v>
      </c>
      <c r="G215" t="s">
        <v>2376</v>
      </c>
      <c r="H215" t="s">
        <v>2376</v>
      </c>
      <c r="I215" s="13">
        <v>2</v>
      </c>
      <c r="J215" t="s">
        <v>2378</v>
      </c>
    </row>
    <row r="216" spans="1:10" x14ac:dyDescent="0.35">
      <c r="A216" t="s">
        <v>2154</v>
      </c>
      <c r="B216">
        <v>49.8</v>
      </c>
      <c r="C216" t="str">
        <f t="shared" si="6"/>
        <v>Obesity</v>
      </c>
      <c r="D216">
        <v>4.24</v>
      </c>
      <c r="E216" t="str">
        <f t="shared" si="7"/>
        <v>Normal</v>
      </c>
      <c r="F216" t="s">
        <v>2376</v>
      </c>
      <c r="G216" t="s">
        <v>2376</v>
      </c>
      <c r="H216" t="s">
        <v>2376</v>
      </c>
      <c r="I216" s="13">
        <v>1</v>
      </c>
      <c r="J216" t="s">
        <v>2378</v>
      </c>
    </row>
    <row r="217" spans="1:10" x14ac:dyDescent="0.35">
      <c r="A217" t="s">
        <v>2153</v>
      </c>
      <c r="B217">
        <v>35.71</v>
      </c>
      <c r="C217" t="str">
        <f t="shared" si="6"/>
        <v>Obesity</v>
      </c>
      <c r="D217">
        <v>6.84</v>
      </c>
      <c r="E217" t="str">
        <f t="shared" si="7"/>
        <v>Diabetese</v>
      </c>
      <c r="F217" t="s">
        <v>2376</v>
      </c>
      <c r="G217" t="s">
        <v>2376</v>
      </c>
      <c r="H217" t="s">
        <v>2376</v>
      </c>
      <c r="I217" s="13">
        <v>2</v>
      </c>
      <c r="J217" t="s">
        <v>2378</v>
      </c>
    </row>
    <row r="218" spans="1:10" x14ac:dyDescent="0.35">
      <c r="A218" t="s">
        <v>2152</v>
      </c>
      <c r="B218">
        <v>30.8</v>
      </c>
      <c r="C218" t="str">
        <f t="shared" si="6"/>
        <v>Obesity</v>
      </c>
      <c r="D218">
        <v>5.23</v>
      </c>
      <c r="E218" t="str">
        <f t="shared" si="7"/>
        <v>Normal</v>
      </c>
      <c r="F218" t="s">
        <v>2378</v>
      </c>
      <c r="G218" t="s">
        <v>2376</v>
      </c>
      <c r="H218" t="s">
        <v>2376</v>
      </c>
      <c r="I218" s="13">
        <v>1</v>
      </c>
      <c r="J218" t="s">
        <v>2378</v>
      </c>
    </row>
    <row r="219" spans="1:10" x14ac:dyDescent="0.35">
      <c r="A219" t="s">
        <v>2151</v>
      </c>
      <c r="B219">
        <v>33.69</v>
      </c>
      <c r="C219" t="str">
        <f t="shared" si="6"/>
        <v>Obesity</v>
      </c>
      <c r="D219">
        <v>9.68</v>
      </c>
      <c r="E219" t="str">
        <f t="shared" si="7"/>
        <v>Diabetese</v>
      </c>
      <c r="F219" t="s">
        <v>2376</v>
      </c>
      <c r="G219" t="s">
        <v>2376</v>
      </c>
      <c r="H219" t="s">
        <v>2376</v>
      </c>
      <c r="I219" s="13">
        <v>0</v>
      </c>
      <c r="J219" t="s">
        <v>2378</v>
      </c>
    </row>
    <row r="220" spans="1:10" x14ac:dyDescent="0.35">
      <c r="A220" t="s">
        <v>2150</v>
      </c>
      <c r="B220">
        <v>42.27</v>
      </c>
      <c r="C220" t="str">
        <f t="shared" si="6"/>
        <v>Obesity</v>
      </c>
      <c r="D220">
        <v>6.05</v>
      </c>
      <c r="E220" t="str">
        <f t="shared" si="7"/>
        <v>Prediabetese</v>
      </c>
      <c r="F220" t="s">
        <v>2378</v>
      </c>
      <c r="G220" t="s">
        <v>2376</v>
      </c>
      <c r="H220" t="s">
        <v>2376</v>
      </c>
      <c r="I220" s="13">
        <v>1</v>
      </c>
      <c r="J220" t="s">
        <v>2378</v>
      </c>
    </row>
    <row r="221" spans="1:10" x14ac:dyDescent="0.35">
      <c r="A221" t="s">
        <v>2149</v>
      </c>
      <c r="B221">
        <v>53.25</v>
      </c>
      <c r="C221" t="str">
        <f t="shared" si="6"/>
        <v>Obesity</v>
      </c>
      <c r="D221">
        <v>6.11</v>
      </c>
      <c r="E221" t="str">
        <f t="shared" si="7"/>
        <v>Prediabetese</v>
      </c>
      <c r="F221" t="s">
        <v>2378</v>
      </c>
      <c r="G221" t="s">
        <v>2376</v>
      </c>
      <c r="H221" t="s">
        <v>2378</v>
      </c>
      <c r="I221" s="13">
        <v>1</v>
      </c>
      <c r="J221" t="s">
        <v>2378</v>
      </c>
    </row>
    <row r="222" spans="1:10" x14ac:dyDescent="0.35">
      <c r="A222" t="s">
        <v>2148</v>
      </c>
      <c r="B222">
        <v>26.8</v>
      </c>
      <c r="C222" t="str">
        <f t="shared" si="6"/>
        <v>Overweight</v>
      </c>
      <c r="D222">
        <v>10.93</v>
      </c>
      <c r="E222" t="str">
        <f t="shared" si="7"/>
        <v>Diabetese</v>
      </c>
      <c r="F222" t="s">
        <v>2378</v>
      </c>
      <c r="G222" t="s">
        <v>2376</v>
      </c>
      <c r="H222" t="s">
        <v>2376</v>
      </c>
      <c r="I222" s="13">
        <v>0</v>
      </c>
      <c r="J222" t="s">
        <v>2376</v>
      </c>
    </row>
    <row r="223" spans="1:10" x14ac:dyDescent="0.35">
      <c r="A223" t="s">
        <v>2147</v>
      </c>
      <c r="B223">
        <v>28.5</v>
      </c>
      <c r="C223" t="str">
        <f t="shared" si="6"/>
        <v>Overweight</v>
      </c>
      <c r="D223">
        <v>5.12</v>
      </c>
      <c r="E223" t="str">
        <f t="shared" si="7"/>
        <v>Normal</v>
      </c>
      <c r="F223" t="s">
        <v>2376</v>
      </c>
      <c r="G223" t="s">
        <v>2376</v>
      </c>
      <c r="H223" t="s">
        <v>2376</v>
      </c>
      <c r="I223" s="13">
        <v>1</v>
      </c>
      <c r="J223" t="s">
        <v>2378</v>
      </c>
    </row>
    <row r="224" spans="1:10" x14ac:dyDescent="0.35">
      <c r="A224" t="s">
        <v>2146</v>
      </c>
      <c r="B224">
        <v>22.895</v>
      </c>
      <c r="C224" t="str">
        <f t="shared" si="6"/>
        <v>Normal weight</v>
      </c>
      <c r="D224">
        <v>5.72</v>
      </c>
      <c r="E224" t="str">
        <f t="shared" si="7"/>
        <v>Prediabetese</v>
      </c>
      <c r="F224" t="s">
        <v>2376</v>
      </c>
      <c r="G224" t="s">
        <v>2376</v>
      </c>
      <c r="H224" t="s">
        <v>2376</v>
      </c>
      <c r="I224" s="13">
        <v>0</v>
      </c>
      <c r="J224" t="s">
        <v>2378</v>
      </c>
    </row>
    <row r="225" spans="1:10" x14ac:dyDescent="0.35">
      <c r="A225" t="s">
        <v>2145</v>
      </c>
      <c r="B225">
        <v>34.06</v>
      </c>
      <c r="C225" t="str">
        <f t="shared" si="6"/>
        <v>Obesity</v>
      </c>
      <c r="D225">
        <v>11.83</v>
      </c>
      <c r="E225" t="str">
        <f t="shared" si="7"/>
        <v>Diabetese</v>
      </c>
      <c r="F225" t="s">
        <v>2378</v>
      </c>
      <c r="G225" t="s">
        <v>2376</v>
      </c>
      <c r="H225" t="s">
        <v>2376</v>
      </c>
      <c r="I225" s="13">
        <v>1</v>
      </c>
      <c r="J225" t="s">
        <v>2378</v>
      </c>
    </row>
    <row r="226" spans="1:10" x14ac:dyDescent="0.35">
      <c r="A226" t="s">
        <v>2144</v>
      </c>
      <c r="B226">
        <v>36.409999999999997</v>
      </c>
      <c r="C226" t="str">
        <f t="shared" si="6"/>
        <v>Obesity</v>
      </c>
      <c r="D226">
        <v>4.55</v>
      </c>
      <c r="E226" t="str">
        <f t="shared" si="7"/>
        <v>Normal</v>
      </c>
      <c r="F226" t="s">
        <v>2376</v>
      </c>
      <c r="G226" t="s">
        <v>2376</v>
      </c>
      <c r="H226" t="s">
        <v>2376</v>
      </c>
      <c r="I226" s="13">
        <v>0</v>
      </c>
      <c r="J226" t="s">
        <v>2378</v>
      </c>
    </row>
    <row r="227" spans="1:10" x14ac:dyDescent="0.35">
      <c r="A227" t="s">
        <v>2143</v>
      </c>
      <c r="B227">
        <v>52.3</v>
      </c>
      <c r="C227" t="str">
        <f t="shared" si="6"/>
        <v>Obesity</v>
      </c>
      <c r="D227">
        <v>4.87</v>
      </c>
      <c r="E227" t="str">
        <f t="shared" si="7"/>
        <v>Normal</v>
      </c>
      <c r="F227" t="s">
        <v>2378</v>
      </c>
      <c r="G227" t="s">
        <v>2376</v>
      </c>
      <c r="H227" t="s">
        <v>2378</v>
      </c>
      <c r="I227" s="13">
        <v>1</v>
      </c>
      <c r="J227" t="s">
        <v>2378</v>
      </c>
    </row>
    <row r="228" spans="1:10" x14ac:dyDescent="0.35">
      <c r="A228" t="s">
        <v>2142</v>
      </c>
      <c r="B228">
        <v>52.66</v>
      </c>
      <c r="C228" t="str">
        <f t="shared" si="6"/>
        <v>Obesity</v>
      </c>
      <c r="D228">
        <v>4.45</v>
      </c>
      <c r="E228" t="str">
        <f t="shared" si="7"/>
        <v>Normal</v>
      </c>
      <c r="F228" t="s">
        <v>2376</v>
      </c>
      <c r="G228" t="s">
        <v>2376</v>
      </c>
      <c r="H228" t="s">
        <v>2376</v>
      </c>
      <c r="I228" s="13">
        <v>1</v>
      </c>
      <c r="J228" t="s">
        <v>2378</v>
      </c>
    </row>
    <row r="229" spans="1:10" x14ac:dyDescent="0.35">
      <c r="A229" t="s">
        <v>2141</v>
      </c>
      <c r="B229">
        <v>29.57</v>
      </c>
      <c r="C229" t="str">
        <f t="shared" si="6"/>
        <v>Overweight</v>
      </c>
      <c r="D229">
        <v>9.42</v>
      </c>
      <c r="E229" t="str">
        <f t="shared" si="7"/>
        <v>Diabetese</v>
      </c>
      <c r="F229" t="s">
        <v>2378</v>
      </c>
      <c r="G229" t="s">
        <v>2376</v>
      </c>
      <c r="H229" t="s">
        <v>2376</v>
      </c>
      <c r="I229" s="13">
        <v>0</v>
      </c>
      <c r="J229" t="s">
        <v>2378</v>
      </c>
    </row>
    <row r="230" spans="1:10" x14ac:dyDescent="0.35">
      <c r="A230" t="s">
        <v>2140</v>
      </c>
      <c r="B230">
        <v>36.99</v>
      </c>
      <c r="C230" t="str">
        <f t="shared" si="6"/>
        <v>Obesity</v>
      </c>
      <c r="D230">
        <v>5.37</v>
      </c>
      <c r="E230" t="str">
        <f t="shared" si="7"/>
        <v>Normal</v>
      </c>
      <c r="F230" t="s">
        <v>2378</v>
      </c>
      <c r="G230" t="s">
        <v>2376</v>
      </c>
      <c r="H230" t="s">
        <v>2378</v>
      </c>
      <c r="I230" s="13">
        <v>1</v>
      </c>
      <c r="J230" t="s">
        <v>2378</v>
      </c>
    </row>
    <row r="231" spans="1:10" x14ac:dyDescent="0.35">
      <c r="A231" t="s">
        <v>2139</v>
      </c>
      <c r="B231">
        <v>31.4</v>
      </c>
      <c r="C231" t="str">
        <f t="shared" si="6"/>
        <v>Obesity</v>
      </c>
      <c r="D231">
        <v>4.5999999999999996</v>
      </c>
      <c r="E231" t="str">
        <f t="shared" si="7"/>
        <v>Normal</v>
      </c>
      <c r="F231" t="s">
        <v>2378</v>
      </c>
      <c r="G231" t="s">
        <v>2376</v>
      </c>
      <c r="H231" t="s">
        <v>2376</v>
      </c>
      <c r="I231" s="13">
        <v>1</v>
      </c>
      <c r="J231" t="s">
        <v>2378</v>
      </c>
    </row>
    <row r="232" spans="1:10" x14ac:dyDescent="0.35">
      <c r="A232" t="s">
        <v>2138</v>
      </c>
      <c r="B232">
        <v>34.9</v>
      </c>
      <c r="C232" t="str">
        <f t="shared" si="6"/>
        <v>Obesity</v>
      </c>
      <c r="D232">
        <v>6.22</v>
      </c>
      <c r="E232" t="str">
        <f t="shared" si="7"/>
        <v>Prediabetese</v>
      </c>
      <c r="F232" t="s">
        <v>2376</v>
      </c>
      <c r="G232" t="s">
        <v>2376</v>
      </c>
      <c r="H232" t="s">
        <v>2378</v>
      </c>
      <c r="I232" s="13">
        <v>1</v>
      </c>
      <c r="J232" t="s">
        <v>2378</v>
      </c>
    </row>
    <row r="233" spans="1:10" x14ac:dyDescent="0.35">
      <c r="A233" t="s">
        <v>2137</v>
      </c>
      <c r="B233">
        <v>31.13</v>
      </c>
      <c r="C233" t="str">
        <f t="shared" si="6"/>
        <v>Obesity</v>
      </c>
      <c r="D233">
        <v>4.5199999999999996</v>
      </c>
      <c r="E233" t="str">
        <f t="shared" si="7"/>
        <v>Normal</v>
      </c>
      <c r="F233" t="s">
        <v>2378</v>
      </c>
      <c r="G233" t="s">
        <v>2376</v>
      </c>
      <c r="H233" t="s">
        <v>2376</v>
      </c>
      <c r="I233" s="13">
        <v>1</v>
      </c>
      <c r="J233" t="s">
        <v>2378</v>
      </c>
    </row>
    <row r="234" spans="1:10" x14ac:dyDescent="0.35">
      <c r="A234" t="s">
        <v>2136</v>
      </c>
      <c r="B234">
        <v>34.799999999999997</v>
      </c>
      <c r="C234" t="str">
        <f t="shared" si="6"/>
        <v>Obesity</v>
      </c>
      <c r="D234">
        <v>6.18</v>
      </c>
      <c r="E234" t="str">
        <f t="shared" si="7"/>
        <v>Prediabetese</v>
      </c>
      <c r="F234" t="s">
        <v>2376</v>
      </c>
      <c r="G234" t="s">
        <v>2376</v>
      </c>
      <c r="H234" t="s">
        <v>2378</v>
      </c>
      <c r="I234" s="13">
        <v>1</v>
      </c>
      <c r="J234" t="s">
        <v>2378</v>
      </c>
    </row>
    <row r="235" spans="1:10" x14ac:dyDescent="0.35">
      <c r="A235" t="s">
        <v>2135</v>
      </c>
      <c r="B235">
        <v>31.68</v>
      </c>
      <c r="C235" t="str">
        <f t="shared" si="6"/>
        <v>Obesity</v>
      </c>
      <c r="D235">
        <v>4.4000000000000004</v>
      </c>
      <c r="E235" t="str">
        <f t="shared" si="7"/>
        <v>Normal</v>
      </c>
      <c r="F235" t="s">
        <v>2376</v>
      </c>
      <c r="G235" t="s">
        <v>2376</v>
      </c>
      <c r="H235" t="s">
        <v>2376</v>
      </c>
      <c r="I235" s="13">
        <v>0</v>
      </c>
      <c r="J235" t="s">
        <v>2378</v>
      </c>
    </row>
    <row r="236" spans="1:10" x14ac:dyDescent="0.35">
      <c r="A236" t="s">
        <v>2134</v>
      </c>
      <c r="B236">
        <v>33.534999999999997</v>
      </c>
      <c r="C236" t="str">
        <f t="shared" si="6"/>
        <v>Obesity</v>
      </c>
      <c r="D236">
        <v>6.23</v>
      </c>
      <c r="E236" t="str">
        <f t="shared" si="7"/>
        <v>Prediabetese</v>
      </c>
      <c r="F236" t="s">
        <v>2376</v>
      </c>
      <c r="G236" t="s">
        <v>2378</v>
      </c>
      <c r="H236" t="s">
        <v>2376</v>
      </c>
      <c r="I236" s="13">
        <v>1</v>
      </c>
      <c r="J236" t="s">
        <v>2378</v>
      </c>
    </row>
    <row r="237" spans="1:10" x14ac:dyDescent="0.35">
      <c r="A237" t="s">
        <v>2133</v>
      </c>
      <c r="B237">
        <v>31.92</v>
      </c>
      <c r="C237" t="str">
        <f t="shared" si="6"/>
        <v>Obesity</v>
      </c>
      <c r="D237">
        <v>5.33</v>
      </c>
      <c r="E237" t="str">
        <f t="shared" si="7"/>
        <v>Normal</v>
      </c>
      <c r="F237" t="s">
        <v>2378</v>
      </c>
      <c r="G237" t="s">
        <v>2376</v>
      </c>
      <c r="H237" t="s">
        <v>2376</v>
      </c>
      <c r="I237" s="13">
        <v>0</v>
      </c>
      <c r="J237" t="s">
        <v>2378</v>
      </c>
    </row>
    <row r="238" spans="1:10" x14ac:dyDescent="0.35">
      <c r="A238" t="s">
        <v>2132</v>
      </c>
      <c r="B238">
        <v>32.700000000000003</v>
      </c>
      <c r="C238" t="str">
        <f t="shared" si="6"/>
        <v>Obesity</v>
      </c>
      <c r="D238">
        <v>4.09</v>
      </c>
      <c r="E238" t="str">
        <f t="shared" si="7"/>
        <v>Normal</v>
      </c>
      <c r="F238" t="s">
        <v>2376</v>
      </c>
      <c r="G238" t="s">
        <v>2376</v>
      </c>
      <c r="H238" t="s">
        <v>2376</v>
      </c>
      <c r="I238" s="13">
        <v>1</v>
      </c>
      <c r="J238" t="s">
        <v>2378</v>
      </c>
    </row>
    <row r="239" spans="1:10" x14ac:dyDescent="0.35">
      <c r="A239" t="s">
        <v>2131</v>
      </c>
      <c r="B239">
        <v>41.25</v>
      </c>
      <c r="C239" t="str">
        <f t="shared" si="6"/>
        <v>Obesity</v>
      </c>
      <c r="D239">
        <v>5.19</v>
      </c>
      <c r="E239" t="str">
        <f t="shared" si="7"/>
        <v>Normal</v>
      </c>
      <c r="F239" t="s">
        <v>2376</v>
      </c>
      <c r="G239" t="s">
        <v>2376</v>
      </c>
      <c r="H239" t="s">
        <v>2376</v>
      </c>
      <c r="I239" s="13">
        <v>0</v>
      </c>
      <c r="J239" t="s">
        <v>2378</v>
      </c>
    </row>
    <row r="240" spans="1:10" x14ac:dyDescent="0.35">
      <c r="A240" t="s">
        <v>2130</v>
      </c>
      <c r="B240">
        <v>33.11</v>
      </c>
      <c r="C240" t="str">
        <f t="shared" si="6"/>
        <v>Obesity</v>
      </c>
      <c r="D240">
        <v>4.12</v>
      </c>
      <c r="E240" t="str">
        <f t="shared" si="7"/>
        <v>Normal</v>
      </c>
      <c r="F240" t="s">
        <v>2376</v>
      </c>
      <c r="G240" t="s">
        <v>2376</v>
      </c>
      <c r="H240" t="s">
        <v>2378</v>
      </c>
      <c r="I240" s="13">
        <v>1</v>
      </c>
      <c r="J240" t="s">
        <v>2378</v>
      </c>
    </row>
    <row r="241" spans="1:10" x14ac:dyDescent="0.35">
      <c r="A241" t="s">
        <v>2129</v>
      </c>
      <c r="B241">
        <v>36.159999999999997</v>
      </c>
      <c r="C241" t="str">
        <f t="shared" si="6"/>
        <v>Obesity</v>
      </c>
      <c r="D241">
        <v>5.0999999999999996</v>
      </c>
      <c r="E241" t="str">
        <f t="shared" si="7"/>
        <v>Normal</v>
      </c>
      <c r="F241" t="s">
        <v>2376</v>
      </c>
      <c r="G241" t="s">
        <v>2376</v>
      </c>
      <c r="H241" t="s">
        <v>2376</v>
      </c>
      <c r="I241" s="13">
        <v>1</v>
      </c>
      <c r="J241" t="s">
        <v>2378</v>
      </c>
    </row>
    <row r="242" spans="1:10" x14ac:dyDescent="0.35">
      <c r="A242" t="s">
        <v>2128</v>
      </c>
      <c r="B242">
        <v>33.72</v>
      </c>
      <c r="C242" t="str">
        <f t="shared" si="6"/>
        <v>Obesity</v>
      </c>
      <c r="D242">
        <v>6.21</v>
      </c>
      <c r="E242" t="str">
        <f t="shared" si="7"/>
        <v>Prediabetese</v>
      </c>
      <c r="F242" t="s">
        <v>2378</v>
      </c>
      <c r="G242" t="s">
        <v>2376</v>
      </c>
      <c r="H242" t="s">
        <v>2378</v>
      </c>
      <c r="I242" s="13">
        <v>1</v>
      </c>
      <c r="J242" t="s">
        <v>2378</v>
      </c>
    </row>
    <row r="243" spans="1:10" x14ac:dyDescent="0.35">
      <c r="A243" t="s">
        <v>2126</v>
      </c>
      <c r="B243">
        <v>37.74</v>
      </c>
      <c r="C243" t="str">
        <f t="shared" si="6"/>
        <v>Obesity</v>
      </c>
      <c r="D243">
        <v>9.5299999999999994</v>
      </c>
      <c r="E243" t="str">
        <f t="shared" si="7"/>
        <v>Diabetese</v>
      </c>
      <c r="F243" t="s">
        <v>2378</v>
      </c>
      <c r="G243" t="s">
        <v>2376</v>
      </c>
      <c r="H243" t="s">
        <v>2376</v>
      </c>
      <c r="I243" s="13">
        <v>1</v>
      </c>
      <c r="J243" t="s">
        <v>2378</v>
      </c>
    </row>
    <row r="244" spans="1:10" x14ac:dyDescent="0.35">
      <c r="A244" t="s">
        <v>2125</v>
      </c>
      <c r="B244">
        <v>48.75</v>
      </c>
      <c r="C244" t="str">
        <f t="shared" si="6"/>
        <v>Obesity</v>
      </c>
      <c r="D244">
        <v>4.6399999999999997</v>
      </c>
      <c r="E244" t="str">
        <f t="shared" si="7"/>
        <v>Normal</v>
      </c>
      <c r="F244" t="s">
        <v>2378</v>
      </c>
      <c r="G244" t="s">
        <v>2376</v>
      </c>
      <c r="H244" t="s">
        <v>2376</v>
      </c>
      <c r="I244" s="13">
        <v>1</v>
      </c>
      <c r="J244" t="s">
        <v>2378</v>
      </c>
    </row>
    <row r="245" spans="1:10" x14ac:dyDescent="0.35">
      <c r="A245" t="s">
        <v>2124</v>
      </c>
      <c r="B245">
        <v>31.065000000000001</v>
      </c>
      <c r="C245" t="str">
        <f t="shared" si="6"/>
        <v>Obesity</v>
      </c>
      <c r="D245">
        <v>5.05</v>
      </c>
      <c r="E245" t="str">
        <f t="shared" si="7"/>
        <v>Normal</v>
      </c>
      <c r="F245" t="s">
        <v>2376</v>
      </c>
      <c r="G245" t="s">
        <v>2376</v>
      </c>
      <c r="H245" t="s">
        <v>2376</v>
      </c>
      <c r="I245" s="13">
        <v>1</v>
      </c>
      <c r="J245" t="s">
        <v>2378</v>
      </c>
    </row>
    <row r="246" spans="1:10" x14ac:dyDescent="0.35">
      <c r="A246" t="s">
        <v>2123</v>
      </c>
      <c r="B246">
        <v>23.55</v>
      </c>
      <c r="C246" t="str">
        <f t="shared" si="6"/>
        <v>Normal weight</v>
      </c>
      <c r="D246">
        <v>10.38</v>
      </c>
      <c r="E246" t="str">
        <f t="shared" si="7"/>
        <v>Diabetese</v>
      </c>
      <c r="F246" t="s">
        <v>2376</v>
      </c>
      <c r="G246" t="s">
        <v>2376</v>
      </c>
      <c r="H246" t="s">
        <v>2376</v>
      </c>
      <c r="I246" s="13">
        <v>0</v>
      </c>
      <c r="J246" t="s">
        <v>2378</v>
      </c>
    </row>
    <row r="247" spans="1:10" x14ac:dyDescent="0.35">
      <c r="A247" t="s">
        <v>2122</v>
      </c>
      <c r="B247">
        <v>30.18</v>
      </c>
      <c r="C247" t="str">
        <f t="shared" si="6"/>
        <v>Obesity</v>
      </c>
      <c r="D247">
        <v>8.31</v>
      </c>
      <c r="E247" t="str">
        <f t="shared" si="7"/>
        <v>Diabetese</v>
      </c>
      <c r="F247" t="s">
        <v>2378</v>
      </c>
      <c r="G247" t="s">
        <v>2376</v>
      </c>
      <c r="H247" t="s">
        <v>2376</v>
      </c>
      <c r="I247" s="13">
        <v>1</v>
      </c>
      <c r="J247" t="s">
        <v>2378</v>
      </c>
    </row>
    <row r="248" spans="1:10" x14ac:dyDescent="0.35">
      <c r="A248" t="s">
        <v>2121</v>
      </c>
      <c r="B248">
        <v>29.94</v>
      </c>
      <c r="C248" t="str">
        <f t="shared" si="6"/>
        <v>Overweight</v>
      </c>
      <c r="D248">
        <v>7.59</v>
      </c>
      <c r="E248" t="str">
        <f t="shared" si="7"/>
        <v>Diabetese</v>
      </c>
      <c r="F248" t="s">
        <v>2376</v>
      </c>
      <c r="G248" t="s">
        <v>2376</v>
      </c>
      <c r="H248" t="s">
        <v>2376</v>
      </c>
      <c r="I248" s="13">
        <v>0</v>
      </c>
      <c r="J248" t="s">
        <v>2378</v>
      </c>
    </row>
    <row r="249" spans="1:10" x14ac:dyDescent="0.35">
      <c r="A249" t="s">
        <v>2120</v>
      </c>
      <c r="B249">
        <v>31.4</v>
      </c>
      <c r="C249" t="str">
        <f t="shared" si="6"/>
        <v>Obesity</v>
      </c>
      <c r="D249">
        <v>5.49</v>
      </c>
      <c r="E249" t="str">
        <f t="shared" si="7"/>
        <v>Normal</v>
      </c>
      <c r="F249" t="s">
        <v>2376</v>
      </c>
      <c r="G249" t="s">
        <v>2376</v>
      </c>
      <c r="H249" t="s">
        <v>2376</v>
      </c>
      <c r="I249" s="13">
        <v>0</v>
      </c>
      <c r="J249" t="s">
        <v>2378</v>
      </c>
    </row>
    <row r="250" spans="1:10" x14ac:dyDescent="0.35">
      <c r="A250" t="s">
        <v>2119</v>
      </c>
      <c r="B250">
        <v>53.06</v>
      </c>
      <c r="C250" t="str">
        <f t="shared" si="6"/>
        <v>Obesity</v>
      </c>
      <c r="D250">
        <v>11.68</v>
      </c>
      <c r="E250" t="str">
        <f t="shared" si="7"/>
        <v>Diabetese</v>
      </c>
      <c r="F250" t="s">
        <v>2376</v>
      </c>
      <c r="G250" t="s">
        <v>2376</v>
      </c>
      <c r="H250" t="s">
        <v>2376</v>
      </c>
      <c r="I250" s="13">
        <v>0</v>
      </c>
      <c r="J250" t="s">
        <v>2378</v>
      </c>
    </row>
    <row r="251" spans="1:10" x14ac:dyDescent="0.35">
      <c r="A251" t="s">
        <v>2118</v>
      </c>
      <c r="B251">
        <v>30.25</v>
      </c>
      <c r="C251" t="str">
        <f t="shared" si="6"/>
        <v>Obesity</v>
      </c>
      <c r="D251">
        <v>4.1900000000000004</v>
      </c>
      <c r="E251" t="str">
        <f t="shared" si="7"/>
        <v>Normal</v>
      </c>
      <c r="F251" t="s">
        <v>2376</v>
      </c>
      <c r="G251" t="s">
        <v>2376</v>
      </c>
      <c r="H251" t="s">
        <v>2376</v>
      </c>
      <c r="I251" s="13">
        <v>2</v>
      </c>
      <c r="J251" t="s">
        <v>2378</v>
      </c>
    </row>
    <row r="252" spans="1:10" x14ac:dyDescent="0.35">
      <c r="A252" t="s">
        <v>2117</v>
      </c>
      <c r="B252">
        <v>46.68</v>
      </c>
      <c r="C252" t="str">
        <f t="shared" si="6"/>
        <v>Obesity</v>
      </c>
      <c r="D252">
        <v>4.01</v>
      </c>
      <c r="E252" t="str">
        <f t="shared" si="7"/>
        <v>Normal</v>
      </c>
      <c r="F252" t="s">
        <v>2376</v>
      </c>
      <c r="G252" t="s">
        <v>2376</v>
      </c>
      <c r="H252" t="s">
        <v>2376</v>
      </c>
      <c r="I252" s="13">
        <v>0</v>
      </c>
      <c r="J252" t="s">
        <v>2378</v>
      </c>
    </row>
    <row r="253" spans="1:10" x14ac:dyDescent="0.35">
      <c r="A253" t="s">
        <v>2116</v>
      </c>
      <c r="B253">
        <v>30.4</v>
      </c>
      <c r="C253" t="str">
        <f t="shared" si="6"/>
        <v>Obesity</v>
      </c>
      <c r="D253">
        <v>5.91</v>
      </c>
      <c r="E253" t="str">
        <f t="shared" si="7"/>
        <v>Prediabetese</v>
      </c>
      <c r="F253" t="s">
        <v>2376</v>
      </c>
      <c r="G253" t="s">
        <v>2378</v>
      </c>
      <c r="H253" t="s">
        <v>2376</v>
      </c>
      <c r="I253" s="13">
        <v>2</v>
      </c>
      <c r="J253" t="s">
        <v>2378</v>
      </c>
    </row>
    <row r="254" spans="1:10" x14ac:dyDescent="0.35">
      <c r="A254" t="s">
        <v>2115</v>
      </c>
      <c r="B254">
        <v>30.2</v>
      </c>
      <c r="C254" t="str">
        <f t="shared" si="6"/>
        <v>Obesity</v>
      </c>
      <c r="D254">
        <v>4.47</v>
      </c>
      <c r="E254" t="str">
        <f t="shared" si="7"/>
        <v>Normal</v>
      </c>
      <c r="F254" t="s">
        <v>2378</v>
      </c>
      <c r="G254" t="s">
        <v>2376</v>
      </c>
      <c r="H254" t="s">
        <v>2378</v>
      </c>
      <c r="I254" s="13">
        <v>1</v>
      </c>
      <c r="J254" t="s">
        <v>2378</v>
      </c>
    </row>
    <row r="255" spans="1:10" x14ac:dyDescent="0.35">
      <c r="A255" t="s">
        <v>2114</v>
      </c>
      <c r="B255">
        <v>51.18</v>
      </c>
      <c r="C255" t="str">
        <f t="shared" si="6"/>
        <v>Obesity</v>
      </c>
      <c r="D255">
        <v>4.5599999999999996</v>
      </c>
      <c r="E255" t="str">
        <f t="shared" si="7"/>
        <v>Normal</v>
      </c>
      <c r="F255" t="s">
        <v>2378</v>
      </c>
      <c r="G255" t="s">
        <v>2378</v>
      </c>
      <c r="H255" t="s">
        <v>2376</v>
      </c>
      <c r="I255" s="13">
        <v>2</v>
      </c>
      <c r="J255" t="s">
        <v>2378</v>
      </c>
    </row>
    <row r="256" spans="1:10" x14ac:dyDescent="0.35">
      <c r="A256" t="s">
        <v>2113</v>
      </c>
      <c r="B256">
        <v>22.18</v>
      </c>
      <c r="C256" t="str">
        <f t="shared" si="6"/>
        <v>Normal weight</v>
      </c>
      <c r="D256">
        <v>9.9</v>
      </c>
      <c r="E256" t="str">
        <f t="shared" si="7"/>
        <v>Diabetese</v>
      </c>
      <c r="F256" t="s">
        <v>2376</v>
      </c>
      <c r="G256" t="s">
        <v>2376</v>
      </c>
      <c r="H256" t="s">
        <v>2376</v>
      </c>
      <c r="I256" s="13">
        <v>0</v>
      </c>
      <c r="J256" t="s">
        <v>2378</v>
      </c>
    </row>
    <row r="257" spans="1:10" x14ac:dyDescent="0.35">
      <c r="A257" t="s">
        <v>2112</v>
      </c>
      <c r="B257">
        <v>31.92</v>
      </c>
      <c r="C257" t="str">
        <f t="shared" si="6"/>
        <v>Obesity</v>
      </c>
      <c r="D257">
        <v>5.1100000000000003</v>
      </c>
      <c r="E257" t="str">
        <f t="shared" si="7"/>
        <v>Normal</v>
      </c>
      <c r="F257" t="s">
        <v>2376</v>
      </c>
      <c r="G257" t="s">
        <v>2376</v>
      </c>
      <c r="H257" t="s">
        <v>2378</v>
      </c>
      <c r="I257" s="13">
        <v>1</v>
      </c>
      <c r="J257" t="s">
        <v>2378</v>
      </c>
    </row>
    <row r="258" spans="1:10" x14ac:dyDescent="0.35">
      <c r="A258" t="s">
        <v>2111</v>
      </c>
      <c r="B258">
        <v>31.73</v>
      </c>
      <c r="C258" t="str">
        <f t="shared" si="6"/>
        <v>Obesity</v>
      </c>
      <c r="D258">
        <v>5.73</v>
      </c>
      <c r="E258" t="str">
        <f t="shared" si="7"/>
        <v>Prediabetese</v>
      </c>
      <c r="F258" t="s">
        <v>2376</v>
      </c>
      <c r="G258" t="s">
        <v>2378</v>
      </c>
      <c r="H258" t="s">
        <v>2376</v>
      </c>
      <c r="I258" s="13">
        <v>1</v>
      </c>
      <c r="J258" t="s">
        <v>2378</v>
      </c>
    </row>
    <row r="259" spans="1:10" x14ac:dyDescent="0.35">
      <c r="A259" t="s">
        <v>2110</v>
      </c>
      <c r="B259">
        <v>45.52</v>
      </c>
      <c r="C259" t="str">
        <f t="shared" ref="C259:C322" si="8">IF(B259&lt;18.5,"Underweight",IF(AND(B259&gt;=18.5,B259&lt;25),"Normal weight",IF(AND(B259&gt;=25,B259&lt;30),"Overweight","Obesity")))</f>
        <v>Obesity</v>
      </c>
      <c r="D259">
        <v>6.04</v>
      </c>
      <c r="E259" t="str">
        <f t="shared" si="7"/>
        <v>Prediabetese</v>
      </c>
      <c r="F259" t="s">
        <v>2376</v>
      </c>
      <c r="G259" t="s">
        <v>2376</v>
      </c>
      <c r="H259" t="s">
        <v>2378</v>
      </c>
      <c r="I259" s="13">
        <v>1</v>
      </c>
      <c r="J259" t="s">
        <v>2378</v>
      </c>
    </row>
    <row r="260" spans="1:10" x14ac:dyDescent="0.35">
      <c r="A260" t="s">
        <v>2109</v>
      </c>
      <c r="B260">
        <v>52.81</v>
      </c>
      <c r="C260" t="str">
        <f t="shared" si="8"/>
        <v>Obesity</v>
      </c>
      <c r="D260">
        <v>5.19</v>
      </c>
      <c r="E260" t="str">
        <f t="shared" ref="E260:E323" si="9">IF(D260&lt;5.7,"Normal",IF(AND(D260&gt;=5.7,D260&lt;=6.4),"Prediabetese","Diabetese"))</f>
        <v>Normal</v>
      </c>
      <c r="F260" t="s">
        <v>2376</v>
      </c>
      <c r="G260" t="s">
        <v>2376</v>
      </c>
      <c r="H260" t="s">
        <v>2378</v>
      </c>
      <c r="I260" s="13">
        <v>1</v>
      </c>
      <c r="J260" t="s">
        <v>2378</v>
      </c>
    </row>
    <row r="261" spans="1:10" x14ac:dyDescent="0.35">
      <c r="A261" t="s">
        <v>2108</v>
      </c>
      <c r="B261">
        <v>33.58</v>
      </c>
      <c r="C261" t="str">
        <f t="shared" si="8"/>
        <v>Obesity</v>
      </c>
      <c r="D261">
        <v>5.56</v>
      </c>
      <c r="E261" t="str">
        <f t="shared" si="9"/>
        <v>Normal</v>
      </c>
      <c r="F261" t="s">
        <v>2376</v>
      </c>
      <c r="G261" t="s">
        <v>2376</v>
      </c>
      <c r="H261" t="s">
        <v>2376</v>
      </c>
      <c r="I261" s="13">
        <v>1</v>
      </c>
      <c r="J261" t="s">
        <v>2378</v>
      </c>
    </row>
    <row r="262" spans="1:10" x14ac:dyDescent="0.35">
      <c r="A262" t="s">
        <v>2107</v>
      </c>
      <c r="B262">
        <v>30.684999999999999</v>
      </c>
      <c r="C262" t="str">
        <f t="shared" si="8"/>
        <v>Obesity</v>
      </c>
      <c r="D262">
        <v>8.23</v>
      </c>
      <c r="E262" t="str">
        <f t="shared" si="9"/>
        <v>Diabetese</v>
      </c>
      <c r="F262" t="s">
        <v>2376</v>
      </c>
      <c r="G262" t="s">
        <v>2376</v>
      </c>
      <c r="H262" t="s">
        <v>2376</v>
      </c>
      <c r="I262" s="13">
        <v>0</v>
      </c>
      <c r="J262" t="s">
        <v>2378</v>
      </c>
    </row>
    <row r="263" spans="1:10" x14ac:dyDescent="0.35">
      <c r="A263" t="s">
        <v>2106</v>
      </c>
      <c r="B263">
        <v>37.524999999999999</v>
      </c>
      <c r="C263" t="str">
        <f t="shared" si="8"/>
        <v>Obesity</v>
      </c>
      <c r="D263">
        <v>9.0299999999999994</v>
      </c>
      <c r="E263" t="str">
        <f t="shared" si="9"/>
        <v>Diabetese</v>
      </c>
      <c r="F263" t="s">
        <v>2378</v>
      </c>
      <c r="G263" t="s">
        <v>2376</v>
      </c>
      <c r="H263" t="s">
        <v>2376</v>
      </c>
      <c r="I263" s="13">
        <v>2</v>
      </c>
      <c r="J263" t="s">
        <v>2376</v>
      </c>
    </row>
    <row r="264" spans="1:10" x14ac:dyDescent="0.35">
      <c r="A264" t="s">
        <v>2105</v>
      </c>
      <c r="B264">
        <v>34.5</v>
      </c>
      <c r="C264" t="str">
        <f t="shared" si="8"/>
        <v>Obesity</v>
      </c>
      <c r="D264">
        <v>4.07</v>
      </c>
      <c r="E264" t="str">
        <f t="shared" si="9"/>
        <v>Normal</v>
      </c>
      <c r="F264" t="s">
        <v>2378</v>
      </c>
      <c r="G264" t="s">
        <v>2376</v>
      </c>
      <c r="H264" t="s">
        <v>2376</v>
      </c>
      <c r="I264" s="13">
        <v>0</v>
      </c>
      <c r="J264" t="s">
        <v>2378</v>
      </c>
    </row>
    <row r="265" spans="1:10" x14ac:dyDescent="0.35">
      <c r="A265" t="s">
        <v>2104</v>
      </c>
      <c r="B265">
        <v>28.16</v>
      </c>
      <c r="C265" t="str">
        <f t="shared" si="8"/>
        <v>Overweight</v>
      </c>
      <c r="D265">
        <v>5.77</v>
      </c>
      <c r="E265" t="str">
        <f t="shared" si="9"/>
        <v>Prediabetese</v>
      </c>
      <c r="F265" t="s">
        <v>2376</v>
      </c>
      <c r="G265" t="s">
        <v>2376</v>
      </c>
      <c r="H265" t="s">
        <v>2376</v>
      </c>
      <c r="I265" s="13">
        <v>2</v>
      </c>
      <c r="J265" t="s">
        <v>2378</v>
      </c>
    </row>
    <row r="266" spans="1:10" x14ac:dyDescent="0.35">
      <c r="A266" t="s">
        <v>2103</v>
      </c>
      <c r="B266">
        <v>30.02</v>
      </c>
      <c r="C266" t="str">
        <f t="shared" si="8"/>
        <v>Obesity</v>
      </c>
      <c r="D266">
        <v>5.98</v>
      </c>
      <c r="E266" t="str">
        <f t="shared" si="9"/>
        <v>Prediabetese</v>
      </c>
      <c r="F266" t="s">
        <v>2376</v>
      </c>
      <c r="G266" t="s">
        <v>2376</v>
      </c>
      <c r="H266" t="s">
        <v>2378</v>
      </c>
      <c r="I266" s="13">
        <v>1</v>
      </c>
      <c r="J266" t="s">
        <v>2378</v>
      </c>
    </row>
    <row r="267" spans="1:10" x14ac:dyDescent="0.35">
      <c r="A267" t="s">
        <v>2102</v>
      </c>
      <c r="B267">
        <v>37.82</v>
      </c>
      <c r="C267" t="str">
        <f t="shared" si="8"/>
        <v>Obesity</v>
      </c>
      <c r="D267">
        <v>6.01</v>
      </c>
      <c r="E267" t="str">
        <f t="shared" si="9"/>
        <v>Prediabetese</v>
      </c>
      <c r="F267" t="s">
        <v>2376</v>
      </c>
      <c r="G267" t="s">
        <v>2376</v>
      </c>
      <c r="H267" t="s">
        <v>2376</v>
      </c>
      <c r="I267" s="13">
        <v>0</v>
      </c>
      <c r="J267" t="s">
        <v>2378</v>
      </c>
    </row>
    <row r="268" spans="1:10" x14ac:dyDescent="0.35">
      <c r="A268" t="s">
        <v>2101</v>
      </c>
      <c r="B268">
        <v>33.14</v>
      </c>
      <c r="C268" t="str">
        <f t="shared" si="8"/>
        <v>Obesity</v>
      </c>
      <c r="D268">
        <v>5.67</v>
      </c>
      <c r="E268" t="str">
        <f t="shared" si="9"/>
        <v>Normal</v>
      </c>
      <c r="F268" t="s">
        <v>2378</v>
      </c>
      <c r="G268" t="s">
        <v>2376</v>
      </c>
      <c r="H268" t="s">
        <v>2376</v>
      </c>
      <c r="I268" s="13">
        <v>0</v>
      </c>
      <c r="J268" t="s">
        <v>2378</v>
      </c>
    </row>
    <row r="269" spans="1:10" x14ac:dyDescent="0.35">
      <c r="A269" t="s">
        <v>2100</v>
      </c>
      <c r="B269">
        <v>25.14</v>
      </c>
      <c r="C269" t="str">
        <f t="shared" si="8"/>
        <v>Overweight</v>
      </c>
      <c r="D269">
        <v>6.02</v>
      </c>
      <c r="E269" t="str">
        <f t="shared" si="9"/>
        <v>Prediabetese</v>
      </c>
      <c r="F269" t="s">
        <v>2378</v>
      </c>
      <c r="G269" t="s">
        <v>2376</v>
      </c>
      <c r="H269" t="s">
        <v>2378</v>
      </c>
      <c r="I269" s="13">
        <v>1</v>
      </c>
      <c r="J269" t="s">
        <v>2378</v>
      </c>
    </row>
    <row r="270" spans="1:10" x14ac:dyDescent="0.35">
      <c r="A270" t="s">
        <v>2099</v>
      </c>
      <c r="B270">
        <v>20.18</v>
      </c>
      <c r="C270" t="str">
        <f t="shared" si="8"/>
        <v>Normal weight</v>
      </c>
      <c r="D270">
        <v>11.19</v>
      </c>
      <c r="E270" t="str">
        <f t="shared" si="9"/>
        <v>Diabetese</v>
      </c>
      <c r="F270" t="s">
        <v>2376</v>
      </c>
      <c r="G270" t="s">
        <v>2376</v>
      </c>
      <c r="H270" t="s">
        <v>2376</v>
      </c>
      <c r="I270" s="13">
        <v>0</v>
      </c>
      <c r="J270" t="s">
        <v>2378</v>
      </c>
    </row>
    <row r="271" spans="1:10" x14ac:dyDescent="0.35">
      <c r="A271" t="s">
        <v>2098</v>
      </c>
      <c r="B271">
        <v>44.36</v>
      </c>
      <c r="C271" t="str">
        <f t="shared" si="8"/>
        <v>Obesity</v>
      </c>
      <c r="D271">
        <v>5.1100000000000003</v>
      </c>
      <c r="E271" t="str">
        <f t="shared" si="9"/>
        <v>Normal</v>
      </c>
      <c r="F271" t="s">
        <v>2376</v>
      </c>
      <c r="G271" t="s">
        <v>2376</v>
      </c>
      <c r="H271" t="s">
        <v>2376</v>
      </c>
      <c r="I271" s="13">
        <v>0</v>
      </c>
      <c r="J271" t="s">
        <v>2378</v>
      </c>
    </row>
    <row r="272" spans="1:10" x14ac:dyDescent="0.35">
      <c r="A272" t="s">
        <v>2097</v>
      </c>
      <c r="B272">
        <v>23.82</v>
      </c>
      <c r="C272" t="str">
        <f t="shared" si="8"/>
        <v>Normal weight</v>
      </c>
      <c r="D272">
        <v>10.85</v>
      </c>
      <c r="E272" t="str">
        <f t="shared" si="9"/>
        <v>Diabetese</v>
      </c>
      <c r="F272" t="s">
        <v>2378</v>
      </c>
      <c r="G272" t="s">
        <v>2376</v>
      </c>
      <c r="H272" t="s">
        <v>2376</v>
      </c>
      <c r="I272" s="13">
        <v>0</v>
      </c>
      <c r="J272" t="s">
        <v>2378</v>
      </c>
    </row>
    <row r="273" spans="1:10" x14ac:dyDescent="0.35">
      <c r="A273" t="s">
        <v>2096</v>
      </c>
      <c r="B273">
        <v>45</v>
      </c>
      <c r="C273" t="str">
        <f t="shared" si="8"/>
        <v>Obesity</v>
      </c>
      <c r="D273">
        <v>5.24</v>
      </c>
      <c r="E273" t="str">
        <f t="shared" si="9"/>
        <v>Normal</v>
      </c>
      <c r="F273" t="s">
        <v>2378</v>
      </c>
      <c r="G273" t="s">
        <v>2376</v>
      </c>
      <c r="H273" t="s">
        <v>2376</v>
      </c>
      <c r="I273" s="13">
        <v>1</v>
      </c>
      <c r="J273" t="s">
        <v>2378</v>
      </c>
    </row>
    <row r="274" spans="1:10" x14ac:dyDescent="0.35">
      <c r="A274" t="s">
        <v>2095</v>
      </c>
      <c r="B274">
        <v>26.62</v>
      </c>
      <c r="C274" t="str">
        <f t="shared" si="8"/>
        <v>Overweight</v>
      </c>
      <c r="D274">
        <v>10.08</v>
      </c>
      <c r="E274" t="str">
        <f t="shared" si="9"/>
        <v>Diabetese</v>
      </c>
      <c r="F274" t="s">
        <v>2376</v>
      </c>
      <c r="G274" t="s">
        <v>2376</v>
      </c>
      <c r="H274" t="s">
        <v>2376</v>
      </c>
      <c r="I274" s="13">
        <v>0</v>
      </c>
      <c r="J274" t="s">
        <v>2378</v>
      </c>
    </row>
    <row r="275" spans="1:10" x14ac:dyDescent="0.35">
      <c r="A275" t="s">
        <v>2094</v>
      </c>
      <c r="B275">
        <v>32.67</v>
      </c>
      <c r="C275" t="str">
        <f t="shared" si="8"/>
        <v>Obesity</v>
      </c>
      <c r="D275">
        <v>10.97</v>
      </c>
      <c r="E275" t="str">
        <f t="shared" si="9"/>
        <v>Diabetese</v>
      </c>
      <c r="F275" t="s">
        <v>2378</v>
      </c>
      <c r="G275" t="s">
        <v>2376</v>
      </c>
      <c r="H275" t="s">
        <v>2376</v>
      </c>
      <c r="I275" s="13">
        <v>0</v>
      </c>
      <c r="J275" t="s">
        <v>2378</v>
      </c>
    </row>
    <row r="276" spans="1:10" x14ac:dyDescent="0.35">
      <c r="A276" t="s">
        <v>2093</v>
      </c>
      <c r="B276">
        <v>44.44</v>
      </c>
      <c r="C276" t="str">
        <f t="shared" si="8"/>
        <v>Obesity</v>
      </c>
      <c r="D276">
        <v>4.9000000000000004</v>
      </c>
      <c r="E276" t="str">
        <f t="shared" si="9"/>
        <v>Normal</v>
      </c>
      <c r="F276" t="s">
        <v>2378</v>
      </c>
      <c r="G276" t="s">
        <v>2376</v>
      </c>
      <c r="H276" t="s">
        <v>2376</v>
      </c>
      <c r="I276" s="13">
        <v>1</v>
      </c>
      <c r="J276" t="s">
        <v>2378</v>
      </c>
    </row>
    <row r="277" spans="1:10" x14ac:dyDescent="0.35">
      <c r="A277" t="s">
        <v>2092</v>
      </c>
      <c r="B277">
        <v>28.31</v>
      </c>
      <c r="C277" t="str">
        <f t="shared" si="8"/>
        <v>Overweight</v>
      </c>
      <c r="D277">
        <v>5.33</v>
      </c>
      <c r="E277" t="str">
        <f t="shared" si="9"/>
        <v>Normal</v>
      </c>
      <c r="F277" t="s">
        <v>2376</v>
      </c>
      <c r="G277" t="s">
        <v>2376</v>
      </c>
      <c r="H277" t="s">
        <v>2376</v>
      </c>
      <c r="I277" s="13">
        <v>0</v>
      </c>
      <c r="J277" t="s">
        <v>2378</v>
      </c>
    </row>
    <row r="278" spans="1:10" x14ac:dyDescent="0.35">
      <c r="A278" t="s">
        <v>2091</v>
      </c>
      <c r="B278">
        <v>25.05</v>
      </c>
      <c r="C278" t="str">
        <f t="shared" si="8"/>
        <v>Overweight</v>
      </c>
      <c r="D278">
        <v>4.6100000000000003</v>
      </c>
      <c r="E278" t="str">
        <f t="shared" si="9"/>
        <v>Normal</v>
      </c>
      <c r="F278" t="s">
        <v>2376</v>
      </c>
      <c r="G278" t="s">
        <v>2376</v>
      </c>
      <c r="H278" t="s">
        <v>2376</v>
      </c>
      <c r="I278" s="13">
        <v>2</v>
      </c>
      <c r="J278" t="s">
        <v>2378</v>
      </c>
    </row>
    <row r="279" spans="1:10" x14ac:dyDescent="0.35">
      <c r="A279" t="s">
        <v>2090</v>
      </c>
      <c r="B279">
        <v>28.34</v>
      </c>
      <c r="C279" t="str">
        <f t="shared" si="8"/>
        <v>Overweight</v>
      </c>
      <c r="D279">
        <v>8.18</v>
      </c>
      <c r="E279" t="str">
        <f t="shared" si="9"/>
        <v>Diabetese</v>
      </c>
      <c r="F279" t="s">
        <v>2376</v>
      </c>
      <c r="G279" t="s">
        <v>2376</v>
      </c>
      <c r="H279" t="s">
        <v>2376</v>
      </c>
      <c r="I279" s="13">
        <v>0</v>
      </c>
      <c r="J279" t="s">
        <v>2378</v>
      </c>
    </row>
    <row r="280" spans="1:10" x14ac:dyDescent="0.35">
      <c r="A280" t="s">
        <v>2089</v>
      </c>
      <c r="B280">
        <v>17.765000000000001</v>
      </c>
      <c r="C280" t="str">
        <f t="shared" si="8"/>
        <v>Underweight</v>
      </c>
      <c r="D280">
        <v>5.62</v>
      </c>
      <c r="E280" t="str">
        <f t="shared" si="9"/>
        <v>Normal</v>
      </c>
      <c r="F280" t="s">
        <v>2376</v>
      </c>
      <c r="G280" t="s">
        <v>2376</v>
      </c>
      <c r="H280" t="s">
        <v>2376</v>
      </c>
      <c r="I280" s="13">
        <v>0</v>
      </c>
      <c r="J280" t="s">
        <v>2378</v>
      </c>
    </row>
    <row r="281" spans="1:10" x14ac:dyDescent="0.35">
      <c r="A281" t="s">
        <v>2088</v>
      </c>
      <c r="B281">
        <v>36.119999999999997</v>
      </c>
      <c r="C281" t="str">
        <f t="shared" si="8"/>
        <v>Obesity</v>
      </c>
      <c r="D281">
        <v>5.82</v>
      </c>
      <c r="E281" t="str">
        <f t="shared" si="9"/>
        <v>Prediabetese</v>
      </c>
      <c r="F281" t="s">
        <v>2376</v>
      </c>
      <c r="G281" t="s">
        <v>2376</v>
      </c>
      <c r="H281" t="s">
        <v>2376</v>
      </c>
      <c r="I281" s="13">
        <v>0</v>
      </c>
      <c r="J281" t="s">
        <v>2378</v>
      </c>
    </row>
    <row r="282" spans="1:10" x14ac:dyDescent="0.35">
      <c r="A282" t="s">
        <v>2087</v>
      </c>
      <c r="B282">
        <v>23.19</v>
      </c>
      <c r="C282" t="str">
        <f t="shared" si="8"/>
        <v>Normal weight</v>
      </c>
      <c r="D282">
        <v>7.66</v>
      </c>
      <c r="E282" t="str">
        <f t="shared" si="9"/>
        <v>Diabetese</v>
      </c>
      <c r="F282" t="s">
        <v>2376</v>
      </c>
      <c r="G282" t="s">
        <v>2376</v>
      </c>
      <c r="H282" t="s">
        <v>2376</v>
      </c>
      <c r="I282" s="13">
        <v>0</v>
      </c>
      <c r="J282" t="s">
        <v>2378</v>
      </c>
    </row>
    <row r="283" spans="1:10" x14ac:dyDescent="0.35">
      <c r="A283" t="s">
        <v>2086</v>
      </c>
      <c r="B283">
        <v>35.99</v>
      </c>
      <c r="C283" t="str">
        <f t="shared" si="8"/>
        <v>Obesity</v>
      </c>
      <c r="D283">
        <v>4.2300000000000004</v>
      </c>
      <c r="E283" t="str">
        <f t="shared" si="9"/>
        <v>Normal</v>
      </c>
      <c r="F283" t="s">
        <v>2376</v>
      </c>
      <c r="G283" t="s">
        <v>2376</v>
      </c>
      <c r="H283" t="s">
        <v>2376</v>
      </c>
      <c r="I283" s="13">
        <v>0</v>
      </c>
      <c r="J283" t="s">
        <v>2378</v>
      </c>
    </row>
    <row r="284" spans="1:10" x14ac:dyDescent="0.35">
      <c r="A284" t="s">
        <v>2085</v>
      </c>
      <c r="B284">
        <v>30.25</v>
      </c>
      <c r="C284" t="str">
        <f t="shared" si="8"/>
        <v>Obesity</v>
      </c>
      <c r="D284">
        <v>5.58</v>
      </c>
      <c r="E284" t="str">
        <f t="shared" si="9"/>
        <v>Normal</v>
      </c>
      <c r="F284" t="s">
        <v>2376</v>
      </c>
      <c r="G284" t="s">
        <v>2376</v>
      </c>
      <c r="H284" t="s">
        <v>2378</v>
      </c>
      <c r="I284" s="13">
        <v>1</v>
      </c>
      <c r="J284" t="s">
        <v>2378</v>
      </c>
    </row>
    <row r="285" spans="1:10" x14ac:dyDescent="0.35">
      <c r="A285" t="s">
        <v>2084</v>
      </c>
      <c r="B285">
        <v>26.24</v>
      </c>
      <c r="C285" t="str">
        <f t="shared" si="8"/>
        <v>Overweight</v>
      </c>
      <c r="D285">
        <v>6.26</v>
      </c>
      <c r="E285" t="str">
        <f t="shared" si="9"/>
        <v>Prediabetese</v>
      </c>
      <c r="F285" t="s">
        <v>2378</v>
      </c>
      <c r="G285" t="s">
        <v>2376</v>
      </c>
      <c r="H285" t="s">
        <v>2376</v>
      </c>
      <c r="I285" s="13">
        <v>0</v>
      </c>
      <c r="J285" t="s">
        <v>2378</v>
      </c>
    </row>
    <row r="286" spans="1:10" x14ac:dyDescent="0.35">
      <c r="A286" t="s">
        <v>2083</v>
      </c>
      <c r="B286">
        <v>31.36</v>
      </c>
      <c r="C286" t="str">
        <f t="shared" si="8"/>
        <v>Obesity</v>
      </c>
      <c r="D286">
        <v>10.6</v>
      </c>
      <c r="E286" t="str">
        <f t="shared" si="9"/>
        <v>Diabetese</v>
      </c>
      <c r="F286" t="s">
        <v>2378</v>
      </c>
      <c r="G286" t="s">
        <v>2376</v>
      </c>
      <c r="H286" t="s">
        <v>2376</v>
      </c>
      <c r="I286" s="13">
        <v>0</v>
      </c>
      <c r="J286" t="s">
        <v>2378</v>
      </c>
    </row>
    <row r="287" spans="1:10" x14ac:dyDescent="0.35">
      <c r="A287" t="s">
        <v>2082</v>
      </c>
      <c r="B287">
        <v>25.69</v>
      </c>
      <c r="C287" t="str">
        <f t="shared" si="8"/>
        <v>Overweight</v>
      </c>
      <c r="D287">
        <v>4.78</v>
      </c>
      <c r="E287" t="str">
        <f t="shared" si="9"/>
        <v>Normal</v>
      </c>
      <c r="F287" t="s">
        <v>2378</v>
      </c>
      <c r="G287" t="s">
        <v>2376</v>
      </c>
      <c r="H287" t="s">
        <v>2376</v>
      </c>
      <c r="I287" s="13">
        <v>0</v>
      </c>
      <c r="J287" t="s">
        <v>2378</v>
      </c>
    </row>
    <row r="288" spans="1:10" x14ac:dyDescent="0.35">
      <c r="A288" t="s">
        <v>2081</v>
      </c>
      <c r="B288">
        <v>25.46</v>
      </c>
      <c r="C288" t="str">
        <f t="shared" si="8"/>
        <v>Overweight</v>
      </c>
      <c r="D288">
        <v>6.03</v>
      </c>
      <c r="E288" t="str">
        <f t="shared" si="9"/>
        <v>Prediabetese</v>
      </c>
      <c r="F288" t="s">
        <v>2376</v>
      </c>
      <c r="G288" t="s">
        <v>2376</v>
      </c>
      <c r="H288" t="s">
        <v>2376</v>
      </c>
      <c r="I288" s="13">
        <v>2</v>
      </c>
      <c r="J288" t="s">
        <v>2378</v>
      </c>
    </row>
    <row r="289" spans="1:10" x14ac:dyDescent="0.35">
      <c r="A289" t="s">
        <v>2080</v>
      </c>
      <c r="B289">
        <v>31.83</v>
      </c>
      <c r="C289" t="str">
        <f t="shared" si="8"/>
        <v>Obesity</v>
      </c>
      <c r="D289">
        <v>11.55</v>
      </c>
      <c r="E289" t="str">
        <f t="shared" si="9"/>
        <v>Diabetese</v>
      </c>
      <c r="F289" t="s">
        <v>2378</v>
      </c>
      <c r="G289" t="s">
        <v>2376</v>
      </c>
      <c r="H289" t="s">
        <v>2376</v>
      </c>
      <c r="I289" s="13">
        <v>1</v>
      </c>
      <c r="J289" t="s">
        <v>2378</v>
      </c>
    </row>
    <row r="290" spans="1:10" x14ac:dyDescent="0.35">
      <c r="A290" t="s">
        <v>2079</v>
      </c>
      <c r="B290">
        <v>24.43</v>
      </c>
      <c r="C290" t="str">
        <f t="shared" si="8"/>
        <v>Normal weight</v>
      </c>
      <c r="D290">
        <v>7.59</v>
      </c>
      <c r="E290" t="str">
        <f t="shared" si="9"/>
        <v>Diabetese</v>
      </c>
      <c r="F290" t="s">
        <v>2378</v>
      </c>
      <c r="G290" t="s">
        <v>2376</v>
      </c>
      <c r="H290" t="s">
        <v>2376</v>
      </c>
      <c r="I290" s="13">
        <v>1</v>
      </c>
      <c r="J290" t="s">
        <v>2378</v>
      </c>
    </row>
    <row r="291" spans="1:10" x14ac:dyDescent="0.35">
      <c r="A291" t="s">
        <v>2078</v>
      </c>
      <c r="B291">
        <v>41.9</v>
      </c>
      <c r="C291" t="str">
        <f t="shared" si="8"/>
        <v>Obesity</v>
      </c>
      <c r="D291">
        <v>4.26</v>
      </c>
      <c r="E291" t="str">
        <f t="shared" si="9"/>
        <v>Normal</v>
      </c>
      <c r="F291" t="s">
        <v>2376</v>
      </c>
      <c r="G291" t="s">
        <v>2376</v>
      </c>
      <c r="H291" t="s">
        <v>2376</v>
      </c>
      <c r="I291" s="13">
        <v>0</v>
      </c>
      <c r="J291" t="s">
        <v>2378</v>
      </c>
    </row>
    <row r="292" spans="1:10" x14ac:dyDescent="0.35">
      <c r="A292" t="s">
        <v>2077</v>
      </c>
      <c r="B292">
        <v>22.88</v>
      </c>
      <c r="C292" t="str">
        <f t="shared" si="8"/>
        <v>Normal weight</v>
      </c>
      <c r="D292">
        <v>5.9</v>
      </c>
      <c r="E292" t="str">
        <f t="shared" si="9"/>
        <v>Prediabetese</v>
      </c>
      <c r="F292" t="s">
        <v>2378</v>
      </c>
      <c r="G292" t="s">
        <v>2376</v>
      </c>
      <c r="H292" t="s">
        <v>2378</v>
      </c>
      <c r="I292" s="13">
        <v>1</v>
      </c>
      <c r="J292" t="s">
        <v>2378</v>
      </c>
    </row>
    <row r="293" spans="1:10" x14ac:dyDescent="0.35">
      <c r="A293" t="s">
        <v>2076</v>
      </c>
      <c r="B293">
        <v>29.734999999999999</v>
      </c>
      <c r="C293" t="str">
        <f t="shared" si="8"/>
        <v>Overweight</v>
      </c>
      <c r="D293">
        <v>7.79</v>
      </c>
      <c r="E293" t="str">
        <f t="shared" si="9"/>
        <v>Diabetese</v>
      </c>
      <c r="F293" t="s">
        <v>2376</v>
      </c>
      <c r="G293" t="s">
        <v>2376</v>
      </c>
      <c r="H293" t="s">
        <v>2376</v>
      </c>
      <c r="I293" s="13">
        <v>0</v>
      </c>
      <c r="J293" t="s">
        <v>2376</v>
      </c>
    </row>
    <row r="294" spans="1:10" x14ac:dyDescent="0.35">
      <c r="A294" t="s">
        <v>2075</v>
      </c>
      <c r="B294">
        <v>40.74</v>
      </c>
      <c r="C294" t="str">
        <f t="shared" si="8"/>
        <v>Obesity</v>
      </c>
      <c r="D294">
        <v>5.28</v>
      </c>
      <c r="E294" t="str">
        <f t="shared" si="9"/>
        <v>Normal</v>
      </c>
      <c r="F294" t="s">
        <v>2376</v>
      </c>
      <c r="G294" t="s">
        <v>2376</v>
      </c>
      <c r="H294" t="s">
        <v>2378</v>
      </c>
      <c r="I294" s="13">
        <v>1</v>
      </c>
      <c r="J294" t="s">
        <v>2378</v>
      </c>
    </row>
    <row r="295" spans="1:10" x14ac:dyDescent="0.35">
      <c r="A295" t="s">
        <v>2074</v>
      </c>
      <c r="B295">
        <v>24.14</v>
      </c>
      <c r="C295" t="str">
        <f t="shared" si="8"/>
        <v>Normal weight</v>
      </c>
      <c r="D295">
        <v>5.87</v>
      </c>
      <c r="E295" t="str">
        <f t="shared" si="9"/>
        <v>Prediabetese</v>
      </c>
      <c r="F295" t="s">
        <v>2376</v>
      </c>
      <c r="G295" t="s">
        <v>2376</v>
      </c>
      <c r="H295" t="s">
        <v>2376</v>
      </c>
      <c r="I295" s="13">
        <v>2</v>
      </c>
      <c r="J295" t="s">
        <v>2378</v>
      </c>
    </row>
    <row r="296" spans="1:10" x14ac:dyDescent="0.35">
      <c r="A296" t="s">
        <v>2073</v>
      </c>
      <c r="B296">
        <v>25.15</v>
      </c>
      <c r="C296" t="str">
        <f t="shared" si="8"/>
        <v>Overweight</v>
      </c>
      <c r="D296">
        <v>9.08</v>
      </c>
      <c r="E296" t="str">
        <f t="shared" si="9"/>
        <v>Diabetese</v>
      </c>
      <c r="F296" t="s">
        <v>2378</v>
      </c>
      <c r="G296" t="s">
        <v>2376</v>
      </c>
      <c r="H296" t="s">
        <v>2376</v>
      </c>
      <c r="I296" s="13">
        <v>1</v>
      </c>
      <c r="J296" t="s">
        <v>2378</v>
      </c>
    </row>
    <row r="297" spans="1:10" x14ac:dyDescent="0.35">
      <c r="A297" t="s">
        <v>2072</v>
      </c>
      <c r="B297">
        <v>28.71</v>
      </c>
      <c r="C297" t="str">
        <f t="shared" si="8"/>
        <v>Overweight</v>
      </c>
      <c r="D297">
        <v>5.2</v>
      </c>
      <c r="E297" t="str">
        <f t="shared" si="9"/>
        <v>Normal</v>
      </c>
      <c r="F297" t="s">
        <v>2376</v>
      </c>
      <c r="G297" t="s">
        <v>2376</v>
      </c>
      <c r="H297" t="s">
        <v>2376</v>
      </c>
      <c r="I297" s="13">
        <v>1</v>
      </c>
      <c r="J297" t="s">
        <v>2378</v>
      </c>
    </row>
    <row r="298" spans="1:10" x14ac:dyDescent="0.35">
      <c r="A298" t="s">
        <v>2071</v>
      </c>
      <c r="B298">
        <v>23</v>
      </c>
      <c r="C298" t="str">
        <f t="shared" si="8"/>
        <v>Normal weight</v>
      </c>
      <c r="D298">
        <v>5.48</v>
      </c>
      <c r="E298" t="str">
        <f t="shared" si="9"/>
        <v>Normal</v>
      </c>
      <c r="F298" t="s">
        <v>2376</v>
      </c>
      <c r="G298" t="s">
        <v>2376</v>
      </c>
      <c r="H298" t="s">
        <v>2376</v>
      </c>
      <c r="I298" s="13">
        <v>0</v>
      </c>
      <c r="J298" t="s">
        <v>2378</v>
      </c>
    </row>
    <row r="299" spans="1:10" x14ac:dyDescent="0.35">
      <c r="A299" t="s">
        <v>2070</v>
      </c>
      <c r="B299">
        <v>36.86</v>
      </c>
      <c r="C299" t="str">
        <f t="shared" si="8"/>
        <v>Obesity</v>
      </c>
      <c r="D299">
        <v>11.95</v>
      </c>
      <c r="E299" t="str">
        <f t="shared" si="9"/>
        <v>Diabetese</v>
      </c>
      <c r="F299" t="s">
        <v>2376</v>
      </c>
      <c r="G299" t="s">
        <v>2376</v>
      </c>
      <c r="H299" t="s">
        <v>2376</v>
      </c>
      <c r="I299" s="13">
        <v>0</v>
      </c>
      <c r="J299" t="s">
        <v>2376</v>
      </c>
    </row>
    <row r="300" spans="1:10" x14ac:dyDescent="0.35">
      <c r="A300" t="s">
        <v>2069</v>
      </c>
      <c r="B300">
        <v>24.25</v>
      </c>
      <c r="C300" t="str">
        <f t="shared" si="8"/>
        <v>Normal weight</v>
      </c>
      <c r="D300">
        <v>8.6999999999999993</v>
      </c>
      <c r="E300" t="str">
        <f t="shared" si="9"/>
        <v>Diabetese</v>
      </c>
      <c r="F300" t="s">
        <v>2378</v>
      </c>
      <c r="G300" t="s">
        <v>2376</v>
      </c>
      <c r="H300" t="s">
        <v>2376</v>
      </c>
      <c r="I300" s="13">
        <v>1</v>
      </c>
      <c r="J300" t="s">
        <v>2378</v>
      </c>
    </row>
    <row r="301" spans="1:10" x14ac:dyDescent="0.35">
      <c r="A301" t="s">
        <v>2068</v>
      </c>
      <c r="B301">
        <v>23.85</v>
      </c>
      <c r="C301" t="str">
        <f t="shared" si="8"/>
        <v>Normal weight</v>
      </c>
      <c r="D301">
        <v>7.84</v>
      </c>
      <c r="E301" t="str">
        <f t="shared" si="9"/>
        <v>Diabetese</v>
      </c>
      <c r="F301" t="s">
        <v>2376</v>
      </c>
      <c r="G301" t="s">
        <v>2376</v>
      </c>
      <c r="H301" t="s">
        <v>2376</v>
      </c>
      <c r="I301" s="13">
        <v>0</v>
      </c>
      <c r="J301" t="s">
        <v>2378</v>
      </c>
    </row>
    <row r="302" spans="1:10" x14ac:dyDescent="0.35">
      <c r="A302" t="s">
        <v>2067</v>
      </c>
      <c r="B302">
        <v>40.020000000000003</v>
      </c>
      <c r="C302" t="str">
        <f t="shared" si="8"/>
        <v>Obesity</v>
      </c>
      <c r="D302">
        <v>5.19</v>
      </c>
      <c r="E302" t="str">
        <f t="shared" si="9"/>
        <v>Normal</v>
      </c>
      <c r="F302" t="s">
        <v>2378</v>
      </c>
      <c r="G302" t="s">
        <v>2376</v>
      </c>
      <c r="H302" t="s">
        <v>2376</v>
      </c>
      <c r="I302" s="13">
        <v>1</v>
      </c>
      <c r="J302" t="s">
        <v>2378</v>
      </c>
    </row>
    <row r="303" spans="1:10" x14ac:dyDescent="0.35">
      <c r="A303" t="s">
        <v>2066</v>
      </c>
      <c r="B303">
        <v>19.170000000000002</v>
      </c>
      <c r="C303" t="str">
        <f t="shared" si="8"/>
        <v>Normal weight</v>
      </c>
      <c r="D303">
        <v>8.41</v>
      </c>
      <c r="E303" t="str">
        <f t="shared" si="9"/>
        <v>Diabetese</v>
      </c>
      <c r="F303" t="s">
        <v>2376</v>
      </c>
      <c r="G303" t="s">
        <v>2376</v>
      </c>
      <c r="H303" t="s">
        <v>2376</v>
      </c>
      <c r="I303" s="13">
        <v>0</v>
      </c>
      <c r="J303" t="s">
        <v>2378</v>
      </c>
    </row>
    <row r="304" spans="1:10" x14ac:dyDescent="0.35">
      <c r="A304" t="s">
        <v>2065</v>
      </c>
      <c r="B304">
        <v>43.53</v>
      </c>
      <c r="C304" t="str">
        <f t="shared" si="8"/>
        <v>Obesity</v>
      </c>
      <c r="D304">
        <v>5.86</v>
      </c>
      <c r="E304" t="str">
        <f t="shared" si="9"/>
        <v>Prediabetese</v>
      </c>
      <c r="F304" t="s">
        <v>2378</v>
      </c>
      <c r="G304" t="s">
        <v>2378</v>
      </c>
      <c r="H304" t="s">
        <v>2376</v>
      </c>
      <c r="I304" s="13">
        <v>2</v>
      </c>
      <c r="J304" t="s">
        <v>2378</v>
      </c>
    </row>
    <row r="305" spans="1:10" x14ac:dyDescent="0.35">
      <c r="A305" t="s">
        <v>2064</v>
      </c>
      <c r="B305">
        <v>46.06</v>
      </c>
      <c r="C305" t="str">
        <f t="shared" si="8"/>
        <v>Obesity</v>
      </c>
      <c r="D305">
        <v>4.18</v>
      </c>
      <c r="E305" t="str">
        <f t="shared" si="9"/>
        <v>Normal</v>
      </c>
      <c r="F305" t="s">
        <v>2376</v>
      </c>
      <c r="G305" t="s">
        <v>2378</v>
      </c>
      <c r="H305" t="s">
        <v>2376</v>
      </c>
      <c r="I305" s="13">
        <v>1</v>
      </c>
      <c r="J305" t="s">
        <v>2378</v>
      </c>
    </row>
    <row r="306" spans="1:10" x14ac:dyDescent="0.35">
      <c r="A306" t="s">
        <v>2063</v>
      </c>
      <c r="B306">
        <v>29.92</v>
      </c>
      <c r="C306" t="str">
        <f t="shared" si="8"/>
        <v>Overweight</v>
      </c>
      <c r="D306">
        <v>11.99</v>
      </c>
      <c r="E306" t="str">
        <f t="shared" si="9"/>
        <v>Diabetese</v>
      </c>
      <c r="F306" t="s">
        <v>2378</v>
      </c>
      <c r="G306" t="s">
        <v>2376</v>
      </c>
      <c r="H306" t="s">
        <v>2376</v>
      </c>
      <c r="I306" s="13">
        <v>2</v>
      </c>
      <c r="J306" t="s">
        <v>2378</v>
      </c>
    </row>
    <row r="307" spans="1:10" x14ac:dyDescent="0.35">
      <c r="A307" t="s">
        <v>2062</v>
      </c>
      <c r="B307">
        <v>28.46</v>
      </c>
      <c r="C307" t="str">
        <f t="shared" si="8"/>
        <v>Overweight</v>
      </c>
      <c r="D307">
        <v>4.8499999999999996</v>
      </c>
      <c r="E307" t="str">
        <f t="shared" si="9"/>
        <v>Normal</v>
      </c>
      <c r="F307" t="s">
        <v>2378</v>
      </c>
      <c r="G307" t="s">
        <v>2376</v>
      </c>
      <c r="H307" t="s">
        <v>2376</v>
      </c>
      <c r="I307" s="13">
        <v>1</v>
      </c>
      <c r="J307" t="s">
        <v>2378</v>
      </c>
    </row>
    <row r="308" spans="1:10" x14ac:dyDescent="0.35">
      <c r="A308" t="s">
        <v>2061</v>
      </c>
      <c r="B308">
        <v>24.56</v>
      </c>
      <c r="C308" t="str">
        <f t="shared" si="8"/>
        <v>Normal weight</v>
      </c>
      <c r="D308">
        <v>6.18</v>
      </c>
      <c r="E308" t="str">
        <f t="shared" si="9"/>
        <v>Prediabetese</v>
      </c>
      <c r="F308" t="s">
        <v>2378</v>
      </c>
      <c r="G308" t="s">
        <v>2376</v>
      </c>
      <c r="H308" t="s">
        <v>2378</v>
      </c>
      <c r="I308" s="13">
        <v>1</v>
      </c>
      <c r="J308" t="s">
        <v>2378</v>
      </c>
    </row>
    <row r="309" spans="1:10" x14ac:dyDescent="0.35">
      <c r="A309" t="s">
        <v>2060</v>
      </c>
      <c r="B309">
        <v>41.19</v>
      </c>
      <c r="C309" t="str">
        <f t="shared" si="8"/>
        <v>Obesity</v>
      </c>
      <c r="D309">
        <v>6.37</v>
      </c>
      <c r="E309" t="str">
        <f t="shared" si="9"/>
        <v>Prediabetese</v>
      </c>
      <c r="F309" t="s">
        <v>2376</v>
      </c>
      <c r="G309" t="s">
        <v>2376</v>
      </c>
      <c r="H309" t="s">
        <v>2376</v>
      </c>
      <c r="I309" s="13">
        <v>0</v>
      </c>
      <c r="J309" t="s">
        <v>2378</v>
      </c>
    </row>
    <row r="310" spans="1:10" x14ac:dyDescent="0.35">
      <c r="A310" t="s">
        <v>2059</v>
      </c>
      <c r="B310">
        <v>18.63</v>
      </c>
      <c r="C310" t="str">
        <f t="shared" si="8"/>
        <v>Normal weight</v>
      </c>
      <c r="D310">
        <v>9.81</v>
      </c>
      <c r="E310" t="str">
        <f t="shared" si="9"/>
        <v>Diabetese</v>
      </c>
      <c r="F310" t="s">
        <v>2378</v>
      </c>
      <c r="G310" t="s">
        <v>2376</v>
      </c>
      <c r="H310" t="s">
        <v>2376</v>
      </c>
      <c r="I310" s="13">
        <v>2</v>
      </c>
      <c r="J310" t="s">
        <v>2378</v>
      </c>
    </row>
    <row r="311" spans="1:10" x14ac:dyDescent="0.35">
      <c r="A311" t="s">
        <v>2058</v>
      </c>
      <c r="B311">
        <v>26.26</v>
      </c>
      <c r="C311" t="str">
        <f t="shared" si="8"/>
        <v>Overweight</v>
      </c>
      <c r="D311">
        <v>11.8</v>
      </c>
      <c r="E311" t="str">
        <f t="shared" si="9"/>
        <v>Diabetese</v>
      </c>
      <c r="F311" t="s">
        <v>2378</v>
      </c>
      <c r="G311" t="s">
        <v>2376</v>
      </c>
      <c r="H311" t="s">
        <v>2376</v>
      </c>
      <c r="I311" s="13">
        <v>1</v>
      </c>
      <c r="J311" t="s">
        <v>2378</v>
      </c>
    </row>
    <row r="312" spans="1:10" x14ac:dyDescent="0.35">
      <c r="A312" t="s">
        <v>2057</v>
      </c>
      <c r="B312">
        <v>22.37</v>
      </c>
      <c r="C312" t="str">
        <f t="shared" si="8"/>
        <v>Normal weight</v>
      </c>
      <c r="D312">
        <v>5.86</v>
      </c>
      <c r="E312" t="str">
        <f t="shared" si="9"/>
        <v>Prediabetese</v>
      </c>
      <c r="F312" t="s">
        <v>2378</v>
      </c>
      <c r="G312" t="s">
        <v>2376</v>
      </c>
      <c r="H312" t="s">
        <v>2378</v>
      </c>
      <c r="I312" s="13">
        <v>1</v>
      </c>
      <c r="J312" t="s">
        <v>2378</v>
      </c>
    </row>
    <row r="313" spans="1:10" x14ac:dyDescent="0.35">
      <c r="A313" t="s">
        <v>2056</v>
      </c>
      <c r="B313">
        <v>39.619999999999997</v>
      </c>
      <c r="C313" t="str">
        <f t="shared" si="8"/>
        <v>Obesity</v>
      </c>
      <c r="D313">
        <v>4.28</v>
      </c>
      <c r="E313" t="str">
        <f t="shared" si="9"/>
        <v>Normal</v>
      </c>
      <c r="F313" t="s">
        <v>2376</v>
      </c>
      <c r="G313" t="s">
        <v>2376</v>
      </c>
      <c r="H313" t="s">
        <v>2376</v>
      </c>
      <c r="I313" s="13">
        <v>1</v>
      </c>
      <c r="J313" t="s">
        <v>2378</v>
      </c>
    </row>
    <row r="314" spans="1:10" x14ac:dyDescent="0.35">
      <c r="A314" t="s">
        <v>2055</v>
      </c>
      <c r="B314">
        <v>18.329999999999998</v>
      </c>
      <c r="C314" t="str">
        <f t="shared" si="8"/>
        <v>Underweight</v>
      </c>
      <c r="D314">
        <v>4.16</v>
      </c>
      <c r="E314" t="str">
        <f t="shared" si="9"/>
        <v>Normal</v>
      </c>
      <c r="F314" t="s">
        <v>2378</v>
      </c>
      <c r="G314" t="s">
        <v>2376</v>
      </c>
      <c r="H314" t="s">
        <v>2376</v>
      </c>
      <c r="I314" s="13">
        <v>0</v>
      </c>
      <c r="J314" t="s">
        <v>2378</v>
      </c>
    </row>
    <row r="315" spans="1:10" x14ac:dyDescent="0.35">
      <c r="A315" t="s">
        <v>2054</v>
      </c>
      <c r="B315">
        <v>17.11</v>
      </c>
      <c r="C315" t="str">
        <f t="shared" si="8"/>
        <v>Underweight</v>
      </c>
      <c r="D315">
        <v>4.9800000000000004</v>
      </c>
      <c r="E315" t="str">
        <f t="shared" si="9"/>
        <v>Normal</v>
      </c>
      <c r="F315" t="s">
        <v>2378</v>
      </c>
      <c r="G315" t="s">
        <v>2376</v>
      </c>
      <c r="H315" t="s">
        <v>2378</v>
      </c>
      <c r="I315" s="13">
        <v>1</v>
      </c>
      <c r="J315" t="s">
        <v>2378</v>
      </c>
    </row>
    <row r="316" spans="1:10" x14ac:dyDescent="0.35">
      <c r="A316" t="s">
        <v>2053</v>
      </c>
      <c r="B316">
        <v>43.5</v>
      </c>
      <c r="C316" t="str">
        <f t="shared" si="8"/>
        <v>Obesity</v>
      </c>
      <c r="D316">
        <v>6.38</v>
      </c>
      <c r="E316" t="str">
        <f t="shared" si="9"/>
        <v>Prediabetese</v>
      </c>
      <c r="F316" t="s">
        <v>2376</v>
      </c>
      <c r="G316" t="s">
        <v>2378</v>
      </c>
      <c r="H316" t="s">
        <v>2376</v>
      </c>
      <c r="I316" s="13">
        <v>1</v>
      </c>
      <c r="J316" t="s">
        <v>2378</v>
      </c>
    </row>
    <row r="317" spans="1:10" x14ac:dyDescent="0.35">
      <c r="A317" t="s">
        <v>2052</v>
      </c>
      <c r="B317">
        <v>25.364999999999998</v>
      </c>
      <c r="C317" t="str">
        <f t="shared" si="8"/>
        <v>Overweight</v>
      </c>
      <c r="D317">
        <v>5.19</v>
      </c>
      <c r="E317" t="str">
        <f t="shared" si="9"/>
        <v>Normal</v>
      </c>
      <c r="F317" t="s">
        <v>2376</v>
      </c>
      <c r="G317" t="s">
        <v>2376</v>
      </c>
      <c r="H317" t="s">
        <v>2376</v>
      </c>
      <c r="I317" s="13">
        <v>2</v>
      </c>
      <c r="J317" t="s">
        <v>2376</v>
      </c>
    </row>
    <row r="318" spans="1:10" x14ac:dyDescent="0.35">
      <c r="A318" t="s">
        <v>2051</v>
      </c>
      <c r="B318">
        <v>28.594999999999999</v>
      </c>
      <c r="C318" t="str">
        <f t="shared" si="8"/>
        <v>Overweight</v>
      </c>
      <c r="D318">
        <v>10.210000000000001</v>
      </c>
      <c r="E318" t="str">
        <f t="shared" si="9"/>
        <v>Diabetese</v>
      </c>
      <c r="F318" t="s">
        <v>2376</v>
      </c>
      <c r="G318" t="s">
        <v>2376</v>
      </c>
      <c r="H318" t="s">
        <v>2376</v>
      </c>
      <c r="I318" s="13">
        <v>0</v>
      </c>
      <c r="J318" t="s">
        <v>2376</v>
      </c>
    </row>
    <row r="319" spans="1:10" x14ac:dyDescent="0.35">
      <c r="A319" t="s">
        <v>2050</v>
      </c>
      <c r="B319">
        <v>29.83</v>
      </c>
      <c r="C319" t="str">
        <f t="shared" si="8"/>
        <v>Overweight</v>
      </c>
      <c r="D319">
        <v>9.6999999999999993</v>
      </c>
      <c r="E319" t="str">
        <f t="shared" si="9"/>
        <v>Diabetese</v>
      </c>
      <c r="F319" t="s">
        <v>2378</v>
      </c>
      <c r="G319" t="s">
        <v>2376</v>
      </c>
      <c r="H319" t="s">
        <v>2378</v>
      </c>
      <c r="I319" s="13">
        <v>1</v>
      </c>
      <c r="J319" t="s">
        <v>2378</v>
      </c>
    </row>
    <row r="320" spans="1:10" x14ac:dyDescent="0.35">
      <c r="A320" t="s">
        <v>2049</v>
      </c>
      <c r="B320">
        <v>24.7</v>
      </c>
      <c r="C320" t="str">
        <f t="shared" si="8"/>
        <v>Normal weight</v>
      </c>
      <c r="D320">
        <v>10.25</v>
      </c>
      <c r="E320" t="str">
        <f t="shared" si="9"/>
        <v>Diabetese</v>
      </c>
      <c r="F320" t="s">
        <v>2376</v>
      </c>
      <c r="G320" t="s">
        <v>2376</v>
      </c>
      <c r="H320" t="s">
        <v>2376</v>
      </c>
      <c r="I320" s="13">
        <v>3</v>
      </c>
      <c r="J320" t="s">
        <v>2376</v>
      </c>
    </row>
    <row r="321" spans="1:10" x14ac:dyDescent="0.35">
      <c r="A321" t="s">
        <v>2048</v>
      </c>
      <c r="B321">
        <v>17.940000000000001</v>
      </c>
      <c r="C321" t="str">
        <f t="shared" si="8"/>
        <v>Underweight</v>
      </c>
      <c r="D321">
        <v>9.77</v>
      </c>
      <c r="E321" t="str">
        <f t="shared" si="9"/>
        <v>Diabetese</v>
      </c>
      <c r="F321" t="s">
        <v>2376</v>
      </c>
      <c r="G321" t="s">
        <v>2376</v>
      </c>
      <c r="H321" t="s">
        <v>2376</v>
      </c>
      <c r="I321" s="13">
        <v>0</v>
      </c>
      <c r="J321" t="s">
        <v>2378</v>
      </c>
    </row>
    <row r="322" spans="1:10" x14ac:dyDescent="0.35">
      <c r="A322" t="s">
        <v>2047</v>
      </c>
      <c r="B322">
        <v>21.08</v>
      </c>
      <c r="C322" t="str">
        <f t="shared" si="8"/>
        <v>Normal weight</v>
      </c>
      <c r="D322">
        <v>4.83</v>
      </c>
      <c r="E322" t="str">
        <f t="shared" si="9"/>
        <v>Normal</v>
      </c>
      <c r="F322" t="s">
        <v>2376</v>
      </c>
      <c r="G322" t="s">
        <v>2376</v>
      </c>
      <c r="H322" t="s">
        <v>2378</v>
      </c>
      <c r="I322" s="13">
        <v>1</v>
      </c>
      <c r="J322" t="s">
        <v>2378</v>
      </c>
    </row>
    <row r="323" spans="1:10" x14ac:dyDescent="0.35">
      <c r="A323" t="s">
        <v>2046</v>
      </c>
      <c r="B323">
        <v>37.715000000000003</v>
      </c>
      <c r="C323" t="str">
        <f t="shared" ref="C323:C386" si="10">IF(B323&lt;18.5,"Underweight",IF(AND(B323&gt;=18.5,B323&lt;25),"Normal weight",IF(AND(B323&gt;=25,B323&lt;30),"Overweight","Obesity")))</f>
        <v>Obesity</v>
      </c>
      <c r="D323">
        <v>10.86</v>
      </c>
      <c r="E323" t="str">
        <f t="shared" si="9"/>
        <v>Diabetese</v>
      </c>
      <c r="F323" t="s">
        <v>2378</v>
      </c>
      <c r="G323" t="s">
        <v>2376</v>
      </c>
      <c r="H323" t="s">
        <v>2376</v>
      </c>
      <c r="I323" s="13">
        <v>0</v>
      </c>
      <c r="J323" t="s">
        <v>2376</v>
      </c>
    </row>
    <row r="324" spans="1:10" x14ac:dyDescent="0.35">
      <c r="A324" t="s">
        <v>2045</v>
      </c>
      <c r="B324">
        <v>22.39</v>
      </c>
      <c r="C324" t="str">
        <f t="shared" si="10"/>
        <v>Normal weight</v>
      </c>
      <c r="D324">
        <v>9.5299999999999994</v>
      </c>
      <c r="E324" t="str">
        <f t="shared" ref="E324:E387" si="11">IF(D324&lt;5.7,"Normal",IF(AND(D324&gt;=5.7,D324&lt;=6.4),"Prediabetese","Diabetese"))</f>
        <v>Diabetese</v>
      </c>
      <c r="F324" t="s">
        <v>2378</v>
      </c>
      <c r="G324" t="s">
        <v>2376</v>
      </c>
      <c r="H324" t="s">
        <v>2376</v>
      </c>
      <c r="I324" s="13">
        <v>0</v>
      </c>
      <c r="J324" t="s">
        <v>2378</v>
      </c>
    </row>
    <row r="325" spans="1:10" x14ac:dyDescent="0.35">
      <c r="A325" t="s">
        <v>2044</v>
      </c>
      <c r="B325">
        <v>28.78</v>
      </c>
      <c r="C325" t="str">
        <f t="shared" si="10"/>
        <v>Overweight</v>
      </c>
      <c r="D325">
        <v>5.68</v>
      </c>
      <c r="E325" t="str">
        <f t="shared" si="11"/>
        <v>Normal</v>
      </c>
      <c r="F325" t="s">
        <v>2376</v>
      </c>
      <c r="G325" t="s">
        <v>2376</v>
      </c>
      <c r="H325" t="s">
        <v>2376</v>
      </c>
      <c r="I325" s="13">
        <v>0</v>
      </c>
      <c r="J325" t="s">
        <v>2378</v>
      </c>
    </row>
    <row r="326" spans="1:10" x14ac:dyDescent="0.35">
      <c r="A326" t="s">
        <v>2043</v>
      </c>
      <c r="B326">
        <v>18.329999999999998</v>
      </c>
      <c r="C326" t="str">
        <f t="shared" si="10"/>
        <v>Underweight</v>
      </c>
      <c r="D326">
        <v>5.57</v>
      </c>
      <c r="E326" t="str">
        <f t="shared" si="11"/>
        <v>Normal</v>
      </c>
      <c r="F326" t="s">
        <v>2378</v>
      </c>
      <c r="G326" t="s">
        <v>2376</v>
      </c>
      <c r="H326" t="s">
        <v>2376</v>
      </c>
      <c r="I326" s="13">
        <v>0</v>
      </c>
      <c r="J326" t="s">
        <v>2378</v>
      </c>
    </row>
    <row r="327" spans="1:10" x14ac:dyDescent="0.35">
      <c r="A327" t="s">
        <v>2042</v>
      </c>
      <c r="B327">
        <v>26.39</v>
      </c>
      <c r="C327" t="str">
        <f t="shared" si="10"/>
        <v>Overweight</v>
      </c>
      <c r="D327">
        <v>4.58</v>
      </c>
      <c r="E327" t="str">
        <f t="shared" si="11"/>
        <v>Normal</v>
      </c>
      <c r="F327" t="s">
        <v>2378</v>
      </c>
      <c r="G327" t="s">
        <v>2376</v>
      </c>
      <c r="H327" t="s">
        <v>2376</v>
      </c>
      <c r="I327" s="13">
        <v>1</v>
      </c>
      <c r="J327" t="s">
        <v>2378</v>
      </c>
    </row>
    <row r="328" spans="1:10" x14ac:dyDescent="0.35">
      <c r="A328" t="s">
        <v>2041</v>
      </c>
      <c r="B328">
        <v>19.260000000000002</v>
      </c>
      <c r="C328" t="str">
        <f t="shared" si="10"/>
        <v>Normal weight</v>
      </c>
      <c r="D328">
        <v>8.9600000000000009</v>
      </c>
      <c r="E328" t="str">
        <f t="shared" si="11"/>
        <v>Diabetese</v>
      </c>
      <c r="F328" t="s">
        <v>2378</v>
      </c>
      <c r="G328" t="s">
        <v>2376</v>
      </c>
      <c r="H328" t="s">
        <v>2376</v>
      </c>
      <c r="I328" s="13">
        <v>1</v>
      </c>
      <c r="J328" t="s">
        <v>2378</v>
      </c>
    </row>
    <row r="329" spans="1:10" x14ac:dyDescent="0.35">
      <c r="A329" t="s">
        <v>2040</v>
      </c>
      <c r="B329">
        <v>26.92</v>
      </c>
      <c r="C329" t="str">
        <f t="shared" si="10"/>
        <v>Overweight</v>
      </c>
      <c r="D329">
        <v>6.09</v>
      </c>
      <c r="E329" t="str">
        <f t="shared" si="11"/>
        <v>Prediabetese</v>
      </c>
      <c r="F329" t="s">
        <v>2376</v>
      </c>
      <c r="G329" t="s">
        <v>2376</v>
      </c>
      <c r="H329" t="s">
        <v>2376</v>
      </c>
      <c r="I329" s="13">
        <v>0</v>
      </c>
      <c r="J329" t="s">
        <v>2378</v>
      </c>
    </row>
    <row r="330" spans="1:10" x14ac:dyDescent="0.35">
      <c r="A330" t="s">
        <v>2039</v>
      </c>
      <c r="B330">
        <v>19.73</v>
      </c>
      <c r="C330" t="str">
        <f t="shared" si="10"/>
        <v>Normal weight</v>
      </c>
      <c r="D330">
        <v>4.3600000000000003</v>
      </c>
      <c r="E330" t="str">
        <f t="shared" si="11"/>
        <v>Normal</v>
      </c>
      <c r="F330" t="s">
        <v>2376</v>
      </c>
      <c r="G330" t="s">
        <v>2376</v>
      </c>
      <c r="H330" t="s">
        <v>2376</v>
      </c>
      <c r="I330" s="13">
        <v>0</v>
      </c>
      <c r="J330" t="s">
        <v>2378</v>
      </c>
    </row>
    <row r="331" spans="1:10" x14ac:dyDescent="0.35">
      <c r="A331" t="s">
        <v>2038</v>
      </c>
      <c r="B331">
        <v>23.56</v>
      </c>
      <c r="C331" t="str">
        <f t="shared" si="10"/>
        <v>Normal weight</v>
      </c>
      <c r="D331">
        <v>11.74</v>
      </c>
      <c r="E331" t="str">
        <f t="shared" si="11"/>
        <v>Diabetese</v>
      </c>
      <c r="F331" t="s">
        <v>2378</v>
      </c>
      <c r="G331" t="s">
        <v>2376</v>
      </c>
      <c r="H331" t="s">
        <v>2376</v>
      </c>
      <c r="I331" s="13">
        <v>0</v>
      </c>
      <c r="J331" t="s">
        <v>2378</v>
      </c>
    </row>
    <row r="332" spans="1:10" x14ac:dyDescent="0.35">
      <c r="A332" t="s">
        <v>2037</v>
      </c>
      <c r="B332">
        <v>37.67</v>
      </c>
      <c r="C332" t="str">
        <f t="shared" si="10"/>
        <v>Obesity</v>
      </c>
      <c r="D332">
        <v>5.89</v>
      </c>
      <c r="E332" t="str">
        <f t="shared" si="11"/>
        <v>Prediabetese</v>
      </c>
      <c r="F332" t="s">
        <v>2376</v>
      </c>
      <c r="G332" t="s">
        <v>2376</v>
      </c>
      <c r="H332" t="s">
        <v>2376</v>
      </c>
      <c r="I332" s="13">
        <v>1</v>
      </c>
      <c r="J332" t="s">
        <v>2378</v>
      </c>
    </row>
    <row r="333" spans="1:10" x14ac:dyDescent="0.35">
      <c r="A333" t="s">
        <v>2036</v>
      </c>
      <c r="B333">
        <v>18.73</v>
      </c>
      <c r="C333" t="str">
        <f t="shared" si="10"/>
        <v>Normal weight</v>
      </c>
      <c r="D333">
        <v>10.64</v>
      </c>
      <c r="E333" t="str">
        <f t="shared" si="11"/>
        <v>Diabetese</v>
      </c>
      <c r="F333" t="s">
        <v>2376</v>
      </c>
      <c r="G333" t="s">
        <v>2376</v>
      </c>
      <c r="H333" t="s">
        <v>2376</v>
      </c>
      <c r="I333" s="13">
        <v>2</v>
      </c>
      <c r="J333" t="s">
        <v>2378</v>
      </c>
    </row>
    <row r="334" spans="1:10" x14ac:dyDescent="0.35">
      <c r="A334" t="s">
        <v>2035</v>
      </c>
      <c r="B334">
        <v>33.090000000000003</v>
      </c>
      <c r="C334" t="str">
        <f t="shared" si="10"/>
        <v>Obesity</v>
      </c>
      <c r="D334">
        <v>6.06</v>
      </c>
      <c r="E334" t="str">
        <f t="shared" si="11"/>
        <v>Prediabetese</v>
      </c>
      <c r="F334" t="s">
        <v>2376</v>
      </c>
      <c r="G334" t="s">
        <v>2376</v>
      </c>
      <c r="H334" t="s">
        <v>2378</v>
      </c>
      <c r="I334" s="13">
        <v>1</v>
      </c>
      <c r="J334" t="s">
        <v>2378</v>
      </c>
    </row>
    <row r="335" spans="1:10" x14ac:dyDescent="0.35">
      <c r="A335" t="s">
        <v>2034</v>
      </c>
      <c r="B335">
        <v>18.329999999999998</v>
      </c>
      <c r="C335" t="str">
        <f t="shared" si="10"/>
        <v>Underweight</v>
      </c>
      <c r="D335">
        <v>7.46</v>
      </c>
      <c r="E335" t="str">
        <f t="shared" si="11"/>
        <v>Diabetese</v>
      </c>
      <c r="F335" t="s">
        <v>2378</v>
      </c>
      <c r="G335" t="s">
        <v>2376</v>
      </c>
      <c r="H335" t="s">
        <v>2376</v>
      </c>
      <c r="I335" s="13">
        <v>1</v>
      </c>
      <c r="J335" t="s">
        <v>2378</v>
      </c>
    </row>
    <row r="336" spans="1:10" x14ac:dyDescent="0.35">
      <c r="A336" t="s">
        <v>2033</v>
      </c>
      <c r="B336">
        <v>27.74</v>
      </c>
      <c r="C336" t="str">
        <f t="shared" si="10"/>
        <v>Overweight</v>
      </c>
      <c r="D336">
        <v>4.68</v>
      </c>
      <c r="E336" t="str">
        <f t="shared" si="11"/>
        <v>Normal</v>
      </c>
      <c r="F336" t="s">
        <v>2378</v>
      </c>
      <c r="G336" t="s">
        <v>2376</v>
      </c>
      <c r="H336" t="s">
        <v>2376</v>
      </c>
      <c r="I336" s="13">
        <v>2</v>
      </c>
      <c r="J336" t="s">
        <v>2378</v>
      </c>
    </row>
    <row r="337" spans="1:10" x14ac:dyDescent="0.35">
      <c r="A337" t="s">
        <v>2032</v>
      </c>
      <c r="B337">
        <v>24.2</v>
      </c>
      <c r="C337" t="str">
        <f t="shared" si="10"/>
        <v>Normal weight</v>
      </c>
      <c r="D337">
        <v>6.15</v>
      </c>
      <c r="E337" t="str">
        <f t="shared" si="11"/>
        <v>Prediabetese</v>
      </c>
      <c r="F337" t="s">
        <v>2376</v>
      </c>
      <c r="G337" t="s">
        <v>2376</v>
      </c>
      <c r="H337" t="s">
        <v>2376</v>
      </c>
      <c r="I337" s="13">
        <v>1</v>
      </c>
      <c r="J337" t="s">
        <v>2378</v>
      </c>
    </row>
    <row r="338" spans="1:10" x14ac:dyDescent="0.35">
      <c r="A338" t="s">
        <v>2031</v>
      </c>
      <c r="B338">
        <v>22.03</v>
      </c>
      <c r="C338" t="str">
        <f t="shared" si="10"/>
        <v>Normal weight</v>
      </c>
      <c r="D338">
        <v>4.28</v>
      </c>
      <c r="E338" t="str">
        <f t="shared" si="11"/>
        <v>Normal</v>
      </c>
      <c r="F338" t="s">
        <v>2378</v>
      </c>
      <c r="G338" t="s">
        <v>2376</v>
      </c>
      <c r="H338" t="s">
        <v>2376</v>
      </c>
      <c r="I338" s="13">
        <v>0</v>
      </c>
      <c r="J338" t="s">
        <v>2378</v>
      </c>
    </row>
    <row r="339" spans="1:10" x14ac:dyDescent="0.35">
      <c r="A339" t="s">
        <v>2030</v>
      </c>
      <c r="B339">
        <v>26.885000000000002</v>
      </c>
      <c r="C339" t="str">
        <f t="shared" si="10"/>
        <v>Overweight</v>
      </c>
      <c r="D339">
        <v>9.86</v>
      </c>
      <c r="E339" t="str">
        <f t="shared" si="11"/>
        <v>Diabetese</v>
      </c>
      <c r="F339" t="s">
        <v>2376</v>
      </c>
      <c r="G339" t="s">
        <v>2376</v>
      </c>
      <c r="H339" t="s">
        <v>2376</v>
      </c>
      <c r="I339" s="13">
        <v>3</v>
      </c>
      <c r="J339" t="s">
        <v>2378</v>
      </c>
    </row>
    <row r="340" spans="1:10" x14ac:dyDescent="0.35">
      <c r="A340" t="s">
        <v>2029</v>
      </c>
      <c r="B340">
        <v>16.36</v>
      </c>
      <c r="C340" t="str">
        <f t="shared" si="10"/>
        <v>Underweight</v>
      </c>
      <c r="D340">
        <v>11.19</v>
      </c>
      <c r="E340" t="str">
        <f t="shared" si="11"/>
        <v>Diabetese</v>
      </c>
      <c r="F340" t="s">
        <v>2376</v>
      </c>
      <c r="G340" t="s">
        <v>2376</v>
      </c>
      <c r="H340" t="s">
        <v>2376</v>
      </c>
      <c r="I340" s="13">
        <v>0</v>
      </c>
      <c r="J340" t="s">
        <v>2378</v>
      </c>
    </row>
    <row r="341" spans="1:10" x14ac:dyDescent="0.35">
      <c r="A341" t="s">
        <v>2028</v>
      </c>
      <c r="B341">
        <v>32.299999999999997</v>
      </c>
      <c r="C341" t="str">
        <f t="shared" si="10"/>
        <v>Obesity</v>
      </c>
      <c r="D341">
        <v>4.8899999999999997</v>
      </c>
      <c r="E341" t="str">
        <f t="shared" si="11"/>
        <v>Normal</v>
      </c>
      <c r="F341" t="s">
        <v>2378</v>
      </c>
      <c r="G341" t="s">
        <v>2376</v>
      </c>
      <c r="H341" t="s">
        <v>2378</v>
      </c>
      <c r="I341" s="13">
        <v>1</v>
      </c>
      <c r="J341" t="s">
        <v>2376</v>
      </c>
    </row>
    <row r="342" spans="1:10" x14ac:dyDescent="0.35">
      <c r="A342" t="s">
        <v>2027</v>
      </c>
      <c r="B342">
        <v>16.05</v>
      </c>
      <c r="C342" t="str">
        <f t="shared" si="10"/>
        <v>Underweight</v>
      </c>
      <c r="D342">
        <v>4.3499999999999996</v>
      </c>
      <c r="E342" t="str">
        <f t="shared" si="11"/>
        <v>Normal</v>
      </c>
      <c r="F342" t="s">
        <v>2378</v>
      </c>
      <c r="G342" t="s">
        <v>2376</v>
      </c>
      <c r="H342" t="s">
        <v>2376</v>
      </c>
      <c r="I342" s="13">
        <v>0</v>
      </c>
      <c r="J342" t="s">
        <v>2378</v>
      </c>
    </row>
    <row r="343" spans="1:10" x14ac:dyDescent="0.35">
      <c r="A343" t="s">
        <v>2026</v>
      </c>
      <c r="B343">
        <v>29.07</v>
      </c>
      <c r="C343" t="str">
        <f t="shared" si="10"/>
        <v>Overweight</v>
      </c>
      <c r="D343">
        <v>8.66</v>
      </c>
      <c r="E343" t="str">
        <f t="shared" si="11"/>
        <v>Diabetese</v>
      </c>
      <c r="F343" t="s">
        <v>2378</v>
      </c>
      <c r="G343" t="s">
        <v>2376</v>
      </c>
      <c r="H343" t="s">
        <v>2376</v>
      </c>
      <c r="I343" s="13">
        <v>2</v>
      </c>
      <c r="J343" t="s">
        <v>2378</v>
      </c>
    </row>
    <row r="344" spans="1:10" x14ac:dyDescent="0.35">
      <c r="A344" t="s">
        <v>2025</v>
      </c>
      <c r="B344">
        <v>17.43</v>
      </c>
      <c r="C344" t="str">
        <f t="shared" si="10"/>
        <v>Underweight</v>
      </c>
      <c r="D344">
        <v>8.64</v>
      </c>
      <c r="E344" t="str">
        <f t="shared" si="11"/>
        <v>Diabetese</v>
      </c>
      <c r="F344" t="s">
        <v>2376</v>
      </c>
      <c r="G344" t="s">
        <v>2376</v>
      </c>
      <c r="H344" t="s">
        <v>2376</v>
      </c>
      <c r="I344" s="13">
        <v>0</v>
      </c>
      <c r="J344" t="s">
        <v>2378</v>
      </c>
    </row>
    <row r="345" spans="1:10" x14ac:dyDescent="0.35">
      <c r="A345" t="s">
        <v>2024</v>
      </c>
      <c r="B345">
        <v>19.329999999999998</v>
      </c>
      <c r="C345" t="str">
        <f t="shared" si="10"/>
        <v>Normal weight</v>
      </c>
      <c r="D345">
        <v>4.2699999999999996</v>
      </c>
      <c r="E345" t="str">
        <f t="shared" si="11"/>
        <v>Normal</v>
      </c>
      <c r="F345" t="s">
        <v>2376</v>
      </c>
      <c r="G345" t="s">
        <v>2376</v>
      </c>
      <c r="H345" t="s">
        <v>2376</v>
      </c>
      <c r="I345" s="13">
        <v>0</v>
      </c>
      <c r="J345" t="s">
        <v>2378</v>
      </c>
    </row>
    <row r="346" spans="1:10" x14ac:dyDescent="0.35">
      <c r="A346" t="s">
        <v>2023</v>
      </c>
      <c r="B346">
        <v>30.52</v>
      </c>
      <c r="C346" t="str">
        <f t="shared" si="10"/>
        <v>Obesity</v>
      </c>
      <c r="D346">
        <v>4.21</v>
      </c>
      <c r="E346" t="str">
        <f t="shared" si="11"/>
        <v>Normal</v>
      </c>
      <c r="F346" t="s">
        <v>2376</v>
      </c>
      <c r="G346" t="s">
        <v>2376</v>
      </c>
      <c r="H346" t="s">
        <v>2376</v>
      </c>
      <c r="I346" s="13">
        <v>1</v>
      </c>
      <c r="J346" t="s">
        <v>2378</v>
      </c>
    </row>
    <row r="347" spans="1:10" x14ac:dyDescent="0.35">
      <c r="A347" t="s">
        <v>2022</v>
      </c>
      <c r="B347">
        <v>39.21</v>
      </c>
      <c r="C347" t="str">
        <f t="shared" si="10"/>
        <v>Obesity</v>
      </c>
      <c r="D347">
        <v>5.04</v>
      </c>
      <c r="E347" t="str">
        <f t="shared" si="11"/>
        <v>Normal</v>
      </c>
      <c r="F347" t="s">
        <v>2376</v>
      </c>
      <c r="G347" t="s">
        <v>2376</v>
      </c>
      <c r="H347" t="s">
        <v>2378</v>
      </c>
      <c r="I347" s="13">
        <v>1</v>
      </c>
      <c r="J347" t="s">
        <v>2378</v>
      </c>
    </row>
    <row r="348" spans="1:10" x14ac:dyDescent="0.35">
      <c r="A348" t="s">
        <v>2021</v>
      </c>
      <c r="B348">
        <v>26.98</v>
      </c>
      <c r="C348" t="str">
        <f t="shared" si="10"/>
        <v>Overweight</v>
      </c>
      <c r="D348">
        <v>5.21</v>
      </c>
      <c r="E348" t="str">
        <f t="shared" si="11"/>
        <v>Normal</v>
      </c>
      <c r="F348" t="s">
        <v>2378</v>
      </c>
      <c r="G348" t="s">
        <v>2376</v>
      </c>
      <c r="H348" t="s">
        <v>2376</v>
      </c>
      <c r="I348" s="13">
        <v>2</v>
      </c>
      <c r="J348" t="s">
        <v>2378</v>
      </c>
    </row>
    <row r="349" spans="1:10" x14ac:dyDescent="0.35">
      <c r="A349" t="s">
        <v>2020</v>
      </c>
      <c r="B349">
        <v>25.84</v>
      </c>
      <c r="C349" t="str">
        <f t="shared" si="10"/>
        <v>Overweight</v>
      </c>
      <c r="D349">
        <v>8.83</v>
      </c>
      <c r="E349" t="str">
        <f t="shared" si="11"/>
        <v>Diabetese</v>
      </c>
      <c r="F349" t="s">
        <v>2376</v>
      </c>
      <c r="G349" t="s">
        <v>2376</v>
      </c>
      <c r="H349" t="s">
        <v>2376</v>
      </c>
      <c r="I349" s="13">
        <v>0</v>
      </c>
      <c r="J349" t="s">
        <v>2376</v>
      </c>
    </row>
    <row r="350" spans="1:10" x14ac:dyDescent="0.35">
      <c r="A350" t="s">
        <v>2019</v>
      </c>
      <c r="B350">
        <v>28.31</v>
      </c>
      <c r="C350" t="str">
        <f t="shared" si="10"/>
        <v>Overweight</v>
      </c>
      <c r="D350">
        <v>8.4700000000000006</v>
      </c>
      <c r="E350" t="str">
        <f t="shared" si="11"/>
        <v>Diabetese</v>
      </c>
      <c r="F350" t="s">
        <v>2378</v>
      </c>
      <c r="G350" t="s">
        <v>2376</v>
      </c>
      <c r="H350" t="s">
        <v>2376</v>
      </c>
      <c r="I350" s="13">
        <v>2</v>
      </c>
      <c r="J350" t="s">
        <v>2378</v>
      </c>
    </row>
    <row r="351" spans="1:10" x14ac:dyDescent="0.35">
      <c r="A351" t="s">
        <v>2018</v>
      </c>
      <c r="B351">
        <v>23.94</v>
      </c>
      <c r="C351" t="str">
        <f t="shared" si="10"/>
        <v>Normal weight</v>
      </c>
      <c r="D351">
        <v>4.2</v>
      </c>
      <c r="E351" t="str">
        <f t="shared" si="11"/>
        <v>Normal</v>
      </c>
      <c r="F351" t="s">
        <v>2376</v>
      </c>
      <c r="G351" t="s">
        <v>2376</v>
      </c>
      <c r="H351" t="s">
        <v>2376</v>
      </c>
      <c r="I351" s="13">
        <v>0</v>
      </c>
      <c r="J351" t="s">
        <v>2378</v>
      </c>
    </row>
    <row r="352" spans="1:10" x14ac:dyDescent="0.35">
      <c r="A352" t="s">
        <v>2017</v>
      </c>
      <c r="B352">
        <v>20.03</v>
      </c>
      <c r="C352" t="str">
        <f t="shared" si="10"/>
        <v>Normal weight</v>
      </c>
      <c r="D352">
        <v>6.14</v>
      </c>
      <c r="E352" t="str">
        <f t="shared" si="11"/>
        <v>Prediabetese</v>
      </c>
      <c r="F352" t="s">
        <v>2378</v>
      </c>
      <c r="G352" t="s">
        <v>2376</v>
      </c>
      <c r="H352" t="s">
        <v>2376</v>
      </c>
      <c r="I352" s="13">
        <v>0</v>
      </c>
      <c r="J352" t="s">
        <v>2378</v>
      </c>
    </row>
    <row r="353" spans="1:10" x14ac:dyDescent="0.35">
      <c r="A353" t="s">
        <v>2016</v>
      </c>
      <c r="B353">
        <v>41.42</v>
      </c>
      <c r="C353" t="str">
        <f t="shared" si="10"/>
        <v>Obesity</v>
      </c>
      <c r="D353">
        <v>6.07</v>
      </c>
      <c r="E353" t="str">
        <f t="shared" si="11"/>
        <v>Prediabetese</v>
      </c>
      <c r="F353" t="s">
        <v>2376</v>
      </c>
      <c r="G353" t="s">
        <v>2376</v>
      </c>
      <c r="H353" t="s">
        <v>2376</v>
      </c>
      <c r="I353" s="13">
        <v>0</v>
      </c>
      <c r="J353" t="s">
        <v>2376</v>
      </c>
    </row>
    <row r="354" spans="1:10" x14ac:dyDescent="0.35">
      <c r="A354" t="s">
        <v>2015</v>
      </c>
      <c r="B354">
        <v>36.67</v>
      </c>
      <c r="C354" t="str">
        <f t="shared" si="10"/>
        <v>Obesity</v>
      </c>
      <c r="D354">
        <v>10.210000000000001</v>
      </c>
      <c r="E354" t="str">
        <f t="shared" si="11"/>
        <v>Diabetese</v>
      </c>
      <c r="F354" t="s">
        <v>2376</v>
      </c>
      <c r="G354" t="s">
        <v>2376</v>
      </c>
      <c r="H354" t="s">
        <v>2376</v>
      </c>
      <c r="I354" s="13">
        <v>0</v>
      </c>
      <c r="J354" t="s">
        <v>2376</v>
      </c>
    </row>
    <row r="355" spans="1:10" x14ac:dyDescent="0.35">
      <c r="A355" t="s">
        <v>2014</v>
      </c>
      <c r="B355">
        <v>27.645</v>
      </c>
      <c r="C355" t="str">
        <f t="shared" si="10"/>
        <v>Overweight</v>
      </c>
      <c r="D355">
        <v>4.6900000000000004</v>
      </c>
      <c r="E355" t="str">
        <f t="shared" si="11"/>
        <v>Normal</v>
      </c>
      <c r="F355" t="s">
        <v>2376</v>
      </c>
      <c r="G355" t="s">
        <v>2376</v>
      </c>
      <c r="H355" t="s">
        <v>2376</v>
      </c>
      <c r="I355" s="13">
        <v>0</v>
      </c>
      <c r="J355" t="s">
        <v>2376</v>
      </c>
    </row>
    <row r="356" spans="1:10" x14ac:dyDescent="0.35">
      <c r="A356" t="s">
        <v>2013</v>
      </c>
      <c r="B356">
        <v>22.72</v>
      </c>
      <c r="C356" t="str">
        <f t="shared" si="10"/>
        <v>Normal weight</v>
      </c>
      <c r="D356">
        <v>5.71</v>
      </c>
      <c r="E356" t="str">
        <f t="shared" si="11"/>
        <v>Prediabetese</v>
      </c>
      <c r="F356" t="s">
        <v>2376</v>
      </c>
      <c r="G356" t="s">
        <v>2376</v>
      </c>
      <c r="H356" t="s">
        <v>2376</v>
      </c>
      <c r="I356" s="13">
        <v>0</v>
      </c>
      <c r="J356" t="s">
        <v>2378</v>
      </c>
    </row>
    <row r="357" spans="1:10" x14ac:dyDescent="0.35">
      <c r="A357" t="s">
        <v>2012</v>
      </c>
      <c r="B357">
        <v>36.520000000000003</v>
      </c>
      <c r="C357" t="str">
        <f t="shared" si="10"/>
        <v>Obesity</v>
      </c>
      <c r="D357">
        <v>9.07</v>
      </c>
      <c r="E357" t="str">
        <f t="shared" si="11"/>
        <v>Diabetese</v>
      </c>
      <c r="F357" t="s">
        <v>2378</v>
      </c>
      <c r="G357" t="s">
        <v>2376</v>
      </c>
      <c r="H357" t="s">
        <v>2378</v>
      </c>
      <c r="I357" s="13">
        <v>1</v>
      </c>
      <c r="J357" t="s">
        <v>2376</v>
      </c>
    </row>
    <row r="358" spans="1:10" x14ac:dyDescent="0.35">
      <c r="A358" t="s">
        <v>2011</v>
      </c>
      <c r="B358">
        <v>33.96</v>
      </c>
      <c r="C358" t="str">
        <f t="shared" si="10"/>
        <v>Obesity</v>
      </c>
      <c r="D358">
        <v>4.99</v>
      </c>
      <c r="E358" t="str">
        <f t="shared" si="11"/>
        <v>Normal</v>
      </c>
      <c r="F358" t="s">
        <v>2376</v>
      </c>
      <c r="G358" t="s">
        <v>2376</v>
      </c>
      <c r="H358" t="s">
        <v>2376</v>
      </c>
      <c r="I358" s="13">
        <v>0</v>
      </c>
      <c r="J358" t="s">
        <v>2378</v>
      </c>
    </row>
    <row r="359" spans="1:10" x14ac:dyDescent="0.35">
      <c r="A359" t="s">
        <v>2010</v>
      </c>
      <c r="B359">
        <v>26.695</v>
      </c>
      <c r="C359" t="str">
        <f t="shared" si="10"/>
        <v>Overweight</v>
      </c>
      <c r="D359">
        <v>8.31</v>
      </c>
      <c r="E359" t="str">
        <f t="shared" si="11"/>
        <v>Diabetese</v>
      </c>
      <c r="F359" t="s">
        <v>2376</v>
      </c>
      <c r="G359" t="s">
        <v>2376</v>
      </c>
      <c r="H359" t="s">
        <v>2376</v>
      </c>
      <c r="I359" s="13">
        <v>0</v>
      </c>
      <c r="J359" t="s">
        <v>2378</v>
      </c>
    </row>
    <row r="360" spans="1:10" x14ac:dyDescent="0.35">
      <c r="A360" t="s">
        <v>2009</v>
      </c>
      <c r="B360">
        <v>18.45</v>
      </c>
      <c r="C360" t="str">
        <f t="shared" si="10"/>
        <v>Underweight</v>
      </c>
      <c r="D360">
        <v>5.07</v>
      </c>
      <c r="E360" t="str">
        <f t="shared" si="11"/>
        <v>Normal</v>
      </c>
      <c r="F360" t="s">
        <v>2378</v>
      </c>
      <c r="G360" t="s">
        <v>2376</v>
      </c>
      <c r="H360" t="s">
        <v>2376</v>
      </c>
      <c r="I360" s="13">
        <v>0</v>
      </c>
      <c r="J360" t="s">
        <v>2378</v>
      </c>
    </row>
    <row r="361" spans="1:10" x14ac:dyDescent="0.35">
      <c r="A361" t="s">
        <v>2008</v>
      </c>
      <c r="B361">
        <v>33.18</v>
      </c>
      <c r="C361" t="str">
        <f t="shared" si="10"/>
        <v>Obesity</v>
      </c>
      <c r="D361">
        <v>4.79</v>
      </c>
      <c r="E361" t="str">
        <f t="shared" si="11"/>
        <v>Normal</v>
      </c>
      <c r="F361" t="s">
        <v>2376</v>
      </c>
      <c r="G361" t="s">
        <v>2376</v>
      </c>
      <c r="H361" t="s">
        <v>2376</v>
      </c>
      <c r="I361" s="13">
        <v>0</v>
      </c>
      <c r="J361" t="s">
        <v>2378</v>
      </c>
    </row>
    <row r="362" spans="1:10" x14ac:dyDescent="0.35">
      <c r="A362" t="s">
        <v>2007</v>
      </c>
      <c r="B362">
        <v>36.1</v>
      </c>
      <c r="C362" t="str">
        <f t="shared" si="10"/>
        <v>Obesity</v>
      </c>
      <c r="D362">
        <v>11.39</v>
      </c>
      <c r="E362" t="str">
        <f t="shared" si="11"/>
        <v>Diabetese</v>
      </c>
      <c r="F362" t="s">
        <v>2378</v>
      </c>
      <c r="G362" t="s">
        <v>2376</v>
      </c>
      <c r="H362" t="s">
        <v>2376</v>
      </c>
      <c r="I362" s="13">
        <v>2</v>
      </c>
      <c r="J362" t="s">
        <v>2376</v>
      </c>
    </row>
    <row r="363" spans="1:10" x14ac:dyDescent="0.35">
      <c r="A363" t="s">
        <v>2006</v>
      </c>
      <c r="B363">
        <v>22.77</v>
      </c>
      <c r="C363" t="str">
        <f t="shared" si="10"/>
        <v>Normal weight</v>
      </c>
      <c r="D363">
        <v>6</v>
      </c>
      <c r="E363" t="str">
        <f t="shared" si="11"/>
        <v>Prediabetese</v>
      </c>
      <c r="F363" t="s">
        <v>2376</v>
      </c>
      <c r="G363" t="s">
        <v>2376</v>
      </c>
      <c r="H363" t="s">
        <v>2376</v>
      </c>
      <c r="I363" s="13">
        <v>0</v>
      </c>
      <c r="J363" t="s">
        <v>2378</v>
      </c>
    </row>
    <row r="364" spans="1:10" x14ac:dyDescent="0.35">
      <c r="A364" t="s">
        <v>2005</v>
      </c>
      <c r="B364">
        <v>21.24</v>
      </c>
      <c r="C364" t="str">
        <f t="shared" si="10"/>
        <v>Normal weight</v>
      </c>
      <c r="D364">
        <v>5.13</v>
      </c>
      <c r="E364" t="str">
        <f t="shared" si="11"/>
        <v>Normal</v>
      </c>
      <c r="F364" t="s">
        <v>2376</v>
      </c>
      <c r="G364" t="s">
        <v>2376</v>
      </c>
      <c r="H364" t="s">
        <v>2376</v>
      </c>
      <c r="I364" s="13">
        <v>0</v>
      </c>
      <c r="J364" t="s">
        <v>2378</v>
      </c>
    </row>
    <row r="365" spans="1:10" x14ac:dyDescent="0.35">
      <c r="A365" t="s">
        <v>2004</v>
      </c>
      <c r="B365">
        <v>17.600000000000001</v>
      </c>
      <c r="C365" t="str">
        <f t="shared" si="10"/>
        <v>Underweight</v>
      </c>
      <c r="D365">
        <v>5.26</v>
      </c>
      <c r="E365" t="str">
        <f t="shared" si="11"/>
        <v>Normal</v>
      </c>
      <c r="F365" t="s">
        <v>2378</v>
      </c>
      <c r="G365" t="s">
        <v>2376</v>
      </c>
      <c r="H365" t="s">
        <v>2376</v>
      </c>
      <c r="I365" s="13">
        <v>0</v>
      </c>
      <c r="J365" t="s">
        <v>2378</v>
      </c>
    </row>
    <row r="366" spans="1:10" x14ac:dyDescent="0.35">
      <c r="A366" t="s">
        <v>2003</v>
      </c>
      <c r="B366">
        <v>26.29</v>
      </c>
      <c r="C366" t="str">
        <f t="shared" si="10"/>
        <v>Overweight</v>
      </c>
      <c r="D366">
        <v>6.84</v>
      </c>
      <c r="E366" t="str">
        <f t="shared" si="11"/>
        <v>Diabetese</v>
      </c>
      <c r="F366" t="s">
        <v>2376</v>
      </c>
      <c r="G366" t="s">
        <v>2376</v>
      </c>
      <c r="H366" t="s">
        <v>2376</v>
      </c>
      <c r="I366" s="13">
        <v>0</v>
      </c>
      <c r="J366" t="s">
        <v>2378</v>
      </c>
    </row>
    <row r="367" spans="1:10" x14ac:dyDescent="0.35">
      <c r="A367" t="s">
        <v>2002</v>
      </c>
      <c r="B367">
        <v>35.31</v>
      </c>
      <c r="C367" t="str">
        <f t="shared" si="10"/>
        <v>Obesity</v>
      </c>
      <c r="D367">
        <v>9.0399999999999991</v>
      </c>
      <c r="E367" t="str">
        <f t="shared" si="11"/>
        <v>Diabetese</v>
      </c>
      <c r="F367" t="s">
        <v>2376</v>
      </c>
      <c r="G367" t="s">
        <v>2376</v>
      </c>
      <c r="H367" t="s">
        <v>2376</v>
      </c>
      <c r="I367" s="13">
        <v>0</v>
      </c>
      <c r="J367" t="s">
        <v>2376</v>
      </c>
    </row>
    <row r="368" spans="1:10" x14ac:dyDescent="0.35">
      <c r="A368" t="s">
        <v>2001</v>
      </c>
      <c r="B368">
        <v>27.04</v>
      </c>
      <c r="C368" t="str">
        <f t="shared" si="10"/>
        <v>Overweight</v>
      </c>
      <c r="D368">
        <v>4.0999999999999996</v>
      </c>
      <c r="E368" t="str">
        <f t="shared" si="11"/>
        <v>Normal</v>
      </c>
      <c r="F368" t="s">
        <v>2376</v>
      </c>
      <c r="G368" t="s">
        <v>2376</v>
      </c>
      <c r="H368" t="s">
        <v>2376</v>
      </c>
      <c r="I368" s="13">
        <v>1</v>
      </c>
      <c r="J368" t="s">
        <v>2378</v>
      </c>
    </row>
    <row r="369" spans="1:10" x14ac:dyDescent="0.35">
      <c r="A369" t="s">
        <v>2000</v>
      </c>
      <c r="B369">
        <v>30.23</v>
      </c>
      <c r="C369" t="str">
        <f t="shared" si="10"/>
        <v>Obesity</v>
      </c>
      <c r="D369">
        <v>4.2300000000000004</v>
      </c>
      <c r="E369" t="str">
        <f t="shared" si="11"/>
        <v>Normal</v>
      </c>
      <c r="F369" t="s">
        <v>2378</v>
      </c>
      <c r="G369" t="s">
        <v>2376</v>
      </c>
      <c r="H369" t="s">
        <v>2378</v>
      </c>
      <c r="I369" s="13">
        <v>1</v>
      </c>
      <c r="J369" t="s">
        <v>2378</v>
      </c>
    </row>
    <row r="370" spans="1:10" x14ac:dyDescent="0.35">
      <c r="A370" t="s">
        <v>1999</v>
      </c>
      <c r="B370">
        <v>30.6</v>
      </c>
      <c r="C370" t="str">
        <f t="shared" si="10"/>
        <v>Obesity</v>
      </c>
      <c r="D370">
        <v>6.48</v>
      </c>
      <c r="E370" t="str">
        <f t="shared" si="11"/>
        <v>Diabetese</v>
      </c>
      <c r="F370" t="s">
        <v>2378</v>
      </c>
      <c r="G370" t="s">
        <v>2376</v>
      </c>
      <c r="H370" t="s">
        <v>2378</v>
      </c>
      <c r="I370" s="13">
        <v>1</v>
      </c>
      <c r="J370" t="s">
        <v>2378</v>
      </c>
    </row>
    <row r="371" spans="1:10" x14ac:dyDescent="0.35">
      <c r="A371" t="s">
        <v>1998</v>
      </c>
      <c r="B371">
        <v>26.8</v>
      </c>
      <c r="C371" t="str">
        <f t="shared" si="10"/>
        <v>Overweight</v>
      </c>
      <c r="D371">
        <v>5.53</v>
      </c>
      <c r="E371" t="str">
        <f t="shared" si="11"/>
        <v>Normal</v>
      </c>
      <c r="F371" t="s">
        <v>2376</v>
      </c>
      <c r="G371" t="s">
        <v>2376</v>
      </c>
      <c r="H371" t="s">
        <v>2376</v>
      </c>
      <c r="I371" s="13">
        <v>1</v>
      </c>
      <c r="J371" t="s">
        <v>2378</v>
      </c>
    </row>
    <row r="372" spans="1:10" x14ac:dyDescent="0.35">
      <c r="A372" t="s">
        <v>1997</v>
      </c>
      <c r="B372">
        <v>16.86</v>
      </c>
      <c r="C372" t="str">
        <f t="shared" si="10"/>
        <v>Underweight</v>
      </c>
      <c r="D372">
        <v>4.07</v>
      </c>
      <c r="E372" t="str">
        <f t="shared" si="11"/>
        <v>Normal</v>
      </c>
      <c r="F372" t="s">
        <v>2378</v>
      </c>
      <c r="G372" t="s">
        <v>2376</v>
      </c>
      <c r="H372" t="s">
        <v>2376</v>
      </c>
      <c r="I372" s="13">
        <v>0</v>
      </c>
      <c r="J372" t="s">
        <v>2378</v>
      </c>
    </row>
    <row r="373" spans="1:10" x14ac:dyDescent="0.35">
      <c r="A373" t="s">
        <v>1996</v>
      </c>
      <c r="B373">
        <v>16.3</v>
      </c>
      <c r="C373" t="str">
        <f t="shared" si="10"/>
        <v>Underweight</v>
      </c>
      <c r="D373">
        <v>5.51</v>
      </c>
      <c r="E373" t="str">
        <f t="shared" si="11"/>
        <v>Normal</v>
      </c>
      <c r="F373" t="s">
        <v>2376</v>
      </c>
      <c r="G373" t="s">
        <v>2376</v>
      </c>
      <c r="H373" t="s">
        <v>2376</v>
      </c>
      <c r="I373" s="13">
        <v>1</v>
      </c>
      <c r="J373" t="s">
        <v>2378</v>
      </c>
    </row>
    <row r="374" spans="1:10" x14ac:dyDescent="0.35">
      <c r="A374" t="s">
        <v>1995</v>
      </c>
      <c r="B374">
        <v>29.81</v>
      </c>
      <c r="C374" t="str">
        <f t="shared" si="10"/>
        <v>Overweight</v>
      </c>
      <c r="D374">
        <v>11.66</v>
      </c>
      <c r="E374" t="str">
        <f t="shared" si="11"/>
        <v>Diabetese</v>
      </c>
      <c r="F374" t="s">
        <v>2376</v>
      </c>
      <c r="G374" t="s">
        <v>2376</v>
      </c>
      <c r="H374" t="s">
        <v>2376</v>
      </c>
      <c r="I374" s="13">
        <v>0</v>
      </c>
      <c r="J374" t="s">
        <v>2378</v>
      </c>
    </row>
    <row r="375" spans="1:10" x14ac:dyDescent="0.35">
      <c r="A375" t="s">
        <v>1994</v>
      </c>
      <c r="B375">
        <v>16.329999999999998</v>
      </c>
      <c r="C375" t="str">
        <f t="shared" si="10"/>
        <v>Underweight</v>
      </c>
      <c r="D375">
        <v>7.26</v>
      </c>
      <c r="E375" t="str">
        <f t="shared" si="11"/>
        <v>Diabetese</v>
      </c>
      <c r="F375" t="s">
        <v>2378</v>
      </c>
      <c r="G375" t="s">
        <v>2376</v>
      </c>
      <c r="H375" t="s">
        <v>2376</v>
      </c>
      <c r="I375" s="13">
        <v>0</v>
      </c>
      <c r="J375" t="s">
        <v>2378</v>
      </c>
    </row>
    <row r="376" spans="1:10" x14ac:dyDescent="0.35">
      <c r="A376" t="s">
        <v>1993</v>
      </c>
      <c r="B376">
        <v>16.37</v>
      </c>
      <c r="C376" t="str">
        <f t="shared" si="10"/>
        <v>Underweight</v>
      </c>
      <c r="D376">
        <v>4.79</v>
      </c>
      <c r="E376" t="str">
        <f t="shared" si="11"/>
        <v>Normal</v>
      </c>
      <c r="F376" t="s">
        <v>2378</v>
      </c>
      <c r="G376" t="s">
        <v>2376</v>
      </c>
      <c r="H376" t="s">
        <v>2376</v>
      </c>
      <c r="I376" s="13">
        <v>0</v>
      </c>
      <c r="J376" t="s">
        <v>2378</v>
      </c>
    </row>
    <row r="377" spans="1:10" x14ac:dyDescent="0.35">
      <c r="A377" t="s">
        <v>1992</v>
      </c>
      <c r="B377">
        <v>22.42</v>
      </c>
      <c r="C377" t="str">
        <f t="shared" si="10"/>
        <v>Normal weight</v>
      </c>
      <c r="D377">
        <v>4.68</v>
      </c>
      <c r="E377" t="str">
        <f t="shared" si="11"/>
        <v>Normal</v>
      </c>
      <c r="F377" t="s">
        <v>2378</v>
      </c>
      <c r="G377" t="s">
        <v>2376</v>
      </c>
      <c r="H377" t="s">
        <v>2376</v>
      </c>
      <c r="I377" s="13">
        <v>1</v>
      </c>
      <c r="J377" t="s">
        <v>2376</v>
      </c>
    </row>
    <row r="378" spans="1:10" x14ac:dyDescent="0.35">
      <c r="A378" t="s">
        <v>1991</v>
      </c>
      <c r="B378">
        <v>31.35</v>
      </c>
      <c r="C378" t="str">
        <f t="shared" si="10"/>
        <v>Obesity</v>
      </c>
      <c r="D378">
        <v>4.33</v>
      </c>
      <c r="E378" t="str">
        <f t="shared" si="11"/>
        <v>Normal</v>
      </c>
      <c r="F378" t="s">
        <v>2378</v>
      </c>
      <c r="G378" t="s">
        <v>2376</v>
      </c>
      <c r="H378" t="s">
        <v>2378</v>
      </c>
      <c r="I378" s="13">
        <v>1</v>
      </c>
      <c r="J378" t="s">
        <v>2376</v>
      </c>
    </row>
    <row r="379" spans="1:10" x14ac:dyDescent="0.35">
      <c r="A379" t="s">
        <v>1990</v>
      </c>
      <c r="B379">
        <v>31.9</v>
      </c>
      <c r="C379" t="str">
        <f t="shared" si="10"/>
        <v>Obesity</v>
      </c>
      <c r="D379">
        <v>11.89</v>
      </c>
      <c r="E379" t="str">
        <f t="shared" si="11"/>
        <v>Diabetese</v>
      </c>
      <c r="F379" t="s">
        <v>2376</v>
      </c>
      <c r="G379" t="s">
        <v>2376</v>
      </c>
      <c r="H379" t="s">
        <v>2376</v>
      </c>
      <c r="I379" s="13">
        <v>0</v>
      </c>
      <c r="J379" t="s">
        <v>2376</v>
      </c>
    </row>
    <row r="380" spans="1:10" x14ac:dyDescent="0.35">
      <c r="A380" t="s">
        <v>1989</v>
      </c>
      <c r="B380">
        <v>30.6</v>
      </c>
      <c r="C380" t="str">
        <f t="shared" si="10"/>
        <v>Obesity</v>
      </c>
      <c r="D380">
        <v>5.24</v>
      </c>
      <c r="E380" t="str">
        <f t="shared" si="11"/>
        <v>Normal</v>
      </c>
      <c r="F380" t="s">
        <v>2376</v>
      </c>
      <c r="G380" t="s">
        <v>2376</v>
      </c>
      <c r="H380" t="s">
        <v>2376</v>
      </c>
      <c r="I380" s="13">
        <v>0</v>
      </c>
      <c r="J380" t="s">
        <v>2378</v>
      </c>
    </row>
    <row r="381" spans="1:10" x14ac:dyDescent="0.35">
      <c r="A381" t="s">
        <v>1988</v>
      </c>
      <c r="B381">
        <v>28.975000000000001</v>
      </c>
      <c r="C381" t="str">
        <f t="shared" si="10"/>
        <v>Overweight</v>
      </c>
      <c r="D381">
        <v>7.63</v>
      </c>
      <c r="E381" t="str">
        <f t="shared" si="11"/>
        <v>Diabetese</v>
      </c>
      <c r="F381" t="s">
        <v>2376</v>
      </c>
      <c r="G381" t="s">
        <v>2376</v>
      </c>
      <c r="H381" t="s">
        <v>2376</v>
      </c>
      <c r="I381" s="13">
        <v>0</v>
      </c>
      <c r="J381" t="s">
        <v>2378</v>
      </c>
    </row>
    <row r="382" spans="1:10" x14ac:dyDescent="0.35">
      <c r="A382" t="s">
        <v>1987</v>
      </c>
      <c r="B382">
        <v>24.86</v>
      </c>
      <c r="C382" t="str">
        <f t="shared" si="10"/>
        <v>Normal weight</v>
      </c>
      <c r="D382">
        <v>8.92</v>
      </c>
      <c r="E382" t="str">
        <f t="shared" si="11"/>
        <v>Diabetese</v>
      </c>
      <c r="F382" t="s">
        <v>2378</v>
      </c>
      <c r="G382" t="s">
        <v>2376</v>
      </c>
      <c r="H382" t="s">
        <v>2376</v>
      </c>
      <c r="I382" s="13">
        <v>2</v>
      </c>
      <c r="J382" t="s">
        <v>2376</v>
      </c>
    </row>
    <row r="383" spans="1:10" x14ac:dyDescent="0.35">
      <c r="A383" t="s">
        <v>1986</v>
      </c>
      <c r="B383">
        <v>19.54</v>
      </c>
      <c r="C383" t="str">
        <f t="shared" si="10"/>
        <v>Normal weight</v>
      </c>
      <c r="D383">
        <v>5.37</v>
      </c>
      <c r="E383" t="str">
        <f t="shared" si="11"/>
        <v>Normal</v>
      </c>
      <c r="F383" t="s">
        <v>2376</v>
      </c>
      <c r="G383" t="s">
        <v>2376</v>
      </c>
      <c r="H383" t="s">
        <v>2376</v>
      </c>
      <c r="I383" s="13">
        <v>0</v>
      </c>
      <c r="J383" t="s">
        <v>2378</v>
      </c>
    </row>
    <row r="384" spans="1:10" x14ac:dyDescent="0.35">
      <c r="A384" t="s">
        <v>1985</v>
      </c>
      <c r="B384">
        <v>26.74</v>
      </c>
      <c r="C384" t="str">
        <f t="shared" si="10"/>
        <v>Overweight</v>
      </c>
      <c r="D384">
        <v>4.3099999999999996</v>
      </c>
      <c r="E384" t="str">
        <f t="shared" si="11"/>
        <v>Normal</v>
      </c>
      <c r="F384" t="s">
        <v>2376</v>
      </c>
      <c r="G384" t="s">
        <v>2376</v>
      </c>
      <c r="H384" t="s">
        <v>2376</v>
      </c>
      <c r="I384" s="13">
        <v>0</v>
      </c>
      <c r="J384" t="s">
        <v>2378</v>
      </c>
    </row>
    <row r="385" spans="1:10" x14ac:dyDescent="0.35">
      <c r="A385" t="s">
        <v>1984</v>
      </c>
      <c r="B385">
        <v>22.99</v>
      </c>
      <c r="C385" t="str">
        <f t="shared" si="10"/>
        <v>Normal weight</v>
      </c>
      <c r="D385">
        <v>10.46</v>
      </c>
      <c r="E385" t="str">
        <f t="shared" si="11"/>
        <v>Diabetese</v>
      </c>
      <c r="F385" t="s">
        <v>2376</v>
      </c>
      <c r="G385" t="s">
        <v>2376</v>
      </c>
      <c r="H385" t="s">
        <v>2376</v>
      </c>
      <c r="I385" s="13">
        <v>3</v>
      </c>
      <c r="J385" t="s">
        <v>2378</v>
      </c>
    </row>
    <row r="386" spans="1:10" x14ac:dyDescent="0.35">
      <c r="A386" t="s">
        <v>1983</v>
      </c>
      <c r="B386">
        <v>31.46</v>
      </c>
      <c r="C386" t="str">
        <f t="shared" si="10"/>
        <v>Obesity</v>
      </c>
      <c r="D386">
        <v>7.39</v>
      </c>
      <c r="E386" t="str">
        <f t="shared" si="11"/>
        <v>Diabetese</v>
      </c>
      <c r="F386" t="s">
        <v>2376</v>
      </c>
      <c r="G386" t="s">
        <v>2376</v>
      </c>
      <c r="H386" t="s">
        <v>2376</v>
      </c>
      <c r="I386" s="13">
        <v>0</v>
      </c>
      <c r="J386" t="s">
        <v>2376</v>
      </c>
    </row>
    <row r="387" spans="1:10" x14ac:dyDescent="0.35">
      <c r="A387" t="s">
        <v>1982</v>
      </c>
      <c r="B387">
        <v>30.86</v>
      </c>
      <c r="C387" t="str">
        <f t="shared" ref="C387:C450" si="12">IF(B387&lt;18.5,"Underweight",IF(AND(B387&gt;=18.5,B387&lt;25),"Normal weight",IF(AND(B387&gt;=25,B387&lt;30),"Overweight","Obesity")))</f>
        <v>Obesity</v>
      </c>
      <c r="D387">
        <v>6.18</v>
      </c>
      <c r="E387" t="str">
        <f t="shared" si="11"/>
        <v>Prediabetese</v>
      </c>
      <c r="F387" t="s">
        <v>2376</v>
      </c>
      <c r="G387" t="s">
        <v>2378</v>
      </c>
      <c r="H387" t="s">
        <v>2376</v>
      </c>
      <c r="I387" s="13">
        <v>2</v>
      </c>
      <c r="J387" t="s">
        <v>2378</v>
      </c>
    </row>
    <row r="388" spans="1:10" x14ac:dyDescent="0.35">
      <c r="A388" t="s">
        <v>1981</v>
      </c>
      <c r="B388">
        <v>31.96</v>
      </c>
      <c r="C388" t="str">
        <f t="shared" si="12"/>
        <v>Obesity</v>
      </c>
      <c r="D388">
        <v>8.86</v>
      </c>
      <c r="E388" t="str">
        <f t="shared" ref="E388:E451" si="13">IF(D388&lt;5.7,"Normal",IF(AND(D388&gt;=5.7,D388&lt;=6.4),"Prediabetese","Diabetese"))</f>
        <v>Diabetese</v>
      </c>
      <c r="F388" t="s">
        <v>2376</v>
      </c>
      <c r="G388" t="s">
        <v>2376</v>
      </c>
      <c r="H388" t="s">
        <v>2376</v>
      </c>
      <c r="I388" s="13">
        <v>0</v>
      </c>
      <c r="J388" t="s">
        <v>2378</v>
      </c>
    </row>
    <row r="389" spans="1:10" x14ac:dyDescent="0.35">
      <c r="A389" t="s">
        <v>1980</v>
      </c>
      <c r="B389">
        <v>23.76</v>
      </c>
      <c r="C389" t="str">
        <f t="shared" si="12"/>
        <v>Normal weight</v>
      </c>
      <c r="D389">
        <v>10.96</v>
      </c>
      <c r="E389" t="str">
        <f t="shared" si="13"/>
        <v>Diabetese</v>
      </c>
      <c r="F389" t="s">
        <v>2376</v>
      </c>
      <c r="G389" t="s">
        <v>2376</v>
      </c>
      <c r="H389" t="s">
        <v>2376</v>
      </c>
      <c r="I389" s="13">
        <v>3</v>
      </c>
      <c r="J389" t="s">
        <v>2378</v>
      </c>
    </row>
    <row r="390" spans="1:10" x14ac:dyDescent="0.35">
      <c r="A390" t="s">
        <v>1979</v>
      </c>
      <c r="B390">
        <v>19.38</v>
      </c>
      <c r="C390" t="str">
        <f t="shared" si="12"/>
        <v>Normal weight</v>
      </c>
      <c r="D390">
        <v>6.28</v>
      </c>
      <c r="E390" t="str">
        <f t="shared" si="13"/>
        <v>Prediabetese</v>
      </c>
      <c r="F390" t="s">
        <v>2376</v>
      </c>
      <c r="G390" t="s">
        <v>2376</v>
      </c>
      <c r="H390" t="s">
        <v>2376</v>
      </c>
      <c r="I390" s="13">
        <v>0</v>
      </c>
      <c r="J390" t="s">
        <v>2378</v>
      </c>
    </row>
    <row r="391" spans="1:10" x14ac:dyDescent="0.35">
      <c r="A391" t="s">
        <v>1978</v>
      </c>
      <c r="B391">
        <v>16.21</v>
      </c>
      <c r="C391" t="str">
        <f t="shared" si="12"/>
        <v>Underweight</v>
      </c>
      <c r="D391">
        <v>6.29</v>
      </c>
      <c r="E391" t="str">
        <f t="shared" si="13"/>
        <v>Prediabetese</v>
      </c>
      <c r="F391" t="s">
        <v>2378</v>
      </c>
      <c r="G391" t="s">
        <v>2376</v>
      </c>
      <c r="H391" t="s">
        <v>2376</v>
      </c>
      <c r="I391" s="13">
        <v>1</v>
      </c>
      <c r="J391" t="s">
        <v>2378</v>
      </c>
    </row>
    <row r="392" spans="1:10" x14ac:dyDescent="0.35">
      <c r="A392" t="s">
        <v>1977</v>
      </c>
      <c r="B392">
        <v>32.54</v>
      </c>
      <c r="C392" t="str">
        <f t="shared" si="12"/>
        <v>Obesity</v>
      </c>
      <c r="D392">
        <v>4.0199999999999996</v>
      </c>
      <c r="E392" t="str">
        <f t="shared" si="13"/>
        <v>Normal</v>
      </c>
      <c r="F392" t="s">
        <v>2376</v>
      </c>
      <c r="G392" t="s">
        <v>2378</v>
      </c>
      <c r="H392" t="s">
        <v>2376</v>
      </c>
      <c r="I392" s="13">
        <v>1</v>
      </c>
      <c r="J392" t="s">
        <v>2378</v>
      </c>
    </row>
    <row r="393" spans="1:10" x14ac:dyDescent="0.35">
      <c r="A393" t="s">
        <v>1976</v>
      </c>
      <c r="B393">
        <v>36.765000000000001</v>
      </c>
      <c r="C393" t="str">
        <f t="shared" si="12"/>
        <v>Obesity</v>
      </c>
      <c r="D393">
        <v>11.95</v>
      </c>
      <c r="E393" t="str">
        <f t="shared" si="13"/>
        <v>Diabetese</v>
      </c>
      <c r="F393" t="s">
        <v>2378</v>
      </c>
      <c r="G393" t="s">
        <v>2376</v>
      </c>
      <c r="H393" t="s">
        <v>2376</v>
      </c>
      <c r="I393" s="13">
        <v>2</v>
      </c>
      <c r="J393" t="s">
        <v>2376</v>
      </c>
    </row>
    <row r="394" spans="1:10" x14ac:dyDescent="0.35">
      <c r="A394" t="s">
        <v>1975</v>
      </c>
      <c r="B394">
        <v>35.909999999999997</v>
      </c>
      <c r="C394" t="str">
        <f t="shared" si="12"/>
        <v>Obesity</v>
      </c>
      <c r="D394">
        <v>8.7100000000000009</v>
      </c>
      <c r="E394" t="str">
        <f t="shared" si="13"/>
        <v>Diabetese</v>
      </c>
      <c r="F394" t="s">
        <v>2376</v>
      </c>
      <c r="G394" t="s">
        <v>2376</v>
      </c>
      <c r="H394" t="s">
        <v>2376</v>
      </c>
      <c r="I394" s="13">
        <v>0</v>
      </c>
      <c r="J394" t="s">
        <v>2376</v>
      </c>
    </row>
    <row r="395" spans="1:10" x14ac:dyDescent="0.35">
      <c r="A395" t="s">
        <v>1974</v>
      </c>
      <c r="B395">
        <v>32.06</v>
      </c>
      <c r="C395" t="str">
        <f t="shared" si="12"/>
        <v>Obesity</v>
      </c>
      <c r="D395">
        <v>4.67</v>
      </c>
      <c r="E395" t="str">
        <f t="shared" si="13"/>
        <v>Normal</v>
      </c>
      <c r="F395" t="s">
        <v>2376</v>
      </c>
      <c r="G395" t="s">
        <v>2378</v>
      </c>
      <c r="H395" t="s">
        <v>2376</v>
      </c>
      <c r="I395" s="13">
        <v>1</v>
      </c>
      <c r="J395" t="s">
        <v>2378</v>
      </c>
    </row>
    <row r="396" spans="1:10" x14ac:dyDescent="0.35">
      <c r="A396" t="s">
        <v>1973</v>
      </c>
      <c r="B396">
        <v>24.1</v>
      </c>
      <c r="C396" t="str">
        <f t="shared" si="12"/>
        <v>Normal weight</v>
      </c>
      <c r="D396">
        <v>11.14</v>
      </c>
      <c r="E396" t="str">
        <f t="shared" si="13"/>
        <v>Diabetese</v>
      </c>
      <c r="F396" t="s">
        <v>2378</v>
      </c>
      <c r="G396" t="s">
        <v>2376</v>
      </c>
      <c r="H396" t="s">
        <v>2376</v>
      </c>
      <c r="I396" s="13">
        <v>1</v>
      </c>
      <c r="J396" t="s">
        <v>2376</v>
      </c>
    </row>
    <row r="397" spans="1:10" x14ac:dyDescent="0.35">
      <c r="A397" t="s">
        <v>1972</v>
      </c>
      <c r="B397">
        <v>27.1</v>
      </c>
      <c r="C397" t="str">
        <f t="shared" si="12"/>
        <v>Overweight</v>
      </c>
      <c r="D397">
        <v>9.0500000000000007</v>
      </c>
      <c r="E397" t="str">
        <f t="shared" si="13"/>
        <v>Diabetese</v>
      </c>
      <c r="F397" t="s">
        <v>2376</v>
      </c>
      <c r="G397" t="s">
        <v>2376</v>
      </c>
      <c r="H397" t="s">
        <v>2376</v>
      </c>
      <c r="I397" s="13">
        <v>2</v>
      </c>
      <c r="J397" t="s">
        <v>2376</v>
      </c>
    </row>
    <row r="398" spans="1:10" x14ac:dyDescent="0.35">
      <c r="A398" t="s">
        <v>1971</v>
      </c>
      <c r="B398">
        <v>24.42</v>
      </c>
      <c r="C398" t="str">
        <f t="shared" si="12"/>
        <v>Normal weight</v>
      </c>
      <c r="D398">
        <v>11.31</v>
      </c>
      <c r="E398" t="str">
        <f t="shared" si="13"/>
        <v>Diabetese</v>
      </c>
      <c r="F398" t="s">
        <v>2376</v>
      </c>
      <c r="G398" t="s">
        <v>2376</v>
      </c>
      <c r="H398" t="s">
        <v>2376</v>
      </c>
      <c r="I398" s="13">
        <v>0</v>
      </c>
      <c r="J398" t="s">
        <v>2378</v>
      </c>
    </row>
    <row r="399" spans="1:10" x14ac:dyDescent="0.35">
      <c r="A399" t="s">
        <v>1970</v>
      </c>
      <c r="B399">
        <v>26.695</v>
      </c>
      <c r="C399" t="str">
        <f t="shared" si="12"/>
        <v>Overweight</v>
      </c>
      <c r="D399">
        <v>4.68</v>
      </c>
      <c r="E399" t="str">
        <f t="shared" si="13"/>
        <v>Normal</v>
      </c>
      <c r="F399" t="s">
        <v>2378</v>
      </c>
      <c r="G399" t="s">
        <v>2376</v>
      </c>
      <c r="H399" t="s">
        <v>2376</v>
      </c>
      <c r="I399" s="13">
        <v>2</v>
      </c>
      <c r="J399" t="s">
        <v>2378</v>
      </c>
    </row>
    <row r="400" spans="1:10" x14ac:dyDescent="0.35">
      <c r="A400" t="s">
        <v>1969</v>
      </c>
      <c r="B400">
        <v>27.79</v>
      </c>
      <c r="C400" t="str">
        <f t="shared" si="12"/>
        <v>Overweight</v>
      </c>
      <c r="D400">
        <v>6.05</v>
      </c>
      <c r="E400" t="str">
        <f t="shared" si="13"/>
        <v>Prediabetese</v>
      </c>
      <c r="F400" t="s">
        <v>2378</v>
      </c>
      <c r="G400" t="s">
        <v>2378</v>
      </c>
      <c r="H400" t="s">
        <v>2376</v>
      </c>
      <c r="I400" s="13">
        <v>1</v>
      </c>
      <c r="J400" t="s">
        <v>2378</v>
      </c>
    </row>
    <row r="401" spans="1:10" x14ac:dyDescent="0.35">
      <c r="A401" t="s">
        <v>1968</v>
      </c>
      <c r="B401">
        <v>32.68</v>
      </c>
      <c r="C401" t="str">
        <f t="shared" si="12"/>
        <v>Obesity</v>
      </c>
      <c r="D401">
        <v>4.68</v>
      </c>
      <c r="E401" t="str">
        <f t="shared" si="13"/>
        <v>Normal</v>
      </c>
      <c r="F401" t="s">
        <v>2378</v>
      </c>
      <c r="G401" t="s">
        <v>2376</v>
      </c>
      <c r="H401" t="s">
        <v>2376</v>
      </c>
      <c r="I401" s="13">
        <v>0</v>
      </c>
      <c r="J401" t="s">
        <v>2376</v>
      </c>
    </row>
    <row r="402" spans="1:10" x14ac:dyDescent="0.35">
      <c r="A402" t="s">
        <v>1967</v>
      </c>
      <c r="B402">
        <v>26.4</v>
      </c>
      <c r="C402" t="str">
        <f t="shared" si="12"/>
        <v>Overweight</v>
      </c>
      <c r="D402">
        <v>9.5</v>
      </c>
      <c r="E402" t="str">
        <f t="shared" si="13"/>
        <v>Diabetese</v>
      </c>
      <c r="F402" t="s">
        <v>2378</v>
      </c>
      <c r="G402" t="s">
        <v>2376</v>
      </c>
      <c r="H402" t="s">
        <v>2376</v>
      </c>
      <c r="I402" s="13">
        <v>2</v>
      </c>
      <c r="J402" t="s">
        <v>2376</v>
      </c>
    </row>
    <row r="403" spans="1:10" x14ac:dyDescent="0.35">
      <c r="A403" t="s">
        <v>1966</v>
      </c>
      <c r="B403">
        <v>23.655000000000001</v>
      </c>
      <c r="C403" t="str">
        <f t="shared" si="12"/>
        <v>Normal weight</v>
      </c>
      <c r="D403">
        <v>10.84</v>
      </c>
      <c r="E403" t="str">
        <f t="shared" si="13"/>
        <v>Diabetese</v>
      </c>
      <c r="F403" t="s">
        <v>2378</v>
      </c>
      <c r="G403" t="s">
        <v>2376</v>
      </c>
      <c r="H403" t="s">
        <v>2378</v>
      </c>
      <c r="I403" s="13">
        <v>1</v>
      </c>
      <c r="J403" t="s">
        <v>2378</v>
      </c>
    </row>
    <row r="404" spans="1:10" x14ac:dyDescent="0.35">
      <c r="A404" t="s">
        <v>1965</v>
      </c>
      <c r="B404">
        <v>27.36</v>
      </c>
      <c r="C404" t="str">
        <f t="shared" si="12"/>
        <v>Overweight</v>
      </c>
      <c r="D404">
        <v>5.88</v>
      </c>
      <c r="E404" t="str">
        <f t="shared" si="13"/>
        <v>Prediabetese</v>
      </c>
      <c r="F404" t="s">
        <v>2376</v>
      </c>
      <c r="G404" t="s">
        <v>2376</v>
      </c>
      <c r="H404" t="s">
        <v>2376</v>
      </c>
      <c r="I404" s="13">
        <v>2</v>
      </c>
      <c r="J404" t="s">
        <v>2376</v>
      </c>
    </row>
    <row r="405" spans="1:10" x14ac:dyDescent="0.35">
      <c r="A405" t="s">
        <v>1964</v>
      </c>
      <c r="B405">
        <v>27.82</v>
      </c>
      <c r="C405" t="str">
        <f t="shared" si="12"/>
        <v>Overweight</v>
      </c>
      <c r="D405">
        <v>5.24</v>
      </c>
      <c r="E405" t="str">
        <f t="shared" si="13"/>
        <v>Normal</v>
      </c>
      <c r="F405" t="s">
        <v>2378</v>
      </c>
      <c r="G405" t="s">
        <v>2376</v>
      </c>
      <c r="H405" t="s">
        <v>2376</v>
      </c>
      <c r="I405" s="13">
        <v>0</v>
      </c>
      <c r="J405" t="s">
        <v>2378</v>
      </c>
    </row>
    <row r="406" spans="1:10" x14ac:dyDescent="0.35">
      <c r="A406" t="s">
        <v>1963</v>
      </c>
      <c r="B406">
        <v>25.46</v>
      </c>
      <c r="C406" t="str">
        <f t="shared" si="12"/>
        <v>Overweight</v>
      </c>
      <c r="D406">
        <v>11.75</v>
      </c>
      <c r="E406" t="str">
        <f t="shared" si="13"/>
        <v>Diabetese</v>
      </c>
      <c r="F406" t="s">
        <v>2376</v>
      </c>
      <c r="G406" t="s">
        <v>2376</v>
      </c>
      <c r="H406" t="s">
        <v>2376</v>
      </c>
      <c r="I406" s="13">
        <v>0</v>
      </c>
      <c r="J406" t="s">
        <v>2376</v>
      </c>
    </row>
    <row r="407" spans="1:10" x14ac:dyDescent="0.35">
      <c r="A407" t="s">
        <v>1962</v>
      </c>
      <c r="B407">
        <v>25.1</v>
      </c>
      <c r="C407" t="str">
        <f t="shared" si="12"/>
        <v>Overweight</v>
      </c>
      <c r="D407">
        <v>6.97</v>
      </c>
      <c r="E407" t="str">
        <f t="shared" si="13"/>
        <v>Diabetese</v>
      </c>
      <c r="F407" t="s">
        <v>2376</v>
      </c>
      <c r="G407" t="s">
        <v>2376</v>
      </c>
      <c r="H407" t="s">
        <v>2376</v>
      </c>
      <c r="I407" s="13">
        <v>0</v>
      </c>
      <c r="J407" t="s">
        <v>2378</v>
      </c>
    </row>
    <row r="408" spans="1:10" x14ac:dyDescent="0.35">
      <c r="A408" t="s">
        <v>1961</v>
      </c>
      <c r="B408">
        <v>32.11</v>
      </c>
      <c r="C408" t="str">
        <f t="shared" si="12"/>
        <v>Obesity</v>
      </c>
      <c r="D408">
        <v>4.76</v>
      </c>
      <c r="E408" t="str">
        <f t="shared" si="13"/>
        <v>Normal</v>
      </c>
      <c r="F408" t="s">
        <v>2376</v>
      </c>
      <c r="G408" t="s">
        <v>2376</v>
      </c>
      <c r="H408" t="s">
        <v>2376</v>
      </c>
      <c r="I408" s="13">
        <v>2</v>
      </c>
      <c r="J408" t="s">
        <v>2376</v>
      </c>
    </row>
    <row r="409" spans="1:10" x14ac:dyDescent="0.35">
      <c r="A409" t="s">
        <v>1960</v>
      </c>
      <c r="B409">
        <v>29.8</v>
      </c>
      <c r="C409" t="str">
        <f t="shared" si="12"/>
        <v>Overweight</v>
      </c>
      <c r="D409">
        <v>8.24</v>
      </c>
      <c r="E409" t="str">
        <f t="shared" si="13"/>
        <v>Diabetese</v>
      </c>
      <c r="F409" t="s">
        <v>2378</v>
      </c>
      <c r="G409" t="s">
        <v>2376</v>
      </c>
      <c r="H409" t="s">
        <v>2376</v>
      </c>
      <c r="I409" s="13">
        <v>1</v>
      </c>
      <c r="J409" t="s">
        <v>2378</v>
      </c>
    </row>
    <row r="410" spans="1:10" x14ac:dyDescent="0.35">
      <c r="A410" t="s">
        <v>1959</v>
      </c>
      <c r="B410">
        <v>24.01</v>
      </c>
      <c r="C410" t="str">
        <f t="shared" si="12"/>
        <v>Normal weight</v>
      </c>
      <c r="D410">
        <v>4.76</v>
      </c>
      <c r="E410" t="str">
        <f t="shared" si="13"/>
        <v>Normal</v>
      </c>
      <c r="F410" t="s">
        <v>2376</v>
      </c>
      <c r="G410" t="s">
        <v>2376</v>
      </c>
      <c r="H410" t="s">
        <v>2376</v>
      </c>
      <c r="I410" s="13">
        <v>1</v>
      </c>
      <c r="J410" t="s">
        <v>2378</v>
      </c>
    </row>
    <row r="411" spans="1:10" x14ac:dyDescent="0.35">
      <c r="A411" t="s">
        <v>1958</v>
      </c>
      <c r="B411">
        <v>23.21</v>
      </c>
      <c r="C411" t="str">
        <f t="shared" si="12"/>
        <v>Normal weight</v>
      </c>
      <c r="D411">
        <v>6.03</v>
      </c>
      <c r="E411" t="str">
        <f t="shared" si="13"/>
        <v>Prediabetese</v>
      </c>
      <c r="F411" t="s">
        <v>2376</v>
      </c>
      <c r="G411" t="s">
        <v>2376</v>
      </c>
      <c r="H411" t="s">
        <v>2376</v>
      </c>
      <c r="I411" s="13">
        <v>1</v>
      </c>
      <c r="J411" t="s">
        <v>2376</v>
      </c>
    </row>
    <row r="412" spans="1:10" x14ac:dyDescent="0.35">
      <c r="A412" t="s">
        <v>1957</v>
      </c>
      <c r="B412">
        <v>21.2</v>
      </c>
      <c r="C412" t="str">
        <f t="shared" si="12"/>
        <v>Normal weight</v>
      </c>
      <c r="D412">
        <v>4.07</v>
      </c>
      <c r="E412" t="str">
        <f t="shared" si="13"/>
        <v>Normal</v>
      </c>
      <c r="F412" t="s">
        <v>2378</v>
      </c>
      <c r="G412" t="s">
        <v>2376</v>
      </c>
      <c r="H412" t="s">
        <v>2376</v>
      </c>
      <c r="I412" s="13">
        <v>1</v>
      </c>
      <c r="J412" t="s">
        <v>2378</v>
      </c>
    </row>
    <row r="413" spans="1:10" x14ac:dyDescent="0.35">
      <c r="A413" t="s">
        <v>1956</v>
      </c>
      <c r="B413">
        <v>28.215</v>
      </c>
      <c r="C413" t="str">
        <f t="shared" si="12"/>
        <v>Overweight</v>
      </c>
      <c r="D413">
        <v>8.26</v>
      </c>
      <c r="E413" t="str">
        <f t="shared" si="13"/>
        <v>Diabetese</v>
      </c>
      <c r="F413" t="s">
        <v>2378</v>
      </c>
      <c r="G413" t="s">
        <v>2376</v>
      </c>
      <c r="H413" t="s">
        <v>2376</v>
      </c>
      <c r="I413" s="13">
        <v>1</v>
      </c>
      <c r="J413" t="s">
        <v>2378</v>
      </c>
    </row>
    <row r="414" spans="1:10" x14ac:dyDescent="0.35">
      <c r="A414" t="s">
        <v>1955</v>
      </c>
      <c r="B414">
        <v>38.094999999999999</v>
      </c>
      <c r="C414" t="str">
        <f t="shared" si="12"/>
        <v>Obesity</v>
      </c>
      <c r="D414">
        <v>4.76</v>
      </c>
      <c r="E414" t="str">
        <f t="shared" si="13"/>
        <v>Normal</v>
      </c>
      <c r="F414" t="s">
        <v>2376</v>
      </c>
      <c r="G414" t="s">
        <v>2376</v>
      </c>
      <c r="H414" t="s">
        <v>2376</v>
      </c>
      <c r="I414" s="13">
        <v>1</v>
      </c>
      <c r="J414" t="s">
        <v>2376</v>
      </c>
    </row>
    <row r="415" spans="1:10" x14ac:dyDescent="0.35">
      <c r="A415" t="s">
        <v>1954</v>
      </c>
      <c r="B415">
        <v>22.61</v>
      </c>
      <c r="C415" t="str">
        <f t="shared" si="12"/>
        <v>Normal weight</v>
      </c>
      <c r="D415">
        <v>6.13</v>
      </c>
      <c r="E415" t="str">
        <f t="shared" si="13"/>
        <v>Prediabetese</v>
      </c>
      <c r="F415" t="s">
        <v>2378</v>
      </c>
      <c r="G415" t="s">
        <v>2376</v>
      </c>
      <c r="H415" t="s">
        <v>2378</v>
      </c>
      <c r="I415" s="13">
        <v>1</v>
      </c>
      <c r="J415" t="s">
        <v>2378</v>
      </c>
    </row>
    <row r="416" spans="1:10" x14ac:dyDescent="0.35">
      <c r="A416" t="s">
        <v>1953</v>
      </c>
      <c r="B416">
        <v>24.32</v>
      </c>
      <c r="C416" t="str">
        <f t="shared" si="12"/>
        <v>Normal weight</v>
      </c>
      <c r="D416">
        <v>10.47</v>
      </c>
      <c r="E416" t="str">
        <f t="shared" si="13"/>
        <v>Diabetese</v>
      </c>
      <c r="F416" t="s">
        <v>2378</v>
      </c>
      <c r="G416" t="s">
        <v>2376</v>
      </c>
      <c r="H416" t="s">
        <v>2376</v>
      </c>
      <c r="I416" s="13">
        <v>2</v>
      </c>
      <c r="J416" t="s">
        <v>2378</v>
      </c>
    </row>
    <row r="417" spans="1:10" x14ac:dyDescent="0.35">
      <c r="A417" t="s">
        <v>1952</v>
      </c>
      <c r="B417">
        <v>20.96</v>
      </c>
      <c r="C417" t="str">
        <f t="shared" si="12"/>
        <v>Normal weight</v>
      </c>
      <c r="D417">
        <v>4.04</v>
      </c>
      <c r="E417" t="str">
        <f t="shared" si="13"/>
        <v>Normal</v>
      </c>
      <c r="F417" t="s">
        <v>2378</v>
      </c>
      <c r="G417" t="s">
        <v>2376</v>
      </c>
      <c r="H417" t="s">
        <v>2376</v>
      </c>
      <c r="I417" s="13">
        <v>1</v>
      </c>
      <c r="J417" t="s">
        <v>2378</v>
      </c>
    </row>
    <row r="418" spans="1:10" x14ac:dyDescent="0.35">
      <c r="A418" t="s">
        <v>1951</v>
      </c>
      <c r="B418">
        <v>19.68</v>
      </c>
      <c r="C418" t="str">
        <f t="shared" si="12"/>
        <v>Normal weight</v>
      </c>
      <c r="D418">
        <v>5.74</v>
      </c>
      <c r="E418" t="str">
        <f t="shared" si="13"/>
        <v>Prediabetese</v>
      </c>
      <c r="F418" t="s">
        <v>2376</v>
      </c>
      <c r="G418" t="s">
        <v>2376</v>
      </c>
      <c r="H418" t="s">
        <v>2376</v>
      </c>
      <c r="I418" s="13">
        <v>0</v>
      </c>
      <c r="J418" t="s">
        <v>2378</v>
      </c>
    </row>
    <row r="419" spans="1:10" x14ac:dyDescent="0.35">
      <c r="A419" t="s">
        <v>1950</v>
      </c>
      <c r="B419">
        <v>18.100000000000001</v>
      </c>
      <c r="C419" t="str">
        <f t="shared" si="12"/>
        <v>Underweight</v>
      </c>
      <c r="D419">
        <v>6.33</v>
      </c>
      <c r="E419" t="str">
        <f t="shared" si="13"/>
        <v>Prediabetese</v>
      </c>
      <c r="F419" t="s">
        <v>2376</v>
      </c>
      <c r="G419" t="s">
        <v>2376</v>
      </c>
      <c r="H419" t="s">
        <v>2376</v>
      </c>
      <c r="I419" s="13">
        <v>1</v>
      </c>
      <c r="J419" t="s">
        <v>2378</v>
      </c>
    </row>
    <row r="420" spans="1:10" x14ac:dyDescent="0.35">
      <c r="A420" t="s">
        <v>1949</v>
      </c>
      <c r="B420">
        <v>29.64</v>
      </c>
      <c r="C420" t="str">
        <f t="shared" si="12"/>
        <v>Overweight</v>
      </c>
      <c r="D420">
        <v>4.28</v>
      </c>
      <c r="E420" t="str">
        <f t="shared" si="13"/>
        <v>Normal</v>
      </c>
      <c r="F420" t="s">
        <v>2378</v>
      </c>
      <c r="G420" t="s">
        <v>2376</v>
      </c>
      <c r="H420" t="s">
        <v>2376</v>
      </c>
      <c r="I420" s="13">
        <v>0</v>
      </c>
      <c r="J420" t="s">
        <v>2376</v>
      </c>
    </row>
    <row r="421" spans="1:10" x14ac:dyDescent="0.35">
      <c r="A421" t="s">
        <v>1948</v>
      </c>
      <c r="B421">
        <v>25.3</v>
      </c>
      <c r="C421" t="str">
        <f t="shared" si="12"/>
        <v>Overweight</v>
      </c>
      <c r="D421">
        <v>9.4700000000000006</v>
      </c>
      <c r="E421" t="str">
        <f t="shared" si="13"/>
        <v>Diabetese</v>
      </c>
      <c r="F421" t="s">
        <v>2378</v>
      </c>
      <c r="G421" t="s">
        <v>2376</v>
      </c>
      <c r="H421" t="s">
        <v>2376</v>
      </c>
      <c r="I421" s="13">
        <v>2</v>
      </c>
      <c r="J421" t="s">
        <v>2378</v>
      </c>
    </row>
    <row r="422" spans="1:10" x14ac:dyDescent="0.35">
      <c r="A422" t="s">
        <v>1947</v>
      </c>
      <c r="B422">
        <v>27.6</v>
      </c>
      <c r="C422" t="str">
        <f t="shared" si="12"/>
        <v>Overweight</v>
      </c>
      <c r="D422">
        <v>4.8499999999999996</v>
      </c>
      <c r="E422" t="str">
        <f t="shared" si="13"/>
        <v>Normal</v>
      </c>
      <c r="F422" t="s">
        <v>2378</v>
      </c>
      <c r="G422" t="s">
        <v>2376</v>
      </c>
      <c r="H422" t="s">
        <v>2376</v>
      </c>
      <c r="I422" s="13">
        <v>0</v>
      </c>
      <c r="J422" t="s">
        <v>2376</v>
      </c>
    </row>
    <row r="423" spans="1:10" x14ac:dyDescent="0.35">
      <c r="A423" t="s">
        <v>1946</v>
      </c>
      <c r="B423">
        <v>27.645</v>
      </c>
      <c r="C423" t="str">
        <f t="shared" si="12"/>
        <v>Overweight</v>
      </c>
      <c r="D423">
        <v>11.03</v>
      </c>
      <c r="E423" t="str">
        <f t="shared" si="13"/>
        <v>Diabetese</v>
      </c>
      <c r="F423" t="s">
        <v>2378</v>
      </c>
      <c r="G423" t="s">
        <v>2376</v>
      </c>
      <c r="H423" t="s">
        <v>2376</v>
      </c>
      <c r="I423" s="13">
        <v>1</v>
      </c>
      <c r="J423" t="s">
        <v>2378</v>
      </c>
    </row>
    <row r="424" spans="1:10" x14ac:dyDescent="0.35">
      <c r="A424" t="s">
        <v>1945</v>
      </c>
      <c r="B424">
        <v>27.6</v>
      </c>
      <c r="C424" t="str">
        <f t="shared" si="12"/>
        <v>Overweight</v>
      </c>
      <c r="D424">
        <v>5.22</v>
      </c>
      <c r="E424" t="str">
        <f t="shared" si="13"/>
        <v>Normal</v>
      </c>
      <c r="F424" t="s">
        <v>2376</v>
      </c>
      <c r="G424" t="s">
        <v>2376</v>
      </c>
      <c r="H424" t="s">
        <v>2376</v>
      </c>
      <c r="I424" s="13">
        <v>2</v>
      </c>
      <c r="J424" t="s">
        <v>2378</v>
      </c>
    </row>
    <row r="425" spans="1:10" x14ac:dyDescent="0.35">
      <c r="A425" t="s">
        <v>1944</v>
      </c>
      <c r="B425">
        <v>25.08</v>
      </c>
      <c r="C425" t="str">
        <f t="shared" si="12"/>
        <v>Overweight</v>
      </c>
      <c r="D425">
        <v>9.52</v>
      </c>
      <c r="E425" t="str">
        <f t="shared" si="13"/>
        <v>Diabetese</v>
      </c>
      <c r="F425" t="s">
        <v>2378</v>
      </c>
      <c r="G425" t="s">
        <v>2376</v>
      </c>
      <c r="H425" t="s">
        <v>2376</v>
      </c>
      <c r="I425" s="13">
        <v>2</v>
      </c>
      <c r="J425" t="s">
        <v>2376</v>
      </c>
    </row>
    <row r="426" spans="1:10" x14ac:dyDescent="0.35">
      <c r="A426" t="s">
        <v>1943</v>
      </c>
      <c r="B426">
        <v>30.02</v>
      </c>
      <c r="C426" t="str">
        <f t="shared" si="12"/>
        <v>Obesity</v>
      </c>
      <c r="D426">
        <v>11.09</v>
      </c>
      <c r="E426" t="str">
        <f t="shared" si="13"/>
        <v>Diabetese</v>
      </c>
      <c r="F426" t="s">
        <v>2376</v>
      </c>
      <c r="G426" t="s">
        <v>2376</v>
      </c>
      <c r="H426" t="s">
        <v>2376</v>
      </c>
      <c r="I426" s="13">
        <v>0</v>
      </c>
      <c r="J426" t="s">
        <v>2376</v>
      </c>
    </row>
    <row r="427" spans="1:10" x14ac:dyDescent="0.35">
      <c r="A427" t="s">
        <v>1942</v>
      </c>
      <c r="B427">
        <v>27.36</v>
      </c>
      <c r="C427" t="str">
        <f t="shared" si="12"/>
        <v>Overweight</v>
      </c>
      <c r="D427">
        <v>9.4499999999999993</v>
      </c>
      <c r="E427" t="str">
        <f t="shared" si="13"/>
        <v>Diabetese</v>
      </c>
      <c r="F427" t="s">
        <v>2378</v>
      </c>
      <c r="G427" t="s">
        <v>2376</v>
      </c>
      <c r="H427" t="s">
        <v>2376</v>
      </c>
      <c r="I427" s="13">
        <v>2</v>
      </c>
      <c r="J427" t="s">
        <v>2378</v>
      </c>
    </row>
    <row r="428" spans="1:10" x14ac:dyDescent="0.35">
      <c r="A428" t="s">
        <v>1941</v>
      </c>
      <c r="B428">
        <v>22.2</v>
      </c>
      <c r="C428" t="str">
        <f t="shared" si="12"/>
        <v>Normal weight</v>
      </c>
      <c r="D428">
        <v>5.51</v>
      </c>
      <c r="E428" t="str">
        <f t="shared" si="13"/>
        <v>Normal</v>
      </c>
      <c r="F428" t="s">
        <v>2376</v>
      </c>
      <c r="G428" t="s">
        <v>2376</v>
      </c>
      <c r="H428" t="s">
        <v>2376</v>
      </c>
      <c r="I428" s="13">
        <v>0</v>
      </c>
      <c r="J428" t="s">
        <v>2378</v>
      </c>
    </row>
    <row r="429" spans="1:10" x14ac:dyDescent="0.35">
      <c r="A429" t="s">
        <v>1940</v>
      </c>
      <c r="B429">
        <v>25.71</v>
      </c>
      <c r="C429" t="str">
        <f t="shared" si="12"/>
        <v>Overweight</v>
      </c>
      <c r="D429">
        <v>4.18</v>
      </c>
      <c r="E429" t="str">
        <f t="shared" si="13"/>
        <v>Normal</v>
      </c>
      <c r="F429" t="s">
        <v>2376</v>
      </c>
      <c r="G429" t="s">
        <v>2378</v>
      </c>
      <c r="H429" t="s">
        <v>2376</v>
      </c>
      <c r="I429" s="13">
        <v>1</v>
      </c>
      <c r="J429" t="s">
        <v>2378</v>
      </c>
    </row>
    <row r="430" spans="1:10" x14ac:dyDescent="0.35">
      <c r="A430" t="s">
        <v>1939</v>
      </c>
      <c r="B430">
        <v>41.91</v>
      </c>
      <c r="C430" t="str">
        <f t="shared" si="12"/>
        <v>Obesity</v>
      </c>
      <c r="D430">
        <v>5.98</v>
      </c>
      <c r="E430" t="str">
        <f t="shared" si="13"/>
        <v>Prediabetese</v>
      </c>
      <c r="F430" t="s">
        <v>2378</v>
      </c>
      <c r="G430" t="s">
        <v>2376</v>
      </c>
      <c r="H430" t="s">
        <v>2376</v>
      </c>
      <c r="I430" s="13">
        <v>1</v>
      </c>
      <c r="J430" t="s">
        <v>2376</v>
      </c>
    </row>
    <row r="431" spans="1:10" x14ac:dyDescent="0.35">
      <c r="A431" t="s">
        <v>1938</v>
      </c>
      <c r="B431">
        <v>25.85</v>
      </c>
      <c r="C431" t="str">
        <f t="shared" si="12"/>
        <v>Overweight</v>
      </c>
      <c r="D431">
        <v>10.16</v>
      </c>
      <c r="E431" t="str">
        <f t="shared" si="13"/>
        <v>Diabetese</v>
      </c>
      <c r="F431" t="s">
        <v>2376</v>
      </c>
      <c r="G431" t="s">
        <v>2376</v>
      </c>
      <c r="H431" t="s">
        <v>2376</v>
      </c>
      <c r="I431" s="13">
        <v>0</v>
      </c>
      <c r="J431" t="s">
        <v>2378</v>
      </c>
    </row>
    <row r="432" spans="1:10" x14ac:dyDescent="0.35">
      <c r="A432" t="s">
        <v>1937</v>
      </c>
      <c r="B432">
        <v>23.844999999999999</v>
      </c>
      <c r="C432" t="str">
        <f t="shared" si="12"/>
        <v>Normal weight</v>
      </c>
      <c r="D432">
        <v>11.71</v>
      </c>
      <c r="E432" t="str">
        <f t="shared" si="13"/>
        <v>Diabetese</v>
      </c>
      <c r="F432" t="s">
        <v>2376</v>
      </c>
      <c r="G432" t="s">
        <v>2376</v>
      </c>
      <c r="H432" t="s">
        <v>2376</v>
      </c>
      <c r="I432" s="13">
        <v>2</v>
      </c>
      <c r="J432" t="s">
        <v>2378</v>
      </c>
    </row>
    <row r="433" spans="1:10" x14ac:dyDescent="0.35">
      <c r="A433" t="s">
        <v>1936</v>
      </c>
      <c r="B433">
        <v>30.59</v>
      </c>
      <c r="C433" t="str">
        <f t="shared" si="12"/>
        <v>Obesity</v>
      </c>
      <c r="D433">
        <v>5.23</v>
      </c>
      <c r="E433" t="str">
        <f t="shared" si="13"/>
        <v>Normal</v>
      </c>
      <c r="F433" t="s">
        <v>2376</v>
      </c>
      <c r="G433" t="s">
        <v>2376</v>
      </c>
      <c r="H433" t="s">
        <v>2378</v>
      </c>
      <c r="I433" s="13">
        <v>1</v>
      </c>
      <c r="J433" t="s">
        <v>2376</v>
      </c>
    </row>
    <row r="434" spans="1:10" x14ac:dyDescent="0.35">
      <c r="A434" t="s">
        <v>1935</v>
      </c>
      <c r="B434">
        <v>24.795000000000002</v>
      </c>
      <c r="C434" t="str">
        <f t="shared" si="12"/>
        <v>Normal weight</v>
      </c>
      <c r="D434">
        <v>6.85</v>
      </c>
      <c r="E434" t="str">
        <f t="shared" si="13"/>
        <v>Diabetese</v>
      </c>
      <c r="F434" t="s">
        <v>2376</v>
      </c>
      <c r="G434" t="s">
        <v>2376</v>
      </c>
      <c r="H434" t="s">
        <v>2376</v>
      </c>
      <c r="I434" s="13">
        <v>0</v>
      </c>
      <c r="J434" t="s">
        <v>2378</v>
      </c>
    </row>
    <row r="435" spans="1:10" x14ac:dyDescent="0.35">
      <c r="A435" t="s">
        <v>1934</v>
      </c>
      <c r="B435">
        <v>24.13</v>
      </c>
      <c r="C435" t="str">
        <f t="shared" si="12"/>
        <v>Normal weight</v>
      </c>
      <c r="D435">
        <v>7.05</v>
      </c>
      <c r="E435" t="str">
        <f t="shared" si="13"/>
        <v>Diabetese</v>
      </c>
      <c r="F435" t="s">
        <v>2378</v>
      </c>
      <c r="G435" t="s">
        <v>2376</v>
      </c>
      <c r="H435" t="s">
        <v>2376</v>
      </c>
      <c r="I435" s="13">
        <v>2</v>
      </c>
      <c r="J435" t="s">
        <v>2378</v>
      </c>
    </row>
    <row r="436" spans="1:10" x14ac:dyDescent="0.35">
      <c r="A436" t="s">
        <v>1933</v>
      </c>
      <c r="B436">
        <v>25.84</v>
      </c>
      <c r="C436" t="str">
        <f t="shared" si="12"/>
        <v>Overweight</v>
      </c>
      <c r="D436">
        <v>11.64</v>
      </c>
      <c r="E436" t="str">
        <f t="shared" si="13"/>
        <v>Diabetese</v>
      </c>
      <c r="F436" t="s">
        <v>2376</v>
      </c>
      <c r="G436" t="s">
        <v>2376</v>
      </c>
      <c r="H436" t="s">
        <v>2376</v>
      </c>
      <c r="I436" s="13">
        <v>2</v>
      </c>
      <c r="J436" t="s">
        <v>2378</v>
      </c>
    </row>
    <row r="437" spans="1:10" x14ac:dyDescent="0.35">
      <c r="A437" t="s">
        <v>1932</v>
      </c>
      <c r="B437">
        <v>28</v>
      </c>
      <c r="C437" t="str">
        <f t="shared" si="12"/>
        <v>Overweight</v>
      </c>
      <c r="D437">
        <v>10.52</v>
      </c>
      <c r="E437" t="str">
        <f t="shared" si="13"/>
        <v>Diabetese</v>
      </c>
      <c r="F437" t="s">
        <v>2376</v>
      </c>
      <c r="G437" t="s">
        <v>2376</v>
      </c>
      <c r="H437" t="s">
        <v>2376</v>
      </c>
      <c r="I437" s="13">
        <v>0</v>
      </c>
      <c r="J437" t="s">
        <v>2378</v>
      </c>
    </row>
    <row r="438" spans="1:10" x14ac:dyDescent="0.35">
      <c r="A438" t="s">
        <v>1931</v>
      </c>
      <c r="B438">
        <v>34.1</v>
      </c>
      <c r="C438" t="str">
        <f t="shared" si="12"/>
        <v>Obesity</v>
      </c>
      <c r="D438">
        <v>4.01</v>
      </c>
      <c r="E438" t="str">
        <f t="shared" si="13"/>
        <v>Normal</v>
      </c>
      <c r="F438" t="s">
        <v>2378</v>
      </c>
      <c r="G438" t="s">
        <v>2376</v>
      </c>
      <c r="H438" t="s">
        <v>2378</v>
      </c>
      <c r="I438" s="13">
        <v>1</v>
      </c>
      <c r="J438" t="s">
        <v>2376</v>
      </c>
    </row>
    <row r="439" spans="1:10" x14ac:dyDescent="0.35">
      <c r="A439" t="s">
        <v>1930</v>
      </c>
      <c r="B439">
        <v>26.125</v>
      </c>
      <c r="C439" t="str">
        <f t="shared" si="12"/>
        <v>Overweight</v>
      </c>
      <c r="D439">
        <v>8.56</v>
      </c>
      <c r="E439" t="str">
        <f t="shared" si="13"/>
        <v>Diabetese</v>
      </c>
      <c r="F439" t="s">
        <v>2378</v>
      </c>
      <c r="G439" t="s">
        <v>2376</v>
      </c>
      <c r="H439" t="s">
        <v>2376</v>
      </c>
      <c r="I439" s="13">
        <v>1</v>
      </c>
      <c r="J439" t="s">
        <v>2378</v>
      </c>
    </row>
    <row r="440" spans="1:10" x14ac:dyDescent="0.35">
      <c r="A440" t="s">
        <v>1929</v>
      </c>
      <c r="B440">
        <v>25.6</v>
      </c>
      <c r="C440" t="str">
        <f t="shared" si="12"/>
        <v>Overweight</v>
      </c>
      <c r="D440">
        <v>10.5</v>
      </c>
      <c r="E440" t="str">
        <f t="shared" si="13"/>
        <v>Diabetese</v>
      </c>
      <c r="F440" t="s">
        <v>2376</v>
      </c>
      <c r="G440" t="s">
        <v>2376</v>
      </c>
      <c r="H440" t="s">
        <v>2376</v>
      </c>
      <c r="I440" s="13">
        <v>2</v>
      </c>
      <c r="J440" t="s">
        <v>2378</v>
      </c>
    </row>
    <row r="441" spans="1:10" x14ac:dyDescent="0.35">
      <c r="A441" t="s">
        <v>1928</v>
      </c>
      <c r="B441">
        <v>24.32</v>
      </c>
      <c r="C441" t="str">
        <f t="shared" si="12"/>
        <v>Normal weight</v>
      </c>
      <c r="D441">
        <v>6.39</v>
      </c>
      <c r="E441" t="str">
        <f t="shared" si="13"/>
        <v>Prediabetese</v>
      </c>
      <c r="F441" t="s">
        <v>2376</v>
      </c>
      <c r="G441" t="s">
        <v>2376</v>
      </c>
      <c r="H441" t="s">
        <v>2376</v>
      </c>
      <c r="I441" s="13">
        <v>0</v>
      </c>
      <c r="J441" t="s">
        <v>2376</v>
      </c>
    </row>
    <row r="442" spans="1:10" x14ac:dyDescent="0.35">
      <c r="A442" t="s">
        <v>1927</v>
      </c>
      <c r="B442">
        <v>22.88</v>
      </c>
      <c r="C442" t="str">
        <f t="shared" si="12"/>
        <v>Normal weight</v>
      </c>
      <c r="D442">
        <v>5.71</v>
      </c>
      <c r="E442" t="str">
        <f t="shared" si="13"/>
        <v>Prediabetese</v>
      </c>
      <c r="F442" t="s">
        <v>2378</v>
      </c>
      <c r="G442" t="s">
        <v>2376</v>
      </c>
      <c r="H442" t="s">
        <v>2378</v>
      </c>
      <c r="I442" s="13">
        <v>1</v>
      </c>
      <c r="J442" t="s">
        <v>2378</v>
      </c>
    </row>
    <row r="443" spans="1:10" x14ac:dyDescent="0.35">
      <c r="A443" t="s">
        <v>1926</v>
      </c>
      <c r="B443">
        <v>24.984999999999999</v>
      </c>
      <c r="C443" t="str">
        <f t="shared" si="12"/>
        <v>Normal weight</v>
      </c>
      <c r="D443">
        <v>4.43</v>
      </c>
      <c r="E443" t="str">
        <f t="shared" si="13"/>
        <v>Normal</v>
      </c>
      <c r="F443" t="s">
        <v>2378</v>
      </c>
      <c r="G443" t="s">
        <v>2376</v>
      </c>
      <c r="H443" t="s">
        <v>2378</v>
      </c>
      <c r="I443" s="13">
        <v>1</v>
      </c>
      <c r="J443" t="s">
        <v>2376</v>
      </c>
    </row>
    <row r="444" spans="1:10" x14ac:dyDescent="0.35">
      <c r="A444" t="s">
        <v>1925</v>
      </c>
      <c r="B444">
        <v>33.1</v>
      </c>
      <c r="C444" t="str">
        <f t="shared" si="12"/>
        <v>Obesity</v>
      </c>
      <c r="D444">
        <v>5.52</v>
      </c>
      <c r="E444" t="str">
        <f t="shared" si="13"/>
        <v>Normal</v>
      </c>
      <c r="F444" t="s">
        <v>2376</v>
      </c>
      <c r="G444" t="s">
        <v>2376</v>
      </c>
      <c r="H444" t="s">
        <v>2378</v>
      </c>
      <c r="I444" s="13">
        <v>1</v>
      </c>
      <c r="J444" t="s">
        <v>2376</v>
      </c>
    </row>
    <row r="445" spans="1:10" x14ac:dyDescent="0.35">
      <c r="A445" t="s">
        <v>1924</v>
      </c>
      <c r="B445">
        <v>27.83</v>
      </c>
      <c r="C445" t="str">
        <f t="shared" si="12"/>
        <v>Overweight</v>
      </c>
      <c r="D445">
        <v>9.1999999999999993</v>
      </c>
      <c r="E445" t="str">
        <f t="shared" si="13"/>
        <v>Diabetese</v>
      </c>
      <c r="F445" t="s">
        <v>2378</v>
      </c>
      <c r="G445" t="s">
        <v>2376</v>
      </c>
      <c r="H445" t="s">
        <v>2376</v>
      </c>
      <c r="I445" s="13">
        <v>1</v>
      </c>
      <c r="J445" t="s">
        <v>2378</v>
      </c>
    </row>
    <row r="446" spans="1:10" x14ac:dyDescent="0.35">
      <c r="A446" t="s">
        <v>1923</v>
      </c>
      <c r="B446">
        <v>30.875</v>
      </c>
      <c r="C446" t="str">
        <f t="shared" si="12"/>
        <v>Obesity</v>
      </c>
      <c r="D446">
        <v>10.97</v>
      </c>
      <c r="E446" t="str">
        <f t="shared" si="13"/>
        <v>Diabetese</v>
      </c>
      <c r="F446" t="s">
        <v>2378</v>
      </c>
      <c r="G446" t="s">
        <v>2376</v>
      </c>
      <c r="H446" t="s">
        <v>2376</v>
      </c>
      <c r="I446" s="13">
        <v>2</v>
      </c>
      <c r="J446" t="s">
        <v>2376</v>
      </c>
    </row>
    <row r="447" spans="1:10" x14ac:dyDescent="0.35">
      <c r="A447" t="s">
        <v>1922</v>
      </c>
      <c r="B447">
        <v>27.265000000000001</v>
      </c>
      <c r="C447" t="str">
        <f t="shared" si="12"/>
        <v>Overweight</v>
      </c>
      <c r="D447">
        <v>4.25</v>
      </c>
      <c r="E447" t="str">
        <f t="shared" si="13"/>
        <v>Normal</v>
      </c>
      <c r="F447" t="s">
        <v>2376</v>
      </c>
      <c r="G447" t="s">
        <v>2376</v>
      </c>
      <c r="H447" t="s">
        <v>2378</v>
      </c>
      <c r="I447" s="13">
        <v>1</v>
      </c>
      <c r="J447" t="s">
        <v>2376</v>
      </c>
    </row>
    <row r="448" spans="1:10" x14ac:dyDescent="0.35">
      <c r="A448" t="s">
        <v>1921</v>
      </c>
      <c r="B448">
        <v>26.7</v>
      </c>
      <c r="C448" t="str">
        <f t="shared" si="12"/>
        <v>Overweight</v>
      </c>
      <c r="D448">
        <v>5.23</v>
      </c>
      <c r="E448" t="str">
        <f t="shared" si="13"/>
        <v>Normal</v>
      </c>
      <c r="F448" t="s">
        <v>2376</v>
      </c>
      <c r="G448" t="s">
        <v>2376</v>
      </c>
      <c r="H448" t="s">
        <v>2378</v>
      </c>
      <c r="I448" s="13">
        <v>1</v>
      </c>
      <c r="J448" t="s">
        <v>2378</v>
      </c>
    </row>
    <row r="449" spans="1:10" x14ac:dyDescent="0.35">
      <c r="A449" t="s">
        <v>1920</v>
      </c>
      <c r="B449">
        <v>29.925000000000001</v>
      </c>
      <c r="C449" t="str">
        <f t="shared" si="12"/>
        <v>Overweight</v>
      </c>
      <c r="D449">
        <v>5.96</v>
      </c>
      <c r="E449" t="str">
        <f t="shared" si="13"/>
        <v>Prediabetese</v>
      </c>
      <c r="F449" t="s">
        <v>2378</v>
      </c>
      <c r="G449" t="s">
        <v>2376</v>
      </c>
      <c r="H449" t="s">
        <v>2378</v>
      </c>
      <c r="I449" s="13">
        <v>1</v>
      </c>
      <c r="J449" t="s">
        <v>2378</v>
      </c>
    </row>
    <row r="450" spans="1:10" x14ac:dyDescent="0.35">
      <c r="A450" t="s">
        <v>1919</v>
      </c>
      <c r="B450">
        <v>19.95</v>
      </c>
      <c r="C450" t="str">
        <f t="shared" si="12"/>
        <v>Normal weight</v>
      </c>
      <c r="D450">
        <v>4.29</v>
      </c>
      <c r="E450" t="str">
        <f t="shared" si="13"/>
        <v>Normal</v>
      </c>
      <c r="F450" t="s">
        <v>2378</v>
      </c>
      <c r="G450" t="s">
        <v>2376</v>
      </c>
      <c r="H450" t="s">
        <v>2376</v>
      </c>
      <c r="I450" s="13">
        <v>2</v>
      </c>
      <c r="J450" t="s">
        <v>2378</v>
      </c>
    </row>
    <row r="451" spans="1:10" x14ac:dyDescent="0.35">
      <c r="A451" t="s">
        <v>1918</v>
      </c>
      <c r="B451">
        <v>24.225000000000001</v>
      </c>
      <c r="C451" t="str">
        <f t="shared" ref="C451:C514" si="14">IF(B451&lt;18.5,"Underweight",IF(AND(B451&gt;=18.5,B451&lt;25),"Normal weight",IF(AND(B451&gt;=25,B451&lt;30),"Overweight","Obesity")))</f>
        <v>Normal weight</v>
      </c>
      <c r="D451">
        <v>4.09</v>
      </c>
      <c r="E451" t="str">
        <f t="shared" si="13"/>
        <v>Normal</v>
      </c>
      <c r="F451" t="s">
        <v>2376</v>
      </c>
      <c r="G451" t="s">
        <v>2376</v>
      </c>
      <c r="H451" t="s">
        <v>2376</v>
      </c>
      <c r="I451" s="13">
        <v>0</v>
      </c>
      <c r="J451" t="s">
        <v>2376</v>
      </c>
    </row>
    <row r="452" spans="1:10" x14ac:dyDescent="0.35">
      <c r="A452" t="s">
        <v>1917</v>
      </c>
      <c r="B452">
        <v>28.12</v>
      </c>
      <c r="C452" t="str">
        <f t="shared" si="14"/>
        <v>Overweight</v>
      </c>
      <c r="D452">
        <v>4.88</v>
      </c>
      <c r="E452" t="str">
        <f t="shared" ref="E452:E515" si="15">IF(D452&lt;5.7,"Normal",IF(AND(D452&gt;=5.7,D452&lt;=6.4),"Prediabetese","Diabetese"))</f>
        <v>Normal</v>
      </c>
      <c r="F452" t="s">
        <v>2376</v>
      </c>
      <c r="G452" t="s">
        <v>2376</v>
      </c>
      <c r="H452" t="s">
        <v>2376</v>
      </c>
      <c r="I452" s="13">
        <v>0</v>
      </c>
      <c r="J452" t="s">
        <v>2378</v>
      </c>
    </row>
    <row r="453" spans="1:10" x14ac:dyDescent="0.35">
      <c r="A453" t="s">
        <v>1916</v>
      </c>
      <c r="B453">
        <v>23.21</v>
      </c>
      <c r="C453" t="str">
        <f t="shared" si="14"/>
        <v>Normal weight</v>
      </c>
      <c r="D453">
        <v>6.76</v>
      </c>
      <c r="E453" t="str">
        <f t="shared" si="15"/>
        <v>Diabetese</v>
      </c>
      <c r="F453" t="s">
        <v>2376</v>
      </c>
      <c r="G453" t="s">
        <v>2376</v>
      </c>
      <c r="H453" t="s">
        <v>2376</v>
      </c>
      <c r="I453" s="13">
        <v>0</v>
      </c>
      <c r="J453" t="s">
        <v>2378</v>
      </c>
    </row>
    <row r="454" spans="1:10" x14ac:dyDescent="0.35">
      <c r="A454" t="s">
        <v>1915</v>
      </c>
      <c r="B454">
        <v>23.98</v>
      </c>
      <c r="C454" t="str">
        <f t="shared" si="14"/>
        <v>Normal weight</v>
      </c>
      <c r="D454">
        <v>10.67</v>
      </c>
      <c r="E454" t="str">
        <f t="shared" si="15"/>
        <v>Diabetese</v>
      </c>
      <c r="F454" t="s">
        <v>2376</v>
      </c>
      <c r="G454" t="s">
        <v>2376</v>
      </c>
      <c r="H454" t="s">
        <v>2376</v>
      </c>
      <c r="I454" s="13">
        <v>0</v>
      </c>
      <c r="J454" t="s">
        <v>2376</v>
      </c>
    </row>
    <row r="455" spans="1:10" x14ac:dyDescent="0.35">
      <c r="A455" t="s">
        <v>1914</v>
      </c>
      <c r="B455">
        <v>30</v>
      </c>
      <c r="C455" t="str">
        <f t="shared" si="14"/>
        <v>Obesity</v>
      </c>
      <c r="D455">
        <v>6.21</v>
      </c>
      <c r="E455" t="str">
        <f t="shared" si="15"/>
        <v>Prediabetese</v>
      </c>
      <c r="F455" t="s">
        <v>2376</v>
      </c>
      <c r="G455" t="s">
        <v>2376</v>
      </c>
      <c r="H455" t="s">
        <v>2376</v>
      </c>
      <c r="I455" s="13">
        <v>0</v>
      </c>
      <c r="J455" t="s">
        <v>2378</v>
      </c>
    </row>
    <row r="456" spans="1:10" x14ac:dyDescent="0.35">
      <c r="A456" t="s">
        <v>1913</v>
      </c>
      <c r="B456">
        <v>17.350000000000001</v>
      </c>
      <c r="C456" t="str">
        <f t="shared" si="14"/>
        <v>Underweight</v>
      </c>
      <c r="D456">
        <v>5.03</v>
      </c>
      <c r="E456" t="str">
        <f t="shared" si="15"/>
        <v>Normal</v>
      </c>
      <c r="F456" t="s">
        <v>2378</v>
      </c>
      <c r="G456" t="s">
        <v>2376</v>
      </c>
      <c r="H456" t="s">
        <v>2376</v>
      </c>
      <c r="I456" s="13">
        <v>0</v>
      </c>
      <c r="J456" t="s">
        <v>2378</v>
      </c>
    </row>
    <row r="457" spans="1:10" x14ac:dyDescent="0.35">
      <c r="A457" t="s">
        <v>1912</v>
      </c>
      <c r="B457">
        <v>22.704999999999998</v>
      </c>
      <c r="C457" t="str">
        <f t="shared" si="14"/>
        <v>Normal weight</v>
      </c>
      <c r="D457">
        <v>5.27</v>
      </c>
      <c r="E457" t="str">
        <f t="shared" si="15"/>
        <v>Normal</v>
      </c>
      <c r="F457" t="s">
        <v>2376</v>
      </c>
      <c r="G457" t="s">
        <v>2376</v>
      </c>
      <c r="H457" t="s">
        <v>2376</v>
      </c>
      <c r="I457" s="13">
        <v>0</v>
      </c>
      <c r="J457" t="s">
        <v>2376</v>
      </c>
    </row>
    <row r="458" spans="1:10" x14ac:dyDescent="0.35">
      <c r="A458" t="s">
        <v>1911</v>
      </c>
      <c r="B458">
        <v>25.41</v>
      </c>
      <c r="C458" t="str">
        <f t="shared" si="14"/>
        <v>Overweight</v>
      </c>
      <c r="D458">
        <v>10.53</v>
      </c>
      <c r="E458" t="str">
        <f t="shared" si="15"/>
        <v>Diabetese</v>
      </c>
      <c r="F458" t="s">
        <v>2378</v>
      </c>
      <c r="G458" t="s">
        <v>2376</v>
      </c>
      <c r="H458" t="s">
        <v>2376</v>
      </c>
      <c r="I458" s="13">
        <v>1</v>
      </c>
      <c r="J458" t="s">
        <v>2378</v>
      </c>
    </row>
    <row r="459" spans="1:10" x14ac:dyDescent="0.35">
      <c r="A459" t="s">
        <v>1910</v>
      </c>
      <c r="B459">
        <v>18.23</v>
      </c>
      <c r="C459" t="str">
        <f t="shared" si="14"/>
        <v>Underweight</v>
      </c>
      <c r="D459">
        <v>5.78</v>
      </c>
      <c r="E459" t="str">
        <f t="shared" si="15"/>
        <v>Prediabetese</v>
      </c>
      <c r="F459" t="s">
        <v>2376</v>
      </c>
      <c r="G459" t="s">
        <v>2376</v>
      </c>
      <c r="H459" t="s">
        <v>2378</v>
      </c>
      <c r="I459" s="13">
        <v>1</v>
      </c>
      <c r="J459" t="s">
        <v>2378</v>
      </c>
    </row>
    <row r="460" spans="1:10" x14ac:dyDescent="0.35">
      <c r="A460" t="s">
        <v>1909</v>
      </c>
      <c r="B460">
        <v>24.7</v>
      </c>
      <c r="C460" t="str">
        <f t="shared" si="14"/>
        <v>Normal weight</v>
      </c>
      <c r="D460">
        <v>4.3600000000000003</v>
      </c>
      <c r="E460" t="str">
        <f t="shared" si="15"/>
        <v>Normal</v>
      </c>
      <c r="F460" t="s">
        <v>2376</v>
      </c>
      <c r="G460" t="s">
        <v>2376</v>
      </c>
      <c r="H460" t="s">
        <v>2378</v>
      </c>
      <c r="I460" s="13">
        <v>1</v>
      </c>
      <c r="J460" t="s">
        <v>2378</v>
      </c>
    </row>
    <row r="461" spans="1:10" x14ac:dyDescent="0.35">
      <c r="A461" t="s">
        <v>1908</v>
      </c>
      <c r="B461">
        <v>37.4</v>
      </c>
      <c r="C461" t="str">
        <f t="shared" si="14"/>
        <v>Obesity</v>
      </c>
      <c r="D461">
        <v>9.7200000000000006</v>
      </c>
      <c r="E461" t="str">
        <f t="shared" si="15"/>
        <v>Diabetese</v>
      </c>
      <c r="F461" t="s">
        <v>2378</v>
      </c>
      <c r="G461" t="s">
        <v>2376</v>
      </c>
      <c r="H461" t="s">
        <v>2378</v>
      </c>
      <c r="I461" s="13">
        <v>1</v>
      </c>
      <c r="J461" t="s">
        <v>2376</v>
      </c>
    </row>
    <row r="462" spans="1:10" x14ac:dyDescent="0.35">
      <c r="A462" t="s">
        <v>1907</v>
      </c>
      <c r="B462">
        <v>26.885000000000002</v>
      </c>
      <c r="C462" t="str">
        <f t="shared" si="14"/>
        <v>Overweight</v>
      </c>
      <c r="D462">
        <v>5.18</v>
      </c>
      <c r="E462" t="str">
        <f t="shared" si="15"/>
        <v>Normal</v>
      </c>
      <c r="F462" t="s">
        <v>2376</v>
      </c>
      <c r="G462" t="s">
        <v>2376</v>
      </c>
      <c r="H462" t="s">
        <v>2378</v>
      </c>
      <c r="I462" s="13">
        <v>1</v>
      </c>
      <c r="J462" t="s">
        <v>2378</v>
      </c>
    </row>
    <row r="463" spans="1:10" x14ac:dyDescent="0.35">
      <c r="A463" t="s">
        <v>1906</v>
      </c>
      <c r="B463">
        <v>25.27</v>
      </c>
      <c r="C463" t="str">
        <f t="shared" si="14"/>
        <v>Overweight</v>
      </c>
      <c r="D463">
        <v>5.29</v>
      </c>
      <c r="E463" t="str">
        <f t="shared" si="15"/>
        <v>Normal</v>
      </c>
      <c r="F463" t="s">
        <v>2376</v>
      </c>
      <c r="G463" t="s">
        <v>2376</v>
      </c>
      <c r="H463" t="s">
        <v>2378</v>
      </c>
      <c r="I463" s="13">
        <v>1</v>
      </c>
      <c r="J463" t="s">
        <v>2378</v>
      </c>
    </row>
    <row r="464" spans="1:10" x14ac:dyDescent="0.35">
      <c r="A464" t="s">
        <v>1905</v>
      </c>
      <c r="B464">
        <v>23.655000000000001</v>
      </c>
      <c r="C464" t="str">
        <f t="shared" si="14"/>
        <v>Normal weight</v>
      </c>
      <c r="D464">
        <v>4.8600000000000003</v>
      </c>
      <c r="E464" t="str">
        <f t="shared" si="15"/>
        <v>Normal</v>
      </c>
      <c r="F464" t="s">
        <v>2378</v>
      </c>
      <c r="G464" t="s">
        <v>2376</v>
      </c>
      <c r="H464" t="s">
        <v>2376</v>
      </c>
      <c r="I464" s="13">
        <v>0</v>
      </c>
      <c r="J464" t="s">
        <v>2378</v>
      </c>
    </row>
    <row r="465" spans="1:10" x14ac:dyDescent="0.35">
      <c r="A465" t="s">
        <v>1904</v>
      </c>
      <c r="B465">
        <v>55.05</v>
      </c>
      <c r="C465" t="str">
        <f t="shared" si="14"/>
        <v>Obesity</v>
      </c>
      <c r="D465">
        <v>7.66</v>
      </c>
      <c r="E465" t="str">
        <f t="shared" si="15"/>
        <v>Diabetese</v>
      </c>
      <c r="F465" t="s">
        <v>2376</v>
      </c>
      <c r="G465" t="s">
        <v>2376</v>
      </c>
      <c r="H465" t="s">
        <v>2376</v>
      </c>
      <c r="I465" s="13">
        <v>0</v>
      </c>
      <c r="J465" t="s">
        <v>2376</v>
      </c>
    </row>
    <row r="466" spans="1:10" x14ac:dyDescent="0.35">
      <c r="A466" t="s">
        <v>1903</v>
      </c>
      <c r="B466">
        <v>24.89</v>
      </c>
      <c r="C466" t="str">
        <f t="shared" si="14"/>
        <v>Normal weight</v>
      </c>
      <c r="D466">
        <v>6.1</v>
      </c>
      <c r="E466" t="str">
        <f t="shared" si="15"/>
        <v>Prediabetese</v>
      </c>
      <c r="F466" t="s">
        <v>2378</v>
      </c>
      <c r="G466" t="s">
        <v>2376</v>
      </c>
      <c r="H466" t="s">
        <v>2378</v>
      </c>
      <c r="I466" s="13">
        <v>1</v>
      </c>
      <c r="J466" t="s">
        <v>2378</v>
      </c>
    </row>
    <row r="467" spans="1:10" x14ac:dyDescent="0.35">
      <c r="A467" t="s">
        <v>1902</v>
      </c>
      <c r="B467">
        <v>18.715</v>
      </c>
      <c r="C467" t="str">
        <f t="shared" si="14"/>
        <v>Normal weight</v>
      </c>
      <c r="D467">
        <v>4.4400000000000004</v>
      </c>
      <c r="E467" t="str">
        <f t="shared" si="15"/>
        <v>Normal</v>
      </c>
      <c r="F467" t="s">
        <v>2376</v>
      </c>
      <c r="G467" t="s">
        <v>2376</v>
      </c>
      <c r="H467" t="s">
        <v>2376</v>
      </c>
      <c r="I467" s="13">
        <v>0</v>
      </c>
      <c r="J467" t="s">
        <v>2376</v>
      </c>
    </row>
    <row r="468" spans="1:10" x14ac:dyDescent="0.35">
      <c r="A468" t="s">
        <v>1901</v>
      </c>
      <c r="B468">
        <v>28.12</v>
      </c>
      <c r="C468" t="str">
        <f t="shared" si="14"/>
        <v>Overweight</v>
      </c>
      <c r="D468">
        <v>6.15</v>
      </c>
      <c r="E468" t="str">
        <f t="shared" si="15"/>
        <v>Prediabetese</v>
      </c>
      <c r="F468" t="s">
        <v>2376</v>
      </c>
      <c r="G468" t="s">
        <v>2376</v>
      </c>
      <c r="H468" t="s">
        <v>2376</v>
      </c>
      <c r="I468" s="13">
        <v>0</v>
      </c>
      <c r="J468" t="s">
        <v>2378</v>
      </c>
    </row>
    <row r="469" spans="1:10" x14ac:dyDescent="0.35">
      <c r="A469" t="s">
        <v>1900</v>
      </c>
      <c r="B469">
        <v>26.6</v>
      </c>
      <c r="C469" t="str">
        <f t="shared" si="14"/>
        <v>Overweight</v>
      </c>
      <c r="D469">
        <v>4.53</v>
      </c>
      <c r="E469" t="str">
        <f t="shared" si="15"/>
        <v>Normal</v>
      </c>
      <c r="F469" t="s">
        <v>2376</v>
      </c>
      <c r="G469" t="s">
        <v>2376</v>
      </c>
      <c r="H469" t="s">
        <v>2376</v>
      </c>
      <c r="I469" s="13">
        <v>0</v>
      </c>
      <c r="J469" t="s">
        <v>2378</v>
      </c>
    </row>
    <row r="470" spans="1:10" x14ac:dyDescent="0.35">
      <c r="A470" t="s">
        <v>1899</v>
      </c>
      <c r="B470">
        <v>30.114999999999998</v>
      </c>
      <c r="C470" t="str">
        <f t="shared" si="14"/>
        <v>Obesity</v>
      </c>
      <c r="D470">
        <v>5.48</v>
      </c>
      <c r="E470" t="str">
        <f t="shared" si="15"/>
        <v>Normal</v>
      </c>
      <c r="F470" t="s">
        <v>2376</v>
      </c>
      <c r="G470" t="s">
        <v>2378</v>
      </c>
      <c r="H470" t="s">
        <v>2376</v>
      </c>
      <c r="I470" s="13">
        <v>1</v>
      </c>
      <c r="J470" t="s">
        <v>2376</v>
      </c>
    </row>
    <row r="471" spans="1:10" x14ac:dyDescent="0.35">
      <c r="A471" t="s">
        <v>1898</v>
      </c>
      <c r="B471">
        <v>24.605</v>
      </c>
      <c r="C471" t="str">
        <f t="shared" si="14"/>
        <v>Normal weight</v>
      </c>
      <c r="D471">
        <v>5.48</v>
      </c>
      <c r="E471" t="str">
        <f t="shared" si="15"/>
        <v>Normal</v>
      </c>
      <c r="F471" t="s">
        <v>2376</v>
      </c>
      <c r="G471" t="s">
        <v>2376</v>
      </c>
      <c r="H471" t="s">
        <v>2376</v>
      </c>
      <c r="I471" s="13">
        <v>0</v>
      </c>
      <c r="J471" t="s">
        <v>2378</v>
      </c>
    </row>
    <row r="472" spans="1:10" x14ac:dyDescent="0.35">
      <c r="A472" t="s">
        <v>1897</v>
      </c>
      <c r="B472">
        <v>29.6</v>
      </c>
      <c r="C472" t="str">
        <f t="shared" si="14"/>
        <v>Overweight</v>
      </c>
      <c r="D472">
        <v>8.1</v>
      </c>
      <c r="E472" t="str">
        <f t="shared" si="15"/>
        <v>Diabetese</v>
      </c>
      <c r="F472" t="s">
        <v>2376</v>
      </c>
      <c r="G472" t="s">
        <v>2376</v>
      </c>
      <c r="H472" t="s">
        <v>2376</v>
      </c>
      <c r="I472" s="13">
        <v>0</v>
      </c>
      <c r="J472" t="s">
        <v>2376</v>
      </c>
    </row>
    <row r="473" spans="1:10" x14ac:dyDescent="0.35">
      <c r="A473" t="s">
        <v>1896</v>
      </c>
      <c r="B473">
        <v>24.42</v>
      </c>
      <c r="C473" t="str">
        <f t="shared" si="14"/>
        <v>Normal weight</v>
      </c>
      <c r="D473">
        <v>7.16</v>
      </c>
      <c r="E473" t="str">
        <f t="shared" si="15"/>
        <v>Diabetese</v>
      </c>
      <c r="F473" t="s">
        <v>2376</v>
      </c>
      <c r="G473" t="s">
        <v>2376</v>
      </c>
      <c r="H473" t="s">
        <v>2376</v>
      </c>
      <c r="I473" s="13">
        <v>0</v>
      </c>
      <c r="J473" t="s">
        <v>2378</v>
      </c>
    </row>
    <row r="474" spans="1:10" x14ac:dyDescent="0.35">
      <c r="A474" t="s">
        <v>1895</v>
      </c>
      <c r="B474">
        <v>20.9</v>
      </c>
      <c r="C474" t="str">
        <f t="shared" si="14"/>
        <v>Normal weight</v>
      </c>
      <c r="D474">
        <v>4.55</v>
      </c>
      <c r="E474" t="str">
        <f t="shared" si="15"/>
        <v>Normal</v>
      </c>
      <c r="F474" t="s">
        <v>2378</v>
      </c>
      <c r="G474" t="s">
        <v>2376</v>
      </c>
      <c r="H474" t="s">
        <v>2378</v>
      </c>
      <c r="I474" s="13">
        <v>1</v>
      </c>
      <c r="J474" t="s">
        <v>2378</v>
      </c>
    </row>
    <row r="475" spans="1:10" x14ac:dyDescent="0.35">
      <c r="A475" t="s">
        <v>1894</v>
      </c>
      <c r="B475">
        <v>22.895</v>
      </c>
      <c r="C475" t="str">
        <f t="shared" si="14"/>
        <v>Normal weight</v>
      </c>
      <c r="D475">
        <v>6.03</v>
      </c>
      <c r="E475" t="str">
        <f t="shared" si="15"/>
        <v>Prediabetese</v>
      </c>
      <c r="F475" t="s">
        <v>2376</v>
      </c>
      <c r="G475" t="s">
        <v>2376</v>
      </c>
      <c r="H475" t="s">
        <v>2376</v>
      </c>
      <c r="I475" s="13">
        <v>0</v>
      </c>
      <c r="J475" t="s">
        <v>2378</v>
      </c>
    </row>
    <row r="476" spans="1:10" x14ac:dyDescent="0.35">
      <c r="A476" t="s">
        <v>1893</v>
      </c>
      <c r="B476">
        <v>28.3</v>
      </c>
      <c r="C476" t="str">
        <f t="shared" si="14"/>
        <v>Overweight</v>
      </c>
      <c r="D476">
        <v>5.47</v>
      </c>
      <c r="E476" t="str">
        <f t="shared" si="15"/>
        <v>Normal</v>
      </c>
      <c r="F476" t="s">
        <v>2378</v>
      </c>
      <c r="G476" t="s">
        <v>2376</v>
      </c>
      <c r="H476" t="s">
        <v>2378</v>
      </c>
      <c r="I476" s="13">
        <v>1</v>
      </c>
      <c r="J476" t="s">
        <v>2378</v>
      </c>
    </row>
    <row r="477" spans="1:10" x14ac:dyDescent="0.35">
      <c r="A477" t="s">
        <v>1891</v>
      </c>
      <c r="B477">
        <v>54.3</v>
      </c>
      <c r="C477" t="str">
        <f t="shared" si="14"/>
        <v>Obesity</v>
      </c>
      <c r="D477">
        <v>4.1500000000000004</v>
      </c>
      <c r="E477" t="str">
        <f t="shared" si="15"/>
        <v>Normal</v>
      </c>
      <c r="F477" t="s">
        <v>2378</v>
      </c>
      <c r="G477" t="s">
        <v>2376</v>
      </c>
      <c r="H477" t="s">
        <v>2376</v>
      </c>
      <c r="I477" s="13">
        <v>1</v>
      </c>
      <c r="J477" t="s">
        <v>2376</v>
      </c>
    </row>
    <row r="478" spans="1:10" x14ac:dyDescent="0.35">
      <c r="A478" t="s">
        <v>1890</v>
      </c>
      <c r="B478">
        <v>33.344999999999999</v>
      </c>
      <c r="C478" t="str">
        <f t="shared" si="14"/>
        <v>Obesity</v>
      </c>
      <c r="D478">
        <v>11.32</v>
      </c>
      <c r="E478" t="str">
        <f t="shared" si="15"/>
        <v>Diabetese</v>
      </c>
      <c r="F478" t="s">
        <v>2378</v>
      </c>
      <c r="G478" t="s">
        <v>2376</v>
      </c>
      <c r="H478" t="s">
        <v>2376</v>
      </c>
      <c r="I478" s="13">
        <v>1</v>
      </c>
      <c r="J478" t="s">
        <v>2376</v>
      </c>
    </row>
    <row r="479" spans="1:10" x14ac:dyDescent="0.35">
      <c r="A479" t="s">
        <v>1889</v>
      </c>
      <c r="B479">
        <v>33</v>
      </c>
      <c r="C479" t="str">
        <f t="shared" si="14"/>
        <v>Obesity</v>
      </c>
      <c r="D479">
        <v>9.51</v>
      </c>
      <c r="E479" t="str">
        <f t="shared" si="15"/>
        <v>Diabetese</v>
      </c>
      <c r="F479" t="s">
        <v>2378</v>
      </c>
      <c r="G479" t="s">
        <v>2376</v>
      </c>
      <c r="H479" t="s">
        <v>2376</v>
      </c>
      <c r="I479" s="13">
        <v>0</v>
      </c>
      <c r="J479" t="s">
        <v>2376</v>
      </c>
    </row>
    <row r="480" spans="1:10" x14ac:dyDescent="0.35">
      <c r="A480" t="s">
        <v>1888</v>
      </c>
      <c r="B480">
        <v>28.024999999999999</v>
      </c>
      <c r="C480" t="str">
        <f t="shared" si="14"/>
        <v>Overweight</v>
      </c>
      <c r="D480">
        <v>7.67</v>
      </c>
      <c r="E480" t="str">
        <f t="shared" si="15"/>
        <v>Diabetese</v>
      </c>
      <c r="F480" t="s">
        <v>2378</v>
      </c>
      <c r="G480" t="s">
        <v>2376</v>
      </c>
      <c r="H480" t="s">
        <v>2376</v>
      </c>
      <c r="I480" s="13">
        <v>1</v>
      </c>
      <c r="J480" t="s">
        <v>2378</v>
      </c>
    </row>
    <row r="481" spans="1:10" x14ac:dyDescent="0.35">
      <c r="A481" t="s">
        <v>1887</v>
      </c>
      <c r="B481">
        <v>28.69</v>
      </c>
      <c r="C481" t="str">
        <f t="shared" si="14"/>
        <v>Overweight</v>
      </c>
      <c r="D481">
        <v>6.23</v>
      </c>
      <c r="E481" t="str">
        <f t="shared" si="15"/>
        <v>Prediabetese</v>
      </c>
      <c r="F481" t="s">
        <v>2376</v>
      </c>
      <c r="G481" t="s">
        <v>2376</v>
      </c>
      <c r="H481" t="s">
        <v>2376</v>
      </c>
      <c r="I481" s="13">
        <v>1</v>
      </c>
      <c r="J481" t="s">
        <v>2378</v>
      </c>
    </row>
    <row r="482" spans="1:10" x14ac:dyDescent="0.35">
      <c r="A482" t="s">
        <v>1886</v>
      </c>
      <c r="B482">
        <v>40.28</v>
      </c>
      <c r="C482" t="str">
        <f t="shared" si="14"/>
        <v>Obesity</v>
      </c>
      <c r="D482">
        <v>8.9</v>
      </c>
      <c r="E482" t="str">
        <f t="shared" si="15"/>
        <v>Diabetese</v>
      </c>
      <c r="F482" t="s">
        <v>2376</v>
      </c>
      <c r="G482" t="s">
        <v>2376</v>
      </c>
      <c r="H482" t="s">
        <v>2376</v>
      </c>
      <c r="I482" s="13">
        <v>0</v>
      </c>
      <c r="J482" t="s">
        <v>2376</v>
      </c>
    </row>
    <row r="483" spans="1:10" x14ac:dyDescent="0.35">
      <c r="A483" t="s">
        <v>1885</v>
      </c>
      <c r="B483">
        <v>37.299999999999997</v>
      </c>
      <c r="C483" t="str">
        <f t="shared" si="14"/>
        <v>Obesity</v>
      </c>
      <c r="D483">
        <v>7.79</v>
      </c>
      <c r="E483" t="str">
        <f t="shared" si="15"/>
        <v>Diabetese</v>
      </c>
      <c r="F483" t="s">
        <v>2378</v>
      </c>
      <c r="G483" t="s">
        <v>2376</v>
      </c>
      <c r="H483" t="s">
        <v>2376</v>
      </c>
      <c r="I483" s="13">
        <v>0</v>
      </c>
      <c r="J483" t="s">
        <v>2376</v>
      </c>
    </row>
    <row r="484" spans="1:10" x14ac:dyDescent="0.35">
      <c r="A484" t="s">
        <v>1884</v>
      </c>
      <c r="B484">
        <v>54.47</v>
      </c>
      <c r="C484" t="str">
        <f t="shared" si="14"/>
        <v>Obesity</v>
      </c>
      <c r="D484">
        <v>4.49</v>
      </c>
      <c r="E484" t="str">
        <f t="shared" si="15"/>
        <v>Normal</v>
      </c>
      <c r="F484" t="s">
        <v>2378</v>
      </c>
      <c r="G484" t="s">
        <v>2376</v>
      </c>
      <c r="H484" t="s">
        <v>2376</v>
      </c>
      <c r="I484" s="13">
        <v>2</v>
      </c>
      <c r="J484" t="s">
        <v>2376</v>
      </c>
    </row>
    <row r="485" spans="1:10" x14ac:dyDescent="0.35">
      <c r="A485" t="s">
        <v>1883</v>
      </c>
      <c r="B485">
        <v>38.06</v>
      </c>
      <c r="C485" t="str">
        <f t="shared" si="14"/>
        <v>Obesity</v>
      </c>
      <c r="D485">
        <v>5.24</v>
      </c>
      <c r="E485" t="str">
        <f t="shared" si="15"/>
        <v>Normal</v>
      </c>
      <c r="F485" t="s">
        <v>2378</v>
      </c>
      <c r="G485" t="s">
        <v>2376</v>
      </c>
      <c r="H485" t="s">
        <v>2378</v>
      </c>
      <c r="I485" s="13">
        <v>1</v>
      </c>
      <c r="J485" t="s">
        <v>2376</v>
      </c>
    </row>
    <row r="486" spans="1:10" x14ac:dyDescent="0.35">
      <c r="A486" t="s">
        <v>1882</v>
      </c>
      <c r="B486">
        <v>51.47</v>
      </c>
      <c r="C486" t="str">
        <f t="shared" si="14"/>
        <v>Obesity</v>
      </c>
      <c r="D486">
        <v>9.6</v>
      </c>
      <c r="E486" t="str">
        <f t="shared" si="15"/>
        <v>Diabetese</v>
      </c>
      <c r="F486" t="s">
        <v>2376</v>
      </c>
      <c r="G486" t="s">
        <v>2376</v>
      </c>
      <c r="H486" t="s">
        <v>2376</v>
      </c>
      <c r="I486" s="13">
        <v>0</v>
      </c>
      <c r="J486" t="s">
        <v>2376</v>
      </c>
    </row>
    <row r="487" spans="1:10" x14ac:dyDescent="0.35">
      <c r="A487" t="s">
        <v>1881</v>
      </c>
      <c r="B487">
        <v>29.8</v>
      </c>
      <c r="C487" t="str">
        <f t="shared" si="14"/>
        <v>Overweight</v>
      </c>
      <c r="D487">
        <v>5.78</v>
      </c>
      <c r="E487" t="str">
        <f t="shared" si="15"/>
        <v>Prediabetese</v>
      </c>
      <c r="F487" t="s">
        <v>2378</v>
      </c>
      <c r="G487" t="s">
        <v>2376</v>
      </c>
      <c r="H487" t="s">
        <v>2376</v>
      </c>
      <c r="I487" s="13">
        <v>0</v>
      </c>
      <c r="J487" t="s">
        <v>2376</v>
      </c>
    </row>
    <row r="488" spans="1:10" x14ac:dyDescent="0.35">
      <c r="A488" t="s">
        <v>1880</v>
      </c>
      <c r="B488">
        <v>49.77</v>
      </c>
      <c r="C488" t="str">
        <f t="shared" si="14"/>
        <v>Obesity</v>
      </c>
      <c r="D488">
        <v>7.02</v>
      </c>
      <c r="E488" t="str">
        <f t="shared" si="15"/>
        <v>Diabetese</v>
      </c>
      <c r="F488" t="s">
        <v>2376</v>
      </c>
      <c r="G488" t="s">
        <v>2376</v>
      </c>
      <c r="H488" t="s">
        <v>2376</v>
      </c>
      <c r="I488" s="13">
        <v>0</v>
      </c>
      <c r="J488" t="s">
        <v>2376</v>
      </c>
    </row>
    <row r="489" spans="1:10" x14ac:dyDescent="0.35">
      <c r="A489" t="s">
        <v>1879</v>
      </c>
      <c r="B489">
        <v>25.555</v>
      </c>
      <c r="C489" t="str">
        <f t="shared" si="14"/>
        <v>Overweight</v>
      </c>
      <c r="D489">
        <v>4.09</v>
      </c>
      <c r="E489" t="str">
        <f t="shared" si="15"/>
        <v>Normal</v>
      </c>
      <c r="F489" t="s">
        <v>2378</v>
      </c>
      <c r="G489" t="s">
        <v>2376</v>
      </c>
      <c r="H489" t="s">
        <v>2376</v>
      </c>
      <c r="I489" s="13">
        <v>0</v>
      </c>
      <c r="J489" t="s">
        <v>2378</v>
      </c>
    </row>
    <row r="490" spans="1:10" x14ac:dyDescent="0.35">
      <c r="A490" t="s">
        <v>1878</v>
      </c>
      <c r="B490">
        <v>29.64</v>
      </c>
      <c r="C490" t="str">
        <f t="shared" si="14"/>
        <v>Overweight</v>
      </c>
      <c r="D490">
        <v>4.93</v>
      </c>
      <c r="E490" t="str">
        <f t="shared" si="15"/>
        <v>Normal</v>
      </c>
      <c r="F490" t="s">
        <v>2376</v>
      </c>
      <c r="G490" t="s">
        <v>2376</v>
      </c>
      <c r="H490" t="s">
        <v>2378</v>
      </c>
      <c r="I490" s="13">
        <v>1</v>
      </c>
      <c r="J490" t="s">
        <v>2376</v>
      </c>
    </row>
    <row r="491" spans="1:10" x14ac:dyDescent="0.35">
      <c r="A491" t="s">
        <v>1877</v>
      </c>
      <c r="B491">
        <v>53.93</v>
      </c>
      <c r="C491" t="str">
        <f t="shared" si="14"/>
        <v>Obesity</v>
      </c>
      <c r="D491">
        <v>5.34</v>
      </c>
      <c r="E491" t="str">
        <f t="shared" si="15"/>
        <v>Normal</v>
      </c>
      <c r="F491" t="s">
        <v>2378</v>
      </c>
      <c r="G491" t="s">
        <v>2376</v>
      </c>
      <c r="H491" t="s">
        <v>2376</v>
      </c>
      <c r="I491" s="13">
        <v>2</v>
      </c>
      <c r="J491" t="s">
        <v>2376</v>
      </c>
    </row>
    <row r="492" spans="1:10" x14ac:dyDescent="0.35">
      <c r="A492" t="s">
        <v>1876</v>
      </c>
      <c r="B492">
        <v>28.024999999999999</v>
      </c>
      <c r="C492" t="str">
        <f t="shared" si="14"/>
        <v>Overweight</v>
      </c>
      <c r="D492">
        <v>5.65</v>
      </c>
      <c r="E492" t="str">
        <f t="shared" si="15"/>
        <v>Normal</v>
      </c>
      <c r="F492" t="s">
        <v>2376</v>
      </c>
      <c r="G492" t="s">
        <v>2376</v>
      </c>
      <c r="H492" t="s">
        <v>2376</v>
      </c>
      <c r="I492" s="13">
        <v>1</v>
      </c>
      <c r="J492" t="s">
        <v>2378</v>
      </c>
    </row>
    <row r="493" spans="1:10" x14ac:dyDescent="0.35">
      <c r="A493" t="s">
        <v>1875</v>
      </c>
      <c r="B493">
        <v>27.5</v>
      </c>
      <c r="C493" t="str">
        <f t="shared" si="14"/>
        <v>Overweight</v>
      </c>
      <c r="D493">
        <v>4.49</v>
      </c>
      <c r="E493" t="str">
        <f t="shared" si="15"/>
        <v>Normal</v>
      </c>
      <c r="F493" t="s">
        <v>2376</v>
      </c>
      <c r="G493" t="s">
        <v>2376</v>
      </c>
      <c r="H493" t="s">
        <v>2376</v>
      </c>
      <c r="I493" s="13">
        <v>0</v>
      </c>
      <c r="J493" t="s">
        <v>2376</v>
      </c>
    </row>
    <row r="494" spans="1:10" x14ac:dyDescent="0.35">
      <c r="A494" t="s">
        <v>1874</v>
      </c>
      <c r="B494">
        <v>21.8</v>
      </c>
      <c r="C494" t="str">
        <f t="shared" si="14"/>
        <v>Normal weight</v>
      </c>
      <c r="D494">
        <v>10.55</v>
      </c>
      <c r="E494" t="str">
        <f t="shared" si="15"/>
        <v>Diabetese</v>
      </c>
      <c r="F494" t="s">
        <v>2376</v>
      </c>
      <c r="G494" t="s">
        <v>2376</v>
      </c>
      <c r="H494" t="s">
        <v>2376</v>
      </c>
      <c r="I494" s="13">
        <v>0</v>
      </c>
      <c r="J494" t="s">
        <v>2378</v>
      </c>
    </row>
    <row r="495" spans="1:10" x14ac:dyDescent="0.35">
      <c r="A495" t="s">
        <v>1873</v>
      </c>
      <c r="B495">
        <v>26.41</v>
      </c>
      <c r="C495" t="str">
        <f t="shared" si="14"/>
        <v>Overweight</v>
      </c>
      <c r="D495">
        <v>4.92</v>
      </c>
      <c r="E495" t="str">
        <f t="shared" si="15"/>
        <v>Normal</v>
      </c>
      <c r="F495" t="s">
        <v>2378</v>
      </c>
      <c r="G495" t="s">
        <v>2376</v>
      </c>
      <c r="H495" t="s">
        <v>2378</v>
      </c>
      <c r="I495" s="13">
        <v>1</v>
      </c>
      <c r="J495" t="s">
        <v>2378</v>
      </c>
    </row>
    <row r="496" spans="1:10" x14ac:dyDescent="0.35">
      <c r="A496" t="s">
        <v>1872</v>
      </c>
      <c r="B496">
        <v>27.835000000000001</v>
      </c>
      <c r="C496" t="str">
        <f t="shared" si="14"/>
        <v>Overweight</v>
      </c>
      <c r="D496">
        <v>5.9</v>
      </c>
      <c r="E496" t="str">
        <f t="shared" si="15"/>
        <v>Prediabetese</v>
      </c>
      <c r="F496" t="s">
        <v>2378</v>
      </c>
      <c r="G496" t="s">
        <v>2376</v>
      </c>
      <c r="H496" t="s">
        <v>2376</v>
      </c>
      <c r="I496" s="13">
        <v>1</v>
      </c>
      <c r="J496" t="s">
        <v>2378</v>
      </c>
    </row>
    <row r="497" spans="1:10" x14ac:dyDescent="0.35">
      <c r="A497" t="s">
        <v>1871</v>
      </c>
      <c r="B497">
        <v>51.74</v>
      </c>
      <c r="C497" t="str">
        <f t="shared" si="14"/>
        <v>Obesity</v>
      </c>
      <c r="D497">
        <v>4.9800000000000004</v>
      </c>
      <c r="E497" t="str">
        <f t="shared" si="15"/>
        <v>Normal</v>
      </c>
      <c r="F497" t="s">
        <v>2378</v>
      </c>
      <c r="G497" t="s">
        <v>2376</v>
      </c>
      <c r="H497" t="s">
        <v>2376</v>
      </c>
      <c r="I497" s="13">
        <v>2</v>
      </c>
      <c r="J497" t="s">
        <v>2376</v>
      </c>
    </row>
    <row r="498" spans="1:10" x14ac:dyDescent="0.35">
      <c r="A498" t="s">
        <v>1870</v>
      </c>
      <c r="B498">
        <v>23.37</v>
      </c>
      <c r="C498" t="str">
        <f t="shared" si="14"/>
        <v>Normal weight</v>
      </c>
      <c r="D498">
        <v>5.8</v>
      </c>
      <c r="E498" t="str">
        <f t="shared" si="15"/>
        <v>Prediabetese</v>
      </c>
      <c r="F498" t="s">
        <v>2376</v>
      </c>
      <c r="G498" t="s">
        <v>2376</v>
      </c>
      <c r="H498" t="s">
        <v>2376</v>
      </c>
      <c r="I498" s="13">
        <v>0</v>
      </c>
      <c r="J498" t="s">
        <v>2378</v>
      </c>
    </row>
    <row r="499" spans="1:10" x14ac:dyDescent="0.35">
      <c r="A499" t="s">
        <v>1869</v>
      </c>
      <c r="B499">
        <v>29.7</v>
      </c>
      <c r="C499" t="str">
        <f t="shared" si="14"/>
        <v>Overweight</v>
      </c>
      <c r="D499">
        <v>6.21</v>
      </c>
      <c r="E499" t="str">
        <f t="shared" si="15"/>
        <v>Prediabetese</v>
      </c>
      <c r="F499" t="s">
        <v>2378</v>
      </c>
      <c r="G499" t="s">
        <v>2376</v>
      </c>
      <c r="H499" t="s">
        <v>2378</v>
      </c>
      <c r="I499" s="13">
        <v>1</v>
      </c>
      <c r="J499" t="s">
        <v>2378</v>
      </c>
    </row>
    <row r="500" spans="1:10" x14ac:dyDescent="0.35">
      <c r="A500" t="s">
        <v>1868</v>
      </c>
      <c r="B500">
        <v>20.045000000000002</v>
      </c>
      <c r="C500" t="str">
        <f t="shared" si="14"/>
        <v>Normal weight</v>
      </c>
      <c r="D500">
        <v>6.17</v>
      </c>
      <c r="E500" t="str">
        <f t="shared" si="15"/>
        <v>Prediabetese</v>
      </c>
      <c r="F500" t="s">
        <v>2376</v>
      </c>
      <c r="G500" t="s">
        <v>2376</v>
      </c>
      <c r="H500" t="s">
        <v>2378</v>
      </c>
      <c r="I500" s="13">
        <v>1</v>
      </c>
      <c r="J500" t="s">
        <v>2378</v>
      </c>
    </row>
    <row r="501" spans="1:10" x14ac:dyDescent="0.35">
      <c r="A501" t="s">
        <v>1867</v>
      </c>
      <c r="B501">
        <v>27.83</v>
      </c>
      <c r="C501" t="str">
        <f t="shared" si="14"/>
        <v>Overweight</v>
      </c>
      <c r="D501">
        <v>5.36</v>
      </c>
      <c r="E501" t="str">
        <f t="shared" si="15"/>
        <v>Normal</v>
      </c>
      <c r="F501" t="s">
        <v>2376</v>
      </c>
      <c r="G501" t="s">
        <v>2376</v>
      </c>
      <c r="H501" t="s">
        <v>2376</v>
      </c>
      <c r="I501" s="13">
        <v>2</v>
      </c>
      <c r="J501" t="s">
        <v>2376</v>
      </c>
    </row>
    <row r="502" spans="1:10" x14ac:dyDescent="0.35">
      <c r="A502" t="s">
        <v>1866</v>
      </c>
      <c r="B502">
        <v>28.93</v>
      </c>
      <c r="C502" t="str">
        <f t="shared" si="14"/>
        <v>Overweight</v>
      </c>
      <c r="D502">
        <v>5.2</v>
      </c>
      <c r="E502" t="str">
        <f t="shared" si="15"/>
        <v>Normal</v>
      </c>
      <c r="F502" t="s">
        <v>2376</v>
      </c>
      <c r="G502" t="s">
        <v>2376</v>
      </c>
      <c r="H502" t="s">
        <v>2376</v>
      </c>
      <c r="I502" s="13">
        <v>0</v>
      </c>
      <c r="J502" t="s">
        <v>2378</v>
      </c>
    </row>
    <row r="503" spans="1:10" x14ac:dyDescent="0.35">
      <c r="A503" t="s">
        <v>1865</v>
      </c>
      <c r="B503">
        <v>33.82</v>
      </c>
      <c r="C503" t="str">
        <f t="shared" si="14"/>
        <v>Obesity</v>
      </c>
      <c r="D503">
        <v>5.42</v>
      </c>
      <c r="E503" t="str">
        <f t="shared" si="15"/>
        <v>Normal</v>
      </c>
      <c r="F503" t="s">
        <v>2376</v>
      </c>
      <c r="G503" t="s">
        <v>2376</v>
      </c>
      <c r="H503" t="s">
        <v>2376</v>
      </c>
      <c r="I503" s="13">
        <v>0</v>
      </c>
      <c r="J503" t="s">
        <v>2376</v>
      </c>
    </row>
    <row r="504" spans="1:10" x14ac:dyDescent="0.35">
      <c r="A504" t="s">
        <v>1864</v>
      </c>
      <c r="B504">
        <v>20.234999999999999</v>
      </c>
      <c r="C504" t="str">
        <f t="shared" si="14"/>
        <v>Normal weight</v>
      </c>
      <c r="D504">
        <v>6.84</v>
      </c>
      <c r="E504" t="str">
        <f t="shared" si="15"/>
        <v>Diabetese</v>
      </c>
      <c r="F504" t="s">
        <v>2376</v>
      </c>
      <c r="G504" t="s">
        <v>2376</v>
      </c>
      <c r="H504" t="s">
        <v>2376</v>
      </c>
      <c r="I504" s="13">
        <v>0</v>
      </c>
      <c r="J504" t="s">
        <v>2378</v>
      </c>
    </row>
    <row r="505" spans="1:10" x14ac:dyDescent="0.35">
      <c r="A505" t="s">
        <v>1863</v>
      </c>
      <c r="B505">
        <v>49.2</v>
      </c>
      <c r="C505" t="str">
        <f t="shared" si="14"/>
        <v>Obesity</v>
      </c>
      <c r="D505">
        <v>10.9</v>
      </c>
      <c r="E505" t="str">
        <f t="shared" si="15"/>
        <v>Diabetese</v>
      </c>
      <c r="F505" t="s">
        <v>2378</v>
      </c>
      <c r="G505" t="s">
        <v>2376</v>
      </c>
      <c r="H505" t="s">
        <v>2378</v>
      </c>
      <c r="I505" s="13">
        <v>1</v>
      </c>
      <c r="J505" t="s">
        <v>2376</v>
      </c>
    </row>
    <row r="506" spans="1:10" x14ac:dyDescent="0.35">
      <c r="A506" t="s">
        <v>1862</v>
      </c>
      <c r="B506">
        <v>26.4</v>
      </c>
      <c r="C506" t="str">
        <f t="shared" si="14"/>
        <v>Overweight</v>
      </c>
      <c r="D506">
        <v>4.87</v>
      </c>
      <c r="E506" t="str">
        <f t="shared" si="15"/>
        <v>Normal</v>
      </c>
      <c r="F506" t="s">
        <v>2378</v>
      </c>
      <c r="G506" t="s">
        <v>2376</v>
      </c>
      <c r="H506" t="s">
        <v>2376</v>
      </c>
      <c r="I506" s="13">
        <v>0</v>
      </c>
      <c r="J506" t="s">
        <v>2378</v>
      </c>
    </row>
    <row r="507" spans="1:10" x14ac:dyDescent="0.35">
      <c r="A507" t="s">
        <v>1861</v>
      </c>
      <c r="B507">
        <v>28.38</v>
      </c>
      <c r="C507" t="str">
        <f t="shared" si="14"/>
        <v>Overweight</v>
      </c>
      <c r="D507">
        <v>6.07</v>
      </c>
      <c r="E507" t="str">
        <f t="shared" si="15"/>
        <v>Prediabetese</v>
      </c>
      <c r="F507" t="s">
        <v>2376</v>
      </c>
      <c r="G507" t="s">
        <v>2376</v>
      </c>
      <c r="H507" t="s">
        <v>2376</v>
      </c>
      <c r="I507" s="13">
        <v>1</v>
      </c>
      <c r="J507" t="s">
        <v>2378</v>
      </c>
    </row>
    <row r="508" spans="1:10" x14ac:dyDescent="0.35">
      <c r="A508" t="s">
        <v>1860</v>
      </c>
      <c r="B508">
        <v>24.64</v>
      </c>
      <c r="C508" t="str">
        <f t="shared" si="14"/>
        <v>Normal weight</v>
      </c>
      <c r="D508">
        <v>4.33</v>
      </c>
      <c r="E508" t="str">
        <f t="shared" si="15"/>
        <v>Normal</v>
      </c>
      <c r="F508" t="s">
        <v>2376</v>
      </c>
      <c r="G508" t="s">
        <v>2376</v>
      </c>
      <c r="H508" t="s">
        <v>2376</v>
      </c>
      <c r="I508" s="13">
        <v>0</v>
      </c>
      <c r="J508" t="s">
        <v>2378</v>
      </c>
    </row>
    <row r="509" spans="1:10" x14ac:dyDescent="0.35">
      <c r="A509" t="s">
        <v>1859</v>
      </c>
      <c r="B509">
        <v>39.71</v>
      </c>
      <c r="C509" t="str">
        <f t="shared" si="14"/>
        <v>Obesity</v>
      </c>
      <c r="D509">
        <v>5.83</v>
      </c>
      <c r="E509" t="str">
        <f t="shared" si="15"/>
        <v>Prediabetese</v>
      </c>
      <c r="F509" t="s">
        <v>2376</v>
      </c>
      <c r="G509" t="s">
        <v>2376</v>
      </c>
      <c r="H509" t="s">
        <v>2376</v>
      </c>
      <c r="I509" s="13">
        <v>1</v>
      </c>
      <c r="J509" t="s">
        <v>2376</v>
      </c>
    </row>
    <row r="510" spans="1:10" x14ac:dyDescent="0.35">
      <c r="A510" t="s">
        <v>1858</v>
      </c>
      <c r="B510">
        <v>22.22</v>
      </c>
      <c r="C510" t="str">
        <f t="shared" si="14"/>
        <v>Normal weight</v>
      </c>
      <c r="D510">
        <v>5.5</v>
      </c>
      <c r="E510" t="str">
        <f t="shared" si="15"/>
        <v>Normal</v>
      </c>
      <c r="F510" t="s">
        <v>2376</v>
      </c>
      <c r="G510" t="s">
        <v>2376</v>
      </c>
      <c r="H510" t="s">
        <v>2376</v>
      </c>
      <c r="I510" s="13">
        <v>0</v>
      </c>
      <c r="J510" t="s">
        <v>2378</v>
      </c>
    </row>
    <row r="511" spans="1:10" x14ac:dyDescent="0.35">
      <c r="A511" t="s">
        <v>1857</v>
      </c>
      <c r="B511">
        <v>33.344999999999999</v>
      </c>
      <c r="C511" t="str">
        <f t="shared" si="14"/>
        <v>Obesity</v>
      </c>
      <c r="D511">
        <v>4.79</v>
      </c>
      <c r="E511" t="str">
        <f t="shared" si="15"/>
        <v>Normal</v>
      </c>
      <c r="F511" t="s">
        <v>2376</v>
      </c>
      <c r="G511" t="s">
        <v>2376</v>
      </c>
      <c r="H511" t="s">
        <v>2378</v>
      </c>
      <c r="I511" s="13">
        <v>1</v>
      </c>
      <c r="J511" t="s">
        <v>2376</v>
      </c>
    </row>
    <row r="512" spans="1:10" x14ac:dyDescent="0.35">
      <c r="A512" t="s">
        <v>1856</v>
      </c>
      <c r="B512">
        <v>24.42</v>
      </c>
      <c r="C512" t="str">
        <f t="shared" si="14"/>
        <v>Normal weight</v>
      </c>
      <c r="D512">
        <v>5.81</v>
      </c>
      <c r="E512" t="str">
        <f t="shared" si="15"/>
        <v>Prediabetese</v>
      </c>
      <c r="F512" t="s">
        <v>2376</v>
      </c>
      <c r="G512" t="s">
        <v>2376</v>
      </c>
      <c r="H512" t="s">
        <v>2376</v>
      </c>
      <c r="I512" s="13">
        <v>1</v>
      </c>
      <c r="J512" t="s">
        <v>2378</v>
      </c>
    </row>
    <row r="513" spans="1:10" x14ac:dyDescent="0.35">
      <c r="A513" t="s">
        <v>1855</v>
      </c>
      <c r="B513">
        <v>29.81</v>
      </c>
      <c r="C513" t="str">
        <f t="shared" si="14"/>
        <v>Overweight</v>
      </c>
      <c r="D513">
        <v>5.58</v>
      </c>
      <c r="E513" t="str">
        <f t="shared" si="15"/>
        <v>Normal</v>
      </c>
      <c r="F513" t="s">
        <v>2376</v>
      </c>
      <c r="G513" t="s">
        <v>2376</v>
      </c>
      <c r="H513" t="s">
        <v>2376</v>
      </c>
      <c r="I513" s="13">
        <v>0</v>
      </c>
      <c r="J513" t="s">
        <v>2378</v>
      </c>
    </row>
    <row r="514" spans="1:10" x14ac:dyDescent="0.35">
      <c r="A514" t="s">
        <v>1854</v>
      </c>
      <c r="B514">
        <v>51.18</v>
      </c>
      <c r="C514" t="str">
        <f t="shared" si="14"/>
        <v>Obesity</v>
      </c>
      <c r="D514">
        <v>4.4000000000000004</v>
      </c>
      <c r="E514" t="str">
        <f t="shared" si="15"/>
        <v>Normal</v>
      </c>
      <c r="F514" t="s">
        <v>2378</v>
      </c>
      <c r="G514" t="s">
        <v>2376</v>
      </c>
      <c r="H514" t="s">
        <v>2376</v>
      </c>
      <c r="I514" s="13">
        <v>2</v>
      </c>
      <c r="J514" t="s">
        <v>2376</v>
      </c>
    </row>
    <row r="515" spans="1:10" x14ac:dyDescent="0.35">
      <c r="A515" t="s">
        <v>1853</v>
      </c>
      <c r="B515">
        <v>51.37</v>
      </c>
      <c r="C515" t="str">
        <f t="shared" ref="C515:C578" si="16">IF(B515&lt;18.5,"Underweight",IF(AND(B515&gt;=18.5,B515&lt;25),"Normal weight",IF(AND(B515&gt;=25,B515&lt;30),"Overweight","Obesity")))</f>
        <v>Obesity</v>
      </c>
      <c r="D515">
        <v>8.18</v>
      </c>
      <c r="E515" t="str">
        <f t="shared" si="15"/>
        <v>Diabetese</v>
      </c>
      <c r="F515" t="s">
        <v>2378</v>
      </c>
      <c r="G515" t="s">
        <v>2376</v>
      </c>
      <c r="H515" t="s">
        <v>2376</v>
      </c>
      <c r="I515" s="13">
        <v>0</v>
      </c>
      <c r="J515" t="s">
        <v>2376</v>
      </c>
    </row>
    <row r="516" spans="1:10" x14ac:dyDescent="0.35">
      <c r="A516" t="s">
        <v>1852</v>
      </c>
      <c r="B516">
        <v>36.19</v>
      </c>
      <c r="C516" t="str">
        <f t="shared" si="16"/>
        <v>Obesity</v>
      </c>
      <c r="D516">
        <v>5.52</v>
      </c>
      <c r="E516" t="str">
        <f t="shared" ref="E516:E579" si="17">IF(D516&lt;5.7,"Normal",IF(AND(D516&gt;=5.7,D516&lt;=6.4),"Prediabetese","Diabetese"))</f>
        <v>Normal</v>
      </c>
      <c r="F516" t="s">
        <v>2378</v>
      </c>
      <c r="G516" t="s">
        <v>2376</v>
      </c>
      <c r="H516" t="s">
        <v>2376</v>
      </c>
      <c r="I516" s="13">
        <v>0</v>
      </c>
      <c r="J516" t="s">
        <v>2376</v>
      </c>
    </row>
    <row r="517" spans="1:10" x14ac:dyDescent="0.35">
      <c r="A517" t="s">
        <v>1851</v>
      </c>
      <c r="B517">
        <v>25.9</v>
      </c>
      <c r="C517" t="str">
        <f t="shared" si="16"/>
        <v>Overweight</v>
      </c>
      <c r="D517">
        <v>4.84</v>
      </c>
      <c r="E517" t="str">
        <f t="shared" si="17"/>
        <v>Normal</v>
      </c>
      <c r="F517" t="s">
        <v>2376</v>
      </c>
      <c r="G517" t="s">
        <v>2376</v>
      </c>
      <c r="H517" t="s">
        <v>2376</v>
      </c>
      <c r="I517" s="13">
        <v>0</v>
      </c>
      <c r="J517" t="s">
        <v>2378</v>
      </c>
    </row>
    <row r="518" spans="1:10" x14ac:dyDescent="0.35">
      <c r="A518" t="s">
        <v>1850</v>
      </c>
      <c r="B518">
        <v>35.72</v>
      </c>
      <c r="C518" t="str">
        <f t="shared" si="16"/>
        <v>Obesity</v>
      </c>
      <c r="D518">
        <v>4.08</v>
      </c>
      <c r="E518" t="str">
        <f t="shared" si="17"/>
        <v>Normal</v>
      </c>
      <c r="F518" t="s">
        <v>2376</v>
      </c>
      <c r="G518" t="s">
        <v>2376</v>
      </c>
      <c r="H518" t="s">
        <v>2378</v>
      </c>
      <c r="I518" s="13">
        <v>1</v>
      </c>
      <c r="J518" t="s">
        <v>2376</v>
      </c>
    </row>
    <row r="519" spans="1:10" x14ac:dyDescent="0.35">
      <c r="A519" t="s">
        <v>1849</v>
      </c>
      <c r="B519">
        <v>27.94</v>
      </c>
      <c r="C519" t="str">
        <f t="shared" si="16"/>
        <v>Overweight</v>
      </c>
      <c r="D519">
        <v>4.4800000000000004</v>
      </c>
      <c r="E519" t="str">
        <f t="shared" si="17"/>
        <v>Normal</v>
      </c>
      <c r="F519" t="s">
        <v>2376</v>
      </c>
      <c r="G519" t="s">
        <v>2376</v>
      </c>
      <c r="H519" t="s">
        <v>2378</v>
      </c>
      <c r="I519" s="13">
        <v>1</v>
      </c>
      <c r="J519" t="s">
        <v>2378</v>
      </c>
    </row>
    <row r="520" spans="1:10" x14ac:dyDescent="0.35">
      <c r="A520" t="s">
        <v>1848</v>
      </c>
      <c r="B520">
        <v>27.1</v>
      </c>
      <c r="C520" t="str">
        <f t="shared" si="16"/>
        <v>Overweight</v>
      </c>
      <c r="D520">
        <v>5.73</v>
      </c>
      <c r="E520" t="str">
        <f t="shared" si="17"/>
        <v>Prediabetese</v>
      </c>
      <c r="F520" t="s">
        <v>2376</v>
      </c>
      <c r="G520" t="s">
        <v>2376</v>
      </c>
      <c r="H520" t="s">
        <v>2376</v>
      </c>
      <c r="I520" s="13">
        <v>0</v>
      </c>
      <c r="J520" t="s">
        <v>2378</v>
      </c>
    </row>
    <row r="521" spans="1:10" x14ac:dyDescent="0.35">
      <c r="A521" t="s">
        <v>1847</v>
      </c>
      <c r="B521">
        <v>18.3</v>
      </c>
      <c r="C521" t="str">
        <f t="shared" si="16"/>
        <v>Underweight</v>
      </c>
      <c r="D521">
        <v>5.46</v>
      </c>
      <c r="E521" t="str">
        <f t="shared" si="17"/>
        <v>Normal</v>
      </c>
      <c r="F521" t="s">
        <v>2378</v>
      </c>
      <c r="G521" t="s">
        <v>2376</v>
      </c>
      <c r="H521" t="s">
        <v>2378</v>
      </c>
      <c r="I521" s="13">
        <v>1</v>
      </c>
      <c r="J521" t="s">
        <v>2378</v>
      </c>
    </row>
    <row r="522" spans="1:10" x14ac:dyDescent="0.35">
      <c r="A522" t="s">
        <v>1846</v>
      </c>
      <c r="B522">
        <v>25.3</v>
      </c>
      <c r="C522" t="str">
        <f t="shared" si="16"/>
        <v>Overweight</v>
      </c>
      <c r="D522">
        <v>5.0199999999999996</v>
      </c>
      <c r="E522" t="str">
        <f t="shared" si="17"/>
        <v>Normal</v>
      </c>
      <c r="F522" t="s">
        <v>2378</v>
      </c>
      <c r="G522" t="s">
        <v>2376</v>
      </c>
      <c r="H522" t="s">
        <v>2376</v>
      </c>
      <c r="I522" s="13">
        <v>1</v>
      </c>
      <c r="J522" t="s">
        <v>2378</v>
      </c>
    </row>
    <row r="523" spans="1:10" x14ac:dyDescent="0.35">
      <c r="A523" t="s">
        <v>1845</v>
      </c>
      <c r="B523">
        <v>38.83</v>
      </c>
      <c r="C523" t="str">
        <f t="shared" si="16"/>
        <v>Obesity</v>
      </c>
      <c r="D523">
        <v>6.36</v>
      </c>
      <c r="E523" t="str">
        <f t="shared" si="17"/>
        <v>Prediabetese</v>
      </c>
      <c r="F523" t="s">
        <v>2376</v>
      </c>
      <c r="G523" t="s">
        <v>2376</v>
      </c>
      <c r="H523" t="s">
        <v>2376</v>
      </c>
      <c r="I523" s="13">
        <v>1</v>
      </c>
      <c r="J523" t="s">
        <v>2376</v>
      </c>
    </row>
    <row r="524" spans="1:10" x14ac:dyDescent="0.35">
      <c r="A524" t="s">
        <v>1844</v>
      </c>
      <c r="B524">
        <v>27.6</v>
      </c>
      <c r="C524" t="str">
        <f t="shared" si="16"/>
        <v>Overweight</v>
      </c>
      <c r="D524">
        <v>5.36</v>
      </c>
      <c r="E524" t="str">
        <f t="shared" si="17"/>
        <v>Normal</v>
      </c>
      <c r="F524" t="s">
        <v>2376</v>
      </c>
      <c r="G524" t="s">
        <v>2376</v>
      </c>
      <c r="H524" t="s">
        <v>2376</v>
      </c>
      <c r="I524" s="13">
        <v>1</v>
      </c>
      <c r="J524" t="s">
        <v>2376</v>
      </c>
    </row>
    <row r="525" spans="1:10" x14ac:dyDescent="0.35">
      <c r="A525" t="s">
        <v>1843</v>
      </c>
      <c r="B525">
        <v>46.4</v>
      </c>
      <c r="C525" t="str">
        <f t="shared" si="16"/>
        <v>Obesity</v>
      </c>
      <c r="D525">
        <v>8.3699999999999992</v>
      </c>
      <c r="E525" t="str">
        <f t="shared" si="17"/>
        <v>Diabetese</v>
      </c>
      <c r="F525" t="s">
        <v>2378</v>
      </c>
      <c r="G525" t="s">
        <v>2376</v>
      </c>
      <c r="H525" t="s">
        <v>2378</v>
      </c>
      <c r="I525" s="13">
        <v>1</v>
      </c>
      <c r="J525" t="s">
        <v>2376</v>
      </c>
    </row>
    <row r="526" spans="1:10" x14ac:dyDescent="0.35">
      <c r="A526" t="s">
        <v>1842</v>
      </c>
      <c r="B526">
        <v>51.92</v>
      </c>
      <c r="C526" t="str">
        <f t="shared" si="16"/>
        <v>Obesity</v>
      </c>
      <c r="D526">
        <v>5.18</v>
      </c>
      <c r="E526" t="str">
        <f t="shared" si="17"/>
        <v>Normal</v>
      </c>
      <c r="F526" t="s">
        <v>2378</v>
      </c>
      <c r="G526" t="s">
        <v>2376</v>
      </c>
      <c r="H526" t="s">
        <v>2378</v>
      </c>
      <c r="I526" s="13">
        <v>1</v>
      </c>
      <c r="J526" t="s">
        <v>2376</v>
      </c>
    </row>
    <row r="527" spans="1:10" x14ac:dyDescent="0.35">
      <c r="A527" t="s">
        <v>1841</v>
      </c>
      <c r="B527">
        <v>32.395000000000003</v>
      </c>
      <c r="C527" t="str">
        <f t="shared" si="16"/>
        <v>Obesity</v>
      </c>
      <c r="D527">
        <v>5.68</v>
      </c>
      <c r="E527" t="str">
        <f t="shared" si="17"/>
        <v>Normal</v>
      </c>
      <c r="F527" t="s">
        <v>2378</v>
      </c>
      <c r="G527" t="s">
        <v>2376</v>
      </c>
      <c r="H527" t="s">
        <v>2376</v>
      </c>
      <c r="I527" s="13">
        <v>1</v>
      </c>
      <c r="J527" t="s">
        <v>2376</v>
      </c>
    </row>
    <row r="528" spans="1:10" x14ac:dyDescent="0.35">
      <c r="A528" t="s">
        <v>1840</v>
      </c>
      <c r="B528">
        <v>46.19</v>
      </c>
      <c r="C528" t="str">
        <f t="shared" si="16"/>
        <v>Obesity</v>
      </c>
      <c r="D528">
        <v>7.31</v>
      </c>
      <c r="E528" t="str">
        <f t="shared" si="17"/>
        <v>Diabetese</v>
      </c>
      <c r="F528" t="s">
        <v>2378</v>
      </c>
      <c r="G528" t="s">
        <v>2376</v>
      </c>
      <c r="H528" t="s">
        <v>2378</v>
      </c>
      <c r="I528" s="13">
        <v>1</v>
      </c>
      <c r="J528" t="s">
        <v>2376</v>
      </c>
    </row>
    <row r="529" spans="1:10" x14ac:dyDescent="0.35">
      <c r="A529" t="s">
        <v>1839</v>
      </c>
      <c r="B529">
        <v>27.93</v>
      </c>
      <c r="C529" t="str">
        <f t="shared" si="16"/>
        <v>Overweight</v>
      </c>
      <c r="D529">
        <v>4.67</v>
      </c>
      <c r="E529" t="str">
        <f t="shared" si="17"/>
        <v>Normal</v>
      </c>
      <c r="F529" t="s">
        <v>2376</v>
      </c>
      <c r="G529" t="s">
        <v>2376</v>
      </c>
      <c r="H529" t="s">
        <v>2378</v>
      </c>
      <c r="I529" s="13">
        <v>1</v>
      </c>
      <c r="J529" t="s">
        <v>2376</v>
      </c>
    </row>
    <row r="530" spans="1:10" x14ac:dyDescent="0.35">
      <c r="A530" t="s">
        <v>1838</v>
      </c>
      <c r="B530">
        <v>45.62</v>
      </c>
      <c r="C530" t="str">
        <f t="shared" si="16"/>
        <v>Obesity</v>
      </c>
      <c r="D530">
        <v>6.87</v>
      </c>
      <c r="E530" t="str">
        <f t="shared" si="17"/>
        <v>Diabetese</v>
      </c>
      <c r="F530" t="s">
        <v>2376</v>
      </c>
      <c r="G530" t="s">
        <v>2376</v>
      </c>
      <c r="H530" t="s">
        <v>2376</v>
      </c>
      <c r="I530" s="13">
        <v>0</v>
      </c>
      <c r="J530" t="s">
        <v>2376</v>
      </c>
    </row>
    <row r="531" spans="1:10" x14ac:dyDescent="0.35">
      <c r="A531" t="s">
        <v>1837</v>
      </c>
      <c r="B531">
        <v>35.31</v>
      </c>
      <c r="C531" t="str">
        <f t="shared" si="16"/>
        <v>Obesity</v>
      </c>
      <c r="D531">
        <v>5.87</v>
      </c>
      <c r="E531" t="str">
        <f t="shared" si="17"/>
        <v>Prediabetese</v>
      </c>
      <c r="F531" t="s">
        <v>2376</v>
      </c>
      <c r="G531" t="s">
        <v>2376</v>
      </c>
      <c r="H531" t="s">
        <v>2378</v>
      </c>
      <c r="I531" s="13">
        <v>1</v>
      </c>
      <c r="J531" t="s">
        <v>2376</v>
      </c>
    </row>
    <row r="532" spans="1:10" x14ac:dyDescent="0.35">
      <c r="A532" t="s">
        <v>1836</v>
      </c>
      <c r="B532">
        <v>30.4</v>
      </c>
      <c r="C532" t="str">
        <f t="shared" si="16"/>
        <v>Obesity</v>
      </c>
      <c r="D532">
        <v>4.07</v>
      </c>
      <c r="E532" t="str">
        <f t="shared" si="17"/>
        <v>Normal</v>
      </c>
      <c r="F532" t="s">
        <v>2378</v>
      </c>
      <c r="G532" t="s">
        <v>2376</v>
      </c>
      <c r="H532" t="s">
        <v>2376</v>
      </c>
      <c r="I532" s="13">
        <v>1</v>
      </c>
      <c r="J532" t="s">
        <v>2376</v>
      </c>
    </row>
    <row r="533" spans="1:10" x14ac:dyDescent="0.35">
      <c r="A533" t="s">
        <v>1835</v>
      </c>
      <c r="B533">
        <v>20.13</v>
      </c>
      <c r="C533" t="str">
        <f t="shared" si="16"/>
        <v>Normal weight</v>
      </c>
      <c r="D533">
        <v>6.47</v>
      </c>
      <c r="E533" t="str">
        <f t="shared" si="17"/>
        <v>Diabetese</v>
      </c>
      <c r="F533" t="s">
        <v>2376</v>
      </c>
      <c r="G533" t="s">
        <v>2376</v>
      </c>
      <c r="H533" t="s">
        <v>2378</v>
      </c>
      <c r="I533" s="13">
        <v>1</v>
      </c>
      <c r="J533" t="s">
        <v>2378</v>
      </c>
    </row>
    <row r="534" spans="1:10" x14ac:dyDescent="0.35">
      <c r="A534" t="s">
        <v>1834</v>
      </c>
      <c r="B534">
        <v>23.655000000000001</v>
      </c>
      <c r="C534" t="str">
        <f t="shared" si="16"/>
        <v>Normal weight</v>
      </c>
      <c r="D534">
        <v>5.14</v>
      </c>
      <c r="E534" t="str">
        <f t="shared" si="17"/>
        <v>Normal</v>
      </c>
      <c r="F534" t="s">
        <v>2376</v>
      </c>
      <c r="G534" t="s">
        <v>2376</v>
      </c>
      <c r="H534" t="s">
        <v>2376</v>
      </c>
      <c r="I534" s="13">
        <v>1</v>
      </c>
      <c r="J534" t="s">
        <v>2378</v>
      </c>
    </row>
    <row r="535" spans="1:10" x14ac:dyDescent="0.35">
      <c r="A535" t="s">
        <v>1833</v>
      </c>
      <c r="B535">
        <v>49.05</v>
      </c>
      <c r="C535" t="str">
        <f t="shared" si="16"/>
        <v>Obesity</v>
      </c>
      <c r="D535">
        <v>9.77</v>
      </c>
      <c r="E535" t="str">
        <f t="shared" si="17"/>
        <v>Diabetese</v>
      </c>
      <c r="F535" t="s">
        <v>2378</v>
      </c>
      <c r="G535" t="s">
        <v>2376</v>
      </c>
      <c r="H535" t="s">
        <v>2376</v>
      </c>
      <c r="I535" s="13">
        <v>0</v>
      </c>
      <c r="J535" t="s">
        <v>2376</v>
      </c>
    </row>
    <row r="536" spans="1:10" x14ac:dyDescent="0.35">
      <c r="A536" t="s">
        <v>1832</v>
      </c>
      <c r="B536">
        <v>51.94</v>
      </c>
      <c r="C536" t="str">
        <f t="shared" si="16"/>
        <v>Obesity</v>
      </c>
      <c r="D536">
        <v>8.8000000000000007</v>
      </c>
      <c r="E536" t="str">
        <f t="shared" si="17"/>
        <v>Diabetese</v>
      </c>
      <c r="F536" t="s">
        <v>2378</v>
      </c>
      <c r="G536" t="s">
        <v>2376</v>
      </c>
      <c r="H536" t="s">
        <v>2376</v>
      </c>
      <c r="I536" s="13">
        <v>2</v>
      </c>
      <c r="J536" t="s">
        <v>2376</v>
      </c>
    </row>
    <row r="537" spans="1:10" x14ac:dyDescent="0.35">
      <c r="A537" t="s">
        <v>1831</v>
      </c>
      <c r="B537">
        <v>29.83</v>
      </c>
      <c r="C537" t="str">
        <f t="shared" si="16"/>
        <v>Overweight</v>
      </c>
      <c r="D537">
        <v>5.84</v>
      </c>
      <c r="E537" t="str">
        <f t="shared" si="17"/>
        <v>Prediabetese</v>
      </c>
      <c r="F537" t="s">
        <v>2376</v>
      </c>
      <c r="G537" t="s">
        <v>2376</v>
      </c>
      <c r="H537" t="s">
        <v>2376</v>
      </c>
      <c r="I537" s="13">
        <v>1</v>
      </c>
      <c r="J537" t="s">
        <v>2378</v>
      </c>
    </row>
    <row r="538" spans="1:10" x14ac:dyDescent="0.35">
      <c r="A538" t="s">
        <v>1830</v>
      </c>
      <c r="B538">
        <v>22.6</v>
      </c>
      <c r="C538" t="str">
        <f t="shared" si="16"/>
        <v>Normal weight</v>
      </c>
      <c r="D538">
        <v>10.43</v>
      </c>
      <c r="E538" t="str">
        <f t="shared" si="17"/>
        <v>Diabetese</v>
      </c>
      <c r="F538" t="s">
        <v>2378</v>
      </c>
      <c r="G538" t="s">
        <v>2376</v>
      </c>
      <c r="H538" t="s">
        <v>2376</v>
      </c>
      <c r="I538" s="13">
        <v>1</v>
      </c>
      <c r="J538" t="s">
        <v>2378</v>
      </c>
    </row>
    <row r="539" spans="1:10" x14ac:dyDescent="0.35">
      <c r="A539" t="s">
        <v>1829</v>
      </c>
      <c r="B539">
        <v>46.69</v>
      </c>
      <c r="C539" t="str">
        <f t="shared" si="16"/>
        <v>Obesity</v>
      </c>
      <c r="D539">
        <v>4.25</v>
      </c>
      <c r="E539" t="str">
        <f t="shared" si="17"/>
        <v>Normal</v>
      </c>
      <c r="F539" t="s">
        <v>2378</v>
      </c>
      <c r="G539" t="s">
        <v>2376</v>
      </c>
      <c r="H539" t="s">
        <v>2376</v>
      </c>
      <c r="I539" s="13">
        <v>1</v>
      </c>
      <c r="J539" t="s">
        <v>2376</v>
      </c>
    </row>
    <row r="540" spans="1:10" x14ac:dyDescent="0.35">
      <c r="A540" t="s">
        <v>1828</v>
      </c>
      <c r="B540">
        <v>28.49</v>
      </c>
      <c r="C540" t="str">
        <f t="shared" si="16"/>
        <v>Overweight</v>
      </c>
      <c r="D540">
        <v>4.8899999999999997</v>
      </c>
      <c r="E540" t="str">
        <f t="shared" si="17"/>
        <v>Normal</v>
      </c>
      <c r="F540" t="s">
        <v>2376</v>
      </c>
      <c r="G540" t="s">
        <v>2376</v>
      </c>
      <c r="H540" t="s">
        <v>2376</v>
      </c>
      <c r="I540" s="13">
        <v>0</v>
      </c>
      <c r="J540" t="s">
        <v>2378</v>
      </c>
    </row>
    <row r="541" spans="1:10" x14ac:dyDescent="0.35">
      <c r="A541" t="s">
        <v>1827</v>
      </c>
      <c r="B541">
        <v>28.5</v>
      </c>
      <c r="C541" t="str">
        <f t="shared" si="16"/>
        <v>Overweight</v>
      </c>
      <c r="D541">
        <v>5.55</v>
      </c>
      <c r="E541" t="str">
        <f t="shared" si="17"/>
        <v>Normal</v>
      </c>
      <c r="F541" t="s">
        <v>2378</v>
      </c>
      <c r="G541" t="s">
        <v>2376</v>
      </c>
      <c r="H541" t="s">
        <v>2376</v>
      </c>
      <c r="I541" s="13">
        <v>1</v>
      </c>
      <c r="J541" t="s">
        <v>2378</v>
      </c>
    </row>
    <row r="542" spans="1:10" x14ac:dyDescent="0.35">
      <c r="A542" t="s">
        <v>1826</v>
      </c>
      <c r="B542">
        <v>24.4</v>
      </c>
      <c r="C542" t="str">
        <f t="shared" si="16"/>
        <v>Normal weight</v>
      </c>
      <c r="D542">
        <v>4.5199999999999996</v>
      </c>
      <c r="E542" t="str">
        <f t="shared" si="17"/>
        <v>Normal</v>
      </c>
      <c r="F542" t="s">
        <v>2376</v>
      </c>
      <c r="G542" t="s">
        <v>2376</v>
      </c>
      <c r="H542" t="s">
        <v>2376</v>
      </c>
      <c r="I542" s="13">
        <v>1</v>
      </c>
      <c r="J542" t="s">
        <v>2378</v>
      </c>
    </row>
    <row r="543" spans="1:10" x14ac:dyDescent="0.35">
      <c r="A543" t="s">
        <v>1825</v>
      </c>
      <c r="B543">
        <v>29.15</v>
      </c>
      <c r="C543" t="str">
        <f t="shared" si="16"/>
        <v>Overweight</v>
      </c>
      <c r="D543">
        <v>4.45</v>
      </c>
      <c r="E543" t="str">
        <f t="shared" si="17"/>
        <v>Normal</v>
      </c>
      <c r="F543" t="s">
        <v>2378</v>
      </c>
      <c r="G543" t="s">
        <v>2376</v>
      </c>
      <c r="H543" t="s">
        <v>2376</v>
      </c>
      <c r="I543" s="13">
        <v>1</v>
      </c>
      <c r="J543" t="s">
        <v>2378</v>
      </c>
    </row>
    <row r="544" spans="1:10" x14ac:dyDescent="0.35">
      <c r="A544" t="s">
        <v>1824</v>
      </c>
      <c r="B544">
        <v>27.28</v>
      </c>
      <c r="C544" t="str">
        <f t="shared" si="16"/>
        <v>Overweight</v>
      </c>
      <c r="D544">
        <v>4.72</v>
      </c>
      <c r="E544" t="str">
        <f t="shared" si="17"/>
        <v>Normal</v>
      </c>
      <c r="F544" t="s">
        <v>2376</v>
      </c>
      <c r="G544" t="s">
        <v>2378</v>
      </c>
      <c r="H544" t="s">
        <v>2376</v>
      </c>
      <c r="I544" s="13">
        <v>1</v>
      </c>
      <c r="J544" t="s">
        <v>2378</v>
      </c>
    </row>
    <row r="545" spans="1:10" x14ac:dyDescent="0.35">
      <c r="A545" t="s">
        <v>1823</v>
      </c>
      <c r="B545">
        <v>32.229999999999997</v>
      </c>
      <c r="C545" t="str">
        <f t="shared" si="16"/>
        <v>Obesity</v>
      </c>
      <c r="D545">
        <v>4.6500000000000004</v>
      </c>
      <c r="E545" t="str">
        <f t="shared" si="17"/>
        <v>Normal</v>
      </c>
      <c r="F545" t="s">
        <v>2378</v>
      </c>
      <c r="G545" t="s">
        <v>2376</v>
      </c>
      <c r="H545" t="s">
        <v>2378</v>
      </c>
      <c r="I545" s="13">
        <v>1</v>
      </c>
      <c r="J545" t="s">
        <v>2376</v>
      </c>
    </row>
    <row r="546" spans="1:10" x14ac:dyDescent="0.35">
      <c r="A546" t="s">
        <v>1822</v>
      </c>
      <c r="B546">
        <v>44.2</v>
      </c>
      <c r="C546" t="str">
        <f t="shared" si="16"/>
        <v>Obesity</v>
      </c>
      <c r="D546">
        <v>11.34</v>
      </c>
      <c r="E546" t="str">
        <f t="shared" si="17"/>
        <v>Diabetese</v>
      </c>
      <c r="F546" t="s">
        <v>2378</v>
      </c>
      <c r="G546" t="s">
        <v>2376</v>
      </c>
      <c r="H546" t="s">
        <v>2378</v>
      </c>
      <c r="I546" s="13">
        <v>1</v>
      </c>
      <c r="J546" t="s">
        <v>2376</v>
      </c>
    </row>
    <row r="547" spans="1:10" x14ac:dyDescent="0.35">
      <c r="A547" t="s">
        <v>1821</v>
      </c>
      <c r="B547">
        <v>29.734999999999999</v>
      </c>
      <c r="C547" t="str">
        <f t="shared" si="16"/>
        <v>Overweight</v>
      </c>
      <c r="D547">
        <v>4.53</v>
      </c>
      <c r="E547" t="str">
        <f t="shared" si="17"/>
        <v>Normal</v>
      </c>
      <c r="F547" t="s">
        <v>2376</v>
      </c>
      <c r="G547" t="s">
        <v>2376</v>
      </c>
      <c r="H547" t="s">
        <v>2378</v>
      </c>
      <c r="I547" s="13">
        <v>1</v>
      </c>
      <c r="J547" t="s">
        <v>2376</v>
      </c>
    </row>
    <row r="548" spans="1:10" x14ac:dyDescent="0.35">
      <c r="A548" t="s">
        <v>1820</v>
      </c>
      <c r="B548">
        <v>28.31</v>
      </c>
      <c r="C548" t="str">
        <f t="shared" si="16"/>
        <v>Overweight</v>
      </c>
      <c r="D548">
        <v>6.35</v>
      </c>
      <c r="E548" t="str">
        <f t="shared" si="17"/>
        <v>Prediabetese</v>
      </c>
      <c r="F548" t="s">
        <v>2376</v>
      </c>
      <c r="G548" t="s">
        <v>2376</v>
      </c>
      <c r="H548" t="s">
        <v>2376</v>
      </c>
      <c r="I548" s="13">
        <v>0</v>
      </c>
      <c r="J548" t="s">
        <v>2378</v>
      </c>
    </row>
    <row r="549" spans="1:10" x14ac:dyDescent="0.35">
      <c r="A549" t="s">
        <v>1819</v>
      </c>
      <c r="B549">
        <v>46.62</v>
      </c>
      <c r="C549" t="str">
        <f t="shared" si="16"/>
        <v>Obesity</v>
      </c>
      <c r="D549">
        <v>8.51</v>
      </c>
      <c r="E549" t="str">
        <f t="shared" si="17"/>
        <v>Diabetese</v>
      </c>
      <c r="F549" t="s">
        <v>2376</v>
      </c>
      <c r="G549" t="s">
        <v>2376</v>
      </c>
      <c r="H549" t="s">
        <v>2376</v>
      </c>
      <c r="I549" s="13">
        <v>0</v>
      </c>
      <c r="J549" t="s">
        <v>2376</v>
      </c>
    </row>
    <row r="550" spans="1:10" x14ac:dyDescent="0.35">
      <c r="A550" t="s">
        <v>1818</v>
      </c>
      <c r="B550">
        <v>51.75</v>
      </c>
      <c r="C550" t="str">
        <f t="shared" si="16"/>
        <v>Obesity</v>
      </c>
      <c r="D550">
        <v>8.59</v>
      </c>
      <c r="E550" t="str">
        <f t="shared" si="17"/>
        <v>Diabetese</v>
      </c>
      <c r="F550" t="s">
        <v>2378</v>
      </c>
      <c r="G550" t="s">
        <v>2376</v>
      </c>
      <c r="H550" t="s">
        <v>2376</v>
      </c>
      <c r="I550" s="13">
        <v>1</v>
      </c>
      <c r="J550" t="s">
        <v>2376</v>
      </c>
    </row>
    <row r="551" spans="1:10" x14ac:dyDescent="0.35">
      <c r="A551" t="s">
        <v>1817</v>
      </c>
      <c r="B551">
        <v>25.7</v>
      </c>
      <c r="C551" t="str">
        <f t="shared" si="16"/>
        <v>Overweight</v>
      </c>
      <c r="D551">
        <v>4.13</v>
      </c>
      <c r="E551" t="str">
        <f t="shared" si="17"/>
        <v>Normal</v>
      </c>
      <c r="F551" t="s">
        <v>2378</v>
      </c>
      <c r="G551" t="s">
        <v>2376</v>
      </c>
      <c r="H551" t="s">
        <v>2376</v>
      </c>
      <c r="I551" s="13">
        <v>0</v>
      </c>
      <c r="J551" t="s">
        <v>2378</v>
      </c>
    </row>
    <row r="552" spans="1:10" x14ac:dyDescent="0.35">
      <c r="A552" t="s">
        <v>1816</v>
      </c>
      <c r="B552">
        <v>31.79</v>
      </c>
      <c r="C552" t="str">
        <f t="shared" si="16"/>
        <v>Obesity</v>
      </c>
      <c r="D552">
        <v>4.55</v>
      </c>
      <c r="E552" t="str">
        <f t="shared" si="17"/>
        <v>Normal</v>
      </c>
      <c r="F552" t="s">
        <v>2376</v>
      </c>
      <c r="G552" t="s">
        <v>2376</v>
      </c>
      <c r="H552" t="s">
        <v>2376</v>
      </c>
      <c r="I552" s="13">
        <v>0</v>
      </c>
      <c r="J552" t="s">
        <v>2376</v>
      </c>
    </row>
    <row r="553" spans="1:10" x14ac:dyDescent="0.35">
      <c r="A553" t="s">
        <v>1815</v>
      </c>
      <c r="B553">
        <v>24.795000000000002</v>
      </c>
      <c r="C553" t="str">
        <f t="shared" si="16"/>
        <v>Normal weight</v>
      </c>
      <c r="D553">
        <v>4.5199999999999996</v>
      </c>
      <c r="E553" t="str">
        <f t="shared" si="17"/>
        <v>Normal</v>
      </c>
      <c r="F553" t="s">
        <v>2376</v>
      </c>
      <c r="G553" t="s">
        <v>2376</v>
      </c>
      <c r="H553" t="s">
        <v>2376</v>
      </c>
      <c r="I553" s="13">
        <v>0</v>
      </c>
      <c r="J553" t="s">
        <v>2378</v>
      </c>
    </row>
    <row r="554" spans="1:10" x14ac:dyDescent="0.35">
      <c r="A554" t="s">
        <v>1814</v>
      </c>
      <c r="B554">
        <v>53.98</v>
      </c>
      <c r="C554" t="str">
        <f t="shared" si="16"/>
        <v>Obesity</v>
      </c>
      <c r="D554">
        <v>5.07</v>
      </c>
      <c r="E554" t="str">
        <f t="shared" si="17"/>
        <v>Normal</v>
      </c>
      <c r="F554" t="s">
        <v>2376</v>
      </c>
      <c r="G554" t="s">
        <v>2376</v>
      </c>
      <c r="H554" t="s">
        <v>2378</v>
      </c>
      <c r="I554" s="13">
        <v>1</v>
      </c>
      <c r="J554" t="s">
        <v>2376</v>
      </c>
    </row>
    <row r="555" spans="1:10" x14ac:dyDescent="0.35">
      <c r="A555" t="s">
        <v>1813</v>
      </c>
      <c r="B555">
        <v>41.325000000000003</v>
      </c>
      <c r="C555" t="str">
        <f t="shared" si="16"/>
        <v>Obesity</v>
      </c>
      <c r="D555">
        <v>4.04</v>
      </c>
      <c r="E555" t="str">
        <f t="shared" si="17"/>
        <v>Normal</v>
      </c>
      <c r="F555" t="s">
        <v>2378</v>
      </c>
      <c r="G555" t="s">
        <v>2376</v>
      </c>
      <c r="H555" t="s">
        <v>2378</v>
      </c>
      <c r="I555" s="13">
        <v>1</v>
      </c>
      <c r="J555" t="s">
        <v>2376</v>
      </c>
    </row>
    <row r="556" spans="1:10" x14ac:dyDescent="0.35">
      <c r="A556" t="s">
        <v>1812</v>
      </c>
      <c r="B556">
        <v>51.65</v>
      </c>
      <c r="C556" t="str">
        <f t="shared" si="16"/>
        <v>Obesity</v>
      </c>
      <c r="D556">
        <v>5.3</v>
      </c>
      <c r="E556" t="str">
        <f t="shared" si="17"/>
        <v>Normal</v>
      </c>
      <c r="F556" t="s">
        <v>2378</v>
      </c>
      <c r="G556" t="s">
        <v>2376</v>
      </c>
      <c r="H556" t="s">
        <v>2376</v>
      </c>
      <c r="I556" s="13">
        <v>0</v>
      </c>
      <c r="J556" t="s">
        <v>2376</v>
      </c>
    </row>
    <row r="557" spans="1:10" x14ac:dyDescent="0.35">
      <c r="A557" t="s">
        <v>1811</v>
      </c>
      <c r="B557">
        <v>44.52</v>
      </c>
      <c r="C557" t="str">
        <f t="shared" si="16"/>
        <v>Obesity</v>
      </c>
      <c r="D557">
        <v>8.64</v>
      </c>
      <c r="E557" t="str">
        <f t="shared" si="17"/>
        <v>Diabetese</v>
      </c>
      <c r="F557" t="s">
        <v>2378</v>
      </c>
      <c r="G557" t="s">
        <v>2376</v>
      </c>
      <c r="H557" t="s">
        <v>2378</v>
      </c>
      <c r="I557" s="13">
        <v>1</v>
      </c>
      <c r="J557" t="s">
        <v>2376</v>
      </c>
    </row>
    <row r="558" spans="1:10" x14ac:dyDescent="0.35">
      <c r="A558" t="s">
        <v>1810</v>
      </c>
      <c r="B558">
        <v>53.29</v>
      </c>
      <c r="C558" t="str">
        <f t="shared" si="16"/>
        <v>Obesity</v>
      </c>
      <c r="D558">
        <v>4.03</v>
      </c>
      <c r="E558" t="str">
        <f t="shared" si="17"/>
        <v>Normal</v>
      </c>
      <c r="F558" t="s">
        <v>2376</v>
      </c>
      <c r="G558" t="s">
        <v>2376</v>
      </c>
      <c r="H558" t="s">
        <v>2378</v>
      </c>
      <c r="I558" s="13">
        <v>1</v>
      </c>
      <c r="J558" t="s">
        <v>2376</v>
      </c>
    </row>
    <row r="559" spans="1:10" x14ac:dyDescent="0.35">
      <c r="A559" t="s">
        <v>1809</v>
      </c>
      <c r="B559">
        <v>46.63</v>
      </c>
      <c r="C559" t="str">
        <f t="shared" si="16"/>
        <v>Obesity</v>
      </c>
      <c r="D559">
        <v>4.26</v>
      </c>
      <c r="E559" t="str">
        <f t="shared" si="17"/>
        <v>Normal</v>
      </c>
      <c r="F559" t="s">
        <v>2378</v>
      </c>
      <c r="G559" t="s">
        <v>2376</v>
      </c>
      <c r="H559" t="s">
        <v>2376</v>
      </c>
      <c r="I559" s="13">
        <v>2</v>
      </c>
      <c r="J559" t="s">
        <v>2376</v>
      </c>
    </row>
    <row r="560" spans="1:10" x14ac:dyDescent="0.35">
      <c r="A560" t="s">
        <v>1808</v>
      </c>
      <c r="B560">
        <v>28.88</v>
      </c>
      <c r="C560" t="str">
        <f t="shared" si="16"/>
        <v>Overweight</v>
      </c>
      <c r="D560">
        <v>5.35</v>
      </c>
      <c r="E560" t="str">
        <f t="shared" si="17"/>
        <v>Normal</v>
      </c>
      <c r="F560" t="s">
        <v>2376</v>
      </c>
      <c r="G560" t="s">
        <v>2376</v>
      </c>
      <c r="H560" t="s">
        <v>2378</v>
      </c>
      <c r="I560" s="13">
        <v>1</v>
      </c>
      <c r="J560" t="s">
        <v>2378</v>
      </c>
    </row>
    <row r="561" spans="1:10" x14ac:dyDescent="0.35">
      <c r="A561" t="s">
        <v>1807</v>
      </c>
      <c r="B561">
        <v>23.98</v>
      </c>
      <c r="C561" t="str">
        <f t="shared" si="16"/>
        <v>Normal weight</v>
      </c>
      <c r="D561">
        <v>4.9000000000000004</v>
      </c>
      <c r="E561" t="str">
        <f t="shared" si="17"/>
        <v>Normal</v>
      </c>
      <c r="F561" t="s">
        <v>2376</v>
      </c>
      <c r="G561" t="s">
        <v>2376</v>
      </c>
      <c r="H561" t="s">
        <v>2376</v>
      </c>
      <c r="I561" s="13">
        <v>0</v>
      </c>
      <c r="J561" t="s">
        <v>27</v>
      </c>
    </row>
    <row r="562" spans="1:10" x14ac:dyDescent="0.35">
      <c r="A562" t="s">
        <v>1806</v>
      </c>
      <c r="B562">
        <v>23.65</v>
      </c>
      <c r="C562" t="str">
        <f t="shared" si="16"/>
        <v>Normal weight</v>
      </c>
      <c r="D562">
        <v>4.5</v>
      </c>
      <c r="E562" t="str">
        <f t="shared" si="17"/>
        <v>Normal</v>
      </c>
      <c r="F562" t="s">
        <v>2376</v>
      </c>
      <c r="G562" t="s">
        <v>2376</v>
      </c>
      <c r="H562" t="s">
        <v>2376</v>
      </c>
      <c r="I562" s="13">
        <v>0</v>
      </c>
      <c r="J562" t="s">
        <v>2376</v>
      </c>
    </row>
    <row r="563" spans="1:10" x14ac:dyDescent="0.35">
      <c r="A563" t="s">
        <v>1805</v>
      </c>
      <c r="B563">
        <v>49.09</v>
      </c>
      <c r="C563" t="str">
        <f t="shared" si="16"/>
        <v>Obesity</v>
      </c>
      <c r="D563">
        <v>8.3800000000000008</v>
      </c>
      <c r="E563" t="str">
        <f t="shared" si="17"/>
        <v>Diabetese</v>
      </c>
      <c r="F563" t="s">
        <v>2378</v>
      </c>
      <c r="G563" t="s">
        <v>2376</v>
      </c>
      <c r="H563" t="s">
        <v>2376</v>
      </c>
      <c r="I563" s="13">
        <v>2</v>
      </c>
      <c r="J563" t="s">
        <v>2376</v>
      </c>
    </row>
    <row r="564" spans="1:10" x14ac:dyDescent="0.35">
      <c r="A564" t="s">
        <v>1804</v>
      </c>
      <c r="B564">
        <v>28.024999999999999</v>
      </c>
      <c r="C564" t="str">
        <f t="shared" si="16"/>
        <v>Overweight</v>
      </c>
      <c r="D564">
        <v>7.03</v>
      </c>
      <c r="E564" t="str">
        <f t="shared" si="17"/>
        <v>Diabetese</v>
      </c>
      <c r="F564" t="s">
        <v>2376</v>
      </c>
      <c r="G564" t="s">
        <v>2376</v>
      </c>
      <c r="H564" t="s">
        <v>2376</v>
      </c>
      <c r="I564" s="13">
        <v>0</v>
      </c>
      <c r="J564" t="s">
        <v>2378</v>
      </c>
    </row>
    <row r="565" spans="1:10" x14ac:dyDescent="0.35">
      <c r="A565" t="s">
        <v>1803</v>
      </c>
      <c r="B565">
        <v>43.32</v>
      </c>
      <c r="C565" t="str">
        <f t="shared" si="16"/>
        <v>Obesity</v>
      </c>
      <c r="D565">
        <v>8.75</v>
      </c>
      <c r="E565" t="str">
        <f t="shared" si="17"/>
        <v>Diabetese</v>
      </c>
      <c r="F565" t="s">
        <v>2378</v>
      </c>
      <c r="G565" t="s">
        <v>2376</v>
      </c>
      <c r="H565" t="s">
        <v>2378</v>
      </c>
      <c r="I565" s="13">
        <v>1</v>
      </c>
      <c r="J565" t="s">
        <v>2376</v>
      </c>
    </row>
    <row r="566" spans="1:10" x14ac:dyDescent="0.35">
      <c r="A566" t="s">
        <v>1802</v>
      </c>
      <c r="B566">
        <v>45.92</v>
      </c>
      <c r="C566" t="str">
        <f t="shared" si="16"/>
        <v>Obesity</v>
      </c>
      <c r="D566">
        <v>9.51</v>
      </c>
      <c r="E566" t="str">
        <f t="shared" si="17"/>
        <v>Diabetese</v>
      </c>
      <c r="F566" t="s">
        <v>2376</v>
      </c>
      <c r="G566" t="s">
        <v>2376</v>
      </c>
      <c r="H566" t="s">
        <v>2376</v>
      </c>
      <c r="I566" s="13">
        <v>0</v>
      </c>
      <c r="J566" t="s">
        <v>2376</v>
      </c>
    </row>
    <row r="567" spans="1:10" x14ac:dyDescent="0.35">
      <c r="A567" t="s">
        <v>1801</v>
      </c>
      <c r="B567">
        <v>44.03</v>
      </c>
      <c r="C567" t="str">
        <f t="shared" si="16"/>
        <v>Obesity</v>
      </c>
      <c r="D567">
        <v>9.36</v>
      </c>
      <c r="E567" t="str">
        <f t="shared" si="17"/>
        <v>Diabetese</v>
      </c>
      <c r="F567" t="s">
        <v>2376</v>
      </c>
      <c r="G567" t="s">
        <v>2376</v>
      </c>
      <c r="H567" t="s">
        <v>2376</v>
      </c>
      <c r="I567" s="13">
        <v>0</v>
      </c>
      <c r="J567" t="s">
        <v>2376</v>
      </c>
    </row>
    <row r="568" spans="1:10" x14ac:dyDescent="0.35">
      <c r="A568" t="s">
        <v>1800</v>
      </c>
      <c r="B568">
        <v>24.6</v>
      </c>
      <c r="C568" t="str">
        <f t="shared" si="16"/>
        <v>Normal weight</v>
      </c>
      <c r="D568">
        <v>4.8099999999999996</v>
      </c>
      <c r="E568" t="str">
        <f t="shared" si="17"/>
        <v>Normal</v>
      </c>
      <c r="F568" t="s">
        <v>2376</v>
      </c>
      <c r="G568" t="s">
        <v>2376</v>
      </c>
      <c r="H568" t="s">
        <v>2376</v>
      </c>
      <c r="I568" s="13">
        <v>0</v>
      </c>
      <c r="J568" t="s">
        <v>2378</v>
      </c>
    </row>
    <row r="569" spans="1:10" x14ac:dyDescent="0.35">
      <c r="A569" t="s">
        <v>1799</v>
      </c>
      <c r="B569">
        <v>49.15</v>
      </c>
      <c r="C569" t="str">
        <f t="shared" si="16"/>
        <v>Obesity</v>
      </c>
      <c r="D569">
        <v>8.08</v>
      </c>
      <c r="E569" t="str">
        <f t="shared" si="17"/>
        <v>Diabetese</v>
      </c>
      <c r="F569" t="s">
        <v>2376</v>
      </c>
      <c r="G569" t="s">
        <v>2376</v>
      </c>
      <c r="H569" t="s">
        <v>2376</v>
      </c>
      <c r="I569" s="13">
        <v>0</v>
      </c>
      <c r="J569" t="s">
        <v>2376</v>
      </c>
    </row>
    <row r="570" spans="1:10" x14ac:dyDescent="0.35">
      <c r="A570" t="s">
        <v>1798</v>
      </c>
      <c r="B570">
        <v>28.31</v>
      </c>
      <c r="C570" t="str">
        <f t="shared" si="16"/>
        <v>Overweight</v>
      </c>
      <c r="D570">
        <v>6.29</v>
      </c>
      <c r="E570" t="str">
        <f t="shared" si="17"/>
        <v>Prediabetese</v>
      </c>
      <c r="F570" t="s">
        <v>2376</v>
      </c>
      <c r="G570" t="s">
        <v>2376</v>
      </c>
      <c r="H570" t="s">
        <v>2378</v>
      </c>
      <c r="I570" s="13">
        <v>1</v>
      </c>
      <c r="J570" t="s">
        <v>2378</v>
      </c>
    </row>
    <row r="571" spans="1:10" x14ac:dyDescent="0.35">
      <c r="A571" t="s">
        <v>1797</v>
      </c>
      <c r="B571">
        <v>22.99</v>
      </c>
      <c r="C571" t="str">
        <f t="shared" si="16"/>
        <v>Normal weight</v>
      </c>
      <c r="D571">
        <v>6.29</v>
      </c>
      <c r="E571" t="str">
        <f t="shared" si="17"/>
        <v>Prediabetese</v>
      </c>
      <c r="F571" t="s">
        <v>2376</v>
      </c>
      <c r="G571" t="s">
        <v>2376</v>
      </c>
      <c r="H571" t="s">
        <v>2376</v>
      </c>
      <c r="I571" s="13">
        <v>1</v>
      </c>
      <c r="J571" t="s">
        <v>2378</v>
      </c>
    </row>
    <row r="572" spans="1:10" x14ac:dyDescent="0.35">
      <c r="A572" t="s">
        <v>1796</v>
      </c>
      <c r="B572">
        <v>29.07</v>
      </c>
      <c r="C572" t="str">
        <f t="shared" si="16"/>
        <v>Overweight</v>
      </c>
      <c r="D572">
        <v>5.12</v>
      </c>
      <c r="E572" t="str">
        <f t="shared" si="17"/>
        <v>Normal</v>
      </c>
      <c r="F572" t="s">
        <v>2376</v>
      </c>
      <c r="G572" t="s">
        <v>2376</v>
      </c>
      <c r="H572" t="s">
        <v>2378</v>
      </c>
      <c r="I572" s="13">
        <v>1</v>
      </c>
      <c r="J572" t="s">
        <v>2378</v>
      </c>
    </row>
    <row r="573" spans="1:10" x14ac:dyDescent="0.35">
      <c r="A573" t="s">
        <v>1795</v>
      </c>
      <c r="B573">
        <v>42.02</v>
      </c>
      <c r="C573" t="str">
        <f t="shared" si="16"/>
        <v>Obesity</v>
      </c>
      <c r="D573">
        <v>9.9499999999999993</v>
      </c>
      <c r="E573" t="str">
        <f t="shared" si="17"/>
        <v>Diabetese</v>
      </c>
      <c r="F573" t="s">
        <v>2378</v>
      </c>
      <c r="G573" t="s">
        <v>2376</v>
      </c>
      <c r="H573" t="s">
        <v>2378</v>
      </c>
      <c r="I573" s="13">
        <v>1</v>
      </c>
      <c r="J573" t="s">
        <v>2376</v>
      </c>
    </row>
    <row r="574" spans="1:10" x14ac:dyDescent="0.35">
      <c r="A574" t="s">
        <v>1794</v>
      </c>
      <c r="B574">
        <v>49.07</v>
      </c>
      <c r="C574" t="str">
        <f t="shared" si="16"/>
        <v>Obesity</v>
      </c>
      <c r="D574">
        <v>9.08</v>
      </c>
      <c r="E574" t="str">
        <f t="shared" si="17"/>
        <v>Diabetese</v>
      </c>
      <c r="F574" t="s">
        <v>2378</v>
      </c>
      <c r="G574" t="s">
        <v>2376</v>
      </c>
      <c r="H574" t="s">
        <v>2376</v>
      </c>
      <c r="I574" s="13">
        <v>1</v>
      </c>
      <c r="J574" t="s">
        <v>2376</v>
      </c>
    </row>
    <row r="575" spans="1:10" x14ac:dyDescent="0.35">
      <c r="A575" t="s">
        <v>1793</v>
      </c>
      <c r="B575">
        <v>19.8</v>
      </c>
      <c r="C575" t="str">
        <f t="shared" si="16"/>
        <v>Normal weight</v>
      </c>
      <c r="D575">
        <v>4.82</v>
      </c>
      <c r="E575" t="str">
        <f t="shared" si="17"/>
        <v>Normal</v>
      </c>
      <c r="F575" t="s">
        <v>2376</v>
      </c>
      <c r="G575" t="s">
        <v>2376</v>
      </c>
      <c r="H575" t="s">
        <v>2376</v>
      </c>
      <c r="I575" s="13">
        <v>0</v>
      </c>
      <c r="J575" t="s">
        <v>2378</v>
      </c>
    </row>
    <row r="576" spans="1:10" x14ac:dyDescent="0.35">
      <c r="A576" t="s">
        <v>1792</v>
      </c>
      <c r="B576">
        <v>27.36</v>
      </c>
      <c r="C576" t="str">
        <f t="shared" si="16"/>
        <v>Overweight</v>
      </c>
      <c r="D576">
        <v>4.6500000000000004</v>
      </c>
      <c r="E576" t="str">
        <f t="shared" si="17"/>
        <v>Normal</v>
      </c>
      <c r="F576" t="s">
        <v>2376</v>
      </c>
      <c r="G576" t="s">
        <v>2378</v>
      </c>
      <c r="H576" t="s">
        <v>2376</v>
      </c>
      <c r="I576" s="13">
        <v>1</v>
      </c>
      <c r="J576" t="s">
        <v>2378</v>
      </c>
    </row>
    <row r="577" spans="1:10" x14ac:dyDescent="0.35">
      <c r="A577" t="s">
        <v>1791</v>
      </c>
      <c r="B577">
        <v>42.95</v>
      </c>
      <c r="C577" t="str">
        <f t="shared" si="16"/>
        <v>Obesity</v>
      </c>
      <c r="D577">
        <v>5.16</v>
      </c>
      <c r="E577" t="str">
        <f t="shared" si="17"/>
        <v>Normal</v>
      </c>
      <c r="F577" t="s">
        <v>2378</v>
      </c>
      <c r="G577" t="s">
        <v>2376</v>
      </c>
      <c r="H577" t="s">
        <v>2376</v>
      </c>
      <c r="I577" s="13">
        <v>1</v>
      </c>
      <c r="J577" t="s">
        <v>2376</v>
      </c>
    </row>
    <row r="578" spans="1:10" x14ac:dyDescent="0.35">
      <c r="A578" t="s">
        <v>1790</v>
      </c>
      <c r="B578">
        <v>42.66</v>
      </c>
      <c r="C578" t="str">
        <f t="shared" si="16"/>
        <v>Obesity</v>
      </c>
      <c r="D578">
        <v>10.44</v>
      </c>
      <c r="E578" t="str">
        <f t="shared" si="17"/>
        <v>Diabetese</v>
      </c>
      <c r="F578" t="s">
        <v>2376</v>
      </c>
      <c r="G578" t="s">
        <v>2376</v>
      </c>
      <c r="H578" t="s">
        <v>2376</v>
      </c>
      <c r="I578" s="13">
        <v>0</v>
      </c>
      <c r="J578" t="s">
        <v>2376</v>
      </c>
    </row>
    <row r="579" spans="1:10" x14ac:dyDescent="0.35">
      <c r="A579" t="s">
        <v>1789</v>
      </c>
      <c r="B579">
        <v>33.630000000000003</v>
      </c>
      <c r="C579" t="str">
        <f t="shared" ref="C579:C642" si="18">IF(B579&lt;18.5,"Underweight",IF(AND(B579&gt;=18.5,B579&lt;25),"Normal weight",IF(AND(B579&gt;=25,B579&lt;30),"Overweight","Obesity")))</f>
        <v>Obesity</v>
      </c>
      <c r="D579">
        <v>5.69</v>
      </c>
      <c r="E579" t="str">
        <f t="shared" si="17"/>
        <v>Normal</v>
      </c>
      <c r="F579" t="s">
        <v>2376</v>
      </c>
      <c r="G579" t="s">
        <v>2376</v>
      </c>
      <c r="H579" t="s">
        <v>2376</v>
      </c>
      <c r="I579" s="13">
        <v>1</v>
      </c>
      <c r="J579" t="s">
        <v>2376</v>
      </c>
    </row>
    <row r="580" spans="1:10" x14ac:dyDescent="0.35">
      <c r="A580" t="s">
        <v>1788</v>
      </c>
      <c r="B580">
        <v>26.84</v>
      </c>
      <c r="C580" t="str">
        <f t="shared" si="18"/>
        <v>Overweight</v>
      </c>
      <c r="D580">
        <v>6.5</v>
      </c>
      <c r="E580" t="str">
        <f t="shared" ref="E580:E643" si="19">IF(D580&lt;5.7,"Normal",IF(AND(D580&gt;=5.7,D580&lt;=6.4),"Prediabetese","Diabetese"))</f>
        <v>Diabetese</v>
      </c>
      <c r="F580" t="s">
        <v>2376</v>
      </c>
      <c r="G580" t="s">
        <v>2376</v>
      </c>
      <c r="H580" t="s">
        <v>2376</v>
      </c>
      <c r="I580" s="13">
        <v>0</v>
      </c>
      <c r="J580" t="s">
        <v>2378</v>
      </c>
    </row>
    <row r="581" spans="1:10" x14ac:dyDescent="0.35">
      <c r="A581" t="s">
        <v>1787</v>
      </c>
      <c r="B581">
        <v>28.3</v>
      </c>
      <c r="C581" t="str">
        <f t="shared" si="18"/>
        <v>Overweight</v>
      </c>
      <c r="D581">
        <v>5.73</v>
      </c>
      <c r="E581" t="str">
        <f t="shared" si="19"/>
        <v>Prediabetese</v>
      </c>
      <c r="F581" t="s">
        <v>2376</v>
      </c>
      <c r="G581" t="s">
        <v>2376</v>
      </c>
      <c r="H581" t="s">
        <v>2378</v>
      </c>
      <c r="I581" s="13">
        <v>1</v>
      </c>
      <c r="J581" t="s">
        <v>2378</v>
      </c>
    </row>
    <row r="582" spans="1:10" x14ac:dyDescent="0.35">
      <c r="A582" t="s">
        <v>1786</v>
      </c>
      <c r="B582">
        <v>27.06</v>
      </c>
      <c r="C582" t="str">
        <f t="shared" si="18"/>
        <v>Overweight</v>
      </c>
      <c r="D582">
        <v>5.74</v>
      </c>
      <c r="E582" t="str">
        <f t="shared" si="19"/>
        <v>Prediabetese</v>
      </c>
      <c r="F582" t="s">
        <v>2378</v>
      </c>
      <c r="G582" t="s">
        <v>2376</v>
      </c>
      <c r="H582" t="s">
        <v>2376</v>
      </c>
      <c r="I582" s="13">
        <v>0</v>
      </c>
      <c r="J582" t="s">
        <v>2378</v>
      </c>
    </row>
    <row r="583" spans="1:10" x14ac:dyDescent="0.35">
      <c r="A583" t="s">
        <v>1785</v>
      </c>
      <c r="B583">
        <v>47.13</v>
      </c>
      <c r="C583" t="str">
        <f t="shared" si="18"/>
        <v>Obesity</v>
      </c>
      <c r="D583">
        <v>8.6999999999999993</v>
      </c>
      <c r="E583" t="str">
        <f t="shared" si="19"/>
        <v>Diabetese</v>
      </c>
      <c r="F583" t="s">
        <v>2376</v>
      </c>
      <c r="G583" t="s">
        <v>2376</v>
      </c>
      <c r="H583" t="s">
        <v>2376</v>
      </c>
      <c r="I583" s="13">
        <v>0</v>
      </c>
      <c r="J583" t="s">
        <v>2376</v>
      </c>
    </row>
    <row r="584" spans="1:10" x14ac:dyDescent="0.35">
      <c r="A584" t="s">
        <v>1784</v>
      </c>
      <c r="B584">
        <v>51.72</v>
      </c>
      <c r="C584" t="str">
        <f t="shared" si="18"/>
        <v>Obesity</v>
      </c>
      <c r="D584">
        <v>5.09</v>
      </c>
      <c r="E584" t="str">
        <f t="shared" si="19"/>
        <v>Normal</v>
      </c>
      <c r="F584" t="s">
        <v>2376</v>
      </c>
      <c r="G584" t="s">
        <v>2376</v>
      </c>
      <c r="H584" t="s">
        <v>2376</v>
      </c>
      <c r="I584" s="13">
        <v>0</v>
      </c>
      <c r="J584" t="s">
        <v>2376</v>
      </c>
    </row>
    <row r="585" spans="1:10" x14ac:dyDescent="0.35">
      <c r="A585" t="s">
        <v>1783</v>
      </c>
      <c r="B585">
        <v>48.59</v>
      </c>
      <c r="C585" t="str">
        <f t="shared" si="18"/>
        <v>Obesity</v>
      </c>
      <c r="D585">
        <v>5.57</v>
      </c>
      <c r="E585" t="str">
        <f t="shared" si="19"/>
        <v>Normal</v>
      </c>
      <c r="F585" t="s">
        <v>2376</v>
      </c>
      <c r="G585" t="s">
        <v>2376</v>
      </c>
      <c r="H585" t="s">
        <v>2376</v>
      </c>
      <c r="I585" s="13">
        <v>0</v>
      </c>
      <c r="J585" t="s">
        <v>2376</v>
      </c>
    </row>
    <row r="586" spans="1:10" x14ac:dyDescent="0.35">
      <c r="A586" t="s">
        <v>1782</v>
      </c>
      <c r="B586">
        <v>45.18</v>
      </c>
      <c r="C586" t="str">
        <f t="shared" si="18"/>
        <v>Obesity</v>
      </c>
      <c r="D586">
        <v>10.87</v>
      </c>
      <c r="E586" t="str">
        <f t="shared" si="19"/>
        <v>Diabetese</v>
      </c>
      <c r="F586" t="s">
        <v>2376</v>
      </c>
      <c r="G586" t="s">
        <v>2376</v>
      </c>
      <c r="H586" t="s">
        <v>2376</v>
      </c>
      <c r="I586" s="13">
        <v>0</v>
      </c>
      <c r="J586" t="s">
        <v>2376</v>
      </c>
    </row>
    <row r="587" spans="1:10" x14ac:dyDescent="0.35">
      <c r="A587" t="s">
        <v>1781</v>
      </c>
      <c r="B587">
        <v>27.9</v>
      </c>
      <c r="C587" t="str">
        <f t="shared" si="18"/>
        <v>Overweight</v>
      </c>
      <c r="D587">
        <v>6.02</v>
      </c>
      <c r="E587" t="str">
        <f t="shared" si="19"/>
        <v>Prediabetese</v>
      </c>
      <c r="F587" t="s">
        <v>2376</v>
      </c>
      <c r="G587" t="s">
        <v>2376</v>
      </c>
      <c r="H587" t="s">
        <v>2378</v>
      </c>
      <c r="I587" s="13">
        <v>1</v>
      </c>
      <c r="J587" t="s">
        <v>2378</v>
      </c>
    </row>
    <row r="588" spans="1:10" x14ac:dyDescent="0.35">
      <c r="A588" t="s">
        <v>1780</v>
      </c>
      <c r="B588">
        <v>51.33</v>
      </c>
      <c r="C588" t="str">
        <f t="shared" si="18"/>
        <v>Obesity</v>
      </c>
      <c r="D588">
        <v>7</v>
      </c>
      <c r="E588" t="str">
        <f t="shared" si="19"/>
        <v>Diabetese</v>
      </c>
      <c r="F588" t="s">
        <v>2376</v>
      </c>
      <c r="G588" t="s">
        <v>2376</v>
      </c>
      <c r="H588" t="s">
        <v>2376</v>
      </c>
      <c r="I588" s="13">
        <v>0</v>
      </c>
      <c r="J588" t="s">
        <v>2376</v>
      </c>
    </row>
    <row r="589" spans="1:10" x14ac:dyDescent="0.35">
      <c r="A589" t="s">
        <v>1779</v>
      </c>
      <c r="B589">
        <v>30.59</v>
      </c>
      <c r="C589" t="str">
        <f t="shared" si="18"/>
        <v>Obesity</v>
      </c>
      <c r="D589">
        <v>5.56</v>
      </c>
      <c r="E589" t="str">
        <f t="shared" si="19"/>
        <v>Normal</v>
      </c>
      <c r="F589" t="s">
        <v>2378</v>
      </c>
      <c r="G589" t="s">
        <v>2376</v>
      </c>
      <c r="H589" t="s">
        <v>2376</v>
      </c>
      <c r="I589" s="13">
        <v>1</v>
      </c>
      <c r="J589" t="s">
        <v>2376</v>
      </c>
    </row>
    <row r="590" spans="1:10" x14ac:dyDescent="0.35">
      <c r="A590" t="s">
        <v>1778</v>
      </c>
      <c r="B590">
        <v>39.229999999999997</v>
      </c>
      <c r="C590" t="str">
        <f t="shared" si="18"/>
        <v>Obesity</v>
      </c>
      <c r="D590">
        <v>8.4499999999999993</v>
      </c>
      <c r="E590" t="str">
        <f t="shared" si="19"/>
        <v>Diabetese</v>
      </c>
      <c r="F590" t="s">
        <v>2376</v>
      </c>
      <c r="G590" t="s">
        <v>2376</v>
      </c>
      <c r="H590" t="s">
        <v>2376</v>
      </c>
      <c r="I590" s="13">
        <v>0</v>
      </c>
      <c r="J590" t="s">
        <v>2376</v>
      </c>
    </row>
    <row r="591" spans="1:10" x14ac:dyDescent="0.35">
      <c r="A591" t="s">
        <v>1777</v>
      </c>
      <c r="B591">
        <v>19.094999999999999</v>
      </c>
      <c r="C591" t="str">
        <f t="shared" si="18"/>
        <v>Normal weight</v>
      </c>
      <c r="D591">
        <v>6.19</v>
      </c>
      <c r="E591" t="str">
        <f t="shared" si="19"/>
        <v>Prediabetese</v>
      </c>
      <c r="F591" t="s">
        <v>2376</v>
      </c>
      <c r="G591" t="s">
        <v>2376</v>
      </c>
      <c r="H591" t="s">
        <v>2376</v>
      </c>
      <c r="I591" s="13">
        <v>0</v>
      </c>
      <c r="J591" t="s">
        <v>2378</v>
      </c>
    </row>
    <row r="592" spans="1:10" x14ac:dyDescent="0.35">
      <c r="A592" t="s">
        <v>1776</v>
      </c>
      <c r="B592">
        <v>49.72</v>
      </c>
      <c r="C592" t="str">
        <f t="shared" si="18"/>
        <v>Obesity</v>
      </c>
      <c r="D592">
        <v>7.71</v>
      </c>
      <c r="E592" t="str">
        <f t="shared" si="19"/>
        <v>Diabetese</v>
      </c>
      <c r="F592" t="s">
        <v>2376</v>
      </c>
      <c r="G592" t="s">
        <v>2376</v>
      </c>
      <c r="H592" t="s">
        <v>2376</v>
      </c>
      <c r="I592" s="13">
        <v>0</v>
      </c>
      <c r="J592" t="s">
        <v>2376</v>
      </c>
    </row>
    <row r="593" spans="1:10" x14ac:dyDescent="0.35">
      <c r="A593" t="s">
        <v>1775</v>
      </c>
      <c r="B593">
        <v>21.754999999999999</v>
      </c>
      <c r="C593" t="str">
        <f t="shared" si="18"/>
        <v>Normal weight</v>
      </c>
      <c r="D593">
        <v>4.63</v>
      </c>
      <c r="E593" t="str">
        <f t="shared" si="19"/>
        <v>Normal</v>
      </c>
      <c r="F593" t="s">
        <v>2376</v>
      </c>
      <c r="G593" t="s">
        <v>2376</v>
      </c>
      <c r="H593" t="s">
        <v>2378</v>
      </c>
      <c r="I593" s="13">
        <v>1</v>
      </c>
      <c r="J593" t="s">
        <v>2378</v>
      </c>
    </row>
    <row r="594" spans="1:10" x14ac:dyDescent="0.35">
      <c r="A594" t="s">
        <v>1774</v>
      </c>
      <c r="B594">
        <v>48.39</v>
      </c>
      <c r="C594" t="str">
        <f t="shared" si="18"/>
        <v>Obesity</v>
      </c>
      <c r="D594">
        <v>4.6100000000000003</v>
      </c>
      <c r="E594" t="str">
        <f t="shared" si="19"/>
        <v>Normal</v>
      </c>
      <c r="F594" t="s">
        <v>2376</v>
      </c>
      <c r="G594" t="s">
        <v>2376</v>
      </c>
      <c r="H594" t="s">
        <v>2376</v>
      </c>
      <c r="I594" s="13">
        <v>0</v>
      </c>
      <c r="J594" t="s">
        <v>2376</v>
      </c>
    </row>
    <row r="595" spans="1:10" x14ac:dyDescent="0.35">
      <c r="A595" t="s">
        <v>1773</v>
      </c>
      <c r="B595">
        <v>47.15</v>
      </c>
      <c r="C595" t="str">
        <f t="shared" si="18"/>
        <v>Obesity</v>
      </c>
      <c r="D595">
        <v>9.5299999999999994</v>
      </c>
      <c r="E595" t="str">
        <f t="shared" si="19"/>
        <v>Diabetese</v>
      </c>
      <c r="F595" t="s">
        <v>2378</v>
      </c>
      <c r="G595" t="s">
        <v>2376</v>
      </c>
      <c r="H595" t="s">
        <v>2376</v>
      </c>
      <c r="I595" s="13">
        <v>1</v>
      </c>
      <c r="J595" t="s">
        <v>2376</v>
      </c>
    </row>
    <row r="596" spans="1:10" x14ac:dyDescent="0.35">
      <c r="A596" t="s">
        <v>1772</v>
      </c>
      <c r="B596">
        <v>47.59</v>
      </c>
      <c r="C596" t="str">
        <f t="shared" si="18"/>
        <v>Obesity</v>
      </c>
      <c r="D596">
        <v>11.43</v>
      </c>
      <c r="E596" t="str">
        <f t="shared" si="19"/>
        <v>Diabetese</v>
      </c>
      <c r="F596" t="s">
        <v>2378</v>
      </c>
      <c r="G596" t="s">
        <v>2376</v>
      </c>
      <c r="H596" t="s">
        <v>2376</v>
      </c>
      <c r="I596" s="13">
        <v>2</v>
      </c>
      <c r="J596" t="s">
        <v>2376</v>
      </c>
    </row>
    <row r="597" spans="1:10" x14ac:dyDescent="0.35">
      <c r="A597" t="s">
        <v>1771</v>
      </c>
      <c r="B597">
        <v>39.81</v>
      </c>
      <c r="C597" t="str">
        <f t="shared" si="18"/>
        <v>Obesity</v>
      </c>
      <c r="D597">
        <v>7.65</v>
      </c>
      <c r="E597" t="str">
        <f t="shared" si="19"/>
        <v>Diabetese</v>
      </c>
      <c r="F597" t="s">
        <v>2378</v>
      </c>
      <c r="G597" t="s">
        <v>2376</v>
      </c>
      <c r="H597" t="s">
        <v>2378</v>
      </c>
      <c r="I597" s="13">
        <v>1</v>
      </c>
      <c r="J597" t="s">
        <v>2376</v>
      </c>
    </row>
    <row r="598" spans="1:10" x14ac:dyDescent="0.35">
      <c r="A598" t="s">
        <v>1770</v>
      </c>
      <c r="B598">
        <v>31.02</v>
      </c>
      <c r="C598" t="str">
        <f t="shared" si="18"/>
        <v>Obesity</v>
      </c>
      <c r="D598">
        <v>5.87</v>
      </c>
      <c r="E598" t="str">
        <f t="shared" si="19"/>
        <v>Prediabetese</v>
      </c>
      <c r="F598" t="s">
        <v>2378</v>
      </c>
      <c r="G598" t="s">
        <v>2376</v>
      </c>
      <c r="H598" t="s">
        <v>2376</v>
      </c>
      <c r="I598" s="13">
        <v>0</v>
      </c>
      <c r="J598" t="s">
        <v>2376</v>
      </c>
    </row>
    <row r="599" spans="1:10" x14ac:dyDescent="0.35">
      <c r="A599" t="s">
        <v>1769</v>
      </c>
      <c r="B599">
        <v>24.75</v>
      </c>
      <c r="C599" t="str">
        <f t="shared" si="18"/>
        <v>Normal weight</v>
      </c>
      <c r="D599">
        <v>4.3600000000000003</v>
      </c>
      <c r="E599" t="str">
        <f t="shared" si="19"/>
        <v>Normal</v>
      </c>
      <c r="F599" t="s">
        <v>2378</v>
      </c>
      <c r="G599" t="s">
        <v>2376</v>
      </c>
      <c r="H599" t="s">
        <v>2376</v>
      </c>
      <c r="I599" s="13">
        <v>1</v>
      </c>
      <c r="J599" t="s">
        <v>2378</v>
      </c>
    </row>
    <row r="600" spans="1:10" x14ac:dyDescent="0.35">
      <c r="A600" t="s">
        <v>1768</v>
      </c>
      <c r="B600">
        <v>30.114999999999998</v>
      </c>
      <c r="C600" t="str">
        <f t="shared" si="18"/>
        <v>Obesity</v>
      </c>
      <c r="D600">
        <v>10.119999999999999</v>
      </c>
      <c r="E600" t="str">
        <f t="shared" si="19"/>
        <v>Diabetese</v>
      </c>
      <c r="F600" t="s">
        <v>2376</v>
      </c>
      <c r="G600" t="s">
        <v>2376</v>
      </c>
      <c r="H600" t="s">
        <v>2376</v>
      </c>
      <c r="I600" s="13">
        <v>3</v>
      </c>
      <c r="J600" t="s">
        <v>2376</v>
      </c>
    </row>
    <row r="601" spans="1:10" x14ac:dyDescent="0.35">
      <c r="A601" t="s">
        <v>1767</v>
      </c>
      <c r="B601">
        <v>26.03</v>
      </c>
      <c r="C601" t="str">
        <f t="shared" si="18"/>
        <v>Overweight</v>
      </c>
      <c r="D601">
        <v>4.01</v>
      </c>
      <c r="E601" t="str">
        <f t="shared" si="19"/>
        <v>Normal</v>
      </c>
      <c r="F601" t="s">
        <v>2376</v>
      </c>
      <c r="G601" t="s">
        <v>2376</v>
      </c>
      <c r="H601" t="s">
        <v>2378</v>
      </c>
      <c r="I601" s="13">
        <v>1</v>
      </c>
      <c r="J601" t="s">
        <v>2378</v>
      </c>
    </row>
    <row r="602" spans="1:10" x14ac:dyDescent="0.35">
      <c r="A602" t="s">
        <v>1766</v>
      </c>
      <c r="B602">
        <v>20.045000000000002</v>
      </c>
      <c r="C602" t="str">
        <f t="shared" si="18"/>
        <v>Normal weight</v>
      </c>
      <c r="D602">
        <v>4.7699999999999996</v>
      </c>
      <c r="E602" t="str">
        <f t="shared" si="19"/>
        <v>Normal</v>
      </c>
      <c r="F602" t="s">
        <v>2378</v>
      </c>
      <c r="G602" t="s">
        <v>2376</v>
      </c>
      <c r="H602" t="s">
        <v>2376</v>
      </c>
      <c r="I602" s="13">
        <v>1</v>
      </c>
      <c r="J602" t="s">
        <v>2378</v>
      </c>
    </row>
    <row r="603" spans="1:10" x14ac:dyDescent="0.35">
      <c r="A603" t="s">
        <v>1765</v>
      </c>
      <c r="B603">
        <v>40.24</v>
      </c>
      <c r="C603" t="str">
        <f t="shared" si="18"/>
        <v>Obesity</v>
      </c>
      <c r="D603">
        <v>6.83</v>
      </c>
      <c r="E603" t="str">
        <f t="shared" si="19"/>
        <v>Diabetese</v>
      </c>
      <c r="F603" t="s">
        <v>2376</v>
      </c>
      <c r="G603" t="s">
        <v>2376</v>
      </c>
      <c r="H603" t="s">
        <v>2376</v>
      </c>
      <c r="I603" s="13">
        <v>0</v>
      </c>
      <c r="J603" t="s">
        <v>2376</v>
      </c>
    </row>
    <row r="604" spans="1:10" x14ac:dyDescent="0.35">
      <c r="A604" t="s">
        <v>1764</v>
      </c>
      <c r="B604">
        <v>43.15</v>
      </c>
      <c r="C604" t="str">
        <f t="shared" si="18"/>
        <v>Obesity</v>
      </c>
      <c r="D604">
        <v>6.14</v>
      </c>
      <c r="E604" t="str">
        <f t="shared" si="19"/>
        <v>Prediabetese</v>
      </c>
      <c r="F604" t="s">
        <v>2378</v>
      </c>
      <c r="G604" t="s">
        <v>2376</v>
      </c>
      <c r="H604" t="s">
        <v>2378</v>
      </c>
      <c r="I604" s="13">
        <v>1</v>
      </c>
      <c r="J604" t="s">
        <v>2376</v>
      </c>
    </row>
    <row r="605" spans="1:10" x14ac:dyDescent="0.35">
      <c r="A605" t="s">
        <v>1763</v>
      </c>
      <c r="B605">
        <v>27.7</v>
      </c>
      <c r="C605" t="str">
        <f t="shared" si="18"/>
        <v>Overweight</v>
      </c>
      <c r="D605">
        <v>5.6</v>
      </c>
      <c r="E605" t="str">
        <f t="shared" si="19"/>
        <v>Normal</v>
      </c>
      <c r="F605" t="s">
        <v>2376</v>
      </c>
      <c r="G605" t="s">
        <v>2376</v>
      </c>
      <c r="H605" t="s">
        <v>2378</v>
      </c>
      <c r="I605" s="13">
        <v>1</v>
      </c>
      <c r="J605" t="s">
        <v>2378</v>
      </c>
    </row>
    <row r="606" spans="1:10" x14ac:dyDescent="0.35">
      <c r="A606" t="s">
        <v>1762</v>
      </c>
      <c r="B606">
        <v>45.68</v>
      </c>
      <c r="C606" t="str">
        <f t="shared" si="18"/>
        <v>Obesity</v>
      </c>
      <c r="D606">
        <v>4.8</v>
      </c>
      <c r="E606" t="str">
        <f t="shared" si="19"/>
        <v>Normal</v>
      </c>
      <c r="F606" t="s">
        <v>2376</v>
      </c>
      <c r="G606" t="s">
        <v>2376</v>
      </c>
      <c r="H606" t="s">
        <v>2376</v>
      </c>
      <c r="I606" s="13">
        <v>2</v>
      </c>
      <c r="J606" t="s">
        <v>2376</v>
      </c>
    </row>
    <row r="607" spans="1:10" x14ac:dyDescent="0.35">
      <c r="A607" t="s">
        <v>1761</v>
      </c>
      <c r="B607">
        <v>27.3</v>
      </c>
      <c r="C607" t="str">
        <f t="shared" si="18"/>
        <v>Overweight</v>
      </c>
      <c r="D607">
        <v>11.89</v>
      </c>
      <c r="E607" t="str">
        <f t="shared" si="19"/>
        <v>Diabetese</v>
      </c>
      <c r="F607" t="s">
        <v>2376</v>
      </c>
      <c r="G607" t="s">
        <v>2376</v>
      </c>
      <c r="H607" t="s">
        <v>2376</v>
      </c>
      <c r="I607" s="13">
        <v>0</v>
      </c>
      <c r="J607" t="s">
        <v>2378</v>
      </c>
    </row>
    <row r="608" spans="1:10" x14ac:dyDescent="0.35">
      <c r="A608" t="s">
        <v>1760</v>
      </c>
      <c r="B608">
        <v>54.45</v>
      </c>
      <c r="C608" t="str">
        <f t="shared" si="18"/>
        <v>Obesity</v>
      </c>
      <c r="D608">
        <v>4.7300000000000004</v>
      </c>
      <c r="E608" t="str">
        <f t="shared" si="19"/>
        <v>Normal</v>
      </c>
      <c r="F608" t="s">
        <v>2378</v>
      </c>
      <c r="G608" t="s">
        <v>2376</v>
      </c>
      <c r="H608" t="s">
        <v>2376</v>
      </c>
      <c r="I608" s="13">
        <v>1</v>
      </c>
      <c r="J608" t="s">
        <v>2376</v>
      </c>
    </row>
    <row r="609" spans="1:10" x14ac:dyDescent="0.35">
      <c r="A609" t="s">
        <v>1759</v>
      </c>
      <c r="B609">
        <v>54.43</v>
      </c>
      <c r="C609" t="str">
        <f t="shared" si="18"/>
        <v>Obesity</v>
      </c>
      <c r="D609">
        <v>4.6100000000000003</v>
      </c>
      <c r="E609" t="str">
        <f t="shared" si="19"/>
        <v>Normal</v>
      </c>
      <c r="F609" t="s">
        <v>2378</v>
      </c>
      <c r="G609" t="s">
        <v>2376</v>
      </c>
      <c r="H609" t="s">
        <v>2376</v>
      </c>
      <c r="I609" s="13">
        <v>1</v>
      </c>
      <c r="J609" t="s">
        <v>2376</v>
      </c>
    </row>
    <row r="610" spans="1:10" x14ac:dyDescent="0.35">
      <c r="A610" t="s">
        <v>1758</v>
      </c>
      <c r="B610">
        <v>48.01</v>
      </c>
      <c r="C610" t="str">
        <f t="shared" si="18"/>
        <v>Obesity</v>
      </c>
      <c r="D610">
        <v>7.3</v>
      </c>
      <c r="E610" t="str">
        <f t="shared" si="19"/>
        <v>Diabetese</v>
      </c>
      <c r="F610" t="s">
        <v>2376</v>
      </c>
      <c r="G610" t="s">
        <v>2376</v>
      </c>
      <c r="H610" t="s">
        <v>2376</v>
      </c>
      <c r="I610" s="13">
        <v>0</v>
      </c>
      <c r="J610" t="s">
        <v>2376</v>
      </c>
    </row>
    <row r="611" spans="1:10" x14ac:dyDescent="0.35">
      <c r="A611" t="s">
        <v>1757</v>
      </c>
      <c r="B611">
        <v>48.32</v>
      </c>
      <c r="C611" t="str">
        <f t="shared" si="18"/>
        <v>Obesity</v>
      </c>
      <c r="D611">
        <v>5.88</v>
      </c>
      <c r="E611" t="str">
        <f t="shared" si="19"/>
        <v>Prediabetese</v>
      </c>
      <c r="F611" t="s">
        <v>2376</v>
      </c>
      <c r="G611" t="s">
        <v>2376</v>
      </c>
      <c r="H611" t="s">
        <v>2376</v>
      </c>
      <c r="I611" s="13">
        <v>0</v>
      </c>
      <c r="J611" t="s">
        <v>2376</v>
      </c>
    </row>
    <row r="612" spans="1:10" x14ac:dyDescent="0.35">
      <c r="A612" t="s">
        <v>1756</v>
      </c>
      <c r="B612">
        <v>22.895</v>
      </c>
      <c r="C612" t="str">
        <f t="shared" si="18"/>
        <v>Normal weight</v>
      </c>
      <c r="D612">
        <v>4.0599999999999996</v>
      </c>
      <c r="E612" t="str">
        <f t="shared" si="19"/>
        <v>Normal</v>
      </c>
      <c r="F612" t="s">
        <v>2376</v>
      </c>
      <c r="G612" t="s">
        <v>2376</v>
      </c>
      <c r="H612" t="s">
        <v>2378</v>
      </c>
      <c r="I612" s="13">
        <v>1</v>
      </c>
      <c r="J612" t="s">
        <v>2378</v>
      </c>
    </row>
    <row r="613" spans="1:10" x14ac:dyDescent="0.35">
      <c r="A613" t="s">
        <v>1755</v>
      </c>
      <c r="B613">
        <v>54.85</v>
      </c>
      <c r="C613" t="str">
        <f t="shared" si="18"/>
        <v>Obesity</v>
      </c>
      <c r="D613">
        <v>4.9000000000000004</v>
      </c>
      <c r="E613" t="str">
        <f t="shared" si="19"/>
        <v>Normal</v>
      </c>
      <c r="F613" t="s">
        <v>2376</v>
      </c>
      <c r="G613" t="s">
        <v>2376</v>
      </c>
      <c r="H613" t="s">
        <v>2376</v>
      </c>
      <c r="I613" s="13">
        <v>1</v>
      </c>
      <c r="J613" t="s">
        <v>2376</v>
      </c>
    </row>
    <row r="614" spans="1:10" x14ac:dyDescent="0.35">
      <c r="A614" t="s">
        <v>1754</v>
      </c>
      <c r="B614">
        <v>21.85</v>
      </c>
      <c r="C614" t="str">
        <f t="shared" si="18"/>
        <v>Normal weight</v>
      </c>
      <c r="D614">
        <v>5.52</v>
      </c>
      <c r="E614" t="str">
        <f t="shared" si="19"/>
        <v>Normal</v>
      </c>
      <c r="F614" t="s">
        <v>2376</v>
      </c>
      <c r="G614" t="s">
        <v>2376</v>
      </c>
      <c r="H614" t="s">
        <v>2378</v>
      </c>
      <c r="I614" s="13">
        <v>1</v>
      </c>
      <c r="J614" t="s">
        <v>2378</v>
      </c>
    </row>
    <row r="615" spans="1:10" x14ac:dyDescent="0.35">
      <c r="A615" t="s">
        <v>1753</v>
      </c>
      <c r="B615">
        <v>51.86</v>
      </c>
      <c r="C615" t="str">
        <f t="shared" si="18"/>
        <v>Obesity</v>
      </c>
      <c r="D615">
        <v>5.2</v>
      </c>
      <c r="E615" t="str">
        <f t="shared" si="19"/>
        <v>Normal</v>
      </c>
      <c r="F615" t="s">
        <v>2378</v>
      </c>
      <c r="G615" t="s">
        <v>2376</v>
      </c>
      <c r="H615" t="s">
        <v>2376</v>
      </c>
      <c r="I615" s="13">
        <v>0</v>
      </c>
      <c r="J615" t="s">
        <v>2376</v>
      </c>
    </row>
    <row r="616" spans="1:10" x14ac:dyDescent="0.35">
      <c r="A616" t="s">
        <v>1752</v>
      </c>
      <c r="B616">
        <v>39.049999999999997</v>
      </c>
      <c r="C616" t="str">
        <f t="shared" si="18"/>
        <v>Obesity</v>
      </c>
      <c r="D616">
        <v>7.59</v>
      </c>
      <c r="E616" t="str">
        <f t="shared" si="19"/>
        <v>Diabetese</v>
      </c>
      <c r="F616" t="s">
        <v>2376</v>
      </c>
      <c r="G616" t="s">
        <v>2376</v>
      </c>
      <c r="H616" t="s">
        <v>2376</v>
      </c>
      <c r="I616" s="13">
        <v>3</v>
      </c>
      <c r="J616" t="s">
        <v>2376</v>
      </c>
    </row>
    <row r="617" spans="1:10" x14ac:dyDescent="0.35">
      <c r="A617" t="s">
        <v>1751</v>
      </c>
      <c r="B617">
        <v>31.824999999999999</v>
      </c>
      <c r="C617" t="str">
        <f t="shared" si="18"/>
        <v>Obesity</v>
      </c>
      <c r="D617">
        <v>8.2799999999999994</v>
      </c>
      <c r="E617" t="str">
        <f t="shared" si="19"/>
        <v>Diabetese</v>
      </c>
      <c r="F617" t="s">
        <v>2376</v>
      </c>
      <c r="G617" t="s">
        <v>2376</v>
      </c>
      <c r="H617" t="s">
        <v>2376</v>
      </c>
      <c r="I617" s="13">
        <v>3</v>
      </c>
      <c r="J617" t="s">
        <v>2376</v>
      </c>
    </row>
    <row r="618" spans="1:10" x14ac:dyDescent="0.35">
      <c r="A618" t="s">
        <v>1750</v>
      </c>
      <c r="B618">
        <v>46.43</v>
      </c>
      <c r="C618" t="str">
        <f t="shared" si="18"/>
        <v>Obesity</v>
      </c>
      <c r="D618">
        <v>6.72</v>
      </c>
      <c r="E618" t="str">
        <f t="shared" si="19"/>
        <v>Diabetese</v>
      </c>
      <c r="F618" t="s">
        <v>2376</v>
      </c>
      <c r="G618" t="s">
        <v>2376</v>
      </c>
      <c r="H618" t="s">
        <v>2376</v>
      </c>
      <c r="I618" s="13">
        <v>0</v>
      </c>
      <c r="J618" t="s">
        <v>2376</v>
      </c>
    </row>
    <row r="619" spans="1:10" x14ac:dyDescent="0.35">
      <c r="A619" t="s">
        <v>1749</v>
      </c>
      <c r="B619">
        <v>53.63</v>
      </c>
      <c r="C619" t="str">
        <f t="shared" si="18"/>
        <v>Obesity</v>
      </c>
      <c r="D619">
        <v>5.47</v>
      </c>
      <c r="E619" t="str">
        <f t="shared" si="19"/>
        <v>Normal</v>
      </c>
      <c r="F619" t="s">
        <v>2378</v>
      </c>
      <c r="G619" t="s">
        <v>2376</v>
      </c>
      <c r="H619" t="s">
        <v>2376</v>
      </c>
      <c r="I619" s="13">
        <v>1</v>
      </c>
      <c r="J619" t="s">
        <v>2376</v>
      </c>
    </row>
    <row r="620" spans="1:10" x14ac:dyDescent="0.35">
      <c r="A620" t="s">
        <v>1748</v>
      </c>
      <c r="B620">
        <v>48.7</v>
      </c>
      <c r="C620" t="str">
        <f t="shared" si="18"/>
        <v>Obesity</v>
      </c>
      <c r="D620">
        <v>4.71</v>
      </c>
      <c r="E620" t="str">
        <f t="shared" si="19"/>
        <v>Normal</v>
      </c>
      <c r="F620" t="s">
        <v>2376</v>
      </c>
      <c r="G620" t="s">
        <v>2376</v>
      </c>
      <c r="H620" t="s">
        <v>2376</v>
      </c>
      <c r="I620" s="13">
        <v>0</v>
      </c>
      <c r="J620" t="s">
        <v>2376</v>
      </c>
    </row>
    <row r="621" spans="1:10" x14ac:dyDescent="0.35">
      <c r="A621" t="s">
        <v>1747</v>
      </c>
      <c r="B621">
        <v>48.81</v>
      </c>
      <c r="C621" t="str">
        <f t="shared" si="18"/>
        <v>Obesity</v>
      </c>
      <c r="D621">
        <v>5.49</v>
      </c>
      <c r="E621" t="str">
        <f t="shared" si="19"/>
        <v>Normal</v>
      </c>
      <c r="F621" t="s">
        <v>2376</v>
      </c>
      <c r="G621" t="s">
        <v>2376</v>
      </c>
      <c r="H621" t="s">
        <v>2376</v>
      </c>
      <c r="I621" s="13">
        <v>0</v>
      </c>
      <c r="J621" t="s">
        <v>2376</v>
      </c>
    </row>
    <row r="622" spans="1:10" x14ac:dyDescent="0.35">
      <c r="A622" t="s">
        <v>1746</v>
      </c>
      <c r="B622">
        <v>47.53</v>
      </c>
      <c r="C622" t="str">
        <f t="shared" si="18"/>
        <v>Obesity</v>
      </c>
      <c r="D622">
        <v>4.72</v>
      </c>
      <c r="E622" t="str">
        <f t="shared" si="19"/>
        <v>Normal</v>
      </c>
      <c r="F622" t="s">
        <v>2376</v>
      </c>
      <c r="G622" t="s">
        <v>2376</v>
      </c>
      <c r="H622" t="s">
        <v>2376</v>
      </c>
      <c r="I622" s="13">
        <v>0</v>
      </c>
      <c r="J622" t="s">
        <v>2376</v>
      </c>
    </row>
    <row r="623" spans="1:10" x14ac:dyDescent="0.35">
      <c r="A623" t="s">
        <v>1745</v>
      </c>
      <c r="B623">
        <v>36.85</v>
      </c>
      <c r="C623" t="str">
        <f t="shared" si="18"/>
        <v>Obesity</v>
      </c>
      <c r="D623">
        <v>6.7</v>
      </c>
      <c r="E623" t="str">
        <f t="shared" si="19"/>
        <v>Diabetese</v>
      </c>
      <c r="F623" t="s">
        <v>2376</v>
      </c>
      <c r="G623" t="s">
        <v>2376</v>
      </c>
      <c r="H623" t="s">
        <v>2376</v>
      </c>
      <c r="I623" s="13">
        <v>0</v>
      </c>
      <c r="J623" t="s">
        <v>2376</v>
      </c>
    </row>
    <row r="624" spans="1:10" x14ac:dyDescent="0.35">
      <c r="A624" t="s">
        <v>1744</v>
      </c>
      <c r="B624">
        <v>29.3</v>
      </c>
      <c r="C624" t="str">
        <f t="shared" si="18"/>
        <v>Overweight</v>
      </c>
      <c r="D624">
        <v>5.5</v>
      </c>
      <c r="E624" t="str">
        <f t="shared" si="19"/>
        <v>Normal</v>
      </c>
      <c r="F624" t="s">
        <v>2376</v>
      </c>
      <c r="G624" t="s">
        <v>2376</v>
      </c>
      <c r="H624" t="s">
        <v>2376</v>
      </c>
      <c r="I624" s="13">
        <v>0</v>
      </c>
      <c r="J624" t="s">
        <v>2376</v>
      </c>
    </row>
    <row r="625" spans="1:10" x14ac:dyDescent="0.35">
      <c r="A625" t="s">
        <v>1743</v>
      </c>
      <c r="B625">
        <v>19.3</v>
      </c>
      <c r="C625" t="str">
        <f t="shared" si="18"/>
        <v>Normal weight</v>
      </c>
      <c r="D625">
        <v>4.46</v>
      </c>
      <c r="E625" t="str">
        <f t="shared" si="19"/>
        <v>Normal</v>
      </c>
      <c r="F625" t="s">
        <v>2376</v>
      </c>
      <c r="G625" t="s">
        <v>2376</v>
      </c>
      <c r="H625" t="s">
        <v>2376</v>
      </c>
      <c r="I625" s="13">
        <v>1</v>
      </c>
      <c r="J625" t="s">
        <v>2378</v>
      </c>
    </row>
    <row r="626" spans="1:10" x14ac:dyDescent="0.35">
      <c r="A626" t="s">
        <v>1742</v>
      </c>
      <c r="B626">
        <v>24.13</v>
      </c>
      <c r="C626" t="str">
        <f t="shared" si="18"/>
        <v>Normal weight</v>
      </c>
      <c r="D626">
        <v>5.29</v>
      </c>
      <c r="E626" t="str">
        <f t="shared" si="19"/>
        <v>Normal</v>
      </c>
      <c r="F626" t="s">
        <v>2378</v>
      </c>
      <c r="G626" t="s">
        <v>2376</v>
      </c>
      <c r="H626" t="s">
        <v>2378</v>
      </c>
      <c r="I626" s="13">
        <v>1</v>
      </c>
      <c r="J626" t="s">
        <v>2378</v>
      </c>
    </row>
    <row r="627" spans="1:10" x14ac:dyDescent="0.35">
      <c r="A627" t="s">
        <v>1741</v>
      </c>
      <c r="B627">
        <v>46.7</v>
      </c>
      <c r="C627" t="str">
        <f t="shared" si="18"/>
        <v>Obesity</v>
      </c>
      <c r="D627">
        <v>10.99</v>
      </c>
      <c r="E627" t="str">
        <f t="shared" si="19"/>
        <v>Diabetese</v>
      </c>
      <c r="F627" t="s">
        <v>2376</v>
      </c>
      <c r="G627" t="s">
        <v>2376</v>
      </c>
      <c r="H627" t="s">
        <v>2376</v>
      </c>
      <c r="I627" s="13">
        <v>0</v>
      </c>
      <c r="J627" t="s">
        <v>2376</v>
      </c>
    </row>
    <row r="628" spans="1:10" x14ac:dyDescent="0.35">
      <c r="A628" t="s">
        <v>1740</v>
      </c>
      <c r="B628">
        <v>45.27</v>
      </c>
      <c r="C628" t="str">
        <f t="shared" si="18"/>
        <v>Obesity</v>
      </c>
      <c r="D628">
        <v>5.2</v>
      </c>
      <c r="E628" t="str">
        <f t="shared" si="19"/>
        <v>Normal</v>
      </c>
      <c r="F628" t="s">
        <v>2378</v>
      </c>
      <c r="G628" t="s">
        <v>2376</v>
      </c>
      <c r="H628" t="s">
        <v>2376</v>
      </c>
      <c r="I628" s="13">
        <v>0</v>
      </c>
      <c r="J628" t="s">
        <v>2376</v>
      </c>
    </row>
    <row r="629" spans="1:10" x14ac:dyDescent="0.35">
      <c r="A629" t="s">
        <v>1739</v>
      </c>
      <c r="B629">
        <v>44.29</v>
      </c>
      <c r="C629" t="str">
        <f t="shared" si="18"/>
        <v>Obesity</v>
      </c>
      <c r="D629">
        <v>9.66</v>
      </c>
      <c r="E629" t="str">
        <f t="shared" si="19"/>
        <v>Diabetese</v>
      </c>
      <c r="F629" t="s">
        <v>2376</v>
      </c>
      <c r="G629" t="s">
        <v>2376</v>
      </c>
      <c r="H629" t="s">
        <v>2376</v>
      </c>
      <c r="I629" s="13">
        <v>2</v>
      </c>
      <c r="J629" t="s">
        <v>2376</v>
      </c>
    </row>
    <row r="630" spans="1:10" x14ac:dyDescent="0.35">
      <c r="A630" t="s">
        <v>1738</v>
      </c>
      <c r="B630">
        <v>54.59</v>
      </c>
      <c r="C630" t="str">
        <f t="shared" si="18"/>
        <v>Obesity</v>
      </c>
      <c r="D630">
        <v>4.22</v>
      </c>
      <c r="E630" t="str">
        <f t="shared" si="19"/>
        <v>Normal</v>
      </c>
      <c r="F630" t="s">
        <v>2378</v>
      </c>
      <c r="G630" t="s">
        <v>2376</v>
      </c>
      <c r="H630" t="s">
        <v>2376</v>
      </c>
      <c r="I630" s="13">
        <v>1</v>
      </c>
      <c r="J630" t="s">
        <v>2376</v>
      </c>
    </row>
    <row r="631" spans="1:10" x14ac:dyDescent="0.35">
      <c r="A631" t="s">
        <v>1737</v>
      </c>
      <c r="B631">
        <v>32.965000000000003</v>
      </c>
      <c r="C631" t="str">
        <f t="shared" si="18"/>
        <v>Obesity</v>
      </c>
      <c r="D631">
        <v>11.78</v>
      </c>
      <c r="E631" t="str">
        <f t="shared" si="19"/>
        <v>Diabetese</v>
      </c>
      <c r="F631" t="s">
        <v>2376</v>
      </c>
      <c r="G631" t="s">
        <v>2376</v>
      </c>
      <c r="H631" t="s">
        <v>2376</v>
      </c>
      <c r="I631" s="13">
        <v>0</v>
      </c>
      <c r="J631" t="s">
        <v>2376</v>
      </c>
    </row>
    <row r="632" spans="1:10" x14ac:dyDescent="0.35">
      <c r="A632" t="s">
        <v>1736</v>
      </c>
      <c r="B632">
        <v>38.049999999999997</v>
      </c>
      <c r="C632" t="str">
        <f t="shared" si="18"/>
        <v>Obesity</v>
      </c>
      <c r="D632">
        <v>9.6199999999999992</v>
      </c>
      <c r="E632" t="str">
        <f t="shared" si="19"/>
        <v>Diabetese</v>
      </c>
      <c r="F632" t="s">
        <v>2376</v>
      </c>
      <c r="G632" t="s">
        <v>2376</v>
      </c>
      <c r="H632" t="s">
        <v>2376</v>
      </c>
      <c r="I632" s="13">
        <v>0</v>
      </c>
      <c r="J632" t="s">
        <v>2376</v>
      </c>
    </row>
    <row r="633" spans="1:10" x14ac:dyDescent="0.35">
      <c r="A633" t="s">
        <v>1735</v>
      </c>
      <c r="B633">
        <v>46.14</v>
      </c>
      <c r="C633" t="str">
        <f t="shared" si="18"/>
        <v>Obesity</v>
      </c>
      <c r="D633">
        <v>10.78</v>
      </c>
      <c r="E633" t="str">
        <f t="shared" si="19"/>
        <v>Diabetese</v>
      </c>
      <c r="F633" t="s">
        <v>2376</v>
      </c>
      <c r="G633" t="s">
        <v>2376</v>
      </c>
      <c r="H633" t="s">
        <v>2376</v>
      </c>
      <c r="I633" s="13">
        <v>0</v>
      </c>
      <c r="J633" t="s">
        <v>2376</v>
      </c>
    </row>
    <row r="634" spans="1:10" x14ac:dyDescent="0.35">
      <c r="A634" t="s">
        <v>1734</v>
      </c>
      <c r="B634">
        <v>41.325000000000003</v>
      </c>
      <c r="C634" t="str">
        <f t="shared" si="18"/>
        <v>Obesity</v>
      </c>
      <c r="D634">
        <v>5.1100000000000003</v>
      </c>
      <c r="E634" t="str">
        <f t="shared" si="19"/>
        <v>Normal</v>
      </c>
      <c r="F634" t="s">
        <v>2378</v>
      </c>
      <c r="G634" t="s">
        <v>2376</v>
      </c>
      <c r="H634" t="s">
        <v>2376</v>
      </c>
      <c r="I634" s="13">
        <v>2</v>
      </c>
      <c r="J634" t="s">
        <v>2376</v>
      </c>
    </row>
    <row r="635" spans="1:10" x14ac:dyDescent="0.35">
      <c r="A635" t="s">
        <v>1733</v>
      </c>
      <c r="B635">
        <v>44.64</v>
      </c>
      <c r="C635" t="str">
        <f t="shared" si="18"/>
        <v>Obesity</v>
      </c>
      <c r="D635">
        <v>7.18</v>
      </c>
      <c r="E635" t="str">
        <f t="shared" si="19"/>
        <v>Diabetese</v>
      </c>
      <c r="F635" t="s">
        <v>2376</v>
      </c>
      <c r="G635" t="s">
        <v>2376</v>
      </c>
      <c r="H635" t="s">
        <v>2376</v>
      </c>
      <c r="I635" s="13">
        <v>0</v>
      </c>
      <c r="J635" t="s">
        <v>2376</v>
      </c>
    </row>
    <row r="636" spans="1:10" x14ac:dyDescent="0.35">
      <c r="A636" t="s">
        <v>1732</v>
      </c>
      <c r="B636">
        <v>25.175000000000001</v>
      </c>
      <c r="C636" t="str">
        <f t="shared" si="18"/>
        <v>Overweight</v>
      </c>
      <c r="D636">
        <v>4.96</v>
      </c>
      <c r="E636" t="str">
        <f t="shared" si="19"/>
        <v>Normal</v>
      </c>
      <c r="F636" t="s">
        <v>2376</v>
      </c>
      <c r="G636" t="s">
        <v>2378</v>
      </c>
      <c r="H636" t="s">
        <v>2376</v>
      </c>
      <c r="I636" s="13">
        <v>1</v>
      </c>
      <c r="J636" t="s">
        <v>27</v>
      </c>
    </row>
    <row r="637" spans="1:10" x14ac:dyDescent="0.35">
      <c r="A637" t="s">
        <v>1731</v>
      </c>
      <c r="B637">
        <v>43.11</v>
      </c>
      <c r="C637" t="str">
        <f t="shared" si="18"/>
        <v>Obesity</v>
      </c>
      <c r="D637">
        <v>4.67</v>
      </c>
      <c r="E637" t="str">
        <f t="shared" si="19"/>
        <v>Normal</v>
      </c>
      <c r="F637" t="s">
        <v>2378</v>
      </c>
      <c r="G637" t="s">
        <v>2376</v>
      </c>
      <c r="H637" t="s">
        <v>2376</v>
      </c>
      <c r="I637" s="13">
        <v>0</v>
      </c>
      <c r="J637" t="s">
        <v>2376</v>
      </c>
    </row>
    <row r="638" spans="1:10" x14ac:dyDescent="0.35">
      <c r="A638" t="s">
        <v>1730</v>
      </c>
      <c r="B638">
        <v>53.32</v>
      </c>
      <c r="C638" t="str">
        <f t="shared" si="18"/>
        <v>Obesity</v>
      </c>
      <c r="D638">
        <v>5.0599999999999996</v>
      </c>
      <c r="E638" t="str">
        <f t="shared" si="19"/>
        <v>Normal</v>
      </c>
      <c r="F638" t="s">
        <v>2376</v>
      </c>
      <c r="G638" t="s">
        <v>2376</v>
      </c>
      <c r="H638" t="s">
        <v>2376</v>
      </c>
      <c r="I638" s="13">
        <v>0</v>
      </c>
      <c r="J638" t="s">
        <v>2376</v>
      </c>
    </row>
    <row r="639" spans="1:10" x14ac:dyDescent="0.35">
      <c r="A639" t="s">
        <v>1729</v>
      </c>
      <c r="B639">
        <v>38.04</v>
      </c>
      <c r="C639" t="str">
        <f t="shared" si="18"/>
        <v>Obesity</v>
      </c>
      <c r="D639">
        <v>5.0199999999999996</v>
      </c>
      <c r="E639" t="str">
        <f t="shared" si="19"/>
        <v>Normal</v>
      </c>
      <c r="F639" t="s">
        <v>2378</v>
      </c>
      <c r="G639" t="s">
        <v>2376</v>
      </c>
      <c r="H639" t="s">
        <v>2376</v>
      </c>
      <c r="I639" s="13">
        <v>1</v>
      </c>
      <c r="J639" t="s">
        <v>2376</v>
      </c>
    </row>
    <row r="640" spans="1:10" x14ac:dyDescent="0.35">
      <c r="A640" t="s">
        <v>1728</v>
      </c>
      <c r="B640">
        <v>37.9</v>
      </c>
      <c r="C640" t="str">
        <f t="shared" si="18"/>
        <v>Obesity</v>
      </c>
      <c r="D640">
        <v>7.76</v>
      </c>
      <c r="E640" t="str">
        <f t="shared" si="19"/>
        <v>Diabetese</v>
      </c>
      <c r="F640" t="s">
        <v>2376</v>
      </c>
      <c r="G640" t="s">
        <v>2376</v>
      </c>
      <c r="H640" t="s">
        <v>2376</v>
      </c>
      <c r="I640" s="13">
        <v>0</v>
      </c>
      <c r="J640" t="s">
        <v>2376</v>
      </c>
    </row>
    <row r="641" spans="1:10" x14ac:dyDescent="0.35">
      <c r="A641" t="s">
        <v>1727</v>
      </c>
      <c r="B641">
        <v>39.6</v>
      </c>
      <c r="C641" t="str">
        <f t="shared" si="18"/>
        <v>Obesity</v>
      </c>
      <c r="D641">
        <v>9.32</v>
      </c>
      <c r="E641" t="str">
        <f t="shared" si="19"/>
        <v>Diabetese</v>
      </c>
      <c r="F641" t="s">
        <v>2376</v>
      </c>
      <c r="G641" t="s">
        <v>2376</v>
      </c>
      <c r="H641" t="s">
        <v>2376</v>
      </c>
      <c r="I641" s="13">
        <v>0</v>
      </c>
      <c r="J641" t="s">
        <v>2376</v>
      </c>
    </row>
    <row r="642" spans="1:10" x14ac:dyDescent="0.35">
      <c r="A642" t="s">
        <v>1726</v>
      </c>
      <c r="B642">
        <v>50.92</v>
      </c>
      <c r="C642" t="str">
        <f t="shared" si="18"/>
        <v>Obesity</v>
      </c>
      <c r="D642">
        <v>5.31</v>
      </c>
      <c r="E642" t="str">
        <f t="shared" si="19"/>
        <v>Normal</v>
      </c>
      <c r="F642" t="s">
        <v>2378</v>
      </c>
      <c r="G642" t="s">
        <v>2376</v>
      </c>
      <c r="H642" t="s">
        <v>2376</v>
      </c>
      <c r="I642" s="13">
        <v>1</v>
      </c>
      <c r="J642" t="s">
        <v>2376</v>
      </c>
    </row>
    <row r="643" spans="1:10" x14ac:dyDescent="0.35">
      <c r="A643" t="s">
        <v>1725</v>
      </c>
      <c r="B643">
        <v>21.85</v>
      </c>
      <c r="C643" t="str">
        <f t="shared" ref="C643:C706" si="20">IF(B643&lt;18.5,"Underweight",IF(AND(B643&gt;=18.5,B643&lt;25),"Normal weight",IF(AND(B643&gt;=25,B643&lt;30),"Overweight","Obesity")))</f>
        <v>Normal weight</v>
      </c>
      <c r="D643">
        <v>5.56</v>
      </c>
      <c r="E643" t="str">
        <f t="shared" si="19"/>
        <v>Normal</v>
      </c>
      <c r="F643" t="s">
        <v>2378</v>
      </c>
      <c r="G643" t="s">
        <v>2376</v>
      </c>
      <c r="H643" t="s">
        <v>2376</v>
      </c>
      <c r="I643" s="13">
        <v>0</v>
      </c>
      <c r="J643" t="s">
        <v>2378</v>
      </c>
    </row>
    <row r="644" spans="1:10" x14ac:dyDescent="0.35">
      <c r="A644" t="s">
        <v>1724</v>
      </c>
      <c r="B644">
        <v>36.08</v>
      </c>
      <c r="C644" t="str">
        <f t="shared" si="20"/>
        <v>Obesity</v>
      </c>
      <c r="D644">
        <v>7.11</v>
      </c>
      <c r="E644" t="str">
        <f t="shared" ref="E644:E707" si="21">IF(D644&lt;5.7,"Normal",IF(AND(D644&gt;=5.7,D644&lt;=6.4),"Prediabetese","Diabetese"))</f>
        <v>Diabetese</v>
      </c>
      <c r="F644" t="s">
        <v>2378</v>
      </c>
      <c r="G644" t="s">
        <v>2376</v>
      </c>
      <c r="H644" t="s">
        <v>2378</v>
      </c>
      <c r="I644" s="13">
        <v>1</v>
      </c>
      <c r="J644" t="s">
        <v>2376</v>
      </c>
    </row>
    <row r="645" spans="1:10" x14ac:dyDescent="0.35">
      <c r="A645" t="s">
        <v>1723</v>
      </c>
      <c r="B645">
        <v>40.44</v>
      </c>
      <c r="C645" t="str">
        <f t="shared" si="20"/>
        <v>Obesity</v>
      </c>
      <c r="D645">
        <v>5.13</v>
      </c>
      <c r="E645" t="str">
        <f t="shared" si="21"/>
        <v>Normal</v>
      </c>
      <c r="F645" t="s">
        <v>2378</v>
      </c>
      <c r="G645" t="s">
        <v>2376</v>
      </c>
      <c r="H645" t="s">
        <v>2378</v>
      </c>
      <c r="I645" s="13">
        <v>1</v>
      </c>
      <c r="J645" t="s">
        <v>2376</v>
      </c>
    </row>
    <row r="646" spans="1:10" x14ac:dyDescent="0.35">
      <c r="A646" t="s">
        <v>1722</v>
      </c>
      <c r="B646">
        <v>38.094999999999999</v>
      </c>
      <c r="C646" t="str">
        <f t="shared" si="20"/>
        <v>Obesity</v>
      </c>
      <c r="D646">
        <v>10.199999999999999</v>
      </c>
      <c r="E646" t="str">
        <f t="shared" si="21"/>
        <v>Diabetese</v>
      </c>
      <c r="F646" t="s">
        <v>2376</v>
      </c>
      <c r="G646" t="s">
        <v>2376</v>
      </c>
      <c r="H646" t="s">
        <v>2376</v>
      </c>
      <c r="I646" s="13">
        <v>0</v>
      </c>
      <c r="J646" t="s">
        <v>2376</v>
      </c>
    </row>
    <row r="647" spans="1:10" x14ac:dyDescent="0.35">
      <c r="A647" t="s">
        <v>1721</v>
      </c>
      <c r="B647">
        <v>44.95</v>
      </c>
      <c r="C647" t="str">
        <f t="shared" si="20"/>
        <v>Obesity</v>
      </c>
      <c r="D647">
        <v>10.4</v>
      </c>
      <c r="E647" t="str">
        <f t="shared" si="21"/>
        <v>Diabetese</v>
      </c>
      <c r="F647" t="s">
        <v>2376</v>
      </c>
      <c r="G647" t="s">
        <v>2376</v>
      </c>
      <c r="H647" t="s">
        <v>2376</v>
      </c>
      <c r="I647" s="13">
        <v>0</v>
      </c>
      <c r="J647" t="s">
        <v>2376</v>
      </c>
    </row>
    <row r="648" spans="1:10" x14ac:dyDescent="0.35">
      <c r="A648" t="s">
        <v>1720</v>
      </c>
      <c r="B648">
        <v>35.54</v>
      </c>
      <c r="C648" t="str">
        <f t="shared" si="20"/>
        <v>Obesity</v>
      </c>
      <c r="D648">
        <v>10.67</v>
      </c>
      <c r="E648" t="str">
        <f t="shared" si="21"/>
        <v>Diabetese</v>
      </c>
      <c r="F648" t="s">
        <v>2376</v>
      </c>
      <c r="G648" t="s">
        <v>2376</v>
      </c>
      <c r="H648" t="s">
        <v>2376</v>
      </c>
      <c r="I648" s="13">
        <v>0</v>
      </c>
      <c r="J648" t="s">
        <v>2376</v>
      </c>
    </row>
    <row r="649" spans="1:10" x14ac:dyDescent="0.35">
      <c r="A649" t="s">
        <v>1719</v>
      </c>
      <c r="B649">
        <v>39.799999999999997</v>
      </c>
      <c r="C649" t="str">
        <f t="shared" si="20"/>
        <v>Obesity</v>
      </c>
      <c r="D649">
        <v>4.6500000000000004</v>
      </c>
      <c r="E649" t="str">
        <f t="shared" si="21"/>
        <v>Normal</v>
      </c>
      <c r="F649" t="s">
        <v>2378</v>
      </c>
      <c r="G649" t="s">
        <v>2376</v>
      </c>
      <c r="H649" t="s">
        <v>2376</v>
      </c>
      <c r="I649" s="13">
        <v>2</v>
      </c>
      <c r="J649" t="s">
        <v>2376</v>
      </c>
    </row>
    <row r="650" spans="1:10" x14ac:dyDescent="0.35">
      <c r="A650" t="s">
        <v>1718</v>
      </c>
      <c r="B650">
        <v>33.659999999999997</v>
      </c>
      <c r="C650" t="str">
        <f t="shared" si="20"/>
        <v>Obesity</v>
      </c>
      <c r="D650">
        <v>5.65</v>
      </c>
      <c r="E650" t="str">
        <f t="shared" si="21"/>
        <v>Normal</v>
      </c>
      <c r="F650" t="s">
        <v>2378</v>
      </c>
      <c r="G650" t="s">
        <v>2376</v>
      </c>
      <c r="H650" t="s">
        <v>2376</v>
      </c>
      <c r="I650" s="13">
        <v>2</v>
      </c>
      <c r="J650" t="s">
        <v>2376</v>
      </c>
    </row>
    <row r="651" spans="1:10" x14ac:dyDescent="0.35">
      <c r="A651" t="s">
        <v>1717</v>
      </c>
      <c r="B651">
        <v>35.5</v>
      </c>
      <c r="C651" t="str">
        <f t="shared" si="20"/>
        <v>Obesity</v>
      </c>
      <c r="D651">
        <v>11.97</v>
      </c>
      <c r="E651" t="str">
        <f t="shared" si="21"/>
        <v>Diabetese</v>
      </c>
      <c r="F651" t="s">
        <v>2376</v>
      </c>
      <c r="G651" t="s">
        <v>2376</v>
      </c>
      <c r="H651" t="s">
        <v>2376</v>
      </c>
      <c r="I651" s="13">
        <v>0</v>
      </c>
      <c r="J651" t="s">
        <v>2376</v>
      </c>
    </row>
    <row r="652" spans="1:10" x14ac:dyDescent="0.35">
      <c r="A652" t="s">
        <v>1716</v>
      </c>
      <c r="B652">
        <v>41.63</v>
      </c>
      <c r="C652" t="str">
        <f t="shared" si="20"/>
        <v>Obesity</v>
      </c>
      <c r="D652">
        <v>6.71</v>
      </c>
      <c r="E652" t="str">
        <f t="shared" si="21"/>
        <v>Diabetese</v>
      </c>
      <c r="F652" t="s">
        <v>2376</v>
      </c>
      <c r="G652" t="s">
        <v>2376</v>
      </c>
      <c r="H652" t="s">
        <v>2376</v>
      </c>
      <c r="I652" s="13">
        <v>0</v>
      </c>
      <c r="J652" t="s">
        <v>2376</v>
      </c>
    </row>
    <row r="653" spans="1:10" x14ac:dyDescent="0.35">
      <c r="A653" t="s">
        <v>1715</v>
      </c>
      <c r="B653">
        <v>46.49</v>
      </c>
      <c r="C653" t="str">
        <f t="shared" si="20"/>
        <v>Obesity</v>
      </c>
      <c r="D653">
        <v>11.92</v>
      </c>
      <c r="E653" t="str">
        <f t="shared" si="21"/>
        <v>Diabetese</v>
      </c>
      <c r="F653" t="s">
        <v>2376</v>
      </c>
      <c r="G653" t="s">
        <v>2376</v>
      </c>
      <c r="H653" t="s">
        <v>2376</v>
      </c>
      <c r="I653" s="13">
        <v>0</v>
      </c>
      <c r="J653" t="s">
        <v>2376</v>
      </c>
    </row>
    <row r="654" spans="1:10" x14ac:dyDescent="0.35">
      <c r="A654" t="s">
        <v>1714</v>
      </c>
      <c r="B654">
        <v>43.29</v>
      </c>
      <c r="C654" t="str">
        <f t="shared" si="20"/>
        <v>Obesity</v>
      </c>
      <c r="D654">
        <v>5.35</v>
      </c>
      <c r="E654" t="str">
        <f t="shared" si="21"/>
        <v>Normal</v>
      </c>
      <c r="F654" t="s">
        <v>2376</v>
      </c>
      <c r="G654" t="s">
        <v>2376</v>
      </c>
      <c r="H654" t="s">
        <v>2376</v>
      </c>
      <c r="I654" s="13">
        <v>2</v>
      </c>
      <c r="J654" t="s">
        <v>2376</v>
      </c>
    </row>
    <row r="655" spans="1:10" x14ac:dyDescent="0.35">
      <c r="A655" t="s">
        <v>1713</v>
      </c>
      <c r="B655">
        <v>43.08</v>
      </c>
      <c r="C655" t="str">
        <f t="shared" si="20"/>
        <v>Obesity</v>
      </c>
      <c r="D655">
        <v>8.9600000000000009</v>
      </c>
      <c r="E655" t="str">
        <f t="shared" si="21"/>
        <v>Diabetese</v>
      </c>
      <c r="F655" t="s">
        <v>2378</v>
      </c>
      <c r="G655" t="s">
        <v>2376</v>
      </c>
      <c r="H655" t="s">
        <v>2376</v>
      </c>
      <c r="I655" s="13">
        <v>1</v>
      </c>
      <c r="J655" t="s">
        <v>2376</v>
      </c>
    </row>
    <row r="656" spans="1:10" x14ac:dyDescent="0.35">
      <c r="A656" t="s">
        <v>1712</v>
      </c>
      <c r="B656">
        <v>39.07</v>
      </c>
      <c r="C656" t="str">
        <f t="shared" si="20"/>
        <v>Obesity</v>
      </c>
      <c r="D656">
        <v>11.93</v>
      </c>
      <c r="E656" t="str">
        <f t="shared" si="21"/>
        <v>Diabetese</v>
      </c>
      <c r="F656" t="s">
        <v>2376</v>
      </c>
      <c r="G656" t="s">
        <v>2376</v>
      </c>
      <c r="H656" t="s">
        <v>2376</v>
      </c>
      <c r="I656" s="13">
        <v>0</v>
      </c>
      <c r="J656" t="s">
        <v>2376</v>
      </c>
    </row>
    <row r="657" spans="1:10" x14ac:dyDescent="0.35">
      <c r="A657" t="s">
        <v>1711</v>
      </c>
      <c r="B657">
        <v>41.3</v>
      </c>
      <c r="C657" t="str">
        <f t="shared" si="20"/>
        <v>Obesity</v>
      </c>
      <c r="D657">
        <v>9.59</v>
      </c>
      <c r="E657" t="str">
        <f t="shared" si="21"/>
        <v>Diabetese</v>
      </c>
      <c r="F657" t="s">
        <v>2376</v>
      </c>
      <c r="G657" t="s">
        <v>2376</v>
      </c>
      <c r="H657" t="s">
        <v>2376</v>
      </c>
      <c r="I657" s="13">
        <v>0</v>
      </c>
      <c r="J657" t="s">
        <v>2376</v>
      </c>
    </row>
    <row r="658" spans="1:10" x14ac:dyDescent="0.35">
      <c r="A658" t="s">
        <v>1710</v>
      </c>
      <c r="B658">
        <v>42.95</v>
      </c>
      <c r="C658" t="str">
        <f t="shared" si="20"/>
        <v>Obesity</v>
      </c>
      <c r="D658">
        <v>11.88</v>
      </c>
      <c r="E658" t="str">
        <f t="shared" si="21"/>
        <v>Diabetese</v>
      </c>
      <c r="F658" t="s">
        <v>2378</v>
      </c>
      <c r="G658" t="s">
        <v>2376</v>
      </c>
      <c r="H658" t="s">
        <v>2376</v>
      </c>
      <c r="I658" s="13">
        <v>2</v>
      </c>
      <c r="J658" t="s">
        <v>2376</v>
      </c>
    </row>
    <row r="659" spans="1:10" x14ac:dyDescent="0.35">
      <c r="A659" t="s">
        <v>1709</v>
      </c>
      <c r="B659">
        <v>46.96</v>
      </c>
      <c r="C659" t="str">
        <f t="shared" si="20"/>
        <v>Obesity</v>
      </c>
      <c r="D659">
        <v>4.6399999999999997</v>
      </c>
      <c r="E659" t="str">
        <f t="shared" si="21"/>
        <v>Normal</v>
      </c>
      <c r="F659" t="s">
        <v>2376</v>
      </c>
      <c r="G659" t="s">
        <v>2376</v>
      </c>
      <c r="H659" t="s">
        <v>2378</v>
      </c>
      <c r="I659" s="13">
        <v>1</v>
      </c>
      <c r="J659" t="s">
        <v>2376</v>
      </c>
    </row>
    <row r="660" spans="1:10" x14ac:dyDescent="0.35">
      <c r="A660" t="s">
        <v>1708</v>
      </c>
      <c r="B660">
        <v>30.495000000000001</v>
      </c>
      <c r="C660" t="str">
        <f t="shared" si="20"/>
        <v>Obesity</v>
      </c>
      <c r="D660">
        <v>9.5299999999999994</v>
      </c>
      <c r="E660" t="str">
        <f t="shared" si="21"/>
        <v>Diabetese</v>
      </c>
      <c r="F660" t="s">
        <v>2376</v>
      </c>
      <c r="G660" t="s">
        <v>2376</v>
      </c>
      <c r="H660" t="s">
        <v>2376</v>
      </c>
      <c r="I660" s="13">
        <v>0</v>
      </c>
      <c r="J660" t="s">
        <v>2376</v>
      </c>
    </row>
    <row r="661" spans="1:10" x14ac:dyDescent="0.35">
      <c r="A661" t="s">
        <v>1707</v>
      </c>
      <c r="B661">
        <v>17.954999999999998</v>
      </c>
      <c r="C661" t="str">
        <f t="shared" si="20"/>
        <v>Underweight</v>
      </c>
      <c r="D661">
        <v>5.29</v>
      </c>
      <c r="E661" t="str">
        <f t="shared" si="21"/>
        <v>Normal</v>
      </c>
      <c r="F661" t="s">
        <v>2378</v>
      </c>
      <c r="G661" t="s">
        <v>2376</v>
      </c>
      <c r="H661" t="s">
        <v>2376</v>
      </c>
      <c r="I661" s="13">
        <v>1</v>
      </c>
      <c r="J661" t="s">
        <v>2378</v>
      </c>
    </row>
    <row r="662" spans="1:10" x14ac:dyDescent="0.35">
      <c r="A662" t="s">
        <v>1706</v>
      </c>
      <c r="B662">
        <v>25.6</v>
      </c>
      <c r="C662" t="str">
        <f t="shared" si="20"/>
        <v>Overweight</v>
      </c>
      <c r="D662">
        <v>10.95</v>
      </c>
      <c r="E662" t="str">
        <f t="shared" si="21"/>
        <v>Diabetese</v>
      </c>
      <c r="F662" t="s">
        <v>2376</v>
      </c>
      <c r="G662" t="s">
        <v>2376</v>
      </c>
      <c r="H662" t="s">
        <v>2376</v>
      </c>
      <c r="I662" s="13">
        <v>3</v>
      </c>
      <c r="J662" t="s">
        <v>2376</v>
      </c>
    </row>
    <row r="663" spans="1:10" x14ac:dyDescent="0.35">
      <c r="A663" t="s">
        <v>1705</v>
      </c>
      <c r="B663">
        <v>34.21</v>
      </c>
      <c r="C663" t="str">
        <f t="shared" si="20"/>
        <v>Obesity</v>
      </c>
      <c r="D663">
        <v>9.17</v>
      </c>
      <c r="E663" t="str">
        <f t="shared" si="21"/>
        <v>Diabetese</v>
      </c>
      <c r="F663" t="s">
        <v>2376</v>
      </c>
      <c r="G663" t="s">
        <v>2376</v>
      </c>
      <c r="H663" t="s">
        <v>2376</v>
      </c>
      <c r="I663" s="13">
        <v>0</v>
      </c>
      <c r="J663" t="s">
        <v>2376</v>
      </c>
    </row>
    <row r="664" spans="1:10" x14ac:dyDescent="0.35">
      <c r="A664" t="s">
        <v>1704</v>
      </c>
      <c r="B664">
        <v>39.74</v>
      </c>
      <c r="C664" t="str">
        <f t="shared" si="20"/>
        <v>Obesity</v>
      </c>
      <c r="D664">
        <v>7.39</v>
      </c>
      <c r="E664" t="str">
        <f t="shared" si="21"/>
        <v>Diabetese</v>
      </c>
      <c r="F664" t="s">
        <v>2376</v>
      </c>
      <c r="G664" t="s">
        <v>2376</v>
      </c>
      <c r="H664" t="s">
        <v>2376</v>
      </c>
      <c r="I664" s="13">
        <v>0</v>
      </c>
      <c r="J664" t="s">
        <v>2376</v>
      </c>
    </row>
    <row r="665" spans="1:10" x14ac:dyDescent="0.35">
      <c r="A665" t="s">
        <v>1703</v>
      </c>
      <c r="B665">
        <v>49.53</v>
      </c>
      <c r="C665" t="str">
        <f t="shared" si="20"/>
        <v>Obesity</v>
      </c>
      <c r="D665">
        <v>9.1300000000000008</v>
      </c>
      <c r="E665" t="str">
        <f t="shared" si="21"/>
        <v>Diabetese</v>
      </c>
      <c r="F665" t="s">
        <v>2378</v>
      </c>
      <c r="G665" t="s">
        <v>2376</v>
      </c>
      <c r="H665" t="s">
        <v>2376</v>
      </c>
      <c r="I665" s="13">
        <v>0</v>
      </c>
      <c r="J665" t="s">
        <v>2376</v>
      </c>
    </row>
    <row r="666" spans="1:10" x14ac:dyDescent="0.35">
      <c r="A666" t="s">
        <v>1702</v>
      </c>
      <c r="B666">
        <v>39.33</v>
      </c>
      <c r="C666" t="str">
        <f t="shared" si="20"/>
        <v>Obesity</v>
      </c>
      <c r="D666">
        <v>10.4</v>
      </c>
      <c r="E666" t="str">
        <f t="shared" si="21"/>
        <v>Diabetese</v>
      </c>
      <c r="F666" t="s">
        <v>2376</v>
      </c>
      <c r="G666" t="s">
        <v>2376</v>
      </c>
      <c r="H666" t="s">
        <v>2376</v>
      </c>
      <c r="I666" s="13">
        <v>3</v>
      </c>
      <c r="J666" t="s">
        <v>2376</v>
      </c>
    </row>
    <row r="667" spans="1:10" x14ac:dyDescent="0.35">
      <c r="A667" t="s">
        <v>1701</v>
      </c>
      <c r="B667">
        <v>39.979999999999997</v>
      </c>
      <c r="C667" t="str">
        <f t="shared" si="20"/>
        <v>Obesity</v>
      </c>
      <c r="D667">
        <v>9.4600000000000009</v>
      </c>
      <c r="E667" t="str">
        <f t="shared" si="21"/>
        <v>Diabetese</v>
      </c>
      <c r="F667" t="s">
        <v>2378</v>
      </c>
      <c r="G667" t="s">
        <v>2376</v>
      </c>
      <c r="H667" t="s">
        <v>2376</v>
      </c>
      <c r="I667" s="13">
        <v>2</v>
      </c>
      <c r="J667" t="s">
        <v>2376</v>
      </c>
    </row>
    <row r="668" spans="1:10" x14ac:dyDescent="0.35">
      <c r="A668" t="s">
        <v>1700</v>
      </c>
      <c r="B668">
        <v>46.51</v>
      </c>
      <c r="C668" t="str">
        <f t="shared" si="20"/>
        <v>Obesity</v>
      </c>
      <c r="D668">
        <v>8.69</v>
      </c>
      <c r="E668" t="str">
        <f t="shared" si="21"/>
        <v>Diabetese</v>
      </c>
      <c r="F668" t="s">
        <v>2378</v>
      </c>
      <c r="G668" t="s">
        <v>2376</v>
      </c>
      <c r="H668" t="s">
        <v>2376</v>
      </c>
      <c r="I668" s="13">
        <v>0</v>
      </c>
      <c r="J668" t="s">
        <v>2376</v>
      </c>
    </row>
    <row r="669" spans="1:10" x14ac:dyDescent="0.35">
      <c r="A669" t="s">
        <v>1699</v>
      </c>
      <c r="B669">
        <v>43.58</v>
      </c>
      <c r="C669" t="str">
        <f t="shared" si="20"/>
        <v>Obesity</v>
      </c>
      <c r="D669">
        <v>4.2300000000000004</v>
      </c>
      <c r="E669" t="str">
        <f t="shared" si="21"/>
        <v>Normal</v>
      </c>
      <c r="F669" t="s">
        <v>2376</v>
      </c>
      <c r="G669" t="s">
        <v>2376</v>
      </c>
      <c r="H669" t="s">
        <v>2378</v>
      </c>
      <c r="I669" s="13">
        <v>1</v>
      </c>
      <c r="J669" t="s">
        <v>2376</v>
      </c>
    </row>
    <row r="670" spans="1:10" x14ac:dyDescent="0.35">
      <c r="A670" t="s">
        <v>1698</v>
      </c>
      <c r="B670">
        <v>42.28</v>
      </c>
      <c r="C670" t="str">
        <f t="shared" si="20"/>
        <v>Obesity</v>
      </c>
      <c r="D670">
        <v>9.16</v>
      </c>
      <c r="E670" t="str">
        <f t="shared" si="21"/>
        <v>Diabetese</v>
      </c>
      <c r="F670" t="s">
        <v>2378</v>
      </c>
      <c r="G670" t="s">
        <v>2376</v>
      </c>
      <c r="H670" t="s">
        <v>2376</v>
      </c>
      <c r="I670" s="13">
        <v>1</v>
      </c>
      <c r="J670" t="s">
        <v>2376</v>
      </c>
    </row>
    <row r="671" spans="1:10" x14ac:dyDescent="0.35">
      <c r="A671" t="s">
        <v>1697</v>
      </c>
      <c r="B671">
        <v>35.520000000000003</v>
      </c>
      <c r="C671" t="str">
        <f t="shared" si="20"/>
        <v>Obesity</v>
      </c>
      <c r="D671">
        <v>8.26</v>
      </c>
      <c r="E671" t="str">
        <f t="shared" si="21"/>
        <v>Diabetese</v>
      </c>
      <c r="F671" t="s">
        <v>2376</v>
      </c>
      <c r="G671" t="s">
        <v>2376</v>
      </c>
      <c r="H671" t="s">
        <v>2376</v>
      </c>
      <c r="I671" s="13">
        <v>0</v>
      </c>
      <c r="J671" t="s">
        <v>2376</v>
      </c>
    </row>
    <row r="672" spans="1:10" x14ac:dyDescent="0.35">
      <c r="A672" t="s">
        <v>1696</v>
      </c>
      <c r="B672">
        <v>33.6</v>
      </c>
      <c r="C672" t="str">
        <f t="shared" si="20"/>
        <v>Obesity</v>
      </c>
      <c r="D672">
        <v>11.25</v>
      </c>
      <c r="E672" t="str">
        <f t="shared" si="21"/>
        <v>Diabetese</v>
      </c>
      <c r="F672" t="s">
        <v>2376</v>
      </c>
      <c r="G672" t="s">
        <v>2376</v>
      </c>
      <c r="H672" t="s">
        <v>2376</v>
      </c>
      <c r="I672" s="13">
        <v>0</v>
      </c>
      <c r="J672" t="s">
        <v>2376</v>
      </c>
    </row>
    <row r="673" spans="1:10" x14ac:dyDescent="0.35">
      <c r="A673" t="s">
        <v>1695</v>
      </c>
      <c r="B673">
        <v>22.42</v>
      </c>
      <c r="C673" t="str">
        <f t="shared" si="20"/>
        <v>Normal weight</v>
      </c>
      <c r="D673">
        <v>6.74</v>
      </c>
      <c r="E673" t="str">
        <f t="shared" si="21"/>
        <v>Diabetese</v>
      </c>
      <c r="F673" t="s">
        <v>2376</v>
      </c>
      <c r="G673" t="s">
        <v>2376</v>
      </c>
      <c r="H673" t="s">
        <v>2376</v>
      </c>
      <c r="I673" s="13">
        <v>0</v>
      </c>
      <c r="J673" t="s">
        <v>2378</v>
      </c>
    </row>
    <row r="674" spans="1:10" x14ac:dyDescent="0.35">
      <c r="A674" t="s">
        <v>1694</v>
      </c>
      <c r="B674">
        <v>46.86</v>
      </c>
      <c r="C674" t="str">
        <f t="shared" si="20"/>
        <v>Obesity</v>
      </c>
      <c r="D674">
        <v>4.87</v>
      </c>
      <c r="E674" t="str">
        <f t="shared" si="21"/>
        <v>Normal</v>
      </c>
      <c r="F674" t="s">
        <v>2376</v>
      </c>
      <c r="G674" t="s">
        <v>2376</v>
      </c>
      <c r="H674" t="s">
        <v>2376</v>
      </c>
      <c r="I674" s="13">
        <v>0</v>
      </c>
      <c r="J674" t="s">
        <v>2376</v>
      </c>
    </row>
    <row r="675" spans="1:10" x14ac:dyDescent="0.35">
      <c r="A675" t="s">
        <v>1693</v>
      </c>
      <c r="B675">
        <v>32.965000000000003</v>
      </c>
      <c r="C675" t="str">
        <f t="shared" si="20"/>
        <v>Obesity</v>
      </c>
      <c r="D675">
        <v>6.68</v>
      </c>
      <c r="E675" t="str">
        <f t="shared" si="21"/>
        <v>Diabetese</v>
      </c>
      <c r="F675" t="s">
        <v>2376</v>
      </c>
      <c r="G675" t="s">
        <v>2376</v>
      </c>
      <c r="H675" t="s">
        <v>2376</v>
      </c>
      <c r="I675" s="13">
        <v>3</v>
      </c>
      <c r="J675" t="s">
        <v>2376</v>
      </c>
    </row>
    <row r="676" spans="1:10" x14ac:dyDescent="0.35">
      <c r="A676" t="s">
        <v>1692</v>
      </c>
      <c r="B676">
        <v>39.340000000000003</v>
      </c>
      <c r="C676" t="str">
        <f t="shared" si="20"/>
        <v>Obesity</v>
      </c>
      <c r="D676">
        <v>5.0199999999999996</v>
      </c>
      <c r="E676" t="str">
        <f t="shared" si="21"/>
        <v>Normal</v>
      </c>
      <c r="F676" t="s">
        <v>2378</v>
      </c>
      <c r="G676" t="s">
        <v>2376</v>
      </c>
      <c r="H676" t="s">
        <v>2378</v>
      </c>
      <c r="I676" s="13">
        <v>1</v>
      </c>
      <c r="J676" t="s">
        <v>2376</v>
      </c>
    </row>
    <row r="677" spans="1:10" x14ac:dyDescent="0.35">
      <c r="A677" t="s">
        <v>1691</v>
      </c>
      <c r="B677">
        <v>47</v>
      </c>
      <c r="C677" t="str">
        <f t="shared" si="20"/>
        <v>Obesity</v>
      </c>
      <c r="D677">
        <v>10.64</v>
      </c>
      <c r="E677" t="str">
        <f t="shared" si="21"/>
        <v>Diabetese</v>
      </c>
      <c r="F677" t="s">
        <v>2378</v>
      </c>
      <c r="G677" t="s">
        <v>2376</v>
      </c>
      <c r="H677" t="s">
        <v>2376</v>
      </c>
      <c r="I677" s="13">
        <v>0</v>
      </c>
      <c r="J677" t="s">
        <v>2376</v>
      </c>
    </row>
    <row r="678" spans="1:10" x14ac:dyDescent="0.35">
      <c r="A678" t="s">
        <v>1690</v>
      </c>
      <c r="B678">
        <v>36.71</v>
      </c>
      <c r="C678" t="str">
        <f t="shared" si="20"/>
        <v>Obesity</v>
      </c>
      <c r="D678">
        <v>8.74</v>
      </c>
      <c r="E678" t="str">
        <f t="shared" si="21"/>
        <v>Diabetese</v>
      </c>
      <c r="F678" t="s">
        <v>2378</v>
      </c>
      <c r="G678" t="s">
        <v>2376</v>
      </c>
      <c r="H678" t="s">
        <v>2376</v>
      </c>
      <c r="I678" s="13">
        <v>0</v>
      </c>
      <c r="J678" t="s">
        <v>2376</v>
      </c>
    </row>
    <row r="679" spans="1:10" x14ac:dyDescent="0.35">
      <c r="A679" t="s">
        <v>1689</v>
      </c>
      <c r="B679">
        <v>53.48</v>
      </c>
      <c r="C679" t="str">
        <f t="shared" si="20"/>
        <v>Obesity</v>
      </c>
      <c r="D679">
        <v>5.64</v>
      </c>
      <c r="E679" t="str">
        <f t="shared" si="21"/>
        <v>Normal</v>
      </c>
      <c r="F679" t="s">
        <v>2376</v>
      </c>
      <c r="G679" t="s">
        <v>2376</v>
      </c>
      <c r="H679" t="s">
        <v>2376</v>
      </c>
      <c r="I679" s="13">
        <v>0</v>
      </c>
      <c r="J679" t="s">
        <v>2376</v>
      </c>
    </row>
    <row r="680" spans="1:10" x14ac:dyDescent="0.35">
      <c r="A680" t="s">
        <v>1688</v>
      </c>
      <c r="B680">
        <v>35.5</v>
      </c>
      <c r="C680" t="str">
        <f t="shared" si="20"/>
        <v>Obesity</v>
      </c>
      <c r="D680">
        <v>10.37</v>
      </c>
      <c r="E680" t="str">
        <f t="shared" si="21"/>
        <v>Diabetese</v>
      </c>
      <c r="F680" t="s">
        <v>2376</v>
      </c>
      <c r="G680" t="s">
        <v>2376</v>
      </c>
      <c r="H680" t="s">
        <v>2376</v>
      </c>
      <c r="I680" s="13">
        <v>0</v>
      </c>
      <c r="J680" t="s">
        <v>2376</v>
      </c>
    </row>
    <row r="681" spans="1:10" x14ac:dyDescent="0.35">
      <c r="A681" t="s">
        <v>1687</v>
      </c>
      <c r="B681">
        <v>36.979999999999997</v>
      </c>
      <c r="C681" t="str">
        <f t="shared" si="20"/>
        <v>Obesity</v>
      </c>
      <c r="D681">
        <v>9.56</v>
      </c>
      <c r="E681" t="str">
        <f t="shared" si="21"/>
        <v>Diabetese</v>
      </c>
      <c r="F681" t="s">
        <v>2378</v>
      </c>
      <c r="G681" t="s">
        <v>2376</v>
      </c>
      <c r="H681" t="s">
        <v>2376</v>
      </c>
      <c r="I681" s="13">
        <v>0</v>
      </c>
      <c r="J681" t="s">
        <v>2376</v>
      </c>
    </row>
    <row r="682" spans="1:10" x14ac:dyDescent="0.35">
      <c r="A682" t="s">
        <v>1686</v>
      </c>
      <c r="B682">
        <v>32.395000000000003</v>
      </c>
      <c r="C682" t="str">
        <f t="shared" si="20"/>
        <v>Obesity</v>
      </c>
      <c r="D682">
        <v>8.23</v>
      </c>
      <c r="E682" t="str">
        <f t="shared" si="21"/>
        <v>Diabetese</v>
      </c>
      <c r="F682" t="s">
        <v>2378</v>
      </c>
      <c r="G682" t="s">
        <v>2376</v>
      </c>
      <c r="H682" t="s">
        <v>2378</v>
      </c>
      <c r="I682" s="13">
        <v>1</v>
      </c>
      <c r="J682" t="s">
        <v>2376</v>
      </c>
    </row>
    <row r="683" spans="1:10" x14ac:dyDescent="0.35">
      <c r="A683" t="s">
        <v>1685</v>
      </c>
      <c r="B683">
        <v>32.729999999999997</v>
      </c>
      <c r="C683" t="str">
        <f t="shared" si="20"/>
        <v>Obesity</v>
      </c>
      <c r="D683">
        <v>7.03</v>
      </c>
      <c r="E683" t="str">
        <f t="shared" si="21"/>
        <v>Diabetese</v>
      </c>
      <c r="F683" t="s">
        <v>2376</v>
      </c>
      <c r="G683" t="s">
        <v>2376</v>
      </c>
      <c r="H683" t="s">
        <v>2376</v>
      </c>
      <c r="I683" s="13">
        <v>0</v>
      </c>
      <c r="J683" t="s">
        <v>2376</v>
      </c>
    </row>
    <row r="684" spans="1:10" x14ac:dyDescent="0.35">
      <c r="A684" t="s">
        <v>1684</v>
      </c>
      <c r="B684">
        <v>20.52</v>
      </c>
      <c r="C684" t="str">
        <f t="shared" si="20"/>
        <v>Normal weight</v>
      </c>
      <c r="D684">
        <v>5.45</v>
      </c>
      <c r="E684" t="str">
        <f t="shared" si="21"/>
        <v>Normal</v>
      </c>
      <c r="F684" t="s">
        <v>2376</v>
      </c>
      <c r="G684" t="s">
        <v>2376</v>
      </c>
      <c r="H684" t="s">
        <v>2376</v>
      </c>
      <c r="I684" s="13">
        <v>1</v>
      </c>
      <c r="J684" t="s">
        <v>2378</v>
      </c>
    </row>
    <row r="685" spans="1:10" x14ac:dyDescent="0.35">
      <c r="A685" t="s">
        <v>1683</v>
      </c>
      <c r="B685">
        <v>51.72</v>
      </c>
      <c r="C685" t="str">
        <f t="shared" si="20"/>
        <v>Obesity</v>
      </c>
      <c r="D685">
        <v>5.76</v>
      </c>
      <c r="E685" t="str">
        <f t="shared" si="21"/>
        <v>Prediabetese</v>
      </c>
      <c r="F685" t="s">
        <v>2376</v>
      </c>
      <c r="G685" t="s">
        <v>2376</v>
      </c>
      <c r="H685" t="s">
        <v>2376</v>
      </c>
      <c r="I685" s="13">
        <v>0</v>
      </c>
      <c r="J685" t="s">
        <v>2376</v>
      </c>
    </row>
    <row r="686" spans="1:10" x14ac:dyDescent="0.35">
      <c r="A686" t="s">
        <v>1682</v>
      </c>
      <c r="B686">
        <v>50.2</v>
      </c>
      <c r="C686" t="str">
        <f t="shared" si="20"/>
        <v>Obesity</v>
      </c>
      <c r="D686">
        <v>5.4</v>
      </c>
      <c r="E686" t="str">
        <f t="shared" si="21"/>
        <v>Normal</v>
      </c>
      <c r="F686" t="s">
        <v>2376</v>
      </c>
      <c r="G686" t="s">
        <v>2376</v>
      </c>
      <c r="H686" t="s">
        <v>2376</v>
      </c>
      <c r="I686" s="13">
        <v>0</v>
      </c>
      <c r="J686" t="s">
        <v>2376</v>
      </c>
    </row>
    <row r="687" spans="1:10" x14ac:dyDescent="0.35">
      <c r="A687" t="s">
        <v>1681</v>
      </c>
      <c r="B687">
        <v>25.52</v>
      </c>
      <c r="C687" t="str">
        <f t="shared" si="20"/>
        <v>Overweight</v>
      </c>
      <c r="D687">
        <v>6.35</v>
      </c>
      <c r="E687" t="str">
        <f t="shared" si="21"/>
        <v>Prediabetese</v>
      </c>
      <c r="F687" t="s">
        <v>2376</v>
      </c>
      <c r="G687" t="s">
        <v>2376</v>
      </c>
      <c r="H687" t="s">
        <v>2378</v>
      </c>
      <c r="I687" s="13">
        <v>1</v>
      </c>
      <c r="J687" t="s">
        <v>2376</v>
      </c>
    </row>
    <row r="688" spans="1:10" x14ac:dyDescent="0.35">
      <c r="A688" t="s">
        <v>1680</v>
      </c>
      <c r="B688">
        <v>35.200000000000003</v>
      </c>
      <c r="C688" t="str">
        <f t="shared" si="20"/>
        <v>Obesity</v>
      </c>
      <c r="D688">
        <v>6.26</v>
      </c>
      <c r="E688" t="str">
        <f t="shared" si="21"/>
        <v>Prediabetese</v>
      </c>
      <c r="F688" t="s">
        <v>2378</v>
      </c>
      <c r="G688" t="s">
        <v>2376</v>
      </c>
      <c r="H688" t="s">
        <v>2376</v>
      </c>
      <c r="I688" s="13">
        <v>2</v>
      </c>
      <c r="J688" t="s">
        <v>2376</v>
      </c>
    </row>
    <row r="689" spans="1:10" x14ac:dyDescent="0.35">
      <c r="A689" t="s">
        <v>1679</v>
      </c>
      <c r="B689">
        <v>41.26</v>
      </c>
      <c r="C689" t="str">
        <f t="shared" si="20"/>
        <v>Obesity</v>
      </c>
      <c r="D689">
        <v>5.97</v>
      </c>
      <c r="E689" t="str">
        <f t="shared" si="21"/>
        <v>Prediabetese</v>
      </c>
      <c r="F689" t="s">
        <v>2378</v>
      </c>
      <c r="G689" t="s">
        <v>2376</v>
      </c>
      <c r="H689" t="s">
        <v>2376</v>
      </c>
      <c r="I689" s="13">
        <v>0</v>
      </c>
      <c r="J689" t="s">
        <v>2376</v>
      </c>
    </row>
    <row r="690" spans="1:10" x14ac:dyDescent="0.35">
      <c r="A690" t="s">
        <v>1678</v>
      </c>
      <c r="B690">
        <v>17.195</v>
      </c>
      <c r="C690" t="str">
        <f t="shared" si="20"/>
        <v>Underweight</v>
      </c>
      <c r="D690">
        <v>5.29</v>
      </c>
      <c r="E690" t="str">
        <f t="shared" si="21"/>
        <v>Normal</v>
      </c>
      <c r="F690" t="s">
        <v>2378</v>
      </c>
      <c r="G690" t="s">
        <v>2376</v>
      </c>
      <c r="H690" t="s">
        <v>2376</v>
      </c>
      <c r="I690" s="13">
        <v>0</v>
      </c>
      <c r="J690" t="s">
        <v>2378</v>
      </c>
    </row>
    <row r="691" spans="1:10" x14ac:dyDescent="0.35">
      <c r="A691" t="s">
        <v>1677</v>
      </c>
      <c r="B691">
        <v>23.085000000000001</v>
      </c>
      <c r="C691" t="str">
        <f t="shared" si="20"/>
        <v>Normal weight</v>
      </c>
      <c r="D691">
        <v>4.2699999999999996</v>
      </c>
      <c r="E691" t="str">
        <f t="shared" si="21"/>
        <v>Normal</v>
      </c>
      <c r="F691" t="s">
        <v>2378</v>
      </c>
      <c r="G691" t="s">
        <v>2376</v>
      </c>
      <c r="H691" t="s">
        <v>2376</v>
      </c>
      <c r="I691" s="13">
        <v>2</v>
      </c>
      <c r="J691" t="s">
        <v>2376</v>
      </c>
    </row>
    <row r="692" spans="1:10" x14ac:dyDescent="0.35">
      <c r="A692" t="s">
        <v>1676</v>
      </c>
      <c r="B692">
        <v>21.66</v>
      </c>
      <c r="C692" t="str">
        <f t="shared" si="20"/>
        <v>Normal weight</v>
      </c>
      <c r="D692">
        <v>5.2</v>
      </c>
      <c r="E692" t="str">
        <f t="shared" si="21"/>
        <v>Normal</v>
      </c>
      <c r="F692" t="s">
        <v>2378</v>
      </c>
      <c r="G692" t="s">
        <v>2376</v>
      </c>
      <c r="H692" t="s">
        <v>2376</v>
      </c>
      <c r="I692" s="13">
        <v>2</v>
      </c>
      <c r="J692" t="s">
        <v>2376</v>
      </c>
    </row>
    <row r="693" spans="1:10" x14ac:dyDescent="0.35">
      <c r="A693" t="s">
        <v>1675</v>
      </c>
      <c r="B693">
        <v>36.47</v>
      </c>
      <c r="C693" t="str">
        <f t="shared" si="20"/>
        <v>Obesity</v>
      </c>
      <c r="D693">
        <v>8.23</v>
      </c>
      <c r="E693" t="str">
        <f t="shared" si="21"/>
        <v>Diabetese</v>
      </c>
      <c r="F693" t="s">
        <v>2378</v>
      </c>
      <c r="G693" t="s">
        <v>2376</v>
      </c>
      <c r="H693" t="s">
        <v>2376</v>
      </c>
      <c r="I693" s="13">
        <v>0</v>
      </c>
      <c r="J693" t="s">
        <v>2376</v>
      </c>
    </row>
    <row r="694" spans="1:10" x14ac:dyDescent="0.35">
      <c r="A694" t="s">
        <v>1674</v>
      </c>
      <c r="B694">
        <v>36.08</v>
      </c>
      <c r="C694" t="str">
        <f t="shared" si="20"/>
        <v>Obesity</v>
      </c>
      <c r="D694">
        <v>10.33</v>
      </c>
      <c r="E694" t="str">
        <f t="shared" si="21"/>
        <v>Diabetese</v>
      </c>
      <c r="F694" t="s">
        <v>2378</v>
      </c>
      <c r="G694" t="s">
        <v>2376</v>
      </c>
      <c r="H694" t="s">
        <v>2376</v>
      </c>
      <c r="I694" s="13">
        <v>0</v>
      </c>
      <c r="J694" t="s">
        <v>2376</v>
      </c>
    </row>
    <row r="695" spans="1:10" x14ac:dyDescent="0.35">
      <c r="A695" t="s">
        <v>1673</v>
      </c>
      <c r="B695">
        <v>23.18</v>
      </c>
      <c r="C695" t="str">
        <f t="shared" si="20"/>
        <v>Normal weight</v>
      </c>
      <c r="D695">
        <v>6.13</v>
      </c>
      <c r="E695" t="str">
        <f t="shared" si="21"/>
        <v>Prediabetese</v>
      </c>
      <c r="F695" t="s">
        <v>2376</v>
      </c>
      <c r="G695" t="s">
        <v>2376</v>
      </c>
      <c r="H695" t="s">
        <v>2376</v>
      </c>
      <c r="I695" s="13">
        <v>0</v>
      </c>
      <c r="J695" t="s">
        <v>2376</v>
      </c>
    </row>
    <row r="696" spans="1:10" x14ac:dyDescent="0.35">
      <c r="A696" t="s">
        <v>1672</v>
      </c>
      <c r="B696">
        <v>39.159999999999997</v>
      </c>
      <c r="C696" t="str">
        <f t="shared" si="20"/>
        <v>Obesity</v>
      </c>
      <c r="D696">
        <v>8.08</v>
      </c>
      <c r="E696" t="str">
        <f t="shared" si="21"/>
        <v>Diabetese</v>
      </c>
      <c r="F696" t="s">
        <v>2376</v>
      </c>
      <c r="G696" t="s">
        <v>2376</v>
      </c>
      <c r="H696" t="s">
        <v>2376</v>
      </c>
      <c r="I696" s="13">
        <v>3</v>
      </c>
      <c r="J696" t="s">
        <v>2376</v>
      </c>
    </row>
    <row r="697" spans="1:10" x14ac:dyDescent="0.35">
      <c r="A697" t="s">
        <v>1671</v>
      </c>
      <c r="B697">
        <v>38.19</v>
      </c>
      <c r="C697" t="str">
        <f t="shared" si="20"/>
        <v>Obesity</v>
      </c>
      <c r="D697">
        <v>10.49</v>
      </c>
      <c r="E697" t="str">
        <f t="shared" si="21"/>
        <v>Diabetese</v>
      </c>
      <c r="F697" t="s">
        <v>2376</v>
      </c>
      <c r="G697" t="s">
        <v>2376</v>
      </c>
      <c r="H697" t="s">
        <v>2376</v>
      </c>
      <c r="I697" s="13">
        <v>3</v>
      </c>
      <c r="J697" t="s">
        <v>2376</v>
      </c>
    </row>
    <row r="698" spans="1:10" x14ac:dyDescent="0.35">
      <c r="A698" t="s">
        <v>1670</v>
      </c>
      <c r="B698">
        <v>26.41</v>
      </c>
      <c r="C698" t="str">
        <f t="shared" si="20"/>
        <v>Overweight</v>
      </c>
      <c r="D698">
        <v>8.11</v>
      </c>
      <c r="E698" t="str">
        <f t="shared" si="21"/>
        <v>Diabetese</v>
      </c>
      <c r="F698" t="s">
        <v>2376</v>
      </c>
      <c r="G698" t="s">
        <v>2376</v>
      </c>
      <c r="H698" t="s">
        <v>2376</v>
      </c>
      <c r="I698" s="13">
        <v>3</v>
      </c>
      <c r="J698" t="s">
        <v>2376</v>
      </c>
    </row>
    <row r="699" spans="1:10" x14ac:dyDescent="0.35">
      <c r="A699" t="s">
        <v>1669</v>
      </c>
      <c r="B699">
        <v>28.785</v>
      </c>
      <c r="C699" t="str">
        <f t="shared" si="20"/>
        <v>Overweight</v>
      </c>
      <c r="D699">
        <v>6.6</v>
      </c>
      <c r="E699" t="str">
        <f t="shared" si="21"/>
        <v>Diabetese</v>
      </c>
      <c r="F699" t="s">
        <v>2376</v>
      </c>
      <c r="G699" t="s">
        <v>2376</v>
      </c>
      <c r="H699" t="s">
        <v>2376</v>
      </c>
      <c r="I699" s="13">
        <v>0</v>
      </c>
      <c r="J699" t="s">
        <v>2376</v>
      </c>
    </row>
    <row r="700" spans="1:10" x14ac:dyDescent="0.35">
      <c r="A700" t="s">
        <v>1668</v>
      </c>
      <c r="B700">
        <v>26.695</v>
      </c>
      <c r="C700" t="str">
        <f t="shared" si="20"/>
        <v>Overweight</v>
      </c>
      <c r="D700">
        <v>10.14</v>
      </c>
      <c r="E700" t="str">
        <f t="shared" si="21"/>
        <v>Diabetese</v>
      </c>
      <c r="F700" t="s">
        <v>2378</v>
      </c>
      <c r="G700" t="s">
        <v>2376</v>
      </c>
      <c r="H700" t="s">
        <v>2378</v>
      </c>
      <c r="I700" s="13">
        <v>1</v>
      </c>
      <c r="J700" t="s">
        <v>2376</v>
      </c>
    </row>
    <row r="701" spans="1:10" x14ac:dyDescent="0.35">
      <c r="A701" t="s">
        <v>1667</v>
      </c>
      <c r="B701">
        <v>32.799999999999997</v>
      </c>
      <c r="C701" t="str">
        <f t="shared" si="20"/>
        <v>Obesity</v>
      </c>
      <c r="D701">
        <v>6.06</v>
      </c>
      <c r="E701" t="str">
        <f t="shared" si="21"/>
        <v>Prediabetese</v>
      </c>
      <c r="F701" t="s">
        <v>2378</v>
      </c>
      <c r="G701" t="s">
        <v>2376</v>
      </c>
      <c r="H701" t="s">
        <v>2376</v>
      </c>
      <c r="I701" s="13">
        <v>1</v>
      </c>
      <c r="J701" t="s">
        <v>2376</v>
      </c>
    </row>
    <row r="702" spans="1:10" x14ac:dyDescent="0.35">
      <c r="A702" t="s">
        <v>1666</v>
      </c>
      <c r="B702">
        <v>35.869999999999997</v>
      </c>
      <c r="C702" t="str">
        <f t="shared" si="20"/>
        <v>Obesity</v>
      </c>
      <c r="D702">
        <v>9.91</v>
      </c>
      <c r="E702" t="str">
        <f t="shared" si="21"/>
        <v>Diabetese</v>
      </c>
      <c r="F702" t="s">
        <v>2378</v>
      </c>
      <c r="G702" t="s">
        <v>2376</v>
      </c>
      <c r="H702" t="s">
        <v>2376</v>
      </c>
      <c r="I702" s="13">
        <v>0</v>
      </c>
      <c r="J702" t="s">
        <v>2376</v>
      </c>
    </row>
    <row r="703" spans="1:10" x14ac:dyDescent="0.35">
      <c r="A703" t="s">
        <v>1665</v>
      </c>
      <c r="B703">
        <v>21.66</v>
      </c>
      <c r="C703" t="str">
        <f t="shared" si="20"/>
        <v>Normal weight</v>
      </c>
      <c r="D703">
        <v>4.1399999999999997</v>
      </c>
      <c r="E703" t="str">
        <f t="shared" si="21"/>
        <v>Normal</v>
      </c>
      <c r="F703" t="s">
        <v>2378</v>
      </c>
      <c r="G703" t="s">
        <v>2376</v>
      </c>
      <c r="H703" t="s">
        <v>2376</v>
      </c>
      <c r="I703" s="13">
        <v>2</v>
      </c>
      <c r="J703" t="s">
        <v>2376</v>
      </c>
    </row>
    <row r="704" spans="1:10" x14ac:dyDescent="0.35">
      <c r="A704" t="s">
        <v>1664</v>
      </c>
      <c r="B704">
        <v>37.72</v>
      </c>
      <c r="C704" t="str">
        <f t="shared" si="20"/>
        <v>Obesity</v>
      </c>
      <c r="D704">
        <v>4.38</v>
      </c>
      <c r="E704" t="str">
        <f t="shared" si="21"/>
        <v>Normal</v>
      </c>
      <c r="F704" t="s">
        <v>2378</v>
      </c>
      <c r="G704" t="s">
        <v>2376</v>
      </c>
      <c r="H704" t="s">
        <v>2378</v>
      </c>
      <c r="I704" s="13">
        <v>1</v>
      </c>
      <c r="J704" t="s">
        <v>2376</v>
      </c>
    </row>
    <row r="705" spans="1:10" x14ac:dyDescent="0.35">
      <c r="A705" t="s">
        <v>1663</v>
      </c>
      <c r="B705">
        <v>39.700000000000003</v>
      </c>
      <c r="C705" t="str">
        <f t="shared" si="20"/>
        <v>Obesity</v>
      </c>
      <c r="D705">
        <v>9.83</v>
      </c>
      <c r="E705" t="str">
        <f t="shared" si="21"/>
        <v>Diabetese</v>
      </c>
      <c r="F705" t="s">
        <v>2376</v>
      </c>
      <c r="G705" t="s">
        <v>2376</v>
      </c>
      <c r="H705" t="s">
        <v>2376</v>
      </c>
      <c r="I705" s="13">
        <v>3</v>
      </c>
      <c r="J705" t="s">
        <v>2376</v>
      </c>
    </row>
    <row r="706" spans="1:10" x14ac:dyDescent="0.35">
      <c r="A706" t="s">
        <v>1662</v>
      </c>
      <c r="B706">
        <v>35.97</v>
      </c>
      <c r="C706" t="str">
        <f t="shared" si="20"/>
        <v>Obesity</v>
      </c>
      <c r="D706">
        <v>11.08</v>
      </c>
      <c r="E706" t="str">
        <f t="shared" si="21"/>
        <v>Diabetese</v>
      </c>
      <c r="F706" t="s">
        <v>2376</v>
      </c>
      <c r="G706" t="s">
        <v>2376</v>
      </c>
      <c r="H706" t="s">
        <v>2376</v>
      </c>
      <c r="I706" s="13">
        <v>3</v>
      </c>
      <c r="J706" t="s">
        <v>2376</v>
      </c>
    </row>
    <row r="707" spans="1:10" x14ac:dyDescent="0.35">
      <c r="A707" t="s">
        <v>1661</v>
      </c>
      <c r="B707">
        <v>37.85</v>
      </c>
      <c r="C707" t="str">
        <f t="shared" ref="C707:C770" si="22">IF(B707&lt;18.5,"Underweight",IF(AND(B707&gt;=18.5,B707&lt;25),"Normal weight",IF(AND(B707&gt;=25,B707&lt;30),"Overweight","Obesity")))</f>
        <v>Obesity</v>
      </c>
      <c r="D707">
        <v>11.01</v>
      </c>
      <c r="E707" t="str">
        <f t="shared" si="21"/>
        <v>Diabetese</v>
      </c>
      <c r="F707" t="s">
        <v>2376</v>
      </c>
      <c r="G707" t="s">
        <v>2376</v>
      </c>
      <c r="H707" t="s">
        <v>2376</v>
      </c>
      <c r="I707" s="13">
        <v>0</v>
      </c>
      <c r="J707" t="s">
        <v>2376</v>
      </c>
    </row>
    <row r="708" spans="1:10" x14ac:dyDescent="0.35">
      <c r="A708" t="s">
        <v>1660</v>
      </c>
      <c r="B708">
        <v>21.66</v>
      </c>
      <c r="C708" t="str">
        <f t="shared" si="22"/>
        <v>Normal weight</v>
      </c>
      <c r="D708">
        <v>4.37</v>
      </c>
      <c r="E708" t="str">
        <f t="shared" ref="E708:E771" si="23">IF(D708&lt;5.7,"Normal",IF(AND(D708&gt;=5.7,D708&lt;=6.4),"Prediabetese","Diabetese"))</f>
        <v>Normal</v>
      </c>
      <c r="F708" t="s">
        <v>2376</v>
      </c>
      <c r="G708" t="s">
        <v>2378</v>
      </c>
      <c r="H708" t="s">
        <v>2376</v>
      </c>
      <c r="I708" s="13">
        <v>1</v>
      </c>
      <c r="J708" t="s">
        <v>2378</v>
      </c>
    </row>
    <row r="709" spans="1:10" x14ac:dyDescent="0.35">
      <c r="A709" t="s">
        <v>1659</v>
      </c>
      <c r="B709">
        <v>39.369999999999997</v>
      </c>
      <c r="C709" t="str">
        <f t="shared" si="22"/>
        <v>Obesity</v>
      </c>
      <c r="D709">
        <v>5.91</v>
      </c>
      <c r="E709" t="str">
        <f t="shared" si="23"/>
        <v>Prediabetese</v>
      </c>
      <c r="F709" t="s">
        <v>2376</v>
      </c>
      <c r="G709" t="s">
        <v>2376</v>
      </c>
      <c r="H709" t="s">
        <v>2376</v>
      </c>
      <c r="I709" s="13">
        <v>2</v>
      </c>
      <c r="J709" t="s">
        <v>2376</v>
      </c>
    </row>
    <row r="710" spans="1:10" x14ac:dyDescent="0.35">
      <c r="A710" t="s">
        <v>1658</v>
      </c>
      <c r="B710">
        <v>40.880000000000003</v>
      </c>
      <c r="C710" t="str">
        <f t="shared" si="22"/>
        <v>Obesity</v>
      </c>
      <c r="D710">
        <v>7.65</v>
      </c>
      <c r="E710" t="str">
        <f t="shared" si="23"/>
        <v>Diabetese</v>
      </c>
      <c r="F710" t="s">
        <v>2376</v>
      </c>
      <c r="G710" t="s">
        <v>2376</v>
      </c>
      <c r="H710" t="s">
        <v>2376</v>
      </c>
      <c r="I710" s="13">
        <v>0</v>
      </c>
      <c r="J710" t="s">
        <v>2376</v>
      </c>
    </row>
    <row r="711" spans="1:10" x14ac:dyDescent="0.35">
      <c r="A711" t="s">
        <v>1657</v>
      </c>
      <c r="B711">
        <v>26.22</v>
      </c>
      <c r="C711" t="str">
        <f t="shared" si="22"/>
        <v>Overweight</v>
      </c>
      <c r="D711">
        <v>5.37</v>
      </c>
      <c r="E711" t="str">
        <f t="shared" si="23"/>
        <v>Normal</v>
      </c>
      <c r="F711" t="s">
        <v>2378</v>
      </c>
      <c r="G711" t="s">
        <v>2376</v>
      </c>
      <c r="H711" t="s">
        <v>2376</v>
      </c>
      <c r="I711" s="13">
        <v>2</v>
      </c>
      <c r="J711" t="s">
        <v>2376</v>
      </c>
    </row>
    <row r="712" spans="1:10" x14ac:dyDescent="0.35">
      <c r="A712" t="s">
        <v>1656</v>
      </c>
      <c r="B712">
        <v>25.08</v>
      </c>
      <c r="C712" t="str">
        <f t="shared" si="22"/>
        <v>Overweight</v>
      </c>
      <c r="D712">
        <v>5.75</v>
      </c>
      <c r="E712" t="str">
        <f t="shared" si="23"/>
        <v>Prediabetese</v>
      </c>
      <c r="F712" t="s">
        <v>2378</v>
      </c>
      <c r="G712" t="s">
        <v>2376</v>
      </c>
      <c r="H712" t="s">
        <v>2376</v>
      </c>
      <c r="I712" s="13">
        <v>2</v>
      </c>
      <c r="J712" t="s">
        <v>2376</v>
      </c>
    </row>
    <row r="713" spans="1:10" x14ac:dyDescent="0.35">
      <c r="A713" t="s">
        <v>1655</v>
      </c>
      <c r="B713">
        <v>39.1</v>
      </c>
      <c r="C713" t="str">
        <f t="shared" si="22"/>
        <v>Obesity</v>
      </c>
      <c r="D713">
        <v>6.79</v>
      </c>
      <c r="E713" t="str">
        <f t="shared" si="23"/>
        <v>Diabetese</v>
      </c>
      <c r="F713" t="s">
        <v>2378</v>
      </c>
      <c r="G713" t="s">
        <v>2376</v>
      </c>
      <c r="H713" t="s">
        <v>2376</v>
      </c>
      <c r="I713" s="13">
        <v>2</v>
      </c>
      <c r="J713" t="s">
        <v>2376</v>
      </c>
    </row>
    <row r="714" spans="1:10" x14ac:dyDescent="0.35">
      <c r="A714" t="s">
        <v>1654</v>
      </c>
      <c r="B714">
        <v>37.905000000000001</v>
      </c>
      <c r="C714" t="str">
        <f t="shared" si="22"/>
        <v>Obesity</v>
      </c>
      <c r="D714">
        <v>7.03</v>
      </c>
      <c r="E714" t="str">
        <f t="shared" si="23"/>
        <v>Diabetese</v>
      </c>
      <c r="F714" t="s">
        <v>2376</v>
      </c>
      <c r="G714" t="s">
        <v>2376</v>
      </c>
      <c r="H714" t="s">
        <v>2376</v>
      </c>
      <c r="I714" s="13">
        <v>3</v>
      </c>
      <c r="J714" t="s">
        <v>2376</v>
      </c>
    </row>
    <row r="715" spans="1:10" x14ac:dyDescent="0.35">
      <c r="A715" t="s">
        <v>1653</v>
      </c>
      <c r="B715">
        <v>43.35</v>
      </c>
      <c r="C715" t="str">
        <f t="shared" si="22"/>
        <v>Obesity</v>
      </c>
      <c r="D715">
        <v>5.41</v>
      </c>
      <c r="E715" t="str">
        <f t="shared" si="23"/>
        <v>Normal</v>
      </c>
      <c r="F715" t="s">
        <v>2378</v>
      </c>
      <c r="G715" t="s">
        <v>2376</v>
      </c>
      <c r="H715" t="s">
        <v>2378</v>
      </c>
      <c r="I715" s="13">
        <v>1</v>
      </c>
      <c r="J715" t="s">
        <v>2376</v>
      </c>
    </row>
    <row r="716" spans="1:10" x14ac:dyDescent="0.35">
      <c r="A716" t="s">
        <v>1652</v>
      </c>
      <c r="B716">
        <v>36.15</v>
      </c>
      <c r="C716" t="str">
        <f t="shared" si="22"/>
        <v>Obesity</v>
      </c>
      <c r="D716">
        <v>8.0500000000000007</v>
      </c>
      <c r="E716" t="str">
        <f t="shared" si="23"/>
        <v>Diabetese</v>
      </c>
      <c r="F716" t="s">
        <v>2376</v>
      </c>
      <c r="G716" t="s">
        <v>2376</v>
      </c>
      <c r="H716" t="s">
        <v>2376</v>
      </c>
      <c r="I716" s="13">
        <v>0</v>
      </c>
      <c r="J716" t="s">
        <v>2376</v>
      </c>
    </row>
    <row r="717" spans="1:10" x14ac:dyDescent="0.35">
      <c r="A717" t="s">
        <v>1651</v>
      </c>
      <c r="B717">
        <v>44.98</v>
      </c>
      <c r="C717" t="str">
        <f t="shared" si="22"/>
        <v>Obesity</v>
      </c>
      <c r="D717">
        <v>5.94</v>
      </c>
      <c r="E717" t="str">
        <f t="shared" si="23"/>
        <v>Prediabetese</v>
      </c>
      <c r="F717" t="s">
        <v>2376</v>
      </c>
      <c r="G717" t="s">
        <v>2376</v>
      </c>
      <c r="H717" t="s">
        <v>2376</v>
      </c>
      <c r="I717" s="13">
        <v>1</v>
      </c>
      <c r="J717" t="s">
        <v>2376</v>
      </c>
    </row>
    <row r="718" spans="1:10" x14ac:dyDescent="0.35">
      <c r="A718" t="s">
        <v>1650</v>
      </c>
      <c r="B718">
        <v>38.28</v>
      </c>
      <c r="C718" t="str">
        <f t="shared" si="22"/>
        <v>Obesity</v>
      </c>
      <c r="D718">
        <v>5.51</v>
      </c>
      <c r="E718" t="str">
        <f t="shared" si="23"/>
        <v>Normal</v>
      </c>
      <c r="F718" t="s">
        <v>2376</v>
      </c>
      <c r="G718" t="s">
        <v>2378</v>
      </c>
      <c r="H718" t="s">
        <v>2376</v>
      </c>
      <c r="I718" s="13">
        <v>1</v>
      </c>
      <c r="J718" t="s">
        <v>2376</v>
      </c>
    </row>
    <row r="719" spans="1:10" x14ac:dyDescent="0.35">
      <c r="A719" t="s">
        <v>1649</v>
      </c>
      <c r="B719">
        <v>32.299999999999997</v>
      </c>
      <c r="C719" t="str">
        <f t="shared" si="22"/>
        <v>Obesity</v>
      </c>
      <c r="D719">
        <v>6.55</v>
      </c>
      <c r="E719" t="str">
        <f t="shared" si="23"/>
        <v>Diabetese</v>
      </c>
      <c r="F719" t="s">
        <v>2378</v>
      </c>
      <c r="G719" t="s">
        <v>2376</v>
      </c>
      <c r="H719" t="s">
        <v>2376</v>
      </c>
      <c r="I719" s="13">
        <v>2</v>
      </c>
      <c r="J719" t="s">
        <v>2376</v>
      </c>
    </row>
    <row r="720" spans="1:10" x14ac:dyDescent="0.35">
      <c r="A720" t="s">
        <v>1648</v>
      </c>
      <c r="B720">
        <v>39.51</v>
      </c>
      <c r="C720" t="str">
        <f t="shared" si="22"/>
        <v>Obesity</v>
      </c>
      <c r="D720">
        <v>5.79</v>
      </c>
      <c r="E720" t="str">
        <f t="shared" si="23"/>
        <v>Prediabetese</v>
      </c>
      <c r="F720" t="s">
        <v>2378</v>
      </c>
      <c r="G720" t="s">
        <v>2376</v>
      </c>
      <c r="H720" t="s">
        <v>2376</v>
      </c>
      <c r="I720" s="13">
        <v>0</v>
      </c>
      <c r="J720" t="s">
        <v>2376</v>
      </c>
    </row>
    <row r="721" spans="1:10" x14ac:dyDescent="0.35">
      <c r="A721" t="s">
        <v>1647</v>
      </c>
      <c r="B721">
        <v>50.46</v>
      </c>
      <c r="C721" t="str">
        <f t="shared" si="22"/>
        <v>Obesity</v>
      </c>
      <c r="D721">
        <v>4.5599999999999996</v>
      </c>
      <c r="E721" t="str">
        <f t="shared" si="23"/>
        <v>Normal</v>
      </c>
      <c r="F721" t="s">
        <v>2376</v>
      </c>
      <c r="G721" t="s">
        <v>2376</v>
      </c>
      <c r="H721" t="s">
        <v>2376</v>
      </c>
      <c r="I721" s="13">
        <v>0</v>
      </c>
      <c r="J721" t="s">
        <v>2376</v>
      </c>
    </row>
    <row r="722" spans="1:10" x14ac:dyDescent="0.35">
      <c r="A722" t="s">
        <v>1646</v>
      </c>
      <c r="B722">
        <v>31.73</v>
      </c>
      <c r="C722" t="str">
        <f t="shared" si="22"/>
        <v>Obesity</v>
      </c>
      <c r="D722">
        <v>7</v>
      </c>
      <c r="E722" t="str">
        <f t="shared" si="23"/>
        <v>Diabetese</v>
      </c>
      <c r="F722" t="s">
        <v>2376</v>
      </c>
      <c r="G722" t="s">
        <v>2376</v>
      </c>
      <c r="H722" t="s">
        <v>2376</v>
      </c>
      <c r="I722" s="13">
        <v>0</v>
      </c>
      <c r="J722" t="s">
        <v>2376</v>
      </c>
    </row>
    <row r="723" spans="1:10" x14ac:dyDescent="0.35">
      <c r="A723" t="s">
        <v>1645</v>
      </c>
      <c r="B723">
        <v>32.1</v>
      </c>
      <c r="C723" t="str">
        <f t="shared" si="22"/>
        <v>Obesity</v>
      </c>
      <c r="D723">
        <v>6.57</v>
      </c>
      <c r="E723" t="str">
        <f t="shared" si="23"/>
        <v>Diabetese</v>
      </c>
      <c r="F723" t="s">
        <v>2378</v>
      </c>
      <c r="G723" t="s">
        <v>2376</v>
      </c>
      <c r="H723" t="s">
        <v>2378</v>
      </c>
      <c r="I723" s="13">
        <v>1</v>
      </c>
      <c r="J723" t="s">
        <v>2376</v>
      </c>
    </row>
    <row r="724" spans="1:10" x14ac:dyDescent="0.35">
      <c r="A724" t="s">
        <v>1644</v>
      </c>
      <c r="B724">
        <v>27.83</v>
      </c>
      <c r="C724" t="str">
        <f t="shared" si="22"/>
        <v>Overweight</v>
      </c>
      <c r="D724">
        <v>11.61</v>
      </c>
      <c r="E724" t="str">
        <f t="shared" si="23"/>
        <v>Diabetese</v>
      </c>
      <c r="F724" t="s">
        <v>2378</v>
      </c>
      <c r="G724" t="s">
        <v>2376</v>
      </c>
      <c r="H724" t="s">
        <v>2378</v>
      </c>
      <c r="I724" s="13">
        <v>1</v>
      </c>
      <c r="J724" t="s">
        <v>2376</v>
      </c>
    </row>
    <row r="725" spans="1:10" x14ac:dyDescent="0.35">
      <c r="A725" t="s">
        <v>1643</v>
      </c>
      <c r="B725">
        <v>27.72</v>
      </c>
      <c r="C725" t="str">
        <f t="shared" si="22"/>
        <v>Overweight</v>
      </c>
      <c r="D725">
        <v>8.16</v>
      </c>
      <c r="E725" t="str">
        <f t="shared" si="23"/>
        <v>Diabetese</v>
      </c>
      <c r="F725" t="s">
        <v>2378</v>
      </c>
      <c r="G725" t="s">
        <v>2376</v>
      </c>
      <c r="H725" t="s">
        <v>2378</v>
      </c>
      <c r="I725" s="13">
        <v>1</v>
      </c>
      <c r="J725" t="s">
        <v>2376</v>
      </c>
    </row>
    <row r="726" spans="1:10" x14ac:dyDescent="0.35">
      <c r="A726" t="s">
        <v>1642</v>
      </c>
      <c r="B726">
        <v>36.765000000000001</v>
      </c>
      <c r="C726" t="str">
        <f t="shared" si="22"/>
        <v>Obesity</v>
      </c>
      <c r="D726">
        <v>4.4800000000000004</v>
      </c>
      <c r="E726" t="str">
        <f t="shared" si="23"/>
        <v>Normal</v>
      </c>
      <c r="F726" t="s">
        <v>2378</v>
      </c>
      <c r="G726" t="s">
        <v>2376</v>
      </c>
      <c r="H726" t="s">
        <v>2376</v>
      </c>
      <c r="I726" s="13">
        <v>2</v>
      </c>
      <c r="J726" t="s">
        <v>2376</v>
      </c>
    </row>
    <row r="727" spans="1:10" x14ac:dyDescent="0.35">
      <c r="A727" t="s">
        <v>1641</v>
      </c>
      <c r="B727">
        <v>48.36</v>
      </c>
      <c r="C727" t="str">
        <f t="shared" si="22"/>
        <v>Obesity</v>
      </c>
      <c r="D727">
        <v>4.08</v>
      </c>
      <c r="E727" t="str">
        <f t="shared" si="23"/>
        <v>Normal</v>
      </c>
      <c r="F727" t="s">
        <v>2376</v>
      </c>
      <c r="G727" t="s">
        <v>2376</v>
      </c>
      <c r="H727" t="s">
        <v>2376</v>
      </c>
      <c r="I727" s="13">
        <v>0</v>
      </c>
      <c r="J727" t="s">
        <v>2376</v>
      </c>
    </row>
    <row r="728" spans="1:10" x14ac:dyDescent="0.35">
      <c r="A728" t="s">
        <v>1640</v>
      </c>
      <c r="B728">
        <v>31.445</v>
      </c>
      <c r="C728" t="str">
        <f t="shared" si="22"/>
        <v>Obesity</v>
      </c>
      <c r="D728">
        <v>4.4000000000000004</v>
      </c>
      <c r="E728" t="str">
        <f t="shared" si="23"/>
        <v>Normal</v>
      </c>
      <c r="F728" t="s">
        <v>2378</v>
      </c>
      <c r="G728" t="s">
        <v>2376</v>
      </c>
      <c r="H728" t="s">
        <v>2376</v>
      </c>
      <c r="I728" s="13">
        <v>2</v>
      </c>
      <c r="J728" t="s">
        <v>2376</v>
      </c>
    </row>
    <row r="729" spans="1:10" x14ac:dyDescent="0.35">
      <c r="A729" t="s">
        <v>1639</v>
      </c>
      <c r="B729">
        <v>27.55</v>
      </c>
      <c r="C729" t="str">
        <f t="shared" si="22"/>
        <v>Overweight</v>
      </c>
      <c r="D729">
        <v>9.02</v>
      </c>
      <c r="E729" t="str">
        <f t="shared" si="23"/>
        <v>Diabetese</v>
      </c>
      <c r="F729" t="s">
        <v>2376</v>
      </c>
      <c r="G729" t="s">
        <v>2376</v>
      </c>
      <c r="H729" t="s">
        <v>2376</v>
      </c>
      <c r="I729" s="13">
        <v>0</v>
      </c>
      <c r="J729" t="s">
        <v>2376</v>
      </c>
    </row>
    <row r="730" spans="1:10" x14ac:dyDescent="0.35">
      <c r="A730" t="s">
        <v>1638</v>
      </c>
      <c r="B730">
        <v>33.11</v>
      </c>
      <c r="C730" t="str">
        <f t="shared" si="22"/>
        <v>Obesity</v>
      </c>
      <c r="D730">
        <v>8.06</v>
      </c>
      <c r="E730" t="str">
        <f t="shared" si="23"/>
        <v>Diabetese</v>
      </c>
      <c r="F730" t="s">
        <v>2376</v>
      </c>
      <c r="G730" t="s">
        <v>2376</v>
      </c>
      <c r="H730" t="s">
        <v>2376</v>
      </c>
      <c r="I730" s="13">
        <v>0</v>
      </c>
      <c r="J730" t="s">
        <v>2376</v>
      </c>
    </row>
    <row r="731" spans="1:10" x14ac:dyDescent="0.35">
      <c r="A731" t="s">
        <v>1637</v>
      </c>
      <c r="B731">
        <v>36.85</v>
      </c>
      <c r="C731" t="str">
        <f t="shared" si="22"/>
        <v>Obesity</v>
      </c>
      <c r="D731">
        <v>6.21</v>
      </c>
      <c r="E731" t="str">
        <f t="shared" si="23"/>
        <v>Prediabetese</v>
      </c>
      <c r="F731" t="s">
        <v>2378</v>
      </c>
      <c r="G731" t="s">
        <v>2376</v>
      </c>
      <c r="H731" t="s">
        <v>2376</v>
      </c>
      <c r="I731" s="13">
        <v>2</v>
      </c>
      <c r="J731" t="s">
        <v>2376</v>
      </c>
    </row>
    <row r="732" spans="1:10" x14ac:dyDescent="0.35">
      <c r="A732" t="s">
        <v>1636</v>
      </c>
      <c r="B732">
        <v>36.299999999999997</v>
      </c>
      <c r="C732" t="str">
        <f t="shared" si="22"/>
        <v>Obesity</v>
      </c>
      <c r="D732">
        <v>5.79</v>
      </c>
      <c r="E732" t="str">
        <f t="shared" si="23"/>
        <v>Prediabetese</v>
      </c>
      <c r="F732" t="s">
        <v>2378</v>
      </c>
      <c r="G732" t="s">
        <v>2376</v>
      </c>
      <c r="H732" t="s">
        <v>2376</v>
      </c>
      <c r="I732" s="13">
        <v>2</v>
      </c>
      <c r="J732" t="s">
        <v>2376</v>
      </c>
    </row>
    <row r="733" spans="1:10" x14ac:dyDescent="0.35">
      <c r="A733" t="s">
        <v>1635</v>
      </c>
      <c r="B733">
        <v>45.34</v>
      </c>
      <c r="C733" t="str">
        <f t="shared" si="22"/>
        <v>Obesity</v>
      </c>
      <c r="D733">
        <v>5.69</v>
      </c>
      <c r="E733" t="str">
        <f t="shared" si="23"/>
        <v>Normal</v>
      </c>
      <c r="F733" t="s">
        <v>2378</v>
      </c>
      <c r="G733" t="s">
        <v>2376</v>
      </c>
      <c r="H733" t="s">
        <v>2376</v>
      </c>
      <c r="I733" s="13">
        <v>0</v>
      </c>
      <c r="J733" t="s">
        <v>2376</v>
      </c>
    </row>
    <row r="734" spans="1:10" x14ac:dyDescent="0.35">
      <c r="A734" t="s">
        <v>1634</v>
      </c>
      <c r="B734">
        <v>31.8</v>
      </c>
      <c r="C734" t="str">
        <f t="shared" si="22"/>
        <v>Obesity</v>
      </c>
      <c r="D734">
        <v>5.36</v>
      </c>
      <c r="E734" t="str">
        <f t="shared" si="23"/>
        <v>Normal</v>
      </c>
      <c r="F734" t="s">
        <v>2378</v>
      </c>
      <c r="G734" t="s">
        <v>2376</v>
      </c>
      <c r="H734" t="s">
        <v>2376</v>
      </c>
      <c r="I734" s="13">
        <v>2</v>
      </c>
      <c r="J734" t="s">
        <v>2376</v>
      </c>
    </row>
    <row r="735" spans="1:10" x14ac:dyDescent="0.35">
      <c r="A735" t="s">
        <v>1633</v>
      </c>
      <c r="B735">
        <v>41.02</v>
      </c>
      <c r="C735" t="str">
        <f t="shared" si="22"/>
        <v>Obesity</v>
      </c>
      <c r="D735">
        <v>11.37</v>
      </c>
      <c r="E735" t="str">
        <f t="shared" si="23"/>
        <v>Diabetese</v>
      </c>
      <c r="F735" t="s">
        <v>2376</v>
      </c>
      <c r="G735" t="s">
        <v>2376</v>
      </c>
      <c r="H735" t="s">
        <v>2376</v>
      </c>
      <c r="I735" s="13">
        <v>0</v>
      </c>
      <c r="J735" t="s">
        <v>2376</v>
      </c>
    </row>
    <row r="736" spans="1:10" x14ac:dyDescent="0.35">
      <c r="A736" t="s">
        <v>1632</v>
      </c>
      <c r="B736">
        <v>32.68</v>
      </c>
      <c r="C736" t="str">
        <f t="shared" si="22"/>
        <v>Obesity</v>
      </c>
      <c r="D736">
        <v>11.87</v>
      </c>
      <c r="E736" t="str">
        <f t="shared" si="23"/>
        <v>Diabetese</v>
      </c>
      <c r="F736" t="s">
        <v>2376</v>
      </c>
      <c r="G736" t="s">
        <v>2376</v>
      </c>
      <c r="H736" t="s">
        <v>2376</v>
      </c>
      <c r="I736" s="13">
        <v>0</v>
      </c>
      <c r="J736" t="s">
        <v>2376</v>
      </c>
    </row>
    <row r="737" spans="1:10" x14ac:dyDescent="0.35">
      <c r="A737" t="s">
        <v>1631</v>
      </c>
      <c r="B737">
        <v>21.7</v>
      </c>
      <c r="C737" t="str">
        <f t="shared" si="22"/>
        <v>Normal weight</v>
      </c>
      <c r="D737">
        <v>4.9000000000000004</v>
      </c>
      <c r="E737" t="str">
        <f t="shared" si="23"/>
        <v>Normal</v>
      </c>
      <c r="F737" t="s">
        <v>2376</v>
      </c>
      <c r="G737" t="s">
        <v>2376</v>
      </c>
      <c r="H737" t="s">
        <v>2378</v>
      </c>
      <c r="I737" s="13">
        <v>1</v>
      </c>
      <c r="J737" t="s">
        <v>2378</v>
      </c>
    </row>
    <row r="738" spans="1:10" x14ac:dyDescent="0.35">
      <c r="A738" t="s">
        <v>1630</v>
      </c>
      <c r="B738">
        <v>40.479999999999997</v>
      </c>
      <c r="C738" t="str">
        <f t="shared" si="22"/>
        <v>Obesity</v>
      </c>
      <c r="D738">
        <v>6.7</v>
      </c>
      <c r="E738" t="str">
        <f t="shared" si="23"/>
        <v>Diabetese</v>
      </c>
      <c r="F738" t="s">
        <v>2376</v>
      </c>
      <c r="G738" t="s">
        <v>2376</v>
      </c>
      <c r="H738" t="s">
        <v>2376</v>
      </c>
      <c r="I738" s="13">
        <v>3</v>
      </c>
      <c r="J738" t="s">
        <v>2376</v>
      </c>
    </row>
    <row r="739" spans="1:10" x14ac:dyDescent="0.35">
      <c r="A739" t="s">
        <v>1629</v>
      </c>
      <c r="B739">
        <v>34.5</v>
      </c>
      <c r="C739" t="str">
        <f t="shared" si="22"/>
        <v>Obesity</v>
      </c>
      <c r="D739">
        <v>10.3</v>
      </c>
      <c r="E739" t="str">
        <f t="shared" si="23"/>
        <v>Diabetese</v>
      </c>
      <c r="F739" t="s">
        <v>2376</v>
      </c>
      <c r="G739" t="s">
        <v>2376</v>
      </c>
      <c r="H739" t="s">
        <v>2376</v>
      </c>
      <c r="I739" s="13">
        <v>3</v>
      </c>
      <c r="J739" t="s">
        <v>2376</v>
      </c>
    </row>
    <row r="740" spans="1:10" x14ac:dyDescent="0.35">
      <c r="A740" t="s">
        <v>1628</v>
      </c>
      <c r="B740">
        <v>45.9</v>
      </c>
      <c r="C740" t="str">
        <f t="shared" si="22"/>
        <v>Obesity</v>
      </c>
      <c r="D740">
        <v>11.14</v>
      </c>
      <c r="E740" t="str">
        <f t="shared" si="23"/>
        <v>Diabetese</v>
      </c>
      <c r="F740" t="s">
        <v>2378</v>
      </c>
      <c r="G740" t="s">
        <v>2376</v>
      </c>
      <c r="H740" t="s">
        <v>2376</v>
      </c>
      <c r="I740" s="13">
        <v>1</v>
      </c>
      <c r="J740" t="s">
        <v>2376</v>
      </c>
    </row>
    <row r="741" spans="1:10" x14ac:dyDescent="0.35">
      <c r="A741" t="s">
        <v>1627</v>
      </c>
      <c r="B741">
        <v>33.479999999999997</v>
      </c>
      <c r="C741" t="str">
        <f t="shared" si="22"/>
        <v>Obesity</v>
      </c>
      <c r="D741">
        <v>4.74</v>
      </c>
      <c r="E741" t="str">
        <f t="shared" si="23"/>
        <v>Normal</v>
      </c>
      <c r="F741" t="s">
        <v>2378</v>
      </c>
      <c r="G741" t="s">
        <v>2376</v>
      </c>
      <c r="H741" t="s">
        <v>2376</v>
      </c>
      <c r="I741" s="13">
        <v>2</v>
      </c>
      <c r="J741" t="s">
        <v>2376</v>
      </c>
    </row>
    <row r="742" spans="1:10" x14ac:dyDescent="0.35">
      <c r="A742" t="s">
        <v>1626</v>
      </c>
      <c r="B742">
        <v>28.31</v>
      </c>
      <c r="C742" t="str">
        <f t="shared" si="22"/>
        <v>Overweight</v>
      </c>
      <c r="D742">
        <v>5.96</v>
      </c>
      <c r="E742" t="str">
        <f t="shared" si="23"/>
        <v>Prediabetese</v>
      </c>
      <c r="F742" t="s">
        <v>2378</v>
      </c>
      <c r="G742" t="s">
        <v>2376</v>
      </c>
      <c r="H742" t="s">
        <v>2376</v>
      </c>
      <c r="I742" s="13">
        <v>2</v>
      </c>
      <c r="J742" t="s">
        <v>2376</v>
      </c>
    </row>
    <row r="743" spans="1:10" x14ac:dyDescent="0.35">
      <c r="A743" t="s">
        <v>1625</v>
      </c>
      <c r="B743">
        <v>21.565000000000001</v>
      </c>
      <c r="C743" t="str">
        <f t="shared" si="22"/>
        <v>Normal weight</v>
      </c>
      <c r="D743">
        <v>4.95</v>
      </c>
      <c r="E743" t="str">
        <f t="shared" si="23"/>
        <v>Normal</v>
      </c>
      <c r="F743" t="s">
        <v>2376</v>
      </c>
      <c r="G743" t="s">
        <v>2378</v>
      </c>
      <c r="H743" t="s">
        <v>2376</v>
      </c>
      <c r="I743" s="13">
        <v>1</v>
      </c>
      <c r="J743" t="s">
        <v>2378</v>
      </c>
    </row>
    <row r="744" spans="1:10" x14ac:dyDescent="0.35">
      <c r="A744" t="s">
        <v>1624</v>
      </c>
      <c r="B744">
        <v>35.590000000000003</v>
      </c>
      <c r="C744" t="str">
        <f t="shared" si="22"/>
        <v>Obesity</v>
      </c>
      <c r="D744">
        <v>5.21</v>
      </c>
      <c r="E744" t="str">
        <f t="shared" si="23"/>
        <v>Normal</v>
      </c>
      <c r="F744" t="s">
        <v>2378</v>
      </c>
      <c r="G744" t="s">
        <v>2376</v>
      </c>
      <c r="H744" t="s">
        <v>2378</v>
      </c>
      <c r="I744" s="13">
        <v>1</v>
      </c>
      <c r="J744" t="s">
        <v>2376</v>
      </c>
    </row>
    <row r="745" spans="1:10" x14ac:dyDescent="0.35">
      <c r="A745" t="s">
        <v>1623</v>
      </c>
      <c r="B745">
        <v>43.44</v>
      </c>
      <c r="C745" t="str">
        <f t="shared" si="22"/>
        <v>Obesity</v>
      </c>
      <c r="D745">
        <v>4.8600000000000003</v>
      </c>
      <c r="E745" t="str">
        <f t="shared" si="23"/>
        <v>Normal</v>
      </c>
      <c r="F745" t="s">
        <v>2378</v>
      </c>
      <c r="G745" t="s">
        <v>2376</v>
      </c>
      <c r="H745" t="s">
        <v>2376</v>
      </c>
      <c r="I745" s="13">
        <v>0</v>
      </c>
      <c r="J745" t="s">
        <v>2376</v>
      </c>
    </row>
    <row r="746" spans="1:10" x14ac:dyDescent="0.35">
      <c r="A746" t="s">
        <v>1622</v>
      </c>
      <c r="B746">
        <v>21.754999999999999</v>
      </c>
      <c r="C746" t="str">
        <f t="shared" si="22"/>
        <v>Normal weight</v>
      </c>
      <c r="D746">
        <v>7.79</v>
      </c>
      <c r="E746" t="str">
        <f t="shared" si="23"/>
        <v>Diabetese</v>
      </c>
      <c r="F746" t="s">
        <v>2378</v>
      </c>
      <c r="G746" t="s">
        <v>2376</v>
      </c>
      <c r="H746" t="s">
        <v>2376</v>
      </c>
      <c r="I746" s="13">
        <v>0</v>
      </c>
      <c r="J746" t="s">
        <v>2376</v>
      </c>
    </row>
    <row r="747" spans="1:10" x14ac:dyDescent="0.35">
      <c r="A747" t="s">
        <v>1621</v>
      </c>
      <c r="B747">
        <v>44.55</v>
      </c>
      <c r="C747" t="str">
        <f t="shared" si="22"/>
        <v>Obesity</v>
      </c>
      <c r="D747">
        <v>7.12</v>
      </c>
      <c r="E747" t="str">
        <f t="shared" si="23"/>
        <v>Diabetese</v>
      </c>
      <c r="F747" t="s">
        <v>2378</v>
      </c>
      <c r="G747" t="s">
        <v>2376</v>
      </c>
      <c r="H747" t="s">
        <v>2376</v>
      </c>
      <c r="I747" s="13">
        <v>1</v>
      </c>
      <c r="J747" t="s">
        <v>2376</v>
      </c>
    </row>
    <row r="748" spans="1:10" x14ac:dyDescent="0.35">
      <c r="A748" t="s">
        <v>1620</v>
      </c>
      <c r="B748">
        <v>43.32</v>
      </c>
      <c r="C748" t="str">
        <f t="shared" si="22"/>
        <v>Obesity</v>
      </c>
      <c r="D748">
        <v>4.67</v>
      </c>
      <c r="E748" t="str">
        <f t="shared" si="23"/>
        <v>Normal</v>
      </c>
      <c r="F748" t="s">
        <v>2378</v>
      </c>
      <c r="G748" t="s">
        <v>2376</v>
      </c>
      <c r="H748" t="s">
        <v>2376</v>
      </c>
      <c r="I748" s="13">
        <v>0</v>
      </c>
      <c r="J748" t="s">
        <v>2376</v>
      </c>
    </row>
    <row r="749" spans="1:10" x14ac:dyDescent="0.35">
      <c r="A749" t="s">
        <v>1619</v>
      </c>
      <c r="B749">
        <v>31.23</v>
      </c>
      <c r="C749" t="str">
        <f t="shared" si="22"/>
        <v>Obesity</v>
      </c>
      <c r="D749">
        <v>9.1199999999999992</v>
      </c>
      <c r="E749" t="str">
        <f t="shared" si="23"/>
        <v>Diabetese</v>
      </c>
      <c r="F749" t="s">
        <v>2378</v>
      </c>
      <c r="G749" t="s">
        <v>2376</v>
      </c>
      <c r="H749" t="s">
        <v>2378</v>
      </c>
      <c r="I749" s="13">
        <v>1</v>
      </c>
      <c r="J749" t="s">
        <v>2376</v>
      </c>
    </row>
    <row r="750" spans="1:10" x14ac:dyDescent="0.35">
      <c r="A750" t="s">
        <v>1618</v>
      </c>
      <c r="B750">
        <v>42.81</v>
      </c>
      <c r="C750" t="str">
        <f t="shared" si="22"/>
        <v>Obesity</v>
      </c>
      <c r="D750">
        <v>4.1500000000000004</v>
      </c>
      <c r="E750" t="str">
        <f t="shared" si="23"/>
        <v>Normal</v>
      </c>
      <c r="F750" t="s">
        <v>2376</v>
      </c>
      <c r="G750" t="s">
        <v>2376</v>
      </c>
      <c r="H750" t="s">
        <v>2376</v>
      </c>
      <c r="I750" s="13">
        <v>1</v>
      </c>
      <c r="J750" t="s">
        <v>2376</v>
      </c>
    </row>
    <row r="751" spans="1:10" x14ac:dyDescent="0.35">
      <c r="A751" t="s">
        <v>1617</v>
      </c>
      <c r="B751">
        <v>35.909999999999997</v>
      </c>
      <c r="C751" t="str">
        <f t="shared" si="22"/>
        <v>Obesity</v>
      </c>
      <c r="D751">
        <v>6.72</v>
      </c>
      <c r="E751" t="str">
        <f t="shared" si="23"/>
        <v>Diabetese</v>
      </c>
      <c r="F751" t="s">
        <v>2378</v>
      </c>
      <c r="G751" t="s">
        <v>2376</v>
      </c>
      <c r="H751" t="s">
        <v>2376</v>
      </c>
      <c r="I751" s="13">
        <v>2</v>
      </c>
      <c r="J751" t="s">
        <v>2376</v>
      </c>
    </row>
    <row r="752" spans="1:10" x14ac:dyDescent="0.35">
      <c r="A752" t="s">
        <v>1616</v>
      </c>
      <c r="B752">
        <v>36.65</v>
      </c>
      <c r="C752" t="str">
        <f t="shared" si="22"/>
        <v>Obesity</v>
      </c>
      <c r="D752">
        <v>5.01</v>
      </c>
      <c r="E752" t="str">
        <f t="shared" si="23"/>
        <v>Normal</v>
      </c>
      <c r="F752" t="s">
        <v>2378</v>
      </c>
      <c r="G752" t="s">
        <v>2376</v>
      </c>
      <c r="H752" t="s">
        <v>2378</v>
      </c>
      <c r="I752" s="13">
        <v>1</v>
      </c>
      <c r="J752" t="s">
        <v>2376</v>
      </c>
    </row>
    <row r="753" spans="1:10" x14ac:dyDescent="0.35">
      <c r="A753" t="s">
        <v>1615</v>
      </c>
      <c r="B753">
        <v>22.04</v>
      </c>
      <c r="C753" t="str">
        <f t="shared" si="22"/>
        <v>Normal weight</v>
      </c>
      <c r="D753">
        <v>10.9</v>
      </c>
      <c r="E753" t="str">
        <f t="shared" si="23"/>
        <v>Diabetese</v>
      </c>
      <c r="F753" t="s">
        <v>2378</v>
      </c>
      <c r="G753" t="s">
        <v>2376</v>
      </c>
      <c r="H753" t="s">
        <v>2376</v>
      </c>
      <c r="I753" s="13">
        <v>2</v>
      </c>
      <c r="J753" t="s">
        <v>2376</v>
      </c>
    </row>
    <row r="754" spans="1:10" x14ac:dyDescent="0.35">
      <c r="A754" t="s">
        <v>1614</v>
      </c>
      <c r="B754">
        <v>31.824999999999999</v>
      </c>
      <c r="C754" t="str">
        <f t="shared" si="22"/>
        <v>Obesity</v>
      </c>
      <c r="D754">
        <v>5.52</v>
      </c>
      <c r="E754" t="str">
        <f t="shared" si="23"/>
        <v>Normal</v>
      </c>
      <c r="F754" t="s">
        <v>2378</v>
      </c>
      <c r="G754" t="s">
        <v>2376</v>
      </c>
      <c r="H754" t="s">
        <v>2376</v>
      </c>
      <c r="I754" s="13">
        <v>1</v>
      </c>
      <c r="J754" t="s">
        <v>2376</v>
      </c>
    </row>
    <row r="755" spans="1:10" x14ac:dyDescent="0.35">
      <c r="A755" t="s">
        <v>1613</v>
      </c>
      <c r="B755">
        <v>53.58</v>
      </c>
      <c r="C755" t="str">
        <f t="shared" si="22"/>
        <v>Obesity</v>
      </c>
      <c r="D755">
        <v>4.55</v>
      </c>
      <c r="E755" t="str">
        <f t="shared" si="23"/>
        <v>Normal</v>
      </c>
      <c r="F755" t="s">
        <v>2376</v>
      </c>
      <c r="G755" t="s">
        <v>2376</v>
      </c>
      <c r="H755" t="s">
        <v>2376</v>
      </c>
      <c r="I755" s="13">
        <v>1</v>
      </c>
      <c r="J755" t="s">
        <v>2376</v>
      </c>
    </row>
    <row r="756" spans="1:10" x14ac:dyDescent="0.35">
      <c r="A756" t="s">
        <v>1612</v>
      </c>
      <c r="B756">
        <v>34.299999999999997</v>
      </c>
      <c r="C756" t="str">
        <f t="shared" si="22"/>
        <v>Obesity</v>
      </c>
      <c r="D756">
        <v>11.76</v>
      </c>
      <c r="E756" t="str">
        <f t="shared" si="23"/>
        <v>Diabetese</v>
      </c>
      <c r="F756" t="s">
        <v>2376</v>
      </c>
      <c r="G756" t="s">
        <v>2376</v>
      </c>
      <c r="H756" t="s">
        <v>2376</v>
      </c>
      <c r="I756" s="13">
        <v>0</v>
      </c>
      <c r="J756" t="s">
        <v>2376</v>
      </c>
    </row>
    <row r="757" spans="1:10" x14ac:dyDescent="0.35">
      <c r="A757" t="s">
        <v>1611</v>
      </c>
      <c r="B757">
        <v>32.11</v>
      </c>
      <c r="C757" t="str">
        <f t="shared" si="22"/>
        <v>Obesity</v>
      </c>
      <c r="D757">
        <v>7.06</v>
      </c>
      <c r="E757" t="str">
        <f t="shared" si="23"/>
        <v>Diabetese</v>
      </c>
      <c r="F757" t="s">
        <v>2376</v>
      </c>
      <c r="G757" t="s">
        <v>2376</v>
      </c>
      <c r="H757" t="s">
        <v>2376</v>
      </c>
      <c r="I757" s="13">
        <v>0</v>
      </c>
      <c r="J757" t="s">
        <v>2376</v>
      </c>
    </row>
    <row r="758" spans="1:10" x14ac:dyDescent="0.35">
      <c r="A758" t="s">
        <v>1610</v>
      </c>
      <c r="B758">
        <v>31.78</v>
      </c>
      <c r="C758" t="str">
        <f t="shared" si="22"/>
        <v>Obesity</v>
      </c>
      <c r="D758">
        <v>11.35</v>
      </c>
      <c r="E758" t="str">
        <f t="shared" si="23"/>
        <v>Diabetese</v>
      </c>
      <c r="F758" t="s">
        <v>2378</v>
      </c>
      <c r="G758" t="s">
        <v>2376</v>
      </c>
      <c r="H758" t="s">
        <v>2378</v>
      </c>
      <c r="I758" s="13">
        <v>1</v>
      </c>
      <c r="J758" t="s">
        <v>2376</v>
      </c>
    </row>
    <row r="759" spans="1:10" x14ac:dyDescent="0.35">
      <c r="A759" t="s">
        <v>1609</v>
      </c>
      <c r="B759">
        <v>46.89</v>
      </c>
      <c r="C759" t="str">
        <f t="shared" si="22"/>
        <v>Obesity</v>
      </c>
      <c r="D759">
        <v>5.52</v>
      </c>
      <c r="E759" t="str">
        <f t="shared" si="23"/>
        <v>Normal</v>
      </c>
      <c r="F759" t="s">
        <v>2376</v>
      </c>
      <c r="G759" t="s">
        <v>2376</v>
      </c>
      <c r="H759" t="s">
        <v>2376</v>
      </c>
      <c r="I759" s="13">
        <v>0</v>
      </c>
      <c r="J759" t="s">
        <v>2376</v>
      </c>
    </row>
    <row r="760" spans="1:10" x14ac:dyDescent="0.35">
      <c r="A760" t="s">
        <v>1608</v>
      </c>
      <c r="B760">
        <v>39.35</v>
      </c>
      <c r="C760" t="str">
        <f t="shared" si="22"/>
        <v>Obesity</v>
      </c>
      <c r="D760">
        <v>7.86</v>
      </c>
      <c r="E760" t="str">
        <f t="shared" si="23"/>
        <v>Diabetese</v>
      </c>
      <c r="F760" t="s">
        <v>2378</v>
      </c>
      <c r="G760" t="s">
        <v>2376</v>
      </c>
      <c r="H760" t="s">
        <v>2376</v>
      </c>
      <c r="I760" s="13">
        <v>1</v>
      </c>
      <c r="J760" t="s">
        <v>2376</v>
      </c>
    </row>
    <row r="761" spans="1:10" x14ac:dyDescent="0.35">
      <c r="A761" t="s">
        <v>1607</v>
      </c>
      <c r="B761">
        <v>39.200000000000003</v>
      </c>
      <c r="C761" t="str">
        <f t="shared" si="22"/>
        <v>Obesity</v>
      </c>
      <c r="D761">
        <v>11.38</v>
      </c>
      <c r="E761" t="str">
        <f t="shared" si="23"/>
        <v>Diabetese</v>
      </c>
      <c r="F761" t="s">
        <v>2376</v>
      </c>
      <c r="G761" t="s">
        <v>2376</v>
      </c>
      <c r="H761" t="s">
        <v>2376</v>
      </c>
      <c r="I761" s="13">
        <v>0</v>
      </c>
      <c r="J761" t="s">
        <v>2376</v>
      </c>
    </row>
    <row r="762" spans="1:10" x14ac:dyDescent="0.35">
      <c r="A762" t="s">
        <v>1606</v>
      </c>
      <c r="B762">
        <v>39.159999999999997</v>
      </c>
      <c r="C762" t="str">
        <f t="shared" si="22"/>
        <v>Obesity</v>
      </c>
      <c r="D762">
        <v>10.48</v>
      </c>
      <c r="E762" t="str">
        <f t="shared" si="23"/>
        <v>Diabetese</v>
      </c>
      <c r="F762" t="s">
        <v>2376</v>
      </c>
      <c r="G762" t="s">
        <v>2376</v>
      </c>
      <c r="H762" t="s">
        <v>2376</v>
      </c>
      <c r="I762" s="13">
        <v>0</v>
      </c>
      <c r="J762" t="s">
        <v>2376</v>
      </c>
    </row>
    <row r="763" spans="1:10" x14ac:dyDescent="0.35">
      <c r="A763" t="s">
        <v>1605</v>
      </c>
      <c r="B763">
        <v>44.1</v>
      </c>
      <c r="C763" t="str">
        <f t="shared" si="22"/>
        <v>Obesity</v>
      </c>
      <c r="D763">
        <v>5.04</v>
      </c>
      <c r="E763" t="str">
        <f t="shared" si="23"/>
        <v>Normal</v>
      </c>
      <c r="F763" t="s">
        <v>2378</v>
      </c>
      <c r="G763" t="s">
        <v>2376</v>
      </c>
      <c r="H763" t="s">
        <v>2376</v>
      </c>
      <c r="I763" s="13">
        <v>0</v>
      </c>
      <c r="J763" t="s">
        <v>2376</v>
      </c>
    </row>
    <row r="764" spans="1:10" x14ac:dyDescent="0.35">
      <c r="A764" t="s">
        <v>1604</v>
      </c>
      <c r="B764">
        <v>33.200000000000003</v>
      </c>
      <c r="C764" t="str">
        <f t="shared" si="22"/>
        <v>Obesity</v>
      </c>
      <c r="D764">
        <v>9.06</v>
      </c>
      <c r="E764" t="str">
        <f t="shared" si="23"/>
        <v>Diabetese</v>
      </c>
      <c r="F764" t="s">
        <v>2376</v>
      </c>
      <c r="G764" t="s">
        <v>2376</v>
      </c>
      <c r="H764" t="s">
        <v>2376</v>
      </c>
      <c r="I764" s="13">
        <v>0</v>
      </c>
      <c r="J764" t="s">
        <v>2376</v>
      </c>
    </row>
    <row r="765" spans="1:10" x14ac:dyDescent="0.35">
      <c r="A765" t="s">
        <v>1603</v>
      </c>
      <c r="B765">
        <v>29.92</v>
      </c>
      <c r="C765" t="str">
        <f t="shared" si="22"/>
        <v>Overweight</v>
      </c>
      <c r="D765">
        <v>11.07</v>
      </c>
      <c r="E765" t="str">
        <f t="shared" si="23"/>
        <v>Diabetese</v>
      </c>
      <c r="F765" t="s">
        <v>2376</v>
      </c>
      <c r="G765" t="s">
        <v>2376</v>
      </c>
      <c r="H765" t="s">
        <v>2376</v>
      </c>
      <c r="I765" s="13">
        <v>0</v>
      </c>
      <c r="J765" t="s">
        <v>2376</v>
      </c>
    </row>
    <row r="766" spans="1:10" x14ac:dyDescent="0.35">
      <c r="A766" t="s">
        <v>1602</v>
      </c>
      <c r="B766">
        <v>25</v>
      </c>
      <c r="C766" t="str">
        <f t="shared" si="22"/>
        <v>Overweight</v>
      </c>
      <c r="D766">
        <v>10.45</v>
      </c>
      <c r="E766" t="str">
        <f t="shared" si="23"/>
        <v>Diabetese</v>
      </c>
      <c r="F766" t="s">
        <v>2376</v>
      </c>
      <c r="G766" t="s">
        <v>2376</v>
      </c>
      <c r="H766" t="s">
        <v>2376</v>
      </c>
      <c r="I766" s="13">
        <v>0</v>
      </c>
      <c r="J766" t="s">
        <v>2376</v>
      </c>
    </row>
    <row r="767" spans="1:10" x14ac:dyDescent="0.35">
      <c r="A767" t="s">
        <v>1601</v>
      </c>
      <c r="B767">
        <v>38.869999999999997</v>
      </c>
      <c r="C767" t="str">
        <f t="shared" si="22"/>
        <v>Obesity</v>
      </c>
      <c r="D767">
        <v>8.6300000000000008</v>
      </c>
      <c r="E767" t="str">
        <f t="shared" si="23"/>
        <v>Diabetese</v>
      </c>
      <c r="F767" t="s">
        <v>2378</v>
      </c>
      <c r="G767" t="s">
        <v>2376</v>
      </c>
      <c r="H767" t="s">
        <v>2376</v>
      </c>
      <c r="I767" s="13">
        <v>1</v>
      </c>
      <c r="J767" t="s">
        <v>2376</v>
      </c>
    </row>
    <row r="768" spans="1:10" x14ac:dyDescent="0.35">
      <c r="A768" t="s">
        <v>1600</v>
      </c>
      <c r="B768">
        <v>32.299999999999997</v>
      </c>
      <c r="C768" t="str">
        <f t="shared" si="22"/>
        <v>Obesity</v>
      </c>
      <c r="D768">
        <v>5.28</v>
      </c>
      <c r="E768" t="str">
        <f t="shared" si="23"/>
        <v>Normal</v>
      </c>
      <c r="F768" t="s">
        <v>2378</v>
      </c>
      <c r="G768" t="s">
        <v>2376</v>
      </c>
      <c r="H768" t="s">
        <v>2376</v>
      </c>
      <c r="I768" s="13">
        <v>2</v>
      </c>
      <c r="J768" t="s">
        <v>2376</v>
      </c>
    </row>
    <row r="769" spans="1:10" x14ac:dyDescent="0.35">
      <c r="A769" t="s">
        <v>1599</v>
      </c>
      <c r="B769">
        <v>31.16</v>
      </c>
      <c r="C769" t="str">
        <f t="shared" si="22"/>
        <v>Obesity</v>
      </c>
      <c r="D769">
        <v>7.49</v>
      </c>
      <c r="E769" t="str">
        <f t="shared" si="23"/>
        <v>Diabetese</v>
      </c>
      <c r="F769" t="s">
        <v>2378</v>
      </c>
      <c r="G769" t="s">
        <v>2376</v>
      </c>
      <c r="H769" t="s">
        <v>2376</v>
      </c>
      <c r="I769" s="13">
        <v>2</v>
      </c>
      <c r="J769" t="s">
        <v>2376</v>
      </c>
    </row>
    <row r="770" spans="1:10" x14ac:dyDescent="0.35">
      <c r="A770" t="s">
        <v>1598</v>
      </c>
      <c r="B770">
        <v>54.59</v>
      </c>
      <c r="C770" t="str">
        <f t="shared" si="22"/>
        <v>Obesity</v>
      </c>
      <c r="D770">
        <v>4.2699999999999996</v>
      </c>
      <c r="E770" t="str">
        <f t="shared" si="23"/>
        <v>Normal</v>
      </c>
      <c r="F770" t="s">
        <v>2376</v>
      </c>
      <c r="G770" t="s">
        <v>2376</v>
      </c>
      <c r="H770" t="s">
        <v>2376</v>
      </c>
      <c r="I770" s="13">
        <v>0</v>
      </c>
      <c r="J770" t="s">
        <v>2376</v>
      </c>
    </row>
    <row r="771" spans="1:10" x14ac:dyDescent="0.35">
      <c r="A771" t="s">
        <v>1597</v>
      </c>
      <c r="B771">
        <v>21.09</v>
      </c>
      <c r="C771" t="str">
        <f t="shared" ref="C771:C834" si="24">IF(B771&lt;18.5,"Underweight",IF(AND(B771&gt;=18.5,B771&lt;25),"Normal weight",IF(AND(B771&gt;=25,B771&lt;30),"Overweight","Obesity")))</f>
        <v>Normal weight</v>
      </c>
      <c r="D771">
        <v>9.2200000000000006</v>
      </c>
      <c r="E771" t="str">
        <f t="shared" si="23"/>
        <v>Diabetese</v>
      </c>
      <c r="F771" t="s">
        <v>2378</v>
      </c>
      <c r="G771" t="s">
        <v>2376</v>
      </c>
      <c r="H771" t="s">
        <v>2376</v>
      </c>
      <c r="I771" s="13">
        <v>2</v>
      </c>
      <c r="J771" t="s">
        <v>2376</v>
      </c>
    </row>
    <row r="772" spans="1:10" x14ac:dyDescent="0.35">
      <c r="A772" t="s">
        <v>1596</v>
      </c>
      <c r="B772">
        <v>52.41</v>
      </c>
      <c r="C772" t="str">
        <f t="shared" si="24"/>
        <v>Obesity</v>
      </c>
      <c r="D772">
        <v>5.99</v>
      </c>
      <c r="E772" t="str">
        <f t="shared" ref="E772:E835" si="25">IF(D772&lt;5.7,"Normal",IF(AND(D772&gt;=5.7,D772&lt;=6.4),"Prediabetese","Diabetese"))</f>
        <v>Prediabetese</v>
      </c>
      <c r="F772" t="s">
        <v>2376</v>
      </c>
      <c r="G772" t="s">
        <v>2376</v>
      </c>
      <c r="H772" t="s">
        <v>2376</v>
      </c>
      <c r="I772" s="13">
        <v>1</v>
      </c>
      <c r="J772" t="s">
        <v>2376</v>
      </c>
    </row>
    <row r="773" spans="1:10" x14ac:dyDescent="0.35">
      <c r="A773" t="s">
        <v>1595</v>
      </c>
      <c r="B773">
        <v>41.47</v>
      </c>
      <c r="C773" t="str">
        <f t="shared" si="24"/>
        <v>Obesity</v>
      </c>
      <c r="D773">
        <v>5.86</v>
      </c>
      <c r="E773" t="str">
        <f t="shared" si="25"/>
        <v>Prediabetese</v>
      </c>
      <c r="F773" t="s">
        <v>2378</v>
      </c>
      <c r="G773" t="s">
        <v>2376</v>
      </c>
      <c r="H773" t="s">
        <v>2376</v>
      </c>
      <c r="I773" s="13">
        <v>2</v>
      </c>
      <c r="J773" t="s">
        <v>2376</v>
      </c>
    </row>
    <row r="774" spans="1:10" x14ac:dyDescent="0.35">
      <c r="A774" t="s">
        <v>1594</v>
      </c>
      <c r="B774">
        <v>33.1</v>
      </c>
      <c r="C774" t="str">
        <f t="shared" si="24"/>
        <v>Obesity</v>
      </c>
      <c r="D774">
        <v>5.19</v>
      </c>
      <c r="E774" t="str">
        <f t="shared" si="25"/>
        <v>Normal</v>
      </c>
      <c r="F774" t="s">
        <v>2378</v>
      </c>
      <c r="G774" t="s">
        <v>2376</v>
      </c>
      <c r="H774" t="s">
        <v>2376</v>
      </c>
      <c r="I774" s="13">
        <v>2</v>
      </c>
      <c r="J774" t="s">
        <v>2376</v>
      </c>
    </row>
    <row r="775" spans="1:10" x14ac:dyDescent="0.35">
      <c r="A775" t="s">
        <v>1593</v>
      </c>
      <c r="B775">
        <v>30.8</v>
      </c>
      <c r="C775" t="str">
        <f t="shared" si="24"/>
        <v>Obesity</v>
      </c>
      <c r="D775">
        <v>4.37</v>
      </c>
      <c r="E775" t="str">
        <f t="shared" si="25"/>
        <v>Normal</v>
      </c>
      <c r="F775" t="s">
        <v>2378</v>
      </c>
      <c r="G775" t="s">
        <v>2376</v>
      </c>
      <c r="H775" t="s">
        <v>2376</v>
      </c>
      <c r="I775" s="13">
        <v>2</v>
      </c>
      <c r="J775" t="s">
        <v>2376</v>
      </c>
    </row>
    <row r="776" spans="1:10" x14ac:dyDescent="0.35">
      <c r="A776" t="s">
        <v>1592</v>
      </c>
      <c r="B776">
        <v>42.06</v>
      </c>
      <c r="C776" t="str">
        <f t="shared" si="24"/>
        <v>Obesity</v>
      </c>
      <c r="D776">
        <v>5.32</v>
      </c>
      <c r="E776" t="str">
        <f t="shared" si="25"/>
        <v>Normal</v>
      </c>
      <c r="F776" t="s">
        <v>2376</v>
      </c>
      <c r="G776" t="s">
        <v>2376</v>
      </c>
      <c r="H776" t="s">
        <v>2376</v>
      </c>
      <c r="I776" s="13">
        <v>1</v>
      </c>
      <c r="J776" t="s">
        <v>2376</v>
      </c>
    </row>
    <row r="777" spans="1:10" x14ac:dyDescent="0.35">
      <c r="A777" t="s">
        <v>1591</v>
      </c>
      <c r="B777">
        <v>39.270000000000003</v>
      </c>
      <c r="C777" t="str">
        <f t="shared" si="24"/>
        <v>Obesity</v>
      </c>
      <c r="D777">
        <v>5.64</v>
      </c>
      <c r="E777" t="str">
        <f t="shared" si="25"/>
        <v>Normal</v>
      </c>
      <c r="F777" t="s">
        <v>2376</v>
      </c>
      <c r="G777" t="s">
        <v>2376</v>
      </c>
      <c r="H777" t="s">
        <v>2378</v>
      </c>
      <c r="I777" s="13">
        <v>1</v>
      </c>
      <c r="J777" t="s">
        <v>2376</v>
      </c>
    </row>
    <row r="778" spans="1:10" x14ac:dyDescent="0.35">
      <c r="A778" t="s">
        <v>1590</v>
      </c>
      <c r="B778">
        <v>30.71</v>
      </c>
      <c r="C778" t="str">
        <f t="shared" si="24"/>
        <v>Obesity</v>
      </c>
      <c r="D778">
        <v>5.59</v>
      </c>
      <c r="E778" t="str">
        <f t="shared" si="25"/>
        <v>Normal</v>
      </c>
      <c r="F778" t="s">
        <v>2378</v>
      </c>
      <c r="G778" t="s">
        <v>2376</v>
      </c>
      <c r="H778" t="s">
        <v>2376</v>
      </c>
      <c r="I778" s="13">
        <v>1</v>
      </c>
      <c r="J778" t="s">
        <v>2376</v>
      </c>
    </row>
    <row r="779" spans="1:10" x14ac:dyDescent="0.35">
      <c r="A779" t="s">
        <v>1589</v>
      </c>
      <c r="B779">
        <v>47.19</v>
      </c>
      <c r="C779" t="str">
        <f t="shared" si="24"/>
        <v>Obesity</v>
      </c>
      <c r="D779">
        <v>5.29</v>
      </c>
      <c r="E779" t="str">
        <f t="shared" si="25"/>
        <v>Normal</v>
      </c>
      <c r="F779" t="s">
        <v>2376</v>
      </c>
      <c r="G779" t="s">
        <v>2376</v>
      </c>
      <c r="H779" t="s">
        <v>2376</v>
      </c>
      <c r="I779" s="13">
        <v>0</v>
      </c>
      <c r="J779" t="s">
        <v>2376</v>
      </c>
    </row>
    <row r="780" spans="1:10" x14ac:dyDescent="0.35">
      <c r="A780" t="s">
        <v>1588</v>
      </c>
      <c r="B780">
        <v>30.02</v>
      </c>
      <c r="C780" t="str">
        <f t="shared" si="24"/>
        <v>Obesity</v>
      </c>
      <c r="D780">
        <v>6.65</v>
      </c>
      <c r="E780" t="str">
        <f t="shared" si="25"/>
        <v>Diabetese</v>
      </c>
      <c r="F780" t="s">
        <v>2376</v>
      </c>
      <c r="G780" t="s">
        <v>2376</v>
      </c>
      <c r="H780" t="s">
        <v>2376</v>
      </c>
      <c r="I780" s="13">
        <v>0</v>
      </c>
      <c r="J780" t="s">
        <v>2376</v>
      </c>
    </row>
    <row r="781" spans="1:10" x14ac:dyDescent="0.35">
      <c r="A781" t="s">
        <v>1587</v>
      </c>
      <c r="B781">
        <v>37.909999999999997</v>
      </c>
      <c r="C781" t="str">
        <f t="shared" si="24"/>
        <v>Obesity</v>
      </c>
      <c r="D781">
        <v>5.68</v>
      </c>
      <c r="E781" t="str">
        <f t="shared" si="25"/>
        <v>Normal</v>
      </c>
      <c r="F781" t="s">
        <v>2378</v>
      </c>
      <c r="G781" t="s">
        <v>2376</v>
      </c>
      <c r="H781" t="s">
        <v>2376</v>
      </c>
      <c r="I781" s="13">
        <v>0</v>
      </c>
      <c r="J781" t="s">
        <v>2376</v>
      </c>
    </row>
    <row r="782" spans="1:10" x14ac:dyDescent="0.35">
      <c r="A782" t="s">
        <v>1586</v>
      </c>
      <c r="B782">
        <v>54.61</v>
      </c>
      <c r="C782" t="str">
        <f t="shared" si="24"/>
        <v>Obesity</v>
      </c>
      <c r="D782">
        <v>4.49</v>
      </c>
      <c r="E782" t="str">
        <f t="shared" si="25"/>
        <v>Normal</v>
      </c>
      <c r="F782" t="s">
        <v>2376</v>
      </c>
      <c r="G782" t="s">
        <v>2376</v>
      </c>
      <c r="H782" t="s">
        <v>2376</v>
      </c>
      <c r="I782" s="13">
        <v>0</v>
      </c>
      <c r="J782" t="s">
        <v>2376</v>
      </c>
    </row>
    <row r="783" spans="1:10" x14ac:dyDescent="0.35">
      <c r="A783" t="s">
        <v>1585</v>
      </c>
      <c r="B783">
        <v>36.005000000000003</v>
      </c>
      <c r="C783" t="str">
        <f t="shared" si="24"/>
        <v>Obesity</v>
      </c>
      <c r="D783">
        <v>6.9</v>
      </c>
      <c r="E783" t="str">
        <f t="shared" si="25"/>
        <v>Diabetese</v>
      </c>
      <c r="F783" t="s">
        <v>2376</v>
      </c>
      <c r="G783" t="s">
        <v>2376</v>
      </c>
      <c r="H783" t="s">
        <v>2376</v>
      </c>
      <c r="I783" s="13">
        <v>0</v>
      </c>
      <c r="J783" t="s">
        <v>2376</v>
      </c>
    </row>
    <row r="784" spans="1:10" x14ac:dyDescent="0.35">
      <c r="A784" t="s">
        <v>1584</v>
      </c>
      <c r="B784">
        <v>28.7</v>
      </c>
      <c r="C784" t="str">
        <f t="shared" si="24"/>
        <v>Overweight</v>
      </c>
      <c r="D784">
        <v>11.52</v>
      </c>
      <c r="E784" t="str">
        <f t="shared" si="25"/>
        <v>Diabetese</v>
      </c>
      <c r="F784" t="s">
        <v>2376</v>
      </c>
      <c r="G784" t="s">
        <v>2376</v>
      </c>
      <c r="H784" t="s">
        <v>2376</v>
      </c>
      <c r="I784" s="13">
        <v>0</v>
      </c>
      <c r="J784" t="s">
        <v>2376</v>
      </c>
    </row>
    <row r="785" spans="1:10" x14ac:dyDescent="0.35">
      <c r="A785" t="s">
        <v>1583</v>
      </c>
      <c r="B785">
        <v>34.295000000000002</v>
      </c>
      <c r="C785" t="str">
        <f t="shared" si="24"/>
        <v>Obesity</v>
      </c>
      <c r="D785">
        <v>11.24</v>
      </c>
      <c r="E785" t="str">
        <f t="shared" si="25"/>
        <v>Diabetese</v>
      </c>
      <c r="F785" t="s">
        <v>2376</v>
      </c>
      <c r="G785" t="s">
        <v>2376</v>
      </c>
      <c r="H785" t="s">
        <v>2376</v>
      </c>
      <c r="I785" s="13">
        <v>0</v>
      </c>
      <c r="J785" t="s">
        <v>2376</v>
      </c>
    </row>
    <row r="786" spans="1:10" x14ac:dyDescent="0.35">
      <c r="A786" t="s">
        <v>1582</v>
      </c>
      <c r="B786">
        <v>27.55</v>
      </c>
      <c r="C786" t="str">
        <f t="shared" si="24"/>
        <v>Overweight</v>
      </c>
      <c r="D786">
        <v>10.98</v>
      </c>
      <c r="E786" t="str">
        <f t="shared" si="25"/>
        <v>Diabetese</v>
      </c>
      <c r="F786" t="s">
        <v>2376</v>
      </c>
      <c r="G786" t="s">
        <v>2376</v>
      </c>
      <c r="H786" t="s">
        <v>2376</v>
      </c>
      <c r="I786" s="13">
        <v>0</v>
      </c>
      <c r="J786" t="s">
        <v>2376</v>
      </c>
    </row>
    <row r="787" spans="1:10" x14ac:dyDescent="0.35">
      <c r="A787" t="s">
        <v>1581</v>
      </c>
      <c r="B787">
        <v>40.700000000000003</v>
      </c>
      <c r="C787" t="str">
        <f t="shared" si="24"/>
        <v>Obesity</v>
      </c>
      <c r="D787">
        <v>5.42</v>
      </c>
      <c r="E787" t="str">
        <f t="shared" si="25"/>
        <v>Normal</v>
      </c>
      <c r="F787" t="s">
        <v>2376</v>
      </c>
      <c r="G787" t="s">
        <v>2376</v>
      </c>
      <c r="H787" t="s">
        <v>2376</v>
      </c>
      <c r="I787" s="13">
        <v>0</v>
      </c>
      <c r="J787" t="s">
        <v>2376</v>
      </c>
    </row>
    <row r="788" spans="1:10" x14ac:dyDescent="0.35">
      <c r="A788" t="s">
        <v>1580</v>
      </c>
      <c r="B788">
        <v>18.335000000000001</v>
      </c>
      <c r="C788" t="str">
        <f t="shared" si="24"/>
        <v>Underweight</v>
      </c>
      <c r="D788">
        <v>10.97</v>
      </c>
      <c r="E788" t="str">
        <f t="shared" si="25"/>
        <v>Diabetese</v>
      </c>
      <c r="F788" t="s">
        <v>2376</v>
      </c>
      <c r="G788" t="s">
        <v>2376</v>
      </c>
      <c r="H788" t="s">
        <v>2376</v>
      </c>
      <c r="I788" s="13">
        <v>0</v>
      </c>
      <c r="J788" t="s">
        <v>2376</v>
      </c>
    </row>
    <row r="789" spans="1:10" x14ac:dyDescent="0.35">
      <c r="A789" t="s">
        <v>1579</v>
      </c>
      <c r="B789">
        <v>33.914999999999999</v>
      </c>
      <c r="C789" t="str">
        <f t="shared" si="24"/>
        <v>Obesity</v>
      </c>
      <c r="D789">
        <v>9.56</v>
      </c>
      <c r="E789" t="str">
        <f t="shared" si="25"/>
        <v>Diabetese</v>
      </c>
      <c r="F789" t="s">
        <v>2378</v>
      </c>
      <c r="G789" t="s">
        <v>2376</v>
      </c>
      <c r="H789" t="s">
        <v>2376</v>
      </c>
      <c r="I789" s="13">
        <v>2</v>
      </c>
      <c r="J789" t="s">
        <v>2376</v>
      </c>
    </row>
    <row r="790" spans="1:10" x14ac:dyDescent="0.35">
      <c r="A790" t="s">
        <v>1578</v>
      </c>
      <c r="B790">
        <v>33.534999999999997</v>
      </c>
      <c r="C790" t="str">
        <f t="shared" si="24"/>
        <v>Obesity</v>
      </c>
      <c r="D790">
        <v>9.4</v>
      </c>
      <c r="E790" t="str">
        <f t="shared" si="25"/>
        <v>Diabetese</v>
      </c>
      <c r="F790" t="s">
        <v>2378</v>
      </c>
      <c r="G790" t="s">
        <v>2376</v>
      </c>
      <c r="H790" t="s">
        <v>2376</v>
      </c>
      <c r="I790" s="13">
        <v>2</v>
      </c>
      <c r="J790" t="s">
        <v>2376</v>
      </c>
    </row>
    <row r="791" spans="1:10" x14ac:dyDescent="0.35">
      <c r="A791" t="s">
        <v>1577</v>
      </c>
      <c r="B791">
        <v>23.655000000000001</v>
      </c>
      <c r="C791" t="str">
        <f t="shared" si="24"/>
        <v>Normal weight</v>
      </c>
      <c r="D791">
        <v>8.48</v>
      </c>
      <c r="E791" t="str">
        <f t="shared" si="25"/>
        <v>Diabetese</v>
      </c>
      <c r="F791" t="s">
        <v>2378</v>
      </c>
      <c r="G791" t="s">
        <v>2376</v>
      </c>
      <c r="H791" t="s">
        <v>2376</v>
      </c>
      <c r="I791" s="13">
        <v>2</v>
      </c>
      <c r="J791" t="s">
        <v>2376</v>
      </c>
    </row>
    <row r="792" spans="1:10" x14ac:dyDescent="0.35">
      <c r="A792" t="s">
        <v>1576</v>
      </c>
      <c r="B792">
        <v>28</v>
      </c>
      <c r="C792" t="str">
        <f t="shared" si="24"/>
        <v>Overweight</v>
      </c>
      <c r="D792">
        <v>5.57</v>
      </c>
      <c r="E792" t="str">
        <f t="shared" si="25"/>
        <v>Normal</v>
      </c>
      <c r="F792" t="s">
        <v>2376</v>
      </c>
      <c r="G792" t="s">
        <v>2376</v>
      </c>
      <c r="H792" t="s">
        <v>2376</v>
      </c>
      <c r="I792" s="13">
        <v>0</v>
      </c>
      <c r="J792" t="s">
        <v>2376</v>
      </c>
    </row>
    <row r="793" spans="1:10" x14ac:dyDescent="0.35">
      <c r="A793" t="s">
        <v>1575</v>
      </c>
      <c r="B793">
        <v>30.23</v>
      </c>
      <c r="C793" t="str">
        <f t="shared" si="24"/>
        <v>Obesity</v>
      </c>
      <c r="D793">
        <v>6.94</v>
      </c>
      <c r="E793" t="str">
        <f t="shared" si="25"/>
        <v>Diabetese</v>
      </c>
      <c r="F793" t="s">
        <v>2378</v>
      </c>
      <c r="G793" t="s">
        <v>2376</v>
      </c>
      <c r="H793" t="s">
        <v>2378</v>
      </c>
      <c r="I793" s="13">
        <v>1</v>
      </c>
      <c r="J793" t="s">
        <v>2376</v>
      </c>
    </row>
    <row r="794" spans="1:10" x14ac:dyDescent="0.35">
      <c r="A794" t="s">
        <v>1574</v>
      </c>
      <c r="B794">
        <v>51.14</v>
      </c>
      <c r="C794" t="str">
        <f t="shared" si="24"/>
        <v>Obesity</v>
      </c>
      <c r="D794">
        <v>4.05</v>
      </c>
      <c r="E794" t="str">
        <f t="shared" si="25"/>
        <v>Normal</v>
      </c>
      <c r="F794" t="s">
        <v>2376</v>
      </c>
      <c r="G794" t="s">
        <v>2376</v>
      </c>
      <c r="H794" t="s">
        <v>2376</v>
      </c>
      <c r="I794" s="13">
        <v>1</v>
      </c>
      <c r="J794" t="s">
        <v>2376</v>
      </c>
    </row>
    <row r="795" spans="1:10" x14ac:dyDescent="0.35">
      <c r="A795" t="s">
        <v>1573</v>
      </c>
      <c r="B795">
        <v>24.32</v>
      </c>
      <c r="C795" t="str">
        <f t="shared" si="24"/>
        <v>Normal weight</v>
      </c>
      <c r="D795">
        <v>10.220000000000001</v>
      </c>
      <c r="E795" t="str">
        <f t="shared" si="25"/>
        <v>Diabetese</v>
      </c>
      <c r="F795" t="s">
        <v>2376</v>
      </c>
      <c r="G795" t="s">
        <v>2376</v>
      </c>
      <c r="H795" t="s">
        <v>2376</v>
      </c>
      <c r="I795" s="13">
        <v>0</v>
      </c>
      <c r="J795" t="s">
        <v>2376</v>
      </c>
    </row>
    <row r="796" spans="1:10" x14ac:dyDescent="0.35">
      <c r="A796" t="s">
        <v>1572</v>
      </c>
      <c r="B796">
        <v>38.06</v>
      </c>
      <c r="C796" t="str">
        <f t="shared" si="24"/>
        <v>Obesity</v>
      </c>
      <c r="D796">
        <v>9.24</v>
      </c>
      <c r="E796" t="str">
        <f t="shared" si="25"/>
        <v>Diabetese</v>
      </c>
      <c r="F796" t="s">
        <v>2376</v>
      </c>
      <c r="G796" t="s">
        <v>2376</v>
      </c>
      <c r="H796" t="s">
        <v>2376</v>
      </c>
      <c r="I796" s="13">
        <v>0</v>
      </c>
      <c r="J796" t="s">
        <v>2376</v>
      </c>
    </row>
    <row r="797" spans="1:10" x14ac:dyDescent="0.35">
      <c r="A797" t="s">
        <v>1571</v>
      </c>
      <c r="B797">
        <v>37.700000000000003</v>
      </c>
      <c r="C797" t="str">
        <f t="shared" si="24"/>
        <v>Obesity</v>
      </c>
      <c r="D797">
        <v>8.6</v>
      </c>
      <c r="E797" t="str">
        <f t="shared" si="25"/>
        <v>Diabetese</v>
      </c>
      <c r="F797" t="s">
        <v>2376</v>
      </c>
      <c r="G797" t="s">
        <v>2376</v>
      </c>
      <c r="H797" t="s">
        <v>2376</v>
      </c>
      <c r="I797" s="13">
        <v>0</v>
      </c>
      <c r="J797" t="s">
        <v>2376</v>
      </c>
    </row>
    <row r="798" spans="1:10" x14ac:dyDescent="0.35">
      <c r="A798" t="s">
        <v>1570</v>
      </c>
      <c r="B798">
        <v>44</v>
      </c>
      <c r="C798" t="str">
        <f t="shared" si="24"/>
        <v>Obesity</v>
      </c>
      <c r="D798">
        <v>9.32</v>
      </c>
      <c r="E798" t="str">
        <f t="shared" si="25"/>
        <v>Diabetese</v>
      </c>
      <c r="F798" t="s">
        <v>2378</v>
      </c>
      <c r="G798" t="s">
        <v>2376</v>
      </c>
      <c r="H798" t="s">
        <v>2376</v>
      </c>
      <c r="I798" s="13">
        <v>2</v>
      </c>
      <c r="J798" t="s">
        <v>2376</v>
      </c>
    </row>
    <row r="799" spans="1:10" x14ac:dyDescent="0.35">
      <c r="A799" t="s">
        <v>1569</v>
      </c>
      <c r="B799">
        <v>41.45</v>
      </c>
      <c r="C799" t="str">
        <f t="shared" si="24"/>
        <v>Obesity</v>
      </c>
      <c r="D799">
        <v>6.12</v>
      </c>
      <c r="E799" t="str">
        <f t="shared" si="25"/>
        <v>Prediabetese</v>
      </c>
      <c r="F799" t="s">
        <v>2378</v>
      </c>
      <c r="G799" t="s">
        <v>2376</v>
      </c>
      <c r="H799" t="s">
        <v>2376</v>
      </c>
      <c r="I799" s="13">
        <v>0</v>
      </c>
      <c r="J799" t="s">
        <v>2376</v>
      </c>
    </row>
    <row r="800" spans="1:10" x14ac:dyDescent="0.35">
      <c r="A800" t="s">
        <v>1568</v>
      </c>
      <c r="B800">
        <v>25.364999999999998</v>
      </c>
      <c r="C800" t="str">
        <f t="shared" si="24"/>
        <v>Overweight</v>
      </c>
      <c r="D800">
        <v>9.19</v>
      </c>
      <c r="E800" t="str">
        <f t="shared" si="25"/>
        <v>Diabetese</v>
      </c>
      <c r="F800" t="s">
        <v>2378</v>
      </c>
      <c r="G800" t="s">
        <v>2376</v>
      </c>
      <c r="H800" t="s">
        <v>2376</v>
      </c>
      <c r="I800" s="13">
        <v>0</v>
      </c>
      <c r="J800" t="s">
        <v>2376</v>
      </c>
    </row>
    <row r="801" spans="1:10" x14ac:dyDescent="0.35">
      <c r="A801" t="s">
        <v>1567</v>
      </c>
      <c r="B801">
        <v>34.56</v>
      </c>
      <c r="C801" t="str">
        <f t="shared" si="24"/>
        <v>Obesity</v>
      </c>
      <c r="D801">
        <v>5.84</v>
      </c>
      <c r="E801" t="str">
        <f t="shared" si="25"/>
        <v>Prediabetese</v>
      </c>
      <c r="F801" t="s">
        <v>2378</v>
      </c>
      <c r="G801" t="s">
        <v>2376</v>
      </c>
      <c r="H801" t="s">
        <v>2378</v>
      </c>
      <c r="I801" s="13">
        <v>1</v>
      </c>
      <c r="J801" t="s">
        <v>2376</v>
      </c>
    </row>
    <row r="802" spans="1:10" x14ac:dyDescent="0.35">
      <c r="A802" t="s">
        <v>1566</v>
      </c>
      <c r="B802">
        <v>28.2</v>
      </c>
      <c r="C802" t="str">
        <f t="shared" si="24"/>
        <v>Overweight</v>
      </c>
      <c r="D802">
        <v>7.19</v>
      </c>
      <c r="E802" t="str">
        <f t="shared" si="25"/>
        <v>Diabetese</v>
      </c>
      <c r="F802" t="s">
        <v>2378</v>
      </c>
      <c r="G802" t="s">
        <v>2376</v>
      </c>
      <c r="H802" t="s">
        <v>2376</v>
      </c>
      <c r="I802" s="13">
        <v>2</v>
      </c>
      <c r="J802" t="s">
        <v>2376</v>
      </c>
    </row>
    <row r="803" spans="1:10" x14ac:dyDescent="0.35">
      <c r="A803" t="s">
        <v>1565</v>
      </c>
      <c r="B803">
        <v>30.43</v>
      </c>
      <c r="C803" t="str">
        <f t="shared" si="24"/>
        <v>Obesity</v>
      </c>
      <c r="D803">
        <v>9.39</v>
      </c>
      <c r="E803" t="str">
        <f t="shared" si="25"/>
        <v>Diabetese</v>
      </c>
      <c r="F803" t="s">
        <v>2376</v>
      </c>
      <c r="G803" t="s">
        <v>2376</v>
      </c>
      <c r="H803" t="s">
        <v>2376</v>
      </c>
      <c r="I803" s="13">
        <v>0</v>
      </c>
      <c r="J803" t="s">
        <v>2376</v>
      </c>
    </row>
    <row r="804" spans="1:10" x14ac:dyDescent="0.35">
      <c r="A804" t="s">
        <v>1564</v>
      </c>
      <c r="B804">
        <v>32.395000000000003</v>
      </c>
      <c r="C804" t="str">
        <f t="shared" si="24"/>
        <v>Obesity</v>
      </c>
      <c r="D804">
        <v>4.2699999999999996</v>
      </c>
      <c r="E804" t="str">
        <f t="shared" si="25"/>
        <v>Normal</v>
      </c>
      <c r="F804" t="s">
        <v>2378</v>
      </c>
      <c r="G804" t="s">
        <v>2376</v>
      </c>
      <c r="H804" t="s">
        <v>2376</v>
      </c>
      <c r="I804" s="13">
        <v>1</v>
      </c>
      <c r="J804" t="s">
        <v>2376</v>
      </c>
    </row>
    <row r="805" spans="1:10" x14ac:dyDescent="0.35">
      <c r="A805" t="s">
        <v>1563</v>
      </c>
      <c r="B805">
        <v>24.035</v>
      </c>
      <c r="C805" t="str">
        <f t="shared" si="24"/>
        <v>Normal weight</v>
      </c>
      <c r="D805">
        <v>11.71</v>
      </c>
      <c r="E805" t="str">
        <f t="shared" si="25"/>
        <v>Diabetese</v>
      </c>
      <c r="F805" t="s">
        <v>2376</v>
      </c>
      <c r="G805" t="s">
        <v>2376</v>
      </c>
      <c r="H805" t="s">
        <v>2376</v>
      </c>
      <c r="I805" s="13">
        <v>0</v>
      </c>
      <c r="J805" t="s">
        <v>2376</v>
      </c>
    </row>
    <row r="806" spans="1:10" x14ac:dyDescent="0.35">
      <c r="A806" t="s">
        <v>1562</v>
      </c>
      <c r="B806">
        <v>37.119999999999997</v>
      </c>
      <c r="C806" t="str">
        <f t="shared" si="24"/>
        <v>Obesity</v>
      </c>
      <c r="D806">
        <v>5.29</v>
      </c>
      <c r="E806" t="str">
        <f t="shared" si="25"/>
        <v>Normal</v>
      </c>
      <c r="F806" t="s">
        <v>2376</v>
      </c>
      <c r="G806" t="s">
        <v>2376</v>
      </c>
      <c r="H806" t="s">
        <v>2376</v>
      </c>
      <c r="I806" s="13">
        <v>2</v>
      </c>
      <c r="J806" t="s">
        <v>2376</v>
      </c>
    </row>
    <row r="807" spans="1:10" x14ac:dyDescent="0.35">
      <c r="A807" t="s">
        <v>1561</v>
      </c>
      <c r="B807">
        <v>34.840000000000003</v>
      </c>
      <c r="C807" t="str">
        <f t="shared" si="24"/>
        <v>Obesity</v>
      </c>
      <c r="D807">
        <v>6</v>
      </c>
      <c r="E807" t="str">
        <f t="shared" si="25"/>
        <v>Prediabetese</v>
      </c>
      <c r="F807" t="s">
        <v>2378</v>
      </c>
      <c r="G807" t="s">
        <v>2376</v>
      </c>
      <c r="H807" t="s">
        <v>2378</v>
      </c>
      <c r="I807" s="13">
        <v>1</v>
      </c>
      <c r="J807" t="s">
        <v>2376</v>
      </c>
    </row>
    <row r="808" spans="1:10" x14ac:dyDescent="0.35">
      <c r="A808" t="s">
        <v>1560</v>
      </c>
      <c r="B808">
        <v>29.53</v>
      </c>
      <c r="C808" t="str">
        <f t="shared" si="24"/>
        <v>Overweight</v>
      </c>
      <c r="D808">
        <v>10.64</v>
      </c>
      <c r="E808" t="str">
        <f t="shared" si="25"/>
        <v>Diabetese</v>
      </c>
      <c r="F808" t="s">
        <v>2376</v>
      </c>
      <c r="G808" t="s">
        <v>2376</v>
      </c>
      <c r="H808" t="s">
        <v>2376</v>
      </c>
      <c r="I808" s="13">
        <v>0</v>
      </c>
      <c r="J808" t="s">
        <v>2376</v>
      </c>
    </row>
    <row r="809" spans="1:10" x14ac:dyDescent="0.35">
      <c r="A809" t="s">
        <v>1559</v>
      </c>
      <c r="B809">
        <v>42.51</v>
      </c>
      <c r="C809" t="str">
        <f t="shared" si="24"/>
        <v>Obesity</v>
      </c>
      <c r="D809">
        <v>8.2100000000000009</v>
      </c>
      <c r="E809" t="str">
        <f t="shared" si="25"/>
        <v>Diabetese</v>
      </c>
      <c r="F809" t="s">
        <v>2378</v>
      </c>
      <c r="G809" t="s">
        <v>2376</v>
      </c>
      <c r="H809" t="s">
        <v>2376</v>
      </c>
      <c r="I809" s="13">
        <v>0</v>
      </c>
      <c r="J809" t="s">
        <v>2376</v>
      </c>
    </row>
    <row r="810" spans="1:10" x14ac:dyDescent="0.35">
      <c r="A810" t="s">
        <v>1558</v>
      </c>
      <c r="B810">
        <v>38.14</v>
      </c>
      <c r="C810" t="str">
        <f t="shared" si="24"/>
        <v>Obesity</v>
      </c>
      <c r="D810">
        <v>5.58</v>
      </c>
      <c r="E810" t="str">
        <f t="shared" si="25"/>
        <v>Normal</v>
      </c>
      <c r="F810" t="s">
        <v>2376</v>
      </c>
      <c r="G810" t="s">
        <v>2376</v>
      </c>
      <c r="H810" t="s">
        <v>2378</v>
      </c>
      <c r="I810" s="13">
        <v>1</v>
      </c>
      <c r="J810" t="s">
        <v>2376</v>
      </c>
    </row>
    <row r="811" spans="1:10" x14ac:dyDescent="0.35">
      <c r="A811" t="s">
        <v>1557</v>
      </c>
      <c r="B811">
        <v>39.93</v>
      </c>
      <c r="C811" t="str">
        <f t="shared" si="24"/>
        <v>Obesity</v>
      </c>
      <c r="D811">
        <v>8.75</v>
      </c>
      <c r="E811" t="str">
        <f t="shared" si="25"/>
        <v>Diabetese</v>
      </c>
      <c r="F811" t="s">
        <v>2376</v>
      </c>
      <c r="G811" t="s">
        <v>2376</v>
      </c>
      <c r="H811" t="s">
        <v>2376</v>
      </c>
      <c r="I811" s="13">
        <v>0</v>
      </c>
      <c r="J811" t="s">
        <v>2376</v>
      </c>
    </row>
    <row r="812" spans="1:10" x14ac:dyDescent="0.35">
      <c r="A812" t="s">
        <v>1556</v>
      </c>
      <c r="B812">
        <v>38.83</v>
      </c>
      <c r="C812" t="str">
        <f t="shared" si="24"/>
        <v>Obesity</v>
      </c>
      <c r="D812">
        <v>11.86</v>
      </c>
      <c r="E812" t="str">
        <f t="shared" si="25"/>
        <v>Diabetese</v>
      </c>
      <c r="F812" t="s">
        <v>2376</v>
      </c>
      <c r="G812" t="s">
        <v>2376</v>
      </c>
      <c r="H812" t="s">
        <v>2376</v>
      </c>
      <c r="I812" s="13">
        <v>0</v>
      </c>
      <c r="J812" t="s">
        <v>2376</v>
      </c>
    </row>
    <row r="813" spans="1:10" x14ac:dyDescent="0.35">
      <c r="A813" t="s">
        <v>1555</v>
      </c>
      <c r="B813">
        <v>37.4</v>
      </c>
      <c r="C813" t="str">
        <f t="shared" si="24"/>
        <v>Obesity</v>
      </c>
      <c r="D813">
        <v>11.46</v>
      </c>
      <c r="E813" t="str">
        <f t="shared" si="25"/>
        <v>Diabetese</v>
      </c>
      <c r="F813" t="s">
        <v>2376</v>
      </c>
      <c r="G813" t="s">
        <v>2376</v>
      </c>
      <c r="H813" t="s">
        <v>2376</v>
      </c>
      <c r="I813" s="13">
        <v>0</v>
      </c>
      <c r="J813" t="s">
        <v>2376</v>
      </c>
    </row>
    <row r="814" spans="1:10" x14ac:dyDescent="0.35">
      <c r="A814" t="s">
        <v>1554</v>
      </c>
      <c r="B814">
        <v>21.4</v>
      </c>
      <c r="C814" t="str">
        <f t="shared" si="24"/>
        <v>Normal weight</v>
      </c>
      <c r="D814">
        <v>9.0299999999999994</v>
      </c>
      <c r="E814" t="str">
        <f t="shared" si="25"/>
        <v>Diabetese</v>
      </c>
      <c r="F814" t="s">
        <v>2376</v>
      </c>
      <c r="G814" t="s">
        <v>2376</v>
      </c>
      <c r="H814" t="s">
        <v>2376</v>
      </c>
      <c r="I814" s="13">
        <v>0</v>
      </c>
      <c r="J814" t="s">
        <v>2376</v>
      </c>
    </row>
    <row r="815" spans="1:10" x14ac:dyDescent="0.35">
      <c r="A815" t="s">
        <v>1553</v>
      </c>
      <c r="B815">
        <v>38.380000000000003</v>
      </c>
      <c r="C815" t="str">
        <f t="shared" si="24"/>
        <v>Obesity</v>
      </c>
      <c r="D815">
        <v>8.26</v>
      </c>
      <c r="E815" t="str">
        <f t="shared" si="25"/>
        <v>Diabetese</v>
      </c>
      <c r="F815" t="s">
        <v>2378</v>
      </c>
      <c r="G815" t="s">
        <v>2376</v>
      </c>
      <c r="H815" t="s">
        <v>2376</v>
      </c>
      <c r="I815" s="13">
        <v>2</v>
      </c>
      <c r="J815" t="s">
        <v>2376</v>
      </c>
    </row>
    <row r="816" spans="1:10" x14ac:dyDescent="0.35">
      <c r="A816" t="s">
        <v>1552</v>
      </c>
      <c r="B816">
        <v>33.659999999999997</v>
      </c>
      <c r="C816" t="str">
        <f t="shared" si="24"/>
        <v>Obesity</v>
      </c>
      <c r="D816">
        <v>5.42</v>
      </c>
      <c r="E816" t="str">
        <f t="shared" si="25"/>
        <v>Normal</v>
      </c>
      <c r="F816" t="s">
        <v>2378</v>
      </c>
      <c r="G816" t="s">
        <v>2376</v>
      </c>
      <c r="H816" t="s">
        <v>2376</v>
      </c>
      <c r="I816" s="13">
        <v>2</v>
      </c>
      <c r="J816" t="s">
        <v>2376</v>
      </c>
    </row>
    <row r="817" spans="1:10" x14ac:dyDescent="0.35">
      <c r="A817" t="s">
        <v>1551</v>
      </c>
      <c r="B817">
        <v>31.79</v>
      </c>
      <c r="C817" t="str">
        <f t="shared" si="24"/>
        <v>Obesity</v>
      </c>
      <c r="D817">
        <v>11.33</v>
      </c>
      <c r="E817" t="str">
        <f t="shared" si="25"/>
        <v>Diabetese</v>
      </c>
      <c r="F817" t="s">
        <v>2378</v>
      </c>
      <c r="G817" t="s">
        <v>2376</v>
      </c>
      <c r="H817" t="s">
        <v>2378</v>
      </c>
      <c r="I817" s="13">
        <v>1</v>
      </c>
      <c r="J817" t="s">
        <v>2376</v>
      </c>
    </row>
    <row r="818" spans="1:10" x14ac:dyDescent="0.35">
      <c r="A818" t="s">
        <v>1550</v>
      </c>
      <c r="B818">
        <v>29.7</v>
      </c>
      <c r="C818" t="str">
        <f t="shared" si="24"/>
        <v>Overweight</v>
      </c>
      <c r="D818">
        <v>7.69</v>
      </c>
      <c r="E818" t="str">
        <f t="shared" si="25"/>
        <v>Diabetese</v>
      </c>
      <c r="F818" t="s">
        <v>2378</v>
      </c>
      <c r="G818" t="s">
        <v>2376</v>
      </c>
      <c r="H818" t="s">
        <v>2378</v>
      </c>
      <c r="I818" s="13">
        <v>1</v>
      </c>
      <c r="J818" t="s">
        <v>2376</v>
      </c>
    </row>
    <row r="819" spans="1:10" x14ac:dyDescent="0.35">
      <c r="A819" t="s">
        <v>1549</v>
      </c>
      <c r="B819">
        <v>25.46</v>
      </c>
      <c r="C819" t="str">
        <f t="shared" si="24"/>
        <v>Overweight</v>
      </c>
      <c r="D819">
        <v>8.77</v>
      </c>
      <c r="E819" t="str">
        <f t="shared" si="25"/>
        <v>Diabetese</v>
      </c>
      <c r="F819" t="s">
        <v>2378</v>
      </c>
      <c r="G819" t="s">
        <v>2376</v>
      </c>
      <c r="H819" t="s">
        <v>2378</v>
      </c>
      <c r="I819" s="13">
        <v>1</v>
      </c>
      <c r="J819" t="s">
        <v>2376</v>
      </c>
    </row>
    <row r="820" spans="1:10" x14ac:dyDescent="0.35">
      <c r="A820" t="s">
        <v>1548</v>
      </c>
      <c r="B820">
        <v>39.14</v>
      </c>
      <c r="C820" t="str">
        <f t="shared" si="24"/>
        <v>Obesity</v>
      </c>
      <c r="D820">
        <v>4.91</v>
      </c>
      <c r="E820" t="str">
        <f t="shared" si="25"/>
        <v>Normal</v>
      </c>
      <c r="F820" t="s">
        <v>2376</v>
      </c>
      <c r="G820" t="s">
        <v>2378</v>
      </c>
      <c r="H820" t="s">
        <v>2376</v>
      </c>
      <c r="I820" s="13">
        <v>1</v>
      </c>
      <c r="J820" t="s">
        <v>2376</v>
      </c>
    </row>
    <row r="821" spans="1:10" x14ac:dyDescent="0.35">
      <c r="A821" t="s">
        <v>1547</v>
      </c>
      <c r="B821">
        <v>41.2</v>
      </c>
      <c r="C821" t="str">
        <f t="shared" si="24"/>
        <v>Obesity</v>
      </c>
      <c r="D821">
        <v>4.95</v>
      </c>
      <c r="E821" t="str">
        <f t="shared" si="25"/>
        <v>Normal</v>
      </c>
      <c r="F821" t="s">
        <v>2376</v>
      </c>
      <c r="G821" t="s">
        <v>2376</v>
      </c>
      <c r="H821" t="s">
        <v>2376</v>
      </c>
      <c r="I821" s="13">
        <v>1</v>
      </c>
      <c r="J821" t="s">
        <v>2376</v>
      </c>
    </row>
    <row r="822" spans="1:10" x14ac:dyDescent="0.35">
      <c r="A822" t="s">
        <v>1546</v>
      </c>
      <c r="B822">
        <v>28.81</v>
      </c>
      <c r="C822" t="str">
        <f t="shared" si="24"/>
        <v>Overweight</v>
      </c>
      <c r="D822">
        <v>10.8</v>
      </c>
      <c r="E822" t="str">
        <f t="shared" si="25"/>
        <v>Diabetese</v>
      </c>
      <c r="F822" t="s">
        <v>2378</v>
      </c>
      <c r="G822" t="s">
        <v>2376</v>
      </c>
      <c r="H822" t="s">
        <v>2378</v>
      </c>
      <c r="I822" s="13">
        <v>1</v>
      </c>
      <c r="J822" t="s">
        <v>2376</v>
      </c>
    </row>
    <row r="823" spans="1:10" x14ac:dyDescent="0.35">
      <c r="A823" t="s">
        <v>1545</v>
      </c>
      <c r="B823">
        <v>37.409999999999997</v>
      </c>
      <c r="C823" t="str">
        <f t="shared" si="24"/>
        <v>Obesity</v>
      </c>
      <c r="D823">
        <v>7.21</v>
      </c>
      <c r="E823" t="str">
        <f t="shared" si="25"/>
        <v>Diabetese</v>
      </c>
      <c r="F823" t="s">
        <v>2376</v>
      </c>
      <c r="G823" t="s">
        <v>2376</v>
      </c>
      <c r="H823" t="s">
        <v>2376</v>
      </c>
      <c r="I823" s="13">
        <v>2</v>
      </c>
      <c r="J823" t="s">
        <v>2376</v>
      </c>
    </row>
    <row r="824" spans="1:10" x14ac:dyDescent="0.35">
      <c r="A824" t="s">
        <v>1544</v>
      </c>
      <c r="B824">
        <v>52.54</v>
      </c>
      <c r="C824" t="str">
        <f t="shared" si="24"/>
        <v>Obesity</v>
      </c>
      <c r="D824">
        <v>5.12</v>
      </c>
      <c r="E824" t="str">
        <f t="shared" si="25"/>
        <v>Normal</v>
      </c>
      <c r="F824" t="s">
        <v>2376</v>
      </c>
      <c r="G824" t="s">
        <v>2376</v>
      </c>
      <c r="H824" t="s">
        <v>2378</v>
      </c>
      <c r="I824" s="13">
        <v>1</v>
      </c>
      <c r="J824" t="s">
        <v>2376</v>
      </c>
    </row>
    <row r="825" spans="1:10" x14ac:dyDescent="0.35">
      <c r="A825" t="s">
        <v>1543</v>
      </c>
      <c r="B825">
        <v>17.29</v>
      </c>
      <c r="C825" t="str">
        <f t="shared" si="24"/>
        <v>Underweight</v>
      </c>
      <c r="D825">
        <v>4.62</v>
      </c>
      <c r="E825" t="str">
        <f t="shared" si="25"/>
        <v>Normal</v>
      </c>
      <c r="F825" t="s">
        <v>2376</v>
      </c>
      <c r="G825" t="s">
        <v>2378</v>
      </c>
      <c r="H825" t="s">
        <v>2376</v>
      </c>
      <c r="I825" s="13">
        <v>1</v>
      </c>
      <c r="J825" t="s">
        <v>2378</v>
      </c>
    </row>
    <row r="826" spans="1:10" x14ac:dyDescent="0.35">
      <c r="A826" t="s">
        <v>1542</v>
      </c>
      <c r="B826">
        <v>31.74</v>
      </c>
      <c r="C826" t="str">
        <f t="shared" si="24"/>
        <v>Obesity</v>
      </c>
      <c r="D826">
        <v>7.68</v>
      </c>
      <c r="E826" t="str">
        <f t="shared" si="25"/>
        <v>Diabetese</v>
      </c>
      <c r="F826" t="s">
        <v>2378</v>
      </c>
      <c r="G826" t="s">
        <v>2376</v>
      </c>
      <c r="H826" t="s">
        <v>2376</v>
      </c>
      <c r="I826" s="13">
        <v>0</v>
      </c>
      <c r="J826" t="s">
        <v>2376</v>
      </c>
    </row>
    <row r="827" spans="1:10" x14ac:dyDescent="0.35">
      <c r="A827" t="s">
        <v>1541</v>
      </c>
      <c r="B827">
        <v>26.504999999999999</v>
      </c>
      <c r="C827" t="str">
        <f t="shared" si="24"/>
        <v>Overweight</v>
      </c>
      <c r="D827">
        <v>6.79</v>
      </c>
      <c r="E827" t="str">
        <f t="shared" si="25"/>
        <v>Diabetese</v>
      </c>
      <c r="F827" t="s">
        <v>2378</v>
      </c>
      <c r="G827" t="s">
        <v>2376</v>
      </c>
      <c r="H827" t="s">
        <v>2378</v>
      </c>
      <c r="I827" s="13">
        <v>1</v>
      </c>
      <c r="J827" t="s">
        <v>2376</v>
      </c>
    </row>
    <row r="828" spans="1:10" x14ac:dyDescent="0.35">
      <c r="A828" t="s">
        <v>1540</v>
      </c>
      <c r="B828">
        <v>36.479999999999997</v>
      </c>
      <c r="C828" t="str">
        <f t="shared" si="24"/>
        <v>Obesity</v>
      </c>
      <c r="D828">
        <v>11.09</v>
      </c>
      <c r="E828" t="str">
        <f t="shared" si="25"/>
        <v>Diabetese</v>
      </c>
      <c r="F828" t="s">
        <v>2376</v>
      </c>
      <c r="G828" t="s">
        <v>2376</v>
      </c>
      <c r="H828" t="s">
        <v>2376</v>
      </c>
      <c r="I828" s="13">
        <v>0</v>
      </c>
      <c r="J828" t="s">
        <v>2376</v>
      </c>
    </row>
    <row r="829" spans="1:10" x14ac:dyDescent="0.35">
      <c r="A829" t="s">
        <v>1539</v>
      </c>
      <c r="B829">
        <v>39.159999999999997</v>
      </c>
      <c r="C829" t="str">
        <f t="shared" si="24"/>
        <v>Obesity</v>
      </c>
      <c r="D829">
        <v>5.24</v>
      </c>
      <c r="E829" t="str">
        <f t="shared" si="25"/>
        <v>Normal</v>
      </c>
      <c r="F829" t="s">
        <v>2378</v>
      </c>
      <c r="G829" t="s">
        <v>2376</v>
      </c>
      <c r="H829" t="s">
        <v>2378</v>
      </c>
      <c r="I829" s="13">
        <v>1</v>
      </c>
      <c r="J829" t="s">
        <v>2376</v>
      </c>
    </row>
    <row r="830" spans="1:10" x14ac:dyDescent="0.35">
      <c r="A830" t="s">
        <v>1538</v>
      </c>
      <c r="B830">
        <v>28.22</v>
      </c>
      <c r="C830" t="str">
        <f t="shared" si="24"/>
        <v>Overweight</v>
      </c>
      <c r="D830">
        <v>7.51</v>
      </c>
      <c r="E830" t="str">
        <f t="shared" si="25"/>
        <v>Diabetese</v>
      </c>
      <c r="F830" t="s">
        <v>2378</v>
      </c>
      <c r="G830" t="s">
        <v>2376</v>
      </c>
      <c r="H830" t="s">
        <v>2378</v>
      </c>
      <c r="I830" s="13">
        <v>1</v>
      </c>
      <c r="J830" t="s">
        <v>2376</v>
      </c>
    </row>
    <row r="831" spans="1:10" x14ac:dyDescent="0.35">
      <c r="A831" t="s">
        <v>1537</v>
      </c>
      <c r="B831">
        <v>35</v>
      </c>
      <c r="C831" t="str">
        <f t="shared" si="24"/>
        <v>Obesity</v>
      </c>
      <c r="D831">
        <v>4.13</v>
      </c>
      <c r="E831" t="str">
        <f t="shared" si="25"/>
        <v>Normal</v>
      </c>
      <c r="F831" t="s">
        <v>2376</v>
      </c>
      <c r="G831" t="s">
        <v>2376</v>
      </c>
      <c r="H831" t="s">
        <v>2376</v>
      </c>
      <c r="I831" s="13">
        <v>2</v>
      </c>
      <c r="J831" t="s">
        <v>2376</v>
      </c>
    </row>
    <row r="832" spans="1:10" x14ac:dyDescent="0.35">
      <c r="A832" t="s">
        <v>1536</v>
      </c>
      <c r="B832">
        <v>36.24</v>
      </c>
      <c r="C832" t="str">
        <f t="shared" si="24"/>
        <v>Obesity</v>
      </c>
      <c r="D832">
        <v>8.3800000000000008</v>
      </c>
      <c r="E832" t="str">
        <f t="shared" si="25"/>
        <v>Diabetese</v>
      </c>
      <c r="F832" t="s">
        <v>2378</v>
      </c>
      <c r="G832" t="s">
        <v>2376</v>
      </c>
      <c r="H832" t="s">
        <v>2376</v>
      </c>
      <c r="I832" s="13">
        <v>1</v>
      </c>
      <c r="J832" t="s">
        <v>2376</v>
      </c>
    </row>
    <row r="833" spans="1:10" x14ac:dyDescent="0.35">
      <c r="A833" t="s">
        <v>1535</v>
      </c>
      <c r="B833">
        <v>36.954999999999998</v>
      </c>
      <c r="C833" t="str">
        <f t="shared" si="24"/>
        <v>Obesity</v>
      </c>
      <c r="D833">
        <v>8.07</v>
      </c>
      <c r="E833" t="str">
        <f t="shared" si="25"/>
        <v>Diabetese</v>
      </c>
      <c r="F833" t="s">
        <v>2376</v>
      </c>
      <c r="G833" t="s">
        <v>2376</v>
      </c>
      <c r="H833" t="s">
        <v>2376</v>
      </c>
      <c r="I833" s="13">
        <v>0</v>
      </c>
      <c r="J833" t="s">
        <v>2376</v>
      </c>
    </row>
    <row r="834" spans="1:10" x14ac:dyDescent="0.35">
      <c r="A834" t="s">
        <v>1534</v>
      </c>
      <c r="B834">
        <v>29.64</v>
      </c>
      <c r="C834" t="str">
        <f t="shared" si="24"/>
        <v>Overweight</v>
      </c>
      <c r="D834">
        <v>8.9499999999999993</v>
      </c>
      <c r="E834" t="str">
        <f t="shared" si="25"/>
        <v>Diabetese</v>
      </c>
      <c r="F834" t="s">
        <v>2376</v>
      </c>
      <c r="G834" t="s">
        <v>2376</v>
      </c>
      <c r="H834" t="s">
        <v>2376</v>
      </c>
      <c r="I834" s="13">
        <v>0</v>
      </c>
      <c r="J834" t="s">
        <v>2376</v>
      </c>
    </row>
    <row r="835" spans="1:10" x14ac:dyDescent="0.35">
      <c r="A835" t="s">
        <v>1533</v>
      </c>
      <c r="B835">
        <v>42.74</v>
      </c>
      <c r="C835" t="str">
        <f t="shared" ref="C835:C898" si="26">IF(B835&lt;18.5,"Underweight",IF(AND(B835&gt;=18.5,B835&lt;25),"Normal weight",IF(AND(B835&gt;=25,B835&lt;30),"Overweight","Obesity")))</f>
        <v>Obesity</v>
      </c>
      <c r="D835">
        <v>6.31</v>
      </c>
      <c r="E835" t="str">
        <f t="shared" si="25"/>
        <v>Prediabetese</v>
      </c>
      <c r="F835" t="s">
        <v>2378</v>
      </c>
      <c r="G835" t="s">
        <v>2376</v>
      </c>
      <c r="H835" t="s">
        <v>2376</v>
      </c>
      <c r="I835" s="13">
        <v>1</v>
      </c>
      <c r="J835" t="s">
        <v>2376</v>
      </c>
    </row>
    <row r="836" spans="1:10" x14ac:dyDescent="0.35">
      <c r="A836" t="s">
        <v>1532</v>
      </c>
      <c r="B836">
        <v>36.130000000000003</v>
      </c>
      <c r="C836" t="str">
        <f t="shared" si="26"/>
        <v>Obesity</v>
      </c>
      <c r="D836">
        <v>7.19</v>
      </c>
      <c r="E836" t="str">
        <f t="shared" ref="E836:E899" si="27">IF(D836&lt;5.7,"Normal",IF(AND(D836&gt;=5.7,D836&lt;=6.4),"Prediabetese","Diabetese"))</f>
        <v>Diabetese</v>
      </c>
      <c r="F836" t="s">
        <v>2378</v>
      </c>
      <c r="G836" t="s">
        <v>2376</v>
      </c>
      <c r="H836" t="s">
        <v>2376</v>
      </c>
      <c r="I836" s="13">
        <v>2</v>
      </c>
      <c r="J836" t="s">
        <v>2376</v>
      </c>
    </row>
    <row r="837" spans="1:10" x14ac:dyDescent="0.35">
      <c r="A837" t="s">
        <v>1531</v>
      </c>
      <c r="B837">
        <v>31.55</v>
      </c>
      <c r="C837" t="str">
        <f t="shared" si="26"/>
        <v>Obesity</v>
      </c>
      <c r="D837">
        <v>6.11</v>
      </c>
      <c r="E837" t="str">
        <f t="shared" si="27"/>
        <v>Prediabetese</v>
      </c>
      <c r="F837" t="s">
        <v>2378</v>
      </c>
      <c r="G837" t="s">
        <v>2376</v>
      </c>
      <c r="H837" t="s">
        <v>2376</v>
      </c>
      <c r="I837" s="13">
        <v>1</v>
      </c>
      <c r="J837" t="s">
        <v>2376</v>
      </c>
    </row>
    <row r="838" spans="1:10" x14ac:dyDescent="0.35">
      <c r="A838" t="s">
        <v>1530</v>
      </c>
      <c r="B838">
        <v>52.75</v>
      </c>
      <c r="C838" t="str">
        <f t="shared" si="26"/>
        <v>Obesity</v>
      </c>
      <c r="D838">
        <v>6.02</v>
      </c>
      <c r="E838" t="str">
        <f t="shared" si="27"/>
        <v>Prediabetese</v>
      </c>
      <c r="F838" t="s">
        <v>2376</v>
      </c>
      <c r="G838" t="s">
        <v>2376</v>
      </c>
      <c r="H838" t="s">
        <v>2376</v>
      </c>
      <c r="I838" s="13">
        <v>1</v>
      </c>
      <c r="J838" t="s">
        <v>2376</v>
      </c>
    </row>
    <row r="839" spans="1:10" x14ac:dyDescent="0.35">
      <c r="A839" t="s">
        <v>1529</v>
      </c>
      <c r="B839">
        <v>36.67</v>
      </c>
      <c r="C839" t="str">
        <f t="shared" si="26"/>
        <v>Obesity</v>
      </c>
      <c r="D839">
        <v>11.86</v>
      </c>
      <c r="E839" t="str">
        <f t="shared" si="27"/>
        <v>Diabetese</v>
      </c>
      <c r="F839" t="s">
        <v>2376</v>
      </c>
      <c r="G839" t="s">
        <v>2376</v>
      </c>
      <c r="H839" t="s">
        <v>2376</v>
      </c>
      <c r="I839" s="13">
        <v>0</v>
      </c>
      <c r="J839" t="s">
        <v>2376</v>
      </c>
    </row>
    <row r="840" spans="1:10" x14ac:dyDescent="0.35">
      <c r="A840" t="s">
        <v>1528</v>
      </c>
      <c r="B840">
        <v>38.06</v>
      </c>
      <c r="C840" t="str">
        <f t="shared" si="26"/>
        <v>Obesity</v>
      </c>
      <c r="D840">
        <v>8.25</v>
      </c>
      <c r="E840" t="str">
        <f t="shared" si="27"/>
        <v>Diabetese</v>
      </c>
      <c r="F840" t="s">
        <v>2376</v>
      </c>
      <c r="G840" t="s">
        <v>2376</v>
      </c>
      <c r="H840" t="s">
        <v>2376</v>
      </c>
      <c r="I840" s="13">
        <v>0</v>
      </c>
      <c r="J840" t="s">
        <v>2376</v>
      </c>
    </row>
    <row r="841" spans="1:10" x14ac:dyDescent="0.35">
      <c r="A841" t="s">
        <v>1527</v>
      </c>
      <c r="B841">
        <v>38</v>
      </c>
      <c r="C841" t="str">
        <f t="shared" si="26"/>
        <v>Obesity</v>
      </c>
      <c r="D841">
        <v>8.1300000000000008</v>
      </c>
      <c r="E841" t="str">
        <f t="shared" si="27"/>
        <v>Diabetese</v>
      </c>
      <c r="F841" t="s">
        <v>2376</v>
      </c>
      <c r="G841" t="s">
        <v>2376</v>
      </c>
      <c r="H841" t="s">
        <v>2376</v>
      </c>
      <c r="I841" s="13">
        <v>0</v>
      </c>
      <c r="J841" t="s">
        <v>2376</v>
      </c>
    </row>
    <row r="842" spans="1:10" x14ac:dyDescent="0.35">
      <c r="A842" t="s">
        <v>1526</v>
      </c>
      <c r="B842">
        <v>35.1</v>
      </c>
      <c r="C842" t="str">
        <f t="shared" si="26"/>
        <v>Obesity</v>
      </c>
      <c r="D842">
        <v>10.1</v>
      </c>
      <c r="E842" t="str">
        <f t="shared" si="27"/>
        <v>Diabetese</v>
      </c>
      <c r="F842" t="s">
        <v>2376</v>
      </c>
      <c r="G842" t="s">
        <v>2376</v>
      </c>
      <c r="H842" t="s">
        <v>2376</v>
      </c>
      <c r="I842" s="13">
        <v>0</v>
      </c>
      <c r="J842" t="s">
        <v>2376</v>
      </c>
    </row>
    <row r="843" spans="1:10" x14ac:dyDescent="0.35">
      <c r="A843" t="s">
        <v>1525</v>
      </c>
      <c r="B843">
        <v>33.82</v>
      </c>
      <c r="C843" t="str">
        <f t="shared" si="26"/>
        <v>Obesity</v>
      </c>
      <c r="D843">
        <v>5.89</v>
      </c>
      <c r="E843" t="str">
        <f t="shared" si="27"/>
        <v>Prediabetese</v>
      </c>
      <c r="F843" t="s">
        <v>2378</v>
      </c>
      <c r="G843" t="s">
        <v>2376</v>
      </c>
      <c r="H843" t="s">
        <v>2376</v>
      </c>
      <c r="I843" s="13">
        <v>2</v>
      </c>
      <c r="J843" t="s">
        <v>2376</v>
      </c>
    </row>
    <row r="844" spans="1:10" x14ac:dyDescent="0.35">
      <c r="A844" t="s">
        <v>1524</v>
      </c>
      <c r="B844">
        <v>37.43</v>
      </c>
      <c r="C844" t="str">
        <f t="shared" si="26"/>
        <v>Obesity</v>
      </c>
      <c r="D844">
        <v>4.97</v>
      </c>
      <c r="E844" t="str">
        <f t="shared" si="27"/>
        <v>Normal</v>
      </c>
      <c r="F844" t="s">
        <v>2376</v>
      </c>
      <c r="G844" t="s">
        <v>2376</v>
      </c>
      <c r="H844" t="s">
        <v>2376</v>
      </c>
      <c r="I844" s="13">
        <v>2</v>
      </c>
      <c r="J844" t="s">
        <v>2376</v>
      </c>
    </row>
    <row r="845" spans="1:10" x14ac:dyDescent="0.35">
      <c r="A845" t="s">
        <v>1523</v>
      </c>
      <c r="B845">
        <v>30.5</v>
      </c>
      <c r="C845" t="str">
        <f t="shared" si="26"/>
        <v>Obesity</v>
      </c>
      <c r="D845">
        <v>9.9</v>
      </c>
      <c r="E845" t="str">
        <f t="shared" si="27"/>
        <v>Diabetese</v>
      </c>
      <c r="F845" t="s">
        <v>2376</v>
      </c>
      <c r="G845" t="s">
        <v>2376</v>
      </c>
      <c r="H845" t="s">
        <v>2376</v>
      </c>
      <c r="I845" s="13">
        <v>0</v>
      </c>
      <c r="J845" t="s">
        <v>2376</v>
      </c>
    </row>
    <row r="846" spans="1:10" x14ac:dyDescent="0.35">
      <c r="A846" t="s">
        <v>1522</v>
      </c>
      <c r="B846">
        <v>24.53</v>
      </c>
      <c r="C846" t="str">
        <f t="shared" si="26"/>
        <v>Normal weight</v>
      </c>
      <c r="D846">
        <v>9.0500000000000007</v>
      </c>
      <c r="E846" t="str">
        <f t="shared" si="27"/>
        <v>Diabetese</v>
      </c>
      <c r="F846" t="s">
        <v>2376</v>
      </c>
      <c r="G846" t="s">
        <v>2376</v>
      </c>
      <c r="H846" t="s">
        <v>2376</v>
      </c>
      <c r="I846" s="13">
        <v>0</v>
      </c>
      <c r="J846" t="s">
        <v>2376</v>
      </c>
    </row>
    <row r="847" spans="1:10" x14ac:dyDescent="0.35">
      <c r="A847" t="s">
        <v>1521</v>
      </c>
      <c r="B847">
        <v>25.74</v>
      </c>
      <c r="C847" t="str">
        <f t="shared" si="26"/>
        <v>Overweight</v>
      </c>
      <c r="D847">
        <v>10.93</v>
      </c>
      <c r="E847" t="str">
        <f t="shared" si="27"/>
        <v>Diabetese</v>
      </c>
      <c r="F847" t="s">
        <v>2376</v>
      </c>
      <c r="G847" t="s">
        <v>2376</v>
      </c>
      <c r="H847" t="s">
        <v>2376</v>
      </c>
      <c r="I847" s="13">
        <v>0</v>
      </c>
      <c r="J847" t="s">
        <v>2376</v>
      </c>
    </row>
    <row r="848" spans="1:10" x14ac:dyDescent="0.35">
      <c r="A848" t="s">
        <v>1520</v>
      </c>
      <c r="B848">
        <v>34.08</v>
      </c>
      <c r="C848" t="str">
        <f t="shared" si="26"/>
        <v>Obesity</v>
      </c>
      <c r="D848">
        <v>7.58</v>
      </c>
      <c r="E848" t="str">
        <f t="shared" si="27"/>
        <v>Diabetese</v>
      </c>
      <c r="F848" t="s">
        <v>2378</v>
      </c>
      <c r="G848" t="s">
        <v>2376</v>
      </c>
      <c r="H848" t="s">
        <v>2376</v>
      </c>
      <c r="I848" s="13">
        <v>2</v>
      </c>
      <c r="J848" t="s">
        <v>2376</v>
      </c>
    </row>
    <row r="849" spans="1:10" x14ac:dyDescent="0.35">
      <c r="A849" t="s">
        <v>1519</v>
      </c>
      <c r="B849">
        <v>31.35</v>
      </c>
      <c r="C849" t="str">
        <f t="shared" si="26"/>
        <v>Obesity</v>
      </c>
      <c r="D849">
        <v>11</v>
      </c>
      <c r="E849" t="str">
        <f t="shared" si="27"/>
        <v>Diabetese</v>
      </c>
      <c r="F849" t="s">
        <v>2378</v>
      </c>
      <c r="G849" t="s">
        <v>2376</v>
      </c>
      <c r="H849" t="s">
        <v>2378</v>
      </c>
      <c r="I849" s="13">
        <v>1</v>
      </c>
      <c r="J849" t="s">
        <v>2376</v>
      </c>
    </row>
    <row r="850" spans="1:10" x14ac:dyDescent="0.35">
      <c r="A850" t="s">
        <v>1518</v>
      </c>
      <c r="B850">
        <v>26.79</v>
      </c>
      <c r="C850" t="str">
        <f t="shared" si="26"/>
        <v>Overweight</v>
      </c>
      <c r="D850">
        <v>5.0599999999999996</v>
      </c>
      <c r="E850" t="str">
        <f t="shared" si="27"/>
        <v>Normal</v>
      </c>
      <c r="F850" t="s">
        <v>2376</v>
      </c>
      <c r="G850" t="s">
        <v>2376</v>
      </c>
      <c r="H850" t="s">
        <v>2376</v>
      </c>
      <c r="I850" s="13">
        <v>1</v>
      </c>
      <c r="J850" t="s">
        <v>2376</v>
      </c>
    </row>
    <row r="851" spans="1:10" x14ac:dyDescent="0.35">
      <c r="A851" t="s">
        <v>1517</v>
      </c>
      <c r="B851">
        <v>42.78</v>
      </c>
      <c r="C851" t="str">
        <f t="shared" si="26"/>
        <v>Obesity</v>
      </c>
      <c r="D851">
        <v>6.11</v>
      </c>
      <c r="E851" t="str">
        <f t="shared" si="27"/>
        <v>Prediabetese</v>
      </c>
      <c r="F851" t="s">
        <v>2378</v>
      </c>
      <c r="G851" t="s">
        <v>2376</v>
      </c>
      <c r="H851" t="s">
        <v>2376</v>
      </c>
      <c r="I851" s="13">
        <v>1</v>
      </c>
      <c r="J851" t="s">
        <v>2376</v>
      </c>
    </row>
    <row r="852" spans="1:10" x14ac:dyDescent="0.35">
      <c r="A852" t="s">
        <v>1516</v>
      </c>
      <c r="B852">
        <v>46.75</v>
      </c>
      <c r="C852" t="str">
        <f t="shared" si="26"/>
        <v>Obesity</v>
      </c>
      <c r="D852">
        <v>6.66</v>
      </c>
      <c r="E852" t="str">
        <f t="shared" si="27"/>
        <v>Diabetese</v>
      </c>
      <c r="F852" t="s">
        <v>2378</v>
      </c>
      <c r="G852" t="s">
        <v>2376</v>
      </c>
      <c r="H852" t="s">
        <v>2376</v>
      </c>
      <c r="I852" s="13">
        <v>2</v>
      </c>
      <c r="J852" t="s">
        <v>2376</v>
      </c>
    </row>
    <row r="853" spans="1:10" x14ac:dyDescent="0.35">
      <c r="A853" t="s">
        <v>1515</v>
      </c>
      <c r="B853">
        <v>32.15</v>
      </c>
      <c r="C853" t="str">
        <f t="shared" si="26"/>
        <v>Obesity</v>
      </c>
      <c r="D853">
        <v>4.0199999999999996</v>
      </c>
      <c r="E853" t="str">
        <f t="shared" si="27"/>
        <v>Normal</v>
      </c>
      <c r="F853" t="s">
        <v>2378</v>
      </c>
      <c r="G853" t="s">
        <v>2376</v>
      </c>
      <c r="H853" t="s">
        <v>2378</v>
      </c>
      <c r="I853" s="13">
        <v>1</v>
      </c>
      <c r="J853" t="s">
        <v>2376</v>
      </c>
    </row>
    <row r="854" spans="1:10" x14ac:dyDescent="0.35">
      <c r="A854" t="s">
        <v>1514</v>
      </c>
      <c r="B854">
        <v>43.4</v>
      </c>
      <c r="C854" t="str">
        <f t="shared" si="26"/>
        <v>Obesity</v>
      </c>
      <c r="D854">
        <v>8.81</v>
      </c>
      <c r="E854" t="str">
        <f t="shared" si="27"/>
        <v>Diabetese</v>
      </c>
      <c r="F854" t="s">
        <v>2378</v>
      </c>
      <c r="G854" t="s">
        <v>2376</v>
      </c>
      <c r="H854" t="s">
        <v>2376</v>
      </c>
      <c r="I854" s="13">
        <v>2</v>
      </c>
      <c r="J854" t="s">
        <v>2376</v>
      </c>
    </row>
    <row r="855" spans="1:10" x14ac:dyDescent="0.35">
      <c r="A855" t="s">
        <v>1513</v>
      </c>
      <c r="B855">
        <v>31.57</v>
      </c>
      <c r="C855" t="str">
        <f t="shared" si="26"/>
        <v>Obesity</v>
      </c>
      <c r="D855">
        <v>7.92</v>
      </c>
      <c r="E855" t="str">
        <f t="shared" si="27"/>
        <v>Diabetese</v>
      </c>
      <c r="F855" t="s">
        <v>2378</v>
      </c>
      <c r="G855" t="s">
        <v>2376</v>
      </c>
      <c r="H855" t="s">
        <v>2376</v>
      </c>
      <c r="I855" s="13">
        <v>2</v>
      </c>
      <c r="J855" t="s">
        <v>2376</v>
      </c>
    </row>
    <row r="856" spans="1:10" x14ac:dyDescent="0.35">
      <c r="A856" t="s">
        <v>1512</v>
      </c>
      <c r="B856">
        <v>24.32</v>
      </c>
      <c r="C856" t="str">
        <f t="shared" si="26"/>
        <v>Normal weight</v>
      </c>
      <c r="D856">
        <v>7.48</v>
      </c>
      <c r="E856" t="str">
        <f t="shared" si="27"/>
        <v>Diabetese</v>
      </c>
      <c r="F856" t="s">
        <v>2376</v>
      </c>
      <c r="G856" t="s">
        <v>2376</v>
      </c>
      <c r="H856" t="s">
        <v>2376</v>
      </c>
      <c r="I856" s="13">
        <v>0</v>
      </c>
      <c r="J856" t="s">
        <v>2376</v>
      </c>
    </row>
    <row r="857" spans="1:10" x14ac:dyDescent="0.35">
      <c r="A857" t="s">
        <v>1511</v>
      </c>
      <c r="B857">
        <v>31.07</v>
      </c>
      <c r="C857" t="str">
        <f t="shared" si="26"/>
        <v>Obesity</v>
      </c>
      <c r="D857">
        <v>4.62</v>
      </c>
      <c r="E857" t="str">
        <f t="shared" si="27"/>
        <v>Normal</v>
      </c>
      <c r="F857" t="s">
        <v>2378</v>
      </c>
      <c r="G857" t="s">
        <v>2376</v>
      </c>
      <c r="H857" t="s">
        <v>2376</v>
      </c>
      <c r="I857" s="13">
        <v>2</v>
      </c>
      <c r="J857" t="s">
        <v>2376</v>
      </c>
    </row>
    <row r="858" spans="1:10" x14ac:dyDescent="0.35">
      <c r="A858" t="s">
        <v>1510</v>
      </c>
      <c r="B858">
        <v>35.814999999999998</v>
      </c>
      <c r="C858" t="str">
        <f t="shared" si="26"/>
        <v>Obesity</v>
      </c>
      <c r="D858">
        <v>8.4700000000000006</v>
      </c>
      <c r="E858" t="str">
        <f t="shared" si="27"/>
        <v>Diabetese</v>
      </c>
      <c r="F858" t="s">
        <v>2376</v>
      </c>
      <c r="G858" t="s">
        <v>2376</v>
      </c>
      <c r="H858" t="s">
        <v>2376</v>
      </c>
      <c r="I858" s="13">
        <v>0</v>
      </c>
      <c r="J858" t="s">
        <v>2376</v>
      </c>
    </row>
    <row r="859" spans="1:10" x14ac:dyDescent="0.35">
      <c r="A859" t="s">
        <v>1509</v>
      </c>
      <c r="B859">
        <v>40.81</v>
      </c>
      <c r="C859" t="str">
        <f t="shared" si="26"/>
        <v>Obesity</v>
      </c>
      <c r="D859">
        <v>10.58</v>
      </c>
      <c r="E859" t="str">
        <f t="shared" si="27"/>
        <v>Diabetese</v>
      </c>
      <c r="F859" t="s">
        <v>2378</v>
      </c>
      <c r="G859" t="s">
        <v>2376</v>
      </c>
      <c r="H859" t="s">
        <v>2376</v>
      </c>
      <c r="I859" s="13">
        <v>0</v>
      </c>
      <c r="J859" t="s">
        <v>2376</v>
      </c>
    </row>
    <row r="860" spans="1:10" x14ac:dyDescent="0.35">
      <c r="A860" t="s">
        <v>1508</v>
      </c>
      <c r="B860">
        <v>24.605</v>
      </c>
      <c r="C860" t="str">
        <f t="shared" si="26"/>
        <v>Normal weight</v>
      </c>
      <c r="D860">
        <v>7.48</v>
      </c>
      <c r="E860" t="str">
        <f t="shared" si="27"/>
        <v>Diabetese</v>
      </c>
      <c r="F860" t="s">
        <v>2376</v>
      </c>
      <c r="G860" t="s">
        <v>2376</v>
      </c>
      <c r="H860" t="s">
        <v>2376</v>
      </c>
      <c r="I860" s="13">
        <v>0</v>
      </c>
      <c r="J860" t="s">
        <v>2376</v>
      </c>
    </row>
    <row r="861" spans="1:10" x14ac:dyDescent="0.35">
      <c r="A861" t="s">
        <v>1507</v>
      </c>
      <c r="B861">
        <v>21.47</v>
      </c>
      <c r="C861" t="str">
        <f t="shared" si="26"/>
        <v>Normal weight</v>
      </c>
      <c r="D861">
        <v>7.82</v>
      </c>
      <c r="E861" t="str">
        <f t="shared" si="27"/>
        <v>Diabetese</v>
      </c>
      <c r="F861" t="s">
        <v>2376</v>
      </c>
      <c r="G861" t="s">
        <v>2376</v>
      </c>
      <c r="H861" t="s">
        <v>2376</v>
      </c>
      <c r="I861" s="13">
        <v>0</v>
      </c>
      <c r="J861" t="s">
        <v>2376</v>
      </c>
    </row>
    <row r="862" spans="1:10" x14ac:dyDescent="0.35">
      <c r="A862" t="s">
        <v>1506</v>
      </c>
      <c r="B862">
        <v>52.89</v>
      </c>
      <c r="C862" t="str">
        <f t="shared" si="26"/>
        <v>Obesity</v>
      </c>
      <c r="D862">
        <v>4.96</v>
      </c>
      <c r="E862" t="str">
        <f t="shared" si="27"/>
        <v>Normal</v>
      </c>
      <c r="F862" t="s">
        <v>2378</v>
      </c>
      <c r="G862" t="s">
        <v>2376</v>
      </c>
      <c r="H862" t="s">
        <v>2376</v>
      </c>
      <c r="I862" s="13">
        <v>1</v>
      </c>
      <c r="J862" t="s">
        <v>2376</v>
      </c>
    </row>
    <row r="863" spans="1:10" x14ac:dyDescent="0.35">
      <c r="A863" t="s">
        <v>1505</v>
      </c>
      <c r="B863">
        <v>32.965000000000003</v>
      </c>
      <c r="C863" t="str">
        <f t="shared" si="26"/>
        <v>Obesity</v>
      </c>
      <c r="D863">
        <v>6.15</v>
      </c>
      <c r="E863" t="str">
        <f t="shared" si="27"/>
        <v>Prediabetese</v>
      </c>
      <c r="F863" t="s">
        <v>2378</v>
      </c>
      <c r="G863" t="s">
        <v>2376</v>
      </c>
      <c r="H863" t="s">
        <v>2376</v>
      </c>
      <c r="I863" s="13">
        <v>1</v>
      </c>
      <c r="J863" t="s">
        <v>2376</v>
      </c>
    </row>
    <row r="864" spans="1:10" x14ac:dyDescent="0.35">
      <c r="A864" t="s">
        <v>1504</v>
      </c>
      <c r="B864">
        <v>36.799999999999997</v>
      </c>
      <c r="C864" t="str">
        <f t="shared" si="26"/>
        <v>Obesity</v>
      </c>
      <c r="D864">
        <v>4.62</v>
      </c>
      <c r="E864" t="str">
        <f t="shared" si="27"/>
        <v>Normal</v>
      </c>
      <c r="F864" t="s">
        <v>2376</v>
      </c>
      <c r="G864" t="s">
        <v>2376</v>
      </c>
      <c r="H864" t="s">
        <v>2378</v>
      </c>
      <c r="I864" s="13">
        <v>1</v>
      </c>
      <c r="J864" t="s">
        <v>2376</v>
      </c>
    </row>
    <row r="865" spans="1:10" x14ac:dyDescent="0.35">
      <c r="A865" t="s">
        <v>1503</v>
      </c>
      <c r="B865">
        <v>34.299999999999997</v>
      </c>
      <c r="C865" t="str">
        <f t="shared" si="26"/>
        <v>Obesity</v>
      </c>
      <c r="D865">
        <v>4.87</v>
      </c>
      <c r="E865" t="str">
        <f t="shared" si="27"/>
        <v>Normal</v>
      </c>
      <c r="F865" t="s">
        <v>2376</v>
      </c>
      <c r="G865" t="s">
        <v>2376</v>
      </c>
      <c r="H865" t="s">
        <v>2376</v>
      </c>
      <c r="I865" s="13">
        <v>2</v>
      </c>
      <c r="J865" t="s">
        <v>2376</v>
      </c>
    </row>
    <row r="866" spans="1:10" x14ac:dyDescent="0.35">
      <c r="A866" t="s">
        <v>1502</v>
      </c>
      <c r="B866">
        <v>35.244999999999997</v>
      </c>
      <c r="C866" t="str">
        <f t="shared" si="26"/>
        <v>Obesity</v>
      </c>
      <c r="D866">
        <v>4.63</v>
      </c>
      <c r="E866" t="str">
        <f t="shared" si="27"/>
        <v>Normal</v>
      </c>
      <c r="F866" t="s">
        <v>2376</v>
      </c>
      <c r="G866" t="s">
        <v>2376</v>
      </c>
      <c r="H866" t="s">
        <v>2376</v>
      </c>
      <c r="I866" s="13">
        <v>0</v>
      </c>
      <c r="J866" t="s">
        <v>2376</v>
      </c>
    </row>
    <row r="867" spans="1:10" x14ac:dyDescent="0.35">
      <c r="A867" t="s">
        <v>1501</v>
      </c>
      <c r="B867">
        <v>26.23</v>
      </c>
      <c r="C867" t="str">
        <f t="shared" si="26"/>
        <v>Overweight</v>
      </c>
      <c r="D867">
        <v>11.93</v>
      </c>
      <c r="E867" t="str">
        <f t="shared" si="27"/>
        <v>Diabetese</v>
      </c>
      <c r="F867" t="s">
        <v>2376</v>
      </c>
      <c r="G867" t="s">
        <v>2376</v>
      </c>
      <c r="H867" t="s">
        <v>2376</v>
      </c>
      <c r="I867" s="13">
        <v>0</v>
      </c>
      <c r="J867" t="s">
        <v>2376</v>
      </c>
    </row>
    <row r="868" spans="1:10" x14ac:dyDescent="0.35">
      <c r="A868" t="s">
        <v>1500</v>
      </c>
      <c r="B868">
        <v>36.1</v>
      </c>
      <c r="C868" t="str">
        <f t="shared" si="26"/>
        <v>Obesity</v>
      </c>
      <c r="D868">
        <v>5.65</v>
      </c>
      <c r="E868" t="str">
        <f t="shared" si="27"/>
        <v>Normal</v>
      </c>
      <c r="F868" t="s">
        <v>2378</v>
      </c>
      <c r="G868" t="s">
        <v>2376</v>
      </c>
      <c r="H868" t="s">
        <v>2376</v>
      </c>
      <c r="I868" s="13">
        <v>2</v>
      </c>
      <c r="J868" t="s">
        <v>2376</v>
      </c>
    </row>
    <row r="869" spans="1:10" x14ac:dyDescent="0.35">
      <c r="A869" t="s">
        <v>1499</v>
      </c>
      <c r="B869">
        <v>37.1</v>
      </c>
      <c r="C869" t="str">
        <f t="shared" si="26"/>
        <v>Obesity</v>
      </c>
      <c r="D869">
        <v>11.21</v>
      </c>
      <c r="E869" t="str">
        <f t="shared" si="27"/>
        <v>Diabetese</v>
      </c>
      <c r="F869" t="s">
        <v>2378</v>
      </c>
      <c r="G869" t="s">
        <v>2376</v>
      </c>
      <c r="H869" t="s">
        <v>2378</v>
      </c>
      <c r="I869" s="13">
        <v>1</v>
      </c>
      <c r="J869" t="s">
        <v>2376</v>
      </c>
    </row>
    <row r="870" spans="1:10" x14ac:dyDescent="0.35">
      <c r="A870" t="s">
        <v>1498</v>
      </c>
      <c r="B870">
        <v>27.5</v>
      </c>
      <c r="C870" t="str">
        <f t="shared" si="26"/>
        <v>Overweight</v>
      </c>
      <c r="D870">
        <v>10.62</v>
      </c>
      <c r="E870" t="str">
        <f t="shared" si="27"/>
        <v>Diabetese</v>
      </c>
      <c r="F870" t="s">
        <v>2378</v>
      </c>
      <c r="G870" t="s">
        <v>2376</v>
      </c>
      <c r="H870" t="s">
        <v>2378</v>
      </c>
      <c r="I870" s="13">
        <v>1</v>
      </c>
      <c r="J870" t="s">
        <v>2376</v>
      </c>
    </row>
    <row r="871" spans="1:10" x14ac:dyDescent="0.35">
      <c r="A871" t="s">
        <v>1497</v>
      </c>
      <c r="B871">
        <v>24.7</v>
      </c>
      <c r="C871" t="str">
        <f t="shared" si="26"/>
        <v>Normal weight</v>
      </c>
      <c r="D871">
        <v>10.7</v>
      </c>
      <c r="E871" t="str">
        <f t="shared" si="27"/>
        <v>Diabetese</v>
      </c>
      <c r="F871" t="s">
        <v>2378</v>
      </c>
      <c r="G871" t="s">
        <v>2376</v>
      </c>
      <c r="H871" t="s">
        <v>2378</v>
      </c>
      <c r="I871" s="13">
        <v>1</v>
      </c>
      <c r="J871" t="s">
        <v>2376</v>
      </c>
    </row>
    <row r="872" spans="1:10" x14ac:dyDescent="0.35">
      <c r="A872" t="s">
        <v>1496</v>
      </c>
      <c r="B872">
        <v>26.78</v>
      </c>
      <c r="C872" t="str">
        <f t="shared" si="26"/>
        <v>Overweight</v>
      </c>
      <c r="D872">
        <v>10.02</v>
      </c>
      <c r="E872" t="str">
        <f t="shared" si="27"/>
        <v>Diabetese</v>
      </c>
      <c r="F872" t="s">
        <v>2378</v>
      </c>
      <c r="G872" t="s">
        <v>2376</v>
      </c>
      <c r="H872" t="s">
        <v>2378</v>
      </c>
      <c r="I872" s="13">
        <v>1</v>
      </c>
      <c r="J872" t="s">
        <v>2376</v>
      </c>
    </row>
    <row r="873" spans="1:10" x14ac:dyDescent="0.35">
      <c r="A873" t="s">
        <v>1495</v>
      </c>
      <c r="B873">
        <v>45.8</v>
      </c>
      <c r="C873" t="str">
        <f t="shared" si="26"/>
        <v>Obesity</v>
      </c>
      <c r="D873">
        <v>4.8499999999999996</v>
      </c>
      <c r="E873" t="str">
        <f t="shared" si="27"/>
        <v>Normal</v>
      </c>
      <c r="F873" t="s">
        <v>2376</v>
      </c>
      <c r="G873" t="s">
        <v>2376</v>
      </c>
      <c r="H873" t="s">
        <v>2376</v>
      </c>
      <c r="I873" s="13">
        <v>0</v>
      </c>
      <c r="J873" t="s">
        <v>2376</v>
      </c>
    </row>
    <row r="874" spans="1:10" x14ac:dyDescent="0.35">
      <c r="A874" t="s">
        <v>1494</v>
      </c>
      <c r="B874">
        <v>29</v>
      </c>
      <c r="C874" t="str">
        <f t="shared" si="26"/>
        <v>Overweight</v>
      </c>
      <c r="D874">
        <v>4.3899999999999997</v>
      </c>
      <c r="E874" t="str">
        <f t="shared" si="27"/>
        <v>Normal</v>
      </c>
      <c r="F874" t="s">
        <v>2378</v>
      </c>
      <c r="G874" t="s">
        <v>2376</v>
      </c>
      <c r="H874" t="s">
        <v>2376</v>
      </c>
      <c r="I874" s="13">
        <v>2</v>
      </c>
      <c r="J874" t="s">
        <v>2376</v>
      </c>
    </row>
    <row r="875" spans="1:10" x14ac:dyDescent="0.35">
      <c r="A875" t="s">
        <v>1493</v>
      </c>
      <c r="B875">
        <v>33.534999999999997</v>
      </c>
      <c r="C875" t="str">
        <f t="shared" si="26"/>
        <v>Obesity</v>
      </c>
      <c r="D875">
        <v>8.24</v>
      </c>
      <c r="E875" t="str">
        <f t="shared" si="27"/>
        <v>Diabetese</v>
      </c>
      <c r="F875" t="s">
        <v>2378</v>
      </c>
      <c r="G875" t="s">
        <v>2376</v>
      </c>
      <c r="H875" t="s">
        <v>2376</v>
      </c>
      <c r="I875" s="13">
        <v>0</v>
      </c>
      <c r="J875" t="s">
        <v>2376</v>
      </c>
    </row>
    <row r="876" spans="1:10" x14ac:dyDescent="0.35">
      <c r="A876" t="s">
        <v>1492</v>
      </c>
      <c r="B876">
        <v>32.774999999999999</v>
      </c>
      <c r="C876" t="str">
        <f t="shared" si="26"/>
        <v>Obesity</v>
      </c>
      <c r="D876">
        <v>9.77</v>
      </c>
      <c r="E876" t="str">
        <f t="shared" si="27"/>
        <v>Diabetese</v>
      </c>
      <c r="F876" t="s">
        <v>2378</v>
      </c>
      <c r="G876" t="s">
        <v>2376</v>
      </c>
      <c r="H876" t="s">
        <v>2376</v>
      </c>
      <c r="I876" s="13">
        <v>0</v>
      </c>
      <c r="J876" t="s">
        <v>2376</v>
      </c>
    </row>
    <row r="877" spans="1:10" x14ac:dyDescent="0.35">
      <c r="A877" t="s">
        <v>1491</v>
      </c>
      <c r="B877">
        <v>37.51</v>
      </c>
      <c r="C877" t="str">
        <f t="shared" si="26"/>
        <v>Obesity</v>
      </c>
      <c r="D877">
        <v>5.5</v>
      </c>
      <c r="E877" t="str">
        <f t="shared" si="27"/>
        <v>Normal</v>
      </c>
      <c r="F877" t="s">
        <v>2378</v>
      </c>
      <c r="G877" t="s">
        <v>2376</v>
      </c>
      <c r="H877" t="s">
        <v>2376</v>
      </c>
      <c r="I877" s="13">
        <v>2</v>
      </c>
      <c r="J877" t="s">
        <v>2376</v>
      </c>
    </row>
    <row r="878" spans="1:10" x14ac:dyDescent="0.35">
      <c r="A878" t="s">
        <v>1490</v>
      </c>
      <c r="B878">
        <v>39.86</v>
      </c>
      <c r="C878" t="str">
        <f t="shared" si="26"/>
        <v>Obesity</v>
      </c>
      <c r="D878">
        <v>11.84</v>
      </c>
      <c r="E878" t="str">
        <f t="shared" si="27"/>
        <v>Diabetese</v>
      </c>
      <c r="F878" t="s">
        <v>2378</v>
      </c>
      <c r="G878" t="s">
        <v>2376</v>
      </c>
      <c r="H878" t="s">
        <v>2376</v>
      </c>
      <c r="I878" s="13">
        <v>1</v>
      </c>
      <c r="J878" t="s">
        <v>2376</v>
      </c>
    </row>
    <row r="879" spans="1:10" x14ac:dyDescent="0.35">
      <c r="A879" t="s">
        <v>1489</v>
      </c>
      <c r="B879">
        <v>42.13</v>
      </c>
      <c r="C879" t="str">
        <f t="shared" si="26"/>
        <v>Obesity</v>
      </c>
      <c r="D879">
        <v>4.66</v>
      </c>
      <c r="E879" t="str">
        <f t="shared" si="27"/>
        <v>Normal</v>
      </c>
      <c r="F879" t="s">
        <v>2376</v>
      </c>
      <c r="G879" t="s">
        <v>2376</v>
      </c>
      <c r="H879" t="s">
        <v>2376</v>
      </c>
      <c r="I879" s="13">
        <v>0</v>
      </c>
      <c r="J879" t="s">
        <v>2376</v>
      </c>
    </row>
    <row r="880" spans="1:10" x14ac:dyDescent="0.35">
      <c r="A880" t="s">
        <v>1488</v>
      </c>
      <c r="B880">
        <v>35.99</v>
      </c>
      <c r="C880" t="str">
        <f t="shared" si="26"/>
        <v>Obesity</v>
      </c>
      <c r="D880">
        <v>11.11</v>
      </c>
      <c r="E880" t="str">
        <f t="shared" si="27"/>
        <v>Diabetese</v>
      </c>
      <c r="F880" t="s">
        <v>2376</v>
      </c>
      <c r="G880" t="s">
        <v>2376</v>
      </c>
      <c r="H880" t="s">
        <v>2376</v>
      </c>
      <c r="I880" s="13">
        <v>0</v>
      </c>
      <c r="J880" t="s">
        <v>2376</v>
      </c>
    </row>
    <row r="881" spans="1:10" x14ac:dyDescent="0.35">
      <c r="A881" t="s">
        <v>1487</v>
      </c>
      <c r="B881">
        <v>35.200000000000003</v>
      </c>
      <c r="C881" t="str">
        <f t="shared" si="26"/>
        <v>Obesity</v>
      </c>
      <c r="D881">
        <v>7.72</v>
      </c>
      <c r="E881" t="str">
        <f t="shared" si="27"/>
        <v>Diabetese</v>
      </c>
      <c r="F881" t="s">
        <v>2378</v>
      </c>
      <c r="G881" t="s">
        <v>2376</v>
      </c>
      <c r="H881" t="s">
        <v>2378</v>
      </c>
      <c r="I881" s="13">
        <v>1</v>
      </c>
      <c r="J881" t="s">
        <v>2376</v>
      </c>
    </row>
    <row r="882" spans="1:10" x14ac:dyDescent="0.35">
      <c r="A882" t="s">
        <v>1486</v>
      </c>
      <c r="B882">
        <v>29.91</v>
      </c>
      <c r="C882" t="str">
        <f t="shared" si="26"/>
        <v>Overweight</v>
      </c>
      <c r="D882">
        <v>5.55</v>
      </c>
      <c r="E882" t="str">
        <f t="shared" si="27"/>
        <v>Normal</v>
      </c>
      <c r="F882" t="s">
        <v>2378</v>
      </c>
      <c r="G882" t="s">
        <v>2376</v>
      </c>
      <c r="H882" t="s">
        <v>2376</v>
      </c>
      <c r="I882" s="13">
        <v>2</v>
      </c>
      <c r="J882" t="s">
        <v>2376</v>
      </c>
    </row>
    <row r="883" spans="1:10" x14ac:dyDescent="0.35">
      <c r="A883" t="s">
        <v>1485</v>
      </c>
      <c r="B883">
        <v>36.479999999999997</v>
      </c>
      <c r="C883" t="str">
        <f t="shared" si="26"/>
        <v>Obesity</v>
      </c>
      <c r="D883">
        <v>5.05</v>
      </c>
      <c r="E883" t="str">
        <f t="shared" si="27"/>
        <v>Normal</v>
      </c>
      <c r="F883" t="s">
        <v>2378</v>
      </c>
      <c r="G883" t="s">
        <v>2376</v>
      </c>
      <c r="H883" t="s">
        <v>2376</v>
      </c>
      <c r="I883" s="13">
        <v>1</v>
      </c>
      <c r="J883" t="s">
        <v>2376</v>
      </c>
    </row>
    <row r="884" spans="1:10" x14ac:dyDescent="0.35">
      <c r="A884" t="s">
        <v>1484</v>
      </c>
      <c r="B884">
        <v>27.5</v>
      </c>
      <c r="C884" t="str">
        <f t="shared" si="26"/>
        <v>Overweight</v>
      </c>
      <c r="D884">
        <v>8.69</v>
      </c>
      <c r="E884" t="str">
        <f t="shared" si="27"/>
        <v>Diabetese</v>
      </c>
      <c r="F884" t="s">
        <v>2378</v>
      </c>
      <c r="G884" t="s">
        <v>2376</v>
      </c>
      <c r="H884" t="s">
        <v>2378</v>
      </c>
      <c r="I884" s="13">
        <v>1</v>
      </c>
      <c r="J884" t="s">
        <v>2376</v>
      </c>
    </row>
    <row r="885" spans="1:10" x14ac:dyDescent="0.35">
      <c r="A885" t="s">
        <v>1483</v>
      </c>
      <c r="B885">
        <v>33.44</v>
      </c>
      <c r="C885" t="str">
        <f t="shared" si="26"/>
        <v>Obesity</v>
      </c>
      <c r="D885">
        <v>5.9</v>
      </c>
      <c r="E885" t="str">
        <f t="shared" si="27"/>
        <v>Prediabetese</v>
      </c>
      <c r="F885" t="s">
        <v>2378</v>
      </c>
      <c r="G885" t="s">
        <v>2376</v>
      </c>
      <c r="H885" t="s">
        <v>2376</v>
      </c>
      <c r="I885" s="13">
        <v>1</v>
      </c>
      <c r="J885" t="s">
        <v>2376</v>
      </c>
    </row>
    <row r="886" spans="1:10" x14ac:dyDescent="0.35">
      <c r="A886" t="s">
        <v>1482</v>
      </c>
      <c r="B886">
        <v>28.215</v>
      </c>
      <c r="C886" t="str">
        <f t="shared" si="26"/>
        <v>Overweight</v>
      </c>
      <c r="D886">
        <v>6.29</v>
      </c>
      <c r="E886" t="str">
        <f t="shared" si="27"/>
        <v>Prediabetese</v>
      </c>
      <c r="F886" t="s">
        <v>2378</v>
      </c>
      <c r="G886" t="s">
        <v>2376</v>
      </c>
      <c r="H886" t="s">
        <v>2376</v>
      </c>
      <c r="I886" s="13">
        <v>1</v>
      </c>
      <c r="J886" t="s">
        <v>2376</v>
      </c>
    </row>
    <row r="887" spans="1:10" x14ac:dyDescent="0.35">
      <c r="A887" t="s">
        <v>1481</v>
      </c>
      <c r="B887">
        <v>27.17</v>
      </c>
      <c r="C887" t="str">
        <f t="shared" si="26"/>
        <v>Overweight</v>
      </c>
      <c r="D887">
        <v>5.84</v>
      </c>
      <c r="E887" t="str">
        <f t="shared" si="27"/>
        <v>Prediabetese</v>
      </c>
      <c r="F887" t="s">
        <v>2378</v>
      </c>
      <c r="G887" t="s">
        <v>2376</v>
      </c>
      <c r="H887" t="s">
        <v>2376</v>
      </c>
      <c r="I887" s="13">
        <v>1</v>
      </c>
      <c r="J887" t="s">
        <v>2376</v>
      </c>
    </row>
    <row r="888" spans="1:10" x14ac:dyDescent="0.35">
      <c r="A888" t="s">
        <v>1480</v>
      </c>
      <c r="B888">
        <v>35.380000000000003</v>
      </c>
      <c r="C888" t="str">
        <f t="shared" si="26"/>
        <v>Obesity</v>
      </c>
      <c r="D888">
        <v>6.12</v>
      </c>
      <c r="E888" t="str">
        <f t="shared" si="27"/>
        <v>Prediabetese</v>
      </c>
      <c r="F888" t="s">
        <v>2376</v>
      </c>
      <c r="G888" t="s">
        <v>2376</v>
      </c>
      <c r="H888" t="s">
        <v>2376</v>
      </c>
      <c r="I888" s="13">
        <v>0</v>
      </c>
      <c r="J888" t="s">
        <v>2376</v>
      </c>
    </row>
    <row r="889" spans="1:10" x14ac:dyDescent="0.35">
      <c r="A889" t="s">
        <v>1479</v>
      </c>
      <c r="B889">
        <v>43.48</v>
      </c>
      <c r="C889" t="str">
        <f t="shared" si="26"/>
        <v>Obesity</v>
      </c>
      <c r="D889">
        <v>6.24</v>
      </c>
      <c r="E889" t="str">
        <f t="shared" si="27"/>
        <v>Prediabetese</v>
      </c>
      <c r="F889" t="s">
        <v>2376</v>
      </c>
      <c r="G889" t="s">
        <v>2376</v>
      </c>
      <c r="H889" t="s">
        <v>2376</v>
      </c>
      <c r="I889" s="13">
        <v>0</v>
      </c>
      <c r="J889" t="s">
        <v>2376</v>
      </c>
    </row>
    <row r="890" spans="1:10" x14ac:dyDescent="0.35">
      <c r="A890" t="s">
        <v>1478</v>
      </c>
      <c r="B890">
        <v>41.73</v>
      </c>
      <c r="C890" t="str">
        <f t="shared" si="26"/>
        <v>Obesity</v>
      </c>
      <c r="D890">
        <v>6.25</v>
      </c>
      <c r="E890" t="str">
        <f t="shared" si="27"/>
        <v>Prediabetese</v>
      </c>
      <c r="F890" t="s">
        <v>2376</v>
      </c>
      <c r="G890" t="s">
        <v>2376</v>
      </c>
      <c r="H890" t="s">
        <v>2376</v>
      </c>
      <c r="I890" s="13">
        <v>1</v>
      </c>
      <c r="J890" t="s">
        <v>2376</v>
      </c>
    </row>
    <row r="891" spans="1:10" x14ac:dyDescent="0.35">
      <c r="A891" t="s">
        <v>1477</v>
      </c>
      <c r="B891">
        <v>28.9</v>
      </c>
      <c r="C891" t="str">
        <f t="shared" si="26"/>
        <v>Overweight</v>
      </c>
      <c r="D891">
        <v>11.96</v>
      </c>
      <c r="E891" t="str">
        <f t="shared" si="27"/>
        <v>Diabetese</v>
      </c>
      <c r="F891" t="s">
        <v>2376</v>
      </c>
      <c r="G891" t="s">
        <v>2376</v>
      </c>
      <c r="H891" t="s">
        <v>2376</v>
      </c>
      <c r="I891" s="13">
        <v>0</v>
      </c>
      <c r="J891" t="s">
        <v>2376</v>
      </c>
    </row>
    <row r="892" spans="1:10" x14ac:dyDescent="0.35">
      <c r="A892" t="s">
        <v>1476</v>
      </c>
      <c r="B892">
        <v>25.74</v>
      </c>
      <c r="C892" t="str">
        <f t="shared" si="26"/>
        <v>Overweight</v>
      </c>
      <c r="D892">
        <v>7.69</v>
      </c>
      <c r="E892" t="str">
        <f t="shared" si="27"/>
        <v>Diabetese</v>
      </c>
      <c r="F892" t="s">
        <v>2376</v>
      </c>
      <c r="G892" t="s">
        <v>2376</v>
      </c>
      <c r="H892" t="s">
        <v>2376</v>
      </c>
      <c r="I892" s="13">
        <v>0</v>
      </c>
      <c r="J892" t="s">
        <v>2376</v>
      </c>
    </row>
    <row r="893" spans="1:10" x14ac:dyDescent="0.35">
      <c r="A893" t="s">
        <v>1475</v>
      </c>
      <c r="B893">
        <v>36.06</v>
      </c>
      <c r="C893" t="str">
        <f t="shared" si="26"/>
        <v>Obesity</v>
      </c>
      <c r="D893">
        <v>8.83</v>
      </c>
      <c r="E893" t="str">
        <f t="shared" si="27"/>
        <v>Diabetese</v>
      </c>
      <c r="F893" t="s">
        <v>2376</v>
      </c>
      <c r="G893" t="s">
        <v>2376</v>
      </c>
      <c r="H893" t="s">
        <v>2376</v>
      </c>
      <c r="I893" s="13">
        <v>0</v>
      </c>
      <c r="J893" t="s">
        <v>2376</v>
      </c>
    </row>
    <row r="894" spans="1:10" x14ac:dyDescent="0.35">
      <c r="A894" t="s">
        <v>1474</v>
      </c>
      <c r="B894">
        <v>43.28</v>
      </c>
      <c r="C894" t="str">
        <f t="shared" si="26"/>
        <v>Obesity</v>
      </c>
      <c r="D894">
        <v>4.41</v>
      </c>
      <c r="E894" t="str">
        <f t="shared" si="27"/>
        <v>Normal</v>
      </c>
      <c r="F894" t="s">
        <v>2376</v>
      </c>
      <c r="G894" t="s">
        <v>2376</v>
      </c>
      <c r="H894" t="s">
        <v>2376</v>
      </c>
      <c r="I894" s="13">
        <v>0</v>
      </c>
      <c r="J894" t="s">
        <v>2376</v>
      </c>
    </row>
    <row r="895" spans="1:10" x14ac:dyDescent="0.35">
      <c r="A895" t="s">
        <v>1473</v>
      </c>
      <c r="B895">
        <v>28.785</v>
      </c>
      <c r="C895" t="str">
        <f t="shared" si="26"/>
        <v>Overweight</v>
      </c>
      <c r="D895">
        <v>9.1</v>
      </c>
      <c r="E895" t="str">
        <f t="shared" si="27"/>
        <v>Diabetese</v>
      </c>
      <c r="F895" t="s">
        <v>2378</v>
      </c>
      <c r="G895" t="s">
        <v>2376</v>
      </c>
      <c r="H895" t="s">
        <v>2378</v>
      </c>
      <c r="I895" s="13">
        <v>1</v>
      </c>
      <c r="J895" t="s">
        <v>2376</v>
      </c>
    </row>
    <row r="896" spans="1:10" x14ac:dyDescent="0.35">
      <c r="A896" t="s">
        <v>1472</v>
      </c>
      <c r="B896">
        <v>25.46</v>
      </c>
      <c r="C896" t="str">
        <f t="shared" si="26"/>
        <v>Overweight</v>
      </c>
      <c r="D896">
        <v>11.52</v>
      </c>
      <c r="E896" t="str">
        <f t="shared" si="27"/>
        <v>Diabetese</v>
      </c>
      <c r="F896" t="s">
        <v>2378</v>
      </c>
      <c r="G896" t="s">
        <v>2376</v>
      </c>
      <c r="H896" t="s">
        <v>2378</v>
      </c>
      <c r="I896" s="13">
        <v>1</v>
      </c>
      <c r="J896" t="s">
        <v>2376</v>
      </c>
    </row>
    <row r="897" spans="1:10" x14ac:dyDescent="0.35">
      <c r="A897" t="s">
        <v>1471</v>
      </c>
      <c r="B897">
        <v>30.8</v>
      </c>
      <c r="C897" t="str">
        <f t="shared" si="26"/>
        <v>Obesity</v>
      </c>
      <c r="D897">
        <v>10.95</v>
      </c>
      <c r="E897" t="str">
        <f t="shared" si="27"/>
        <v>Diabetese</v>
      </c>
      <c r="F897" t="s">
        <v>2376</v>
      </c>
      <c r="G897" t="s">
        <v>2376</v>
      </c>
      <c r="H897" t="s">
        <v>2376</v>
      </c>
      <c r="I897" s="13">
        <v>0</v>
      </c>
      <c r="J897" t="s">
        <v>2376</v>
      </c>
    </row>
    <row r="898" spans="1:10" x14ac:dyDescent="0.35">
      <c r="A898" t="s">
        <v>1470</v>
      </c>
      <c r="B898">
        <v>28.88</v>
      </c>
      <c r="C898" t="str">
        <f t="shared" si="26"/>
        <v>Overweight</v>
      </c>
      <c r="D898">
        <v>11.5</v>
      </c>
      <c r="E898" t="str">
        <f t="shared" si="27"/>
        <v>Diabetese</v>
      </c>
      <c r="F898" t="s">
        <v>2376</v>
      </c>
      <c r="G898" t="s">
        <v>2376</v>
      </c>
      <c r="H898" t="s">
        <v>2376</v>
      </c>
      <c r="I898" s="13">
        <v>0</v>
      </c>
      <c r="J898" t="s">
        <v>2376</v>
      </c>
    </row>
    <row r="899" spans="1:10" x14ac:dyDescent="0.35">
      <c r="A899" t="s">
        <v>1469</v>
      </c>
      <c r="B899">
        <v>23</v>
      </c>
      <c r="C899" t="str">
        <f t="shared" ref="C899:C962" si="28">IF(B899&lt;18.5,"Underweight",IF(AND(B899&gt;=18.5,B899&lt;25),"Normal weight",IF(AND(B899&gt;=25,B899&lt;30),"Overweight","Obesity")))</f>
        <v>Normal weight</v>
      </c>
      <c r="D899">
        <v>9.8800000000000008</v>
      </c>
      <c r="E899" t="str">
        <f t="shared" si="27"/>
        <v>Diabetese</v>
      </c>
      <c r="F899" t="s">
        <v>2376</v>
      </c>
      <c r="G899" t="s">
        <v>2376</v>
      </c>
      <c r="H899" t="s">
        <v>2376</v>
      </c>
      <c r="I899" s="13">
        <v>0</v>
      </c>
      <c r="J899" t="s">
        <v>2376</v>
      </c>
    </row>
    <row r="900" spans="1:10" x14ac:dyDescent="0.35">
      <c r="A900" t="s">
        <v>1468</v>
      </c>
      <c r="B900">
        <v>38.25</v>
      </c>
      <c r="C900" t="str">
        <f t="shared" si="28"/>
        <v>Obesity</v>
      </c>
      <c r="D900">
        <v>6.2</v>
      </c>
      <c r="E900" t="str">
        <f t="shared" ref="E900:E963" si="29">IF(D900&lt;5.7,"Normal",IF(AND(D900&gt;=5.7,D900&lt;=6.4),"Prediabetese","Diabetese"))</f>
        <v>Prediabetese</v>
      </c>
      <c r="F900" t="s">
        <v>2376</v>
      </c>
      <c r="G900" t="s">
        <v>2376</v>
      </c>
      <c r="H900" t="s">
        <v>2376</v>
      </c>
      <c r="I900" s="13">
        <v>1</v>
      </c>
      <c r="J900" t="s">
        <v>2376</v>
      </c>
    </row>
    <row r="901" spans="1:10" x14ac:dyDescent="0.35">
      <c r="A901" t="s">
        <v>1467</v>
      </c>
      <c r="B901">
        <v>39.25</v>
      </c>
      <c r="C901" t="str">
        <f t="shared" si="28"/>
        <v>Obesity</v>
      </c>
      <c r="D901">
        <v>8.41</v>
      </c>
      <c r="E901" t="str">
        <f t="shared" si="29"/>
        <v>Diabetese</v>
      </c>
      <c r="F901" t="s">
        <v>2378</v>
      </c>
      <c r="G901" t="s">
        <v>2376</v>
      </c>
      <c r="H901" t="s">
        <v>2376</v>
      </c>
      <c r="I901" s="13">
        <v>1</v>
      </c>
      <c r="J901" t="s">
        <v>2376</v>
      </c>
    </row>
    <row r="902" spans="1:10" x14ac:dyDescent="0.35">
      <c r="A902" t="s">
        <v>1466</v>
      </c>
      <c r="B902">
        <v>26.6</v>
      </c>
      <c r="C902" t="str">
        <f t="shared" si="28"/>
        <v>Overweight</v>
      </c>
      <c r="D902">
        <v>5.07</v>
      </c>
      <c r="E902" t="str">
        <f t="shared" si="29"/>
        <v>Normal</v>
      </c>
      <c r="F902" t="s">
        <v>2378</v>
      </c>
      <c r="G902" t="s">
        <v>2376</v>
      </c>
      <c r="H902" t="s">
        <v>2376</v>
      </c>
      <c r="I902" s="13">
        <v>2</v>
      </c>
      <c r="J902" t="s">
        <v>2376</v>
      </c>
    </row>
    <row r="903" spans="1:10" x14ac:dyDescent="0.35">
      <c r="A903" t="s">
        <v>1465</v>
      </c>
      <c r="B903">
        <v>35.700000000000003</v>
      </c>
      <c r="C903" t="str">
        <f t="shared" si="28"/>
        <v>Obesity</v>
      </c>
      <c r="D903">
        <v>4.0599999999999996</v>
      </c>
      <c r="E903" t="str">
        <f t="shared" si="29"/>
        <v>Normal</v>
      </c>
      <c r="F903" t="s">
        <v>2376</v>
      </c>
      <c r="G903" t="s">
        <v>2376</v>
      </c>
      <c r="H903" t="s">
        <v>2378</v>
      </c>
      <c r="I903" s="13">
        <v>1</v>
      </c>
      <c r="J903" t="s">
        <v>2376</v>
      </c>
    </row>
    <row r="904" spans="1:10" x14ac:dyDescent="0.35">
      <c r="A904" t="s">
        <v>1464</v>
      </c>
      <c r="B904">
        <v>20.100000000000001</v>
      </c>
      <c r="C904" t="str">
        <f t="shared" si="28"/>
        <v>Normal weight</v>
      </c>
      <c r="D904">
        <v>10.52</v>
      </c>
      <c r="E904" t="str">
        <f t="shared" si="29"/>
        <v>Diabetese</v>
      </c>
      <c r="F904" t="s">
        <v>2376</v>
      </c>
      <c r="G904" t="s">
        <v>2376</v>
      </c>
      <c r="H904" t="s">
        <v>2376</v>
      </c>
      <c r="I904" s="13">
        <v>0</v>
      </c>
      <c r="J904" t="s">
        <v>2376</v>
      </c>
    </row>
    <row r="905" spans="1:10" x14ac:dyDescent="0.35">
      <c r="A905" t="s">
        <v>1463</v>
      </c>
      <c r="B905">
        <v>22.23</v>
      </c>
      <c r="C905" t="str">
        <f t="shared" si="28"/>
        <v>Normal weight</v>
      </c>
      <c r="D905">
        <v>9.65</v>
      </c>
      <c r="E905" t="str">
        <f t="shared" si="29"/>
        <v>Diabetese</v>
      </c>
      <c r="F905" t="s">
        <v>2376</v>
      </c>
      <c r="G905" t="s">
        <v>2376</v>
      </c>
      <c r="H905" t="s">
        <v>2376</v>
      </c>
      <c r="I905" s="13">
        <v>0</v>
      </c>
      <c r="J905" t="s">
        <v>2376</v>
      </c>
    </row>
    <row r="906" spans="1:10" x14ac:dyDescent="0.35">
      <c r="A906" t="s">
        <v>1462</v>
      </c>
      <c r="B906">
        <v>36.47</v>
      </c>
      <c r="C906" t="str">
        <f t="shared" si="28"/>
        <v>Obesity</v>
      </c>
      <c r="D906">
        <v>6.21</v>
      </c>
      <c r="E906" t="str">
        <f t="shared" si="29"/>
        <v>Prediabetese</v>
      </c>
      <c r="F906" t="s">
        <v>2376</v>
      </c>
      <c r="G906" t="s">
        <v>2376</v>
      </c>
      <c r="H906" t="s">
        <v>2376</v>
      </c>
      <c r="I906" s="13">
        <v>0</v>
      </c>
      <c r="J906" t="s">
        <v>2376</v>
      </c>
    </row>
    <row r="907" spans="1:10" x14ac:dyDescent="0.35">
      <c r="A907" t="s">
        <v>1461</v>
      </c>
      <c r="B907">
        <v>49.64</v>
      </c>
      <c r="C907" t="str">
        <f t="shared" si="28"/>
        <v>Obesity</v>
      </c>
      <c r="D907">
        <v>4.76</v>
      </c>
      <c r="E907" t="str">
        <f t="shared" si="29"/>
        <v>Normal</v>
      </c>
      <c r="F907" t="s">
        <v>2376</v>
      </c>
      <c r="G907" t="s">
        <v>2376</v>
      </c>
      <c r="H907" t="s">
        <v>2378</v>
      </c>
      <c r="I907" s="13">
        <v>1</v>
      </c>
      <c r="J907" t="s">
        <v>2376</v>
      </c>
    </row>
    <row r="908" spans="1:10" x14ac:dyDescent="0.35">
      <c r="A908" t="s">
        <v>1460</v>
      </c>
      <c r="B908">
        <v>36.799999999999997</v>
      </c>
      <c r="C908" t="str">
        <f t="shared" si="28"/>
        <v>Obesity</v>
      </c>
      <c r="D908">
        <v>5.73</v>
      </c>
      <c r="E908" t="str">
        <f t="shared" si="29"/>
        <v>Prediabetese</v>
      </c>
      <c r="F908" t="s">
        <v>2378</v>
      </c>
      <c r="G908" t="s">
        <v>2376</v>
      </c>
      <c r="H908" t="s">
        <v>2378</v>
      </c>
      <c r="I908" s="13">
        <v>1</v>
      </c>
      <c r="J908" t="s">
        <v>2376</v>
      </c>
    </row>
    <row r="909" spans="1:10" x14ac:dyDescent="0.35">
      <c r="A909" t="s">
        <v>1459</v>
      </c>
      <c r="B909">
        <v>33.880000000000003</v>
      </c>
      <c r="C909" t="str">
        <f t="shared" si="28"/>
        <v>Obesity</v>
      </c>
      <c r="D909">
        <v>10.78</v>
      </c>
      <c r="E909" t="str">
        <f t="shared" si="29"/>
        <v>Diabetese</v>
      </c>
      <c r="F909" t="s">
        <v>2378</v>
      </c>
      <c r="G909" t="s">
        <v>2376</v>
      </c>
      <c r="H909" t="s">
        <v>2376</v>
      </c>
      <c r="I909" s="13">
        <v>0</v>
      </c>
      <c r="J909" t="s">
        <v>2376</v>
      </c>
    </row>
    <row r="910" spans="1:10" x14ac:dyDescent="0.35">
      <c r="A910" t="s">
        <v>1458</v>
      </c>
      <c r="B910">
        <v>32.01</v>
      </c>
      <c r="C910" t="str">
        <f t="shared" si="28"/>
        <v>Obesity</v>
      </c>
      <c r="D910">
        <v>5.08</v>
      </c>
      <c r="E910" t="str">
        <f t="shared" si="29"/>
        <v>Normal</v>
      </c>
      <c r="F910" t="s">
        <v>2378</v>
      </c>
      <c r="G910" t="s">
        <v>2376</v>
      </c>
      <c r="H910" t="s">
        <v>2376</v>
      </c>
      <c r="I910" s="13">
        <v>1</v>
      </c>
      <c r="J910" t="s">
        <v>2376</v>
      </c>
    </row>
    <row r="911" spans="1:10" x14ac:dyDescent="0.35">
      <c r="A911" t="s">
        <v>1457</v>
      </c>
      <c r="B911">
        <v>33.630000000000003</v>
      </c>
      <c r="C911" t="str">
        <f t="shared" si="28"/>
        <v>Obesity</v>
      </c>
      <c r="D911">
        <v>11.39</v>
      </c>
      <c r="E911" t="str">
        <f t="shared" si="29"/>
        <v>Diabetese</v>
      </c>
      <c r="F911" t="s">
        <v>2376</v>
      </c>
      <c r="G911" t="s">
        <v>2376</v>
      </c>
      <c r="H911" t="s">
        <v>2376</v>
      </c>
      <c r="I911" s="13">
        <v>0</v>
      </c>
      <c r="J911" t="s">
        <v>2376</v>
      </c>
    </row>
    <row r="912" spans="1:10" x14ac:dyDescent="0.35">
      <c r="A912" t="s">
        <v>1456</v>
      </c>
      <c r="B912">
        <v>34.865000000000002</v>
      </c>
      <c r="C912" t="str">
        <f t="shared" si="28"/>
        <v>Obesity</v>
      </c>
      <c r="D912">
        <v>5.35</v>
      </c>
      <c r="E912" t="str">
        <f t="shared" si="29"/>
        <v>Normal</v>
      </c>
      <c r="F912" t="s">
        <v>2378</v>
      </c>
      <c r="G912" t="s">
        <v>2376</v>
      </c>
      <c r="H912" t="s">
        <v>2376</v>
      </c>
      <c r="I912" s="13">
        <v>1</v>
      </c>
      <c r="J912" t="s">
        <v>2376</v>
      </c>
    </row>
    <row r="913" spans="1:10" x14ac:dyDescent="0.35">
      <c r="A913" t="s">
        <v>1455</v>
      </c>
      <c r="B913">
        <v>43.11</v>
      </c>
      <c r="C913" t="str">
        <f t="shared" si="28"/>
        <v>Obesity</v>
      </c>
      <c r="D913">
        <v>5.6</v>
      </c>
      <c r="E913" t="str">
        <f t="shared" si="29"/>
        <v>Normal</v>
      </c>
      <c r="F913" t="s">
        <v>2376</v>
      </c>
      <c r="G913" t="s">
        <v>2376</v>
      </c>
      <c r="H913" t="s">
        <v>2376</v>
      </c>
      <c r="I913" s="13">
        <v>0</v>
      </c>
      <c r="J913" t="s">
        <v>2376</v>
      </c>
    </row>
    <row r="914" spans="1:10" x14ac:dyDescent="0.35">
      <c r="A914" t="s">
        <v>1454</v>
      </c>
      <c r="B914">
        <v>30.305</v>
      </c>
      <c r="C914" t="str">
        <f t="shared" si="28"/>
        <v>Obesity</v>
      </c>
      <c r="D914">
        <v>4.2699999999999996</v>
      </c>
      <c r="E914" t="str">
        <f t="shared" si="29"/>
        <v>Normal</v>
      </c>
      <c r="F914" t="s">
        <v>2378</v>
      </c>
      <c r="G914" t="s">
        <v>2376</v>
      </c>
      <c r="H914" t="s">
        <v>2376</v>
      </c>
      <c r="I914" s="13">
        <v>1</v>
      </c>
      <c r="J914" t="s">
        <v>2376</v>
      </c>
    </row>
    <row r="915" spans="1:10" x14ac:dyDescent="0.35">
      <c r="A915" t="s">
        <v>1453</v>
      </c>
      <c r="B915">
        <v>25.175000000000001</v>
      </c>
      <c r="C915" t="str">
        <f t="shared" si="28"/>
        <v>Overweight</v>
      </c>
      <c r="D915">
        <v>5.57</v>
      </c>
      <c r="E915" t="str">
        <f t="shared" si="29"/>
        <v>Normal</v>
      </c>
      <c r="F915" t="s">
        <v>2378</v>
      </c>
      <c r="G915" t="s">
        <v>2376</v>
      </c>
      <c r="H915" t="s">
        <v>2376</v>
      </c>
      <c r="I915" s="13">
        <v>1</v>
      </c>
      <c r="J915" t="s">
        <v>2376</v>
      </c>
    </row>
    <row r="916" spans="1:10" x14ac:dyDescent="0.35">
      <c r="A916" t="s">
        <v>1452</v>
      </c>
      <c r="B916">
        <v>26.8</v>
      </c>
      <c r="C916" t="str">
        <f t="shared" si="28"/>
        <v>Overweight</v>
      </c>
      <c r="D916">
        <v>5.68</v>
      </c>
      <c r="E916" t="str">
        <f t="shared" si="29"/>
        <v>Normal</v>
      </c>
      <c r="F916" t="s">
        <v>2378</v>
      </c>
      <c r="G916" t="s">
        <v>2376</v>
      </c>
      <c r="H916" t="s">
        <v>2376</v>
      </c>
      <c r="I916" s="13">
        <v>1</v>
      </c>
      <c r="J916" t="s">
        <v>2376</v>
      </c>
    </row>
    <row r="917" spans="1:10" x14ac:dyDescent="0.35">
      <c r="A917" t="s">
        <v>1451</v>
      </c>
      <c r="B917">
        <v>21.78</v>
      </c>
      <c r="C917" t="str">
        <f t="shared" si="28"/>
        <v>Normal weight</v>
      </c>
      <c r="D917">
        <v>5.3</v>
      </c>
      <c r="E917" t="str">
        <f t="shared" si="29"/>
        <v>Normal</v>
      </c>
      <c r="F917" t="s">
        <v>2376</v>
      </c>
      <c r="G917" t="s">
        <v>2378</v>
      </c>
      <c r="H917" t="s">
        <v>2376</v>
      </c>
      <c r="I917" s="13">
        <v>1</v>
      </c>
      <c r="J917" t="s">
        <v>2376</v>
      </c>
    </row>
    <row r="918" spans="1:10" x14ac:dyDescent="0.35">
      <c r="A918" t="s">
        <v>1450</v>
      </c>
      <c r="B918">
        <v>30.14</v>
      </c>
      <c r="C918" t="str">
        <f t="shared" si="28"/>
        <v>Obesity</v>
      </c>
      <c r="D918">
        <v>9.4499999999999993</v>
      </c>
      <c r="E918" t="str">
        <f t="shared" si="29"/>
        <v>Diabetese</v>
      </c>
      <c r="F918" t="s">
        <v>2378</v>
      </c>
      <c r="G918" t="s">
        <v>2376</v>
      </c>
      <c r="H918" t="s">
        <v>2376</v>
      </c>
      <c r="I918" s="13">
        <v>0</v>
      </c>
      <c r="J918" t="s">
        <v>2376</v>
      </c>
    </row>
    <row r="919" spans="1:10" x14ac:dyDescent="0.35">
      <c r="A919" t="s">
        <v>1449</v>
      </c>
      <c r="B919">
        <v>29.7</v>
      </c>
      <c r="C919" t="str">
        <f t="shared" si="28"/>
        <v>Overweight</v>
      </c>
      <c r="D919">
        <v>6.79</v>
      </c>
      <c r="E919" t="str">
        <f t="shared" si="29"/>
        <v>Diabetese</v>
      </c>
      <c r="F919" t="s">
        <v>2378</v>
      </c>
      <c r="G919" t="s">
        <v>2376</v>
      </c>
      <c r="H919" t="s">
        <v>2376</v>
      </c>
      <c r="I919" s="13">
        <v>0</v>
      </c>
      <c r="J919" t="s">
        <v>2376</v>
      </c>
    </row>
    <row r="920" spans="1:10" x14ac:dyDescent="0.35">
      <c r="A920" t="s">
        <v>1448</v>
      </c>
      <c r="B920">
        <v>32.395000000000003</v>
      </c>
      <c r="C920" t="str">
        <f t="shared" si="28"/>
        <v>Obesity</v>
      </c>
      <c r="D920">
        <v>11.1</v>
      </c>
      <c r="E920" t="str">
        <f t="shared" si="29"/>
        <v>Diabetese</v>
      </c>
      <c r="F920" t="s">
        <v>2378</v>
      </c>
      <c r="G920" t="s">
        <v>2376</v>
      </c>
      <c r="H920" t="s">
        <v>2376</v>
      </c>
      <c r="I920" s="13">
        <v>0</v>
      </c>
      <c r="J920" t="s">
        <v>2376</v>
      </c>
    </row>
    <row r="921" spans="1:10" x14ac:dyDescent="0.35">
      <c r="A921" t="s">
        <v>1447</v>
      </c>
      <c r="B921">
        <v>36.64</v>
      </c>
      <c r="C921" t="str">
        <f t="shared" si="28"/>
        <v>Obesity</v>
      </c>
      <c r="D921">
        <v>7.26</v>
      </c>
      <c r="E921" t="str">
        <f t="shared" si="29"/>
        <v>Diabetese</v>
      </c>
      <c r="F921" t="s">
        <v>2376</v>
      </c>
      <c r="G921" t="s">
        <v>2376</v>
      </c>
      <c r="H921" t="s">
        <v>2376</v>
      </c>
      <c r="I921" s="13">
        <v>0</v>
      </c>
      <c r="J921" t="s">
        <v>2376</v>
      </c>
    </row>
    <row r="922" spans="1:10" x14ac:dyDescent="0.35">
      <c r="A922" t="s">
        <v>1446</v>
      </c>
      <c r="B922">
        <v>39.049999999999997</v>
      </c>
      <c r="C922" t="str">
        <f t="shared" si="28"/>
        <v>Obesity</v>
      </c>
      <c r="D922">
        <v>5.27</v>
      </c>
      <c r="E922" t="str">
        <f t="shared" si="29"/>
        <v>Normal</v>
      </c>
      <c r="F922" t="s">
        <v>2378</v>
      </c>
      <c r="G922" t="s">
        <v>2376</v>
      </c>
      <c r="H922" t="s">
        <v>2376</v>
      </c>
      <c r="I922" s="13">
        <v>1</v>
      </c>
      <c r="J922" t="s">
        <v>2376</v>
      </c>
    </row>
    <row r="923" spans="1:10" x14ac:dyDescent="0.35">
      <c r="A923" t="s">
        <v>1445</v>
      </c>
      <c r="B923">
        <v>33.1</v>
      </c>
      <c r="C923" t="str">
        <f t="shared" si="28"/>
        <v>Obesity</v>
      </c>
      <c r="D923">
        <v>5.46</v>
      </c>
      <c r="E923" t="str">
        <f t="shared" si="29"/>
        <v>Normal</v>
      </c>
      <c r="F923" t="s">
        <v>2378</v>
      </c>
      <c r="G923" t="s">
        <v>2376</v>
      </c>
      <c r="H923" t="s">
        <v>2376</v>
      </c>
      <c r="I923" s="13">
        <v>1</v>
      </c>
      <c r="J923" t="s">
        <v>2376</v>
      </c>
    </row>
    <row r="924" spans="1:10" x14ac:dyDescent="0.35">
      <c r="A924" t="s">
        <v>1444</v>
      </c>
      <c r="B924">
        <v>31.824999999999999</v>
      </c>
      <c r="C924" t="str">
        <f t="shared" si="28"/>
        <v>Obesity</v>
      </c>
      <c r="D924">
        <v>8.1300000000000008</v>
      </c>
      <c r="E924" t="str">
        <f t="shared" si="29"/>
        <v>Diabetese</v>
      </c>
      <c r="F924" t="s">
        <v>2376</v>
      </c>
      <c r="G924" t="s">
        <v>2376</v>
      </c>
      <c r="H924" t="s">
        <v>2376</v>
      </c>
      <c r="I924" s="13">
        <v>0</v>
      </c>
      <c r="J924" t="s">
        <v>2376</v>
      </c>
    </row>
    <row r="925" spans="1:10" x14ac:dyDescent="0.35">
      <c r="A925" t="s">
        <v>1443</v>
      </c>
      <c r="B925">
        <v>29</v>
      </c>
      <c r="C925" t="str">
        <f t="shared" si="28"/>
        <v>Overweight</v>
      </c>
      <c r="D925">
        <v>4.25</v>
      </c>
      <c r="E925" t="str">
        <f t="shared" si="29"/>
        <v>Normal</v>
      </c>
      <c r="F925" t="s">
        <v>2378</v>
      </c>
      <c r="G925" t="s">
        <v>2376</v>
      </c>
      <c r="H925" t="s">
        <v>2376</v>
      </c>
      <c r="I925" s="13">
        <v>1</v>
      </c>
      <c r="J925" t="s">
        <v>2376</v>
      </c>
    </row>
    <row r="926" spans="1:10" x14ac:dyDescent="0.35">
      <c r="A926" t="s">
        <v>1442</v>
      </c>
      <c r="B926">
        <v>30.495000000000001</v>
      </c>
      <c r="C926" t="str">
        <f t="shared" si="28"/>
        <v>Obesity</v>
      </c>
      <c r="D926">
        <v>8.68</v>
      </c>
      <c r="E926" t="str">
        <f t="shared" si="29"/>
        <v>Diabetese</v>
      </c>
      <c r="F926" t="s">
        <v>2376</v>
      </c>
      <c r="G926" t="s">
        <v>2376</v>
      </c>
      <c r="H926" t="s">
        <v>2376</v>
      </c>
      <c r="I926" s="13">
        <v>0</v>
      </c>
      <c r="J926" t="s">
        <v>2376</v>
      </c>
    </row>
    <row r="927" spans="1:10" x14ac:dyDescent="0.35">
      <c r="A927" t="s">
        <v>1441</v>
      </c>
      <c r="B927">
        <v>25.2</v>
      </c>
      <c r="C927" t="str">
        <f t="shared" si="28"/>
        <v>Overweight</v>
      </c>
      <c r="D927">
        <v>6.25</v>
      </c>
      <c r="E927" t="str">
        <f t="shared" si="29"/>
        <v>Prediabetese</v>
      </c>
      <c r="F927" t="s">
        <v>2378</v>
      </c>
      <c r="G927" t="s">
        <v>2376</v>
      </c>
      <c r="H927" t="s">
        <v>2376</v>
      </c>
      <c r="I927" s="13">
        <v>1</v>
      </c>
      <c r="J927" t="s">
        <v>2376</v>
      </c>
    </row>
    <row r="928" spans="1:10" x14ac:dyDescent="0.35">
      <c r="A928" t="s">
        <v>1440</v>
      </c>
      <c r="B928">
        <v>22.77</v>
      </c>
      <c r="C928" t="str">
        <f t="shared" si="28"/>
        <v>Normal weight</v>
      </c>
      <c r="D928">
        <v>4.47</v>
      </c>
      <c r="E928" t="str">
        <f t="shared" si="29"/>
        <v>Normal</v>
      </c>
      <c r="F928" t="s">
        <v>2378</v>
      </c>
      <c r="G928" t="s">
        <v>2376</v>
      </c>
      <c r="H928" t="s">
        <v>2376</v>
      </c>
      <c r="I928" s="13">
        <v>1</v>
      </c>
      <c r="J928" t="s">
        <v>2376</v>
      </c>
    </row>
    <row r="929" spans="1:10" x14ac:dyDescent="0.35">
      <c r="A929" t="s">
        <v>1439</v>
      </c>
      <c r="B929">
        <v>23.18</v>
      </c>
      <c r="C929" t="str">
        <f t="shared" si="28"/>
        <v>Normal weight</v>
      </c>
      <c r="D929">
        <v>8.31</v>
      </c>
      <c r="E929" t="str">
        <f t="shared" si="29"/>
        <v>Diabetese</v>
      </c>
      <c r="F929" t="s">
        <v>2376</v>
      </c>
      <c r="G929" t="s">
        <v>2376</v>
      </c>
      <c r="H929" t="s">
        <v>2376</v>
      </c>
      <c r="I929" s="13">
        <v>0</v>
      </c>
      <c r="J929" t="s">
        <v>2376</v>
      </c>
    </row>
    <row r="930" spans="1:10" x14ac:dyDescent="0.35">
      <c r="A930" t="s">
        <v>1438</v>
      </c>
      <c r="B930">
        <v>35.409999999999997</v>
      </c>
      <c r="C930" t="str">
        <f t="shared" si="28"/>
        <v>Obesity</v>
      </c>
      <c r="D930">
        <v>5.68</v>
      </c>
      <c r="E930" t="str">
        <f t="shared" si="29"/>
        <v>Normal</v>
      </c>
      <c r="F930" t="s">
        <v>2376</v>
      </c>
      <c r="G930" t="s">
        <v>2376</v>
      </c>
      <c r="H930" t="s">
        <v>2376</v>
      </c>
      <c r="I930" s="13">
        <v>0</v>
      </c>
      <c r="J930" t="s">
        <v>2376</v>
      </c>
    </row>
    <row r="931" spans="1:10" x14ac:dyDescent="0.35">
      <c r="A931" t="s">
        <v>1437</v>
      </c>
      <c r="B931">
        <v>32.11</v>
      </c>
      <c r="C931" t="str">
        <f t="shared" si="28"/>
        <v>Obesity</v>
      </c>
      <c r="D931">
        <v>4.75</v>
      </c>
      <c r="E931" t="str">
        <f t="shared" si="29"/>
        <v>Normal</v>
      </c>
      <c r="F931" t="s">
        <v>2378</v>
      </c>
      <c r="G931" t="s">
        <v>2376</v>
      </c>
      <c r="H931" t="s">
        <v>2376</v>
      </c>
      <c r="I931" s="13">
        <v>2</v>
      </c>
      <c r="J931" t="s">
        <v>2376</v>
      </c>
    </row>
    <row r="932" spans="1:10" x14ac:dyDescent="0.35">
      <c r="A932" t="s">
        <v>1436</v>
      </c>
      <c r="B932">
        <v>34.479999999999997</v>
      </c>
      <c r="C932" t="str">
        <f t="shared" si="28"/>
        <v>Obesity</v>
      </c>
      <c r="D932">
        <v>6.31</v>
      </c>
      <c r="E932" t="str">
        <f t="shared" si="29"/>
        <v>Prediabetese</v>
      </c>
      <c r="F932" t="s">
        <v>2376</v>
      </c>
      <c r="G932" t="s">
        <v>2376</v>
      </c>
      <c r="H932" t="s">
        <v>2378</v>
      </c>
      <c r="I932" s="13">
        <v>1</v>
      </c>
      <c r="J932" t="s">
        <v>2376</v>
      </c>
    </row>
    <row r="933" spans="1:10" x14ac:dyDescent="0.35">
      <c r="A933" t="s">
        <v>1435</v>
      </c>
      <c r="B933">
        <v>34.39</v>
      </c>
      <c r="C933" t="str">
        <f t="shared" si="28"/>
        <v>Obesity</v>
      </c>
      <c r="D933">
        <v>6.28</v>
      </c>
      <c r="E933" t="str">
        <f t="shared" si="29"/>
        <v>Prediabetese</v>
      </c>
      <c r="F933" t="s">
        <v>2378</v>
      </c>
      <c r="G933" t="s">
        <v>2376</v>
      </c>
      <c r="H933" t="s">
        <v>2376</v>
      </c>
      <c r="I933" s="13">
        <v>1</v>
      </c>
      <c r="J933" t="s">
        <v>2376</v>
      </c>
    </row>
    <row r="934" spans="1:10" x14ac:dyDescent="0.35">
      <c r="A934" t="s">
        <v>1434</v>
      </c>
      <c r="B934">
        <v>26.4</v>
      </c>
      <c r="C934" t="str">
        <f t="shared" si="28"/>
        <v>Overweight</v>
      </c>
      <c r="D934">
        <v>9.2899999999999991</v>
      </c>
      <c r="E934" t="str">
        <f t="shared" si="29"/>
        <v>Diabetese</v>
      </c>
      <c r="F934" t="s">
        <v>2378</v>
      </c>
      <c r="G934" t="s">
        <v>2376</v>
      </c>
      <c r="H934" t="s">
        <v>2378</v>
      </c>
      <c r="I934" s="13">
        <v>1</v>
      </c>
      <c r="J934" t="s">
        <v>2376</v>
      </c>
    </row>
    <row r="935" spans="1:10" x14ac:dyDescent="0.35">
      <c r="A935" t="s">
        <v>1433</v>
      </c>
      <c r="B935">
        <v>28.1</v>
      </c>
      <c r="C935" t="str">
        <f t="shared" si="28"/>
        <v>Overweight</v>
      </c>
      <c r="D935">
        <v>5.79</v>
      </c>
      <c r="E935" t="str">
        <f t="shared" si="29"/>
        <v>Prediabetese</v>
      </c>
      <c r="F935" t="s">
        <v>2378</v>
      </c>
      <c r="G935" t="s">
        <v>2376</v>
      </c>
      <c r="H935" t="s">
        <v>2378</v>
      </c>
      <c r="I935" s="13">
        <v>1</v>
      </c>
      <c r="J935" t="s">
        <v>2376</v>
      </c>
    </row>
    <row r="936" spans="1:10" x14ac:dyDescent="0.35">
      <c r="A936" t="s">
        <v>1432</v>
      </c>
      <c r="B936">
        <v>27</v>
      </c>
      <c r="C936" t="str">
        <f t="shared" si="28"/>
        <v>Overweight</v>
      </c>
      <c r="D936">
        <v>4.54</v>
      </c>
      <c r="E936" t="str">
        <f t="shared" si="29"/>
        <v>Normal</v>
      </c>
      <c r="F936" t="s">
        <v>2378</v>
      </c>
      <c r="G936" t="s">
        <v>2376</v>
      </c>
      <c r="H936" t="s">
        <v>2376</v>
      </c>
      <c r="I936" s="13">
        <v>1</v>
      </c>
      <c r="J936" t="s">
        <v>2376</v>
      </c>
    </row>
    <row r="937" spans="1:10" x14ac:dyDescent="0.35">
      <c r="A937" t="s">
        <v>1431</v>
      </c>
      <c r="B937">
        <v>28.594999999999999</v>
      </c>
      <c r="C937" t="str">
        <f t="shared" si="28"/>
        <v>Overweight</v>
      </c>
      <c r="D937">
        <v>4.68</v>
      </c>
      <c r="E937" t="str">
        <f t="shared" si="29"/>
        <v>Normal</v>
      </c>
      <c r="F937" t="s">
        <v>2378</v>
      </c>
      <c r="G937" t="s">
        <v>2376</v>
      </c>
      <c r="H937" t="s">
        <v>2376</v>
      </c>
      <c r="I937" s="13">
        <v>1</v>
      </c>
      <c r="J937" t="s">
        <v>2376</v>
      </c>
    </row>
    <row r="938" spans="1:10" x14ac:dyDescent="0.35">
      <c r="A938" t="s">
        <v>1430</v>
      </c>
      <c r="B938">
        <v>36.799999999999997</v>
      </c>
      <c r="C938" t="str">
        <f t="shared" si="28"/>
        <v>Obesity</v>
      </c>
      <c r="D938">
        <v>5.88</v>
      </c>
      <c r="E938" t="str">
        <f t="shared" si="29"/>
        <v>Prediabetese</v>
      </c>
      <c r="F938" t="s">
        <v>2376</v>
      </c>
      <c r="G938" t="s">
        <v>2376</v>
      </c>
      <c r="H938" t="s">
        <v>2376</v>
      </c>
      <c r="I938" s="13">
        <v>1</v>
      </c>
      <c r="J938" t="s">
        <v>2376</v>
      </c>
    </row>
    <row r="939" spans="1:10" x14ac:dyDescent="0.35">
      <c r="A939" t="s">
        <v>1429</v>
      </c>
      <c r="B939">
        <v>23.75</v>
      </c>
      <c r="C939" t="str">
        <f t="shared" si="28"/>
        <v>Normal weight</v>
      </c>
      <c r="D939">
        <v>5.42</v>
      </c>
      <c r="E939" t="str">
        <f t="shared" si="29"/>
        <v>Normal</v>
      </c>
      <c r="F939" t="s">
        <v>2378</v>
      </c>
      <c r="G939" t="s">
        <v>2376</v>
      </c>
      <c r="H939" t="s">
        <v>2378</v>
      </c>
      <c r="I939" s="13">
        <v>1</v>
      </c>
      <c r="J939" t="s">
        <v>2376</v>
      </c>
    </row>
    <row r="940" spans="1:10" x14ac:dyDescent="0.35">
      <c r="A940" t="s">
        <v>1428</v>
      </c>
      <c r="B940">
        <v>35.619999999999997</v>
      </c>
      <c r="C940" t="str">
        <f t="shared" si="28"/>
        <v>Obesity</v>
      </c>
      <c r="D940">
        <v>4.16</v>
      </c>
      <c r="E940" t="str">
        <f t="shared" si="29"/>
        <v>Normal</v>
      </c>
      <c r="F940" t="s">
        <v>2376</v>
      </c>
      <c r="G940" t="s">
        <v>2376</v>
      </c>
      <c r="H940" t="s">
        <v>2376</v>
      </c>
      <c r="I940" s="13">
        <v>0</v>
      </c>
      <c r="J940" t="s">
        <v>2376</v>
      </c>
    </row>
    <row r="941" spans="1:10" x14ac:dyDescent="0.35">
      <c r="A941" t="s">
        <v>1427</v>
      </c>
      <c r="B941">
        <v>30.69</v>
      </c>
      <c r="C941" t="str">
        <f t="shared" si="28"/>
        <v>Obesity</v>
      </c>
      <c r="D941">
        <v>7.05</v>
      </c>
      <c r="E941" t="str">
        <f t="shared" si="29"/>
        <v>Diabetese</v>
      </c>
      <c r="F941" t="s">
        <v>2378</v>
      </c>
      <c r="G941" t="s">
        <v>2376</v>
      </c>
      <c r="H941" t="s">
        <v>2376</v>
      </c>
      <c r="I941" s="13">
        <v>2</v>
      </c>
      <c r="J941" t="s">
        <v>2376</v>
      </c>
    </row>
    <row r="942" spans="1:10" x14ac:dyDescent="0.35">
      <c r="A942" t="s">
        <v>1426</v>
      </c>
      <c r="B942">
        <v>35.799999999999997</v>
      </c>
      <c r="C942" t="str">
        <f t="shared" si="28"/>
        <v>Obesity</v>
      </c>
      <c r="D942">
        <v>5.63</v>
      </c>
      <c r="E942" t="str">
        <f t="shared" si="29"/>
        <v>Normal</v>
      </c>
      <c r="F942" t="s">
        <v>2378</v>
      </c>
      <c r="G942" t="s">
        <v>2376</v>
      </c>
      <c r="H942" t="s">
        <v>2376</v>
      </c>
      <c r="I942" s="13">
        <v>2</v>
      </c>
      <c r="J942" t="s">
        <v>2376</v>
      </c>
    </row>
    <row r="943" spans="1:10" x14ac:dyDescent="0.35">
      <c r="A943" t="s">
        <v>1425</v>
      </c>
      <c r="B943">
        <v>28.785</v>
      </c>
      <c r="C943" t="str">
        <f t="shared" si="28"/>
        <v>Overweight</v>
      </c>
      <c r="D943">
        <v>4.24</v>
      </c>
      <c r="E943" t="str">
        <f t="shared" si="29"/>
        <v>Normal</v>
      </c>
      <c r="F943" t="s">
        <v>2378</v>
      </c>
      <c r="G943" t="s">
        <v>2376</v>
      </c>
      <c r="H943" t="s">
        <v>2376</v>
      </c>
      <c r="I943" s="13">
        <v>2</v>
      </c>
      <c r="J943" t="s">
        <v>2376</v>
      </c>
    </row>
    <row r="944" spans="1:10" x14ac:dyDescent="0.35">
      <c r="A944" t="s">
        <v>1424</v>
      </c>
      <c r="B944">
        <v>28.594999999999999</v>
      </c>
      <c r="C944" t="str">
        <f t="shared" si="28"/>
        <v>Overweight</v>
      </c>
      <c r="D944">
        <v>4.96</v>
      </c>
      <c r="E944" t="str">
        <f t="shared" si="29"/>
        <v>Normal</v>
      </c>
      <c r="F944" t="s">
        <v>2378</v>
      </c>
      <c r="G944" t="s">
        <v>2376</v>
      </c>
      <c r="H944" t="s">
        <v>2376</v>
      </c>
      <c r="I944" s="13">
        <v>2</v>
      </c>
      <c r="J944" t="s">
        <v>2376</v>
      </c>
    </row>
    <row r="945" spans="1:10" x14ac:dyDescent="0.35">
      <c r="A945" t="s">
        <v>1423</v>
      </c>
      <c r="B945">
        <v>48.75</v>
      </c>
      <c r="C945" t="str">
        <f t="shared" si="28"/>
        <v>Obesity</v>
      </c>
      <c r="D945">
        <v>4.34</v>
      </c>
      <c r="E945" t="str">
        <f t="shared" si="29"/>
        <v>Normal</v>
      </c>
      <c r="F945" t="s">
        <v>2376</v>
      </c>
      <c r="G945" t="s">
        <v>2376</v>
      </c>
      <c r="H945" t="s">
        <v>2376</v>
      </c>
      <c r="I945" s="13">
        <v>0</v>
      </c>
      <c r="J945" t="s">
        <v>2376</v>
      </c>
    </row>
    <row r="946" spans="1:10" x14ac:dyDescent="0.35">
      <c r="A946" t="s">
        <v>1422</v>
      </c>
      <c r="B946">
        <v>28.31</v>
      </c>
      <c r="C946" t="str">
        <f t="shared" si="28"/>
        <v>Overweight</v>
      </c>
      <c r="D946">
        <v>5.43</v>
      </c>
      <c r="E946" t="str">
        <f t="shared" si="29"/>
        <v>Normal</v>
      </c>
      <c r="F946" t="s">
        <v>2378</v>
      </c>
      <c r="G946" t="s">
        <v>2376</v>
      </c>
      <c r="H946" t="s">
        <v>2376</v>
      </c>
      <c r="I946" s="13">
        <v>2</v>
      </c>
      <c r="J946" t="s">
        <v>2376</v>
      </c>
    </row>
    <row r="947" spans="1:10" x14ac:dyDescent="0.35">
      <c r="A947" t="s">
        <v>1421</v>
      </c>
      <c r="B947">
        <v>38.39</v>
      </c>
      <c r="C947" t="str">
        <f t="shared" si="28"/>
        <v>Obesity</v>
      </c>
      <c r="D947">
        <v>8.33</v>
      </c>
      <c r="E947" t="str">
        <f t="shared" si="29"/>
        <v>Diabetese</v>
      </c>
      <c r="F947" t="s">
        <v>2378</v>
      </c>
      <c r="G947" t="s">
        <v>2376</v>
      </c>
      <c r="H947" t="s">
        <v>2376</v>
      </c>
      <c r="I947" s="13">
        <v>1</v>
      </c>
      <c r="J947" t="s">
        <v>2376</v>
      </c>
    </row>
    <row r="948" spans="1:10" x14ac:dyDescent="0.35">
      <c r="A948" t="s">
        <v>1420</v>
      </c>
      <c r="B948">
        <v>25.87</v>
      </c>
      <c r="C948" t="str">
        <f t="shared" si="28"/>
        <v>Overweight</v>
      </c>
      <c r="D948">
        <v>5.63</v>
      </c>
      <c r="E948" t="str">
        <f t="shared" si="29"/>
        <v>Normal</v>
      </c>
      <c r="F948" t="s">
        <v>2378</v>
      </c>
      <c r="G948" t="s">
        <v>2376</v>
      </c>
      <c r="H948" t="s">
        <v>2376</v>
      </c>
      <c r="I948" s="13">
        <v>1</v>
      </c>
      <c r="J948" t="s">
        <v>2376</v>
      </c>
    </row>
    <row r="949" spans="1:10" x14ac:dyDescent="0.35">
      <c r="A949" t="s">
        <v>1419</v>
      </c>
      <c r="B949">
        <v>43.7</v>
      </c>
      <c r="C949" t="str">
        <f t="shared" si="28"/>
        <v>Obesity</v>
      </c>
      <c r="D949">
        <v>7.23</v>
      </c>
      <c r="E949" t="str">
        <f t="shared" si="29"/>
        <v>Diabetese</v>
      </c>
      <c r="F949" t="s">
        <v>2376</v>
      </c>
      <c r="G949" t="s">
        <v>2376</v>
      </c>
      <c r="H949" t="s">
        <v>2376</v>
      </c>
      <c r="I949" s="13">
        <v>0</v>
      </c>
      <c r="J949" t="s">
        <v>2376</v>
      </c>
    </row>
    <row r="950" spans="1:10" x14ac:dyDescent="0.35">
      <c r="A950" t="s">
        <v>1418</v>
      </c>
      <c r="B950">
        <v>40.945</v>
      </c>
      <c r="C950" t="str">
        <f t="shared" si="28"/>
        <v>Obesity</v>
      </c>
      <c r="D950">
        <v>10.57</v>
      </c>
      <c r="E950" t="str">
        <f t="shared" si="29"/>
        <v>Diabetese</v>
      </c>
      <c r="F950" t="s">
        <v>2376</v>
      </c>
      <c r="G950" t="s">
        <v>2376</v>
      </c>
      <c r="H950" t="s">
        <v>2376</v>
      </c>
      <c r="I950" s="13">
        <v>0</v>
      </c>
      <c r="J950" t="s">
        <v>2376</v>
      </c>
    </row>
    <row r="951" spans="1:10" x14ac:dyDescent="0.35">
      <c r="A951" t="s">
        <v>1417</v>
      </c>
      <c r="B951">
        <v>27.94</v>
      </c>
      <c r="C951" t="str">
        <f t="shared" si="28"/>
        <v>Overweight</v>
      </c>
      <c r="D951">
        <v>7.92</v>
      </c>
      <c r="E951" t="str">
        <f t="shared" si="29"/>
        <v>Diabetese</v>
      </c>
      <c r="F951" t="s">
        <v>2376</v>
      </c>
      <c r="G951" t="s">
        <v>2376</v>
      </c>
      <c r="H951" t="s">
        <v>2376</v>
      </c>
      <c r="I951" s="13">
        <v>0</v>
      </c>
      <c r="J951" t="s">
        <v>2376</v>
      </c>
    </row>
    <row r="952" spans="1:10" x14ac:dyDescent="0.35">
      <c r="A952" t="s">
        <v>1416</v>
      </c>
      <c r="B952">
        <v>31.9</v>
      </c>
      <c r="C952" t="str">
        <f t="shared" si="28"/>
        <v>Obesity</v>
      </c>
      <c r="D952">
        <v>10.119999999999999</v>
      </c>
      <c r="E952" t="str">
        <f t="shared" si="29"/>
        <v>Diabetese</v>
      </c>
      <c r="F952" t="s">
        <v>2376</v>
      </c>
      <c r="G952" t="s">
        <v>2376</v>
      </c>
      <c r="H952" t="s">
        <v>2376</v>
      </c>
      <c r="I952" s="13">
        <v>2</v>
      </c>
      <c r="J952" t="s">
        <v>2376</v>
      </c>
    </row>
    <row r="953" spans="1:10" x14ac:dyDescent="0.35">
      <c r="A953" t="s">
        <v>1415</v>
      </c>
      <c r="B953">
        <v>31.64</v>
      </c>
      <c r="C953" t="str">
        <f t="shared" si="28"/>
        <v>Obesity</v>
      </c>
      <c r="D953">
        <v>7.91</v>
      </c>
      <c r="E953" t="str">
        <f t="shared" si="29"/>
        <v>Diabetese</v>
      </c>
      <c r="F953" t="s">
        <v>2376</v>
      </c>
      <c r="G953" t="s">
        <v>2376</v>
      </c>
      <c r="H953" t="s">
        <v>2376</v>
      </c>
      <c r="I953" s="13">
        <v>0</v>
      </c>
      <c r="J953" t="s">
        <v>2376</v>
      </c>
    </row>
    <row r="954" spans="1:10" x14ac:dyDescent="0.35">
      <c r="A954" t="s">
        <v>1414</v>
      </c>
      <c r="B954">
        <v>46.7</v>
      </c>
      <c r="C954" t="str">
        <f t="shared" si="28"/>
        <v>Obesity</v>
      </c>
      <c r="D954">
        <v>10.9</v>
      </c>
      <c r="E954" t="str">
        <f t="shared" si="29"/>
        <v>Diabetese</v>
      </c>
      <c r="F954" t="s">
        <v>2376</v>
      </c>
      <c r="G954" t="s">
        <v>2376</v>
      </c>
      <c r="H954" t="s">
        <v>2376</v>
      </c>
      <c r="I954" s="13">
        <v>0</v>
      </c>
      <c r="J954" t="s">
        <v>2376</v>
      </c>
    </row>
    <row r="955" spans="1:10" x14ac:dyDescent="0.35">
      <c r="A955" t="s">
        <v>1413</v>
      </c>
      <c r="B955">
        <v>18.335000000000001</v>
      </c>
      <c r="C955" t="str">
        <f t="shared" si="28"/>
        <v>Underweight</v>
      </c>
      <c r="D955">
        <v>11.83</v>
      </c>
      <c r="E955" t="str">
        <f t="shared" si="29"/>
        <v>Diabetese</v>
      </c>
      <c r="F955" t="s">
        <v>2376</v>
      </c>
      <c r="G955" t="s">
        <v>2376</v>
      </c>
      <c r="H955" t="s">
        <v>2376</v>
      </c>
      <c r="I955" s="13">
        <v>0</v>
      </c>
      <c r="J955" t="s">
        <v>2376</v>
      </c>
    </row>
    <row r="956" spans="1:10" x14ac:dyDescent="0.35">
      <c r="A956" t="s">
        <v>1412</v>
      </c>
      <c r="B956">
        <v>31.24</v>
      </c>
      <c r="C956" t="str">
        <f t="shared" si="28"/>
        <v>Obesity</v>
      </c>
      <c r="D956">
        <v>7.42</v>
      </c>
      <c r="E956" t="str">
        <f t="shared" si="29"/>
        <v>Diabetese</v>
      </c>
      <c r="F956" t="s">
        <v>2378</v>
      </c>
      <c r="G956" t="s">
        <v>2376</v>
      </c>
      <c r="H956" t="s">
        <v>2376</v>
      </c>
      <c r="I956" s="13">
        <v>2</v>
      </c>
      <c r="J956" t="s">
        <v>2376</v>
      </c>
    </row>
    <row r="957" spans="1:10" x14ac:dyDescent="0.35">
      <c r="A957" t="s">
        <v>1411</v>
      </c>
      <c r="B957">
        <v>39.22</v>
      </c>
      <c r="C957" t="str">
        <f t="shared" si="28"/>
        <v>Obesity</v>
      </c>
      <c r="D957">
        <v>5.62</v>
      </c>
      <c r="E957" t="str">
        <f t="shared" si="29"/>
        <v>Normal</v>
      </c>
      <c r="F957" t="s">
        <v>2378</v>
      </c>
      <c r="G957" t="s">
        <v>2376</v>
      </c>
      <c r="H957" t="s">
        <v>2376</v>
      </c>
      <c r="I957" s="13">
        <v>1</v>
      </c>
      <c r="J957" t="s">
        <v>2376</v>
      </c>
    </row>
    <row r="958" spans="1:10" x14ac:dyDescent="0.35">
      <c r="A958" t="s">
        <v>1410</v>
      </c>
      <c r="B958">
        <v>24.414999999999999</v>
      </c>
      <c r="C958" t="str">
        <f t="shared" si="28"/>
        <v>Normal weight</v>
      </c>
      <c r="D958">
        <v>7.16</v>
      </c>
      <c r="E958" t="str">
        <f t="shared" si="29"/>
        <v>Diabetese</v>
      </c>
      <c r="F958" t="s">
        <v>2376</v>
      </c>
      <c r="G958" t="s">
        <v>2376</v>
      </c>
      <c r="H958" t="s">
        <v>2376</v>
      </c>
      <c r="I958" s="13">
        <v>0</v>
      </c>
      <c r="J958" t="s">
        <v>2376</v>
      </c>
    </row>
    <row r="959" spans="1:10" x14ac:dyDescent="0.35">
      <c r="A959" t="s">
        <v>1409</v>
      </c>
      <c r="B959">
        <v>32.299999999999997</v>
      </c>
      <c r="C959" t="str">
        <f t="shared" si="28"/>
        <v>Obesity</v>
      </c>
      <c r="D959">
        <v>9.89</v>
      </c>
      <c r="E959" t="str">
        <f t="shared" si="29"/>
        <v>Diabetese</v>
      </c>
      <c r="F959" t="s">
        <v>2376</v>
      </c>
      <c r="G959" t="s">
        <v>2376</v>
      </c>
      <c r="H959" t="s">
        <v>2376</v>
      </c>
      <c r="I959" s="13">
        <v>0</v>
      </c>
      <c r="J959" t="s">
        <v>2376</v>
      </c>
    </row>
    <row r="960" spans="1:10" x14ac:dyDescent="0.35">
      <c r="A960" t="s">
        <v>1408</v>
      </c>
      <c r="B960">
        <v>39.94</v>
      </c>
      <c r="C960" t="str">
        <f t="shared" si="28"/>
        <v>Obesity</v>
      </c>
      <c r="D960">
        <v>5.14</v>
      </c>
      <c r="E960" t="str">
        <f t="shared" si="29"/>
        <v>Normal</v>
      </c>
      <c r="F960" t="s">
        <v>2376</v>
      </c>
      <c r="G960" t="s">
        <v>2376</v>
      </c>
      <c r="H960" t="s">
        <v>2376</v>
      </c>
      <c r="I960" s="13">
        <v>0</v>
      </c>
      <c r="J960" t="s">
        <v>2376</v>
      </c>
    </row>
    <row r="961" spans="1:10" x14ac:dyDescent="0.35">
      <c r="A961" t="s">
        <v>1407</v>
      </c>
      <c r="B961">
        <v>30</v>
      </c>
      <c r="C961" t="str">
        <f t="shared" si="28"/>
        <v>Obesity</v>
      </c>
      <c r="D961">
        <v>5.61</v>
      </c>
      <c r="E961" t="str">
        <f t="shared" si="29"/>
        <v>Normal</v>
      </c>
      <c r="F961" t="s">
        <v>2378</v>
      </c>
      <c r="G961" t="s">
        <v>2376</v>
      </c>
      <c r="H961" t="s">
        <v>2378</v>
      </c>
      <c r="I961" s="13">
        <v>1</v>
      </c>
      <c r="J961" t="s">
        <v>2376</v>
      </c>
    </row>
    <row r="962" spans="1:10" x14ac:dyDescent="0.35">
      <c r="A962" t="s">
        <v>1406</v>
      </c>
      <c r="B962">
        <v>35.340000000000003</v>
      </c>
      <c r="C962" t="str">
        <f t="shared" si="28"/>
        <v>Obesity</v>
      </c>
      <c r="D962">
        <v>5.51</v>
      </c>
      <c r="E962" t="str">
        <f t="shared" si="29"/>
        <v>Normal</v>
      </c>
      <c r="F962" t="s">
        <v>2378</v>
      </c>
      <c r="G962" t="s">
        <v>2376</v>
      </c>
      <c r="H962" t="s">
        <v>2378</v>
      </c>
      <c r="I962" s="13">
        <v>1</v>
      </c>
      <c r="J962" t="s">
        <v>2376</v>
      </c>
    </row>
    <row r="963" spans="1:10" x14ac:dyDescent="0.35">
      <c r="A963" t="s">
        <v>1405</v>
      </c>
      <c r="B963">
        <v>32.204999999999998</v>
      </c>
      <c r="C963" t="str">
        <f t="shared" ref="C963:C1026" si="30">IF(B963&lt;18.5,"Underweight",IF(AND(B963&gt;=18.5,B963&lt;25),"Normal weight",IF(AND(B963&gt;=25,B963&lt;30),"Overweight","Obesity")))</f>
        <v>Obesity</v>
      </c>
      <c r="D963">
        <v>8.3800000000000008</v>
      </c>
      <c r="E963" t="str">
        <f t="shared" si="29"/>
        <v>Diabetese</v>
      </c>
      <c r="F963" t="s">
        <v>2378</v>
      </c>
      <c r="G963" t="s">
        <v>2376</v>
      </c>
      <c r="H963" t="s">
        <v>2376</v>
      </c>
      <c r="I963" s="13">
        <v>2</v>
      </c>
      <c r="J963" t="s">
        <v>2376</v>
      </c>
    </row>
    <row r="964" spans="1:10" x14ac:dyDescent="0.35">
      <c r="A964" t="s">
        <v>1404</v>
      </c>
      <c r="B964">
        <v>33.880000000000003</v>
      </c>
      <c r="C964" t="str">
        <f t="shared" si="30"/>
        <v>Obesity</v>
      </c>
      <c r="D964">
        <v>4.68</v>
      </c>
      <c r="E964" t="str">
        <f t="shared" ref="E964:E1027" si="31">IF(D964&lt;5.7,"Normal",IF(AND(D964&gt;=5.7,D964&lt;=6.4),"Prediabetese","Diabetese"))</f>
        <v>Normal</v>
      </c>
      <c r="F964" t="s">
        <v>2376</v>
      </c>
      <c r="G964" t="s">
        <v>2378</v>
      </c>
      <c r="H964" t="s">
        <v>2376</v>
      </c>
      <c r="I964" s="13">
        <v>1</v>
      </c>
      <c r="J964" t="s">
        <v>2376</v>
      </c>
    </row>
    <row r="965" spans="1:10" x14ac:dyDescent="0.35">
      <c r="A965" t="s">
        <v>1403</v>
      </c>
      <c r="B965">
        <v>26.63</v>
      </c>
      <c r="C965" t="str">
        <f t="shared" si="30"/>
        <v>Overweight</v>
      </c>
      <c r="D965">
        <v>4.3600000000000003</v>
      </c>
      <c r="E965" t="str">
        <f t="shared" si="31"/>
        <v>Normal</v>
      </c>
      <c r="F965" t="s">
        <v>2378</v>
      </c>
      <c r="G965" t="s">
        <v>2376</v>
      </c>
      <c r="H965" t="s">
        <v>2376</v>
      </c>
      <c r="I965" s="13">
        <v>2</v>
      </c>
      <c r="J965" t="s">
        <v>2376</v>
      </c>
    </row>
    <row r="966" spans="1:10" x14ac:dyDescent="0.35">
      <c r="A966" t="s">
        <v>1402</v>
      </c>
      <c r="B966">
        <v>28.7</v>
      </c>
      <c r="C966" t="str">
        <f t="shared" si="30"/>
        <v>Overweight</v>
      </c>
      <c r="D966">
        <v>7.74</v>
      </c>
      <c r="E966" t="str">
        <f t="shared" si="31"/>
        <v>Diabetese</v>
      </c>
      <c r="F966" t="s">
        <v>2376</v>
      </c>
      <c r="G966" t="s">
        <v>2376</v>
      </c>
      <c r="H966" t="s">
        <v>2376</v>
      </c>
      <c r="I966" s="13">
        <v>0</v>
      </c>
      <c r="J966" t="s">
        <v>2376</v>
      </c>
    </row>
    <row r="967" spans="1:10" x14ac:dyDescent="0.35">
      <c r="A967" t="s">
        <v>1401</v>
      </c>
      <c r="B967">
        <v>25.65</v>
      </c>
      <c r="C967" t="str">
        <f t="shared" si="30"/>
        <v>Overweight</v>
      </c>
      <c r="D967">
        <v>4.05</v>
      </c>
      <c r="E967" t="str">
        <f t="shared" si="31"/>
        <v>Normal</v>
      </c>
      <c r="F967" t="s">
        <v>2378</v>
      </c>
      <c r="G967" t="s">
        <v>2376</v>
      </c>
      <c r="H967" t="s">
        <v>2376</v>
      </c>
      <c r="I967" s="13">
        <v>2</v>
      </c>
      <c r="J967" t="s">
        <v>2376</v>
      </c>
    </row>
    <row r="968" spans="1:10" x14ac:dyDescent="0.35">
      <c r="A968" t="s">
        <v>1400</v>
      </c>
      <c r="B968">
        <v>36.384999999999998</v>
      </c>
      <c r="C968" t="str">
        <f t="shared" si="30"/>
        <v>Obesity</v>
      </c>
      <c r="D968">
        <v>11.49</v>
      </c>
      <c r="E968" t="str">
        <f t="shared" si="31"/>
        <v>Diabetese</v>
      </c>
      <c r="F968" t="s">
        <v>2376</v>
      </c>
      <c r="G968" t="s">
        <v>2376</v>
      </c>
      <c r="H968" t="s">
        <v>2376</v>
      </c>
      <c r="I968" s="13">
        <v>0</v>
      </c>
      <c r="J968" t="s">
        <v>2376</v>
      </c>
    </row>
    <row r="969" spans="1:10" x14ac:dyDescent="0.35">
      <c r="A969" t="s">
        <v>1399</v>
      </c>
      <c r="B969">
        <v>34.69</v>
      </c>
      <c r="C969" t="str">
        <f t="shared" si="30"/>
        <v>Obesity</v>
      </c>
      <c r="D969">
        <v>5.65</v>
      </c>
      <c r="E969" t="str">
        <f t="shared" si="31"/>
        <v>Normal</v>
      </c>
      <c r="F969" t="s">
        <v>2376</v>
      </c>
      <c r="G969" t="s">
        <v>2376</v>
      </c>
      <c r="H969" t="s">
        <v>2376</v>
      </c>
      <c r="I969" s="13">
        <v>0</v>
      </c>
      <c r="J969" t="s">
        <v>2376</v>
      </c>
    </row>
    <row r="970" spans="1:10" x14ac:dyDescent="0.35">
      <c r="A970" t="s">
        <v>1398</v>
      </c>
      <c r="B970">
        <v>37.68</v>
      </c>
      <c r="C970" t="str">
        <f t="shared" si="30"/>
        <v>Obesity</v>
      </c>
      <c r="D970">
        <v>4.29</v>
      </c>
      <c r="E970" t="str">
        <f t="shared" si="31"/>
        <v>Normal</v>
      </c>
      <c r="F970" t="s">
        <v>2378</v>
      </c>
      <c r="G970" t="s">
        <v>2376</v>
      </c>
      <c r="H970" t="s">
        <v>2376</v>
      </c>
      <c r="I970" s="13">
        <v>0</v>
      </c>
      <c r="J970" t="s">
        <v>2376</v>
      </c>
    </row>
    <row r="971" spans="1:10" x14ac:dyDescent="0.35">
      <c r="A971" t="s">
        <v>1397</v>
      </c>
      <c r="B971">
        <v>35.49</v>
      </c>
      <c r="C971" t="str">
        <f t="shared" si="30"/>
        <v>Obesity</v>
      </c>
      <c r="D971">
        <v>4.74</v>
      </c>
      <c r="E971" t="str">
        <f t="shared" si="31"/>
        <v>Normal</v>
      </c>
      <c r="F971" t="s">
        <v>2378</v>
      </c>
      <c r="G971" t="s">
        <v>2376</v>
      </c>
      <c r="H971" t="s">
        <v>2378</v>
      </c>
      <c r="I971" s="13">
        <v>1</v>
      </c>
      <c r="J971" t="s">
        <v>2376</v>
      </c>
    </row>
    <row r="972" spans="1:10" x14ac:dyDescent="0.35">
      <c r="A972" t="s">
        <v>1396</v>
      </c>
      <c r="B972">
        <v>44.7</v>
      </c>
      <c r="C972" t="str">
        <f t="shared" si="30"/>
        <v>Obesity</v>
      </c>
      <c r="D972">
        <v>7.6</v>
      </c>
      <c r="E972" t="str">
        <f t="shared" si="31"/>
        <v>Diabetese</v>
      </c>
      <c r="F972" t="s">
        <v>2378</v>
      </c>
      <c r="G972" t="s">
        <v>2376</v>
      </c>
      <c r="H972" t="s">
        <v>2376</v>
      </c>
      <c r="I972" s="13">
        <v>2</v>
      </c>
      <c r="J972" t="s">
        <v>2376</v>
      </c>
    </row>
    <row r="973" spans="1:10" x14ac:dyDescent="0.35">
      <c r="A973" t="s">
        <v>1395</v>
      </c>
      <c r="B973">
        <v>38.380000000000003</v>
      </c>
      <c r="C973" t="str">
        <f t="shared" si="30"/>
        <v>Obesity</v>
      </c>
      <c r="D973">
        <v>8.5</v>
      </c>
      <c r="E973" t="str">
        <f t="shared" si="31"/>
        <v>Diabetese</v>
      </c>
      <c r="F973" t="s">
        <v>2378</v>
      </c>
      <c r="G973" t="s">
        <v>2376</v>
      </c>
      <c r="H973" t="s">
        <v>2376</v>
      </c>
      <c r="I973" s="13">
        <v>2</v>
      </c>
      <c r="J973" t="s">
        <v>2376</v>
      </c>
    </row>
    <row r="974" spans="1:10" x14ac:dyDescent="0.35">
      <c r="A974" t="s">
        <v>1394</v>
      </c>
      <c r="B974">
        <v>35.244999999999997</v>
      </c>
      <c r="C974" t="str">
        <f t="shared" si="30"/>
        <v>Obesity</v>
      </c>
      <c r="D974">
        <v>11.22</v>
      </c>
      <c r="E974" t="str">
        <f t="shared" si="31"/>
        <v>Diabetese</v>
      </c>
      <c r="F974" t="s">
        <v>2378</v>
      </c>
      <c r="G974" t="s">
        <v>2376</v>
      </c>
      <c r="H974" t="s">
        <v>2376</v>
      </c>
      <c r="I974" s="13">
        <v>0</v>
      </c>
      <c r="J974" t="s">
        <v>2376</v>
      </c>
    </row>
    <row r="975" spans="1:10" x14ac:dyDescent="0.35">
      <c r="A975" t="s">
        <v>1393</v>
      </c>
      <c r="B975">
        <v>49.84</v>
      </c>
      <c r="C975" t="str">
        <f t="shared" si="30"/>
        <v>Obesity</v>
      </c>
      <c r="D975">
        <v>5.0999999999999996</v>
      </c>
      <c r="E975" t="str">
        <f t="shared" si="31"/>
        <v>Normal</v>
      </c>
      <c r="F975" t="s">
        <v>2378</v>
      </c>
      <c r="G975" t="s">
        <v>2376</v>
      </c>
      <c r="H975" t="s">
        <v>2378</v>
      </c>
      <c r="I975" s="13">
        <v>1</v>
      </c>
      <c r="J975" t="s">
        <v>2376</v>
      </c>
    </row>
    <row r="976" spans="1:10" x14ac:dyDescent="0.35">
      <c r="A976" t="s">
        <v>1392</v>
      </c>
      <c r="B976">
        <v>49.06</v>
      </c>
      <c r="C976" t="str">
        <f t="shared" si="30"/>
        <v>Obesity</v>
      </c>
      <c r="D976">
        <v>5.43</v>
      </c>
      <c r="E976" t="str">
        <f t="shared" si="31"/>
        <v>Normal</v>
      </c>
      <c r="F976" t="s">
        <v>2378</v>
      </c>
      <c r="G976" t="s">
        <v>2376</v>
      </c>
      <c r="H976" t="s">
        <v>2376</v>
      </c>
      <c r="I976" s="13">
        <v>1</v>
      </c>
      <c r="J976" t="s">
        <v>2376</v>
      </c>
    </row>
    <row r="977" spans="1:10" x14ac:dyDescent="0.35">
      <c r="A977" t="s">
        <v>1391</v>
      </c>
      <c r="B977">
        <v>30.88</v>
      </c>
      <c r="C977" t="str">
        <f t="shared" si="30"/>
        <v>Obesity</v>
      </c>
      <c r="D977">
        <v>5.82</v>
      </c>
      <c r="E977" t="str">
        <f t="shared" si="31"/>
        <v>Prediabetese</v>
      </c>
      <c r="F977" t="s">
        <v>2376</v>
      </c>
      <c r="G977" t="s">
        <v>2376</v>
      </c>
      <c r="H977" t="s">
        <v>2376</v>
      </c>
      <c r="I977" s="13">
        <v>2</v>
      </c>
      <c r="J977" t="s">
        <v>2376</v>
      </c>
    </row>
    <row r="978" spans="1:10" x14ac:dyDescent="0.35">
      <c r="A978" t="s">
        <v>1390</v>
      </c>
      <c r="B978">
        <v>33.35</v>
      </c>
      <c r="C978" t="str">
        <f t="shared" si="30"/>
        <v>Obesity</v>
      </c>
      <c r="D978">
        <v>6.05</v>
      </c>
      <c r="E978" t="str">
        <f t="shared" si="31"/>
        <v>Prediabetese</v>
      </c>
      <c r="F978" t="s">
        <v>2376</v>
      </c>
      <c r="G978" t="s">
        <v>2376</v>
      </c>
      <c r="H978" t="s">
        <v>2378</v>
      </c>
      <c r="I978" s="13">
        <v>1</v>
      </c>
      <c r="J978" t="s">
        <v>2376</v>
      </c>
    </row>
    <row r="979" spans="1:10" x14ac:dyDescent="0.35">
      <c r="A979" t="s">
        <v>1389</v>
      </c>
      <c r="B979">
        <v>38</v>
      </c>
      <c r="C979" t="str">
        <f t="shared" si="30"/>
        <v>Obesity</v>
      </c>
      <c r="D979">
        <v>6.38</v>
      </c>
      <c r="E979" t="str">
        <f t="shared" si="31"/>
        <v>Prediabetese</v>
      </c>
      <c r="F979" t="s">
        <v>2378</v>
      </c>
      <c r="G979" t="s">
        <v>2376</v>
      </c>
      <c r="H979" t="s">
        <v>2376</v>
      </c>
      <c r="I979" s="13">
        <v>1</v>
      </c>
      <c r="J979" t="s">
        <v>2376</v>
      </c>
    </row>
    <row r="980" spans="1:10" x14ac:dyDescent="0.35">
      <c r="A980" t="s">
        <v>1388</v>
      </c>
      <c r="B980">
        <v>36.08</v>
      </c>
      <c r="C980" t="str">
        <f t="shared" si="30"/>
        <v>Obesity</v>
      </c>
      <c r="D980">
        <v>5.73</v>
      </c>
      <c r="E980" t="str">
        <f t="shared" si="31"/>
        <v>Prediabetese</v>
      </c>
      <c r="F980" t="s">
        <v>2378</v>
      </c>
      <c r="G980" t="s">
        <v>2376</v>
      </c>
      <c r="H980" t="s">
        <v>2376</v>
      </c>
      <c r="I980" s="13">
        <v>1</v>
      </c>
      <c r="J980" t="s">
        <v>2376</v>
      </c>
    </row>
    <row r="981" spans="1:10" x14ac:dyDescent="0.35">
      <c r="A981" t="s">
        <v>1387</v>
      </c>
      <c r="B981">
        <v>35.700000000000003</v>
      </c>
      <c r="C981" t="str">
        <f t="shared" si="30"/>
        <v>Obesity</v>
      </c>
      <c r="D981">
        <v>5.47</v>
      </c>
      <c r="E981" t="str">
        <f t="shared" si="31"/>
        <v>Normal</v>
      </c>
      <c r="F981" t="s">
        <v>2378</v>
      </c>
      <c r="G981" t="s">
        <v>2376</v>
      </c>
      <c r="H981" t="s">
        <v>2376</v>
      </c>
      <c r="I981" s="13">
        <v>1</v>
      </c>
      <c r="J981" t="s">
        <v>2376</v>
      </c>
    </row>
    <row r="982" spans="1:10" x14ac:dyDescent="0.35">
      <c r="A982" t="s">
        <v>1386</v>
      </c>
      <c r="B982">
        <v>34.01</v>
      </c>
      <c r="C982" t="str">
        <f t="shared" si="30"/>
        <v>Obesity</v>
      </c>
      <c r="D982">
        <v>11.3</v>
      </c>
      <c r="E982" t="str">
        <f t="shared" si="31"/>
        <v>Diabetese</v>
      </c>
      <c r="F982" t="s">
        <v>2376</v>
      </c>
      <c r="G982" t="s">
        <v>2376</v>
      </c>
      <c r="H982" t="s">
        <v>2376</v>
      </c>
      <c r="I982" s="13">
        <v>0</v>
      </c>
      <c r="J982" t="s">
        <v>2376</v>
      </c>
    </row>
    <row r="983" spans="1:10" x14ac:dyDescent="0.35">
      <c r="A983" t="s">
        <v>1385</v>
      </c>
      <c r="B983">
        <v>31.54</v>
      </c>
      <c r="C983" t="str">
        <f t="shared" si="30"/>
        <v>Obesity</v>
      </c>
      <c r="D983">
        <v>6.72</v>
      </c>
      <c r="E983" t="str">
        <f t="shared" si="31"/>
        <v>Diabetese</v>
      </c>
      <c r="F983" t="s">
        <v>2376</v>
      </c>
      <c r="G983" t="s">
        <v>2376</v>
      </c>
      <c r="H983" t="s">
        <v>2376</v>
      </c>
      <c r="I983" s="13">
        <v>0</v>
      </c>
      <c r="J983" t="s">
        <v>2376</v>
      </c>
    </row>
    <row r="984" spans="1:10" x14ac:dyDescent="0.35">
      <c r="A984" t="s">
        <v>1384</v>
      </c>
      <c r="B984">
        <v>23.3</v>
      </c>
      <c r="C984" t="str">
        <f t="shared" si="30"/>
        <v>Normal weight</v>
      </c>
      <c r="D984">
        <v>5.36</v>
      </c>
      <c r="E984" t="str">
        <f t="shared" si="31"/>
        <v>Normal</v>
      </c>
      <c r="F984" t="s">
        <v>2378</v>
      </c>
      <c r="G984" t="s">
        <v>2376</v>
      </c>
      <c r="H984" t="s">
        <v>2376</v>
      </c>
      <c r="I984" s="13">
        <v>1</v>
      </c>
      <c r="J984" t="s">
        <v>2376</v>
      </c>
    </row>
    <row r="985" spans="1:10" x14ac:dyDescent="0.35">
      <c r="A985" t="s">
        <v>1383</v>
      </c>
      <c r="B985">
        <v>27.75</v>
      </c>
      <c r="C985" t="str">
        <f t="shared" si="30"/>
        <v>Overweight</v>
      </c>
      <c r="D985">
        <v>9.8800000000000008</v>
      </c>
      <c r="E985" t="str">
        <f t="shared" si="31"/>
        <v>Diabetese</v>
      </c>
      <c r="F985" t="s">
        <v>2376</v>
      </c>
      <c r="G985" t="s">
        <v>2376</v>
      </c>
      <c r="H985" t="s">
        <v>2376</v>
      </c>
      <c r="I985" s="13">
        <v>0</v>
      </c>
      <c r="J985" t="s">
        <v>2376</v>
      </c>
    </row>
    <row r="986" spans="1:10" x14ac:dyDescent="0.35">
      <c r="A986" t="s">
        <v>1382</v>
      </c>
      <c r="B986">
        <v>42.46</v>
      </c>
      <c r="C986" t="str">
        <f t="shared" si="30"/>
        <v>Obesity</v>
      </c>
      <c r="D986">
        <v>4.1100000000000003</v>
      </c>
      <c r="E986" t="str">
        <f t="shared" si="31"/>
        <v>Normal</v>
      </c>
      <c r="F986" t="s">
        <v>2376</v>
      </c>
      <c r="G986" t="s">
        <v>2376</v>
      </c>
      <c r="H986" t="s">
        <v>2376</v>
      </c>
      <c r="I986" s="13">
        <v>0</v>
      </c>
      <c r="J986" t="s">
        <v>2376</v>
      </c>
    </row>
    <row r="987" spans="1:10" x14ac:dyDescent="0.35">
      <c r="A987" t="s">
        <v>1381</v>
      </c>
      <c r="B987">
        <v>54.47</v>
      </c>
      <c r="C987" t="str">
        <f t="shared" si="30"/>
        <v>Obesity</v>
      </c>
      <c r="D987">
        <v>7.48</v>
      </c>
      <c r="E987" t="str">
        <f t="shared" si="31"/>
        <v>Diabetese</v>
      </c>
      <c r="F987" t="s">
        <v>2376</v>
      </c>
      <c r="G987" t="s">
        <v>2376</v>
      </c>
      <c r="H987" t="s">
        <v>2376</v>
      </c>
      <c r="I987" s="13">
        <v>0</v>
      </c>
      <c r="J987" t="s">
        <v>2376</v>
      </c>
    </row>
    <row r="988" spans="1:10" x14ac:dyDescent="0.35">
      <c r="A988" t="s">
        <v>1380</v>
      </c>
      <c r="B988">
        <v>24.93</v>
      </c>
      <c r="C988" t="str">
        <f t="shared" si="30"/>
        <v>Normal weight</v>
      </c>
      <c r="D988">
        <v>9.18</v>
      </c>
      <c r="E988" t="str">
        <f t="shared" si="31"/>
        <v>Diabetese</v>
      </c>
      <c r="F988" t="s">
        <v>2378</v>
      </c>
      <c r="G988" t="s">
        <v>2376</v>
      </c>
      <c r="H988" t="s">
        <v>2378</v>
      </c>
      <c r="I988" s="13">
        <v>1</v>
      </c>
      <c r="J988" t="s">
        <v>2376</v>
      </c>
    </row>
    <row r="989" spans="1:10" x14ac:dyDescent="0.35">
      <c r="A989" t="s">
        <v>1379</v>
      </c>
      <c r="B989">
        <v>48.12</v>
      </c>
      <c r="C989" t="str">
        <f t="shared" si="30"/>
        <v>Obesity</v>
      </c>
      <c r="D989">
        <v>4.51</v>
      </c>
      <c r="E989" t="str">
        <f t="shared" si="31"/>
        <v>Normal</v>
      </c>
      <c r="F989" t="s">
        <v>2378</v>
      </c>
      <c r="G989" t="s">
        <v>2376</v>
      </c>
      <c r="H989" t="s">
        <v>2376</v>
      </c>
      <c r="I989" s="13">
        <v>1</v>
      </c>
      <c r="J989" t="s">
        <v>2376</v>
      </c>
    </row>
    <row r="990" spans="1:10" x14ac:dyDescent="0.35">
      <c r="A990" t="s">
        <v>1378</v>
      </c>
      <c r="B990">
        <v>24.91</v>
      </c>
      <c r="C990" t="str">
        <f t="shared" si="30"/>
        <v>Normal weight</v>
      </c>
      <c r="D990">
        <v>7.33</v>
      </c>
      <c r="E990" t="str">
        <f t="shared" si="31"/>
        <v>Diabetese</v>
      </c>
      <c r="F990" t="s">
        <v>2378</v>
      </c>
      <c r="G990" t="s">
        <v>2376</v>
      </c>
      <c r="H990" t="s">
        <v>2378</v>
      </c>
      <c r="I990" s="13">
        <v>1</v>
      </c>
      <c r="J990" t="s">
        <v>2376</v>
      </c>
    </row>
    <row r="991" spans="1:10" x14ac:dyDescent="0.35">
      <c r="A991" t="s">
        <v>1377</v>
      </c>
      <c r="B991">
        <v>27.645</v>
      </c>
      <c r="C991" t="str">
        <f t="shared" si="30"/>
        <v>Overweight</v>
      </c>
      <c r="D991">
        <v>10.56</v>
      </c>
      <c r="E991" t="str">
        <f t="shared" si="31"/>
        <v>Diabetese</v>
      </c>
      <c r="F991" t="s">
        <v>2376</v>
      </c>
      <c r="G991" t="s">
        <v>2376</v>
      </c>
      <c r="H991" t="s">
        <v>2376</v>
      </c>
      <c r="I991" s="13">
        <v>0</v>
      </c>
      <c r="J991" t="s">
        <v>2376</v>
      </c>
    </row>
    <row r="992" spans="1:10" x14ac:dyDescent="0.35">
      <c r="A992" t="s">
        <v>1376</v>
      </c>
      <c r="B992">
        <v>33.700000000000003</v>
      </c>
      <c r="C992" t="str">
        <f t="shared" si="30"/>
        <v>Obesity</v>
      </c>
      <c r="D992">
        <v>4.01</v>
      </c>
      <c r="E992" t="str">
        <f t="shared" si="31"/>
        <v>Normal</v>
      </c>
      <c r="F992" t="s">
        <v>2376</v>
      </c>
      <c r="G992" t="s">
        <v>2376</v>
      </c>
      <c r="H992" t="s">
        <v>2376</v>
      </c>
      <c r="I992" s="13">
        <v>2</v>
      </c>
      <c r="J992" t="s">
        <v>2376</v>
      </c>
    </row>
    <row r="993" spans="1:10" x14ac:dyDescent="0.35">
      <c r="A993" t="s">
        <v>1375</v>
      </c>
      <c r="B993">
        <v>38.93</v>
      </c>
      <c r="C993" t="str">
        <f t="shared" si="30"/>
        <v>Obesity</v>
      </c>
      <c r="D993">
        <v>5.64</v>
      </c>
      <c r="E993" t="str">
        <f t="shared" si="31"/>
        <v>Normal</v>
      </c>
      <c r="F993" t="s">
        <v>2378</v>
      </c>
      <c r="G993" t="s">
        <v>2376</v>
      </c>
      <c r="H993" t="s">
        <v>2376</v>
      </c>
      <c r="I993" s="13">
        <v>1</v>
      </c>
      <c r="J993" t="s">
        <v>2376</v>
      </c>
    </row>
    <row r="994" spans="1:10" x14ac:dyDescent="0.35">
      <c r="A994" t="s">
        <v>1374</v>
      </c>
      <c r="B994">
        <v>32.774999999999999</v>
      </c>
      <c r="C994" t="str">
        <f t="shared" si="30"/>
        <v>Obesity</v>
      </c>
      <c r="D994">
        <v>8.02</v>
      </c>
      <c r="E994" t="str">
        <f t="shared" si="31"/>
        <v>Diabetese</v>
      </c>
      <c r="F994" t="s">
        <v>2378</v>
      </c>
      <c r="G994" t="s">
        <v>2376</v>
      </c>
      <c r="H994" t="s">
        <v>2376</v>
      </c>
      <c r="I994" s="13">
        <v>2</v>
      </c>
      <c r="J994" t="s">
        <v>2376</v>
      </c>
    </row>
    <row r="995" spans="1:10" x14ac:dyDescent="0.35">
      <c r="A995" t="s">
        <v>1373</v>
      </c>
      <c r="B995">
        <v>29.83</v>
      </c>
      <c r="C995" t="str">
        <f t="shared" si="30"/>
        <v>Overweight</v>
      </c>
      <c r="D995">
        <v>7.2</v>
      </c>
      <c r="E995" t="str">
        <f t="shared" si="31"/>
        <v>Diabetese</v>
      </c>
      <c r="F995" t="s">
        <v>2378</v>
      </c>
      <c r="G995" t="s">
        <v>2376</v>
      </c>
      <c r="H995" t="s">
        <v>2376</v>
      </c>
      <c r="I995" s="13">
        <v>0</v>
      </c>
      <c r="J995" t="s">
        <v>2376</v>
      </c>
    </row>
    <row r="996" spans="1:10" x14ac:dyDescent="0.35">
      <c r="A996" t="s">
        <v>1372</v>
      </c>
      <c r="B996">
        <v>28.31</v>
      </c>
      <c r="C996" t="str">
        <f t="shared" si="30"/>
        <v>Overweight</v>
      </c>
      <c r="D996">
        <v>4.55</v>
      </c>
      <c r="E996" t="str">
        <f t="shared" si="31"/>
        <v>Normal</v>
      </c>
      <c r="F996" t="s">
        <v>2376</v>
      </c>
      <c r="G996" t="s">
        <v>2378</v>
      </c>
      <c r="H996" t="s">
        <v>2376</v>
      </c>
      <c r="I996" s="13">
        <v>1</v>
      </c>
      <c r="J996" t="s">
        <v>2376</v>
      </c>
    </row>
    <row r="997" spans="1:10" x14ac:dyDescent="0.35">
      <c r="A997" t="s">
        <v>1371</v>
      </c>
      <c r="B997">
        <v>29.79</v>
      </c>
      <c r="C997" t="str">
        <f t="shared" si="30"/>
        <v>Overweight</v>
      </c>
      <c r="D997">
        <v>9.0299999999999994</v>
      </c>
      <c r="E997" t="str">
        <f t="shared" si="31"/>
        <v>Diabetese</v>
      </c>
      <c r="F997" t="s">
        <v>2376</v>
      </c>
      <c r="G997" t="s">
        <v>2376</v>
      </c>
      <c r="H997" t="s">
        <v>2376</v>
      </c>
      <c r="I997" s="13">
        <v>0</v>
      </c>
      <c r="J997" t="s">
        <v>2376</v>
      </c>
    </row>
    <row r="998" spans="1:10" x14ac:dyDescent="0.35">
      <c r="A998" t="s">
        <v>1370</v>
      </c>
      <c r="B998">
        <v>36.6</v>
      </c>
      <c r="C998" t="str">
        <f t="shared" si="30"/>
        <v>Obesity</v>
      </c>
      <c r="D998">
        <v>5.2</v>
      </c>
      <c r="E998" t="str">
        <f t="shared" si="31"/>
        <v>Normal</v>
      </c>
      <c r="F998" t="s">
        <v>2378</v>
      </c>
      <c r="G998" t="s">
        <v>2376</v>
      </c>
      <c r="H998" t="s">
        <v>2378</v>
      </c>
      <c r="I998" s="13">
        <v>1</v>
      </c>
      <c r="J998" t="s">
        <v>2376</v>
      </c>
    </row>
    <row r="999" spans="1:10" x14ac:dyDescent="0.35">
      <c r="A999" t="s">
        <v>1369</v>
      </c>
      <c r="B999">
        <v>35.93</v>
      </c>
      <c r="C999" t="str">
        <f t="shared" si="30"/>
        <v>Obesity</v>
      </c>
      <c r="D999">
        <v>8.3000000000000007</v>
      </c>
      <c r="E999" t="str">
        <f t="shared" si="31"/>
        <v>Diabetese</v>
      </c>
      <c r="F999" t="s">
        <v>2378</v>
      </c>
      <c r="G999" t="s">
        <v>2376</v>
      </c>
      <c r="H999" t="s">
        <v>2376</v>
      </c>
      <c r="I999" s="13">
        <v>0</v>
      </c>
      <c r="J999" t="s">
        <v>2376</v>
      </c>
    </row>
    <row r="1000" spans="1:10" x14ac:dyDescent="0.35">
      <c r="A1000" t="s">
        <v>1368</v>
      </c>
      <c r="B1000">
        <v>28.6</v>
      </c>
      <c r="C1000" t="str">
        <f t="shared" si="30"/>
        <v>Overweight</v>
      </c>
      <c r="D1000">
        <v>5.56</v>
      </c>
      <c r="E1000" t="str">
        <f t="shared" si="31"/>
        <v>Normal</v>
      </c>
      <c r="F1000" t="s">
        <v>2378</v>
      </c>
      <c r="G1000" t="s">
        <v>2376</v>
      </c>
      <c r="H1000" t="s">
        <v>2378</v>
      </c>
      <c r="I1000" s="13">
        <v>1</v>
      </c>
      <c r="J1000" t="s">
        <v>2376</v>
      </c>
    </row>
    <row r="1001" spans="1:10" x14ac:dyDescent="0.35">
      <c r="A1001" t="s">
        <v>1367</v>
      </c>
      <c r="B1001">
        <v>39.17</v>
      </c>
      <c r="C1001" t="str">
        <f t="shared" si="30"/>
        <v>Obesity</v>
      </c>
      <c r="D1001">
        <v>4.1500000000000004</v>
      </c>
      <c r="E1001" t="str">
        <f t="shared" si="31"/>
        <v>Normal</v>
      </c>
      <c r="F1001" t="s">
        <v>2376</v>
      </c>
      <c r="G1001" t="s">
        <v>2376</v>
      </c>
      <c r="H1001" t="s">
        <v>2376</v>
      </c>
      <c r="I1001" s="13">
        <v>0</v>
      </c>
      <c r="J1001" t="s">
        <v>2376</v>
      </c>
    </row>
    <row r="1002" spans="1:10" x14ac:dyDescent="0.35">
      <c r="A1002" t="s">
        <v>1366</v>
      </c>
      <c r="B1002">
        <v>26.41</v>
      </c>
      <c r="C1002" t="str">
        <f t="shared" si="30"/>
        <v>Overweight</v>
      </c>
      <c r="D1002">
        <v>5.99</v>
      </c>
      <c r="E1002" t="str">
        <f t="shared" si="31"/>
        <v>Prediabetese</v>
      </c>
      <c r="F1002" t="s">
        <v>2378</v>
      </c>
      <c r="G1002" t="s">
        <v>2376</v>
      </c>
      <c r="H1002" t="s">
        <v>2378</v>
      </c>
      <c r="I1002" s="13">
        <v>1</v>
      </c>
      <c r="J1002" t="s">
        <v>2376</v>
      </c>
    </row>
    <row r="1003" spans="1:10" x14ac:dyDescent="0.35">
      <c r="A1003" t="s">
        <v>1365</v>
      </c>
      <c r="B1003">
        <v>30.63</v>
      </c>
      <c r="C1003" t="str">
        <f t="shared" si="30"/>
        <v>Obesity</v>
      </c>
      <c r="D1003">
        <v>5.8</v>
      </c>
      <c r="E1003" t="str">
        <f t="shared" si="31"/>
        <v>Prediabetese</v>
      </c>
      <c r="F1003" t="s">
        <v>2378</v>
      </c>
      <c r="G1003" t="s">
        <v>2376</v>
      </c>
      <c r="H1003" t="s">
        <v>2376</v>
      </c>
      <c r="I1003" s="13">
        <v>0</v>
      </c>
      <c r="J1003" t="s">
        <v>2376</v>
      </c>
    </row>
    <row r="1004" spans="1:10" x14ac:dyDescent="0.35">
      <c r="A1004" t="s">
        <v>1364</v>
      </c>
      <c r="B1004">
        <v>31.73</v>
      </c>
      <c r="C1004" t="str">
        <f t="shared" si="30"/>
        <v>Obesity</v>
      </c>
      <c r="D1004">
        <v>7.32</v>
      </c>
      <c r="E1004" t="str">
        <f t="shared" si="31"/>
        <v>Diabetese</v>
      </c>
      <c r="F1004" t="s">
        <v>2378</v>
      </c>
      <c r="G1004" t="s">
        <v>2376</v>
      </c>
      <c r="H1004" t="s">
        <v>2376</v>
      </c>
      <c r="I1004" s="13">
        <v>2</v>
      </c>
      <c r="J1004" t="s">
        <v>2376</v>
      </c>
    </row>
    <row r="1005" spans="1:10" x14ac:dyDescent="0.35">
      <c r="A1005" t="s">
        <v>1363</v>
      </c>
      <c r="B1005">
        <v>30.7</v>
      </c>
      <c r="C1005" t="str">
        <f t="shared" si="30"/>
        <v>Obesity</v>
      </c>
      <c r="D1005">
        <v>5.16</v>
      </c>
      <c r="E1005" t="str">
        <f t="shared" si="31"/>
        <v>Normal</v>
      </c>
      <c r="F1005" t="s">
        <v>2376</v>
      </c>
      <c r="G1005" t="s">
        <v>2376</v>
      </c>
      <c r="H1005" t="s">
        <v>2376</v>
      </c>
      <c r="I1005" s="13">
        <v>2</v>
      </c>
      <c r="J1005" t="s">
        <v>2376</v>
      </c>
    </row>
    <row r="1006" spans="1:10" x14ac:dyDescent="0.35">
      <c r="A1006" t="s">
        <v>1362</v>
      </c>
      <c r="B1006">
        <v>25.934999999999999</v>
      </c>
      <c r="C1006" t="str">
        <f t="shared" si="30"/>
        <v>Overweight</v>
      </c>
      <c r="D1006">
        <v>5.96</v>
      </c>
      <c r="E1006" t="str">
        <f t="shared" si="31"/>
        <v>Prediabetese</v>
      </c>
      <c r="F1006" t="s">
        <v>2378</v>
      </c>
      <c r="G1006" t="s">
        <v>2376</v>
      </c>
      <c r="H1006" t="s">
        <v>2376</v>
      </c>
      <c r="I1006" s="13">
        <v>2</v>
      </c>
      <c r="J1006" t="s">
        <v>2376</v>
      </c>
    </row>
    <row r="1007" spans="1:10" x14ac:dyDescent="0.35">
      <c r="A1007" t="s">
        <v>1361</v>
      </c>
      <c r="B1007">
        <v>35.9</v>
      </c>
      <c r="C1007" t="str">
        <f t="shared" si="30"/>
        <v>Obesity</v>
      </c>
      <c r="D1007">
        <v>4.8499999999999996</v>
      </c>
      <c r="E1007" t="str">
        <f t="shared" si="31"/>
        <v>Normal</v>
      </c>
      <c r="F1007" t="s">
        <v>2378</v>
      </c>
      <c r="G1007" t="s">
        <v>2376</v>
      </c>
      <c r="H1007" t="s">
        <v>2378</v>
      </c>
      <c r="I1007" s="13">
        <v>1</v>
      </c>
      <c r="J1007" t="s">
        <v>2376</v>
      </c>
    </row>
    <row r="1008" spans="1:10" x14ac:dyDescent="0.35">
      <c r="A1008" t="s">
        <v>1360</v>
      </c>
      <c r="B1008">
        <v>26.7</v>
      </c>
      <c r="C1008" t="str">
        <f t="shared" si="30"/>
        <v>Overweight</v>
      </c>
      <c r="D1008">
        <v>5.09</v>
      </c>
      <c r="E1008" t="str">
        <f t="shared" si="31"/>
        <v>Normal</v>
      </c>
      <c r="F1008" t="s">
        <v>2378</v>
      </c>
      <c r="G1008" t="s">
        <v>2376</v>
      </c>
      <c r="H1008" t="s">
        <v>2378</v>
      </c>
      <c r="I1008" s="13">
        <v>1</v>
      </c>
      <c r="J1008" t="s">
        <v>2376</v>
      </c>
    </row>
    <row r="1009" spans="1:10" x14ac:dyDescent="0.35">
      <c r="A1009" t="s">
        <v>1359</v>
      </c>
      <c r="B1009">
        <v>33.71</v>
      </c>
      <c r="C1009" t="str">
        <f t="shared" si="30"/>
        <v>Obesity</v>
      </c>
      <c r="D1009">
        <v>4.9400000000000004</v>
      </c>
      <c r="E1009" t="str">
        <f t="shared" si="31"/>
        <v>Normal</v>
      </c>
      <c r="F1009" t="s">
        <v>2376</v>
      </c>
      <c r="G1009" t="s">
        <v>2376</v>
      </c>
      <c r="H1009" t="s">
        <v>2376</v>
      </c>
      <c r="I1009" s="13">
        <v>0</v>
      </c>
      <c r="J1009" t="s">
        <v>2376</v>
      </c>
    </row>
    <row r="1010" spans="1:10" x14ac:dyDescent="0.35">
      <c r="A1010" t="s">
        <v>1358</v>
      </c>
      <c r="B1010">
        <v>41.91</v>
      </c>
      <c r="C1010" t="str">
        <f t="shared" si="30"/>
        <v>Obesity</v>
      </c>
      <c r="D1010">
        <v>4.92</v>
      </c>
      <c r="E1010" t="str">
        <f t="shared" si="31"/>
        <v>Normal</v>
      </c>
      <c r="F1010" t="s">
        <v>2378</v>
      </c>
      <c r="G1010" t="s">
        <v>2376</v>
      </c>
      <c r="H1010" t="s">
        <v>2376</v>
      </c>
      <c r="I1010" s="13">
        <v>2</v>
      </c>
      <c r="J1010" t="s">
        <v>2376</v>
      </c>
    </row>
    <row r="1011" spans="1:10" x14ac:dyDescent="0.35">
      <c r="A1011" t="s">
        <v>1357</v>
      </c>
      <c r="B1011">
        <v>39.82</v>
      </c>
      <c r="C1011" t="str">
        <f t="shared" si="30"/>
        <v>Obesity</v>
      </c>
      <c r="D1011">
        <v>6.05</v>
      </c>
      <c r="E1011" t="str">
        <f t="shared" si="31"/>
        <v>Prediabetese</v>
      </c>
      <c r="F1011" t="s">
        <v>2378</v>
      </c>
      <c r="G1011" t="s">
        <v>2376</v>
      </c>
      <c r="H1011" t="s">
        <v>2376</v>
      </c>
      <c r="I1011" s="13">
        <v>2</v>
      </c>
      <c r="J1011" t="s">
        <v>2376</v>
      </c>
    </row>
    <row r="1012" spans="1:10" x14ac:dyDescent="0.35">
      <c r="A1012" t="s">
        <v>1356</v>
      </c>
      <c r="B1012">
        <v>28.12</v>
      </c>
      <c r="C1012" t="str">
        <f t="shared" si="30"/>
        <v>Overweight</v>
      </c>
      <c r="D1012">
        <v>4.67</v>
      </c>
      <c r="E1012" t="str">
        <f t="shared" si="31"/>
        <v>Normal</v>
      </c>
      <c r="F1012" t="s">
        <v>2376</v>
      </c>
      <c r="G1012" t="s">
        <v>2376</v>
      </c>
      <c r="H1012" t="s">
        <v>2376</v>
      </c>
      <c r="I1012" s="13">
        <v>2</v>
      </c>
      <c r="J1012" t="s">
        <v>2376</v>
      </c>
    </row>
    <row r="1013" spans="1:10" x14ac:dyDescent="0.35">
      <c r="A1013" t="s">
        <v>1355</v>
      </c>
      <c r="B1013">
        <v>26.98</v>
      </c>
      <c r="C1013" t="str">
        <f t="shared" si="30"/>
        <v>Overweight</v>
      </c>
      <c r="D1013">
        <v>9.81</v>
      </c>
      <c r="E1013" t="str">
        <f t="shared" si="31"/>
        <v>Diabetese</v>
      </c>
      <c r="F1013" t="s">
        <v>2378</v>
      </c>
      <c r="G1013" t="s">
        <v>2376</v>
      </c>
      <c r="H1013" t="s">
        <v>2376</v>
      </c>
      <c r="I1013" s="13">
        <v>0</v>
      </c>
      <c r="J1013" t="s">
        <v>2376</v>
      </c>
    </row>
    <row r="1014" spans="1:10" x14ac:dyDescent="0.35">
      <c r="A1014" t="s">
        <v>1354</v>
      </c>
      <c r="B1014">
        <v>27.2</v>
      </c>
      <c r="C1014" t="str">
        <f t="shared" si="30"/>
        <v>Overweight</v>
      </c>
      <c r="D1014">
        <v>6.06</v>
      </c>
      <c r="E1014" t="str">
        <f t="shared" si="31"/>
        <v>Prediabetese</v>
      </c>
      <c r="F1014" t="s">
        <v>2378</v>
      </c>
      <c r="G1014" t="s">
        <v>2376</v>
      </c>
      <c r="H1014" t="s">
        <v>2376</v>
      </c>
      <c r="I1014" s="13">
        <v>2</v>
      </c>
      <c r="J1014" t="s">
        <v>2376</v>
      </c>
    </row>
    <row r="1015" spans="1:10" x14ac:dyDescent="0.35">
      <c r="A1015" t="s">
        <v>1353</v>
      </c>
      <c r="B1015">
        <v>25.3</v>
      </c>
      <c r="C1015" t="str">
        <f t="shared" si="30"/>
        <v>Overweight</v>
      </c>
      <c r="D1015">
        <v>5.19</v>
      </c>
      <c r="E1015" t="str">
        <f t="shared" si="31"/>
        <v>Normal</v>
      </c>
      <c r="F1015" t="s">
        <v>2378</v>
      </c>
      <c r="G1015" t="s">
        <v>2376</v>
      </c>
      <c r="H1015" t="s">
        <v>2376</v>
      </c>
      <c r="I1015" s="13">
        <v>2</v>
      </c>
      <c r="J1015" t="s">
        <v>2376</v>
      </c>
    </row>
    <row r="1016" spans="1:10" x14ac:dyDescent="0.35">
      <c r="A1016" t="s">
        <v>1352</v>
      </c>
      <c r="B1016">
        <v>30.25</v>
      </c>
      <c r="C1016" t="str">
        <f t="shared" si="30"/>
        <v>Obesity</v>
      </c>
      <c r="D1016">
        <v>10.16</v>
      </c>
      <c r="E1016" t="str">
        <f t="shared" si="31"/>
        <v>Diabetese</v>
      </c>
      <c r="F1016" t="s">
        <v>2376</v>
      </c>
      <c r="G1016" t="s">
        <v>2376</v>
      </c>
      <c r="H1016" t="s">
        <v>2376</v>
      </c>
      <c r="I1016" s="13">
        <v>0</v>
      </c>
      <c r="J1016" t="s">
        <v>2376</v>
      </c>
    </row>
    <row r="1017" spans="1:10" x14ac:dyDescent="0.35">
      <c r="A1017" t="s">
        <v>1351</v>
      </c>
      <c r="B1017">
        <v>54</v>
      </c>
      <c r="C1017" t="str">
        <f t="shared" si="30"/>
        <v>Obesity</v>
      </c>
      <c r="D1017">
        <v>4.68</v>
      </c>
      <c r="E1017" t="str">
        <f t="shared" si="31"/>
        <v>Normal</v>
      </c>
      <c r="F1017" t="s">
        <v>2378</v>
      </c>
      <c r="G1017" t="s">
        <v>2378</v>
      </c>
      <c r="H1017" t="s">
        <v>2376</v>
      </c>
      <c r="I1017" s="13">
        <v>2</v>
      </c>
      <c r="J1017" t="s">
        <v>2376</v>
      </c>
    </row>
    <row r="1018" spans="1:10" x14ac:dyDescent="0.35">
      <c r="A1018" t="s">
        <v>1350</v>
      </c>
      <c r="B1018">
        <v>51.86</v>
      </c>
      <c r="C1018" t="str">
        <f t="shared" si="30"/>
        <v>Obesity</v>
      </c>
      <c r="D1018">
        <v>5.32</v>
      </c>
      <c r="E1018" t="str">
        <f t="shared" si="31"/>
        <v>Normal</v>
      </c>
      <c r="F1018" t="s">
        <v>2378</v>
      </c>
      <c r="G1018" t="s">
        <v>2376</v>
      </c>
      <c r="H1018" t="s">
        <v>2376</v>
      </c>
      <c r="I1018" s="13">
        <v>0</v>
      </c>
      <c r="J1018" t="s">
        <v>2376</v>
      </c>
    </row>
    <row r="1019" spans="1:10" x14ac:dyDescent="0.35">
      <c r="A1019" t="s">
        <v>1349</v>
      </c>
      <c r="B1019">
        <v>31.39</v>
      </c>
      <c r="C1019" t="str">
        <f t="shared" si="30"/>
        <v>Obesity</v>
      </c>
      <c r="D1019">
        <v>6.99</v>
      </c>
      <c r="E1019" t="str">
        <f t="shared" si="31"/>
        <v>Diabetese</v>
      </c>
      <c r="F1019" t="s">
        <v>2376</v>
      </c>
      <c r="G1019" t="s">
        <v>2376</v>
      </c>
      <c r="H1019" t="s">
        <v>2376</v>
      </c>
      <c r="I1019" s="13">
        <v>0</v>
      </c>
      <c r="J1019" t="s">
        <v>2376</v>
      </c>
    </row>
    <row r="1020" spans="1:10" x14ac:dyDescent="0.35">
      <c r="A1020" t="s">
        <v>1348</v>
      </c>
      <c r="B1020">
        <v>39.97</v>
      </c>
      <c r="C1020" t="str">
        <f t="shared" si="30"/>
        <v>Obesity</v>
      </c>
      <c r="D1020">
        <v>5.55</v>
      </c>
      <c r="E1020" t="str">
        <f t="shared" si="31"/>
        <v>Normal</v>
      </c>
      <c r="F1020" t="s">
        <v>2376</v>
      </c>
      <c r="G1020" t="s">
        <v>2376</v>
      </c>
      <c r="H1020" t="s">
        <v>2376</v>
      </c>
      <c r="I1020" s="13">
        <v>0</v>
      </c>
      <c r="J1020" t="s">
        <v>2376</v>
      </c>
    </row>
    <row r="1021" spans="1:10" x14ac:dyDescent="0.35">
      <c r="A1021" t="s">
        <v>1347</v>
      </c>
      <c r="B1021">
        <v>41.23</v>
      </c>
      <c r="C1021" t="str">
        <f t="shared" si="30"/>
        <v>Obesity</v>
      </c>
      <c r="D1021">
        <v>6.94</v>
      </c>
      <c r="E1021" t="str">
        <f t="shared" si="31"/>
        <v>Diabetese</v>
      </c>
      <c r="F1021" t="s">
        <v>2376</v>
      </c>
      <c r="G1021" t="s">
        <v>2376</v>
      </c>
      <c r="H1021" t="s">
        <v>2376</v>
      </c>
      <c r="I1021" s="13">
        <v>0</v>
      </c>
      <c r="J1021" t="s">
        <v>2376</v>
      </c>
    </row>
    <row r="1022" spans="1:10" x14ac:dyDescent="0.35">
      <c r="A1022" t="s">
        <v>1346</v>
      </c>
      <c r="B1022">
        <v>49.45</v>
      </c>
      <c r="C1022" t="str">
        <f t="shared" si="30"/>
        <v>Obesity</v>
      </c>
      <c r="D1022">
        <v>4.2</v>
      </c>
      <c r="E1022" t="str">
        <f t="shared" si="31"/>
        <v>Normal</v>
      </c>
      <c r="F1022" t="s">
        <v>2378</v>
      </c>
      <c r="G1022" t="s">
        <v>2376</v>
      </c>
      <c r="H1022" t="s">
        <v>2376</v>
      </c>
      <c r="I1022" s="13">
        <v>0</v>
      </c>
      <c r="J1022" t="s">
        <v>2376</v>
      </c>
    </row>
    <row r="1023" spans="1:10" x14ac:dyDescent="0.35">
      <c r="A1023" t="s">
        <v>1345</v>
      </c>
      <c r="B1023">
        <v>41.04</v>
      </c>
      <c r="C1023" t="str">
        <f t="shared" si="30"/>
        <v>Obesity</v>
      </c>
      <c r="D1023">
        <v>5.59</v>
      </c>
      <c r="E1023" t="str">
        <f t="shared" si="31"/>
        <v>Normal</v>
      </c>
      <c r="F1023" t="s">
        <v>2376</v>
      </c>
      <c r="G1023" t="s">
        <v>2376</v>
      </c>
      <c r="H1023" t="s">
        <v>2376</v>
      </c>
      <c r="I1023" s="13">
        <v>0</v>
      </c>
      <c r="J1023" t="s">
        <v>2376</v>
      </c>
    </row>
    <row r="1024" spans="1:10" x14ac:dyDescent="0.35">
      <c r="A1024" t="s">
        <v>1344</v>
      </c>
      <c r="B1024">
        <v>27.93</v>
      </c>
      <c r="C1024" t="str">
        <f t="shared" si="30"/>
        <v>Overweight</v>
      </c>
      <c r="D1024">
        <v>9.9600000000000009</v>
      </c>
      <c r="E1024" t="str">
        <f t="shared" si="31"/>
        <v>Diabetese</v>
      </c>
      <c r="F1024" t="s">
        <v>2376</v>
      </c>
      <c r="G1024" t="s">
        <v>2376</v>
      </c>
      <c r="H1024" t="s">
        <v>2376</v>
      </c>
      <c r="I1024" s="13">
        <v>0</v>
      </c>
      <c r="J1024" t="s">
        <v>2376</v>
      </c>
    </row>
    <row r="1025" spans="1:10" x14ac:dyDescent="0.35">
      <c r="A1025" t="s">
        <v>1343</v>
      </c>
      <c r="B1025">
        <v>21.01</v>
      </c>
      <c r="C1025" t="str">
        <f t="shared" si="30"/>
        <v>Normal weight</v>
      </c>
      <c r="D1025">
        <v>7.37</v>
      </c>
      <c r="E1025" t="str">
        <f t="shared" si="31"/>
        <v>Diabetese</v>
      </c>
      <c r="F1025" t="s">
        <v>2376</v>
      </c>
      <c r="G1025" t="s">
        <v>2376</v>
      </c>
      <c r="H1025" t="s">
        <v>2376</v>
      </c>
      <c r="I1025" s="13">
        <v>0</v>
      </c>
      <c r="J1025" t="s">
        <v>2376</v>
      </c>
    </row>
    <row r="1026" spans="1:10" x14ac:dyDescent="0.35">
      <c r="A1026" t="s">
        <v>1342</v>
      </c>
      <c r="B1026">
        <v>52.37</v>
      </c>
      <c r="C1026" t="str">
        <f t="shared" si="30"/>
        <v>Obesity</v>
      </c>
      <c r="D1026">
        <v>5.0599999999999996</v>
      </c>
      <c r="E1026" t="str">
        <f t="shared" si="31"/>
        <v>Normal</v>
      </c>
      <c r="F1026" t="s">
        <v>2378</v>
      </c>
      <c r="G1026" t="s">
        <v>2378</v>
      </c>
      <c r="H1026" t="s">
        <v>2376</v>
      </c>
      <c r="I1026" s="13">
        <v>2</v>
      </c>
      <c r="J1026" t="s">
        <v>2376</v>
      </c>
    </row>
    <row r="1027" spans="1:10" x14ac:dyDescent="0.35">
      <c r="A1027" t="s">
        <v>1341</v>
      </c>
      <c r="B1027">
        <v>40.369999999999997</v>
      </c>
      <c r="C1027" t="str">
        <f t="shared" ref="C1027:C1090" si="32">IF(B1027&lt;18.5,"Underweight",IF(AND(B1027&gt;=18.5,B1027&lt;25),"Normal weight",IF(AND(B1027&gt;=25,B1027&lt;30),"Overweight","Obesity")))</f>
        <v>Obesity</v>
      </c>
      <c r="D1027">
        <v>8.2100000000000009</v>
      </c>
      <c r="E1027" t="str">
        <f t="shared" si="31"/>
        <v>Diabetese</v>
      </c>
      <c r="F1027" t="s">
        <v>2376</v>
      </c>
      <c r="G1027" t="s">
        <v>2376</v>
      </c>
      <c r="H1027" t="s">
        <v>2376</v>
      </c>
      <c r="I1027" s="13">
        <v>0</v>
      </c>
      <c r="J1027" t="s">
        <v>2376</v>
      </c>
    </row>
    <row r="1028" spans="1:10" x14ac:dyDescent="0.35">
      <c r="A1028" t="s">
        <v>1340</v>
      </c>
      <c r="B1028">
        <v>41.47</v>
      </c>
      <c r="C1028" t="str">
        <f t="shared" si="32"/>
        <v>Obesity</v>
      </c>
      <c r="D1028">
        <v>10.34</v>
      </c>
      <c r="E1028" t="str">
        <f t="shared" ref="E1028:E1091" si="33">IF(D1028&lt;5.7,"Normal",IF(AND(D1028&gt;=5.7,D1028&lt;=6.4),"Prediabetese","Diabetese"))</f>
        <v>Diabetese</v>
      </c>
      <c r="F1028" t="s">
        <v>2376</v>
      </c>
      <c r="G1028" t="s">
        <v>2376</v>
      </c>
      <c r="H1028" t="s">
        <v>2376</v>
      </c>
      <c r="I1028" s="13">
        <v>2</v>
      </c>
      <c r="J1028" t="s">
        <v>2376</v>
      </c>
    </row>
    <row r="1029" spans="1:10" x14ac:dyDescent="0.35">
      <c r="A1029" t="s">
        <v>1339</v>
      </c>
      <c r="B1029">
        <v>33.725000000000001</v>
      </c>
      <c r="C1029" t="str">
        <f t="shared" si="32"/>
        <v>Obesity</v>
      </c>
      <c r="D1029">
        <v>5.51</v>
      </c>
      <c r="E1029" t="str">
        <f t="shared" si="33"/>
        <v>Normal</v>
      </c>
      <c r="F1029" t="s">
        <v>2378</v>
      </c>
      <c r="G1029" t="s">
        <v>2376</v>
      </c>
      <c r="H1029" t="s">
        <v>2376</v>
      </c>
      <c r="I1029" s="13">
        <v>2</v>
      </c>
      <c r="J1029" t="s">
        <v>2376</v>
      </c>
    </row>
    <row r="1030" spans="1:10" x14ac:dyDescent="0.35">
      <c r="A1030" t="s">
        <v>1338</v>
      </c>
      <c r="B1030">
        <v>28.1</v>
      </c>
      <c r="C1030" t="str">
        <f t="shared" si="32"/>
        <v>Overweight</v>
      </c>
      <c r="D1030">
        <v>11.2</v>
      </c>
      <c r="E1030" t="str">
        <f t="shared" si="33"/>
        <v>Diabetese</v>
      </c>
      <c r="F1030" t="s">
        <v>2376</v>
      </c>
      <c r="G1030" t="s">
        <v>2376</v>
      </c>
      <c r="H1030" t="s">
        <v>2376</v>
      </c>
      <c r="I1030" s="13">
        <v>0</v>
      </c>
      <c r="J1030" t="s">
        <v>2376</v>
      </c>
    </row>
    <row r="1031" spans="1:10" x14ac:dyDescent="0.35">
      <c r="A1031" t="s">
        <v>1337</v>
      </c>
      <c r="B1031">
        <v>37.43</v>
      </c>
      <c r="C1031" t="str">
        <f t="shared" si="32"/>
        <v>Obesity</v>
      </c>
      <c r="D1031">
        <v>4.3499999999999996</v>
      </c>
      <c r="E1031" t="str">
        <f t="shared" si="33"/>
        <v>Normal</v>
      </c>
      <c r="F1031" t="s">
        <v>2378</v>
      </c>
      <c r="G1031" t="s">
        <v>2376</v>
      </c>
      <c r="H1031" t="s">
        <v>2378</v>
      </c>
      <c r="I1031" s="13">
        <v>1</v>
      </c>
      <c r="J1031" t="s">
        <v>2376</v>
      </c>
    </row>
    <row r="1032" spans="1:10" x14ac:dyDescent="0.35">
      <c r="A1032" t="s">
        <v>1336</v>
      </c>
      <c r="B1032">
        <v>23.7</v>
      </c>
      <c r="C1032" t="str">
        <f t="shared" si="32"/>
        <v>Normal weight</v>
      </c>
      <c r="D1032">
        <v>10.45</v>
      </c>
      <c r="E1032" t="str">
        <f t="shared" si="33"/>
        <v>Diabetese</v>
      </c>
      <c r="F1032" t="s">
        <v>2376</v>
      </c>
      <c r="G1032" t="s">
        <v>2376</v>
      </c>
      <c r="H1032" t="s">
        <v>2376</v>
      </c>
      <c r="I1032" s="13">
        <v>0</v>
      </c>
      <c r="J1032" t="s">
        <v>2376</v>
      </c>
    </row>
    <row r="1033" spans="1:10" x14ac:dyDescent="0.35">
      <c r="A1033" t="s">
        <v>1335</v>
      </c>
      <c r="B1033">
        <v>24.795000000000002</v>
      </c>
      <c r="C1033" t="str">
        <f t="shared" si="32"/>
        <v>Normal weight</v>
      </c>
      <c r="D1033">
        <v>4.07</v>
      </c>
      <c r="E1033" t="str">
        <f t="shared" si="33"/>
        <v>Normal</v>
      </c>
      <c r="F1033" t="s">
        <v>2378</v>
      </c>
      <c r="G1033" t="s">
        <v>2376</v>
      </c>
      <c r="H1033" t="s">
        <v>2378</v>
      </c>
      <c r="I1033" s="13">
        <v>1</v>
      </c>
      <c r="J1033" t="s">
        <v>2376</v>
      </c>
    </row>
    <row r="1034" spans="1:10" x14ac:dyDescent="0.35">
      <c r="A1034" t="s">
        <v>1334</v>
      </c>
      <c r="B1034">
        <v>31.9</v>
      </c>
      <c r="C1034" t="str">
        <f t="shared" si="32"/>
        <v>Obesity</v>
      </c>
      <c r="D1034">
        <v>8.34</v>
      </c>
      <c r="E1034" t="str">
        <f t="shared" si="33"/>
        <v>Diabetese</v>
      </c>
      <c r="F1034" t="s">
        <v>2376</v>
      </c>
      <c r="G1034" t="s">
        <v>2376</v>
      </c>
      <c r="H1034" t="s">
        <v>2376</v>
      </c>
      <c r="I1034" s="13">
        <v>0</v>
      </c>
      <c r="J1034" t="s">
        <v>2376</v>
      </c>
    </row>
    <row r="1035" spans="1:10" x14ac:dyDescent="0.35">
      <c r="A1035" t="s">
        <v>1333</v>
      </c>
      <c r="B1035">
        <v>32.68</v>
      </c>
      <c r="C1035" t="str">
        <f t="shared" si="32"/>
        <v>Obesity</v>
      </c>
      <c r="D1035">
        <v>7.41</v>
      </c>
      <c r="E1035" t="str">
        <f t="shared" si="33"/>
        <v>Diabetese</v>
      </c>
      <c r="F1035" t="s">
        <v>2376</v>
      </c>
      <c r="G1035" t="s">
        <v>2376</v>
      </c>
      <c r="H1035" t="s">
        <v>2376</v>
      </c>
      <c r="I1035" s="13">
        <v>0</v>
      </c>
      <c r="J1035" t="s">
        <v>2376</v>
      </c>
    </row>
    <row r="1036" spans="1:10" x14ac:dyDescent="0.35">
      <c r="A1036" t="s">
        <v>1332</v>
      </c>
      <c r="B1036">
        <v>47.13</v>
      </c>
      <c r="C1036" t="str">
        <f t="shared" si="32"/>
        <v>Obesity</v>
      </c>
      <c r="D1036">
        <v>4.3099999999999996</v>
      </c>
      <c r="E1036" t="str">
        <f t="shared" si="33"/>
        <v>Normal</v>
      </c>
      <c r="F1036" t="s">
        <v>2376</v>
      </c>
      <c r="G1036" t="s">
        <v>2376</v>
      </c>
      <c r="H1036" t="s">
        <v>2376</v>
      </c>
      <c r="I1036" s="13">
        <v>0</v>
      </c>
      <c r="J1036" t="s">
        <v>2376</v>
      </c>
    </row>
    <row r="1037" spans="1:10" x14ac:dyDescent="0.35">
      <c r="A1037" t="s">
        <v>1331</v>
      </c>
      <c r="B1037">
        <v>36.67</v>
      </c>
      <c r="C1037" t="str">
        <f t="shared" si="32"/>
        <v>Obesity</v>
      </c>
      <c r="D1037">
        <v>10.83</v>
      </c>
      <c r="E1037" t="str">
        <f t="shared" si="33"/>
        <v>Diabetese</v>
      </c>
      <c r="F1037" t="s">
        <v>2376</v>
      </c>
      <c r="G1037" t="s">
        <v>2376</v>
      </c>
      <c r="H1037" t="s">
        <v>2376</v>
      </c>
      <c r="I1037" s="13">
        <v>0</v>
      </c>
      <c r="J1037" t="s">
        <v>2376</v>
      </c>
    </row>
    <row r="1038" spans="1:10" x14ac:dyDescent="0.35">
      <c r="A1038" t="s">
        <v>1330</v>
      </c>
      <c r="B1038">
        <v>33.630000000000003</v>
      </c>
      <c r="C1038" t="str">
        <f t="shared" si="32"/>
        <v>Obesity</v>
      </c>
      <c r="D1038">
        <v>11.31</v>
      </c>
      <c r="E1038" t="str">
        <f t="shared" si="33"/>
        <v>Diabetese</v>
      </c>
      <c r="F1038" t="s">
        <v>2376</v>
      </c>
      <c r="G1038" t="s">
        <v>2376</v>
      </c>
      <c r="H1038" t="s">
        <v>2376</v>
      </c>
      <c r="I1038" s="13">
        <v>0</v>
      </c>
      <c r="J1038" t="s">
        <v>2376</v>
      </c>
    </row>
    <row r="1039" spans="1:10" x14ac:dyDescent="0.35">
      <c r="A1039" t="s">
        <v>1329</v>
      </c>
      <c r="B1039">
        <v>32.67</v>
      </c>
      <c r="C1039" t="str">
        <f t="shared" si="32"/>
        <v>Obesity</v>
      </c>
      <c r="D1039">
        <v>11.81</v>
      </c>
      <c r="E1039" t="str">
        <f t="shared" si="33"/>
        <v>Diabetese</v>
      </c>
      <c r="F1039" t="s">
        <v>2378</v>
      </c>
      <c r="G1039" t="s">
        <v>2376</v>
      </c>
      <c r="H1039" t="s">
        <v>2376</v>
      </c>
      <c r="I1039" s="13">
        <v>0</v>
      </c>
      <c r="J1039" t="s">
        <v>2376</v>
      </c>
    </row>
    <row r="1040" spans="1:10" x14ac:dyDescent="0.35">
      <c r="A1040" t="s">
        <v>1328</v>
      </c>
      <c r="B1040">
        <v>33.299999999999997</v>
      </c>
      <c r="C1040" t="str">
        <f t="shared" si="32"/>
        <v>Obesity</v>
      </c>
      <c r="D1040">
        <v>8.26</v>
      </c>
      <c r="E1040" t="str">
        <f t="shared" si="33"/>
        <v>Diabetese</v>
      </c>
      <c r="F1040" t="s">
        <v>2378</v>
      </c>
      <c r="G1040" t="s">
        <v>2376</v>
      </c>
      <c r="H1040" t="s">
        <v>2376</v>
      </c>
      <c r="I1040" s="13">
        <v>2</v>
      </c>
      <c r="J1040" t="s">
        <v>2376</v>
      </c>
    </row>
    <row r="1041" spans="1:10" x14ac:dyDescent="0.35">
      <c r="A1041" t="s">
        <v>1327</v>
      </c>
      <c r="B1041">
        <v>30.78</v>
      </c>
      <c r="C1041" t="str">
        <f t="shared" si="32"/>
        <v>Obesity</v>
      </c>
      <c r="D1041">
        <v>10.74</v>
      </c>
      <c r="E1041" t="str">
        <f t="shared" si="33"/>
        <v>Diabetese</v>
      </c>
      <c r="F1041" t="s">
        <v>2378</v>
      </c>
      <c r="G1041" t="s">
        <v>2376</v>
      </c>
      <c r="H1041" t="s">
        <v>2376</v>
      </c>
      <c r="I1041" s="13">
        <v>2</v>
      </c>
      <c r="J1041" t="s">
        <v>2376</v>
      </c>
    </row>
    <row r="1042" spans="1:10" x14ac:dyDescent="0.35">
      <c r="A1042" t="s">
        <v>1326</v>
      </c>
      <c r="B1042">
        <v>28.975000000000001</v>
      </c>
      <c r="C1042" t="str">
        <f t="shared" si="32"/>
        <v>Overweight</v>
      </c>
      <c r="D1042">
        <v>7.69</v>
      </c>
      <c r="E1042" t="str">
        <f t="shared" si="33"/>
        <v>Diabetese</v>
      </c>
      <c r="F1042" t="s">
        <v>2378</v>
      </c>
      <c r="G1042" t="s">
        <v>2376</v>
      </c>
      <c r="H1042" t="s">
        <v>2376</v>
      </c>
      <c r="I1042" s="13">
        <v>0</v>
      </c>
      <c r="J1042" t="s">
        <v>2376</v>
      </c>
    </row>
    <row r="1043" spans="1:10" x14ac:dyDescent="0.35">
      <c r="A1043" t="s">
        <v>1325</v>
      </c>
      <c r="B1043">
        <v>33.4</v>
      </c>
      <c r="C1043" t="str">
        <f t="shared" si="32"/>
        <v>Obesity</v>
      </c>
      <c r="D1043">
        <v>4.84</v>
      </c>
      <c r="E1043" t="str">
        <f t="shared" si="33"/>
        <v>Normal</v>
      </c>
      <c r="F1043" t="s">
        <v>2376</v>
      </c>
      <c r="G1043" t="s">
        <v>2376</v>
      </c>
      <c r="H1043" t="s">
        <v>2376</v>
      </c>
      <c r="I1043" s="13">
        <v>0</v>
      </c>
      <c r="J1043" t="s">
        <v>2376</v>
      </c>
    </row>
    <row r="1044" spans="1:10" x14ac:dyDescent="0.35">
      <c r="A1044" t="s">
        <v>1324</v>
      </c>
      <c r="B1044">
        <v>21.5</v>
      </c>
      <c r="C1044" t="str">
        <f t="shared" si="32"/>
        <v>Normal weight</v>
      </c>
      <c r="D1044">
        <v>9.77</v>
      </c>
      <c r="E1044" t="str">
        <f t="shared" si="33"/>
        <v>Diabetese</v>
      </c>
      <c r="F1044" t="s">
        <v>2378</v>
      </c>
      <c r="G1044" t="s">
        <v>2376</v>
      </c>
      <c r="H1044" t="s">
        <v>2376</v>
      </c>
      <c r="I1044" s="13">
        <v>0</v>
      </c>
      <c r="J1044" t="s">
        <v>2376</v>
      </c>
    </row>
    <row r="1045" spans="1:10" x14ac:dyDescent="0.35">
      <c r="A1045" t="s">
        <v>1323</v>
      </c>
      <c r="B1045">
        <v>38.14</v>
      </c>
      <c r="C1045" t="str">
        <f t="shared" si="32"/>
        <v>Obesity</v>
      </c>
      <c r="D1045">
        <v>5.84</v>
      </c>
      <c r="E1045" t="str">
        <f t="shared" si="33"/>
        <v>Prediabetese</v>
      </c>
      <c r="F1045" t="s">
        <v>2376</v>
      </c>
      <c r="G1045" t="s">
        <v>2376</v>
      </c>
      <c r="H1045" t="s">
        <v>2376</v>
      </c>
      <c r="I1045" s="13">
        <v>0</v>
      </c>
      <c r="J1045" t="s">
        <v>2376</v>
      </c>
    </row>
    <row r="1046" spans="1:10" x14ac:dyDescent="0.35">
      <c r="A1046" t="s">
        <v>1322</v>
      </c>
      <c r="B1046">
        <v>35.42</v>
      </c>
      <c r="C1046" t="str">
        <f t="shared" si="32"/>
        <v>Obesity</v>
      </c>
      <c r="D1046">
        <v>8.6999999999999993</v>
      </c>
      <c r="E1046" t="str">
        <f t="shared" si="33"/>
        <v>Diabetese</v>
      </c>
      <c r="F1046" t="s">
        <v>2378</v>
      </c>
      <c r="G1046" t="s">
        <v>2376</v>
      </c>
      <c r="H1046" t="s">
        <v>2376</v>
      </c>
      <c r="I1046" s="13">
        <v>1</v>
      </c>
      <c r="J1046" t="s">
        <v>2376</v>
      </c>
    </row>
    <row r="1047" spans="1:10" x14ac:dyDescent="0.35">
      <c r="A1047" t="s">
        <v>1321</v>
      </c>
      <c r="B1047">
        <v>35.625</v>
      </c>
      <c r="C1047" t="str">
        <f t="shared" si="32"/>
        <v>Obesity</v>
      </c>
      <c r="D1047">
        <v>10.79</v>
      </c>
      <c r="E1047" t="str">
        <f t="shared" si="33"/>
        <v>Diabetese</v>
      </c>
      <c r="F1047" t="s">
        <v>2376</v>
      </c>
      <c r="G1047" t="s">
        <v>2376</v>
      </c>
      <c r="H1047" t="s">
        <v>2376</v>
      </c>
      <c r="I1047" s="13">
        <v>0</v>
      </c>
      <c r="J1047" t="s">
        <v>2376</v>
      </c>
    </row>
    <row r="1048" spans="1:10" x14ac:dyDescent="0.35">
      <c r="A1048" t="s">
        <v>1320</v>
      </c>
      <c r="B1048">
        <v>45.51</v>
      </c>
      <c r="C1048" t="str">
        <f t="shared" si="32"/>
        <v>Obesity</v>
      </c>
      <c r="D1048">
        <v>4.32</v>
      </c>
      <c r="E1048" t="str">
        <f t="shared" si="33"/>
        <v>Normal</v>
      </c>
      <c r="F1048" t="s">
        <v>2376</v>
      </c>
      <c r="G1048" t="s">
        <v>2376</v>
      </c>
      <c r="H1048" t="s">
        <v>2376</v>
      </c>
      <c r="I1048" s="13">
        <v>1</v>
      </c>
      <c r="J1048" t="s">
        <v>2376</v>
      </c>
    </row>
    <row r="1049" spans="1:10" x14ac:dyDescent="0.35">
      <c r="A1049" t="s">
        <v>1319</v>
      </c>
      <c r="B1049">
        <v>37.1</v>
      </c>
      <c r="C1049" t="str">
        <f t="shared" si="32"/>
        <v>Obesity</v>
      </c>
      <c r="D1049">
        <v>7.19</v>
      </c>
      <c r="E1049" t="str">
        <f t="shared" si="33"/>
        <v>Diabetese</v>
      </c>
      <c r="F1049" t="s">
        <v>2378</v>
      </c>
      <c r="G1049" t="s">
        <v>2376</v>
      </c>
      <c r="H1049" t="s">
        <v>2376</v>
      </c>
      <c r="I1049" s="13">
        <v>0</v>
      </c>
      <c r="J1049" t="s">
        <v>2376</v>
      </c>
    </row>
    <row r="1050" spans="1:10" x14ac:dyDescent="0.35">
      <c r="A1050" t="s">
        <v>1318</v>
      </c>
      <c r="B1050">
        <v>30.5</v>
      </c>
      <c r="C1050" t="str">
        <f t="shared" si="32"/>
        <v>Obesity</v>
      </c>
      <c r="D1050">
        <v>11.94</v>
      </c>
      <c r="E1050" t="str">
        <f t="shared" si="33"/>
        <v>Diabetese</v>
      </c>
      <c r="F1050" t="s">
        <v>2378</v>
      </c>
      <c r="G1050" t="s">
        <v>2376</v>
      </c>
      <c r="H1050" t="s">
        <v>2376</v>
      </c>
      <c r="I1050" s="13">
        <v>0</v>
      </c>
      <c r="J1050" t="s">
        <v>2376</v>
      </c>
    </row>
    <row r="1051" spans="1:10" x14ac:dyDescent="0.35">
      <c r="A1051" t="s">
        <v>1317</v>
      </c>
      <c r="B1051">
        <v>28.16</v>
      </c>
      <c r="C1051" t="str">
        <f t="shared" si="32"/>
        <v>Overweight</v>
      </c>
      <c r="D1051">
        <v>5.56</v>
      </c>
      <c r="E1051" t="str">
        <f t="shared" si="33"/>
        <v>Normal</v>
      </c>
      <c r="F1051" t="s">
        <v>2376</v>
      </c>
      <c r="G1051" t="s">
        <v>2376</v>
      </c>
      <c r="H1051" t="s">
        <v>2376</v>
      </c>
      <c r="I1051" s="13">
        <v>2</v>
      </c>
      <c r="J1051" t="s">
        <v>2376</v>
      </c>
    </row>
    <row r="1052" spans="1:10" x14ac:dyDescent="0.35">
      <c r="A1052" t="s">
        <v>1316</v>
      </c>
      <c r="B1052">
        <v>29.1</v>
      </c>
      <c r="C1052" t="str">
        <f t="shared" si="32"/>
        <v>Overweight</v>
      </c>
      <c r="D1052">
        <v>5.64</v>
      </c>
      <c r="E1052" t="str">
        <f t="shared" si="33"/>
        <v>Normal</v>
      </c>
      <c r="F1052" t="s">
        <v>2378</v>
      </c>
      <c r="G1052" t="s">
        <v>2376</v>
      </c>
      <c r="H1052" t="s">
        <v>2376</v>
      </c>
      <c r="I1052" s="13">
        <v>0</v>
      </c>
      <c r="J1052" t="s">
        <v>2376</v>
      </c>
    </row>
    <row r="1053" spans="1:10" x14ac:dyDescent="0.35">
      <c r="A1053" t="s">
        <v>1315</v>
      </c>
      <c r="B1053">
        <v>30.22</v>
      </c>
      <c r="C1053" t="str">
        <f t="shared" si="32"/>
        <v>Obesity</v>
      </c>
      <c r="D1053">
        <v>4.6500000000000004</v>
      </c>
      <c r="E1053" t="str">
        <f t="shared" si="33"/>
        <v>Normal</v>
      </c>
      <c r="F1053" t="s">
        <v>2376</v>
      </c>
      <c r="G1053" t="s">
        <v>2376</v>
      </c>
      <c r="H1053" t="s">
        <v>2376</v>
      </c>
      <c r="I1053" s="13">
        <v>0</v>
      </c>
      <c r="J1053" t="s">
        <v>2376</v>
      </c>
    </row>
    <row r="1054" spans="1:10" x14ac:dyDescent="0.35">
      <c r="A1054" t="s">
        <v>1314</v>
      </c>
      <c r="B1054">
        <v>24.29</v>
      </c>
      <c r="C1054" t="str">
        <f t="shared" si="32"/>
        <v>Normal weight</v>
      </c>
      <c r="D1054">
        <v>9.0500000000000007</v>
      </c>
      <c r="E1054" t="str">
        <f t="shared" si="33"/>
        <v>Diabetese</v>
      </c>
      <c r="F1054" t="s">
        <v>2376</v>
      </c>
      <c r="G1054" t="s">
        <v>2376</v>
      </c>
      <c r="H1054" t="s">
        <v>2376</v>
      </c>
      <c r="I1054" s="13">
        <v>0</v>
      </c>
      <c r="J1054" t="s">
        <v>2376</v>
      </c>
    </row>
    <row r="1055" spans="1:10" x14ac:dyDescent="0.35">
      <c r="A1055" t="s">
        <v>1313</v>
      </c>
      <c r="B1055">
        <v>29.39</v>
      </c>
      <c r="C1055" t="str">
        <f t="shared" si="32"/>
        <v>Overweight</v>
      </c>
      <c r="D1055">
        <v>4.5199999999999996</v>
      </c>
      <c r="E1055" t="str">
        <f t="shared" si="33"/>
        <v>Normal</v>
      </c>
      <c r="F1055" t="s">
        <v>2378</v>
      </c>
      <c r="G1055" t="s">
        <v>2376</v>
      </c>
      <c r="H1055" t="s">
        <v>2376</v>
      </c>
      <c r="I1055" s="13">
        <v>0</v>
      </c>
      <c r="J1055" t="s">
        <v>2376</v>
      </c>
    </row>
    <row r="1056" spans="1:10" x14ac:dyDescent="0.35">
      <c r="A1056" t="s">
        <v>1312</v>
      </c>
      <c r="B1056">
        <v>25.66</v>
      </c>
      <c r="C1056" t="str">
        <f t="shared" si="32"/>
        <v>Overweight</v>
      </c>
      <c r="D1056">
        <v>4.62</v>
      </c>
      <c r="E1056" t="str">
        <f t="shared" si="33"/>
        <v>Normal</v>
      </c>
      <c r="F1056" t="s">
        <v>2378</v>
      </c>
      <c r="G1056" t="s">
        <v>2376</v>
      </c>
      <c r="H1056" t="s">
        <v>2376</v>
      </c>
      <c r="I1056" s="13">
        <v>1</v>
      </c>
      <c r="J1056" t="s">
        <v>2376</v>
      </c>
    </row>
    <row r="1057" spans="1:10" x14ac:dyDescent="0.35">
      <c r="A1057" t="s">
        <v>1311</v>
      </c>
      <c r="B1057">
        <v>39.11</v>
      </c>
      <c r="C1057" t="str">
        <f t="shared" si="32"/>
        <v>Obesity</v>
      </c>
      <c r="D1057">
        <v>5.87</v>
      </c>
      <c r="E1057" t="str">
        <f t="shared" si="33"/>
        <v>Prediabetese</v>
      </c>
      <c r="F1057" t="s">
        <v>2376</v>
      </c>
      <c r="G1057" t="s">
        <v>2376</v>
      </c>
      <c r="H1057" t="s">
        <v>2376</v>
      </c>
      <c r="I1057" s="13">
        <v>0</v>
      </c>
      <c r="J1057" t="s">
        <v>2376</v>
      </c>
    </row>
    <row r="1058" spans="1:10" x14ac:dyDescent="0.35">
      <c r="A1058" t="s">
        <v>1310</v>
      </c>
      <c r="B1058">
        <v>43.78</v>
      </c>
      <c r="C1058" t="str">
        <f t="shared" si="32"/>
        <v>Obesity</v>
      </c>
      <c r="D1058">
        <v>5.71</v>
      </c>
      <c r="E1058" t="str">
        <f t="shared" si="33"/>
        <v>Prediabetese</v>
      </c>
      <c r="F1058" t="s">
        <v>2376</v>
      </c>
      <c r="G1058" t="s">
        <v>2376</v>
      </c>
      <c r="H1058" t="s">
        <v>2376</v>
      </c>
      <c r="I1058" s="13">
        <v>1</v>
      </c>
      <c r="J1058" t="s">
        <v>2376</v>
      </c>
    </row>
    <row r="1059" spans="1:10" x14ac:dyDescent="0.35">
      <c r="A1059" t="s">
        <v>1309</v>
      </c>
      <c r="B1059">
        <v>24.35</v>
      </c>
      <c r="C1059" t="str">
        <f t="shared" si="32"/>
        <v>Normal weight</v>
      </c>
      <c r="D1059">
        <v>9.08</v>
      </c>
      <c r="E1059" t="str">
        <f t="shared" si="33"/>
        <v>Diabetese</v>
      </c>
      <c r="F1059" t="s">
        <v>2376</v>
      </c>
      <c r="G1059" t="s">
        <v>2376</v>
      </c>
      <c r="H1059" t="s">
        <v>2376</v>
      </c>
      <c r="I1059" s="13">
        <v>0</v>
      </c>
      <c r="J1059" t="s">
        <v>2376</v>
      </c>
    </row>
    <row r="1060" spans="1:10" x14ac:dyDescent="0.35">
      <c r="A1060" t="s">
        <v>1308</v>
      </c>
      <c r="B1060">
        <v>40.299999999999997</v>
      </c>
      <c r="C1060" t="str">
        <f t="shared" si="32"/>
        <v>Obesity</v>
      </c>
      <c r="D1060">
        <v>5.3</v>
      </c>
      <c r="E1060" t="str">
        <f t="shared" si="33"/>
        <v>Normal</v>
      </c>
      <c r="F1060" t="s">
        <v>2378</v>
      </c>
      <c r="G1060" t="s">
        <v>2376</v>
      </c>
      <c r="H1060" t="s">
        <v>2376</v>
      </c>
      <c r="I1060" s="13">
        <v>2</v>
      </c>
      <c r="J1060" t="s">
        <v>2376</v>
      </c>
    </row>
    <row r="1061" spans="1:10" x14ac:dyDescent="0.35">
      <c r="A1061" t="s">
        <v>1307</v>
      </c>
      <c r="B1061">
        <v>32.774999999999999</v>
      </c>
      <c r="C1061" t="str">
        <f t="shared" si="32"/>
        <v>Obesity</v>
      </c>
      <c r="D1061">
        <v>11.76</v>
      </c>
      <c r="E1061" t="str">
        <f t="shared" si="33"/>
        <v>Diabetese</v>
      </c>
      <c r="F1061" t="s">
        <v>2378</v>
      </c>
      <c r="G1061" t="s">
        <v>2376</v>
      </c>
      <c r="H1061" t="s">
        <v>2376</v>
      </c>
      <c r="I1061" s="13">
        <v>0</v>
      </c>
      <c r="J1061" t="s">
        <v>2376</v>
      </c>
    </row>
    <row r="1062" spans="1:10" x14ac:dyDescent="0.35">
      <c r="A1062" t="s">
        <v>1306</v>
      </c>
      <c r="B1062">
        <v>39.6</v>
      </c>
      <c r="C1062" t="str">
        <f t="shared" si="32"/>
        <v>Obesity</v>
      </c>
      <c r="D1062">
        <v>5.1100000000000003</v>
      </c>
      <c r="E1062" t="str">
        <f t="shared" si="33"/>
        <v>Normal</v>
      </c>
      <c r="F1062" t="s">
        <v>2378</v>
      </c>
      <c r="G1062" t="s">
        <v>2376</v>
      </c>
      <c r="H1062" t="s">
        <v>2376</v>
      </c>
      <c r="I1062" s="13">
        <v>2</v>
      </c>
      <c r="J1062" t="s">
        <v>2376</v>
      </c>
    </row>
    <row r="1063" spans="1:10" x14ac:dyDescent="0.35">
      <c r="A1063" t="s">
        <v>1305</v>
      </c>
      <c r="B1063">
        <v>30.97</v>
      </c>
      <c r="C1063" t="str">
        <f t="shared" si="32"/>
        <v>Obesity</v>
      </c>
      <c r="D1063">
        <v>5.54</v>
      </c>
      <c r="E1063" t="str">
        <f t="shared" si="33"/>
        <v>Normal</v>
      </c>
      <c r="F1063" t="s">
        <v>2376</v>
      </c>
      <c r="G1063" t="s">
        <v>2376</v>
      </c>
      <c r="H1063" t="s">
        <v>2376</v>
      </c>
      <c r="I1063" s="13">
        <v>2</v>
      </c>
      <c r="J1063" t="s">
        <v>2376</v>
      </c>
    </row>
    <row r="1064" spans="1:10" x14ac:dyDescent="0.35">
      <c r="A1064" t="s">
        <v>1304</v>
      </c>
      <c r="B1064">
        <v>27.645</v>
      </c>
      <c r="C1064" t="str">
        <f t="shared" si="32"/>
        <v>Overweight</v>
      </c>
      <c r="D1064">
        <v>8.8699999999999992</v>
      </c>
      <c r="E1064" t="str">
        <f t="shared" si="33"/>
        <v>Diabetese</v>
      </c>
      <c r="F1064" t="s">
        <v>2378</v>
      </c>
      <c r="G1064" t="s">
        <v>2376</v>
      </c>
      <c r="H1064" t="s">
        <v>2376</v>
      </c>
      <c r="I1064" s="13">
        <v>0</v>
      </c>
      <c r="J1064" t="s">
        <v>2376</v>
      </c>
    </row>
    <row r="1065" spans="1:10" x14ac:dyDescent="0.35">
      <c r="A1065" t="s">
        <v>1303</v>
      </c>
      <c r="B1065">
        <v>34.43</v>
      </c>
      <c r="C1065" t="str">
        <f t="shared" si="32"/>
        <v>Obesity</v>
      </c>
      <c r="D1065">
        <v>5.96</v>
      </c>
      <c r="E1065" t="str">
        <f t="shared" si="33"/>
        <v>Prediabetese</v>
      </c>
      <c r="F1065" t="s">
        <v>2378</v>
      </c>
      <c r="G1065" t="s">
        <v>2376</v>
      </c>
      <c r="H1065" t="s">
        <v>2376</v>
      </c>
      <c r="I1065" s="13">
        <v>2</v>
      </c>
      <c r="J1065" t="s">
        <v>2376</v>
      </c>
    </row>
    <row r="1066" spans="1:10" x14ac:dyDescent="0.35">
      <c r="A1066" t="s">
        <v>1302</v>
      </c>
      <c r="B1066">
        <v>39.6</v>
      </c>
      <c r="C1066" t="str">
        <f t="shared" si="32"/>
        <v>Obesity</v>
      </c>
      <c r="D1066">
        <v>4.4400000000000004</v>
      </c>
      <c r="E1066" t="str">
        <f t="shared" si="33"/>
        <v>Normal</v>
      </c>
      <c r="F1066" t="s">
        <v>2378</v>
      </c>
      <c r="G1066" t="s">
        <v>2376</v>
      </c>
      <c r="H1066" t="s">
        <v>2378</v>
      </c>
      <c r="I1066" s="13">
        <v>1</v>
      </c>
      <c r="J1066" t="s">
        <v>2376</v>
      </c>
    </row>
    <row r="1067" spans="1:10" x14ac:dyDescent="0.35">
      <c r="A1067" t="s">
        <v>1301</v>
      </c>
      <c r="B1067">
        <v>22.1</v>
      </c>
      <c r="C1067" t="str">
        <f t="shared" si="32"/>
        <v>Normal weight</v>
      </c>
      <c r="D1067">
        <v>4.6500000000000004</v>
      </c>
      <c r="E1067" t="str">
        <f t="shared" si="33"/>
        <v>Normal</v>
      </c>
      <c r="F1067" t="s">
        <v>2378</v>
      </c>
      <c r="G1067" t="s">
        <v>2376</v>
      </c>
      <c r="H1067" t="s">
        <v>2376</v>
      </c>
      <c r="I1067" s="13">
        <v>2</v>
      </c>
      <c r="J1067" t="s">
        <v>2376</v>
      </c>
    </row>
    <row r="1068" spans="1:10" x14ac:dyDescent="0.35">
      <c r="A1068" t="s">
        <v>1300</v>
      </c>
      <c r="B1068">
        <v>33.25</v>
      </c>
      <c r="C1068" t="str">
        <f t="shared" si="32"/>
        <v>Obesity</v>
      </c>
      <c r="D1068">
        <v>5.64</v>
      </c>
      <c r="E1068" t="str">
        <f t="shared" si="33"/>
        <v>Normal</v>
      </c>
      <c r="F1068" t="s">
        <v>2378</v>
      </c>
      <c r="G1068" t="s">
        <v>2376</v>
      </c>
      <c r="H1068" t="s">
        <v>2378</v>
      </c>
      <c r="I1068" s="13">
        <v>1</v>
      </c>
      <c r="J1068" t="s">
        <v>2376</v>
      </c>
    </row>
    <row r="1069" spans="1:10" x14ac:dyDescent="0.35">
      <c r="A1069" t="s">
        <v>1299</v>
      </c>
      <c r="B1069">
        <v>33.33</v>
      </c>
      <c r="C1069" t="str">
        <f t="shared" si="32"/>
        <v>Obesity</v>
      </c>
      <c r="D1069">
        <v>10.19</v>
      </c>
      <c r="E1069" t="str">
        <f t="shared" si="33"/>
        <v>Diabetese</v>
      </c>
      <c r="F1069" t="s">
        <v>2376</v>
      </c>
      <c r="G1069" t="s">
        <v>2376</v>
      </c>
      <c r="H1069" t="s">
        <v>2376</v>
      </c>
      <c r="I1069" s="13">
        <v>0</v>
      </c>
      <c r="J1069" t="s">
        <v>2376</v>
      </c>
    </row>
    <row r="1070" spans="1:10" x14ac:dyDescent="0.35">
      <c r="A1070" t="s">
        <v>1298</v>
      </c>
      <c r="B1070">
        <v>30.5</v>
      </c>
      <c r="C1070" t="str">
        <f t="shared" si="32"/>
        <v>Obesity</v>
      </c>
      <c r="D1070">
        <v>10.79</v>
      </c>
      <c r="E1070" t="str">
        <f t="shared" si="33"/>
        <v>Diabetese</v>
      </c>
      <c r="F1070" t="s">
        <v>2376</v>
      </c>
      <c r="G1070" t="s">
        <v>2376</v>
      </c>
      <c r="H1070" t="s">
        <v>2376</v>
      </c>
      <c r="I1070" s="13">
        <v>0</v>
      </c>
      <c r="J1070" t="s">
        <v>2376</v>
      </c>
    </row>
    <row r="1071" spans="1:10" x14ac:dyDescent="0.35">
      <c r="A1071" t="s">
        <v>1297</v>
      </c>
      <c r="B1071">
        <v>30.3</v>
      </c>
      <c r="C1071" t="str">
        <f t="shared" si="32"/>
        <v>Obesity</v>
      </c>
      <c r="D1071">
        <v>4.24</v>
      </c>
      <c r="E1071" t="str">
        <f t="shared" si="33"/>
        <v>Normal</v>
      </c>
      <c r="F1071" t="s">
        <v>2376</v>
      </c>
      <c r="G1071" t="s">
        <v>2376</v>
      </c>
      <c r="H1071" t="s">
        <v>2376</v>
      </c>
      <c r="I1071" s="13">
        <v>0</v>
      </c>
      <c r="J1071" t="s">
        <v>2376</v>
      </c>
    </row>
    <row r="1072" spans="1:10" x14ac:dyDescent="0.35">
      <c r="A1072" t="s">
        <v>1296</v>
      </c>
      <c r="B1072">
        <v>26.22</v>
      </c>
      <c r="C1072" t="str">
        <f t="shared" si="32"/>
        <v>Overweight</v>
      </c>
      <c r="D1072">
        <v>5.83</v>
      </c>
      <c r="E1072" t="str">
        <f t="shared" si="33"/>
        <v>Prediabetese</v>
      </c>
      <c r="F1072" t="s">
        <v>2376</v>
      </c>
      <c r="G1072" t="s">
        <v>2376</v>
      </c>
      <c r="H1072" t="s">
        <v>2376</v>
      </c>
      <c r="I1072" s="13">
        <v>2</v>
      </c>
      <c r="J1072" t="s">
        <v>2376</v>
      </c>
    </row>
    <row r="1073" spans="1:10" x14ac:dyDescent="0.35">
      <c r="A1073" t="s">
        <v>1295</v>
      </c>
      <c r="B1073">
        <v>29.99</v>
      </c>
      <c r="C1073" t="str">
        <f t="shared" si="32"/>
        <v>Overweight</v>
      </c>
      <c r="D1073">
        <v>11.85</v>
      </c>
      <c r="E1073" t="str">
        <f t="shared" si="33"/>
        <v>Diabetese</v>
      </c>
      <c r="F1073" t="s">
        <v>2376</v>
      </c>
      <c r="G1073" t="s">
        <v>2376</v>
      </c>
      <c r="H1073" t="s">
        <v>2376</v>
      </c>
      <c r="I1073" s="13">
        <v>0</v>
      </c>
      <c r="J1073" t="s">
        <v>2376</v>
      </c>
    </row>
    <row r="1074" spans="1:10" x14ac:dyDescent="0.35">
      <c r="A1074" t="s">
        <v>1294</v>
      </c>
      <c r="B1074">
        <v>36.380000000000003</v>
      </c>
      <c r="C1074" t="str">
        <f t="shared" si="32"/>
        <v>Obesity</v>
      </c>
      <c r="D1074">
        <v>5.98</v>
      </c>
      <c r="E1074" t="str">
        <f t="shared" si="33"/>
        <v>Prediabetese</v>
      </c>
      <c r="F1074" t="s">
        <v>2376</v>
      </c>
      <c r="G1074" t="s">
        <v>2376</v>
      </c>
      <c r="H1074" t="s">
        <v>2376</v>
      </c>
      <c r="I1074" s="13">
        <v>1</v>
      </c>
      <c r="J1074" t="s">
        <v>2376</v>
      </c>
    </row>
    <row r="1075" spans="1:10" x14ac:dyDescent="0.35">
      <c r="A1075" t="s">
        <v>1293</v>
      </c>
      <c r="B1075">
        <v>31.16</v>
      </c>
      <c r="C1075" t="str">
        <f t="shared" si="32"/>
        <v>Obesity</v>
      </c>
      <c r="D1075">
        <v>4.26</v>
      </c>
      <c r="E1075" t="str">
        <f t="shared" si="33"/>
        <v>Normal</v>
      </c>
      <c r="F1075" t="s">
        <v>2378</v>
      </c>
      <c r="G1075" t="s">
        <v>2376</v>
      </c>
      <c r="H1075" t="s">
        <v>2378</v>
      </c>
      <c r="I1075" s="13">
        <v>1</v>
      </c>
      <c r="J1075" t="s">
        <v>2376</v>
      </c>
    </row>
    <row r="1076" spans="1:10" x14ac:dyDescent="0.35">
      <c r="A1076" t="s">
        <v>1292</v>
      </c>
      <c r="B1076">
        <v>25.55</v>
      </c>
      <c r="C1076" t="str">
        <f t="shared" si="32"/>
        <v>Overweight</v>
      </c>
      <c r="D1076">
        <v>4.96</v>
      </c>
      <c r="E1076" t="str">
        <f t="shared" si="33"/>
        <v>Normal</v>
      </c>
      <c r="F1076" t="s">
        <v>2378</v>
      </c>
      <c r="G1076" t="s">
        <v>2376</v>
      </c>
      <c r="H1076" t="s">
        <v>2376</v>
      </c>
      <c r="I1076" s="13">
        <v>1</v>
      </c>
      <c r="J1076" t="s">
        <v>2376</v>
      </c>
    </row>
    <row r="1077" spans="1:10" x14ac:dyDescent="0.35">
      <c r="A1077" t="s">
        <v>1291</v>
      </c>
      <c r="B1077">
        <v>28.77</v>
      </c>
      <c r="C1077" t="str">
        <f t="shared" si="32"/>
        <v>Overweight</v>
      </c>
      <c r="D1077">
        <v>4</v>
      </c>
      <c r="E1077" t="str">
        <f t="shared" si="33"/>
        <v>Normal</v>
      </c>
      <c r="F1077" t="s">
        <v>2378</v>
      </c>
      <c r="G1077" t="s">
        <v>2376</v>
      </c>
      <c r="H1077" t="s">
        <v>2376</v>
      </c>
      <c r="I1077" s="13">
        <v>0</v>
      </c>
      <c r="J1077" t="s">
        <v>2376</v>
      </c>
    </row>
    <row r="1078" spans="1:10" x14ac:dyDescent="0.35">
      <c r="A1078" t="s">
        <v>1290</v>
      </c>
      <c r="B1078">
        <v>23.14</v>
      </c>
      <c r="C1078" t="str">
        <f t="shared" si="32"/>
        <v>Normal weight</v>
      </c>
      <c r="D1078">
        <v>4.1500000000000004</v>
      </c>
      <c r="E1078" t="str">
        <f t="shared" si="33"/>
        <v>Normal</v>
      </c>
      <c r="F1078" t="s">
        <v>2378</v>
      </c>
      <c r="G1078" t="s">
        <v>2376</v>
      </c>
      <c r="H1078" t="s">
        <v>2376</v>
      </c>
      <c r="I1078" s="13">
        <v>1</v>
      </c>
      <c r="J1078" t="s">
        <v>2376</v>
      </c>
    </row>
    <row r="1079" spans="1:10" x14ac:dyDescent="0.35">
      <c r="A1079" t="s">
        <v>1289</v>
      </c>
      <c r="B1079">
        <v>39.6</v>
      </c>
      <c r="C1079" t="str">
        <f t="shared" si="32"/>
        <v>Obesity</v>
      </c>
      <c r="D1079">
        <v>11.36</v>
      </c>
      <c r="E1079" t="str">
        <f t="shared" si="33"/>
        <v>Diabetese</v>
      </c>
      <c r="F1079" t="s">
        <v>2376</v>
      </c>
      <c r="G1079" t="s">
        <v>2376</v>
      </c>
      <c r="H1079" t="s">
        <v>2376</v>
      </c>
      <c r="I1079" s="13">
        <v>0</v>
      </c>
      <c r="J1079" t="s">
        <v>2376</v>
      </c>
    </row>
    <row r="1080" spans="1:10" x14ac:dyDescent="0.35">
      <c r="A1080" t="s">
        <v>1288</v>
      </c>
      <c r="B1080">
        <v>29.2</v>
      </c>
      <c r="C1080" t="str">
        <f t="shared" si="32"/>
        <v>Overweight</v>
      </c>
      <c r="D1080">
        <v>7.53</v>
      </c>
      <c r="E1080" t="str">
        <f t="shared" si="33"/>
        <v>Diabetese</v>
      </c>
      <c r="F1080" t="s">
        <v>2376</v>
      </c>
      <c r="G1080" t="s">
        <v>2376</v>
      </c>
      <c r="H1080" t="s">
        <v>2376</v>
      </c>
      <c r="I1080" s="13">
        <v>0</v>
      </c>
      <c r="J1080" t="s">
        <v>2376</v>
      </c>
    </row>
    <row r="1081" spans="1:10" x14ac:dyDescent="0.35">
      <c r="A1081" t="s">
        <v>1287</v>
      </c>
      <c r="B1081">
        <v>32.774999999999999</v>
      </c>
      <c r="C1081" t="str">
        <f t="shared" si="32"/>
        <v>Obesity</v>
      </c>
      <c r="D1081">
        <v>7.95</v>
      </c>
      <c r="E1081" t="str">
        <f t="shared" si="33"/>
        <v>Diabetese</v>
      </c>
      <c r="F1081" t="s">
        <v>2376</v>
      </c>
      <c r="G1081" t="s">
        <v>2376</v>
      </c>
      <c r="H1081" t="s">
        <v>2376</v>
      </c>
      <c r="I1081" s="13">
        <v>0</v>
      </c>
      <c r="J1081" t="s">
        <v>2376</v>
      </c>
    </row>
    <row r="1082" spans="1:10" x14ac:dyDescent="0.35">
      <c r="A1082" t="s">
        <v>1286</v>
      </c>
      <c r="B1082">
        <v>24.035</v>
      </c>
      <c r="C1082" t="str">
        <f t="shared" si="32"/>
        <v>Normal weight</v>
      </c>
      <c r="D1082">
        <v>8.5</v>
      </c>
      <c r="E1082" t="str">
        <f t="shared" si="33"/>
        <v>Diabetese</v>
      </c>
      <c r="F1082" t="s">
        <v>2376</v>
      </c>
      <c r="G1082" t="s">
        <v>2376</v>
      </c>
      <c r="H1082" t="s">
        <v>2376</v>
      </c>
      <c r="I1082" s="13">
        <v>0</v>
      </c>
      <c r="J1082" t="s">
        <v>2376</v>
      </c>
    </row>
    <row r="1083" spans="1:10" x14ac:dyDescent="0.35">
      <c r="A1083" t="s">
        <v>1285</v>
      </c>
      <c r="B1083">
        <v>30.55</v>
      </c>
      <c r="C1083" t="str">
        <f t="shared" si="32"/>
        <v>Obesity</v>
      </c>
      <c r="D1083">
        <v>5.89</v>
      </c>
      <c r="E1083" t="str">
        <f t="shared" si="33"/>
        <v>Prediabetese</v>
      </c>
      <c r="F1083" t="s">
        <v>2376</v>
      </c>
      <c r="G1083" t="s">
        <v>2376</v>
      </c>
      <c r="H1083" t="s">
        <v>2378</v>
      </c>
      <c r="I1083" s="13">
        <v>1</v>
      </c>
      <c r="J1083" t="s">
        <v>2376</v>
      </c>
    </row>
    <row r="1084" spans="1:10" x14ac:dyDescent="0.35">
      <c r="A1084" t="s">
        <v>1284</v>
      </c>
      <c r="B1084">
        <v>28.81</v>
      </c>
      <c r="C1084" t="str">
        <f t="shared" si="32"/>
        <v>Overweight</v>
      </c>
      <c r="D1084">
        <v>8.76</v>
      </c>
      <c r="E1084" t="str">
        <f t="shared" si="33"/>
        <v>Diabetese</v>
      </c>
      <c r="F1084" t="s">
        <v>2376</v>
      </c>
      <c r="G1084" t="s">
        <v>2376</v>
      </c>
      <c r="H1084" t="s">
        <v>2376</v>
      </c>
      <c r="I1084" s="13">
        <v>2</v>
      </c>
      <c r="J1084" t="s">
        <v>2376</v>
      </c>
    </row>
    <row r="1085" spans="1:10" x14ac:dyDescent="0.35">
      <c r="A1085" t="s">
        <v>1283</v>
      </c>
      <c r="B1085">
        <v>31.66</v>
      </c>
      <c r="C1085" t="str">
        <f t="shared" si="32"/>
        <v>Obesity</v>
      </c>
      <c r="D1085">
        <v>4.1100000000000003</v>
      </c>
      <c r="E1085" t="str">
        <f t="shared" si="33"/>
        <v>Normal</v>
      </c>
      <c r="F1085" t="s">
        <v>2376</v>
      </c>
      <c r="G1085" t="s">
        <v>2376</v>
      </c>
      <c r="H1085" t="s">
        <v>2376</v>
      </c>
      <c r="I1085" s="13">
        <v>0</v>
      </c>
      <c r="J1085" t="s">
        <v>2376</v>
      </c>
    </row>
    <row r="1086" spans="1:10" x14ac:dyDescent="0.35">
      <c r="A1086" t="s">
        <v>1282</v>
      </c>
      <c r="B1086">
        <v>28.215</v>
      </c>
      <c r="C1086" t="str">
        <f t="shared" si="32"/>
        <v>Overweight</v>
      </c>
      <c r="D1086">
        <v>7.56</v>
      </c>
      <c r="E1086" t="str">
        <f t="shared" si="33"/>
        <v>Diabetese</v>
      </c>
      <c r="F1086" t="s">
        <v>2378</v>
      </c>
      <c r="G1086" t="s">
        <v>2376</v>
      </c>
      <c r="H1086" t="s">
        <v>2376</v>
      </c>
      <c r="I1086" s="13">
        <v>1</v>
      </c>
      <c r="J1086" t="s">
        <v>2376</v>
      </c>
    </row>
    <row r="1087" spans="1:10" x14ac:dyDescent="0.35">
      <c r="A1087" t="s">
        <v>1281</v>
      </c>
      <c r="B1087">
        <v>26.12</v>
      </c>
      <c r="C1087" t="str">
        <f t="shared" si="32"/>
        <v>Overweight</v>
      </c>
      <c r="D1087">
        <v>4.17</v>
      </c>
      <c r="E1087" t="str">
        <f t="shared" si="33"/>
        <v>Normal</v>
      </c>
      <c r="F1087" t="s">
        <v>2378</v>
      </c>
      <c r="G1087" t="s">
        <v>2376</v>
      </c>
      <c r="H1087" t="s">
        <v>2378</v>
      </c>
      <c r="I1087" s="13">
        <v>1</v>
      </c>
      <c r="J1087" t="s">
        <v>2376</v>
      </c>
    </row>
    <row r="1088" spans="1:10" x14ac:dyDescent="0.35">
      <c r="A1088" t="s">
        <v>1280</v>
      </c>
      <c r="B1088">
        <v>36.630000000000003</v>
      </c>
      <c r="C1088" t="str">
        <f t="shared" si="32"/>
        <v>Obesity</v>
      </c>
      <c r="D1088">
        <v>11.42</v>
      </c>
      <c r="E1088" t="str">
        <f t="shared" si="33"/>
        <v>Diabetese</v>
      </c>
      <c r="F1088" t="s">
        <v>2376</v>
      </c>
      <c r="G1088" t="s">
        <v>2376</v>
      </c>
      <c r="H1088" t="s">
        <v>2376</v>
      </c>
      <c r="I1088" s="13">
        <v>2</v>
      </c>
      <c r="J1088" t="s">
        <v>2376</v>
      </c>
    </row>
    <row r="1089" spans="1:10" x14ac:dyDescent="0.35">
      <c r="A1089" t="s">
        <v>1279</v>
      </c>
      <c r="B1089">
        <v>33.344999999999999</v>
      </c>
      <c r="C1089" t="str">
        <f t="shared" si="32"/>
        <v>Obesity</v>
      </c>
      <c r="D1089">
        <v>7.33</v>
      </c>
      <c r="E1089" t="str">
        <f t="shared" si="33"/>
        <v>Diabetese</v>
      </c>
      <c r="F1089" t="s">
        <v>2376</v>
      </c>
      <c r="G1089" t="s">
        <v>2376</v>
      </c>
      <c r="H1089" t="s">
        <v>2376</v>
      </c>
      <c r="I1089" s="13">
        <v>2</v>
      </c>
      <c r="J1089" t="s">
        <v>2376</v>
      </c>
    </row>
    <row r="1090" spans="1:10" x14ac:dyDescent="0.35">
      <c r="A1090" t="s">
        <v>1278</v>
      </c>
      <c r="B1090">
        <v>27.11</v>
      </c>
      <c r="C1090" t="str">
        <f t="shared" si="32"/>
        <v>Overweight</v>
      </c>
      <c r="D1090">
        <v>6.7</v>
      </c>
      <c r="E1090" t="str">
        <f t="shared" si="33"/>
        <v>Diabetese</v>
      </c>
      <c r="F1090" t="s">
        <v>2376</v>
      </c>
      <c r="G1090" t="s">
        <v>2376</v>
      </c>
      <c r="H1090" t="s">
        <v>2376</v>
      </c>
      <c r="I1090" s="13">
        <v>0</v>
      </c>
      <c r="J1090" t="s">
        <v>2376</v>
      </c>
    </row>
    <row r="1091" spans="1:10" x14ac:dyDescent="0.35">
      <c r="A1091" t="s">
        <v>1277</v>
      </c>
      <c r="B1091">
        <v>26.6</v>
      </c>
      <c r="C1091" t="str">
        <f t="shared" ref="C1091:C1154" si="34">IF(B1091&lt;18.5,"Underweight",IF(AND(B1091&gt;=18.5,B1091&lt;25),"Normal weight",IF(AND(B1091&gt;=25,B1091&lt;30),"Overweight","Obesity")))</f>
        <v>Overweight</v>
      </c>
      <c r="D1091">
        <v>5.27</v>
      </c>
      <c r="E1091" t="str">
        <f t="shared" si="33"/>
        <v>Normal</v>
      </c>
      <c r="F1091" t="s">
        <v>2378</v>
      </c>
      <c r="G1091" t="s">
        <v>2376</v>
      </c>
      <c r="H1091" t="s">
        <v>2378</v>
      </c>
      <c r="I1091" s="13">
        <v>1</v>
      </c>
      <c r="J1091" t="s">
        <v>2376</v>
      </c>
    </row>
    <row r="1092" spans="1:10" x14ac:dyDescent="0.35">
      <c r="A1092" t="s">
        <v>1276</v>
      </c>
      <c r="B1092">
        <v>30.41</v>
      </c>
      <c r="C1092" t="str">
        <f t="shared" si="34"/>
        <v>Obesity</v>
      </c>
      <c r="D1092">
        <v>7.72</v>
      </c>
      <c r="E1092" t="str">
        <f t="shared" ref="E1092:E1155" si="35">IF(D1092&lt;5.7,"Normal",IF(AND(D1092&gt;=5.7,D1092&lt;=6.4),"Prediabetese","Diabetese"))</f>
        <v>Diabetese</v>
      </c>
      <c r="F1092" t="s">
        <v>2376</v>
      </c>
      <c r="G1092" t="s">
        <v>2376</v>
      </c>
      <c r="H1092" t="s">
        <v>2376</v>
      </c>
      <c r="I1092" s="13">
        <v>0</v>
      </c>
      <c r="J1092" t="s">
        <v>2376</v>
      </c>
    </row>
    <row r="1093" spans="1:10" x14ac:dyDescent="0.35">
      <c r="A1093" t="s">
        <v>1275</v>
      </c>
      <c r="B1093">
        <v>28.98</v>
      </c>
      <c r="C1093" t="str">
        <f t="shared" si="34"/>
        <v>Overweight</v>
      </c>
      <c r="D1093">
        <v>8.68</v>
      </c>
      <c r="E1093" t="str">
        <f t="shared" si="35"/>
        <v>Diabetese</v>
      </c>
      <c r="F1093" t="s">
        <v>2376</v>
      </c>
      <c r="G1093" t="s">
        <v>2376</v>
      </c>
      <c r="H1093" t="s">
        <v>2376</v>
      </c>
      <c r="I1093" s="13">
        <v>2</v>
      </c>
      <c r="J1093" t="s">
        <v>2376</v>
      </c>
    </row>
    <row r="1094" spans="1:10" x14ac:dyDescent="0.35">
      <c r="A1094" t="s">
        <v>1274</v>
      </c>
      <c r="B1094">
        <v>31.24</v>
      </c>
      <c r="C1094" t="str">
        <f t="shared" si="34"/>
        <v>Obesity</v>
      </c>
      <c r="D1094">
        <v>9.8000000000000007</v>
      </c>
      <c r="E1094" t="str">
        <f t="shared" si="35"/>
        <v>Diabetese</v>
      </c>
      <c r="F1094" t="s">
        <v>2376</v>
      </c>
      <c r="G1094" t="s">
        <v>2376</v>
      </c>
      <c r="H1094" t="s">
        <v>2376</v>
      </c>
      <c r="I1094" s="13">
        <v>0</v>
      </c>
      <c r="J1094" t="s">
        <v>2376</v>
      </c>
    </row>
    <row r="1095" spans="1:10" x14ac:dyDescent="0.35">
      <c r="A1095" t="s">
        <v>1273</v>
      </c>
      <c r="B1095">
        <v>31.54</v>
      </c>
      <c r="C1095" t="str">
        <f t="shared" si="34"/>
        <v>Obesity</v>
      </c>
      <c r="D1095">
        <v>4.4400000000000004</v>
      </c>
      <c r="E1095" t="str">
        <f t="shared" si="35"/>
        <v>Normal</v>
      </c>
      <c r="F1095" t="s">
        <v>2376</v>
      </c>
      <c r="G1095" t="s">
        <v>2376</v>
      </c>
      <c r="H1095" t="s">
        <v>2376</v>
      </c>
      <c r="I1095" s="13">
        <v>0</v>
      </c>
      <c r="J1095" t="s">
        <v>2376</v>
      </c>
    </row>
    <row r="1096" spans="1:10" x14ac:dyDescent="0.35">
      <c r="A1096" t="s">
        <v>1272</v>
      </c>
      <c r="B1096">
        <v>38.6</v>
      </c>
      <c r="C1096" t="str">
        <f t="shared" si="34"/>
        <v>Obesity</v>
      </c>
      <c r="D1096">
        <v>7.19</v>
      </c>
      <c r="E1096" t="str">
        <f t="shared" si="35"/>
        <v>Diabetese</v>
      </c>
      <c r="F1096" t="s">
        <v>2378</v>
      </c>
      <c r="G1096" t="s">
        <v>2376</v>
      </c>
      <c r="H1096" t="s">
        <v>2376</v>
      </c>
      <c r="I1096" s="13">
        <v>2</v>
      </c>
      <c r="J1096" t="s">
        <v>2376</v>
      </c>
    </row>
    <row r="1097" spans="1:10" x14ac:dyDescent="0.35">
      <c r="A1097" t="s">
        <v>1271</v>
      </c>
      <c r="B1097">
        <v>37.950000000000003</v>
      </c>
      <c r="C1097" t="str">
        <f t="shared" si="34"/>
        <v>Obesity</v>
      </c>
      <c r="D1097">
        <v>6.06</v>
      </c>
      <c r="E1097" t="str">
        <f t="shared" si="35"/>
        <v>Prediabetese</v>
      </c>
      <c r="F1097" t="s">
        <v>2376</v>
      </c>
      <c r="G1097" t="s">
        <v>2376</v>
      </c>
      <c r="H1097" t="s">
        <v>2376</v>
      </c>
      <c r="I1097" s="13">
        <v>0</v>
      </c>
      <c r="J1097" t="s">
        <v>2376</v>
      </c>
    </row>
    <row r="1098" spans="1:10" x14ac:dyDescent="0.35">
      <c r="A1098" t="s">
        <v>1270</v>
      </c>
      <c r="B1098">
        <v>38.97</v>
      </c>
      <c r="C1098" t="str">
        <f t="shared" si="34"/>
        <v>Obesity</v>
      </c>
      <c r="D1098">
        <v>5.12</v>
      </c>
      <c r="E1098" t="str">
        <f t="shared" si="35"/>
        <v>Normal</v>
      </c>
      <c r="F1098" t="s">
        <v>2376</v>
      </c>
      <c r="G1098" t="s">
        <v>2376</v>
      </c>
      <c r="H1098" t="s">
        <v>2376</v>
      </c>
      <c r="I1098" s="13">
        <v>0</v>
      </c>
      <c r="J1098" t="s">
        <v>2376</v>
      </c>
    </row>
    <row r="1099" spans="1:10" x14ac:dyDescent="0.35">
      <c r="A1099" t="s">
        <v>1269</v>
      </c>
      <c r="B1099">
        <v>21.2</v>
      </c>
      <c r="C1099" t="str">
        <f t="shared" si="34"/>
        <v>Normal weight</v>
      </c>
      <c r="D1099">
        <v>10.72</v>
      </c>
      <c r="E1099" t="str">
        <f t="shared" si="35"/>
        <v>Diabetese</v>
      </c>
      <c r="F1099" t="s">
        <v>2376</v>
      </c>
      <c r="G1099" t="s">
        <v>2376</v>
      </c>
      <c r="H1099" t="s">
        <v>2376</v>
      </c>
      <c r="I1099" s="13">
        <v>0</v>
      </c>
      <c r="J1099" t="s">
        <v>2376</v>
      </c>
    </row>
    <row r="1100" spans="1:10" x14ac:dyDescent="0.35">
      <c r="A1100" t="s">
        <v>1268</v>
      </c>
      <c r="B1100">
        <v>23.96</v>
      </c>
      <c r="C1100" t="str">
        <f t="shared" si="34"/>
        <v>Normal weight</v>
      </c>
      <c r="D1100">
        <v>9.58</v>
      </c>
      <c r="E1100" t="str">
        <f t="shared" si="35"/>
        <v>Diabetese</v>
      </c>
      <c r="F1100" t="s">
        <v>2378</v>
      </c>
      <c r="G1100" t="s">
        <v>2376</v>
      </c>
      <c r="H1100" t="s">
        <v>2378</v>
      </c>
      <c r="I1100" s="13">
        <v>1</v>
      </c>
      <c r="J1100" t="s">
        <v>2376</v>
      </c>
    </row>
    <row r="1101" spans="1:10" x14ac:dyDescent="0.35">
      <c r="A1101" t="s">
        <v>1267</v>
      </c>
      <c r="B1101">
        <v>35.93</v>
      </c>
      <c r="C1101" t="str">
        <f t="shared" si="34"/>
        <v>Obesity</v>
      </c>
      <c r="D1101">
        <v>6.4</v>
      </c>
      <c r="E1101" t="str">
        <f t="shared" si="35"/>
        <v>Prediabetese</v>
      </c>
      <c r="F1101" t="s">
        <v>2378</v>
      </c>
      <c r="G1101" t="s">
        <v>2376</v>
      </c>
      <c r="H1101" t="s">
        <v>2376</v>
      </c>
      <c r="I1101" s="13">
        <v>1</v>
      </c>
      <c r="J1101" t="s">
        <v>2376</v>
      </c>
    </row>
    <row r="1102" spans="1:10" x14ac:dyDescent="0.35">
      <c r="A1102" t="s">
        <v>1266</v>
      </c>
      <c r="B1102">
        <v>26.11</v>
      </c>
      <c r="C1102" t="str">
        <f t="shared" si="34"/>
        <v>Overweight</v>
      </c>
      <c r="D1102">
        <v>6.8</v>
      </c>
      <c r="E1102" t="str">
        <f t="shared" si="35"/>
        <v>Diabetese</v>
      </c>
      <c r="F1102" t="s">
        <v>2378</v>
      </c>
      <c r="G1102" t="s">
        <v>2376</v>
      </c>
      <c r="H1102" t="s">
        <v>2376</v>
      </c>
      <c r="I1102" s="13">
        <v>2</v>
      </c>
      <c r="J1102" t="s">
        <v>2376</v>
      </c>
    </row>
    <row r="1103" spans="1:10" x14ac:dyDescent="0.35">
      <c r="A1103" t="s">
        <v>1265</v>
      </c>
      <c r="B1103">
        <v>32.299999999999997</v>
      </c>
      <c r="C1103" t="str">
        <f t="shared" si="34"/>
        <v>Obesity</v>
      </c>
      <c r="D1103">
        <v>9.48</v>
      </c>
      <c r="E1103" t="str">
        <f t="shared" si="35"/>
        <v>Diabetese</v>
      </c>
      <c r="F1103" t="s">
        <v>2376</v>
      </c>
      <c r="G1103" t="s">
        <v>2376</v>
      </c>
      <c r="H1103" t="s">
        <v>2376</v>
      </c>
      <c r="I1103" s="13">
        <v>2</v>
      </c>
      <c r="J1103" t="s">
        <v>2376</v>
      </c>
    </row>
    <row r="1104" spans="1:10" x14ac:dyDescent="0.35">
      <c r="A1104" t="s">
        <v>1264</v>
      </c>
      <c r="B1104">
        <v>28.69</v>
      </c>
      <c r="C1104" t="str">
        <f t="shared" si="34"/>
        <v>Overweight</v>
      </c>
      <c r="D1104">
        <v>7.45</v>
      </c>
      <c r="E1104" t="str">
        <f t="shared" si="35"/>
        <v>Diabetese</v>
      </c>
      <c r="F1104" t="s">
        <v>2376</v>
      </c>
      <c r="G1104" t="s">
        <v>2376</v>
      </c>
      <c r="H1104" t="s">
        <v>2376</v>
      </c>
      <c r="I1104" s="13">
        <v>2</v>
      </c>
      <c r="J1104" t="s">
        <v>2376</v>
      </c>
    </row>
    <row r="1105" spans="1:10" x14ac:dyDescent="0.35">
      <c r="A1105" t="s">
        <v>1263</v>
      </c>
      <c r="B1105">
        <v>31.28</v>
      </c>
      <c r="C1105" t="str">
        <f t="shared" si="34"/>
        <v>Obesity</v>
      </c>
      <c r="D1105">
        <v>6.94</v>
      </c>
      <c r="E1105" t="str">
        <f t="shared" si="35"/>
        <v>Diabetese</v>
      </c>
      <c r="F1105" t="s">
        <v>2378</v>
      </c>
      <c r="G1105" t="s">
        <v>2376</v>
      </c>
      <c r="H1105" t="s">
        <v>2376</v>
      </c>
      <c r="I1105" s="13">
        <v>1</v>
      </c>
      <c r="J1105" t="s">
        <v>2376</v>
      </c>
    </row>
    <row r="1106" spans="1:10" x14ac:dyDescent="0.35">
      <c r="A1106" t="s">
        <v>1262</v>
      </c>
      <c r="B1106">
        <v>30.21</v>
      </c>
      <c r="C1106" t="str">
        <f t="shared" si="34"/>
        <v>Obesity</v>
      </c>
      <c r="D1106">
        <v>7.83</v>
      </c>
      <c r="E1106" t="str">
        <f t="shared" si="35"/>
        <v>Diabetese</v>
      </c>
      <c r="F1106" t="s">
        <v>2376</v>
      </c>
      <c r="G1106" t="s">
        <v>2376</v>
      </c>
      <c r="H1106" t="s">
        <v>2376</v>
      </c>
      <c r="I1106" s="13">
        <v>0</v>
      </c>
      <c r="J1106" t="s">
        <v>2376</v>
      </c>
    </row>
    <row r="1107" spans="1:10" x14ac:dyDescent="0.35">
      <c r="A1107" t="s">
        <v>1261</v>
      </c>
      <c r="B1107">
        <v>38.28</v>
      </c>
      <c r="C1107" t="str">
        <f t="shared" si="34"/>
        <v>Obesity</v>
      </c>
      <c r="D1107">
        <v>10.17</v>
      </c>
      <c r="E1107" t="str">
        <f t="shared" si="35"/>
        <v>Diabetese</v>
      </c>
      <c r="F1107" t="s">
        <v>2378</v>
      </c>
      <c r="G1107" t="s">
        <v>2376</v>
      </c>
      <c r="H1107" t="s">
        <v>2376</v>
      </c>
      <c r="I1107" s="13">
        <v>0</v>
      </c>
      <c r="J1107" t="s">
        <v>2376</v>
      </c>
    </row>
    <row r="1108" spans="1:10" x14ac:dyDescent="0.35">
      <c r="A1108" t="s">
        <v>1260</v>
      </c>
      <c r="B1108">
        <v>29.9</v>
      </c>
      <c r="C1108" t="str">
        <f t="shared" si="34"/>
        <v>Overweight</v>
      </c>
      <c r="D1108">
        <v>8.9600000000000009</v>
      </c>
      <c r="E1108" t="str">
        <f t="shared" si="35"/>
        <v>Diabetese</v>
      </c>
      <c r="F1108" t="s">
        <v>2378</v>
      </c>
      <c r="G1108" t="s">
        <v>2376</v>
      </c>
      <c r="H1108" t="s">
        <v>2376</v>
      </c>
      <c r="I1108" s="13">
        <v>0</v>
      </c>
      <c r="J1108" t="s">
        <v>2376</v>
      </c>
    </row>
    <row r="1109" spans="1:10" x14ac:dyDescent="0.35">
      <c r="A1109" t="s">
        <v>1259</v>
      </c>
      <c r="B1109">
        <v>23.18</v>
      </c>
      <c r="C1109" t="str">
        <f t="shared" si="34"/>
        <v>Normal weight</v>
      </c>
      <c r="D1109">
        <v>6.96</v>
      </c>
      <c r="E1109" t="str">
        <f t="shared" si="35"/>
        <v>Diabetese</v>
      </c>
      <c r="F1109" t="s">
        <v>2378</v>
      </c>
      <c r="G1109" t="s">
        <v>2376</v>
      </c>
      <c r="H1109" t="s">
        <v>2376</v>
      </c>
      <c r="I1109" s="13">
        <v>2</v>
      </c>
      <c r="J1109" t="s">
        <v>2376</v>
      </c>
    </row>
    <row r="1110" spans="1:10" x14ac:dyDescent="0.35">
      <c r="A1110" t="s">
        <v>1258</v>
      </c>
      <c r="B1110">
        <v>33.020000000000003</v>
      </c>
      <c r="C1110" t="str">
        <f t="shared" si="34"/>
        <v>Obesity</v>
      </c>
      <c r="D1110">
        <v>5.07</v>
      </c>
      <c r="E1110" t="str">
        <f t="shared" si="35"/>
        <v>Normal</v>
      </c>
      <c r="F1110" t="s">
        <v>2378</v>
      </c>
      <c r="G1110" t="s">
        <v>2376</v>
      </c>
      <c r="H1110" t="s">
        <v>2376</v>
      </c>
      <c r="I1110" s="13">
        <v>0</v>
      </c>
      <c r="J1110" t="s">
        <v>2376</v>
      </c>
    </row>
    <row r="1111" spans="1:10" x14ac:dyDescent="0.35">
      <c r="A1111" t="s">
        <v>1257</v>
      </c>
      <c r="B1111">
        <v>27.29</v>
      </c>
      <c r="C1111" t="str">
        <f t="shared" si="34"/>
        <v>Overweight</v>
      </c>
      <c r="D1111">
        <v>5.85</v>
      </c>
      <c r="E1111" t="str">
        <f t="shared" si="35"/>
        <v>Prediabetese</v>
      </c>
      <c r="F1111" t="s">
        <v>2376</v>
      </c>
      <c r="G1111" t="s">
        <v>2376</v>
      </c>
      <c r="H1111" t="s">
        <v>2376</v>
      </c>
      <c r="I1111" s="13">
        <v>2</v>
      </c>
      <c r="J1111" t="s">
        <v>2376</v>
      </c>
    </row>
    <row r="1112" spans="1:10" x14ac:dyDescent="0.35">
      <c r="A1112" t="s">
        <v>1256</v>
      </c>
      <c r="B1112">
        <v>23.18</v>
      </c>
      <c r="C1112" t="str">
        <f t="shared" si="34"/>
        <v>Normal weight</v>
      </c>
      <c r="D1112">
        <v>10.56</v>
      </c>
      <c r="E1112" t="str">
        <f t="shared" si="35"/>
        <v>Diabetese</v>
      </c>
      <c r="F1112" t="s">
        <v>2376</v>
      </c>
      <c r="G1112" t="s">
        <v>2376</v>
      </c>
      <c r="H1112" t="s">
        <v>2376</v>
      </c>
      <c r="I1112" s="13">
        <v>2</v>
      </c>
      <c r="J1112" t="s">
        <v>2376</v>
      </c>
    </row>
    <row r="1113" spans="1:10" x14ac:dyDescent="0.35">
      <c r="A1113" t="s">
        <v>1255</v>
      </c>
      <c r="B1113">
        <v>32.659999999999997</v>
      </c>
      <c r="C1113" t="str">
        <f t="shared" si="34"/>
        <v>Obesity</v>
      </c>
      <c r="D1113">
        <v>8.92</v>
      </c>
      <c r="E1113" t="str">
        <f t="shared" si="35"/>
        <v>Diabetese</v>
      </c>
      <c r="F1113" t="s">
        <v>2378</v>
      </c>
      <c r="G1113" t="s">
        <v>2376</v>
      </c>
      <c r="H1113" t="s">
        <v>2376</v>
      </c>
      <c r="I1113" s="13">
        <v>0</v>
      </c>
      <c r="J1113" t="s">
        <v>2376</v>
      </c>
    </row>
    <row r="1114" spans="1:10" x14ac:dyDescent="0.35">
      <c r="A1114" t="s">
        <v>1254</v>
      </c>
      <c r="B1114">
        <v>30.78</v>
      </c>
      <c r="C1114" t="str">
        <f t="shared" si="34"/>
        <v>Obesity</v>
      </c>
      <c r="D1114">
        <v>8.6300000000000008</v>
      </c>
      <c r="E1114" t="str">
        <f t="shared" si="35"/>
        <v>Diabetese</v>
      </c>
      <c r="F1114" t="s">
        <v>2376</v>
      </c>
      <c r="G1114" t="s">
        <v>2376</v>
      </c>
      <c r="H1114" t="s">
        <v>2376</v>
      </c>
      <c r="I1114" s="13">
        <v>0</v>
      </c>
      <c r="J1114" t="s">
        <v>2376</v>
      </c>
    </row>
    <row r="1115" spans="1:10" x14ac:dyDescent="0.35">
      <c r="A1115" t="s">
        <v>1253</v>
      </c>
      <c r="B1115">
        <v>47.2</v>
      </c>
      <c r="C1115" t="str">
        <f t="shared" si="34"/>
        <v>Obesity</v>
      </c>
      <c r="D1115">
        <v>6.29</v>
      </c>
      <c r="E1115" t="str">
        <f t="shared" si="35"/>
        <v>Prediabetese</v>
      </c>
      <c r="F1115" t="s">
        <v>2378</v>
      </c>
      <c r="G1115" t="s">
        <v>2376</v>
      </c>
      <c r="H1115" t="s">
        <v>2378</v>
      </c>
      <c r="I1115" s="13">
        <v>1</v>
      </c>
      <c r="J1115" t="s">
        <v>2376</v>
      </c>
    </row>
    <row r="1116" spans="1:10" x14ac:dyDescent="0.35">
      <c r="A1116" t="s">
        <v>1252</v>
      </c>
      <c r="B1116">
        <v>31.6</v>
      </c>
      <c r="C1116" t="str">
        <f t="shared" si="34"/>
        <v>Obesity</v>
      </c>
      <c r="D1116">
        <v>5.75</v>
      </c>
      <c r="E1116" t="str">
        <f t="shared" si="35"/>
        <v>Prediabetese</v>
      </c>
      <c r="F1116" t="s">
        <v>2376</v>
      </c>
      <c r="G1116" t="s">
        <v>2376</v>
      </c>
      <c r="H1116" t="s">
        <v>2376</v>
      </c>
      <c r="I1116" s="13">
        <v>2</v>
      </c>
      <c r="J1116" t="s">
        <v>2376</v>
      </c>
    </row>
    <row r="1117" spans="1:10" x14ac:dyDescent="0.35">
      <c r="A1117" t="s">
        <v>1251</v>
      </c>
      <c r="B1117">
        <v>33.914999999999999</v>
      </c>
      <c r="C1117" t="str">
        <f t="shared" si="34"/>
        <v>Obesity</v>
      </c>
      <c r="D1117">
        <v>6.66</v>
      </c>
      <c r="E1117" t="str">
        <f t="shared" si="35"/>
        <v>Diabetese</v>
      </c>
      <c r="F1117" t="s">
        <v>2378</v>
      </c>
      <c r="G1117" t="s">
        <v>2376</v>
      </c>
      <c r="H1117" t="s">
        <v>2376</v>
      </c>
      <c r="I1117" s="13">
        <v>1</v>
      </c>
      <c r="J1117" t="s">
        <v>2376</v>
      </c>
    </row>
    <row r="1118" spans="1:10" x14ac:dyDescent="0.35">
      <c r="A1118" t="s">
        <v>1250</v>
      </c>
      <c r="B1118">
        <v>23.54</v>
      </c>
      <c r="C1118" t="str">
        <f t="shared" si="34"/>
        <v>Normal weight</v>
      </c>
      <c r="D1118">
        <v>5.0999999999999996</v>
      </c>
      <c r="E1118" t="str">
        <f t="shared" si="35"/>
        <v>Normal</v>
      </c>
      <c r="F1118" t="s">
        <v>2376</v>
      </c>
      <c r="G1118" t="s">
        <v>2376</v>
      </c>
      <c r="H1118" t="s">
        <v>2376</v>
      </c>
      <c r="I1118" s="13">
        <v>2</v>
      </c>
      <c r="J1118" t="s">
        <v>2376</v>
      </c>
    </row>
    <row r="1119" spans="1:10" x14ac:dyDescent="0.35">
      <c r="A1119" t="s">
        <v>1249</v>
      </c>
      <c r="B1119">
        <v>27.074999999999999</v>
      </c>
      <c r="C1119" t="str">
        <f t="shared" si="34"/>
        <v>Overweight</v>
      </c>
      <c r="D1119">
        <v>4.41</v>
      </c>
      <c r="E1119" t="str">
        <f t="shared" si="35"/>
        <v>Normal</v>
      </c>
      <c r="F1119" t="s">
        <v>2376</v>
      </c>
      <c r="G1119" t="s">
        <v>2376</v>
      </c>
      <c r="H1119" t="s">
        <v>2376</v>
      </c>
      <c r="I1119" s="13">
        <v>2</v>
      </c>
      <c r="J1119" t="s">
        <v>2376</v>
      </c>
    </row>
    <row r="1120" spans="1:10" x14ac:dyDescent="0.35">
      <c r="A1120" t="s">
        <v>1248</v>
      </c>
      <c r="B1120">
        <v>25.8</v>
      </c>
      <c r="C1120" t="str">
        <f t="shared" si="34"/>
        <v>Overweight</v>
      </c>
      <c r="D1120">
        <v>5.52</v>
      </c>
      <c r="E1120" t="str">
        <f t="shared" si="35"/>
        <v>Normal</v>
      </c>
      <c r="F1120" t="s">
        <v>2378</v>
      </c>
      <c r="G1120" t="s">
        <v>2376</v>
      </c>
      <c r="H1120" t="s">
        <v>2376</v>
      </c>
      <c r="I1120" s="13">
        <v>0</v>
      </c>
      <c r="J1120" t="s">
        <v>2376</v>
      </c>
    </row>
    <row r="1121" spans="1:10" x14ac:dyDescent="0.35">
      <c r="A1121" t="s">
        <v>1247</v>
      </c>
      <c r="B1121">
        <v>36.1</v>
      </c>
      <c r="C1121" t="str">
        <f t="shared" si="34"/>
        <v>Obesity</v>
      </c>
      <c r="D1121">
        <v>4.62</v>
      </c>
      <c r="E1121" t="str">
        <f t="shared" si="35"/>
        <v>Normal</v>
      </c>
      <c r="F1121" t="s">
        <v>2378</v>
      </c>
      <c r="G1121" t="s">
        <v>2376</v>
      </c>
      <c r="H1121" t="s">
        <v>2378</v>
      </c>
      <c r="I1121" s="13">
        <v>1</v>
      </c>
      <c r="J1121" t="s">
        <v>2376</v>
      </c>
    </row>
    <row r="1122" spans="1:10" x14ac:dyDescent="0.35">
      <c r="A1122" t="s">
        <v>1246</v>
      </c>
      <c r="B1122">
        <v>30.495000000000001</v>
      </c>
      <c r="C1122" t="str">
        <f t="shared" si="34"/>
        <v>Obesity</v>
      </c>
      <c r="D1122">
        <v>5.74</v>
      </c>
      <c r="E1122" t="str">
        <f t="shared" si="35"/>
        <v>Prediabetese</v>
      </c>
      <c r="F1122" t="s">
        <v>2378</v>
      </c>
      <c r="G1122" t="s">
        <v>2376</v>
      </c>
      <c r="H1122" t="s">
        <v>2378</v>
      </c>
      <c r="I1122" s="13">
        <v>1</v>
      </c>
      <c r="J1122" t="s">
        <v>2376</v>
      </c>
    </row>
    <row r="1123" spans="1:10" x14ac:dyDescent="0.35">
      <c r="A1123" t="s">
        <v>1245</v>
      </c>
      <c r="B1123">
        <v>21.4</v>
      </c>
      <c r="C1123" t="str">
        <f t="shared" si="34"/>
        <v>Normal weight</v>
      </c>
      <c r="D1123">
        <v>6.3</v>
      </c>
      <c r="E1123" t="str">
        <f t="shared" si="35"/>
        <v>Prediabetese</v>
      </c>
      <c r="F1123" t="s">
        <v>2378</v>
      </c>
      <c r="G1123" t="s">
        <v>2376</v>
      </c>
      <c r="H1123" t="s">
        <v>2378</v>
      </c>
      <c r="I1123" s="13">
        <v>1</v>
      </c>
      <c r="J1123" t="s">
        <v>2376</v>
      </c>
    </row>
    <row r="1124" spans="1:10" x14ac:dyDescent="0.35">
      <c r="A1124" t="s">
        <v>1244</v>
      </c>
      <c r="B1124">
        <v>32.299999999999997</v>
      </c>
      <c r="C1124" t="str">
        <f t="shared" si="34"/>
        <v>Obesity</v>
      </c>
      <c r="D1124">
        <v>10.27</v>
      </c>
      <c r="E1124" t="str">
        <f t="shared" si="35"/>
        <v>Diabetese</v>
      </c>
      <c r="F1124" t="s">
        <v>2376</v>
      </c>
      <c r="G1124" t="s">
        <v>2376</v>
      </c>
      <c r="H1124" t="s">
        <v>2376</v>
      </c>
      <c r="I1124" s="13">
        <v>0</v>
      </c>
      <c r="J1124" t="s">
        <v>2376</v>
      </c>
    </row>
    <row r="1125" spans="1:10" x14ac:dyDescent="0.35">
      <c r="A1125" t="s">
        <v>1243</v>
      </c>
      <c r="B1125">
        <v>29.78</v>
      </c>
      <c r="C1125" t="str">
        <f t="shared" si="34"/>
        <v>Overweight</v>
      </c>
      <c r="D1125">
        <v>5.85</v>
      </c>
      <c r="E1125" t="str">
        <f t="shared" si="35"/>
        <v>Prediabetese</v>
      </c>
      <c r="F1125" t="s">
        <v>2376</v>
      </c>
      <c r="G1125" t="s">
        <v>2376</v>
      </c>
      <c r="H1125" t="s">
        <v>2378</v>
      </c>
      <c r="I1125" s="13">
        <v>1</v>
      </c>
      <c r="J1125" t="s">
        <v>2376</v>
      </c>
    </row>
    <row r="1126" spans="1:10" x14ac:dyDescent="0.35">
      <c r="A1126" t="s">
        <v>1242</v>
      </c>
      <c r="B1126">
        <v>34.76</v>
      </c>
      <c r="C1126" t="str">
        <f t="shared" si="34"/>
        <v>Obesity</v>
      </c>
      <c r="D1126">
        <v>5.92</v>
      </c>
      <c r="E1126" t="str">
        <f t="shared" si="35"/>
        <v>Prediabetese</v>
      </c>
      <c r="F1126" t="s">
        <v>2378</v>
      </c>
      <c r="G1126" t="s">
        <v>2376</v>
      </c>
      <c r="H1126" t="s">
        <v>2376</v>
      </c>
      <c r="I1126" s="13">
        <v>1</v>
      </c>
      <c r="J1126" t="s">
        <v>2376</v>
      </c>
    </row>
    <row r="1127" spans="1:10" x14ac:dyDescent="0.35">
      <c r="A1127" t="s">
        <v>1241</v>
      </c>
      <c r="B1127">
        <v>18.335000000000001</v>
      </c>
      <c r="C1127" t="str">
        <f t="shared" si="34"/>
        <v>Underweight</v>
      </c>
      <c r="D1127">
        <v>10.01</v>
      </c>
      <c r="E1127" t="str">
        <f t="shared" si="35"/>
        <v>Diabetese</v>
      </c>
      <c r="F1127" t="s">
        <v>2378</v>
      </c>
      <c r="G1127" t="s">
        <v>2376</v>
      </c>
      <c r="H1127" t="s">
        <v>2376</v>
      </c>
      <c r="I1127" s="13">
        <v>2</v>
      </c>
      <c r="J1127" t="s">
        <v>2376</v>
      </c>
    </row>
    <row r="1128" spans="1:10" x14ac:dyDescent="0.35">
      <c r="A1128" t="s">
        <v>1240</v>
      </c>
      <c r="B1128">
        <v>32.299999999999997</v>
      </c>
      <c r="C1128" t="str">
        <f t="shared" si="34"/>
        <v>Obesity</v>
      </c>
      <c r="D1128">
        <v>9.59</v>
      </c>
      <c r="E1128" t="str">
        <f t="shared" si="35"/>
        <v>Diabetese</v>
      </c>
      <c r="F1128" t="s">
        <v>2376</v>
      </c>
      <c r="G1128" t="s">
        <v>2376</v>
      </c>
      <c r="H1128" t="s">
        <v>2376</v>
      </c>
      <c r="I1128" s="13">
        <v>0</v>
      </c>
      <c r="J1128" t="s">
        <v>2376</v>
      </c>
    </row>
    <row r="1129" spans="1:10" x14ac:dyDescent="0.35">
      <c r="A1129" t="s">
        <v>1239</v>
      </c>
      <c r="B1129">
        <v>27.74</v>
      </c>
      <c r="C1129" t="str">
        <f t="shared" si="34"/>
        <v>Overweight</v>
      </c>
      <c r="D1129">
        <v>10.37</v>
      </c>
      <c r="E1129" t="str">
        <f t="shared" si="35"/>
        <v>Diabetese</v>
      </c>
      <c r="F1129" t="s">
        <v>2376</v>
      </c>
      <c r="G1129" t="s">
        <v>2376</v>
      </c>
      <c r="H1129" t="s">
        <v>2376</v>
      </c>
      <c r="I1129" s="13">
        <v>0</v>
      </c>
      <c r="J1129" t="s">
        <v>2376</v>
      </c>
    </row>
    <row r="1130" spans="1:10" x14ac:dyDescent="0.35">
      <c r="A1130" t="s">
        <v>1238</v>
      </c>
      <c r="B1130">
        <v>24</v>
      </c>
      <c r="C1130" t="str">
        <f t="shared" si="34"/>
        <v>Normal weight</v>
      </c>
      <c r="D1130">
        <v>4.01</v>
      </c>
      <c r="E1130" t="str">
        <f t="shared" si="35"/>
        <v>Normal</v>
      </c>
      <c r="F1130" t="s">
        <v>2378</v>
      </c>
      <c r="G1130" t="s">
        <v>2376</v>
      </c>
      <c r="H1130" t="s">
        <v>2376</v>
      </c>
      <c r="I1130" s="13">
        <v>1</v>
      </c>
      <c r="J1130" t="s">
        <v>2376</v>
      </c>
    </row>
    <row r="1131" spans="1:10" x14ac:dyDescent="0.35">
      <c r="A1131" t="s">
        <v>1237</v>
      </c>
      <c r="B1131">
        <v>31.78</v>
      </c>
      <c r="C1131" t="str">
        <f t="shared" si="34"/>
        <v>Obesity</v>
      </c>
      <c r="D1131">
        <v>4.24</v>
      </c>
      <c r="E1131" t="str">
        <f t="shared" si="35"/>
        <v>Normal</v>
      </c>
      <c r="F1131" t="s">
        <v>2378</v>
      </c>
      <c r="G1131" t="s">
        <v>2376</v>
      </c>
      <c r="H1131" t="s">
        <v>2378</v>
      </c>
      <c r="I1131" s="13">
        <v>1</v>
      </c>
      <c r="J1131" t="s">
        <v>2376</v>
      </c>
    </row>
    <row r="1132" spans="1:10" x14ac:dyDescent="0.35">
      <c r="A1132" t="s">
        <v>1236</v>
      </c>
      <c r="B1132">
        <v>32.25</v>
      </c>
      <c r="C1132" t="str">
        <f t="shared" si="34"/>
        <v>Obesity</v>
      </c>
      <c r="D1132">
        <v>5.36</v>
      </c>
      <c r="E1132" t="str">
        <f t="shared" si="35"/>
        <v>Normal</v>
      </c>
      <c r="F1132" t="s">
        <v>2378</v>
      </c>
      <c r="G1132" t="s">
        <v>2376</v>
      </c>
      <c r="H1132" t="s">
        <v>2376</v>
      </c>
      <c r="I1132" s="13">
        <v>0</v>
      </c>
      <c r="J1132" t="s">
        <v>2376</v>
      </c>
    </row>
    <row r="1133" spans="1:10" x14ac:dyDescent="0.35">
      <c r="A1133" t="s">
        <v>1235</v>
      </c>
      <c r="B1133">
        <v>30.114999999999998</v>
      </c>
      <c r="C1133" t="str">
        <f t="shared" si="34"/>
        <v>Obesity</v>
      </c>
      <c r="D1133">
        <v>4.99</v>
      </c>
      <c r="E1133" t="str">
        <f t="shared" si="35"/>
        <v>Normal</v>
      </c>
      <c r="F1133" t="s">
        <v>2376</v>
      </c>
      <c r="G1133" t="s">
        <v>2376</v>
      </c>
      <c r="H1133" t="s">
        <v>2376</v>
      </c>
      <c r="I1133" s="13">
        <v>2</v>
      </c>
      <c r="J1133" t="s">
        <v>2376</v>
      </c>
    </row>
    <row r="1134" spans="1:10" x14ac:dyDescent="0.35">
      <c r="A1134" t="s">
        <v>1234</v>
      </c>
      <c r="B1134">
        <v>22.41</v>
      </c>
      <c r="C1134" t="str">
        <f t="shared" si="34"/>
        <v>Normal weight</v>
      </c>
      <c r="D1134">
        <v>8.68</v>
      </c>
      <c r="E1134" t="str">
        <f t="shared" si="35"/>
        <v>Diabetese</v>
      </c>
      <c r="F1134" t="s">
        <v>2376</v>
      </c>
      <c r="G1134" t="s">
        <v>2376</v>
      </c>
      <c r="H1134" t="s">
        <v>2376</v>
      </c>
      <c r="I1134" s="13">
        <v>0</v>
      </c>
      <c r="J1134" t="s">
        <v>2376</v>
      </c>
    </row>
    <row r="1135" spans="1:10" x14ac:dyDescent="0.35">
      <c r="A1135" t="s">
        <v>1233</v>
      </c>
      <c r="B1135">
        <v>45.72</v>
      </c>
      <c r="C1135" t="str">
        <f t="shared" si="34"/>
        <v>Obesity</v>
      </c>
      <c r="D1135">
        <v>4.2300000000000004</v>
      </c>
      <c r="E1135" t="str">
        <f t="shared" si="35"/>
        <v>Normal</v>
      </c>
      <c r="F1135" t="s">
        <v>2378</v>
      </c>
      <c r="G1135" t="s">
        <v>2376</v>
      </c>
      <c r="H1135" t="s">
        <v>2376</v>
      </c>
      <c r="I1135" s="13">
        <v>0</v>
      </c>
      <c r="J1135" t="s">
        <v>2376</v>
      </c>
    </row>
    <row r="1136" spans="1:10" x14ac:dyDescent="0.35">
      <c r="A1136" t="s">
        <v>1232</v>
      </c>
      <c r="B1136">
        <v>25</v>
      </c>
      <c r="C1136" t="str">
        <f t="shared" si="34"/>
        <v>Overweight</v>
      </c>
      <c r="D1136">
        <v>5.32</v>
      </c>
      <c r="E1136" t="str">
        <f t="shared" si="35"/>
        <v>Normal</v>
      </c>
      <c r="F1136" t="s">
        <v>2378</v>
      </c>
      <c r="G1136" t="s">
        <v>2376</v>
      </c>
      <c r="H1136" t="s">
        <v>2376</v>
      </c>
      <c r="I1136" s="13">
        <v>2</v>
      </c>
      <c r="J1136" t="s">
        <v>2376</v>
      </c>
    </row>
    <row r="1137" spans="1:10" x14ac:dyDescent="0.35">
      <c r="A1137" t="s">
        <v>1231</v>
      </c>
      <c r="B1137">
        <v>39.5</v>
      </c>
      <c r="C1137" t="str">
        <f t="shared" si="34"/>
        <v>Obesity</v>
      </c>
      <c r="D1137">
        <v>6.66</v>
      </c>
      <c r="E1137" t="str">
        <f t="shared" si="35"/>
        <v>Diabetese</v>
      </c>
      <c r="F1137" t="s">
        <v>2376</v>
      </c>
      <c r="G1137" t="s">
        <v>2376</v>
      </c>
      <c r="H1137" t="s">
        <v>2376</v>
      </c>
      <c r="I1137" s="13">
        <v>0</v>
      </c>
      <c r="J1137" t="s">
        <v>2376</v>
      </c>
    </row>
    <row r="1138" spans="1:10" x14ac:dyDescent="0.35">
      <c r="A1138" t="s">
        <v>1230</v>
      </c>
      <c r="B1138">
        <v>37.729999999999997</v>
      </c>
      <c r="C1138" t="str">
        <f t="shared" si="34"/>
        <v>Obesity</v>
      </c>
      <c r="D1138">
        <v>7.4</v>
      </c>
      <c r="E1138" t="str">
        <f t="shared" si="35"/>
        <v>Diabetese</v>
      </c>
      <c r="F1138" t="s">
        <v>2376</v>
      </c>
      <c r="G1138" t="s">
        <v>2376</v>
      </c>
      <c r="H1138" t="s">
        <v>2376</v>
      </c>
      <c r="I1138" s="13">
        <v>0</v>
      </c>
      <c r="J1138" t="s">
        <v>2376</v>
      </c>
    </row>
    <row r="1139" spans="1:10" x14ac:dyDescent="0.35">
      <c r="A1139" t="s">
        <v>1229</v>
      </c>
      <c r="B1139">
        <v>40.659999999999997</v>
      </c>
      <c r="C1139" t="str">
        <f t="shared" si="34"/>
        <v>Obesity</v>
      </c>
      <c r="D1139">
        <v>10.08</v>
      </c>
      <c r="E1139" t="str">
        <f t="shared" si="35"/>
        <v>Diabetese</v>
      </c>
      <c r="F1139" t="s">
        <v>2376</v>
      </c>
      <c r="G1139" t="s">
        <v>2376</v>
      </c>
      <c r="H1139" t="s">
        <v>2376</v>
      </c>
      <c r="I1139" s="13">
        <v>0</v>
      </c>
      <c r="J1139" t="s">
        <v>2376</v>
      </c>
    </row>
    <row r="1140" spans="1:10" x14ac:dyDescent="0.35">
      <c r="A1140" t="s">
        <v>1228</v>
      </c>
      <c r="B1140">
        <v>34.200000000000003</v>
      </c>
      <c r="C1140" t="str">
        <f t="shared" si="34"/>
        <v>Obesity</v>
      </c>
      <c r="D1140">
        <v>8.58</v>
      </c>
      <c r="E1140" t="str">
        <f t="shared" si="35"/>
        <v>Diabetese</v>
      </c>
      <c r="F1140" t="s">
        <v>2376</v>
      </c>
      <c r="G1140" t="s">
        <v>2376</v>
      </c>
      <c r="H1140" t="s">
        <v>2376</v>
      </c>
      <c r="I1140" s="13">
        <v>0</v>
      </c>
      <c r="J1140" t="s">
        <v>2376</v>
      </c>
    </row>
    <row r="1141" spans="1:10" x14ac:dyDescent="0.35">
      <c r="A1141" t="s">
        <v>1227</v>
      </c>
      <c r="B1141">
        <v>46.51</v>
      </c>
      <c r="C1141" t="str">
        <f t="shared" si="34"/>
        <v>Obesity</v>
      </c>
      <c r="D1141">
        <v>5.84</v>
      </c>
      <c r="E1141" t="str">
        <f t="shared" si="35"/>
        <v>Prediabetese</v>
      </c>
      <c r="F1141" t="s">
        <v>2376</v>
      </c>
      <c r="G1141" t="s">
        <v>2376</v>
      </c>
      <c r="H1141" t="s">
        <v>2376</v>
      </c>
      <c r="I1141" s="13">
        <v>1</v>
      </c>
      <c r="J1141" t="s">
        <v>2376</v>
      </c>
    </row>
    <row r="1142" spans="1:10" x14ac:dyDescent="0.35">
      <c r="A1142" t="s">
        <v>1226</v>
      </c>
      <c r="B1142">
        <v>28.88</v>
      </c>
      <c r="C1142" t="str">
        <f t="shared" si="34"/>
        <v>Overweight</v>
      </c>
      <c r="D1142">
        <v>4.8600000000000003</v>
      </c>
      <c r="E1142" t="str">
        <f t="shared" si="35"/>
        <v>Normal</v>
      </c>
      <c r="F1142" t="s">
        <v>2378</v>
      </c>
      <c r="G1142" t="s">
        <v>2376</v>
      </c>
      <c r="H1142" t="s">
        <v>2378</v>
      </c>
      <c r="I1142" s="13">
        <v>1</v>
      </c>
      <c r="J1142" t="s">
        <v>2376</v>
      </c>
    </row>
    <row r="1143" spans="1:10" x14ac:dyDescent="0.35">
      <c r="A1143" t="s">
        <v>1225</v>
      </c>
      <c r="B1143">
        <v>33.914999999999999</v>
      </c>
      <c r="C1143" t="str">
        <f t="shared" si="34"/>
        <v>Obesity</v>
      </c>
      <c r="D1143">
        <v>11.52</v>
      </c>
      <c r="E1143" t="str">
        <f t="shared" si="35"/>
        <v>Diabetese</v>
      </c>
      <c r="F1143" t="s">
        <v>2376</v>
      </c>
      <c r="G1143" t="s">
        <v>2376</v>
      </c>
      <c r="H1143" t="s">
        <v>2376</v>
      </c>
      <c r="I1143" s="13">
        <v>0</v>
      </c>
      <c r="J1143" t="s">
        <v>2376</v>
      </c>
    </row>
    <row r="1144" spans="1:10" x14ac:dyDescent="0.35">
      <c r="A1144" t="s">
        <v>1224</v>
      </c>
      <c r="B1144">
        <v>24.32</v>
      </c>
      <c r="C1144" t="str">
        <f t="shared" si="34"/>
        <v>Normal weight</v>
      </c>
      <c r="D1144">
        <v>6.15</v>
      </c>
      <c r="E1144" t="str">
        <f t="shared" si="35"/>
        <v>Prediabetese</v>
      </c>
      <c r="F1144" t="s">
        <v>2378</v>
      </c>
      <c r="G1144" t="s">
        <v>2376</v>
      </c>
      <c r="H1144" t="s">
        <v>2378</v>
      </c>
      <c r="I1144" s="13">
        <v>1</v>
      </c>
      <c r="J1144" t="s">
        <v>2376</v>
      </c>
    </row>
    <row r="1145" spans="1:10" x14ac:dyDescent="0.35">
      <c r="A1145" t="s">
        <v>1223</v>
      </c>
      <c r="B1145">
        <v>25.8</v>
      </c>
      <c r="C1145" t="str">
        <f t="shared" si="34"/>
        <v>Overweight</v>
      </c>
      <c r="D1145">
        <v>9.94</v>
      </c>
      <c r="E1145" t="str">
        <f t="shared" si="35"/>
        <v>Diabetese</v>
      </c>
      <c r="F1145" t="s">
        <v>2376</v>
      </c>
      <c r="G1145" t="s">
        <v>2376</v>
      </c>
      <c r="H1145" t="s">
        <v>2376</v>
      </c>
      <c r="I1145" s="13">
        <v>0</v>
      </c>
      <c r="J1145" t="s">
        <v>2376</v>
      </c>
    </row>
    <row r="1146" spans="1:10" x14ac:dyDescent="0.35">
      <c r="A1146" t="s">
        <v>1222</v>
      </c>
      <c r="B1146">
        <v>21.56</v>
      </c>
      <c r="C1146" t="str">
        <f t="shared" si="34"/>
        <v>Normal weight</v>
      </c>
      <c r="D1146">
        <v>10.56</v>
      </c>
      <c r="E1146" t="str">
        <f t="shared" si="35"/>
        <v>Diabetese</v>
      </c>
      <c r="F1146" t="s">
        <v>2376</v>
      </c>
      <c r="G1146" t="s">
        <v>2376</v>
      </c>
      <c r="H1146" t="s">
        <v>2376</v>
      </c>
      <c r="I1146" s="13">
        <v>0</v>
      </c>
      <c r="J1146" t="s">
        <v>2376</v>
      </c>
    </row>
    <row r="1147" spans="1:10" x14ac:dyDescent="0.35">
      <c r="A1147" t="s">
        <v>1221</v>
      </c>
      <c r="B1147">
        <v>31.6</v>
      </c>
      <c r="C1147" t="str">
        <f t="shared" si="34"/>
        <v>Obesity</v>
      </c>
      <c r="D1147">
        <v>6.79</v>
      </c>
      <c r="E1147" t="str">
        <f t="shared" si="35"/>
        <v>Diabetese</v>
      </c>
      <c r="F1147" t="s">
        <v>2376</v>
      </c>
      <c r="G1147" t="s">
        <v>2376</v>
      </c>
      <c r="H1147" t="s">
        <v>2376</v>
      </c>
      <c r="I1147" s="13">
        <v>0</v>
      </c>
      <c r="J1147" t="s">
        <v>2376</v>
      </c>
    </row>
    <row r="1148" spans="1:10" x14ac:dyDescent="0.35">
      <c r="A1148" t="s">
        <v>1220</v>
      </c>
      <c r="B1148">
        <v>42.93</v>
      </c>
      <c r="C1148" t="str">
        <f t="shared" si="34"/>
        <v>Obesity</v>
      </c>
      <c r="D1148">
        <v>4.8</v>
      </c>
      <c r="E1148" t="str">
        <f t="shared" si="35"/>
        <v>Normal</v>
      </c>
      <c r="F1148" t="s">
        <v>2376</v>
      </c>
      <c r="G1148" t="s">
        <v>2376</v>
      </c>
      <c r="H1148" t="s">
        <v>2376</v>
      </c>
      <c r="I1148" s="13">
        <v>1</v>
      </c>
      <c r="J1148" t="s">
        <v>2376</v>
      </c>
    </row>
    <row r="1149" spans="1:10" x14ac:dyDescent="0.35">
      <c r="A1149" t="s">
        <v>1219</v>
      </c>
      <c r="B1149">
        <v>26.72</v>
      </c>
      <c r="C1149" t="str">
        <f t="shared" si="34"/>
        <v>Overweight</v>
      </c>
      <c r="D1149">
        <v>5.75</v>
      </c>
      <c r="E1149" t="str">
        <f t="shared" si="35"/>
        <v>Prediabetese</v>
      </c>
      <c r="F1149" t="s">
        <v>2376</v>
      </c>
      <c r="G1149" t="s">
        <v>2376</v>
      </c>
      <c r="H1149" t="s">
        <v>2376</v>
      </c>
      <c r="I1149" s="13">
        <v>2</v>
      </c>
      <c r="J1149" t="s">
        <v>2376</v>
      </c>
    </row>
    <row r="1150" spans="1:10" x14ac:dyDescent="0.35">
      <c r="A1150" t="s">
        <v>1218</v>
      </c>
      <c r="B1150">
        <v>26.67</v>
      </c>
      <c r="C1150" t="str">
        <f t="shared" si="34"/>
        <v>Overweight</v>
      </c>
      <c r="D1150">
        <v>5.81</v>
      </c>
      <c r="E1150" t="str">
        <f t="shared" si="35"/>
        <v>Prediabetese</v>
      </c>
      <c r="F1150" t="s">
        <v>2376</v>
      </c>
      <c r="G1150" t="s">
        <v>2376</v>
      </c>
      <c r="H1150" t="s">
        <v>2376</v>
      </c>
      <c r="I1150" s="13">
        <v>2</v>
      </c>
      <c r="J1150" t="s">
        <v>2376</v>
      </c>
    </row>
    <row r="1151" spans="1:10" x14ac:dyDescent="0.35">
      <c r="A1151" t="s">
        <v>1217</v>
      </c>
      <c r="B1151">
        <v>42.68</v>
      </c>
      <c r="C1151" t="str">
        <f t="shared" si="34"/>
        <v>Obesity</v>
      </c>
      <c r="D1151">
        <v>9.2799999999999994</v>
      </c>
      <c r="E1151" t="str">
        <f t="shared" si="35"/>
        <v>Diabetese</v>
      </c>
      <c r="F1151" t="s">
        <v>2376</v>
      </c>
      <c r="G1151" t="s">
        <v>2376</v>
      </c>
      <c r="H1151" t="s">
        <v>2376</v>
      </c>
      <c r="I1151" s="13">
        <v>2</v>
      </c>
      <c r="J1151" t="s">
        <v>2376</v>
      </c>
    </row>
    <row r="1152" spans="1:10" x14ac:dyDescent="0.35">
      <c r="A1152" t="s">
        <v>1216</v>
      </c>
      <c r="B1152">
        <v>24.31</v>
      </c>
      <c r="C1152" t="str">
        <f t="shared" si="34"/>
        <v>Normal weight</v>
      </c>
      <c r="D1152">
        <v>6.37</v>
      </c>
      <c r="E1152" t="str">
        <f t="shared" si="35"/>
        <v>Prediabetese</v>
      </c>
      <c r="F1152" t="s">
        <v>2376</v>
      </c>
      <c r="G1152" t="s">
        <v>2376</v>
      </c>
      <c r="H1152" t="s">
        <v>2376</v>
      </c>
      <c r="I1152" s="13">
        <v>0</v>
      </c>
      <c r="J1152" t="s">
        <v>2376</v>
      </c>
    </row>
    <row r="1153" spans="1:10" x14ac:dyDescent="0.35">
      <c r="A1153" t="s">
        <v>1215</v>
      </c>
      <c r="B1153">
        <v>44.75</v>
      </c>
      <c r="C1153" t="str">
        <f t="shared" si="34"/>
        <v>Obesity</v>
      </c>
      <c r="D1153">
        <v>5.09</v>
      </c>
      <c r="E1153" t="str">
        <f t="shared" si="35"/>
        <v>Normal</v>
      </c>
      <c r="F1153" t="s">
        <v>2378</v>
      </c>
      <c r="G1153" t="s">
        <v>2376</v>
      </c>
      <c r="H1153" t="s">
        <v>2376</v>
      </c>
      <c r="I1153" s="13">
        <v>0</v>
      </c>
      <c r="J1153" t="s">
        <v>2376</v>
      </c>
    </row>
    <row r="1154" spans="1:10" x14ac:dyDescent="0.35">
      <c r="A1154" t="s">
        <v>1214</v>
      </c>
      <c r="B1154">
        <v>30.78</v>
      </c>
      <c r="C1154" t="str">
        <f t="shared" si="34"/>
        <v>Obesity</v>
      </c>
      <c r="D1154">
        <v>7.94</v>
      </c>
      <c r="E1154" t="str">
        <f t="shared" si="35"/>
        <v>Diabetese</v>
      </c>
      <c r="F1154" t="s">
        <v>2376</v>
      </c>
      <c r="G1154" t="s">
        <v>2376</v>
      </c>
      <c r="H1154" t="s">
        <v>2376</v>
      </c>
      <c r="I1154" s="13">
        <v>2</v>
      </c>
      <c r="J1154" t="s">
        <v>2376</v>
      </c>
    </row>
    <row r="1155" spans="1:10" x14ac:dyDescent="0.35">
      <c r="A1155" t="s">
        <v>1213</v>
      </c>
      <c r="B1155">
        <v>21.86</v>
      </c>
      <c r="C1155" t="str">
        <f t="shared" ref="C1155:C1218" si="36">IF(B1155&lt;18.5,"Underweight",IF(AND(B1155&gt;=18.5,B1155&lt;25),"Normal weight",IF(AND(B1155&gt;=25,B1155&lt;30),"Overweight","Obesity")))</f>
        <v>Normal weight</v>
      </c>
      <c r="D1155">
        <v>10.95</v>
      </c>
      <c r="E1155" t="str">
        <f t="shared" si="35"/>
        <v>Diabetese</v>
      </c>
      <c r="F1155" t="s">
        <v>2376</v>
      </c>
      <c r="G1155" t="s">
        <v>2376</v>
      </c>
      <c r="H1155" t="s">
        <v>2376</v>
      </c>
      <c r="I1155" s="13">
        <v>0</v>
      </c>
      <c r="J1155" t="s">
        <v>2376</v>
      </c>
    </row>
    <row r="1156" spans="1:10" x14ac:dyDescent="0.35">
      <c r="A1156" t="s">
        <v>1212</v>
      </c>
      <c r="B1156">
        <v>49.09</v>
      </c>
      <c r="C1156" t="str">
        <f t="shared" si="36"/>
        <v>Obesity</v>
      </c>
      <c r="D1156">
        <v>6.3</v>
      </c>
      <c r="E1156" t="str">
        <f t="shared" ref="E1156:E1219" si="37">IF(D1156&lt;5.7,"Normal",IF(AND(D1156&gt;=5.7,D1156&lt;=6.4),"Prediabetese","Diabetese"))</f>
        <v>Prediabetese</v>
      </c>
      <c r="F1156" t="s">
        <v>2378</v>
      </c>
      <c r="G1156" t="s">
        <v>2376</v>
      </c>
      <c r="H1156" t="s">
        <v>2376</v>
      </c>
      <c r="I1156" s="13">
        <v>0</v>
      </c>
      <c r="J1156" t="s">
        <v>2376</v>
      </c>
    </row>
    <row r="1157" spans="1:10" x14ac:dyDescent="0.35">
      <c r="A1157" t="s">
        <v>1211</v>
      </c>
      <c r="B1157">
        <v>47.74</v>
      </c>
      <c r="C1157" t="str">
        <f t="shared" si="36"/>
        <v>Obesity</v>
      </c>
      <c r="D1157">
        <v>8.0500000000000007</v>
      </c>
      <c r="E1157" t="str">
        <f t="shared" si="37"/>
        <v>Diabetese</v>
      </c>
      <c r="F1157" t="s">
        <v>2378</v>
      </c>
      <c r="G1157" t="s">
        <v>2376</v>
      </c>
      <c r="H1157" t="s">
        <v>2376</v>
      </c>
      <c r="I1157" s="13">
        <v>2</v>
      </c>
      <c r="J1157" t="s">
        <v>2376</v>
      </c>
    </row>
    <row r="1158" spans="1:10" x14ac:dyDescent="0.35">
      <c r="A1158" t="s">
        <v>1210</v>
      </c>
      <c r="B1158">
        <v>30.2</v>
      </c>
      <c r="C1158" t="str">
        <f t="shared" si="36"/>
        <v>Obesity</v>
      </c>
      <c r="D1158">
        <v>9.8800000000000008</v>
      </c>
      <c r="E1158" t="str">
        <f t="shared" si="37"/>
        <v>Diabetese</v>
      </c>
      <c r="F1158" t="s">
        <v>2378</v>
      </c>
      <c r="G1158" t="s">
        <v>2376</v>
      </c>
      <c r="H1158" t="s">
        <v>2376</v>
      </c>
      <c r="I1158" s="13">
        <v>2</v>
      </c>
      <c r="J1158" t="s">
        <v>2376</v>
      </c>
    </row>
    <row r="1159" spans="1:10" x14ac:dyDescent="0.35">
      <c r="A1159" t="s">
        <v>1209</v>
      </c>
      <c r="B1159">
        <v>33.25</v>
      </c>
      <c r="C1159" t="str">
        <f t="shared" si="36"/>
        <v>Obesity</v>
      </c>
      <c r="D1159">
        <v>7.42</v>
      </c>
      <c r="E1159" t="str">
        <f t="shared" si="37"/>
        <v>Diabetese</v>
      </c>
      <c r="F1159" t="s">
        <v>2378</v>
      </c>
      <c r="G1159" t="s">
        <v>2376</v>
      </c>
      <c r="H1159" t="s">
        <v>2376</v>
      </c>
      <c r="I1159" s="13">
        <v>2</v>
      </c>
      <c r="J1159" t="s">
        <v>2376</v>
      </c>
    </row>
    <row r="1160" spans="1:10" x14ac:dyDescent="0.35">
      <c r="A1160" t="s">
        <v>1208</v>
      </c>
      <c r="B1160">
        <v>26.6</v>
      </c>
      <c r="C1160" t="str">
        <f t="shared" si="36"/>
        <v>Overweight</v>
      </c>
      <c r="D1160">
        <v>8.4499999999999993</v>
      </c>
      <c r="E1160" t="str">
        <f t="shared" si="37"/>
        <v>Diabetese</v>
      </c>
      <c r="F1160" t="s">
        <v>2378</v>
      </c>
      <c r="G1160" t="s">
        <v>2376</v>
      </c>
      <c r="H1160" t="s">
        <v>2376</v>
      </c>
      <c r="I1160" s="13">
        <v>1</v>
      </c>
      <c r="J1160" t="s">
        <v>2376</v>
      </c>
    </row>
    <row r="1161" spans="1:10" x14ac:dyDescent="0.35">
      <c r="A1161" t="s">
        <v>1207</v>
      </c>
      <c r="B1161">
        <v>26.35</v>
      </c>
      <c r="C1161" t="str">
        <f t="shared" si="36"/>
        <v>Overweight</v>
      </c>
      <c r="D1161">
        <v>6.21</v>
      </c>
      <c r="E1161" t="str">
        <f t="shared" si="37"/>
        <v>Prediabetese</v>
      </c>
      <c r="F1161" t="s">
        <v>2376</v>
      </c>
      <c r="G1161" t="s">
        <v>2376</v>
      </c>
      <c r="H1161" t="s">
        <v>2376</v>
      </c>
      <c r="I1161" s="13">
        <v>2</v>
      </c>
      <c r="J1161" t="s">
        <v>2376</v>
      </c>
    </row>
    <row r="1162" spans="1:10" x14ac:dyDescent="0.35">
      <c r="A1162" t="s">
        <v>1206</v>
      </c>
      <c r="B1162">
        <v>39.994999999999997</v>
      </c>
      <c r="C1162" t="str">
        <f t="shared" si="36"/>
        <v>Obesity</v>
      </c>
      <c r="D1162">
        <v>4.6500000000000004</v>
      </c>
      <c r="E1162" t="str">
        <f t="shared" si="37"/>
        <v>Normal</v>
      </c>
      <c r="F1162" t="s">
        <v>2376</v>
      </c>
      <c r="G1162" t="s">
        <v>2376</v>
      </c>
      <c r="H1162" t="s">
        <v>2376</v>
      </c>
      <c r="I1162" s="13">
        <v>0</v>
      </c>
      <c r="J1162" t="s">
        <v>2376</v>
      </c>
    </row>
    <row r="1163" spans="1:10" x14ac:dyDescent="0.35">
      <c r="A1163" t="s">
        <v>1205</v>
      </c>
      <c r="B1163">
        <v>22.92</v>
      </c>
      <c r="C1163" t="str">
        <f t="shared" si="36"/>
        <v>Normal weight</v>
      </c>
      <c r="D1163">
        <v>5.87</v>
      </c>
      <c r="E1163" t="str">
        <f t="shared" si="37"/>
        <v>Prediabetese</v>
      </c>
      <c r="F1163" t="s">
        <v>2378</v>
      </c>
      <c r="G1163" t="s">
        <v>2376</v>
      </c>
      <c r="H1163" t="s">
        <v>2376</v>
      </c>
      <c r="I1163" s="13">
        <v>1</v>
      </c>
      <c r="J1163" t="s">
        <v>2376</v>
      </c>
    </row>
    <row r="1164" spans="1:10" x14ac:dyDescent="0.35">
      <c r="A1164" t="s">
        <v>1204</v>
      </c>
      <c r="B1164">
        <v>24.78</v>
      </c>
      <c r="C1164" t="str">
        <f t="shared" si="36"/>
        <v>Normal weight</v>
      </c>
      <c r="D1164">
        <v>4.24</v>
      </c>
      <c r="E1164" t="str">
        <f t="shared" si="37"/>
        <v>Normal</v>
      </c>
      <c r="F1164" t="s">
        <v>2378</v>
      </c>
      <c r="G1164" t="s">
        <v>2376</v>
      </c>
      <c r="H1164" t="s">
        <v>2376</v>
      </c>
      <c r="I1164" s="13">
        <v>2</v>
      </c>
      <c r="J1164" t="s">
        <v>2376</v>
      </c>
    </row>
    <row r="1165" spans="1:10" x14ac:dyDescent="0.35">
      <c r="A1165" t="s">
        <v>1203</v>
      </c>
      <c r="B1165">
        <v>34.07</v>
      </c>
      <c r="C1165" t="str">
        <f t="shared" si="36"/>
        <v>Obesity</v>
      </c>
      <c r="D1165">
        <v>7.81</v>
      </c>
      <c r="E1165" t="str">
        <f t="shared" si="37"/>
        <v>Diabetese</v>
      </c>
      <c r="F1165" t="s">
        <v>2378</v>
      </c>
      <c r="G1165" t="s">
        <v>2376</v>
      </c>
      <c r="H1165" t="s">
        <v>2376</v>
      </c>
      <c r="I1165" s="13">
        <v>0</v>
      </c>
      <c r="J1165" t="s">
        <v>2376</v>
      </c>
    </row>
    <row r="1166" spans="1:10" x14ac:dyDescent="0.35">
      <c r="A1166" t="s">
        <v>1202</v>
      </c>
      <c r="B1166">
        <v>30.14</v>
      </c>
      <c r="C1166" t="str">
        <f t="shared" si="36"/>
        <v>Obesity</v>
      </c>
      <c r="D1166">
        <v>9.85</v>
      </c>
      <c r="E1166" t="str">
        <f t="shared" si="37"/>
        <v>Diabetese</v>
      </c>
      <c r="F1166" t="s">
        <v>2376</v>
      </c>
      <c r="G1166" t="s">
        <v>2376</v>
      </c>
      <c r="H1166" t="s">
        <v>2376</v>
      </c>
      <c r="I1166" s="13">
        <v>0</v>
      </c>
      <c r="J1166" t="s">
        <v>2376</v>
      </c>
    </row>
    <row r="1167" spans="1:10" x14ac:dyDescent="0.35">
      <c r="A1167" t="s">
        <v>1201</v>
      </c>
      <c r="B1167">
        <v>18.05</v>
      </c>
      <c r="C1167" t="str">
        <f t="shared" si="36"/>
        <v>Underweight</v>
      </c>
      <c r="D1167">
        <v>6.94</v>
      </c>
      <c r="E1167" t="str">
        <f t="shared" si="37"/>
        <v>Diabetese</v>
      </c>
      <c r="F1167" t="s">
        <v>2376</v>
      </c>
      <c r="G1167" t="s">
        <v>2376</v>
      </c>
      <c r="H1167" t="s">
        <v>2376</v>
      </c>
      <c r="I1167" s="13">
        <v>0</v>
      </c>
      <c r="J1167" t="s">
        <v>2376</v>
      </c>
    </row>
    <row r="1168" spans="1:10" x14ac:dyDescent="0.35">
      <c r="A1168" t="s">
        <v>1200</v>
      </c>
      <c r="B1168">
        <v>37.4</v>
      </c>
      <c r="C1168" t="str">
        <f t="shared" si="36"/>
        <v>Obesity</v>
      </c>
      <c r="D1168">
        <v>11.3</v>
      </c>
      <c r="E1168" t="str">
        <f t="shared" si="37"/>
        <v>Diabetese</v>
      </c>
      <c r="F1168" t="s">
        <v>2378</v>
      </c>
      <c r="G1168" t="s">
        <v>2376</v>
      </c>
      <c r="H1168" t="s">
        <v>2376</v>
      </c>
      <c r="I1168" s="13">
        <v>2</v>
      </c>
      <c r="J1168" t="s">
        <v>2376</v>
      </c>
    </row>
    <row r="1169" spans="1:10" x14ac:dyDescent="0.35">
      <c r="A1169" t="s">
        <v>1199</v>
      </c>
      <c r="B1169">
        <v>25.75</v>
      </c>
      <c r="C1169" t="str">
        <f t="shared" si="36"/>
        <v>Overweight</v>
      </c>
      <c r="D1169">
        <v>9.23</v>
      </c>
      <c r="E1169" t="str">
        <f t="shared" si="37"/>
        <v>Diabetese</v>
      </c>
      <c r="F1169" t="s">
        <v>2376</v>
      </c>
      <c r="G1169" t="s">
        <v>2376</v>
      </c>
      <c r="H1169" t="s">
        <v>2376</v>
      </c>
      <c r="I1169" s="13">
        <v>0</v>
      </c>
      <c r="J1169" t="s">
        <v>2376</v>
      </c>
    </row>
    <row r="1170" spans="1:10" x14ac:dyDescent="0.35">
      <c r="A1170" t="s">
        <v>1198</v>
      </c>
      <c r="B1170">
        <v>32.299999999999997</v>
      </c>
      <c r="C1170" t="str">
        <f t="shared" si="36"/>
        <v>Obesity</v>
      </c>
      <c r="D1170">
        <v>4.37</v>
      </c>
      <c r="E1170" t="str">
        <f t="shared" si="37"/>
        <v>Normal</v>
      </c>
      <c r="F1170" t="s">
        <v>2376</v>
      </c>
      <c r="G1170" t="s">
        <v>2376</v>
      </c>
      <c r="H1170" t="s">
        <v>2376</v>
      </c>
      <c r="I1170" s="13">
        <v>2</v>
      </c>
      <c r="J1170" t="s">
        <v>2376</v>
      </c>
    </row>
    <row r="1171" spans="1:10" x14ac:dyDescent="0.35">
      <c r="A1171" t="s">
        <v>1197</v>
      </c>
      <c r="B1171">
        <v>28.61</v>
      </c>
      <c r="C1171" t="str">
        <f t="shared" si="36"/>
        <v>Overweight</v>
      </c>
      <c r="D1171">
        <v>5.76</v>
      </c>
      <c r="E1171" t="str">
        <f t="shared" si="37"/>
        <v>Prediabetese</v>
      </c>
      <c r="F1171" t="s">
        <v>2376</v>
      </c>
      <c r="G1171" t="s">
        <v>2376</v>
      </c>
      <c r="H1171" t="s">
        <v>2378</v>
      </c>
      <c r="I1171" s="13">
        <v>1</v>
      </c>
      <c r="J1171" t="s">
        <v>2376</v>
      </c>
    </row>
    <row r="1172" spans="1:10" x14ac:dyDescent="0.35">
      <c r="A1172" t="s">
        <v>1196</v>
      </c>
      <c r="B1172">
        <v>45.41</v>
      </c>
      <c r="C1172" t="str">
        <f t="shared" si="36"/>
        <v>Obesity</v>
      </c>
      <c r="D1172">
        <v>4.96</v>
      </c>
      <c r="E1172" t="str">
        <f t="shared" si="37"/>
        <v>Normal</v>
      </c>
      <c r="F1172" t="s">
        <v>2376</v>
      </c>
      <c r="G1172" t="s">
        <v>2376</v>
      </c>
      <c r="H1172" t="s">
        <v>2376</v>
      </c>
      <c r="I1172" s="13">
        <v>1</v>
      </c>
      <c r="J1172" t="s">
        <v>2376</v>
      </c>
    </row>
    <row r="1173" spans="1:10" x14ac:dyDescent="0.35">
      <c r="A1173" t="s">
        <v>1195</v>
      </c>
      <c r="B1173">
        <v>31.2</v>
      </c>
      <c r="C1173" t="str">
        <f t="shared" si="36"/>
        <v>Obesity</v>
      </c>
      <c r="D1173">
        <v>11.04</v>
      </c>
      <c r="E1173" t="str">
        <f t="shared" si="37"/>
        <v>Diabetese</v>
      </c>
      <c r="F1173" t="s">
        <v>2378</v>
      </c>
      <c r="G1173" t="s">
        <v>2376</v>
      </c>
      <c r="H1173" t="s">
        <v>2376</v>
      </c>
      <c r="I1173" s="13">
        <v>2</v>
      </c>
      <c r="J1173" t="s">
        <v>2376</v>
      </c>
    </row>
    <row r="1174" spans="1:10" x14ac:dyDescent="0.35">
      <c r="A1174" t="s">
        <v>1194</v>
      </c>
      <c r="B1174">
        <v>29.83</v>
      </c>
      <c r="C1174" t="str">
        <f t="shared" si="36"/>
        <v>Overweight</v>
      </c>
      <c r="D1174">
        <v>7.81</v>
      </c>
      <c r="E1174" t="str">
        <f t="shared" si="37"/>
        <v>Diabetese</v>
      </c>
      <c r="F1174" t="s">
        <v>2378</v>
      </c>
      <c r="G1174" t="s">
        <v>2376</v>
      </c>
      <c r="H1174" t="s">
        <v>2376</v>
      </c>
      <c r="I1174" s="13">
        <v>1</v>
      </c>
      <c r="J1174" t="s">
        <v>2376</v>
      </c>
    </row>
    <row r="1175" spans="1:10" x14ac:dyDescent="0.35">
      <c r="A1175" t="s">
        <v>1193</v>
      </c>
      <c r="B1175">
        <v>29.06</v>
      </c>
      <c r="C1175" t="str">
        <f t="shared" si="36"/>
        <v>Overweight</v>
      </c>
      <c r="D1175">
        <v>4.55</v>
      </c>
      <c r="E1175" t="str">
        <f t="shared" si="37"/>
        <v>Normal</v>
      </c>
      <c r="F1175" t="s">
        <v>2376</v>
      </c>
      <c r="G1175" t="s">
        <v>2376</v>
      </c>
      <c r="H1175" t="s">
        <v>2376</v>
      </c>
      <c r="I1175" s="13">
        <v>0</v>
      </c>
      <c r="J1175" t="s">
        <v>2376</v>
      </c>
    </row>
    <row r="1176" spans="1:10" x14ac:dyDescent="0.35">
      <c r="A1176" t="s">
        <v>1192</v>
      </c>
      <c r="B1176">
        <v>27.454999999999998</v>
      </c>
      <c r="C1176" t="str">
        <f t="shared" si="36"/>
        <v>Overweight</v>
      </c>
      <c r="D1176">
        <v>6.13</v>
      </c>
      <c r="E1176" t="str">
        <f t="shared" si="37"/>
        <v>Prediabetese</v>
      </c>
      <c r="F1176" t="s">
        <v>2376</v>
      </c>
      <c r="G1176" t="s">
        <v>2376</v>
      </c>
      <c r="H1176" t="s">
        <v>2376</v>
      </c>
      <c r="I1176" s="13">
        <v>2</v>
      </c>
      <c r="J1176" t="s">
        <v>2376</v>
      </c>
    </row>
    <row r="1177" spans="1:10" x14ac:dyDescent="0.35">
      <c r="A1177" t="s">
        <v>1191</v>
      </c>
      <c r="B1177">
        <v>23.01</v>
      </c>
      <c r="C1177" t="str">
        <f t="shared" si="36"/>
        <v>Normal weight</v>
      </c>
      <c r="D1177">
        <v>6.04</v>
      </c>
      <c r="E1177" t="str">
        <f t="shared" si="37"/>
        <v>Prediabetese</v>
      </c>
      <c r="F1177" t="s">
        <v>2378</v>
      </c>
      <c r="G1177" t="s">
        <v>2376</v>
      </c>
      <c r="H1177" t="s">
        <v>2376</v>
      </c>
      <c r="I1177" s="13">
        <v>1</v>
      </c>
      <c r="J1177" t="s">
        <v>2376</v>
      </c>
    </row>
    <row r="1178" spans="1:10" x14ac:dyDescent="0.35">
      <c r="A1178" t="s">
        <v>1190</v>
      </c>
      <c r="B1178">
        <v>31.39</v>
      </c>
      <c r="C1178" t="str">
        <f t="shared" si="36"/>
        <v>Obesity</v>
      </c>
      <c r="D1178">
        <v>8.85</v>
      </c>
      <c r="E1178" t="str">
        <f t="shared" si="37"/>
        <v>Diabetese</v>
      </c>
      <c r="F1178" t="s">
        <v>2378</v>
      </c>
      <c r="G1178" t="s">
        <v>2376</v>
      </c>
      <c r="H1178" t="s">
        <v>2376</v>
      </c>
      <c r="I1178" s="13">
        <v>0</v>
      </c>
      <c r="J1178" t="s">
        <v>2376</v>
      </c>
    </row>
    <row r="1179" spans="1:10" x14ac:dyDescent="0.35">
      <c r="A1179" t="s">
        <v>1189</v>
      </c>
      <c r="B1179">
        <v>34.770000000000003</v>
      </c>
      <c r="C1179" t="str">
        <f t="shared" si="36"/>
        <v>Obesity</v>
      </c>
      <c r="D1179">
        <v>10.54</v>
      </c>
      <c r="E1179" t="str">
        <f t="shared" si="37"/>
        <v>Diabetese</v>
      </c>
      <c r="F1179" t="s">
        <v>2376</v>
      </c>
      <c r="G1179" t="s">
        <v>2376</v>
      </c>
      <c r="H1179" t="s">
        <v>2376</v>
      </c>
      <c r="I1179" s="13">
        <v>2</v>
      </c>
      <c r="J1179" t="s">
        <v>2376</v>
      </c>
    </row>
    <row r="1180" spans="1:10" x14ac:dyDescent="0.35">
      <c r="A1180" t="s">
        <v>1188</v>
      </c>
      <c r="B1180">
        <v>24.48</v>
      </c>
      <c r="C1180" t="str">
        <f t="shared" si="36"/>
        <v>Normal weight</v>
      </c>
      <c r="D1180">
        <v>4.37</v>
      </c>
      <c r="E1180" t="str">
        <f t="shared" si="37"/>
        <v>Normal</v>
      </c>
      <c r="F1180" t="s">
        <v>2378</v>
      </c>
      <c r="G1180" t="s">
        <v>2376</v>
      </c>
      <c r="H1180" t="s">
        <v>2376</v>
      </c>
      <c r="I1180" s="13">
        <v>2</v>
      </c>
      <c r="J1180" t="s">
        <v>2376</v>
      </c>
    </row>
    <row r="1181" spans="1:10" x14ac:dyDescent="0.35">
      <c r="A1181" t="s">
        <v>1187</v>
      </c>
      <c r="B1181">
        <v>22.61</v>
      </c>
      <c r="C1181" t="str">
        <f t="shared" si="36"/>
        <v>Normal weight</v>
      </c>
      <c r="D1181">
        <v>9.6300000000000008</v>
      </c>
      <c r="E1181" t="str">
        <f t="shared" si="37"/>
        <v>Diabetese</v>
      </c>
      <c r="F1181" t="s">
        <v>2376</v>
      </c>
      <c r="G1181" t="s">
        <v>2376</v>
      </c>
      <c r="H1181" t="s">
        <v>2376</v>
      </c>
      <c r="I1181" s="13">
        <v>2</v>
      </c>
      <c r="J1181" t="s">
        <v>2376</v>
      </c>
    </row>
    <row r="1182" spans="1:10" x14ac:dyDescent="0.35">
      <c r="A1182" t="s">
        <v>1186</v>
      </c>
      <c r="B1182">
        <v>34.299999999999997</v>
      </c>
      <c r="C1182" t="str">
        <f t="shared" si="36"/>
        <v>Obesity</v>
      </c>
      <c r="D1182">
        <v>10.37</v>
      </c>
      <c r="E1182" t="str">
        <f t="shared" si="37"/>
        <v>Diabetese</v>
      </c>
      <c r="F1182" t="s">
        <v>2376</v>
      </c>
      <c r="G1182" t="s">
        <v>2376</v>
      </c>
      <c r="H1182" t="s">
        <v>2376</v>
      </c>
      <c r="I1182" s="13">
        <v>0</v>
      </c>
      <c r="J1182" t="s">
        <v>2376</v>
      </c>
    </row>
    <row r="1183" spans="1:10" x14ac:dyDescent="0.35">
      <c r="A1183" t="s">
        <v>1185</v>
      </c>
      <c r="B1183">
        <v>46.09</v>
      </c>
      <c r="C1183" t="str">
        <f t="shared" si="36"/>
        <v>Obesity</v>
      </c>
      <c r="D1183">
        <v>5.44</v>
      </c>
      <c r="E1183" t="str">
        <f t="shared" si="37"/>
        <v>Normal</v>
      </c>
      <c r="F1183" t="s">
        <v>2376</v>
      </c>
      <c r="G1183" t="s">
        <v>2376</v>
      </c>
      <c r="H1183" t="s">
        <v>2376</v>
      </c>
      <c r="I1183" s="13">
        <v>2</v>
      </c>
      <c r="J1183" t="s">
        <v>2376</v>
      </c>
    </row>
    <row r="1184" spans="1:10" x14ac:dyDescent="0.35">
      <c r="A1184" t="s">
        <v>1184</v>
      </c>
      <c r="B1184">
        <v>44.744999999999997</v>
      </c>
      <c r="C1184" t="str">
        <f t="shared" si="36"/>
        <v>Obesity</v>
      </c>
      <c r="D1184">
        <v>5.19</v>
      </c>
      <c r="E1184" t="str">
        <f t="shared" si="37"/>
        <v>Normal</v>
      </c>
      <c r="F1184" t="s">
        <v>2376</v>
      </c>
      <c r="G1184" t="s">
        <v>2376</v>
      </c>
      <c r="H1184" t="s">
        <v>2376</v>
      </c>
      <c r="I1184" s="13">
        <v>2</v>
      </c>
      <c r="J1184" t="s">
        <v>2376</v>
      </c>
    </row>
    <row r="1185" spans="1:10" x14ac:dyDescent="0.35">
      <c r="A1185" t="s">
        <v>1183</v>
      </c>
      <c r="B1185">
        <v>26.33</v>
      </c>
      <c r="C1185" t="str">
        <f t="shared" si="36"/>
        <v>Overweight</v>
      </c>
      <c r="D1185">
        <v>11.8</v>
      </c>
      <c r="E1185" t="str">
        <f t="shared" si="37"/>
        <v>Diabetese</v>
      </c>
      <c r="F1185" t="s">
        <v>2378</v>
      </c>
      <c r="G1185" t="s">
        <v>2376</v>
      </c>
      <c r="H1185" t="s">
        <v>2376</v>
      </c>
      <c r="I1185" s="13">
        <v>1</v>
      </c>
      <c r="J1185" t="s">
        <v>2376</v>
      </c>
    </row>
    <row r="1186" spans="1:10" x14ac:dyDescent="0.35">
      <c r="A1186" t="s">
        <v>1182</v>
      </c>
      <c r="B1186">
        <v>26.6</v>
      </c>
      <c r="C1186" t="str">
        <f t="shared" si="36"/>
        <v>Overweight</v>
      </c>
      <c r="D1186">
        <v>8.3800000000000008</v>
      </c>
      <c r="E1186" t="str">
        <f t="shared" si="37"/>
        <v>Diabetese</v>
      </c>
      <c r="F1186" t="s">
        <v>2376</v>
      </c>
      <c r="G1186" t="s">
        <v>2376</v>
      </c>
      <c r="H1186" t="s">
        <v>2376</v>
      </c>
      <c r="I1186" s="13">
        <v>2</v>
      </c>
      <c r="J1186" t="s">
        <v>2376</v>
      </c>
    </row>
    <row r="1187" spans="1:10" x14ac:dyDescent="0.35">
      <c r="A1187" t="s">
        <v>1181</v>
      </c>
      <c r="B1187">
        <v>27.5</v>
      </c>
      <c r="C1187" t="str">
        <f t="shared" si="36"/>
        <v>Overweight</v>
      </c>
      <c r="D1187">
        <v>7.58</v>
      </c>
      <c r="E1187" t="str">
        <f t="shared" si="37"/>
        <v>Diabetese</v>
      </c>
      <c r="F1187" t="s">
        <v>2376</v>
      </c>
      <c r="G1187" t="s">
        <v>2376</v>
      </c>
      <c r="H1187" t="s">
        <v>2376</v>
      </c>
      <c r="I1187" s="13">
        <v>0</v>
      </c>
      <c r="J1187" t="s">
        <v>2376</v>
      </c>
    </row>
    <row r="1188" spans="1:10" x14ac:dyDescent="0.35">
      <c r="A1188" t="s">
        <v>1180</v>
      </c>
      <c r="B1188">
        <v>41.55</v>
      </c>
      <c r="C1188" t="str">
        <f t="shared" si="36"/>
        <v>Obesity</v>
      </c>
      <c r="D1188">
        <v>4.6100000000000003</v>
      </c>
      <c r="E1188" t="str">
        <f t="shared" si="37"/>
        <v>Normal</v>
      </c>
      <c r="F1188" t="s">
        <v>2376</v>
      </c>
      <c r="G1188" t="s">
        <v>2376</v>
      </c>
      <c r="H1188" t="s">
        <v>2376</v>
      </c>
      <c r="I1188" s="13">
        <v>1</v>
      </c>
      <c r="J1188" t="s">
        <v>2376</v>
      </c>
    </row>
    <row r="1189" spans="1:10" x14ac:dyDescent="0.35">
      <c r="A1189" t="s">
        <v>1179</v>
      </c>
      <c r="B1189">
        <v>41.47</v>
      </c>
      <c r="C1189" t="str">
        <f t="shared" si="36"/>
        <v>Obesity</v>
      </c>
      <c r="D1189">
        <v>4.7</v>
      </c>
      <c r="E1189" t="str">
        <f t="shared" si="37"/>
        <v>Normal</v>
      </c>
      <c r="F1189" t="s">
        <v>2378</v>
      </c>
      <c r="G1189" t="s">
        <v>2376</v>
      </c>
      <c r="H1189" t="s">
        <v>2378</v>
      </c>
      <c r="I1189" s="13">
        <v>1</v>
      </c>
      <c r="J1189" t="s">
        <v>2376</v>
      </c>
    </row>
    <row r="1190" spans="1:10" x14ac:dyDescent="0.35">
      <c r="A1190" t="s">
        <v>1178</v>
      </c>
      <c r="B1190">
        <v>24.795000000000002</v>
      </c>
      <c r="C1190" t="str">
        <f t="shared" si="36"/>
        <v>Normal weight</v>
      </c>
      <c r="D1190">
        <v>6.05</v>
      </c>
      <c r="E1190" t="str">
        <f t="shared" si="37"/>
        <v>Prediabetese</v>
      </c>
      <c r="F1190" t="s">
        <v>2378</v>
      </c>
      <c r="G1190" t="s">
        <v>2376</v>
      </c>
      <c r="H1190" t="s">
        <v>2376</v>
      </c>
      <c r="I1190" s="13">
        <v>0</v>
      </c>
      <c r="J1190" t="s">
        <v>2376</v>
      </c>
    </row>
    <row r="1191" spans="1:10" x14ac:dyDescent="0.35">
      <c r="A1191" t="s">
        <v>1177</v>
      </c>
      <c r="B1191">
        <v>29.48</v>
      </c>
      <c r="C1191" t="str">
        <f t="shared" si="36"/>
        <v>Overweight</v>
      </c>
      <c r="D1191">
        <v>5.63</v>
      </c>
      <c r="E1191" t="str">
        <f t="shared" si="37"/>
        <v>Normal</v>
      </c>
      <c r="F1191" t="s">
        <v>2378</v>
      </c>
      <c r="G1191" t="s">
        <v>2376</v>
      </c>
      <c r="H1191" t="s">
        <v>2378</v>
      </c>
      <c r="I1191" s="13">
        <v>1</v>
      </c>
      <c r="J1191" t="s">
        <v>2376</v>
      </c>
    </row>
    <row r="1192" spans="1:10" x14ac:dyDescent="0.35">
      <c r="A1192" t="s">
        <v>1176</v>
      </c>
      <c r="B1192">
        <v>28.09</v>
      </c>
      <c r="C1192" t="str">
        <f t="shared" si="36"/>
        <v>Overweight</v>
      </c>
      <c r="D1192">
        <v>6.06</v>
      </c>
      <c r="E1192" t="str">
        <f t="shared" si="37"/>
        <v>Prediabetese</v>
      </c>
      <c r="F1192" t="s">
        <v>2376</v>
      </c>
      <c r="G1192" t="s">
        <v>2376</v>
      </c>
      <c r="H1192" t="s">
        <v>2378</v>
      </c>
      <c r="I1192" s="13">
        <v>1</v>
      </c>
      <c r="J1192" t="s">
        <v>2376</v>
      </c>
    </row>
    <row r="1193" spans="1:10" x14ac:dyDescent="0.35">
      <c r="A1193" t="s">
        <v>1175</v>
      </c>
      <c r="B1193">
        <v>32.729999999999997</v>
      </c>
      <c r="C1193" t="str">
        <f t="shared" si="36"/>
        <v>Obesity</v>
      </c>
      <c r="D1193">
        <v>5.19</v>
      </c>
      <c r="E1193" t="str">
        <f t="shared" si="37"/>
        <v>Normal</v>
      </c>
      <c r="F1193" t="s">
        <v>2376</v>
      </c>
      <c r="G1193" t="s">
        <v>2376</v>
      </c>
      <c r="H1193" t="s">
        <v>2376</v>
      </c>
      <c r="I1193" s="13">
        <v>1</v>
      </c>
      <c r="J1193" t="s">
        <v>2376</v>
      </c>
    </row>
    <row r="1194" spans="1:10" x14ac:dyDescent="0.35">
      <c r="A1194" t="s">
        <v>1174</v>
      </c>
      <c r="B1194">
        <v>27.36</v>
      </c>
      <c r="C1194" t="str">
        <f t="shared" si="36"/>
        <v>Overweight</v>
      </c>
      <c r="D1194">
        <v>8.9600000000000009</v>
      </c>
      <c r="E1194" t="str">
        <f t="shared" si="37"/>
        <v>Diabetese</v>
      </c>
      <c r="F1194" t="s">
        <v>2376</v>
      </c>
      <c r="G1194" t="s">
        <v>2376</v>
      </c>
      <c r="H1194" t="s">
        <v>2376</v>
      </c>
      <c r="I1194" s="13">
        <v>0</v>
      </c>
      <c r="J1194" t="s">
        <v>2376</v>
      </c>
    </row>
    <row r="1195" spans="1:10" x14ac:dyDescent="0.35">
      <c r="A1195" t="s">
        <v>1173</v>
      </c>
      <c r="B1195">
        <v>27.265000000000001</v>
      </c>
      <c r="C1195" t="str">
        <f t="shared" si="36"/>
        <v>Overweight</v>
      </c>
      <c r="D1195">
        <v>11.39</v>
      </c>
      <c r="E1195" t="str">
        <f t="shared" si="37"/>
        <v>Diabetese</v>
      </c>
      <c r="F1195" t="s">
        <v>2376</v>
      </c>
      <c r="G1195" t="s">
        <v>2376</v>
      </c>
      <c r="H1195" t="s">
        <v>2376</v>
      </c>
      <c r="I1195" s="13">
        <v>0</v>
      </c>
      <c r="J1195" t="s">
        <v>2376</v>
      </c>
    </row>
    <row r="1196" spans="1:10" x14ac:dyDescent="0.35">
      <c r="A1196" t="s">
        <v>1172</v>
      </c>
      <c r="B1196">
        <v>48.07</v>
      </c>
      <c r="C1196" t="str">
        <f t="shared" si="36"/>
        <v>Obesity</v>
      </c>
      <c r="D1196">
        <v>4.0599999999999996</v>
      </c>
      <c r="E1196" t="str">
        <f t="shared" si="37"/>
        <v>Normal</v>
      </c>
      <c r="F1196" t="s">
        <v>2378</v>
      </c>
      <c r="G1196" t="s">
        <v>2376</v>
      </c>
      <c r="H1196" t="s">
        <v>2376</v>
      </c>
      <c r="I1196" s="13">
        <v>0</v>
      </c>
      <c r="J1196" t="s">
        <v>2376</v>
      </c>
    </row>
    <row r="1197" spans="1:10" x14ac:dyDescent="0.35">
      <c r="A1197" t="s">
        <v>1171</v>
      </c>
      <c r="B1197">
        <v>30.8</v>
      </c>
      <c r="C1197" t="str">
        <f t="shared" si="36"/>
        <v>Obesity</v>
      </c>
      <c r="D1197">
        <v>5.23</v>
      </c>
      <c r="E1197" t="str">
        <f t="shared" si="37"/>
        <v>Normal</v>
      </c>
      <c r="F1197" t="s">
        <v>2378</v>
      </c>
      <c r="G1197" t="s">
        <v>2376</v>
      </c>
      <c r="H1197" t="s">
        <v>2376</v>
      </c>
      <c r="I1197" s="13">
        <v>0</v>
      </c>
      <c r="J1197" t="s">
        <v>2376</v>
      </c>
    </row>
    <row r="1198" spans="1:10" x14ac:dyDescent="0.35">
      <c r="A1198" t="s">
        <v>1170</v>
      </c>
      <c r="B1198">
        <v>32.299999999999997</v>
      </c>
      <c r="C1198" t="str">
        <f t="shared" si="36"/>
        <v>Obesity</v>
      </c>
      <c r="D1198">
        <v>5.05</v>
      </c>
      <c r="E1198" t="str">
        <f t="shared" si="37"/>
        <v>Normal</v>
      </c>
      <c r="F1198" t="s">
        <v>2378</v>
      </c>
      <c r="G1198" t="s">
        <v>2376</v>
      </c>
      <c r="H1198" t="s">
        <v>2376</v>
      </c>
      <c r="I1198" s="13">
        <v>0</v>
      </c>
      <c r="J1198" t="s">
        <v>2376</v>
      </c>
    </row>
    <row r="1199" spans="1:10" x14ac:dyDescent="0.35">
      <c r="A1199" t="s">
        <v>1169</v>
      </c>
      <c r="B1199">
        <v>39.700000000000003</v>
      </c>
      <c r="C1199" t="str">
        <f t="shared" si="36"/>
        <v>Obesity</v>
      </c>
      <c r="D1199">
        <v>7.34</v>
      </c>
      <c r="E1199" t="str">
        <f t="shared" si="37"/>
        <v>Diabetese</v>
      </c>
      <c r="F1199" t="s">
        <v>2376</v>
      </c>
      <c r="G1199" t="s">
        <v>2376</v>
      </c>
      <c r="H1199" t="s">
        <v>2376</v>
      </c>
      <c r="I1199" s="13">
        <v>0</v>
      </c>
      <c r="J1199" t="s">
        <v>2376</v>
      </c>
    </row>
    <row r="1200" spans="1:10" x14ac:dyDescent="0.35">
      <c r="A1200" t="s">
        <v>1168</v>
      </c>
      <c r="B1200">
        <v>35.97</v>
      </c>
      <c r="C1200" t="str">
        <f t="shared" si="36"/>
        <v>Obesity</v>
      </c>
      <c r="D1200">
        <v>8.1300000000000008</v>
      </c>
      <c r="E1200" t="str">
        <f t="shared" si="37"/>
        <v>Diabetese</v>
      </c>
      <c r="F1200" t="s">
        <v>2376</v>
      </c>
      <c r="G1200" t="s">
        <v>2376</v>
      </c>
      <c r="H1200" t="s">
        <v>2376</v>
      </c>
      <c r="I1200" s="13">
        <v>0</v>
      </c>
      <c r="J1200" t="s">
        <v>2376</v>
      </c>
    </row>
    <row r="1201" spans="1:10" x14ac:dyDescent="0.35">
      <c r="A1201" t="s">
        <v>1167</v>
      </c>
      <c r="B1201">
        <v>25.86</v>
      </c>
      <c r="C1201" t="str">
        <f t="shared" si="36"/>
        <v>Overweight</v>
      </c>
      <c r="D1201">
        <v>6.68</v>
      </c>
      <c r="E1201" t="str">
        <f t="shared" si="37"/>
        <v>Diabetese</v>
      </c>
      <c r="F1201" t="s">
        <v>2378</v>
      </c>
      <c r="G1201" t="s">
        <v>2376</v>
      </c>
      <c r="H1201" t="s">
        <v>2376</v>
      </c>
      <c r="I1201" s="13">
        <v>1</v>
      </c>
      <c r="J1201" t="s">
        <v>2376</v>
      </c>
    </row>
    <row r="1202" spans="1:10" x14ac:dyDescent="0.35">
      <c r="A1202" t="s">
        <v>1166</v>
      </c>
      <c r="B1202">
        <v>30.03</v>
      </c>
      <c r="C1202" t="str">
        <f t="shared" si="36"/>
        <v>Obesity</v>
      </c>
      <c r="D1202">
        <v>11.51</v>
      </c>
      <c r="E1202" t="str">
        <f t="shared" si="37"/>
        <v>Diabetese</v>
      </c>
      <c r="F1202" t="s">
        <v>2376</v>
      </c>
      <c r="G1202" t="s">
        <v>2376</v>
      </c>
      <c r="H1202" t="s">
        <v>2376</v>
      </c>
      <c r="I1202" s="13">
        <v>0</v>
      </c>
      <c r="J1202" t="s">
        <v>2376</v>
      </c>
    </row>
    <row r="1203" spans="1:10" x14ac:dyDescent="0.35">
      <c r="A1203" t="s">
        <v>1165</v>
      </c>
      <c r="B1203">
        <v>25.76</v>
      </c>
      <c r="C1203" t="str">
        <f t="shared" si="36"/>
        <v>Overweight</v>
      </c>
      <c r="D1203">
        <v>6.02</v>
      </c>
      <c r="E1203" t="str">
        <f t="shared" si="37"/>
        <v>Prediabetese</v>
      </c>
      <c r="F1203" t="s">
        <v>2378</v>
      </c>
      <c r="G1203" t="s">
        <v>2376</v>
      </c>
      <c r="H1203" t="s">
        <v>2378</v>
      </c>
      <c r="I1203" s="13">
        <v>1</v>
      </c>
      <c r="J1203" t="s">
        <v>2376</v>
      </c>
    </row>
    <row r="1204" spans="1:10" x14ac:dyDescent="0.35">
      <c r="A1204" t="s">
        <v>1164</v>
      </c>
      <c r="B1204">
        <v>22.42</v>
      </c>
      <c r="C1204" t="str">
        <f t="shared" si="36"/>
        <v>Normal weight</v>
      </c>
      <c r="D1204">
        <v>7.96</v>
      </c>
      <c r="E1204" t="str">
        <f t="shared" si="37"/>
        <v>Diabetese</v>
      </c>
      <c r="F1204" t="s">
        <v>2376</v>
      </c>
      <c r="G1204" t="s">
        <v>2376</v>
      </c>
      <c r="H1204" t="s">
        <v>2376</v>
      </c>
      <c r="I1204" s="13">
        <v>0</v>
      </c>
      <c r="J1204" t="s">
        <v>2376</v>
      </c>
    </row>
    <row r="1205" spans="1:10" x14ac:dyDescent="0.35">
      <c r="A1205" t="s">
        <v>1163</v>
      </c>
      <c r="B1205">
        <v>33.18</v>
      </c>
      <c r="C1205" t="str">
        <f t="shared" si="36"/>
        <v>Obesity</v>
      </c>
      <c r="D1205">
        <v>6.01</v>
      </c>
      <c r="E1205" t="str">
        <f t="shared" si="37"/>
        <v>Prediabetese</v>
      </c>
      <c r="F1205" t="s">
        <v>2378</v>
      </c>
      <c r="G1205" t="s">
        <v>2376</v>
      </c>
      <c r="H1205" t="s">
        <v>2376</v>
      </c>
      <c r="I1205" s="13">
        <v>1</v>
      </c>
      <c r="J1205" t="s">
        <v>2376</v>
      </c>
    </row>
    <row r="1206" spans="1:10" x14ac:dyDescent="0.35">
      <c r="A1206" t="s">
        <v>1162</v>
      </c>
      <c r="B1206">
        <v>43.04</v>
      </c>
      <c r="C1206" t="str">
        <f t="shared" si="36"/>
        <v>Obesity</v>
      </c>
      <c r="D1206">
        <v>5.9</v>
      </c>
      <c r="E1206" t="str">
        <f t="shared" si="37"/>
        <v>Prediabetese</v>
      </c>
      <c r="F1206" t="s">
        <v>2378</v>
      </c>
      <c r="G1206" t="s">
        <v>2376</v>
      </c>
      <c r="H1206" t="s">
        <v>2376</v>
      </c>
      <c r="I1206" s="13">
        <v>0</v>
      </c>
      <c r="J1206" t="s">
        <v>2376</v>
      </c>
    </row>
    <row r="1207" spans="1:10" x14ac:dyDescent="0.35">
      <c r="A1207" t="s">
        <v>1161</v>
      </c>
      <c r="B1207">
        <v>34.15</v>
      </c>
      <c r="C1207" t="str">
        <f t="shared" si="36"/>
        <v>Obesity</v>
      </c>
      <c r="D1207">
        <v>4.49</v>
      </c>
      <c r="E1207" t="str">
        <f t="shared" si="37"/>
        <v>Normal</v>
      </c>
      <c r="F1207" t="s">
        <v>2378</v>
      </c>
      <c r="G1207" t="s">
        <v>2376</v>
      </c>
      <c r="H1207" t="s">
        <v>2376</v>
      </c>
      <c r="I1207" s="13">
        <v>1</v>
      </c>
      <c r="J1207" t="s">
        <v>2376</v>
      </c>
    </row>
    <row r="1208" spans="1:10" x14ac:dyDescent="0.35">
      <c r="A1208" t="s">
        <v>1160</v>
      </c>
      <c r="B1208">
        <v>25.78</v>
      </c>
      <c r="C1208" t="str">
        <f t="shared" si="36"/>
        <v>Overweight</v>
      </c>
      <c r="D1208">
        <v>6.25</v>
      </c>
      <c r="E1208" t="str">
        <f t="shared" si="37"/>
        <v>Prediabetese</v>
      </c>
      <c r="F1208" t="s">
        <v>2376</v>
      </c>
      <c r="G1208" t="s">
        <v>2376</v>
      </c>
      <c r="H1208" t="s">
        <v>2376</v>
      </c>
      <c r="I1208" s="13">
        <v>0</v>
      </c>
      <c r="J1208" t="s">
        <v>2376</v>
      </c>
    </row>
    <row r="1209" spans="1:10" x14ac:dyDescent="0.35">
      <c r="A1209" t="s">
        <v>1159</v>
      </c>
      <c r="B1209">
        <v>21.02</v>
      </c>
      <c r="C1209" t="str">
        <f t="shared" si="36"/>
        <v>Normal weight</v>
      </c>
      <c r="D1209">
        <v>9.6199999999999992</v>
      </c>
      <c r="E1209" t="str">
        <f t="shared" si="37"/>
        <v>Diabetese</v>
      </c>
      <c r="F1209" t="s">
        <v>2378</v>
      </c>
      <c r="G1209" t="s">
        <v>2376</v>
      </c>
      <c r="H1209" t="s">
        <v>2378</v>
      </c>
      <c r="I1209" s="13">
        <v>1</v>
      </c>
      <c r="J1209" t="s">
        <v>2376</v>
      </c>
    </row>
    <row r="1210" spans="1:10" x14ac:dyDescent="0.35">
      <c r="A1210" t="s">
        <v>1158</v>
      </c>
      <c r="B1210">
        <v>37.51</v>
      </c>
      <c r="C1210" t="str">
        <f t="shared" si="36"/>
        <v>Obesity</v>
      </c>
      <c r="D1210">
        <v>11.06</v>
      </c>
      <c r="E1210" t="str">
        <f t="shared" si="37"/>
        <v>Diabetese</v>
      </c>
      <c r="F1210" t="s">
        <v>2376</v>
      </c>
      <c r="G1210" t="s">
        <v>2376</v>
      </c>
      <c r="H1210" t="s">
        <v>2376</v>
      </c>
      <c r="I1210" s="13">
        <v>2</v>
      </c>
      <c r="J1210" t="s">
        <v>2376</v>
      </c>
    </row>
    <row r="1211" spans="1:10" x14ac:dyDescent="0.35">
      <c r="A1211" t="s">
        <v>1157</v>
      </c>
      <c r="B1211">
        <v>25.745000000000001</v>
      </c>
      <c r="C1211" t="str">
        <f t="shared" si="36"/>
        <v>Overweight</v>
      </c>
      <c r="D1211">
        <v>6.11</v>
      </c>
      <c r="E1211" t="str">
        <f t="shared" si="37"/>
        <v>Prediabetese</v>
      </c>
      <c r="F1211" t="s">
        <v>2378</v>
      </c>
      <c r="G1211" t="s">
        <v>2376</v>
      </c>
      <c r="H1211" t="s">
        <v>2376</v>
      </c>
      <c r="I1211" s="13">
        <v>0</v>
      </c>
      <c r="J1211" t="s">
        <v>2376</v>
      </c>
    </row>
    <row r="1212" spans="1:10" x14ac:dyDescent="0.35">
      <c r="A1212" t="s">
        <v>1156</v>
      </c>
      <c r="B1212">
        <v>31.35</v>
      </c>
      <c r="C1212" t="str">
        <f t="shared" si="36"/>
        <v>Obesity</v>
      </c>
      <c r="D1212">
        <v>11.49</v>
      </c>
      <c r="E1212" t="str">
        <f t="shared" si="37"/>
        <v>Diabetese</v>
      </c>
      <c r="F1212" t="s">
        <v>2376</v>
      </c>
      <c r="G1212" t="s">
        <v>2376</v>
      </c>
      <c r="H1212" t="s">
        <v>2376</v>
      </c>
      <c r="I1212" s="13">
        <v>2</v>
      </c>
      <c r="J1212" t="s">
        <v>2376</v>
      </c>
    </row>
    <row r="1213" spans="1:10" x14ac:dyDescent="0.35">
      <c r="A1213" t="s">
        <v>1155</v>
      </c>
      <c r="B1213">
        <v>29.83</v>
      </c>
      <c r="C1213" t="str">
        <f t="shared" si="36"/>
        <v>Overweight</v>
      </c>
      <c r="D1213">
        <v>8.68</v>
      </c>
      <c r="E1213" t="str">
        <f t="shared" si="37"/>
        <v>Diabetese</v>
      </c>
      <c r="F1213" t="s">
        <v>2376</v>
      </c>
      <c r="G1213" t="s">
        <v>2376</v>
      </c>
      <c r="H1213" t="s">
        <v>2376</v>
      </c>
      <c r="I1213" s="13">
        <v>2</v>
      </c>
      <c r="J1213" t="s">
        <v>2376</v>
      </c>
    </row>
    <row r="1214" spans="1:10" x14ac:dyDescent="0.35">
      <c r="A1214" t="s">
        <v>1154</v>
      </c>
      <c r="B1214">
        <v>25.49</v>
      </c>
      <c r="C1214" t="str">
        <f t="shared" si="36"/>
        <v>Overweight</v>
      </c>
      <c r="D1214">
        <v>5.68</v>
      </c>
      <c r="E1214" t="str">
        <f t="shared" si="37"/>
        <v>Normal</v>
      </c>
      <c r="F1214" t="s">
        <v>2378</v>
      </c>
      <c r="G1214" t="s">
        <v>2376</v>
      </c>
      <c r="H1214" t="s">
        <v>2378</v>
      </c>
      <c r="I1214" s="13">
        <v>1</v>
      </c>
      <c r="J1214" t="s">
        <v>2376</v>
      </c>
    </row>
    <row r="1215" spans="1:10" x14ac:dyDescent="0.35">
      <c r="A1215" t="s">
        <v>1153</v>
      </c>
      <c r="B1215">
        <v>34.1</v>
      </c>
      <c r="C1215" t="str">
        <f t="shared" si="36"/>
        <v>Obesity</v>
      </c>
      <c r="D1215">
        <v>8.4499999999999993</v>
      </c>
      <c r="E1215" t="str">
        <f t="shared" si="37"/>
        <v>Diabetese</v>
      </c>
      <c r="F1215" t="s">
        <v>2376</v>
      </c>
      <c r="G1215" t="s">
        <v>2376</v>
      </c>
      <c r="H1215" t="s">
        <v>2376</v>
      </c>
      <c r="I1215" s="13">
        <v>0</v>
      </c>
      <c r="J1215" t="s">
        <v>2376</v>
      </c>
    </row>
    <row r="1216" spans="1:10" x14ac:dyDescent="0.35">
      <c r="A1216" t="s">
        <v>1152</v>
      </c>
      <c r="B1216">
        <v>25.84</v>
      </c>
      <c r="C1216" t="str">
        <f t="shared" si="36"/>
        <v>Overweight</v>
      </c>
      <c r="D1216">
        <v>8.51</v>
      </c>
      <c r="E1216" t="str">
        <f t="shared" si="37"/>
        <v>Diabetese</v>
      </c>
      <c r="F1216" t="s">
        <v>2376</v>
      </c>
      <c r="G1216" t="s">
        <v>2376</v>
      </c>
      <c r="H1216" t="s">
        <v>2376</v>
      </c>
      <c r="I1216" s="13">
        <v>2</v>
      </c>
      <c r="J1216" t="s">
        <v>2376</v>
      </c>
    </row>
    <row r="1217" spans="1:10" x14ac:dyDescent="0.35">
      <c r="A1217" t="s">
        <v>1151</v>
      </c>
      <c r="B1217">
        <v>20.6</v>
      </c>
      <c r="C1217" t="str">
        <f t="shared" si="36"/>
        <v>Normal weight</v>
      </c>
      <c r="D1217">
        <v>7.62</v>
      </c>
      <c r="E1217" t="str">
        <f t="shared" si="37"/>
        <v>Diabetese</v>
      </c>
      <c r="F1217" t="s">
        <v>2376</v>
      </c>
      <c r="G1217" t="s">
        <v>2376</v>
      </c>
      <c r="H1217" t="s">
        <v>2376</v>
      </c>
      <c r="I1217" s="13">
        <v>0</v>
      </c>
      <c r="J1217" t="s">
        <v>2376</v>
      </c>
    </row>
    <row r="1218" spans="1:10" x14ac:dyDescent="0.35">
      <c r="A1218" t="s">
        <v>1150</v>
      </c>
      <c r="B1218">
        <v>28.88</v>
      </c>
      <c r="C1218" t="str">
        <f t="shared" si="36"/>
        <v>Overweight</v>
      </c>
      <c r="D1218">
        <v>10.18</v>
      </c>
      <c r="E1218" t="str">
        <f t="shared" si="37"/>
        <v>Diabetese</v>
      </c>
      <c r="F1218" t="s">
        <v>2376</v>
      </c>
      <c r="G1218" t="s">
        <v>2376</v>
      </c>
      <c r="H1218" t="s">
        <v>2376</v>
      </c>
      <c r="I1218" s="13">
        <v>0</v>
      </c>
      <c r="J1218" t="s">
        <v>2376</v>
      </c>
    </row>
    <row r="1219" spans="1:10" x14ac:dyDescent="0.35">
      <c r="A1219" t="s">
        <v>1149</v>
      </c>
      <c r="B1219">
        <v>28.24</v>
      </c>
      <c r="C1219" t="str">
        <f t="shared" ref="C1219:C1282" si="38">IF(B1219&lt;18.5,"Underweight",IF(AND(B1219&gt;=18.5,B1219&lt;25),"Normal weight",IF(AND(B1219&gt;=25,B1219&lt;30),"Overweight","Obesity")))</f>
        <v>Overweight</v>
      </c>
      <c r="D1219">
        <v>5.36</v>
      </c>
      <c r="E1219" t="str">
        <f t="shared" si="37"/>
        <v>Normal</v>
      </c>
      <c r="F1219" t="s">
        <v>2376</v>
      </c>
      <c r="G1219" t="s">
        <v>2376</v>
      </c>
      <c r="H1219" t="s">
        <v>2376</v>
      </c>
      <c r="I1219" s="13">
        <v>0</v>
      </c>
      <c r="J1219" t="s">
        <v>2376</v>
      </c>
    </row>
    <row r="1220" spans="1:10" x14ac:dyDescent="0.35">
      <c r="A1220" t="s">
        <v>1148</v>
      </c>
      <c r="B1220">
        <v>25.46</v>
      </c>
      <c r="C1220" t="str">
        <f t="shared" si="38"/>
        <v>Overweight</v>
      </c>
      <c r="D1220">
        <v>11.78</v>
      </c>
      <c r="E1220" t="str">
        <f t="shared" ref="E1220:E1283" si="39">IF(D1220&lt;5.7,"Normal",IF(AND(D1220&gt;=5.7,D1220&lt;=6.4),"Prediabetese","Diabetese"))</f>
        <v>Diabetese</v>
      </c>
      <c r="F1220" t="s">
        <v>2378</v>
      </c>
      <c r="G1220" t="s">
        <v>2376</v>
      </c>
      <c r="H1220" t="s">
        <v>2376</v>
      </c>
      <c r="I1220" s="13">
        <v>1</v>
      </c>
      <c r="J1220" t="s">
        <v>2376</v>
      </c>
    </row>
    <row r="1221" spans="1:10" x14ac:dyDescent="0.35">
      <c r="A1221" t="s">
        <v>1147</v>
      </c>
      <c r="B1221">
        <v>29.64</v>
      </c>
      <c r="C1221" t="str">
        <f t="shared" si="38"/>
        <v>Overweight</v>
      </c>
      <c r="D1221">
        <v>10.82</v>
      </c>
      <c r="E1221" t="str">
        <f t="shared" si="39"/>
        <v>Diabetese</v>
      </c>
      <c r="F1221" t="s">
        <v>2378</v>
      </c>
      <c r="G1221" t="s">
        <v>2376</v>
      </c>
      <c r="H1221" t="s">
        <v>2376</v>
      </c>
      <c r="I1221" s="13">
        <v>0</v>
      </c>
      <c r="J1221" t="s">
        <v>2376</v>
      </c>
    </row>
    <row r="1222" spans="1:10" x14ac:dyDescent="0.35">
      <c r="A1222" t="s">
        <v>1146</v>
      </c>
      <c r="B1222">
        <v>31.27</v>
      </c>
      <c r="C1222" t="str">
        <f t="shared" si="38"/>
        <v>Obesity</v>
      </c>
      <c r="D1222">
        <v>7.73</v>
      </c>
      <c r="E1222" t="str">
        <f t="shared" si="39"/>
        <v>Diabetese</v>
      </c>
      <c r="F1222" t="s">
        <v>2378</v>
      </c>
      <c r="G1222" t="s">
        <v>2376</v>
      </c>
      <c r="H1222" t="s">
        <v>2376</v>
      </c>
      <c r="I1222" s="13">
        <v>1</v>
      </c>
      <c r="J1222" t="s">
        <v>2376</v>
      </c>
    </row>
    <row r="1223" spans="1:10" x14ac:dyDescent="0.35">
      <c r="A1223" t="s">
        <v>1145</v>
      </c>
      <c r="B1223">
        <v>19.95</v>
      </c>
      <c r="C1223" t="str">
        <f t="shared" si="38"/>
        <v>Normal weight</v>
      </c>
      <c r="D1223">
        <v>6.24</v>
      </c>
      <c r="E1223" t="str">
        <f t="shared" si="39"/>
        <v>Prediabetese</v>
      </c>
      <c r="F1223" t="s">
        <v>2378</v>
      </c>
      <c r="G1223" t="s">
        <v>2376</v>
      </c>
      <c r="H1223" t="s">
        <v>2376</v>
      </c>
      <c r="I1223" s="13">
        <v>0</v>
      </c>
      <c r="J1223" t="s">
        <v>2376</v>
      </c>
    </row>
    <row r="1224" spans="1:10" x14ac:dyDescent="0.35">
      <c r="A1224" t="s">
        <v>1144</v>
      </c>
      <c r="B1224">
        <v>21.3</v>
      </c>
      <c r="C1224" t="str">
        <f t="shared" si="38"/>
        <v>Normal weight</v>
      </c>
      <c r="D1224">
        <v>10.42</v>
      </c>
      <c r="E1224" t="str">
        <f t="shared" si="39"/>
        <v>Diabetese</v>
      </c>
      <c r="F1224" t="s">
        <v>2376</v>
      </c>
      <c r="G1224" t="s">
        <v>2376</v>
      </c>
      <c r="H1224" t="s">
        <v>2376</v>
      </c>
      <c r="I1224" s="13">
        <v>2</v>
      </c>
      <c r="J1224" t="s">
        <v>2376</v>
      </c>
    </row>
    <row r="1225" spans="1:10" x14ac:dyDescent="0.35">
      <c r="A1225" t="s">
        <v>1143</v>
      </c>
      <c r="B1225">
        <v>31.635000000000002</v>
      </c>
      <c r="C1225" t="str">
        <f t="shared" si="38"/>
        <v>Obesity</v>
      </c>
      <c r="D1225">
        <v>11.11</v>
      </c>
      <c r="E1225" t="str">
        <f t="shared" si="39"/>
        <v>Diabetese</v>
      </c>
      <c r="F1225" t="s">
        <v>2376</v>
      </c>
      <c r="G1225" t="s">
        <v>2376</v>
      </c>
      <c r="H1225" t="s">
        <v>2376</v>
      </c>
      <c r="I1225" s="13">
        <v>0</v>
      </c>
      <c r="J1225" t="s">
        <v>2376</v>
      </c>
    </row>
    <row r="1226" spans="1:10" x14ac:dyDescent="0.35">
      <c r="A1226" t="s">
        <v>1142</v>
      </c>
      <c r="B1226">
        <v>23.9</v>
      </c>
      <c r="C1226" t="str">
        <f t="shared" si="38"/>
        <v>Normal weight</v>
      </c>
      <c r="D1226">
        <v>7.67</v>
      </c>
      <c r="E1226" t="str">
        <f t="shared" si="39"/>
        <v>Diabetese</v>
      </c>
      <c r="F1226" t="s">
        <v>2378</v>
      </c>
      <c r="G1226" t="s">
        <v>2376</v>
      </c>
      <c r="H1226" t="s">
        <v>2376</v>
      </c>
      <c r="I1226" s="13">
        <v>2</v>
      </c>
      <c r="J1226" t="s">
        <v>2376</v>
      </c>
    </row>
    <row r="1227" spans="1:10" x14ac:dyDescent="0.35">
      <c r="A1227" t="s">
        <v>1141</v>
      </c>
      <c r="B1227">
        <v>34.15</v>
      </c>
      <c r="C1227" t="str">
        <f t="shared" si="38"/>
        <v>Obesity</v>
      </c>
      <c r="D1227">
        <v>6.15</v>
      </c>
      <c r="E1227" t="str">
        <f t="shared" si="39"/>
        <v>Prediabetese</v>
      </c>
      <c r="F1227" t="s">
        <v>2376</v>
      </c>
      <c r="G1227" t="s">
        <v>2376</v>
      </c>
      <c r="H1227" t="s">
        <v>2376</v>
      </c>
      <c r="I1227" s="13">
        <v>0</v>
      </c>
      <c r="J1227" t="s">
        <v>2376</v>
      </c>
    </row>
    <row r="1228" spans="1:10" x14ac:dyDescent="0.35">
      <c r="A1228" t="s">
        <v>1140</v>
      </c>
      <c r="B1228">
        <v>28.71</v>
      </c>
      <c r="C1228" t="str">
        <f t="shared" si="38"/>
        <v>Overweight</v>
      </c>
      <c r="D1228">
        <v>5.71</v>
      </c>
      <c r="E1228" t="str">
        <f t="shared" si="39"/>
        <v>Prediabetese</v>
      </c>
      <c r="F1228" t="s">
        <v>2376</v>
      </c>
      <c r="G1228" t="s">
        <v>2376</v>
      </c>
      <c r="H1228" t="s">
        <v>2376</v>
      </c>
      <c r="I1228" s="13">
        <v>0</v>
      </c>
      <c r="J1228" t="s">
        <v>2376</v>
      </c>
    </row>
    <row r="1229" spans="1:10" x14ac:dyDescent="0.35">
      <c r="A1229" t="s">
        <v>1139</v>
      </c>
      <c r="B1229">
        <v>36.700000000000003</v>
      </c>
      <c r="C1229" t="str">
        <f t="shared" si="38"/>
        <v>Obesity</v>
      </c>
      <c r="D1229">
        <v>8.6999999999999993</v>
      </c>
      <c r="E1229" t="str">
        <f t="shared" si="39"/>
        <v>Diabetese</v>
      </c>
      <c r="F1229" t="s">
        <v>2378</v>
      </c>
      <c r="G1229" t="s">
        <v>2376</v>
      </c>
      <c r="H1229" t="s">
        <v>2376</v>
      </c>
      <c r="I1229" s="13">
        <v>2</v>
      </c>
      <c r="J1229" t="s">
        <v>2376</v>
      </c>
    </row>
    <row r="1230" spans="1:10" x14ac:dyDescent="0.35">
      <c r="A1230" t="s">
        <v>1138</v>
      </c>
      <c r="B1230">
        <v>34.1</v>
      </c>
      <c r="C1230" t="str">
        <f t="shared" si="38"/>
        <v>Obesity</v>
      </c>
      <c r="D1230">
        <v>9.0399999999999991</v>
      </c>
      <c r="E1230" t="str">
        <f t="shared" si="39"/>
        <v>Diabetese</v>
      </c>
      <c r="F1230" t="s">
        <v>2378</v>
      </c>
      <c r="G1230" t="s">
        <v>2376</v>
      </c>
      <c r="H1230" t="s">
        <v>2376</v>
      </c>
      <c r="I1230" s="13">
        <v>2</v>
      </c>
      <c r="J1230" t="s">
        <v>2376</v>
      </c>
    </row>
    <row r="1231" spans="1:10" x14ac:dyDescent="0.35">
      <c r="A1231" t="s">
        <v>1137</v>
      </c>
      <c r="B1231">
        <v>25.7</v>
      </c>
      <c r="C1231" t="str">
        <f t="shared" si="38"/>
        <v>Overweight</v>
      </c>
      <c r="D1231">
        <v>5.61</v>
      </c>
      <c r="E1231" t="str">
        <f t="shared" si="39"/>
        <v>Normal</v>
      </c>
      <c r="F1231" t="s">
        <v>2376</v>
      </c>
      <c r="G1231" t="s">
        <v>2376</v>
      </c>
      <c r="H1231" t="s">
        <v>2376</v>
      </c>
      <c r="I1231" s="13">
        <v>0</v>
      </c>
      <c r="J1231" t="s">
        <v>2376</v>
      </c>
    </row>
    <row r="1232" spans="1:10" x14ac:dyDescent="0.35">
      <c r="A1232" t="s">
        <v>1136</v>
      </c>
      <c r="B1232">
        <v>21.68</v>
      </c>
      <c r="C1232" t="str">
        <f t="shared" si="38"/>
        <v>Normal weight</v>
      </c>
      <c r="D1232">
        <v>8.1199999999999992</v>
      </c>
      <c r="E1232" t="str">
        <f t="shared" si="39"/>
        <v>Diabetese</v>
      </c>
      <c r="F1232" t="s">
        <v>2376</v>
      </c>
      <c r="G1232" t="s">
        <v>2376</v>
      </c>
      <c r="H1232" t="s">
        <v>2376</v>
      </c>
      <c r="I1232" s="13">
        <v>0</v>
      </c>
      <c r="J1232" t="s">
        <v>2376</v>
      </c>
    </row>
    <row r="1233" spans="1:10" x14ac:dyDescent="0.35">
      <c r="A1233" t="s">
        <v>1135</v>
      </c>
      <c r="B1233">
        <v>25.175000000000001</v>
      </c>
      <c r="C1233" t="str">
        <f t="shared" si="38"/>
        <v>Overweight</v>
      </c>
      <c r="D1233">
        <v>4.74</v>
      </c>
      <c r="E1233" t="str">
        <f t="shared" si="39"/>
        <v>Normal</v>
      </c>
      <c r="F1233" t="s">
        <v>2376</v>
      </c>
      <c r="G1233" t="s">
        <v>2376</v>
      </c>
      <c r="H1233" t="s">
        <v>2376</v>
      </c>
      <c r="I1233" s="13">
        <v>0</v>
      </c>
      <c r="J1233" t="s">
        <v>2376</v>
      </c>
    </row>
    <row r="1234" spans="1:10" x14ac:dyDescent="0.35">
      <c r="A1234" t="s">
        <v>1134</v>
      </c>
      <c r="B1234">
        <v>44.77</v>
      </c>
      <c r="C1234" t="str">
        <f t="shared" si="38"/>
        <v>Obesity</v>
      </c>
      <c r="D1234">
        <v>4.0599999999999996</v>
      </c>
      <c r="E1234" t="str">
        <f t="shared" si="39"/>
        <v>Normal</v>
      </c>
      <c r="F1234" t="s">
        <v>2376</v>
      </c>
      <c r="G1234" t="s">
        <v>2376</v>
      </c>
      <c r="H1234" t="s">
        <v>2376</v>
      </c>
      <c r="I1234" s="13">
        <v>2</v>
      </c>
      <c r="J1234" t="s">
        <v>2376</v>
      </c>
    </row>
    <row r="1235" spans="1:10" x14ac:dyDescent="0.35">
      <c r="A1235" t="s">
        <v>1133</v>
      </c>
      <c r="B1235">
        <v>37.07</v>
      </c>
      <c r="C1235" t="str">
        <f t="shared" si="38"/>
        <v>Obesity</v>
      </c>
      <c r="D1235">
        <v>5.69</v>
      </c>
      <c r="E1235" t="str">
        <f t="shared" si="39"/>
        <v>Normal</v>
      </c>
      <c r="F1235" t="s">
        <v>2376</v>
      </c>
      <c r="G1235" t="s">
        <v>2376</v>
      </c>
      <c r="H1235" t="s">
        <v>2376</v>
      </c>
      <c r="I1235" s="13">
        <v>2</v>
      </c>
      <c r="J1235" t="s">
        <v>2376</v>
      </c>
    </row>
    <row r="1236" spans="1:10" x14ac:dyDescent="0.35">
      <c r="A1236" t="s">
        <v>1132</v>
      </c>
      <c r="B1236">
        <v>39.799999999999997</v>
      </c>
      <c r="C1236" t="str">
        <f t="shared" si="38"/>
        <v>Obesity</v>
      </c>
      <c r="D1236">
        <v>5.66</v>
      </c>
      <c r="E1236" t="str">
        <f t="shared" si="39"/>
        <v>Normal</v>
      </c>
      <c r="F1236" t="s">
        <v>2376</v>
      </c>
      <c r="G1236" t="s">
        <v>2376</v>
      </c>
      <c r="H1236" t="s">
        <v>2378</v>
      </c>
      <c r="I1236" s="13">
        <v>1</v>
      </c>
      <c r="J1236" t="s">
        <v>2376</v>
      </c>
    </row>
    <row r="1237" spans="1:10" x14ac:dyDescent="0.35">
      <c r="A1237" t="s">
        <v>1131</v>
      </c>
      <c r="B1237">
        <v>26.36</v>
      </c>
      <c r="C1237" t="str">
        <f t="shared" si="38"/>
        <v>Overweight</v>
      </c>
      <c r="D1237">
        <v>4.32</v>
      </c>
      <c r="E1237" t="str">
        <f t="shared" si="39"/>
        <v>Normal</v>
      </c>
      <c r="F1237" t="s">
        <v>2376</v>
      </c>
      <c r="G1237" t="s">
        <v>2376</v>
      </c>
      <c r="H1237" t="s">
        <v>2378</v>
      </c>
      <c r="I1237" s="13">
        <v>1</v>
      </c>
      <c r="J1237" t="s">
        <v>2376</v>
      </c>
    </row>
    <row r="1238" spans="1:10" x14ac:dyDescent="0.35">
      <c r="A1238" t="s">
        <v>1130</v>
      </c>
      <c r="B1238">
        <v>29.925000000000001</v>
      </c>
      <c r="C1238" t="str">
        <f t="shared" si="38"/>
        <v>Overweight</v>
      </c>
      <c r="D1238">
        <v>8.2899999999999991</v>
      </c>
      <c r="E1238" t="str">
        <f t="shared" si="39"/>
        <v>Diabetese</v>
      </c>
      <c r="F1238" t="s">
        <v>2376</v>
      </c>
      <c r="G1238" t="s">
        <v>2376</v>
      </c>
      <c r="H1238" t="s">
        <v>2376</v>
      </c>
      <c r="I1238" s="13">
        <v>2</v>
      </c>
      <c r="J1238" t="s">
        <v>2376</v>
      </c>
    </row>
    <row r="1239" spans="1:10" x14ac:dyDescent="0.35">
      <c r="A1239" t="s">
        <v>1129</v>
      </c>
      <c r="B1239">
        <v>37.29</v>
      </c>
      <c r="C1239" t="str">
        <f t="shared" si="38"/>
        <v>Obesity</v>
      </c>
      <c r="D1239">
        <v>10.46</v>
      </c>
      <c r="E1239" t="str">
        <f t="shared" si="39"/>
        <v>Diabetese</v>
      </c>
      <c r="F1239" t="s">
        <v>2376</v>
      </c>
      <c r="G1239" t="s">
        <v>2376</v>
      </c>
      <c r="H1239" t="s">
        <v>2376</v>
      </c>
      <c r="I1239" s="13">
        <v>0</v>
      </c>
      <c r="J1239" t="s">
        <v>2376</v>
      </c>
    </row>
    <row r="1240" spans="1:10" x14ac:dyDescent="0.35">
      <c r="A1240" t="s">
        <v>1128</v>
      </c>
      <c r="B1240">
        <v>30.2</v>
      </c>
      <c r="C1240" t="str">
        <f t="shared" si="38"/>
        <v>Obesity</v>
      </c>
      <c r="D1240">
        <v>11.96</v>
      </c>
      <c r="E1240" t="str">
        <f t="shared" si="39"/>
        <v>Diabetese</v>
      </c>
      <c r="F1240" t="s">
        <v>2376</v>
      </c>
      <c r="G1240" t="s">
        <v>2376</v>
      </c>
      <c r="H1240" t="s">
        <v>2376</v>
      </c>
      <c r="I1240" s="13">
        <v>0</v>
      </c>
      <c r="J1240" t="s">
        <v>2376</v>
      </c>
    </row>
    <row r="1241" spans="1:10" x14ac:dyDescent="0.35">
      <c r="A1241" t="s">
        <v>1127</v>
      </c>
      <c r="B1241">
        <v>24.225000000000001</v>
      </c>
      <c r="C1241" t="str">
        <f t="shared" si="38"/>
        <v>Normal weight</v>
      </c>
      <c r="D1241">
        <v>4.25</v>
      </c>
      <c r="E1241" t="str">
        <f t="shared" si="39"/>
        <v>Normal</v>
      </c>
      <c r="F1241" t="s">
        <v>2378</v>
      </c>
      <c r="G1241" t="s">
        <v>2376</v>
      </c>
      <c r="H1241" t="s">
        <v>2378</v>
      </c>
      <c r="I1241" s="13">
        <v>1</v>
      </c>
      <c r="J1241" t="s">
        <v>2376</v>
      </c>
    </row>
    <row r="1242" spans="1:10" x14ac:dyDescent="0.35">
      <c r="A1242" t="s">
        <v>1126</v>
      </c>
      <c r="B1242">
        <v>31.445</v>
      </c>
      <c r="C1242" t="str">
        <f t="shared" si="38"/>
        <v>Obesity</v>
      </c>
      <c r="D1242">
        <v>8.33</v>
      </c>
      <c r="E1242" t="str">
        <f t="shared" si="39"/>
        <v>Diabetese</v>
      </c>
      <c r="F1242" t="s">
        <v>2376</v>
      </c>
      <c r="G1242" t="s">
        <v>2376</v>
      </c>
      <c r="H1242" t="s">
        <v>2376</v>
      </c>
      <c r="I1242" s="13">
        <v>0</v>
      </c>
      <c r="J1242" t="s">
        <v>2376</v>
      </c>
    </row>
    <row r="1243" spans="1:10" x14ac:dyDescent="0.35">
      <c r="A1243" t="s">
        <v>1125</v>
      </c>
      <c r="B1243">
        <v>38.880000000000003</v>
      </c>
      <c r="C1243" t="str">
        <f t="shared" si="38"/>
        <v>Obesity</v>
      </c>
      <c r="D1243">
        <v>4.29</v>
      </c>
      <c r="E1243" t="str">
        <f t="shared" si="39"/>
        <v>Normal</v>
      </c>
      <c r="F1243" t="s">
        <v>2376</v>
      </c>
      <c r="G1243" t="s">
        <v>2376</v>
      </c>
      <c r="H1243" t="s">
        <v>2376</v>
      </c>
      <c r="I1243" s="13">
        <v>1</v>
      </c>
      <c r="J1243" t="s">
        <v>2376</v>
      </c>
    </row>
    <row r="1244" spans="1:10" x14ac:dyDescent="0.35">
      <c r="A1244" t="s">
        <v>1124</v>
      </c>
      <c r="B1244">
        <v>43.89</v>
      </c>
      <c r="C1244" t="str">
        <f t="shared" si="38"/>
        <v>Obesity</v>
      </c>
      <c r="D1244">
        <v>6.32</v>
      </c>
      <c r="E1244" t="str">
        <f t="shared" si="39"/>
        <v>Prediabetese</v>
      </c>
      <c r="F1244" t="s">
        <v>2378</v>
      </c>
      <c r="G1244" t="s">
        <v>2376</v>
      </c>
      <c r="H1244" t="s">
        <v>2376</v>
      </c>
      <c r="I1244" s="13">
        <v>0</v>
      </c>
      <c r="J1244" t="s">
        <v>2376</v>
      </c>
    </row>
    <row r="1245" spans="1:10" x14ac:dyDescent="0.35">
      <c r="A1245" t="s">
        <v>1123</v>
      </c>
      <c r="B1245">
        <v>25.6</v>
      </c>
      <c r="C1245" t="str">
        <f t="shared" si="38"/>
        <v>Overweight</v>
      </c>
      <c r="D1245">
        <v>5.65</v>
      </c>
      <c r="E1245" t="str">
        <f t="shared" si="39"/>
        <v>Normal</v>
      </c>
      <c r="F1245" t="s">
        <v>2376</v>
      </c>
      <c r="G1245" t="s">
        <v>2376</v>
      </c>
      <c r="H1245" t="s">
        <v>2376</v>
      </c>
      <c r="I1245" s="13">
        <v>2</v>
      </c>
      <c r="J1245" t="s">
        <v>2376</v>
      </c>
    </row>
    <row r="1246" spans="1:10" x14ac:dyDescent="0.35">
      <c r="A1246" t="s">
        <v>1122</v>
      </c>
      <c r="B1246">
        <v>29.545000000000002</v>
      </c>
      <c r="C1246" t="str">
        <f t="shared" si="38"/>
        <v>Overweight</v>
      </c>
      <c r="D1246">
        <v>8.41</v>
      </c>
      <c r="E1246" t="str">
        <f t="shared" si="39"/>
        <v>Diabetese</v>
      </c>
      <c r="F1246" t="s">
        <v>2378</v>
      </c>
      <c r="G1246" t="s">
        <v>2376</v>
      </c>
      <c r="H1246" t="s">
        <v>2376</v>
      </c>
      <c r="I1246" s="13">
        <v>1</v>
      </c>
      <c r="J1246" t="s">
        <v>2376</v>
      </c>
    </row>
    <row r="1247" spans="1:10" x14ac:dyDescent="0.35">
      <c r="A1247" t="s">
        <v>1121</v>
      </c>
      <c r="B1247">
        <v>23.25</v>
      </c>
      <c r="C1247" t="str">
        <f t="shared" si="38"/>
        <v>Normal weight</v>
      </c>
      <c r="D1247">
        <v>11.96</v>
      </c>
      <c r="E1247" t="str">
        <f t="shared" si="39"/>
        <v>Diabetese</v>
      </c>
      <c r="F1247" t="s">
        <v>2378</v>
      </c>
      <c r="G1247" t="s">
        <v>2376</v>
      </c>
      <c r="H1247" t="s">
        <v>2376</v>
      </c>
      <c r="I1247" s="13">
        <v>0</v>
      </c>
      <c r="J1247" t="s">
        <v>2376</v>
      </c>
    </row>
    <row r="1248" spans="1:10" x14ac:dyDescent="0.35">
      <c r="A1248" t="s">
        <v>1120</v>
      </c>
      <c r="B1248">
        <v>43.95</v>
      </c>
      <c r="C1248" t="str">
        <f t="shared" si="38"/>
        <v>Obesity</v>
      </c>
      <c r="D1248">
        <v>5.17</v>
      </c>
      <c r="E1248" t="str">
        <f t="shared" si="39"/>
        <v>Normal</v>
      </c>
      <c r="F1248" t="s">
        <v>2378</v>
      </c>
      <c r="G1248" t="s">
        <v>2376</v>
      </c>
      <c r="H1248" t="s">
        <v>2378</v>
      </c>
      <c r="I1248" s="13">
        <v>1</v>
      </c>
      <c r="J1248" t="s">
        <v>2376</v>
      </c>
    </row>
    <row r="1249" spans="1:10" x14ac:dyDescent="0.35">
      <c r="A1249" t="s">
        <v>1119</v>
      </c>
      <c r="B1249">
        <v>21.85</v>
      </c>
      <c r="C1249" t="str">
        <f t="shared" si="38"/>
        <v>Normal weight</v>
      </c>
      <c r="D1249">
        <v>8.76</v>
      </c>
      <c r="E1249" t="str">
        <f t="shared" si="39"/>
        <v>Diabetese</v>
      </c>
      <c r="F1249" t="s">
        <v>2376</v>
      </c>
      <c r="G1249" t="s">
        <v>2376</v>
      </c>
      <c r="H1249" t="s">
        <v>2376</v>
      </c>
      <c r="I1249" s="13">
        <v>0</v>
      </c>
      <c r="J1249" t="s">
        <v>2376</v>
      </c>
    </row>
    <row r="1250" spans="1:10" x14ac:dyDescent="0.35">
      <c r="A1250" t="s">
        <v>1118</v>
      </c>
      <c r="B1250">
        <v>25.73</v>
      </c>
      <c r="C1250" t="str">
        <f t="shared" si="38"/>
        <v>Overweight</v>
      </c>
      <c r="D1250">
        <v>7.99</v>
      </c>
      <c r="E1250" t="str">
        <f t="shared" si="39"/>
        <v>Diabetese</v>
      </c>
      <c r="F1250" t="s">
        <v>2376</v>
      </c>
      <c r="G1250" t="s">
        <v>2376</v>
      </c>
      <c r="H1250" t="s">
        <v>2376</v>
      </c>
      <c r="I1250" s="13">
        <v>2</v>
      </c>
      <c r="J1250" t="s">
        <v>2376</v>
      </c>
    </row>
    <row r="1251" spans="1:10" x14ac:dyDescent="0.35">
      <c r="A1251" t="s">
        <v>1117</v>
      </c>
      <c r="B1251">
        <v>32.229999999999997</v>
      </c>
      <c r="C1251" t="str">
        <f t="shared" si="38"/>
        <v>Obesity</v>
      </c>
      <c r="D1251">
        <v>8.59</v>
      </c>
      <c r="E1251" t="str">
        <f t="shared" si="39"/>
        <v>Diabetese</v>
      </c>
      <c r="F1251" t="s">
        <v>2376</v>
      </c>
      <c r="G1251" t="s">
        <v>2376</v>
      </c>
      <c r="H1251" t="s">
        <v>2376</v>
      </c>
      <c r="I1251" s="13">
        <v>0</v>
      </c>
      <c r="J1251" t="s">
        <v>2376</v>
      </c>
    </row>
    <row r="1252" spans="1:10" x14ac:dyDescent="0.35">
      <c r="A1252" t="s">
        <v>1116</v>
      </c>
      <c r="B1252">
        <v>32.204999999999998</v>
      </c>
      <c r="C1252" t="str">
        <f t="shared" si="38"/>
        <v>Obesity</v>
      </c>
      <c r="D1252">
        <v>6.14</v>
      </c>
      <c r="E1252" t="str">
        <f t="shared" si="39"/>
        <v>Prediabetese</v>
      </c>
      <c r="F1252" t="s">
        <v>2376</v>
      </c>
      <c r="G1252" t="s">
        <v>2376</v>
      </c>
      <c r="H1252" t="s">
        <v>2376</v>
      </c>
      <c r="I1252" s="13">
        <v>2</v>
      </c>
      <c r="J1252" t="s">
        <v>2376</v>
      </c>
    </row>
    <row r="1253" spans="1:10" x14ac:dyDescent="0.35">
      <c r="A1253" t="s">
        <v>1115</v>
      </c>
      <c r="B1253">
        <v>26.41</v>
      </c>
      <c r="C1253" t="str">
        <f t="shared" si="38"/>
        <v>Overweight</v>
      </c>
      <c r="D1253">
        <v>4.08</v>
      </c>
      <c r="E1253" t="str">
        <f t="shared" si="39"/>
        <v>Normal</v>
      </c>
      <c r="F1253" t="s">
        <v>2376</v>
      </c>
      <c r="G1253" t="s">
        <v>2376</v>
      </c>
      <c r="H1253" t="s">
        <v>2376</v>
      </c>
      <c r="I1253" s="13">
        <v>2</v>
      </c>
      <c r="J1253" t="s">
        <v>2376</v>
      </c>
    </row>
    <row r="1254" spans="1:10" x14ac:dyDescent="0.35">
      <c r="A1254" t="s">
        <v>1114</v>
      </c>
      <c r="B1254">
        <v>30.2</v>
      </c>
      <c r="C1254" t="str">
        <f t="shared" si="38"/>
        <v>Obesity</v>
      </c>
      <c r="D1254">
        <v>6.25</v>
      </c>
      <c r="E1254" t="str">
        <f t="shared" si="39"/>
        <v>Prediabetese</v>
      </c>
      <c r="F1254" t="s">
        <v>2378</v>
      </c>
      <c r="G1254" t="s">
        <v>2376</v>
      </c>
      <c r="H1254" t="s">
        <v>2376</v>
      </c>
      <c r="I1254" s="13">
        <v>0</v>
      </c>
      <c r="J1254" t="s">
        <v>2376</v>
      </c>
    </row>
    <row r="1255" spans="1:10" x14ac:dyDescent="0.35">
      <c r="A1255" t="s">
        <v>1113</v>
      </c>
      <c r="B1255">
        <v>31.26</v>
      </c>
      <c r="C1255" t="str">
        <f t="shared" si="38"/>
        <v>Obesity</v>
      </c>
      <c r="D1255">
        <v>5.94</v>
      </c>
      <c r="E1255" t="str">
        <f t="shared" si="39"/>
        <v>Prediabetese</v>
      </c>
      <c r="F1255" t="s">
        <v>2378</v>
      </c>
      <c r="G1255" t="s">
        <v>2376</v>
      </c>
      <c r="H1255" t="s">
        <v>2376</v>
      </c>
      <c r="I1255" s="13">
        <v>1</v>
      </c>
      <c r="J1255" t="s">
        <v>2376</v>
      </c>
    </row>
    <row r="1256" spans="1:10" x14ac:dyDescent="0.35">
      <c r="A1256" t="s">
        <v>1112</v>
      </c>
      <c r="B1256">
        <v>33.725000000000001</v>
      </c>
      <c r="C1256" t="str">
        <f t="shared" si="38"/>
        <v>Obesity</v>
      </c>
      <c r="D1256">
        <v>6.45</v>
      </c>
      <c r="E1256" t="str">
        <f t="shared" si="39"/>
        <v>Diabetese</v>
      </c>
      <c r="F1256" t="s">
        <v>2378</v>
      </c>
      <c r="G1256" t="s">
        <v>2376</v>
      </c>
      <c r="H1256" t="s">
        <v>2376</v>
      </c>
      <c r="I1256" s="13">
        <v>0</v>
      </c>
      <c r="J1256" t="s">
        <v>2376</v>
      </c>
    </row>
    <row r="1257" spans="1:10" x14ac:dyDescent="0.35">
      <c r="A1257" t="s">
        <v>1111</v>
      </c>
      <c r="B1257">
        <v>28.9</v>
      </c>
      <c r="C1257" t="str">
        <f t="shared" si="38"/>
        <v>Overweight</v>
      </c>
      <c r="D1257">
        <v>5.74</v>
      </c>
      <c r="E1257" t="str">
        <f t="shared" si="39"/>
        <v>Prediabetese</v>
      </c>
      <c r="F1257" t="s">
        <v>2378</v>
      </c>
      <c r="G1257" t="s">
        <v>2376</v>
      </c>
      <c r="H1257" t="s">
        <v>2376</v>
      </c>
      <c r="I1257" s="13">
        <v>0</v>
      </c>
      <c r="J1257" t="s">
        <v>2376</v>
      </c>
    </row>
    <row r="1258" spans="1:10" x14ac:dyDescent="0.35">
      <c r="A1258" t="s">
        <v>1110</v>
      </c>
      <c r="B1258">
        <v>45.69</v>
      </c>
      <c r="C1258" t="str">
        <f t="shared" si="38"/>
        <v>Obesity</v>
      </c>
      <c r="D1258">
        <v>4.43</v>
      </c>
      <c r="E1258" t="str">
        <f t="shared" si="39"/>
        <v>Normal</v>
      </c>
      <c r="F1258" t="s">
        <v>2378</v>
      </c>
      <c r="G1258" t="s">
        <v>2376</v>
      </c>
      <c r="H1258" t="s">
        <v>2376</v>
      </c>
      <c r="I1258" s="13">
        <v>0</v>
      </c>
      <c r="J1258" t="s">
        <v>2376</v>
      </c>
    </row>
    <row r="1259" spans="1:10" x14ac:dyDescent="0.35">
      <c r="A1259" t="s">
        <v>1109</v>
      </c>
      <c r="B1259">
        <v>21.03</v>
      </c>
      <c r="C1259" t="str">
        <f t="shared" si="38"/>
        <v>Normal weight</v>
      </c>
      <c r="D1259">
        <v>6.5</v>
      </c>
      <c r="E1259" t="str">
        <f t="shared" si="39"/>
        <v>Diabetese</v>
      </c>
      <c r="F1259" t="s">
        <v>2376</v>
      </c>
      <c r="G1259" t="s">
        <v>2376</v>
      </c>
      <c r="H1259" t="s">
        <v>2376</v>
      </c>
      <c r="I1259" s="13">
        <v>0</v>
      </c>
      <c r="J1259" t="s">
        <v>2376</v>
      </c>
    </row>
    <row r="1260" spans="1:10" x14ac:dyDescent="0.35">
      <c r="A1260" t="s">
        <v>1108</v>
      </c>
      <c r="B1260">
        <v>37</v>
      </c>
      <c r="C1260" t="str">
        <f t="shared" si="38"/>
        <v>Obesity</v>
      </c>
      <c r="D1260">
        <v>8.75</v>
      </c>
      <c r="E1260" t="str">
        <f t="shared" si="39"/>
        <v>Diabetese</v>
      </c>
      <c r="F1260" t="s">
        <v>2376</v>
      </c>
      <c r="G1260" t="s">
        <v>2376</v>
      </c>
      <c r="H1260" t="s">
        <v>2376</v>
      </c>
      <c r="I1260" s="13">
        <v>0</v>
      </c>
      <c r="J1260" t="s">
        <v>2376</v>
      </c>
    </row>
    <row r="1261" spans="1:10" x14ac:dyDescent="0.35">
      <c r="A1261" t="s">
        <v>1107</v>
      </c>
      <c r="B1261">
        <v>25.4</v>
      </c>
      <c r="C1261" t="str">
        <f t="shared" si="38"/>
        <v>Overweight</v>
      </c>
      <c r="D1261">
        <v>11.96</v>
      </c>
      <c r="E1261" t="str">
        <f t="shared" si="39"/>
        <v>Diabetese</v>
      </c>
      <c r="F1261" t="s">
        <v>2376</v>
      </c>
      <c r="G1261" t="s">
        <v>2376</v>
      </c>
      <c r="H1261" t="s">
        <v>2376</v>
      </c>
      <c r="I1261" s="13">
        <v>0</v>
      </c>
      <c r="J1261" t="s">
        <v>2376</v>
      </c>
    </row>
    <row r="1262" spans="1:10" x14ac:dyDescent="0.35">
      <c r="A1262" t="s">
        <v>1106</v>
      </c>
      <c r="B1262">
        <v>32.299999999999997</v>
      </c>
      <c r="C1262" t="str">
        <f t="shared" si="38"/>
        <v>Obesity</v>
      </c>
      <c r="D1262">
        <v>10.54</v>
      </c>
      <c r="E1262" t="str">
        <f t="shared" si="39"/>
        <v>Diabetese</v>
      </c>
      <c r="F1262" t="s">
        <v>2376</v>
      </c>
      <c r="G1262" t="s">
        <v>2376</v>
      </c>
      <c r="H1262" t="s">
        <v>2376</v>
      </c>
      <c r="I1262" s="13">
        <v>0</v>
      </c>
      <c r="J1262" t="s">
        <v>2376</v>
      </c>
    </row>
    <row r="1263" spans="1:10" x14ac:dyDescent="0.35">
      <c r="A1263" t="s">
        <v>1105</v>
      </c>
      <c r="B1263">
        <v>23.94</v>
      </c>
      <c r="C1263" t="str">
        <f t="shared" si="38"/>
        <v>Normal weight</v>
      </c>
      <c r="D1263">
        <v>4.54</v>
      </c>
      <c r="E1263" t="str">
        <f t="shared" si="39"/>
        <v>Normal</v>
      </c>
      <c r="F1263" t="s">
        <v>2378</v>
      </c>
      <c r="G1263" t="s">
        <v>2376</v>
      </c>
      <c r="H1263" t="s">
        <v>2378</v>
      </c>
      <c r="I1263" s="13">
        <v>1</v>
      </c>
      <c r="J1263" t="s">
        <v>2376</v>
      </c>
    </row>
    <row r="1264" spans="1:10" x14ac:dyDescent="0.35">
      <c r="A1264" t="s">
        <v>1104</v>
      </c>
      <c r="B1264">
        <v>46.4</v>
      </c>
      <c r="C1264" t="str">
        <f t="shared" si="38"/>
        <v>Obesity</v>
      </c>
      <c r="D1264">
        <v>5.71</v>
      </c>
      <c r="E1264" t="str">
        <f t="shared" si="39"/>
        <v>Prediabetese</v>
      </c>
      <c r="F1264" t="s">
        <v>2376</v>
      </c>
      <c r="G1264" t="s">
        <v>2376</v>
      </c>
      <c r="H1264" t="s">
        <v>2376</v>
      </c>
      <c r="I1264" s="13">
        <v>0</v>
      </c>
      <c r="J1264" t="s">
        <v>2376</v>
      </c>
    </row>
    <row r="1265" spans="1:10" x14ac:dyDescent="0.35">
      <c r="A1265" t="s">
        <v>1103</v>
      </c>
      <c r="B1265">
        <v>40.375</v>
      </c>
      <c r="C1265" t="str">
        <f t="shared" si="38"/>
        <v>Obesity</v>
      </c>
      <c r="D1265">
        <v>6.25</v>
      </c>
      <c r="E1265" t="str">
        <f t="shared" si="39"/>
        <v>Prediabetese</v>
      </c>
      <c r="F1265" t="s">
        <v>2378</v>
      </c>
      <c r="G1265" t="s">
        <v>2376</v>
      </c>
      <c r="H1265" t="s">
        <v>2376</v>
      </c>
      <c r="I1265" s="13">
        <v>0</v>
      </c>
      <c r="J1265" t="s">
        <v>2376</v>
      </c>
    </row>
    <row r="1266" spans="1:10" x14ac:dyDescent="0.35">
      <c r="A1266" t="s">
        <v>1102</v>
      </c>
      <c r="B1266">
        <v>28.7</v>
      </c>
      <c r="C1266" t="str">
        <f t="shared" si="38"/>
        <v>Overweight</v>
      </c>
      <c r="D1266">
        <v>9.4700000000000006</v>
      </c>
      <c r="E1266" t="str">
        <f t="shared" si="39"/>
        <v>Diabetese</v>
      </c>
      <c r="F1266" t="s">
        <v>2376</v>
      </c>
      <c r="G1266" t="s">
        <v>2376</v>
      </c>
      <c r="H1266" t="s">
        <v>2376</v>
      </c>
      <c r="I1266" s="13">
        <v>2</v>
      </c>
      <c r="J1266" t="s">
        <v>2376</v>
      </c>
    </row>
    <row r="1267" spans="1:10" x14ac:dyDescent="0.35">
      <c r="A1267" t="s">
        <v>1101</v>
      </c>
      <c r="B1267">
        <v>26.63</v>
      </c>
      <c r="C1267" t="str">
        <f t="shared" si="38"/>
        <v>Overweight</v>
      </c>
      <c r="D1267">
        <v>5.7</v>
      </c>
      <c r="E1267" t="str">
        <f t="shared" si="39"/>
        <v>Prediabetese</v>
      </c>
      <c r="F1267" t="s">
        <v>2376</v>
      </c>
      <c r="G1267" t="s">
        <v>2376</v>
      </c>
      <c r="H1267" t="s">
        <v>2376</v>
      </c>
      <c r="I1267" s="13">
        <v>0</v>
      </c>
      <c r="J1267" t="s">
        <v>2376</v>
      </c>
    </row>
    <row r="1268" spans="1:10" x14ac:dyDescent="0.35">
      <c r="A1268" t="s">
        <v>1100</v>
      </c>
      <c r="B1268">
        <v>22.515000000000001</v>
      </c>
      <c r="C1268" t="str">
        <f t="shared" si="38"/>
        <v>Normal weight</v>
      </c>
      <c r="D1268">
        <v>11.18</v>
      </c>
      <c r="E1268" t="str">
        <f t="shared" si="39"/>
        <v>Diabetese</v>
      </c>
      <c r="F1268" t="s">
        <v>2376</v>
      </c>
      <c r="G1268" t="s">
        <v>2376</v>
      </c>
      <c r="H1268" t="s">
        <v>2376</v>
      </c>
      <c r="I1268" s="13">
        <v>2</v>
      </c>
      <c r="J1268" t="s">
        <v>2376</v>
      </c>
    </row>
    <row r="1269" spans="1:10" x14ac:dyDescent="0.35">
      <c r="A1269" t="s">
        <v>1099</v>
      </c>
      <c r="B1269">
        <v>36.575000000000003</v>
      </c>
      <c r="C1269" t="str">
        <f t="shared" si="38"/>
        <v>Obesity</v>
      </c>
      <c r="D1269">
        <v>10.98</v>
      </c>
      <c r="E1269" t="str">
        <f t="shared" si="39"/>
        <v>Diabetese</v>
      </c>
      <c r="F1269" t="s">
        <v>2376</v>
      </c>
      <c r="G1269" t="s">
        <v>2376</v>
      </c>
      <c r="H1269" t="s">
        <v>2376</v>
      </c>
      <c r="I1269" s="13">
        <v>0</v>
      </c>
      <c r="J1269" t="s">
        <v>2376</v>
      </c>
    </row>
    <row r="1270" spans="1:10" x14ac:dyDescent="0.35">
      <c r="A1270" t="s">
        <v>1098</v>
      </c>
      <c r="B1270">
        <v>23.66</v>
      </c>
      <c r="C1270" t="str">
        <f t="shared" si="38"/>
        <v>Normal weight</v>
      </c>
      <c r="D1270">
        <v>5.1100000000000003</v>
      </c>
      <c r="E1270" t="str">
        <f t="shared" si="39"/>
        <v>Normal</v>
      </c>
      <c r="F1270" t="s">
        <v>2378</v>
      </c>
      <c r="G1270" t="s">
        <v>2376</v>
      </c>
      <c r="H1270" t="s">
        <v>2378</v>
      </c>
      <c r="I1270" s="13">
        <v>1</v>
      </c>
      <c r="J1270" t="s">
        <v>2376</v>
      </c>
    </row>
    <row r="1271" spans="1:10" x14ac:dyDescent="0.35">
      <c r="A1271" t="s">
        <v>1097</v>
      </c>
      <c r="B1271">
        <v>18.62</v>
      </c>
      <c r="C1271" t="str">
        <f t="shared" si="38"/>
        <v>Normal weight</v>
      </c>
      <c r="D1271">
        <v>10.24</v>
      </c>
      <c r="E1271" t="str">
        <f t="shared" si="39"/>
        <v>Diabetese</v>
      </c>
      <c r="F1271" t="s">
        <v>2376</v>
      </c>
      <c r="G1271" t="s">
        <v>2376</v>
      </c>
      <c r="H1271" t="s">
        <v>2376</v>
      </c>
      <c r="I1271" s="13">
        <v>0</v>
      </c>
      <c r="J1271" t="s">
        <v>2376</v>
      </c>
    </row>
    <row r="1272" spans="1:10" x14ac:dyDescent="0.35">
      <c r="A1272" t="s">
        <v>1096</v>
      </c>
      <c r="B1272">
        <v>19.190000000000001</v>
      </c>
      <c r="C1272" t="str">
        <f t="shared" si="38"/>
        <v>Normal weight</v>
      </c>
      <c r="D1272">
        <v>7.71</v>
      </c>
      <c r="E1272" t="str">
        <f t="shared" si="39"/>
        <v>Diabetese</v>
      </c>
      <c r="F1272" t="s">
        <v>2378</v>
      </c>
      <c r="G1272" t="s">
        <v>2376</v>
      </c>
      <c r="H1272" t="s">
        <v>2376</v>
      </c>
      <c r="I1272" s="13">
        <v>1</v>
      </c>
      <c r="J1272" t="s">
        <v>2376</v>
      </c>
    </row>
    <row r="1273" spans="1:10" x14ac:dyDescent="0.35">
      <c r="A1273" t="s">
        <v>1095</v>
      </c>
      <c r="B1273">
        <v>27.5</v>
      </c>
      <c r="C1273" t="str">
        <f t="shared" si="38"/>
        <v>Overweight</v>
      </c>
      <c r="D1273">
        <v>6.03</v>
      </c>
      <c r="E1273" t="str">
        <f t="shared" si="39"/>
        <v>Prediabetese</v>
      </c>
      <c r="F1273" t="s">
        <v>2376</v>
      </c>
      <c r="G1273" t="s">
        <v>2376</v>
      </c>
      <c r="H1273" t="s">
        <v>2376</v>
      </c>
      <c r="I1273" s="13">
        <v>0</v>
      </c>
      <c r="J1273" t="s">
        <v>2376</v>
      </c>
    </row>
    <row r="1274" spans="1:10" x14ac:dyDescent="0.35">
      <c r="A1274" t="s">
        <v>1094</v>
      </c>
      <c r="B1274">
        <v>27.36</v>
      </c>
      <c r="C1274" t="str">
        <f t="shared" si="38"/>
        <v>Overweight</v>
      </c>
      <c r="D1274">
        <v>5.96</v>
      </c>
      <c r="E1274" t="str">
        <f t="shared" si="39"/>
        <v>Prediabetese</v>
      </c>
      <c r="F1274" t="s">
        <v>2376</v>
      </c>
      <c r="G1274" t="s">
        <v>2376</v>
      </c>
      <c r="H1274" t="s">
        <v>2378</v>
      </c>
      <c r="I1274" s="13">
        <v>1</v>
      </c>
      <c r="J1274" t="s">
        <v>2376</v>
      </c>
    </row>
    <row r="1275" spans="1:10" x14ac:dyDescent="0.35">
      <c r="A1275" t="s">
        <v>1093</v>
      </c>
      <c r="B1275">
        <v>20.350000000000001</v>
      </c>
      <c r="C1275" t="str">
        <f t="shared" si="38"/>
        <v>Normal weight</v>
      </c>
      <c r="D1275">
        <v>4.16</v>
      </c>
      <c r="E1275" t="str">
        <f t="shared" si="39"/>
        <v>Normal</v>
      </c>
      <c r="F1275" t="s">
        <v>2376</v>
      </c>
      <c r="G1275" t="s">
        <v>2376</v>
      </c>
      <c r="H1275" t="s">
        <v>2376</v>
      </c>
      <c r="I1275" s="13">
        <v>0</v>
      </c>
      <c r="J1275" t="s">
        <v>2376</v>
      </c>
    </row>
    <row r="1276" spans="1:10" x14ac:dyDescent="0.35">
      <c r="A1276" t="s">
        <v>1092</v>
      </c>
      <c r="B1276">
        <v>24.035</v>
      </c>
      <c r="C1276" t="str">
        <f t="shared" si="38"/>
        <v>Normal weight</v>
      </c>
      <c r="D1276">
        <v>6.11</v>
      </c>
      <c r="E1276" t="str">
        <f t="shared" si="39"/>
        <v>Prediabetese</v>
      </c>
      <c r="F1276" t="s">
        <v>2376</v>
      </c>
      <c r="G1276" t="s">
        <v>2376</v>
      </c>
      <c r="H1276" t="s">
        <v>2376</v>
      </c>
      <c r="I1276" s="13">
        <v>0</v>
      </c>
      <c r="J1276" t="s">
        <v>2376</v>
      </c>
    </row>
    <row r="1277" spans="1:10" x14ac:dyDescent="0.35">
      <c r="A1277" t="s">
        <v>1091</v>
      </c>
      <c r="B1277">
        <v>23.56</v>
      </c>
      <c r="C1277" t="str">
        <f t="shared" si="38"/>
        <v>Normal weight</v>
      </c>
      <c r="D1277">
        <v>5.97</v>
      </c>
      <c r="E1277" t="str">
        <f t="shared" si="39"/>
        <v>Prediabetese</v>
      </c>
      <c r="F1277" t="s">
        <v>2376</v>
      </c>
      <c r="G1277" t="s">
        <v>2376</v>
      </c>
      <c r="H1277" t="s">
        <v>2376</v>
      </c>
      <c r="I1277" s="13">
        <v>0</v>
      </c>
      <c r="J1277" t="s">
        <v>2376</v>
      </c>
    </row>
    <row r="1278" spans="1:10" x14ac:dyDescent="0.35">
      <c r="A1278" t="s">
        <v>1090</v>
      </c>
      <c r="B1278">
        <v>27.17</v>
      </c>
      <c r="C1278" t="str">
        <f t="shared" si="38"/>
        <v>Overweight</v>
      </c>
      <c r="D1278">
        <v>10.81</v>
      </c>
      <c r="E1278" t="str">
        <f t="shared" si="39"/>
        <v>Diabetese</v>
      </c>
      <c r="F1278" t="s">
        <v>2376</v>
      </c>
      <c r="G1278" t="s">
        <v>2376</v>
      </c>
      <c r="H1278" t="s">
        <v>2376</v>
      </c>
      <c r="I1278" s="13">
        <v>2</v>
      </c>
      <c r="J1278" t="s">
        <v>2376</v>
      </c>
    </row>
    <row r="1279" spans="1:10" x14ac:dyDescent="0.35">
      <c r="A1279" t="s">
        <v>1089</v>
      </c>
      <c r="B1279">
        <v>34.32</v>
      </c>
      <c r="C1279" t="str">
        <f t="shared" si="38"/>
        <v>Obesity</v>
      </c>
      <c r="D1279">
        <v>5.7</v>
      </c>
      <c r="E1279" t="str">
        <f t="shared" si="39"/>
        <v>Prediabetese</v>
      </c>
      <c r="F1279" t="s">
        <v>2378</v>
      </c>
      <c r="G1279" t="s">
        <v>2376</v>
      </c>
      <c r="H1279" t="s">
        <v>2378</v>
      </c>
      <c r="I1279" s="13">
        <v>1</v>
      </c>
      <c r="J1279" t="s">
        <v>2376</v>
      </c>
    </row>
    <row r="1280" spans="1:10" x14ac:dyDescent="0.35">
      <c r="A1280" t="s">
        <v>1088</v>
      </c>
      <c r="B1280">
        <v>23.87</v>
      </c>
      <c r="C1280" t="str">
        <f t="shared" si="38"/>
        <v>Normal weight</v>
      </c>
      <c r="D1280">
        <v>4.7699999999999996</v>
      </c>
      <c r="E1280" t="str">
        <f t="shared" si="39"/>
        <v>Normal</v>
      </c>
      <c r="F1280" t="s">
        <v>2378</v>
      </c>
      <c r="G1280" t="s">
        <v>2376</v>
      </c>
      <c r="H1280" t="s">
        <v>2378</v>
      </c>
      <c r="I1280" s="13">
        <v>1</v>
      </c>
      <c r="J1280" t="s">
        <v>2376</v>
      </c>
    </row>
    <row r="1281" spans="1:10" x14ac:dyDescent="0.35">
      <c r="A1281" t="s">
        <v>1087</v>
      </c>
      <c r="B1281">
        <v>30.15</v>
      </c>
      <c r="C1281" t="str">
        <f t="shared" si="38"/>
        <v>Obesity</v>
      </c>
      <c r="D1281">
        <v>4.25</v>
      </c>
      <c r="E1281" t="str">
        <f t="shared" si="39"/>
        <v>Normal</v>
      </c>
      <c r="F1281" t="s">
        <v>2376</v>
      </c>
      <c r="G1281" t="s">
        <v>2376</v>
      </c>
      <c r="H1281" t="s">
        <v>2376</v>
      </c>
      <c r="I1281" s="13">
        <v>1</v>
      </c>
      <c r="J1281" t="s">
        <v>2376</v>
      </c>
    </row>
    <row r="1282" spans="1:10" x14ac:dyDescent="0.35">
      <c r="A1282" t="s">
        <v>1086</v>
      </c>
      <c r="B1282">
        <v>26.36</v>
      </c>
      <c r="C1282" t="str">
        <f t="shared" si="38"/>
        <v>Overweight</v>
      </c>
      <c r="D1282">
        <v>5.52</v>
      </c>
      <c r="E1282" t="str">
        <f t="shared" si="39"/>
        <v>Normal</v>
      </c>
      <c r="F1282" t="s">
        <v>2376</v>
      </c>
      <c r="G1282" t="s">
        <v>2376</v>
      </c>
      <c r="H1282" t="s">
        <v>2376</v>
      </c>
      <c r="I1282" s="13">
        <v>0</v>
      </c>
      <c r="J1282" t="s">
        <v>2376</v>
      </c>
    </row>
    <row r="1283" spans="1:10" x14ac:dyDescent="0.35">
      <c r="A1283" t="s">
        <v>1085</v>
      </c>
      <c r="B1283">
        <v>45.32</v>
      </c>
      <c r="C1283" t="str">
        <f t="shared" ref="C1283:C1346" si="40">IF(B1283&lt;18.5,"Underweight",IF(AND(B1283&gt;=18.5,B1283&lt;25),"Normal weight",IF(AND(B1283&gt;=25,B1283&lt;30),"Overweight","Obesity")))</f>
        <v>Obesity</v>
      </c>
      <c r="D1283">
        <v>6.53</v>
      </c>
      <c r="E1283" t="str">
        <f t="shared" si="39"/>
        <v>Diabetese</v>
      </c>
      <c r="F1283" t="s">
        <v>2378</v>
      </c>
      <c r="G1283" t="s">
        <v>2376</v>
      </c>
      <c r="H1283" t="s">
        <v>2376</v>
      </c>
      <c r="I1283" s="13">
        <v>1</v>
      </c>
      <c r="J1283" t="s">
        <v>2376</v>
      </c>
    </row>
    <row r="1284" spans="1:10" x14ac:dyDescent="0.35">
      <c r="A1284" t="s">
        <v>1084</v>
      </c>
      <c r="B1284">
        <v>31.93</v>
      </c>
      <c r="C1284" t="str">
        <f t="shared" si="40"/>
        <v>Obesity</v>
      </c>
      <c r="D1284">
        <v>4.82</v>
      </c>
      <c r="E1284" t="str">
        <f t="shared" ref="E1284:E1347" si="41">IF(D1284&lt;5.7,"Normal",IF(AND(D1284&gt;=5.7,D1284&lt;=6.4),"Prediabetese","Diabetese"))</f>
        <v>Normal</v>
      </c>
      <c r="F1284" t="s">
        <v>2378</v>
      </c>
      <c r="G1284" t="s">
        <v>2376</v>
      </c>
      <c r="H1284" t="s">
        <v>2376</v>
      </c>
      <c r="I1284" s="13">
        <v>1</v>
      </c>
      <c r="J1284" t="s">
        <v>2376</v>
      </c>
    </row>
    <row r="1285" spans="1:10" x14ac:dyDescent="0.35">
      <c r="A1285" t="s">
        <v>1083</v>
      </c>
      <c r="B1285">
        <v>36</v>
      </c>
      <c r="C1285" t="str">
        <f t="shared" si="40"/>
        <v>Obesity</v>
      </c>
      <c r="D1285">
        <v>11.94</v>
      </c>
      <c r="E1285" t="str">
        <f t="shared" si="41"/>
        <v>Diabetese</v>
      </c>
      <c r="F1285" t="s">
        <v>2378</v>
      </c>
      <c r="G1285" t="s">
        <v>2376</v>
      </c>
      <c r="H1285" t="s">
        <v>2376</v>
      </c>
      <c r="I1285" s="13">
        <v>1</v>
      </c>
      <c r="J1285" t="s">
        <v>2376</v>
      </c>
    </row>
    <row r="1286" spans="1:10" x14ac:dyDescent="0.35">
      <c r="A1286" t="s">
        <v>1082</v>
      </c>
      <c r="B1286">
        <v>32</v>
      </c>
      <c r="C1286" t="str">
        <f t="shared" si="40"/>
        <v>Obesity</v>
      </c>
      <c r="D1286">
        <v>7.85</v>
      </c>
      <c r="E1286" t="str">
        <f t="shared" si="41"/>
        <v>Diabetese</v>
      </c>
      <c r="F1286" t="s">
        <v>2378</v>
      </c>
      <c r="G1286" t="s">
        <v>2376</v>
      </c>
      <c r="H1286" t="s">
        <v>2376</v>
      </c>
      <c r="I1286" s="13">
        <v>1</v>
      </c>
      <c r="J1286" t="s">
        <v>2376</v>
      </c>
    </row>
    <row r="1287" spans="1:10" x14ac:dyDescent="0.35">
      <c r="A1287" t="s">
        <v>1081</v>
      </c>
      <c r="B1287">
        <v>29.37</v>
      </c>
      <c r="C1287" t="str">
        <f t="shared" si="40"/>
        <v>Overweight</v>
      </c>
      <c r="D1287">
        <v>8.01</v>
      </c>
      <c r="E1287" t="str">
        <f t="shared" si="41"/>
        <v>Diabetese</v>
      </c>
      <c r="F1287" t="s">
        <v>2378</v>
      </c>
      <c r="G1287" t="s">
        <v>2376</v>
      </c>
      <c r="H1287" t="s">
        <v>2376</v>
      </c>
      <c r="I1287" s="13">
        <v>1</v>
      </c>
      <c r="J1287" t="s">
        <v>2376</v>
      </c>
    </row>
    <row r="1288" spans="1:10" x14ac:dyDescent="0.35">
      <c r="A1288" t="s">
        <v>1080</v>
      </c>
      <c r="B1288">
        <v>23.6</v>
      </c>
      <c r="C1288" t="str">
        <f t="shared" si="40"/>
        <v>Normal weight</v>
      </c>
      <c r="D1288">
        <v>7.4</v>
      </c>
      <c r="E1288" t="str">
        <f t="shared" si="41"/>
        <v>Diabetese</v>
      </c>
      <c r="F1288" t="s">
        <v>2378</v>
      </c>
      <c r="G1288" t="s">
        <v>2376</v>
      </c>
      <c r="H1288" t="s">
        <v>2376</v>
      </c>
      <c r="I1288" s="13">
        <v>1</v>
      </c>
      <c r="J1288" t="s">
        <v>2376</v>
      </c>
    </row>
    <row r="1289" spans="1:10" x14ac:dyDescent="0.35">
      <c r="A1289" t="s">
        <v>1079</v>
      </c>
      <c r="B1289">
        <v>33.155000000000001</v>
      </c>
      <c r="C1289" t="str">
        <f t="shared" si="40"/>
        <v>Obesity</v>
      </c>
      <c r="D1289">
        <v>8.3800000000000008</v>
      </c>
      <c r="E1289" t="str">
        <f t="shared" si="41"/>
        <v>Diabetese</v>
      </c>
      <c r="F1289" t="s">
        <v>2378</v>
      </c>
      <c r="G1289" t="s">
        <v>2376</v>
      </c>
      <c r="H1289" t="s">
        <v>2376</v>
      </c>
      <c r="I1289" s="13">
        <v>0</v>
      </c>
      <c r="J1289" t="s">
        <v>2376</v>
      </c>
    </row>
    <row r="1290" spans="1:10" x14ac:dyDescent="0.35">
      <c r="A1290" t="s">
        <v>1078</v>
      </c>
      <c r="B1290">
        <v>24.32</v>
      </c>
      <c r="C1290" t="str">
        <f t="shared" si="40"/>
        <v>Normal weight</v>
      </c>
      <c r="D1290">
        <v>11.56</v>
      </c>
      <c r="E1290" t="str">
        <f t="shared" si="41"/>
        <v>Diabetese</v>
      </c>
      <c r="F1290" t="s">
        <v>2378</v>
      </c>
      <c r="G1290" t="s">
        <v>2376</v>
      </c>
      <c r="H1290" t="s">
        <v>2376</v>
      </c>
      <c r="I1290" s="13">
        <v>1</v>
      </c>
      <c r="J1290" t="s">
        <v>2376</v>
      </c>
    </row>
    <row r="1291" spans="1:10" x14ac:dyDescent="0.35">
      <c r="A1291" t="s">
        <v>1077</v>
      </c>
      <c r="B1291">
        <v>36.299999999999997</v>
      </c>
      <c r="C1291" t="str">
        <f t="shared" si="40"/>
        <v>Obesity</v>
      </c>
      <c r="D1291">
        <v>4.6100000000000003</v>
      </c>
      <c r="E1291" t="str">
        <f t="shared" si="41"/>
        <v>Normal</v>
      </c>
      <c r="F1291" t="s">
        <v>2376</v>
      </c>
      <c r="G1291" t="s">
        <v>2376</v>
      </c>
      <c r="H1291" t="s">
        <v>2376</v>
      </c>
      <c r="I1291" s="13">
        <v>0</v>
      </c>
      <c r="J1291" t="s">
        <v>2376</v>
      </c>
    </row>
    <row r="1292" spans="1:10" x14ac:dyDescent="0.35">
      <c r="A1292" t="s">
        <v>1076</v>
      </c>
      <c r="B1292">
        <v>34.4</v>
      </c>
      <c r="C1292" t="str">
        <f t="shared" si="40"/>
        <v>Obesity</v>
      </c>
      <c r="D1292">
        <v>4.95</v>
      </c>
      <c r="E1292" t="str">
        <f t="shared" si="41"/>
        <v>Normal</v>
      </c>
      <c r="F1292" t="s">
        <v>2376</v>
      </c>
      <c r="G1292" t="s">
        <v>2376</v>
      </c>
      <c r="H1292" t="s">
        <v>2378</v>
      </c>
      <c r="I1292" s="13">
        <v>1</v>
      </c>
      <c r="J1292" t="s">
        <v>2376</v>
      </c>
    </row>
    <row r="1293" spans="1:10" x14ac:dyDescent="0.35">
      <c r="A1293" t="s">
        <v>1075</v>
      </c>
      <c r="B1293">
        <v>30.9</v>
      </c>
      <c r="C1293" t="str">
        <f t="shared" si="40"/>
        <v>Obesity</v>
      </c>
      <c r="D1293">
        <v>5.04</v>
      </c>
      <c r="E1293" t="str">
        <f t="shared" si="41"/>
        <v>Normal</v>
      </c>
      <c r="F1293" t="s">
        <v>2376</v>
      </c>
      <c r="G1293" t="s">
        <v>2376</v>
      </c>
      <c r="H1293" t="s">
        <v>2376</v>
      </c>
      <c r="I1293" s="13">
        <v>0</v>
      </c>
      <c r="J1293" t="s">
        <v>2376</v>
      </c>
    </row>
    <row r="1294" spans="1:10" x14ac:dyDescent="0.35">
      <c r="A1294" t="s">
        <v>1074</v>
      </c>
      <c r="B1294">
        <v>28.6</v>
      </c>
      <c r="C1294" t="str">
        <f t="shared" si="40"/>
        <v>Overweight</v>
      </c>
      <c r="D1294">
        <v>5.42</v>
      </c>
      <c r="E1294" t="str">
        <f t="shared" si="41"/>
        <v>Normal</v>
      </c>
      <c r="F1294" t="s">
        <v>2376</v>
      </c>
      <c r="G1294" t="s">
        <v>2376</v>
      </c>
      <c r="H1294" t="s">
        <v>2376</v>
      </c>
      <c r="I1294" s="13">
        <v>0</v>
      </c>
      <c r="J1294" t="s">
        <v>2376</v>
      </c>
    </row>
    <row r="1295" spans="1:10" x14ac:dyDescent="0.35">
      <c r="A1295" t="s">
        <v>1073</v>
      </c>
      <c r="B1295">
        <v>27.83</v>
      </c>
      <c r="C1295" t="str">
        <f t="shared" si="40"/>
        <v>Overweight</v>
      </c>
      <c r="D1295">
        <v>5.39</v>
      </c>
      <c r="E1295" t="str">
        <f t="shared" si="41"/>
        <v>Normal</v>
      </c>
      <c r="F1295" t="s">
        <v>2376</v>
      </c>
      <c r="G1295" t="s">
        <v>2376</v>
      </c>
      <c r="H1295" t="s">
        <v>2376</v>
      </c>
      <c r="I1295" s="13">
        <v>0</v>
      </c>
      <c r="J1295" t="s">
        <v>2376</v>
      </c>
    </row>
    <row r="1296" spans="1:10" x14ac:dyDescent="0.35">
      <c r="A1296" t="s">
        <v>1072</v>
      </c>
      <c r="B1296">
        <v>39.64</v>
      </c>
      <c r="C1296" t="str">
        <f t="shared" si="40"/>
        <v>Obesity</v>
      </c>
      <c r="D1296">
        <v>6</v>
      </c>
      <c r="E1296" t="str">
        <f t="shared" si="41"/>
        <v>Prediabetese</v>
      </c>
      <c r="F1296" t="s">
        <v>2376</v>
      </c>
      <c r="G1296" t="s">
        <v>2376</v>
      </c>
      <c r="H1296" t="s">
        <v>2378</v>
      </c>
      <c r="I1296" s="13">
        <v>1</v>
      </c>
      <c r="J1296" t="s">
        <v>2376</v>
      </c>
    </row>
    <row r="1297" spans="1:10" x14ac:dyDescent="0.35">
      <c r="A1297" t="s">
        <v>1071</v>
      </c>
      <c r="B1297">
        <v>38.479999999999997</v>
      </c>
      <c r="C1297" t="str">
        <f t="shared" si="40"/>
        <v>Obesity</v>
      </c>
      <c r="D1297">
        <v>6.02</v>
      </c>
      <c r="E1297" t="str">
        <f t="shared" si="41"/>
        <v>Prediabetese</v>
      </c>
      <c r="F1297" t="s">
        <v>2376</v>
      </c>
      <c r="G1297" t="s">
        <v>2376</v>
      </c>
      <c r="H1297" t="s">
        <v>2376</v>
      </c>
      <c r="I1297" s="13">
        <v>1</v>
      </c>
      <c r="J1297" t="s">
        <v>2376</v>
      </c>
    </row>
    <row r="1298" spans="1:10" x14ac:dyDescent="0.35">
      <c r="A1298" t="s">
        <v>1070</v>
      </c>
      <c r="B1298">
        <v>36.200000000000003</v>
      </c>
      <c r="C1298" t="str">
        <f t="shared" si="40"/>
        <v>Obesity</v>
      </c>
      <c r="D1298">
        <v>4.62</v>
      </c>
      <c r="E1298" t="str">
        <f t="shared" si="41"/>
        <v>Normal</v>
      </c>
      <c r="F1298" t="s">
        <v>2376</v>
      </c>
      <c r="G1298" t="s">
        <v>2376</v>
      </c>
      <c r="H1298" t="s">
        <v>2376</v>
      </c>
      <c r="I1298" s="13">
        <v>2</v>
      </c>
      <c r="J1298" t="s">
        <v>2376</v>
      </c>
    </row>
    <row r="1299" spans="1:10" x14ac:dyDescent="0.35">
      <c r="A1299" t="s">
        <v>1069</v>
      </c>
      <c r="B1299">
        <v>27.13</v>
      </c>
      <c r="C1299" t="str">
        <f t="shared" si="40"/>
        <v>Overweight</v>
      </c>
      <c r="D1299">
        <v>5.59</v>
      </c>
      <c r="E1299" t="str">
        <f t="shared" si="41"/>
        <v>Normal</v>
      </c>
      <c r="F1299" t="s">
        <v>2376</v>
      </c>
      <c r="G1299" t="s">
        <v>2376</v>
      </c>
      <c r="H1299" t="s">
        <v>2376</v>
      </c>
      <c r="I1299" s="13">
        <v>1</v>
      </c>
      <c r="J1299" t="s">
        <v>2376</v>
      </c>
    </row>
    <row r="1300" spans="1:10" x14ac:dyDescent="0.35">
      <c r="A1300" t="s">
        <v>1068</v>
      </c>
      <c r="B1300">
        <v>20.75</v>
      </c>
      <c r="C1300" t="str">
        <f t="shared" si="40"/>
        <v>Normal weight</v>
      </c>
      <c r="D1300">
        <v>5.18</v>
      </c>
      <c r="E1300" t="str">
        <f t="shared" si="41"/>
        <v>Normal</v>
      </c>
      <c r="F1300" t="s">
        <v>2378</v>
      </c>
      <c r="G1300" t="s">
        <v>2376</v>
      </c>
      <c r="H1300" t="s">
        <v>2376</v>
      </c>
      <c r="I1300" s="13">
        <v>2</v>
      </c>
      <c r="J1300" t="s">
        <v>2376</v>
      </c>
    </row>
    <row r="1301" spans="1:10" x14ac:dyDescent="0.35">
      <c r="A1301" t="s">
        <v>1067</v>
      </c>
      <c r="B1301">
        <v>26.6</v>
      </c>
      <c r="C1301" t="str">
        <f t="shared" si="40"/>
        <v>Overweight</v>
      </c>
      <c r="D1301">
        <v>6.29</v>
      </c>
      <c r="E1301" t="str">
        <f t="shared" si="41"/>
        <v>Prediabetese</v>
      </c>
      <c r="F1301" t="s">
        <v>2376</v>
      </c>
      <c r="G1301" t="s">
        <v>2376</v>
      </c>
      <c r="H1301" t="s">
        <v>2376</v>
      </c>
      <c r="I1301" s="13">
        <v>2</v>
      </c>
      <c r="J1301" t="s">
        <v>2376</v>
      </c>
    </row>
    <row r="1302" spans="1:10" x14ac:dyDescent="0.35">
      <c r="A1302" t="s">
        <v>1066</v>
      </c>
      <c r="B1302">
        <v>25.3</v>
      </c>
      <c r="C1302" t="str">
        <f t="shared" si="40"/>
        <v>Overweight</v>
      </c>
      <c r="D1302">
        <v>4.49</v>
      </c>
      <c r="E1302" t="str">
        <f t="shared" si="41"/>
        <v>Normal</v>
      </c>
      <c r="F1302" t="s">
        <v>2376</v>
      </c>
      <c r="G1302" t="s">
        <v>2376</v>
      </c>
      <c r="H1302" t="s">
        <v>2376</v>
      </c>
      <c r="I1302" s="13">
        <v>2</v>
      </c>
      <c r="J1302" t="s">
        <v>2376</v>
      </c>
    </row>
    <row r="1303" spans="1:10" x14ac:dyDescent="0.35">
      <c r="A1303" t="s">
        <v>1065</v>
      </c>
      <c r="B1303">
        <v>18.84</v>
      </c>
      <c r="C1303" t="str">
        <f t="shared" si="40"/>
        <v>Normal weight</v>
      </c>
      <c r="D1303">
        <v>11.82</v>
      </c>
      <c r="E1303" t="str">
        <f t="shared" si="41"/>
        <v>Diabetese</v>
      </c>
      <c r="F1303" t="s">
        <v>2378</v>
      </c>
      <c r="G1303" t="s">
        <v>2376</v>
      </c>
      <c r="H1303" t="s">
        <v>2378</v>
      </c>
      <c r="I1303" s="13">
        <v>1</v>
      </c>
      <c r="J1303" t="s">
        <v>2376</v>
      </c>
    </row>
    <row r="1304" spans="1:10" x14ac:dyDescent="0.35">
      <c r="A1304" t="s">
        <v>1064</v>
      </c>
      <c r="B1304">
        <v>19.57</v>
      </c>
      <c r="C1304" t="str">
        <f t="shared" si="40"/>
        <v>Normal weight</v>
      </c>
      <c r="D1304">
        <v>7.41</v>
      </c>
      <c r="E1304" t="str">
        <f t="shared" si="41"/>
        <v>Diabetese</v>
      </c>
      <c r="F1304" t="s">
        <v>2378</v>
      </c>
      <c r="G1304" t="s">
        <v>2376</v>
      </c>
      <c r="H1304" t="s">
        <v>2376</v>
      </c>
      <c r="I1304" s="13">
        <v>1</v>
      </c>
      <c r="J1304" t="s">
        <v>2376</v>
      </c>
    </row>
    <row r="1305" spans="1:10" x14ac:dyDescent="0.35">
      <c r="A1305" t="s">
        <v>1063</v>
      </c>
      <c r="B1305">
        <v>30.495000000000001</v>
      </c>
      <c r="C1305" t="str">
        <f t="shared" si="40"/>
        <v>Obesity</v>
      </c>
      <c r="D1305">
        <v>5.97</v>
      </c>
      <c r="E1305" t="str">
        <f t="shared" si="41"/>
        <v>Prediabetese</v>
      </c>
      <c r="F1305" t="s">
        <v>2376</v>
      </c>
      <c r="G1305" t="s">
        <v>2376</v>
      </c>
      <c r="H1305" t="s">
        <v>2376</v>
      </c>
      <c r="I1305" s="13">
        <v>0</v>
      </c>
      <c r="J1305" t="s">
        <v>2376</v>
      </c>
    </row>
    <row r="1306" spans="1:10" x14ac:dyDescent="0.35">
      <c r="A1306" t="s">
        <v>1062</v>
      </c>
      <c r="B1306">
        <v>30.114999999999998</v>
      </c>
      <c r="C1306" t="str">
        <f t="shared" si="40"/>
        <v>Obesity</v>
      </c>
      <c r="D1306">
        <v>5.74</v>
      </c>
      <c r="E1306" t="str">
        <f t="shared" si="41"/>
        <v>Prediabetese</v>
      </c>
      <c r="F1306" t="s">
        <v>2376</v>
      </c>
      <c r="G1306" t="s">
        <v>2376</v>
      </c>
      <c r="H1306" t="s">
        <v>2378</v>
      </c>
      <c r="I1306" s="13">
        <v>1</v>
      </c>
      <c r="J1306" t="s">
        <v>2376</v>
      </c>
    </row>
    <row r="1307" spans="1:10" x14ac:dyDescent="0.35">
      <c r="A1307" t="s">
        <v>1061</v>
      </c>
      <c r="B1307">
        <v>24.78</v>
      </c>
      <c r="C1307" t="str">
        <f t="shared" si="40"/>
        <v>Normal weight</v>
      </c>
      <c r="D1307">
        <v>9.85</v>
      </c>
      <c r="E1307" t="str">
        <f t="shared" si="41"/>
        <v>Diabetese</v>
      </c>
      <c r="F1307" t="s">
        <v>2376</v>
      </c>
      <c r="G1307" t="s">
        <v>2376</v>
      </c>
      <c r="H1307" t="s">
        <v>2376</v>
      </c>
      <c r="I1307" s="13">
        <v>0</v>
      </c>
      <c r="J1307" t="s">
        <v>2376</v>
      </c>
    </row>
    <row r="1308" spans="1:10" x14ac:dyDescent="0.35">
      <c r="A1308" t="s">
        <v>1060</v>
      </c>
      <c r="B1308">
        <v>24.77</v>
      </c>
      <c r="C1308" t="str">
        <f t="shared" si="40"/>
        <v>Normal weight</v>
      </c>
      <c r="D1308">
        <v>7.59</v>
      </c>
      <c r="E1308" t="str">
        <f t="shared" si="41"/>
        <v>Diabetese</v>
      </c>
      <c r="F1308" t="s">
        <v>2376</v>
      </c>
      <c r="G1308" t="s">
        <v>2376</v>
      </c>
      <c r="H1308" t="s">
        <v>2376</v>
      </c>
      <c r="I1308" s="13">
        <v>0</v>
      </c>
      <c r="J1308" t="s">
        <v>2376</v>
      </c>
    </row>
    <row r="1309" spans="1:10" x14ac:dyDescent="0.35">
      <c r="A1309" t="s">
        <v>1059</v>
      </c>
      <c r="B1309">
        <v>16.579999999999998</v>
      </c>
      <c r="C1309" t="str">
        <f t="shared" si="40"/>
        <v>Underweight</v>
      </c>
      <c r="D1309">
        <v>6.98</v>
      </c>
      <c r="E1309" t="str">
        <f t="shared" si="41"/>
        <v>Diabetese</v>
      </c>
      <c r="F1309" t="s">
        <v>2378</v>
      </c>
      <c r="G1309" t="s">
        <v>2376</v>
      </c>
      <c r="H1309" t="s">
        <v>2378</v>
      </c>
      <c r="I1309" s="13">
        <v>1</v>
      </c>
      <c r="J1309" t="s">
        <v>2376</v>
      </c>
    </row>
    <row r="1310" spans="1:10" x14ac:dyDescent="0.35">
      <c r="A1310" t="s">
        <v>1058</v>
      </c>
      <c r="B1310">
        <v>38.17</v>
      </c>
      <c r="C1310" t="str">
        <f t="shared" si="40"/>
        <v>Obesity</v>
      </c>
      <c r="D1310">
        <v>4.7300000000000004</v>
      </c>
      <c r="E1310" t="str">
        <f t="shared" si="41"/>
        <v>Normal</v>
      </c>
      <c r="F1310" t="s">
        <v>2378</v>
      </c>
      <c r="G1310" t="s">
        <v>2376</v>
      </c>
      <c r="H1310" t="s">
        <v>2376</v>
      </c>
      <c r="I1310" s="13">
        <v>0</v>
      </c>
      <c r="J1310" t="s">
        <v>2376</v>
      </c>
    </row>
    <row r="1311" spans="1:10" x14ac:dyDescent="0.35">
      <c r="A1311" t="s">
        <v>1057</v>
      </c>
      <c r="B1311">
        <v>39.424999999999997</v>
      </c>
      <c r="C1311" t="str">
        <f t="shared" si="40"/>
        <v>Obesity</v>
      </c>
      <c r="D1311">
        <v>4.76</v>
      </c>
      <c r="E1311" t="str">
        <f t="shared" si="41"/>
        <v>Normal</v>
      </c>
      <c r="F1311" t="s">
        <v>2378</v>
      </c>
      <c r="G1311" t="s">
        <v>2376</v>
      </c>
      <c r="H1311" t="s">
        <v>2376</v>
      </c>
      <c r="I1311" s="13">
        <v>0</v>
      </c>
      <c r="J1311" t="s">
        <v>2376</v>
      </c>
    </row>
    <row r="1312" spans="1:10" x14ac:dyDescent="0.35">
      <c r="A1312" t="s">
        <v>1056</v>
      </c>
      <c r="B1312">
        <v>33.44</v>
      </c>
      <c r="C1312" t="str">
        <f t="shared" si="40"/>
        <v>Obesity</v>
      </c>
      <c r="D1312">
        <v>6.24</v>
      </c>
      <c r="E1312" t="str">
        <f t="shared" si="41"/>
        <v>Prediabetese</v>
      </c>
      <c r="F1312" t="s">
        <v>2378</v>
      </c>
      <c r="G1312" t="s">
        <v>2376</v>
      </c>
      <c r="H1312" t="s">
        <v>2376</v>
      </c>
      <c r="I1312" s="13">
        <v>0</v>
      </c>
      <c r="J1312" t="s">
        <v>2376</v>
      </c>
    </row>
    <row r="1313" spans="1:10" x14ac:dyDescent="0.35">
      <c r="A1313" t="s">
        <v>1055</v>
      </c>
      <c r="B1313">
        <v>33.344999999999999</v>
      </c>
      <c r="C1313" t="str">
        <f t="shared" si="40"/>
        <v>Obesity</v>
      </c>
      <c r="D1313">
        <v>5.44</v>
      </c>
      <c r="E1313" t="str">
        <f t="shared" si="41"/>
        <v>Normal</v>
      </c>
      <c r="F1313" t="s">
        <v>2378</v>
      </c>
      <c r="G1313" t="s">
        <v>2376</v>
      </c>
      <c r="H1313" t="s">
        <v>2376</v>
      </c>
      <c r="I1313" s="13">
        <v>0</v>
      </c>
      <c r="J1313" t="s">
        <v>2376</v>
      </c>
    </row>
    <row r="1314" spans="1:10" x14ac:dyDescent="0.35">
      <c r="A1314" t="s">
        <v>1054</v>
      </c>
      <c r="B1314">
        <v>38.79</v>
      </c>
      <c r="C1314" t="str">
        <f t="shared" si="40"/>
        <v>Obesity</v>
      </c>
      <c r="D1314">
        <v>5.08</v>
      </c>
      <c r="E1314" t="str">
        <f t="shared" si="41"/>
        <v>Normal</v>
      </c>
      <c r="F1314" t="s">
        <v>2376</v>
      </c>
      <c r="G1314" t="s">
        <v>2376</v>
      </c>
      <c r="H1314" t="s">
        <v>2378</v>
      </c>
      <c r="I1314" s="13">
        <v>1</v>
      </c>
      <c r="J1314" t="s">
        <v>2376</v>
      </c>
    </row>
    <row r="1315" spans="1:10" x14ac:dyDescent="0.35">
      <c r="A1315" t="s">
        <v>1053</v>
      </c>
      <c r="B1315">
        <v>30.684999999999999</v>
      </c>
      <c r="C1315" t="str">
        <f t="shared" si="40"/>
        <v>Obesity</v>
      </c>
      <c r="D1315">
        <v>4.87</v>
      </c>
      <c r="E1315" t="str">
        <f t="shared" si="41"/>
        <v>Normal</v>
      </c>
      <c r="F1315" t="s">
        <v>2376</v>
      </c>
      <c r="G1315" t="s">
        <v>2376</v>
      </c>
      <c r="H1315" t="s">
        <v>2378</v>
      </c>
      <c r="I1315" s="13">
        <v>1</v>
      </c>
      <c r="J1315" t="s">
        <v>2376</v>
      </c>
    </row>
    <row r="1316" spans="1:10" x14ac:dyDescent="0.35">
      <c r="A1316" t="s">
        <v>1052</v>
      </c>
      <c r="B1316">
        <v>22.135000000000002</v>
      </c>
      <c r="C1316" t="str">
        <f t="shared" si="40"/>
        <v>Normal weight</v>
      </c>
      <c r="D1316">
        <v>8.17</v>
      </c>
      <c r="E1316" t="str">
        <f t="shared" si="41"/>
        <v>Diabetese</v>
      </c>
      <c r="F1316" t="s">
        <v>2376</v>
      </c>
      <c r="G1316" t="s">
        <v>2376</v>
      </c>
      <c r="H1316" t="s">
        <v>2376</v>
      </c>
      <c r="I1316" s="13">
        <v>0</v>
      </c>
      <c r="J1316" t="s">
        <v>2376</v>
      </c>
    </row>
    <row r="1317" spans="1:10" x14ac:dyDescent="0.35">
      <c r="A1317" t="s">
        <v>1051</v>
      </c>
      <c r="B1317">
        <v>33.33</v>
      </c>
      <c r="C1317" t="str">
        <f t="shared" si="40"/>
        <v>Obesity</v>
      </c>
      <c r="D1317">
        <v>7.61</v>
      </c>
      <c r="E1317" t="str">
        <f t="shared" si="41"/>
        <v>Diabetese</v>
      </c>
      <c r="F1317" t="s">
        <v>2376</v>
      </c>
      <c r="G1317" t="s">
        <v>2376</v>
      </c>
      <c r="H1317" t="s">
        <v>2376</v>
      </c>
      <c r="I1317" s="13">
        <v>0</v>
      </c>
      <c r="J1317" t="s">
        <v>2376</v>
      </c>
    </row>
    <row r="1318" spans="1:10" x14ac:dyDescent="0.35">
      <c r="A1318" t="s">
        <v>1050</v>
      </c>
      <c r="B1318">
        <v>31.13</v>
      </c>
      <c r="C1318" t="str">
        <f t="shared" si="40"/>
        <v>Obesity</v>
      </c>
      <c r="D1318">
        <v>10.1</v>
      </c>
      <c r="E1318" t="str">
        <f t="shared" si="41"/>
        <v>Diabetese</v>
      </c>
      <c r="F1318" t="s">
        <v>2376</v>
      </c>
      <c r="G1318" t="s">
        <v>2376</v>
      </c>
      <c r="H1318" t="s">
        <v>2376</v>
      </c>
      <c r="I1318" s="13">
        <v>0</v>
      </c>
      <c r="J1318" t="s">
        <v>2376</v>
      </c>
    </row>
    <row r="1319" spans="1:10" x14ac:dyDescent="0.35">
      <c r="A1319" t="s">
        <v>1049</v>
      </c>
      <c r="B1319">
        <v>28.9</v>
      </c>
      <c r="C1319" t="str">
        <f t="shared" si="40"/>
        <v>Overweight</v>
      </c>
      <c r="D1319">
        <v>11.24</v>
      </c>
      <c r="E1319" t="str">
        <f t="shared" si="41"/>
        <v>Diabetese</v>
      </c>
      <c r="F1319" t="s">
        <v>2376</v>
      </c>
      <c r="G1319" t="s">
        <v>2376</v>
      </c>
      <c r="H1319" t="s">
        <v>2376</v>
      </c>
      <c r="I1319" s="13">
        <v>0</v>
      </c>
      <c r="J1319" t="s">
        <v>2376</v>
      </c>
    </row>
    <row r="1320" spans="1:10" x14ac:dyDescent="0.35">
      <c r="A1320" t="s">
        <v>1048</v>
      </c>
      <c r="B1320">
        <v>43.31</v>
      </c>
      <c r="C1320" t="str">
        <f t="shared" si="40"/>
        <v>Obesity</v>
      </c>
      <c r="D1320">
        <v>6.1</v>
      </c>
      <c r="E1320" t="str">
        <f t="shared" si="41"/>
        <v>Prediabetese</v>
      </c>
      <c r="F1320" t="s">
        <v>2378</v>
      </c>
      <c r="G1320" t="s">
        <v>2378</v>
      </c>
      <c r="H1320" t="s">
        <v>2376</v>
      </c>
      <c r="I1320" s="13">
        <v>1</v>
      </c>
      <c r="J1320" t="s">
        <v>2376</v>
      </c>
    </row>
    <row r="1321" spans="1:10" x14ac:dyDescent="0.35">
      <c r="A1321" t="s">
        <v>1047</v>
      </c>
      <c r="B1321">
        <v>22.8</v>
      </c>
      <c r="C1321" t="str">
        <f t="shared" si="40"/>
        <v>Normal weight</v>
      </c>
      <c r="D1321">
        <v>6.98</v>
      </c>
      <c r="E1321" t="str">
        <f t="shared" si="41"/>
        <v>Diabetese</v>
      </c>
      <c r="F1321" t="s">
        <v>2376</v>
      </c>
      <c r="G1321" t="s">
        <v>2376</v>
      </c>
      <c r="H1321" t="s">
        <v>2376</v>
      </c>
      <c r="I1321" s="13">
        <v>0</v>
      </c>
      <c r="J1321" t="s">
        <v>2376</v>
      </c>
    </row>
    <row r="1322" spans="1:10" x14ac:dyDescent="0.35">
      <c r="A1322" t="s">
        <v>1046</v>
      </c>
      <c r="B1322">
        <v>19.09</v>
      </c>
      <c r="C1322" t="str">
        <f t="shared" si="40"/>
        <v>Normal weight</v>
      </c>
      <c r="D1322">
        <v>4</v>
      </c>
      <c r="E1322" t="str">
        <f t="shared" si="41"/>
        <v>Normal</v>
      </c>
      <c r="F1322" t="s">
        <v>2378</v>
      </c>
      <c r="G1322" t="s">
        <v>2376</v>
      </c>
      <c r="H1322" t="s">
        <v>2376</v>
      </c>
      <c r="I1322" s="13">
        <v>1</v>
      </c>
      <c r="J1322" t="s">
        <v>2376</v>
      </c>
    </row>
    <row r="1323" spans="1:10" x14ac:dyDescent="0.35">
      <c r="A1323" t="s">
        <v>1045</v>
      </c>
      <c r="B1323">
        <v>23.37</v>
      </c>
      <c r="C1323" t="str">
        <f t="shared" si="40"/>
        <v>Normal weight</v>
      </c>
      <c r="D1323">
        <v>4.2300000000000004</v>
      </c>
      <c r="E1323" t="str">
        <f t="shared" si="41"/>
        <v>Normal</v>
      </c>
      <c r="F1323" t="s">
        <v>2376</v>
      </c>
      <c r="G1323" t="s">
        <v>2376</v>
      </c>
      <c r="H1323" t="s">
        <v>2376</v>
      </c>
      <c r="I1323" s="13">
        <v>0</v>
      </c>
      <c r="J1323" t="s">
        <v>2376</v>
      </c>
    </row>
    <row r="1324" spans="1:10" x14ac:dyDescent="0.35">
      <c r="A1324" t="s">
        <v>1044</v>
      </c>
      <c r="B1324">
        <v>33.44</v>
      </c>
      <c r="C1324" t="str">
        <f t="shared" si="40"/>
        <v>Obesity</v>
      </c>
      <c r="D1324">
        <v>4.72</v>
      </c>
      <c r="E1324" t="str">
        <f t="shared" si="41"/>
        <v>Normal</v>
      </c>
      <c r="F1324" t="s">
        <v>2378</v>
      </c>
      <c r="G1324" t="s">
        <v>2376</v>
      </c>
      <c r="H1324" t="s">
        <v>2376</v>
      </c>
      <c r="I1324" s="13">
        <v>0</v>
      </c>
      <c r="J1324" t="s">
        <v>2376</v>
      </c>
    </row>
    <row r="1325" spans="1:10" x14ac:dyDescent="0.35">
      <c r="A1325" t="s">
        <v>1043</v>
      </c>
      <c r="B1325">
        <v>28.05</v>
      </c>
      <c r="C1325" t="str">
        <f t="shared" si="40"/>
        <v>Overweight</v>
      </c>
      <c r="D1325">
        <v>5.63</v>
      </c>
      <c r="E1325" t="str">
        <f t="shared" si="41"/>
        <v>Normal</v>
      </c>
      <c r="F1325" t="s">
        <v>2378</v>
      </c>
      <c r="G1325" t="s">
        <v>2376</v>
      </c>
      <c r="H1325" t="s">
        <v>2376</v>
      </c>
      <c r="I1325" s="13">
        <v>0</v>
      </c>
      <c r="J1325" t="s">
        <v>2376</v>
      </c>
    </row>
    <row r="1326" spans="1:10" x14ac:dyDescent="0.35">
      <c r="A1326" t="s">
        <v>1042</v>
      </c>
      <c r="B1326">
        <v>27.72</v>
      </c>
      <c r="C1326" t="str">
        <f t="shared" si="40"/>
        <v>Overweight</v>
      </c>
      <c r="D1326">
        <v>5.83</v>
      </c>
      <c r="E1326" t="str">
        <f t="shared" si="41"/>
        <v>Prediabetese</v>
      </c>
      <c r="F1326" t="s">
        <v>2378</v>
      </c>
      <c r="G1326" t="s">
        <v>2376</v>
      </c>
      <c r="H1326" t="s">
        <v>2376</v>
      </c>
      <c r="I1326" s="13">
        <v>0</v>
      </c>
      <c r="J1326" t="s">
        <v>2376</v>
      </c>
    </row>
    <row r="1327" spans="1:10" x14ac:dyDescent="0.35">
      <c r="A1327" t="s">
        <v>1041</v>
      </c>
      <c r="B1327">
        <v>29.81</v>
      </c>
      <c r="C1327" t="str">
        <f t="shared" si="40"/>
        <v>Overweight</v>
      </c>
      <c r="D1327">
        <v>9.23</v>
      </c>
      <c r="E1327" t="str">
        <f t="shared" si="41"/>
        <v>Diabetese</v>
      </c>
      <c r="F1327" t="s">
        <v>2376</v>
      </c>
      <c r="G1327" t="s">
        <v>2376</v>
      </c>
      <c r="H1327" t="s">
        <v>2376</v>
      </c>
      <c r="I1327" s="13">
        <v>0</v>
      </c>
      <c r="J1327" t="s">
        <v>2376</v>
      </c>
    </row>
    <row r="1328" spans="1:10" x14ac:dyDescent="0.35">
      <c r="A1328" t="s">
        <v>1040</v>
      </c>
      <c r="B1328">
        <v>23.98</v>
      </c>
      <c r="C1328" t="str">
        <f t="shared" si="40"/>
        <v>Normal weight</v>
      </c>
      <c r="D1328">
        <v>9.89</v>
      </c>
      <c r="E1328" t="str">
        <f t="shared" si="41"/>
        <v>Diabetese</v>
      </c>
      <c r="F1328" t="s">
        <v>2376</v>
      </c>
      <c r="G1328" t="s">
        <v>2376</v>
      </c>
      <c r="H1328" t="s">
        <v>2376</v>
      </c>
      <c r="I1328" s="13">
        <v>0</v>
      </c>
      <c r="J1328" t="s">
        <v>2376</v>
      </c>
    </row>
    <row r="1329" spans="1:10" x14ac:dyDescent="0.35">
      <c r="A1329" t="s">
        <v>1039</v>
      </c>
      <c r="B1329">
        <v>17.34</v>
      </c>
      <c r="C1329" t="str">
        <f t="shared" si="40"/>
        <v>Underweight</v>
      </c>
      <c r="D1329">
        <v>12</v>
      </c>
      <c r="E1329" t="str">
        <f t="shared" si="41"/>
        <v>Diabetese</v>
      </c>
      <c r="F1329" t="s">
        <v>2376</v>
      </c>
      <c r="G1329" t="s">
        <v>2376</v>
      </c>
      <c r="H1329" t="s">
        <v>2376</v>
      </c>
      <c r="I1329" s="13">
        <v>0</v>
      </c>
      <c r="J1329" t="s">
        <v>2376</v>
      </c>
    </row>
    <row r="1330" spans="1:10" x14ac:dyDescent="0.35">
      <c r="A1330" t="s">
        <v>1038</v>
      </c>
      <c r="B1330">
        <v>40.39</v>
      </c>
      <c r="C1330" t="str">
        <f t="shared" si="40"/>
        <v>Obesity</v>
      </c>
      <c r="D1330">
        <v>4.24</v>
      </c>
      <c r="E1330" t="str">
        <f t="shared" si="41"/>
        <v>Normal</v>
      </c>
      <c r="F1330" t="s">
        <v>2378</v>
      </c>
      <c r="G1330" t="s">
        <v>2376</v>
      </c>
      <c r="H1330" t="s">
        <v>2378</v>
      </c>
      <c r="I1330" s="13">
        <v>1</v>
      </c>
      <c r="J1330" t="s">
        <v>2376</v>
      </c>
    </row>
    <row r="1331" spans="1:10" x14ac:dyDescent="0.35">
      <c r="A1331" t="s">
        <v>1037</v>
      </c>
      <c r="B1331">
        <v>25.96</v>
      </c>
      <c r="C1331" t="str">
        <f t="shared" si="40"/>
        <v>Overweight</v>
      </c>
      <c r="D1331">
        <v>4.68</v>
      </c>
      <c r="E1331" t="str">
        <f t="shared" si="41"/>
        <v>Normal</v>
      </c>
      <c r="F1331" t="s">
        <v>2378</v>
      </c>
      <c r="G1331" t="s">
        <v>2376</v>
      </c>
      <c r="H1331" t="s">
        <v>2378</v>
      </c>
      <c r="I1331" s="13">
        <v>1</v>
      </c>
      <c r="J1331" t="s">
        <v>2376</v>
      </c>
    </row>
    <row r="1332" spans="1:10" x14ac:dyDescent="0.35">
      <c r="A1332" t="s">
        <v>1036</v>
      </c>
      <c r="B1332">
        <v>17.68</v>
      </c>
      <c r="C1332" t="str">
        <f t="shared" si="40"/>
        <v>Underweight</v>
      </c>
      <c r="D1332">
        <v>8.57</v>
      </c>
      <c r="E1332" t="str">
        <f t="shared" si="41"/>
        <v>Diabetese</v>
      </c>
      <c r="F1332" t="s">
        <v>2378</v>
      </c>
      <c r="G1332" t="s">
        <v>2376</v>
      </c>
      <c r="H1332" t="s">
        <v>2378</v>
      </c>
      <c r="I1332" s="13">
        <v>1</v>
      </c>
      <c r="J1332" t="s">
        <v>2376</v>
      </c>
    </row>
    <row r="1333" spans="1:10" x14ac:dyDescent="0.35">
      <c r="A1333" t="s">
        <v>1035</v>
      </c>
      <c r="B1333">
        <v>30.875</v>
      </c>
      <c r="C1333" t="str">
        <f t="shared" si="40"/>
        <v>Obesity</v>
      </c>
      <c r="D1333">
        <v>4.0999999999999996</v>
      </c>
      <c r="E1333" t="str">
        <f t="shared" si="41"/>
        <v>Normal</v>
      </c>
      <c r="F1333" t="s">
        <v>2376</v>
      </c>
      <c r="G1333" t="s">
        <v>2376</v>
      </c>
      <c r="H1333" t="s">
        <v>2376</v>
      </c>
      <c r="I1333" s="13">
        <v>0</v>
      </c>
      <c r="J1333" t="s">
        <v>2376</v>
      </c>
    </row>
    <row r="1334" spans="1:10" x14ac:dyDescent="0.35">
      <c r="A1334" t="s">
        <v>1034</v>
      </c>
      <c r="B1334">
        <v>30.81</v>
      </c>
      <c r="C1334" t="str">
        <f t="shared" si="40"/>
        <v>Obesity</v>
      </c>
      <c r="D1334">
        <v>4.49</v>
      </c>
      <c r="E1334" t="str">
        <f t="shared" si="41"/>
        <v>Normal</v>
      </c>
      <c r="F1334" t="s">
        <v>2376</v>
      </c>
      <c r="G1334" t="s">
        <v>2376</v>
      </c>
      <c r="H1334" t="s">
        <v>2376</v>
      </c>
      <c r="I1334" s="13">
        <v>0</v>
      </c>
      <c r="J1334" t="s">
        <v>2376</v>
      </c>
    </row>
    <row r="1335" spans="1:10" x14ac:dyDescent="0.35">
      <c r="A1335" t="s">
        <v>1033</v>
      </c>
      <c r="B1335">
        <v>36.85</v>
      </c>
      <c r="C1335" t="str">
        <f t="shared" si="40"/>
        <v>Obesity</v>
      </c>
      <c r="D1335">
        <v>8.8000000000000007</v>
      </c>
      <c r="E1335" t="str">
        <f t="shared" si="41"/>
        <v>Diabetese</v>
      </c>
      <c r="F1335" t="s">
        <v>2376</v>
      </c>
      <c r="G1335" t="s">
        <v>2376</v>
      </c>
      <c r="H1335" t="s">
        <v>2376</v>
      </c>
      <c r="I1335" s="13">
        <v>2</v>
      </c>
      <c r="J1335" t="s">
        <v>2376</v>
      </c>
    </row>
    <row r="1336" spans="1:10" x14ac:dyDescent="0.35">
      <c r="A1336" t="s">
        <v>1032</v>
      </c>
      <c r="B1336">
        <v>35.86</v>
      </c>
      <c r="C1336" t="str">
        <f t="shared" si="40"/>
        <v>Obesity</v>
      </c>
      <c r="D1336">
        <v>7.93</v>
      </c>
      <c r="E1336" t="str">
        <f t="shared" si="41"/>
        <v>Diabetese</v>
      </c>
      <c r="F1336" t="s">
        <v>2376</v>
      </c>
      <c r="G1336" t="s">
        <v>2376</v>
      </c>
      <c r="H1336" t="s">
        <v>2376</v>
      </c>
      <c r="I1336" s="13">
        <v>2</v>
      </c>
      <c r="J1336" t="s">
        <v>2376</v>
      </c>
    </row>
    <row r="1337" spans="1:10" x14ac:dyDescent="0.35">
      <c r="A1337" t="s">
        <v>1031</v>
      </c>
      <c r="B1337">
        <v>30.3</v>
      </c>
      <c r="C1337" t="str">
        <f t="shared" si="40"/>
        <v>Obesity</v>
      </c>
      <c r="D1337">
        <v>9.4499999999999993</v>
      </c>
      <c r="E1337" t="str">
        <f t="shared" si="41"/>
        <v>Diabetese</v>
      </c>
      <c r="F1337" t="s">
        <v>2376</v>
      </c>
      <c r="G1337" t="s">
        <v>2376</v>
      </c>
      <c r="H1337" t="s">
        <v>2376</v>
      </c>
      <c r="I1337" s="13">
        <v>2</v>
      </c>
      <c r="J1337" t="s">
        <v>2376</v>
      </c>
    </row>
    <row r="1338" spans="1:10" x14ac:dyDescent="0.35">
      <c r="A1338" t="s">
        <v>1030</v>
      </c>
      <c r="B1338">
        <v>32.015000000000001</v>
      </c>
      <c r="C1338" t="str">
        <f t="shared" si="40"/>
        <v>Obesity</v>
      </c>
      <c r="D1338">
        <v>7.67</v>
      </c>
      <c r="E1338" t="str">
        <f t="shared" si="41"/>
        <v>Diabetese</v>
      </c>
      <c r="F1338" t="s">
        <v>2376</v>
      </c>
      <c r="G1338" t="s">
        <v>2376</v>
      </c>
      <c r="H1338" t="s">
        <v>2376</v>
      </c>
      <c r="I1338" s="13">
        <v>0</v>
      </c>
      <c r="J1338" t="s">
        <v>2376</v>
      </c>
    </row>
    <row r="1339" spans="1:10" x14ac:dyDescent="0.35">
      <c r="A1339" t="s">
        <v>1029</v>
      </c>
      <c r="B1339">
        <v>25.06</v>
      </c>
      <c r="C1339" t="str">
        <f t="shared" si="40"/>
        <v>Overweight</v>
      </c>
      <c r="D1339">
        <v>10.53</v>
      </c>
      <c r="E1339" t="str">
        <f t="shared" si="41"/>
        <v>Diabetese</v>
      </c>
      <c r="F1339" t="s">
        <v>2376</v>
      </c>
      <c r="G1339" t="s">
        <v>2376</v>
      </c>
      <c r="H1339" t="s">
        <v>2376</v>
      </c>
      <c r="I1339" s="13">
        <v>2</v>
      </c>
      <c r="J1339" t="s">
        <v>2376</v>
      </c>
    </row>
    <row r="1340" spans="1:10" x14ac:dyDescent="0.35">
      <c r="A1340" t="s">
        <v>1028</v>
      </c>
      <c r="B1340">
        <v>18.829999999999998</v>
      </c>
      <c r="C1340" t="str">
        <f t="shared" si="40"/>
        <v>Normal weight</v>
      </c>
      <c r="D1340">
        <v>10.08</v>
      </c>
      <c r="E1340" t="str">
        <f t="shared" si="41"/>
        <v>Diabetese</v>
      </c>
      <c r="F1340" t="s">
        <v>2378</v>
      </c>
      <c r="G1340" t="s">
        <v>2376</v>
      </c>
      <c r="H1340" t="s">
        <v>2376</v>
      </c>
      <c r="I1340" s="13">
        <v>0</v>
      </c>
      <c r="J1340" t="s">
        <v>2376</v>
      </c>
    </row>
    <row r="1341" spans="1:10" x14ac:dyDescent="0.35">
      <c r="A1341" t="s">
        <v>1027</v>
      </c>
      <c r="B1341">
        <v>47.52</v>
      </c>
      <c r="C1341" t="str">
        <f t="shared" si="40"/>
        <v>Obesity</v>
      </c>
      <c r="D1341">
        <v>11.39</v>
      </c>
      <c r="E1341" t="str">
        <f t="shared" si="41"/>
        <v>Diabetese</v>
      </c>
      <c r="F1341" t="s">
        <v>2378</v>
      </c>
      <c r="G1341" t="s">
        <v>2376</v>
      </c>
      <c r="H1341" t="s">
        <v>2376</v>
      </c>
      <c r="I1341" s="13">
        <v>1</v>
      </c>
      <c r="J1341" t="s">
        <v>2376</v>
      </c>
    </row>
    <row r="1342" spans="1:10" x14ac:dyDescent="0.35">
      <c r="A1342" t="s">
        <v>1026</v>
      </c>
      <c r="B1342">
        <v>37.82</v>
      </c>
      <c r="C1342" t="str">
        <f t="shared" si="40"/>
        <v>Obesity</v>
      </c>
      <c r="D1342">
        <v>6.36</v>
      </c>
      <c r="E1342" t="str">
        <f t="shared" si="41"/>
        <v>Prediabetese</v>
      </c>
      <c r="F1342" t="s">
        <v>2376</v>
      </c>
      <c r="G1342" t="s">
        <v>2376</v>
      </c>
      <c r="H1342" t="s">
        <v>2376</v>
      </c>
      <c r="I1342" s="13">
        <v>0</v>
      </c>
      <c r="J1342" t="s">
        <v>2376</v>
      </c>
    </row>
    <row r="1343" spans="1:10" x14ac:dyDescent="0.35">
      <c r="A1343" t="s">
        <v>1025</v>
      </c>
      <c r="B1343">
        <v>44.16</v>
      </c>
      <c r="C1343" t="str">
        <f t="shared" si="40"/>
        <v>Obesity</v>
      </c>
      <c r="D1343">
        <v>5.31</v>
      </c>
      <c r="E1343" t="str">
        <f t="shared" si="41"/>
        <v>Normal</v>
      </c>
      <c r="F1343" t="s">
        <v>2378</v>
      </c>
      <c r="G1343" t="s">
        <v>2376</v>
      </c>
      <c r="H1343" t="s">
        <v>2376</v>
      </c>
      <c r="I1343" s="13">
        <v>0</v>
      </c>
      <c r="J1343" t="s">
        <v>2376</v>
      </c>
    </row>
    <row r="1344" spans="1:10" x14ac:dyDescent="0.35">
      <c r="A1344" t="s">
        <v>1024</v>
      </c>
      <c r="B1344">
        <v>37.049999999999997</v>
      </c>
      <c r="C1344" t="str">
        <f t="shared" si="40"/>
        <v>Obesity</v>
      </c>
      <c r="D1344">
        <v>4.74</v>
      </c>
      <c r="E1344" t="str">
        <f t="shared" si="41"/>
        <v>Normal</v>
      </c>
      <c r="F1344" t="s">
        <v>2376</v>
      </c>
      <c r="G1344" t="s">
        <v>2376</v>
      </c>
      <c r="H1344" t="s">
        <v>2378</v>
      </c>
      <c r="I1344" s="13">
        <v>1</v>
      </c>
      <c r="J1344" t="s">
        <v>2376</v>
      </c>
    </row>
    <row r="1345" spans="1:10" x14ac:dyDescent="0.35">
      <c r="A1345" t="s">
        <v>1023</v>
      </c>
      <c r="B1345">
        <v>18.66</v>
      </c>
      <c r="C1345" t="str">
        <f t="shared" si="40"/>
        <v>Normal weight</v>
      </c>
      <c r="D1345">
        <v>11.35</v>
      </c>
      <c r="E1345" t="str">
        <f t="shared" si="41"/>
        <v>Diabetese</v>
      </c>
      <c r="F1345" t="s">
        <v>2376</v>
      </c>
      <c r="G1345" t="s">
        <v>2376</v>
      </c>
      <c r="H1345" t="s">
        <v>2376</v>
      </c>
      <c r="I1345" s="13">
        <v>0</v>
      </c>
      <c r="J1345" t="s">
        <v>2376</v>
      </c>
    </row>
    <row r="1346" spans="1:10" x14ac:dyDescent="0.35">
      <c r="A1346" t="s">
        <v>1022</v>
      </c>
      <c r="B1346">
        <v>36.200000000000003</v>
      </c>
      <c r="C1346" t="str">
        <f t="shared" si="40"/>
        <v>Obesity</v>
      </c>
      <c r="D1346">
        <v>6.81</v>
      </c>
      <c r="E1346" t="str">
        <f t="shared" si="41"/>
        <v>Diabetese</v>
      </c>
      <c r="F1346" t="s">
        <v>2378</v>
      </c>
      <c r="G1346" t="s">
        <v>2376</v>
      </c>
      <c r="H1346" t="s">
        <v>2376</v>
      </c>
      <c r="I1346" s="13">
        <v>1</v>
      </c>
      <c r="J1346" t="s">
        <v>2376</v>
      </c>
    </row>
    <row r="1347" spans="1:10" x14ac:dyDescent="0.35">
      <c r="A1347" t="s">
        <v>1021</v>
      </c>
      <c r="B1347">
        <v>18.87</v>
      </c>
      <c r="C1347" t="str">
        <f t="shared" ref="C1347:C1410" si="42">IF(B1347&lt;18.5,"Underweight",IF(AND(B1347&gt;=18.5,B1347&lt;25),"Normal weight",IF(AND(B1347&gt;=25,B1347&lt;30),"Overweight","Obesity")))</f>
        <v>Normal weight</v>
      </c>
      <c r="D1347">
        <v>8.06</v>
      </c>
      <c r="E1347" t="str">
        <f t="shared" si="41"/>
        <v>Diabetese</v>
      </c>
      <c r="F1347" t="s">
        <v>2376</v>
      </c>
      <c r="G1347" t="s">
        <v>2376</v>
      </c>
      <c r="H1347" t="s">
        <v>2376</v>
      </c>
      <c r="I1347" s="13">
        <v>0</v>
      </c>
      <c r="J1347" t="s">
        <v>2376</v>
      </c>
    </row>
    <row r="1348" spans="1:10" x14ac:dyDescent="0.35">
      <c r="A1348" t="s">
        <v>1020</v>
      </c>
      <c r="B1348">
        <v>32.299999999999997</v>
      </c>
      <c r="C1348" t="str">
        <f t="shared" si="42"/>
        <v>Obesity</v>
      </c>
      <c r="D1348">
        <v>6.74</v>
      </c>
      <c r="E1348" t="str">
        <f t="shared" ref="E1348:E1411" si="43">IF(D1348&lt;5.7,"Normal",IF(AND(D1348&gt;=5.7,D1348&lt;=6.4),"Prediabetese","Diabetese"))</f>
        <v>Diabetese</v>
      </c>
      <c r="F1348" t="s">
        <v>2378</v>
      </c>
      <c r="G1348" t="s">
        <v>2376</v>
      </c>
      <c r="H1348" t="s">
        <v>2376</v>
      </c>
      <c r="I1348" s="13">
        <v>1</v>
      </c>
      <c r="J1348" t="s">
        <v>2376</v>
      </c>
    </row>
    <row r="1349" spans="1:10" x14ac:dyDescent="0.35">
      <c r="A1349" t="s">
        <v>1019</v>
      </c>
      <c r="B1349">
        <v>22.64</v>
      </c>
      <c r="C1349" t="str">
        <f t="shared" si="42"/>
        <v>Normal weight</v>
      </c>
      <c r="D1349">
        <v>6.54</v>
      </c>
      <c r="E1349" t="str">
        <f t="shared" si="43"/>
        <v>Diabetese</v>
      </c>
      <c r="F1349" t="s">
        <v>2378</v>
      </c>
      <c r="G1349" t="s">
        <v>2376</v>
      </c>
      <c r="H1349" t="s">
        <v>2376</v>
      </c>
      <c r="I1349" s="13">
        <v>2</v>
      </c>
      <c r="J1349" t="s">
        <v>2376</v>
      </c>
    </row>
    <row r="1350" spans="1:10" x14ac:dyDescent="0.35">
      <c r="A1350" t="s">
        <v>1018</v>
      </c>
      <c r="B1350">
        <v>28.69</v>
      </c>
      <c r="C1350" t="str">
        <f t="shared" si="42"/>
        <v>Overweight</v>
      </c>
      <c r="D1350">
        <v>5.4</v>
      </c>
      <c r="E1350" t="str">
        <f t="shared" si="43"/>
        <v>Normal</v>
      </c>
      <c r="F1350" t="s">
        <v>2376</v>
      </c>
      <c r="G1350" t="s">
        <v>2376</v>
      </c>
      <c r="H1350" t="s">
        <v>2376</v>
      </c>
      <c r="I1350" s="13">
        <v>0</v>
      </c>
      <c r="J1350" t="s">
        <v>2376</v>
      </c>
    </row>
    <row r="1351" spans="1:10" x14ac:dyDescent="0.35">
      <c r="A1351" t="s">
        <v>1017</v>
      </c>
      <c r="B1351">
        <v>28.16</v>
      </c>
      <c r="C1351" t="str">
        <f t="shared" si="42"/>
        <v>Overweight</v>
      </c>
      <c r="D1351">
        <v>5.58</v>
      </c>
      <c r="E1351" t="str">
        <f t="shared" si="43"/>
        <v>Normal</v>
      </c>
      <c r="F1351" t="s">
        <v>2378</v>
      </c>
      <c r="G1351" t="s">
        <v>2376</v>
      </c>
      <c r="H1351" t="s">
        <v>2376</v>
      </c>
      <c r="I1351" s="13">
        <v>0</v>
      </c>
      <c r="J1351" t="s">
        <v>2376</v>
      </c>
    </row>
    <row r="1352" spans="1:10" x14ac:dyDescent="0.35">
      <c r="A1352" t="s">
        <v>1016</v>
      </c>
      <c r="B1352">
        <v>45.54</v>
      </c>
      <c r="C1352" t="str">
        <f t="shared" si="42"/>
        <v>Obesity</v>
      </c>
      <c r="D1352">
        <v>5.84</v>
      </c>
      <c r="E1352" t="str">
        <f t="shared" si="43"/>
        <v>Prediabetese</v>
      </c>
      <c r="F1352" t="s">
        <v>2376</v>
      </c>
      <c r="G1352" t="s">
        <v>2376</v>
      </c>
      <c r="H1352" t="s">
        <v>2378</v>
      </c>
      <c r="I1352" s="13">
        <v>1</v>
      </c>
      <c r="J1352" t="s">
        <v>2376</v>
      </c>
    </row>
    <row r="1353" spans="1:10" x14ac:dyDescent="0.35">
      <c r="A1353" t="s">
        <v>1015</v>
      </c>
      <c r="B1353">
        <v>28.7</v>
      </c>
      <c r="C1353" t="str">
        <f t="shared" si="42"/>
        <v>Overweight</v>
      </c>
      <c r="D1353">
        <v>4.2</v>
      </c>
      <c r="E1353" t="str">
        <f t="shared" si="43"/>
        <v>Normal</v>
      </c>
      <c r="F1353" t="s">
        <v>2376</v>
      </c>
      <c r="G1353" t="s">
        <v>2376</v>
      </c>
      <c r="H1353" t="s">
        <v>2376</v>
      </c>
      <c r="I1353" s="13">
        <v>0</v>
      </c>
      <c r="J1353" t="s">
        <v>2376</v>
      </c>
    </row>
    <row r="1354" spans="1:10" x14ac:dyDescent="0.35">
      <c r="A1354" t="s">
        <v>1014</v>
      </c>
      <c r="B1354">
        <v>27.74</v>
      </c>
      <c r="C1354" t="str">
        <f t="shared" si="42"/>
        <v>Overweight</v>
      </c>
      <c r="D1354">
        <v>6.06</v>
      </c>
      <c r="E1354" t="str">
        <f t="shared" si="43"/>
        <v>Prediabetese</v>
      </c>
      <c r="F1354" t="s">
        <v>2378</v>
      </c>
      <c r="G1354" t="s">
        <v>2376</v>
      </c>
      <c r="H1354" t="s">
        <v>2376</v>
      </c>
      <c r="I1354" s="13">
        <v>0</v>
      </c>
      <c r="J1354" t="s">
        <v>2376</v>
      </c>
    </row>
    <row r="1355" spans="1:10" x14ac:dyDescent="0.35">
      <c r="A1355" t="s">
        <v>1013</v>
      </c>
      <c r="B1355">
        <v>36.954999999999998</v>
      </c>
      <c r="C1355" t="str">
        <f t="shared" si="42"/>
        <v>Obesity</v>
      </c>
      <c r="D1355">
        <v>7.57</v>
      </c>
      <c r="E1355" t="str">
        <f t="shared" si="43"/>
        <v>Diabetese</v>
      </c>
      <c r="F1355" t="s">
        <v>2376</v>
      </c>
      <c r="G1355" t="s">
        <v>2376</v>
      </c>
      <c r="H1355" t="s">
        <v>2376</v>
      </c>
      <c r="I1355" s="13">
        <v>0</v>
      </c>
      <c r="J1355" t="s">
        <v>2376</v>
      </c>
    </row>
    <row r="1356" spans="1:10" x14ac:dyDescent="0.35">
      <c r="A1356" t="s">
        <v>1012</v>
      </c>
      <c r="B1356">
        <v>30.69</v>
      </c>
      <c r="C1356" t="str">
        <f t="shared" si="42"/>
        <v>Obesity</v>
      </c>
      <c r="D1356">
        <v>6.15</v>
      </c>
      <c r="E1356" t="str">
        <f t="shared" si="43"/>
        <v>Prediabetese</v>
      </c>
      <c r="F1356" t="s">
        <v>2376</v>
      </c>
      <c r="G1356" t="s">
        <v>2376</v>
      </c>
      <c r="H1356" t="s">
        <v>2376</v>
      </c>
      <c r="I1356" s="13">
        <v>0</v>
      </c>
      <c r="J1356" t="s">
        <v>2376</v>
      </c>
    </row>
    <row r="1357" spans="1:10" x14ac:dyDescent="0.35">
      <c r="A1357" t="s">
        <v>1011</v>
      </c>
      <c r="B1357">
        <v>24.984999999999999</v>
      </c>
      <c r="C1357" t="str">
        <f t="shared" si="42"/>
        <v>Normal weight</v>
      </c>
      <c r="D1357">
        <v>4.5599999999999996</v>
      </c>
      <c r="E1357" t="str">
        <f t="shared" si="43"/>
        <v>Normal</v>
      </c>
      <c r="F1357" t="s">
        <v>2376</v>
      </c>
      <c r="G1357" t="s">
        <v>2376</v>
      </c>
      <c r="H1357" t="s">
        <v>2376</v>
      </c>
      <c r="I1357" s="13">
        <v>0</v>
      </c>
      <c r="J1357" t="s">
        <v>2376</v>
      </c>
    </row>
    <row r="1358" spans="1:10" x14ac:dyDescent="0.35">
      <c r="A1358" t="s">
        <v>1010</v>
      </c>
      <c r="B1358">
        <v>39.42</v>
      </c>
      <c r="C1358" t="str">
        <f t="shared" si="42"/>
        <v>Obesity</v>
      </c>
      <c r="D1358">
        <v>4.72</v>
      </c>
      <c r="E1358" t="str">
        <f t="shared" si="43"/>
        <v>Normal</v>
      </c>
      <c r="F1358" t="s">
        <v>2378</v>
      </c>
      <c r="G1358" t="s">
        <v>2376</v>
      </c>
      <c r="H1358" t="s">
        <v>2376</v>
      </c>
      <c r="I1358" s="13">
        <v>1</v>
      </c>
      <c r="J1358" t="s">
        <v>2376</v>
      </c>
    </row>
    <row r="1359" spans="1:10" x14ac:dyDescent="0.35">
      <c r="A1359" t="s">
        <v>1009</v>
      </c>
      <c r="B1359">
        <v>16.8</v>
      </c>
      <c r="C1359" t="str">
        <f t="shared" si="42"/>
        <v>Underweight</v>
      </c>
      <c r="D1359">
        <v>7.98</v>
      </c>
      <c r="E1359" t="str">
        <f t="shared" si="43"/>
        <v>Diabetese</v>
      </c>
      <c r="F1359" t="s">
        <v>2376</v>
      </c>
      <c r="G1359" t="s">
        <v>2376</v>
      </c>
      <c r="H1359" t="s">
        <v>2376</v>
      </c>
      <c r="I1359" s="13">
        <v>0</v>
      </c>
      <c r="J1359" t="s">
        <v>2376</v>
      </c>
    </row>
    <row r="1360" spans="1:10" x14ac:dyDescent="0.35">
      <c r="A1360" t="s">
        <v>1008</v>
      </c>
      <c r="B1360">
        <v>23.274999999999999</v>
      </c>
      <c r="C1360" t="str">
        <f t="shared" si="42"/>
        <v>Normal weight</v>
      </c>
      <c r="D1360">
        <v>6.26</v>
      </c>
      <c r="E1360" t="str">
        <f t="shared" si="43"/>
        <v>Prediabetese</v>
      </c>
      <c r="F1360" t="s">
        <v>2378</v>
      </c>
      <c r="G1360" t="s">
        <v>2376</v>
      </c>
      <c r="H1360" t="s">
        <v>2378</v>
      </c>
      <c r="I1360" s="13">
        <v>1</v>
      </c>
      <c r="J1360" t="s">
        <v>2376</v>
      </c>
    </row>
    <row r="1361" spans="1:10" x14ac:dyDescent="0.35">
      <c r="A1361" t="s">
        <v>1007</v>
      </c>
      <c r="B1361">
        <v>22.8</v>
      </c>
      <c r="C1361" t="str">
        <f t="shared" si="42"/>
        <v>Normal weight</v>
      </c>
      <c r="D1361">
        <v>4.29</v>
      </c>
      <c r="E1361" t="str">
        <f t="shared" si="43"/>
        <v>Normal</v>
      </c>
      <c r="F1361" t="s">
        <v>2378</v>
      </c>
      <c r="G1361" t="s">
        <v>2376</v>
      </c>
      <c r="H1361" t="s">
        <v>2378</v>
      </c>
      <c r="I1361" s="13">
        <v>1</v>
      </c>
      <c r="J1361" t="s">
        <v>2376</v>
      </c>
    </row>
    <row r="1362" spans="1:10" x14ac:dyDescent="0.35">
      <c r="A1362" t="s">
        <v>1006</v>
      </c>
      <c r="B1362">
        <v>24.3</v>
      </c>
      <c r="C1362" t="str">
        <f t="shared" si="42"/>
        <v>Normal weight</v>
      </c>
      <c r="D1362">
        <v>5.43</v>
      </c>
      <c r="E1362" t="str">
        <f t="shared" si="43"/>
        <v>Normal</v>
      </c>
      <c r="F1362" t="s">
        <v>2376</v>
      </c>
      <c r="G1362" t="s">
        <v>2376</v>
      </c>
      <c r="H1362" t="s">
        <v>2376</v>
      </c>
      <c r="I1362" s="13">
        <v>2</v>
      </c>
      <c r="J1362" t="s">
        <v>2376</v>
      </c>
    </row>
    <row r="1363" spans="1:10" x14ac:dyDescent="0.35">
      <c r="A1363" t="s">
        <v>1005</v>
      </c>
      <c r="B1363">
        <v>25.13</v>
      </c>
      <c r="C1363" t="str">
        <f t="shared" si="42"/>
        <v>Overweight</v>
      </c>
      <c r="D1363">
        <v>8</v>
      </c>
      <c r="E1363" t="str">
        <f t="shared" si="43"/>
        <v>Diabetese</v>
      </c>
      <c r="F1363" t="s">
        <v>2378</v>
      </c>
      <c r="G1363" t="s">
        <v>2376</v>
      </c>
      <c r="H1363" t="s">
        <v>2376</v>
      </c>
      <c r="I1363" s="13">
        <v>1</v>
      </c>
      <c r="J1363" t="s">
        <v>2376</v>
      </c>
    </row>
    <row r="1364" spans="1:10" x14ac:dyDescent="0.35">
      <c r="A1364" t="s">
        <v>1004</v>
      </c>
      <c r="B1364">
        <v>22.72</v>
      </c>
      <c r="C1364" t="str">
        <f t="shared" si="42"/>
        <v>Normal weight</v>
      </c>
      <c r="D1364">
        <v>9.9600000000000009</v>
      </c>
      <c r="E1364" t="str">
        <f t="shared" si="43"/>
        <v>Diabetese</v>
      </c>
      <c r="F1364" t="s">
        <v>2378</v>
      </c>
      <c r="G1364" t="s">
        <v>2376</v>
      </c>
      <c r="H1364" t="s">
        <v>2376</v>
      </c>
      <c r="I1364" s="13">
        <v>2</v>
      </c>
      <c r="J1364" t="s">
        <v>2376</v>
      </c>
    </row>
    <row r="1365" spans="1:10" x14ac:dyDescent="0.35">
      <c r="A1365" t="s">
        <v>1003</v>
      </c>
      <c r="B1365">
        <v>32.6</v>
      </c>
      <c r="C1365" t="str">
        <f t="shared" si="42"/>
        <v>Obesity</v>
      </c>
      <c r="D1365">
        <v>6.8</v>
      </c>
      <c r="E1365" t="str">
        <f t="shared" si="43"/>
        <v>Diabetese</v>
      </c>
      <c r="F1365" t="s">
        <v>2378</v>
      </c>
      <c r="G1365" t="s">
        <v>2376</v>
      </c>
      <c r="H1365" t="s">
        <v>2376</v>
      </c>
      <c r="I1365" s="13">
        <v>0</v>
      </c>
      <c r="J1365" t="s">
        <v>2376</v>
      </c>
    </row>
    <row r="1366" spans="1:10" x14ac:dyDescent="0.35">
      <c r="A1366" t="s">
        <v>1002</v>
      </c>
      <c r="B1366">
        <v>17.28</v>
      </c>
      <c r="C1366" t="str">
        <f t="shared" si="42"/>
        <v>Underweight</v>
      </c>
      <c r="D1366">
        <v>6.22</v>
      </c>
      <c r="E1366" t="str">
        <f t="shared" si="43"/>
        <v>Prediabetese</v>
      </c>
      <c r="F1366" t="s">
        <v>2378</v>
      </c>
      <c r="G1366" t="s">
        <v>2376</v>
      </c>
      <c r="H1366" t="s">
        <v>2376</v>
      </c>
      <c r="I1366" s="13">
        <v>2</v>
      </c>
      <c r="J1366" t="s">
        <v>2376</v>
      </c>
    </row>
    <row r="1367" spans="1:10" x14ac:dyDescent="0.35">
      <c r="A1367" t="s">
        <v>1001</v>
      </c>
      <c r="B1367">
        <v>27.92</v>
      </c>
      <c r="C1367" t="str">
        <f t="shared" si="42"/>
        <v>Overweight</v>
      </c>
      <c r="D1367">
        <v>5.79</v>
      </c>
      <c r="E1367" t="str">
        <f t="shared" si="43"/>
        <v>Prediabetese</v>
      </c>
      <c r="F1367" t="s">
        <v>2376</v>
      </c>
      <c r="G1367" t="s">
        <v>2376</v>
      </c>
      <c r="H1367" t="s">
        <v>2376</v>
      </c>
      <c r="I1367" s="13">
        <v>1</v>
      </c>
      <c r="J1367" t="s">
        <v>2376</v>
      </c>
    </row>
    <row r="1368" spans="1:10" x14ac:dyDescent="0.35">
      <c r="A1368" t="s">
        <v>1000</v>
      </c>
      <c r="B1368">
        <v>38.284999999999997</v>
      </c>
      <c r="C1368" t="str">
        <f t="shared" si="42"/>
        <v>Obesity</v>
      </c>
      <c r="D1368">
        <v>5.41</v>
      </c>
      <c r="E1368" t="str">
        <f t="shared" si="43"/>
        <v>Normal</v>
      </c>
      <c r="F1368" t="s">
        <v>2376</v>
      </c>
      <c r="G1368" t="s">
        <v>2376</v>
      </c>
      <c r="H1368" t="s">
        <v>2376</v>
      </c>
      <c r="I1368" s="13">
        <v>0</v>
      </c>
      <c r="J1368" t="s">
        <v>2376</v>
      </c>
    </row>
    <row r="1369" spans="1:10" x14ac:dyDescent="0.35">
      <c r="A1369" t="s">
        <v>999</v>
      </c>
      <c r="B1369">
        <v>16.48</v>
      </c>
      <c r="C1369" t="str">
        <f t="shared" si="42"/>
        <v>Underweight</v>
      </c>
      <c r="D1369">
        <v>11.05</v>
      </c>
      <c r="E1369" t="str">
        <f t="shared" si="43"/>
        <v>Diabetese</v>
      </c>
      <c r="F1369" t="s">
        <v>2376</v>
      </c>
      <c r="G1369" t="s">
        <v>2376</v>
      </c>
      <c r="H1369" t="s">
        <v>2376</v>
      </c>
      <c r="I1369" s="13">
        <v>0</v>
      </c>
      <c r="J1369" t="s">
        <v>2376</v>
      </c>
    </row>
    <row r="1370" spans="1:10" x14ac:dyDescent="0.35">
      <c r="A1370" t="s">
        <v>998</v>
      </c>
      <c r="B1370">
        <v>38.57</v>
      </c>
      <c r="C1370" t="str">
        <f t="shared" si="42"/>
        <v>Obesity</v>
      </c>
      <c r="D1370">
        <v>6.27</v>
      </c>
      <c r="E1370" t="str">
        <f t="shared" si="43"/>
        <v>Prediabetese</v>
      </c>
      <c r="F1370" t="s">
        <v>2376</v>
      </c>
      <c r="G1370" t="s">
        <v>2376</v>
      </c>
      <c r="H1370" t="s">
        <v>2376</v>
      </c>
      <c r="I1370" s="13">
        <v>0</v>
      </c>
      <c r="J1370" t="s">
        <v>2376</v>
      </c>
    </row>
    <row r="1371" spans="1:10" x14ac:dyDescent="0.35">
      <c r="A1371" t="s">
        <v>997</v>
      </c>
      <c r="B1371">
        <v>43.85</v>
      </c>
      <c r="C1371" t="str">
        <f t="shared" si="42"/>
        <v>Obesity</v>
      </c>
      <c r="D1371">
        <v>4.7699999999999996</v>
      </c>
      <c r="E1371" t="str">
        <f t="shared" si="43"/>
        <v>Normal</v>
      </c>
      <c r="F1371" t="s">
        <v>2378</v>
      </c>
      <c r="G1371" t="s">
        <v>2376</v>
      </c>
      <c r="H1371" t="s">
        <v>2376</v>
      </c>
      <c r="I1371" s="13">
        <v>0</v>
      </c>
      <c r="J1371" t="s">
        <v>2376</v>
      </c>
    </row>
    <row r="1372" spans="1:10" x14ac:dyDescent="0.35">
      <c r="A1372" t="s">
        <v>996</v>
      </c>
      <c r="B1372">
        <v>30.11</v>
      </c>
      <c r="C1372" t="str">
        <f t="shared" si="42"/>
        <v>Obesity</v>
      </c>
      <c r="D1372">
        <v>4.08</v>
      </c>
      <c r="E1372" t="str">
        <f t="shared" si="43"/>
        <v>Normal</v>
      </c>
      <c r="F1372" t="s">
        <v>2376</v>
      </c>
      <c r="G1372" t="s">
        <v>2376</v>
      </c>
      <c r="H1372" t="s">
        <v>2376</v>
      </c>
      <c r="I1372" s="13">
        <v>0</v>
      </c>
      <c r="J1372" t="s">
        <v>2376</v>
      </c>
    </row>
    <row r="1373" spans="1:10" x14ac:dyDescent="0.35">
      <c r="A1373" t="s">
        <v>995</v>
      </c>
      <c r="B1373">
        <v>31.59</v>
      </c>
      <c r="C1373" t="str">
        <f t="shared" si="42"/>
        <v>Obesity</v>
      </c>
      <c r="D1373">
        <v>6.01</v>
      </c>
      <c r="E1373" t="str">
        <f t="shared" si="43"/>
        <v>Prediabetese</v>
      </c>
      <c r="F1373" t="s">
        <v>2376</v>
      </c>
      <c r="G1373" t="s">
        <v>2376</v>
      </c>
      <c r="H1373" t="s">
        <v>2376</v>
      </c>
      <c r="I1373" s="13">
        <v>0</v>
      </c>
      <c r="J1373" t="s">
        <v>2376</v>
      </c>
    </row>
    <row r="1374" spans="1:10" x14ac:dyDescent="0.35">
      <c r="A1374" t="s">
        <v>994</v>
      </c>
      <c r="B1374">
        <v>40.15</v>
      </c>
      <c r="C1374" t="str">
        <f t="shared" si="42"/>
        <v>Obesity</v>
      </c>
      <c r="D1374">
        <v>11.84</v>
      </c>
      <c r="E1374" t="str">
        <f t="shared" si="43"/>
        <v>Diabetese</v>
      </c>
      <c r="F1374" t="s">
        <v>2376</v>
      </c>
      <c r="G1374" t="s">
        <v>2376</v>
      </c>
      <c r="H1374" t="s">
        <v>2376</v>
      </c>
      <c r="I1374" s="13">
        <v>0</v>
      </c>
      <c r="J1374" t="s">
        <v>2376</v>
      </c>
    </row>
    <row r="1375" spans="1:10" x14ac:dyDescent="0.35">
      <c r="A1375" t="s">
        <v>993</v>
      </c>
      <c r="B1375">
        <v>40.700000000000003</v>
      </c>
      <c r="C1375" t="str">
        <f t="shared" si="42"/>
        <v>Obesity</v>
      </c>
      <c r="D1375">
        <v>6.27</v>
      </c>
      <c r="E1375" t="str">
        <f t="shared" si="43"/>
        <v>Prediabetese</v>
      </c>
      <c r="F1375" t="s">
        <v>2378</v>
      </c>
      <c r="G1375" t="s">
        <v>2376</v>
      </c>
      <c r="H1375" t="s">
        <v>2378</v>
      </c>
      <c r="I1375" s="13">
        <v>1</v>
      </c>
      <c r="J1375" t="s">
        <v>2376</v>
      </c>
    </row>
    <row r="1376" spans="1:10" x14ac:dyDescent="0.35">
      <c r="A1376" t="s">
        <v>992</v>
      </c>
      <c r="B1376">
        <v>40.76</v>
      </c>
      <c r="C1376" t="str">
        <f t="shared" si="42"/>
        <v>Obesity</v>
      </c>
      <c r="D1376">
        <v>5.28</v>
      </c>
      <c r="E1376" t="str">
        <f t="shared" si="43"/>
        <v>Normal</v>
      </c>
      <c r="F1376" t="s">
        <v>2376</v>
      </c>
      <c r="G1376" t="s">
        <v>2376</v>
      </c>
      <c r="H1376" t="s">
        <v>2376</v>
      </c>
      <c r="I1376" s="13">
        <v>0</v>
      </c>
      <c r="J1376" t="s">
        <v>2376</v>
      </c>
    </row>
    <row r="1377" spans="1:10" x14ac:dyDescent="0.35">
      <c r="A1377" t="s">
        <v>991</v>
      </c>
      <c r="B1377">
        <v>29.7</v>
      </c>
      <c r="C1377" t="str">
        <f t="shared" si="42"/>
        <v>Overweight</v>
      </c>
      <c r="D1377">
        <v>7.03</v>
      </c>
      <c r="E1377" t="str">
        <f t="shared" si="43"/>
        <v>Diabetese</v>
      </c>
      <c r="F1377" t="s">
        <v>2376</v>
      </c>
      <c r="G1377" t="s">
        <v>2376</v>
      </c>
      <c r="H1377" t="s">
        <v>2376</v>
      </c>
      <c r="I1377" s="13">
        <v>0</v>
      </c>
      <c r="J1377" t="s">
        <v>2376</v>
      </c>
    </row>
    <row r="1378" spans="1:10" x14ac:dyDescent="0.35">
      <c r="A1378" t="s">
        <v>990</v>
      </c>
      <c r="B1378">
        <v>40.58</v>
      </c>
      <c r="C1378" t="str">
        <f t="shared" si="42"/>
        <v>Obesity</v>
      </c>
      <c r="D1378">
        <v>5.32</v>
      </c>
      <c r="E1378" t="str">
        <f t="shared" si="43"/>
        <v>Normal</v>
      </c>
      <c r="F1378" t="s">
        <v>2378</v>
      </c>
      <c r="G1378" t="s">
        <v>2376</v>
      </c>
      <c r="H1378" t="s">
        <v>2378</v>
      </c>
      <c r="I1378" s="13">
        <v>1</v>
      </c>
      <c r="J1378" t="s">
        <v>2376</v>
      </c>
    </row>
    <row r="1379" spans="1:10" x14ac:dyDescent="0.35">
      <c r="A1379" t="s">
        <v>989</v>
      </c>
      <c r="B1379">
        <v>33.06</v>
      </c>
      <c r="C1379" t="str">
        <f t="shared" si="42"/>
        <v>Obesity</v>
      </c>
      <c r="D1379">
        <v>9.59</v>
      </c>
      <c r="E1379" t="str">
        <f t="shared" si="43"/>
        <v>Diabetese</v>
      </c>
      <c r="F1379" t="s">
        <v>2378</v>
      </c>
      <c r="G1379" t="s">
        <v>2376</v>
      </c>
      <c r="H1379" t="s">
        <v>2376</v>
      </c>
      <c r="I1379" s="13">
        <v>0</v>
      </c>
      <c r="J1379" t="s">
        <v>2376</v>
      </c>
    </row>
    <row r="1380" spans="1:10" x14ac:dyDescent="0.35">
      <c r="A1380" t="s">
        <v>988</v>
      </c>
      <c r="B1380">
        <v>26.62</v>
      </c>
      <c r="C1380" t="str">
        <f t="shared" si="42"/>
        <v>Overweight</v>
      </c>
      <c r="D1380">
        <v>6.15</v>
      </c>
      <c r="E1380" t="str">
        <f t="shared" si="43"/>
        <v>Prediabetese</v>
      </c>
      <c r="F1380" t="s">
        <v>2378</v>
      </c>
      <c r="G1380" t="s">
        <v>2376</v>
      </c>
      <c r="H1380" t="s">
        <v>2376</v>
      </c>
      <c r="I1380" s="13">
        <v>0</v>
      </c>
      <c r="J1380" t="s">
        <v>2376</v>
      </c>
    </row>
    <row r="1381" spans="1:10" x14ac:dyDescent="0.35">
      <c r="A1381" t="s">
        <v>987</v>
      </c>
      <c r="B1381">
        <v>37.1</v>
      </c>
      <c r="C1381" t="str">
        <f t="shared" si="42"/>
        <v>Obesity</v>
      </c>
      <c r="D1381">
        <v>11.08</v>
      </c>
      <c r="E1381" t="str">
        <f t="shared" si="43"/>
        <v>Diabetese</v>
      </c>
      <c r="F1381" t="s">
        <v>2376</v>
      </c>
      <c r="G1381" t="s">
        <v>2376</v>
      </c>
      <c r="H1381" t="s">
        <v>2376</v>
      </c>
      <c r="I1381" s="13">
        <v>0</v>
      </c>
      <c r="J1381" t="s">
        <v>2376</v>
      </c>
    </row>
    <row r="1382" spans="1:10" x14ac:dyDescent="0.35">
      <c r="A1382" t="s">
        <v>986</v>
      </c>
      <c r="B1382">
        <v>18.28</v>
      </c>
      <c r="C1382" t="str">
        <f t="shared" si="42"/>
        <v>Underweight</v>
      </c>
      <c r="D1382">
        <v>7.95</v>
      </c>
      <c r="E1382" t="str">
        <f t="shared" si="43"/>
        <v>Diabetese</v>
      </c>
      <c r="F1382" t="s">
        <v>2376</v>
      </c>
      <c r="G1382" t="s">
        <v>2376</v>
      </c>
      <c r="H1382" t="s">
        <v>2376</v>
      </c>
      <c r="I1382" s="13">
        <v>0</v>
      </c>
      <c r="J1382" t="s">
        <v>2376</v>
      </c>
    </row>
    <row r="1383" spans="1:10" x14ac:dyDescent="0.35">
      <c r="A1383" t="s">
        <v>985</v>
      </c>
      <c r="B1383">
        <v>35.814999999999998</v>
      </c>
      <c r="C1383" t="str">
        <f t="shared" si="42"/>
        <v>Obesity</v>
      </c>
      <c r="D1383">
        <v>6.23</v>
      </c>
      <c r="E1383" t="str">
        <f t="shared" si="43"/>
        <v>Prediabetese</v>
      </c>
      <c r="F1383" t="s">
        <v>2376</v>
      </c>
      <c r="G1383" t="s">
        <v>2376</v>
      </c>
      <c r="H1383" t="s">
        <v>2376</v>
      </c>
      <c r="I1383" s="13">
        <v>0</v>
      </c>
      <c r="J1383" t="s">
        <v>2376</v>
      </c>
    </row>
    <row r="1384" spans="1:10" x14ac:dyDescent="0.35">
      <c r="A1384" t="s">
        <v>984</v>
      </c>
      <c r="B1384">
        <v>30.69</v>
      </c>
      <c r="C1384" t="str">
        <f t="shared" si="42"/>
        <v>Obesity</v>
      </c>
      <c r="D1384">
        <v>6.5</v>
      </c>
      <c r="E1384" t="str">
        <f t="shared" si="43"/>
        <v>Diabetese</v>
      </c>
      <c r="F1384" t="s">
        <v>2376</v>
      </c>
      <c r="G1384" t="s">
        <v>2376</v>
      </c>
      <c r="H1384" t="s">
        <v>2376</v>
      </c>
      <c r="I1384" s="13">
        <v>0</v>
      </c>
      <c r="J1384" t="s">
        <v>2376</v>
      </c>
    </row>
    <row r="1385" spans="1:10" x14ac:dyDescent="0.35">
      <c r="A1385" t="s">
        <v>983</v>
      </c>
      <c r="B1385">
        <v>26.125</v>
      </c>
      <c r="C1385" t="str">
        <f t="shared" si="42"/>
        <v>Overweight</v>
      </c>
      <c r="D1385">
        <v>5.22</v>
      </c>
      <c r="E1385" t="str">
        <f t="shared" si="43"/>
        <v>Normal</v>
      </c>
      <c r="F1385" t="s">
        <v>2376</v>
      </c>
      <c r="G1385" t="s">
        <v>2376</v>
      </c>
      <c r="H1385" t="s">
        <v>2376</v>
      </c>
      <c r="I1385" s="13">
        <v>0</v>
      </c>
      <c r="J1385" t="s">
        <v>2376</v>
      </c>
    </row>
    <row r="1386" spans="1:10" x14ac:dyDescent="0.35">
      <c r="A1386" t="s">
        <v>982</v>
      </c>
      <c r="B1386">
        <v>34.58</v>
      </c>
      <c r="C1386" t="str">
        <f t="shared" si="42"/>
        <v>Obesity</v>
      </c>
      <c r="D1386">
        <v>6.3</v>
      </c>
      <c r="E1386" t="str">
        <f t="shared" si="43"/>
        <v>Prediabetese</v>
      </c>
      <c r="F1386" t="s">
        <v>2376</v>
      </c>
      <c r="G1386" t="s">
        <v>2376</v>
      </c>
      <c r="H1386" t="s">
        <v>2378</v>
      </c>
      <c r="I1386" s="13">
        <v>1</v>
      </c>
      <c r="J1386" t="s">
        <v>2376</v>
      </c>
    </row>
    <row r="1387" spans="1:10" x14ac:dyDescent="0.35">
      <c r="A1387" t="s">
        <v>981</v>
      </c>
      <c r="B1387">
        <v>27.4</v>
      </c>
      <c r="C1387" t="str">
        <f t="shared" si="42"/>
        <v>Overweight</v>
      </c>
      <c r="D1387">
        <v>8.84</v>
      </c>
      <c r="E1387" t="str">
        <f t="shared" si="43"/>
        <v>Diabetese</v>
      </c>
      <c r="F1387" t="s">
        <v>2376</v>
      </c>
      <c r="G1387" t="s">
        <v>2376</v>
      </c>
      <c r="H1387" t="s">
        <v>2376</v>
      </c>
      <c r="I1387" s="13">
        <v>0</v>
      </c>
      <c r="J1387" t="s">
        <v>2376</v>
      </c>
    </row>
    <row r="1388" spans="1:10" x14ac:dyDescent="0.35">
      <c r="A1388" t="s">
        <v>980</v>
      </c>
      <c r="B1388">
        <v>27.53</v>
      </c>
      <c r="C1388" t="str">
        <f t="shared" si="42"/>
        <v>Overweight</v>
      </c>
      <c r="D1388">
        <v>4.1100000000000003</v>
      </c>
      <c r="E1388" t="str">
        <f t="shared" si="43"/>
        <v>Normal</v>
      </c>
      <c r="F1388" t="s">
        <v>2376</v>
      </c>
      <c r="G1388" t="s">
        <v>2376</v>
      </c>
      <c r="H1388" t="s">
        <v>2376</v>
      </c>
      <c r="I1388" s="13">
        <v>1</v>
      </c>
      <c r="J1388" t="s">
        <v>2376</v>
      </c>
    </row>
    <row r="1389" spans="1:10" x14ac:dyDescent="0.35">
      <c r="A1389" t="s">
        <v>979</v>
      </c>
      <c r="B1389">
        <v>33</v>
      </c>
      <c r="C1389" t="str">
        <f t="shared" si="42"/>
        <v>Obesity</v>
      </c>
      <c r="D1389">
        <v>4.57</v>
      </c>
      <c r="E1389" t="str">
        <f t="shared" si="43"/>
        <v>Normal</v>
      </c>
      <c r="F1389" t="s">
        <v>2376</v>
      </c>
      <c r="G1389" t="s">
        <v>2376</v>
      </c>
      <c r="H1389" t="s">
        <v>2376</v>
      </c>
      <c r="I1389" s="13">
        <v>0</v>
      </c>
      <c r="J1389" t="s">
        <v>2376</v>
      </c>
    </row>
    <row r="1390" spans="1:10" x14ac:dyDescent="0.35">
      <c r="A1390" t="s">
        <v>978</v>
      </c>
      <c r="B1390">
        <v>25.78</v>
      </c>
      <c r="C1390" t="str">
        <f t="shared" si="42"/>
        <v>Overweight</v>
      </c>
      <c r="D1390">
        <v>11.06</v>
      </c>
      <c r="E1390" t="str">
        <f t="shared" si="43"/>
        <v>Diabetese</v>
      </c>
      <c r="F1390" t="s">
        <v>2378</v>
      </c>
      <c r="G1390" t="s">
        <v>2376</v>
      </c>
      <c r="H1390" t="s">
        <v>2376</v>
      </c>
      <c r="I1390" s="13">
        <v>0</v>
      </c>
      <c r="J1390" t="s">
        <v>2376</v>
      </c>
    </row>
    <row r="1391" spans="1:10" x14ac:dyDescent="0.35">
      <c r="A1391" t="s">
        <v>977</v>
      </c>
      <c r="B1391">
        <v>22.66</v>
      </c>
      <c r="C1391" t="str">
        <f t="shared" si="42"/>
        <v>Normal weight</v>
      </c>
      <c r="D1391">
        <v>10.68</v>
      </c>
      <c r="E1391" t="str">
        <f t="shared" si="43"/>
        <v>Diabetese</v>
      </c>
      <c r="F1391" t="s">
        <v>2376</v>
      </c>
      <c r="G1391" t="s">
        <v>2376</v>
      </c>
      <c r="H1391" t="s">
        <v>2376</v>
      </c>
      <c r="I1391" s="13">
        <v>0</v>
      </c>
      <c r="J1391" t="s">
        <v>2376</v>
      </c>
    </row>
    <row r="1392" spans="1:10" x14ac:dyDescent="0.35">
      <c r="A1392" t="s">
        <v>976</v>
      </c>
      <c r="B1392">
        <v>38.81</v>
      </c>
      <c r="C1392" t="str">
        <f t="shared" si="42"/>
        <v>Obesity</v>
      </c>
      <c r="D1392">
        <v>6.14</v>
      </c>
      <c r="E1392" t="str">
        <f t="shared" si="43"/>
        <v>Prediabetese</v>
      </c>
      <c r="F1392" t="s">
        <v>2378</v>
      </c>
      <c r="G1392" t="s">
        <v>2376</v>
      </c>
      <c r="H1392" t="s">
        <v>2376</v>
      </c>
      <c r="I1392" s="13">
        <v>1</v>
      </c>
      <c r="J1392" t="s">
        <v>2376</v>
      </c>
    </row>
    <row r="1393" spans="1:10" x14ac:dyDescent="0.35">
      <c r="A1393" t="s">
        <v>975</v>
      </c>
      <c r="B1393">
        <v>38.51</v>
      </c>
      <c r="C1393" t="str">
        <f t="shared" si="42"/>
        <v>Obesity</v>
      </c>
      <c r="D1393">
        <v>5.45</v>
      </c>
      <c r="E1393" t="str">
        <f t="shared" si="43"/>
        <v>Normal</v>
      </c>
      <c r="F1393" t="s">
        <v>2378</v>
      </c>
      <c r="G1393" t="s">
        <v>2376</v>
      </c>
      <c r="H1393" t="s">
        <v>2376</v>
      </c>
      <c r="I1393" s="13">
        <v>0</v>
      </c>
      <c r="J1393" t="s">
        <v>2376</v>
      </c>
    </row>
    <row r="1394" spans="1:10" x14ac:dyDescent="0.35">
      <c r="A1394" t="s">
        <v>974</v>
      </c>
      <c r="B1394">
        <v>22.98</v>
      </c>
      <c r="C1394" t="str">
        <f t="shared" si="42"/>
        <v>Normal weight</v>
      </c>
      <c r="D1394">
        <v>6.14</v>
      </c>
      <c r="E1394" t="str">
        <f t="shared" si="43"/>
        <v>Prediabetese</v>
      </c>
      <c r="F1394" t="s">
        <v>2378</v>
      </c>
      <c r="G1394" t="s">
        <v>2376</v>
      </c>
      <c r="H1394" t="s">
        <v>2376</v>
      </c>
      <c r="I1394" s="13">
        <v>0</v>
      </c>
      <c r="J1394" t="s">
        <v>2376</v>
      </c>
    </row>
    <row r="1395" spans="1:10" x14ac:dyDescent="0.35">
      <c r="A1395" t="s">
        <v>973</v>
      </c>
      <c r="B1395">
        <v>15.65</v>
      </c>
      <c r="C1395" t="str">
        <f t="shared" si="42"/>
        <v>Underweight</v>
      </c>
      <c r="D1395">
        <v>7.85</v>
      </c>
      <c r="E1395" t="str">
        <f t="shared" si="43"/>
        <v>Diabetese</v>
      </c>
      <c r="F1395" t="s">
        <v>2376</v>
      </c>
      <c r="G1395" t="s">
        <v>2376</v>
      </c>
      <c r="H1395" t="s">
        <v>2376</v>
      </c>
      <c r="I1395" s="13">
        <v>0</v>
      </c>
      <c r="J1395" t="s">
        <v>2376</v>
      </c>
    </row>
    <row r="1396" spans="1:10" x14ac:dyDescent="0.35">
      <c r="A1396" t="s">
        <v>972</v>
      </c>
      <c r="B1396">
        <v>39.97</v>
      </c>
      <c r="C1396" t="str">
        <f t="shared" si="42"/>
        <v>Obesity</v>
      </c>
      <c r="D1396">
        <v>4.09</v>
      </c>
      <c r="E1396" t="str">
        <f t="shared" si="43"/>
        <v>Normal</v>
      </c>
      <c r="F1396" t="s">
        <v>2376</v>
      </c>
      <c r="G1396" t="s">
        <v>2376</v>
      </c>
      <c r="H1396" t="s">
        <v>2376</v>
      </c>
      <c r="I1396" s="13">
        <v>1</v>
      </c>
      <c r="J1396" t="s">
        <v>2376</v>
      </c>
    </row>
    <row r="1397" spans="1:10" x14ac:dyDescent="0.35">
      <c r="A1397" t="s">
        <v>971</v>
      </c>
      <c r="B1397">
        <v>37.22</v>
      </c>
      <c r="C1397" t="str">
        <f t="shared" si="42"/>
        <v>Obesity</v>
      </c>
      <c r="D1397">
        <v>4.62</v>
      </c>
      <c r="E1397" t="str">
        <f t="shared" si="43"/>
        <v>Normal</v>
      </c>
      <c r="F1397" t="s">
        <v>2376</v>
      </c>
      <c r="G1397" t="s">
        <v>2376</v>
      </c>
      <c r="H1397" t="s">
        <v>2378</v>
      </c>
      <c r="I1397" s="13">
        <v>1</v>
      </c>
      <c r="J1397" t="s">
        <v>2376</v>
      </c>
    </row>
    <row r="1398" spans="1:10" x14ac:dyDescent="0.35">
      <c r="A1398" t="s">
        <v>970</v>
      </c>
      <c r="B1398">
        <v>41.325000000000003</v>
      </c>
      <c r="C1398" t="str">
        <f t="shared" si="42"/>
        <v>Obesity</v>
      </c>
      <c r="D1398">
        <v>5.77</v>
      </c>
      <c r="E1398" t="str">
        <f t="shared" si="43"/>
        <v>Prediabetese</v>
      </c>
      <c r="F1398" t="s">
        <v>2376</v>
      </c>
      <c r="G1398" t="s">
        <v>2376</v>
      </c>
      <c r="H1398" t="s">
        <v>2376</v>
      </c>
      <c r="I1398" s="13">
        <v>0</v>
      </c>
      <c r="J1398" t="s">
        <v>2376</v>
      </c>
    </row>
    <row r="1399" spans="1:10" x14ac:dyDescent="0.35">
      <c r="A1399" t="s">
        <v>969</v>
      </c>
      <c r="B1399">
        <v>40.31</v>
      </c>
      <c r="C1399" t="str">
        <f t="shared" si="42"/>
        <v>Obesity</v>
      </c>
      <c r="D1399">
        <v>5.84</v>
      </c>
      <c r="E1399" t="str">
        <f t="shared" si="43"/>
        <v>Prediabetese</v>
      </c>
      <c r="F1399" t="s">
        <v>2376</v>
      </c>
      <c r="G1399" t="s">
        <v>2376</v>
      </c>
      <c r="H1399" t="s">
        <v>2376</v>
      </c>
      <c r="I1399" s="13">
        <v>0</v>
      </c>
      <c r="J1399" t="s">
        <v>2376</v>
      </c>
    </row>
    <row r="1400" spans="1:10" x14ac:dyDescent="0.35">
      <c r="A1400" t="s">
        <v>968</v>
      </c>
      <c r="B1400">
        <v>29.48</v>
      </c>
      <c r="C1400" t="str">
        <f t="shared" si="42"/>
        <v>Overweight</v>
      </c>
      <c r="D1400">
        <v>4.91</v>
      </c>
      <c r="E1400" t="str">
        <f t="shared" si="43"/>
        <v>Normal</v>
      </c>
      <c r="F1400" t="s">
        <v>2376</v>
      </c>
      <c r="G1400" t="s">
        <v>2376</v>
      </c>
      <c r="H1400" t="s">
        <v>2376</v>
      </c>
      <c r="I1400" s="13">
        <v>0</v>
      </c>
      <c r="J1400" t="s">
        <v>2376</v>
      </c>
    </row>
    <row r="1401" spans="1:10" x14ac:dyDescent="0.35">
      <c r="A1401" t="s">
        <v>967</v>
      </c>
      <c r="B1401">
        <v>33.155000000000001</v>
      </c>
      <c r="C1401" t="str">
        <f t="shared" si="42"/>
        <v>Obesity</v>
      </c>
      <c r="D1401">
        <v>5.07</v>
      </c>
      <c r="E1401" t="str">
        <f t="shared" si="43"/>
        <v>Normal</v>
      </c>
      <c r="F1401" t="s">
        <v>2376</v>
      </c>
      <c r="G1401" t="s">
        <v>2376</v>
      </c>
      <c r="H1401" t="s">
        <v>2376</v>
      </c>
      <c r="I1401" s="13">
        <v>0</v>
      </c>
      <c r="J1401" t="s">
        <v>2376</v>
      </c>
    </row>
    <row r="1402" spans="1:10" x14ac:dyDescent="0.35">
      <c r="A1402" t="s">
        <v>966</v>
      </c>
      <c r="B1402">
        <v>42.85</v>
      </c>
      <c r="C1402" t="str">
        <f t="shared" si="42"/>
        <v>Obesity</v>
      </c>
      <c r="D1402">
        <v>5.81</v>
      </c>
      <c r="E1402" t="str">
        <f t="shared" si="43"/>
        <v>Prediabetese</v>
      </c>
      <c r="F1402" t="s">
        <v>2378</v>
      </c>
      <c r="G1402" t="s">
        <v>2376</v>
      </c>
      <c r="H1402" t="s">
        <v>2376</v>
      </c>
      <c r="I1402" s="13">
        <v>0</v>
      </c>
      <c r="J1402" t="s">
        <v>2376</v>
      </c>
    </row>
    <row r="1403" spans="1:10" x14ac:dyDescent="0.35">
      <c r="A1403" t="s">
        <v>965</v>
      </c>
      <c r="B1403">
        <v>32.340000000000003</v>
      </c>
      <c r="C1403" t="str">
        <f t="shared" si="42"/>
        <v>Obesity</v>
      </c>
      <c r="D1403">
        <v>11.2</v>
      </c>
      <c r="E1403" t="str">
        <f t="shared" si="43"/>
        <v>Diabetese</v>
      </c>
      <c r="F1403" t="s">
        <v>2376</v>
      </c>
      <c r="G1403" t="s">
        <v>2376</v>
      </c>
      <c r="H1403" t="s">
        <v>2376</v>
      </c>
      <c r="I1403" s="13">
        <v>0</v>
      </c>
      <c r="J1403" t="s">
        <v>2376</v>
      </c>
    </row>
    <row r="1404" spans="1:10" x14ac:dyDescent="0.35">
      <c r="A1404" t="s">
        <v>964</v>
      </c>
      <c r="B1404">
        <v>27.5</v>
      </c>
      <c r="C1404" t="str">
        <f t="shared" si="42"/>
        <v>Overweight</v>
      </c>
      <c r="D1404">
        <v>10.75</v>
      </c>
      <c r="E1404" t="str">
        <f t="shared" si="43"/>
        <v>Diabetese</v>
      </c>
      <c r="F1404" t="s">
        <v>2376</v>
      </c>
      <c r="G1404" t="s">
        <v>2376</v>
      </c>
      <c r="H1404" t="s">
        <v>2376</v>
      </c>
      <c r="I1404" s="13">
        <v>0</v>
      </c>
      <c r="J1404" t="s">
        <v>2376</v>
      </c>
    </row>
    <row r="1405" spans="1:10" x14ac:dyDescent="0.35">
      <c r="A1405" t="s">
        <v>963</v>
      </c>
      <c r="B1405">
        <v>25.8</v>
      </c>
      <c r="C1405" t="str">
        <f t="shared" si="42"/>
        <v>Overweight</v>
      </c>
      <c r="D1405">
        <v>7.8</v>
      </c>
      <c r="E1405" t="str">
        <f t="shared" si="43"/>
        <v>Diabetese</v>
      </c>
      <c r="F1405" t="s">
        <v>2376</v>
      </c>
      <c r="G1405" t="s">
        <v>2376</v>
      </c>
      <c r="H1405" t="s">
        <v>2376</v>
      </c>
      <c r="I1405" s="13">
        <v>0</v>
      </c>
      <c r="J1405" t="s">
        <v>2376</v>
      </c>
    </row>
    <row r="1406" spans="1:10" x14ac:dyDescent="0.35">
      <c r="A1406" t="s">
        <v>962</v>
      </c>
      <c r="B1406">
        <v>25</v>
      </c>
      <c r="C1406" t="str">
        <f t="shared" si="42"/>
        <v>Overweight</v>
      </c>
      <c r="D1406">
        <v>7.04</v>
      </c>
      <c r="E1406" t="str">
        <f t="shared" si="43"/>
        <v>Diabetese</v>
      </c>
      <c r="F1406" t="s">
        <v>2376</v>
      </c>
      <c r="G1406" t="s">
        <v>2376</v>
      </c>
      <c r="H1406" t="s">
        <v>2376</v>
      </c>
      <c r="I1406" s="13">
        <v>0</v>
      </c>
      <c r="J1406" t="s">
        <v>2376</v>
      </c>
    </row>
    <row r="1407" spans="1:10" x14ac:dyDescent="0.35">
      <c r="A1407" t="s">
        <v>961</v>
      </c>
      <c r="B1407">
        <v>41.2</v>
      </c>
      <c r="C1407" t="str">
        <f t="shared" si="42"/>
        <v>Obesity</v>
      </c>
      <c r="D1407">
        <v>4.18</v>
      </c>
      <c r="E1407" t="str">
        <f t="shared" si="43"/>
        <v>Normal</v>
      </c>
      <c r="F1407" t="s">
        <v>2378</v>
      </c>
      <c r="G1407" t="s">
        <v>2376</v>
      </c>
      <c r="H1407" t="s">
        <v>2376</v>
      </c>
      <c r="I1407" s="13">
        <v>0</v>
      </c>
      <c r="J1407" t="s">
        <v>2376</v>
      </c>
    </row>
    <row r="1408" spans="1:10" x14ac:dyDescent="0.35">
      <c r="A1408" t="s">
        <v>960</v>
      </c>
      <c r="B1408">
        <v>17.78</v>
      </c>
      <c r="C1408" t="str">
        <f t="shared" si="42"/>
        <v>Underweight</v>
      </c>
      <c r="D1408">
        <v>8.19</v>
      </c>
      <c r="E1408" t="str">
        <f t="shared" si="43"/>
        <v>Diabetese</v>
      </c>
      <c r="F1408" t="s">
        <v>2376</v>
      </c>
      <c r="G1408" t="s">
        <v>2376</v>
      </c>
      <c r="H1408" t="s">
        <v>2376</v>
      </c>
      <c r="I1408" s="13">
        <v>0</v>
      </c>
      <c r="J1408" t="s">
        <v>2376</v>
      </c>
    </row>
    <row r="1409" spans="1:10" x14ac:dyDescent="0.35">
      <c r="A1409" t="s">
        <v>959</v>
      </c>
      <c r="B1409">
        <v>40.119999999999997</v>
      </c>
      <c r="C1409" t="str">
        <f t="shared" si="42"/>
        <v>Obesity</v>
      </c>
      <c r="D1409">
        <v>6.22</v>
      </c>
      <c r="E1409" t="str">
        <f t="shared" si="43"/>
        <v>Prediabetese</v>
      </c>
      <c r="F1409" t="s">
        <v>2378</v>
      </c>
      <c r="G1409" t="s">
        <v>2376</v>
      </c>
      <c r="H1409" t="s">
        <v>2378</v>
      </c>
      <c r="I1409" s="13">
        <v>1</v>
      </c>
      <c r="J1409" t="s">
        <v>2376</v>
      </c>
    </row>
    <row r="1410" spans="1:10" x14ac:dyDescent="0.35">
      <c r="A1410" t="s">
        <v>958</v>
      </c>
      <c r="B1410">
        <v>19.350000000000001</v>
      </c>
      <c r="C1410" t="str">
        <f t="shared" si="42"/>
        <v>Normal weight</v>
      </c>
      <c r="D1410">
        <v>8.2200000000000006</v>
      </c>
      <c r="E1410" t="str">
        <f t="shared" si="43"/>
        <v>Diabetese</v>
      </c>
      <c r="F1410" t="s">
        <v>2378</v>
      </c>
      <c r="G1410" t="s">
        <v>2376</v>
      </c>
      <c r="H1410" t="s">
        <v>2376</v>
      </c>
      <c r="I1410" s="13">
        <v>0</v>
      </c>
      <c r="J1410" t="s">
        <v>2376</v>
      </c>
    </row>
    <row r="1411" spans="1:10" x14ac:dyDescent="0.35">
      <c r="A1411" t="s">
        <v>957</v>
      </c>
      <c r="B1411">
        <v>36.69</v>
      </c>
      <c r="C1411" t="str">
        <f t="shared" ref="C1411:C1474" si="44">IF(B1411&lt;18.5,"Underweight",IF(AND(B1411&gt;=18.5,B1411&lt;25),"Normal weight",IF(AND(B1411&gt;=25,B1411&lt;30),"Overweight","Obesity")))</f>
        <v>Obesity</v>
      </c>
      <c r="D1411">
        <v>6.15</v>
      </c>
      <c r="E1411" t="str">
        <f t="shared" si="43"/>
        <v>Prediabetese</v>
      </c>
      <c r="F1411" t="s">
        <v>2376</v>
      </c>
      <c r="G1411" t="s">
        <v>2376</v>
      </c>
      <c r="H1411" t="s">
        <v>2376</v>
      </c>
      <c r="I1411" s="13">
        <v>0</v>
      </c>
      <c r="J1411" t="s">
        <v>2376</v>
      </c>
    </row>
    <row r="1412" spans="1:10" x14ac:dyDescent="0.35">
      <c r="A1412" t="s">
        <v>956</v>
      </c>
      <c r="B1412">
        <v>28.51</v>
      </c>
      <c r="C1412" t="str">
        <f t="shared" si="44"/>
        <v>Overweight</v>
      </c>
      <c r="D1412">
        <v>5.65</v>
      </c>
      <c r="E1412" t="str">
        <f t="shared" ref="E1412:E1475" si="45">IF(D1412&lt;5.7,"Normal",IF(AND(D1412&gt;=5.7,D1412&lt;=6.4),"Prediabetese","Diabetese"))</f>
        <v>Normal</v>
      </c>
      <c r="F1412" t="s">
        <v>2378</v>
      </c>
      <c r="G1412" t="s">
        <v>2376</v>
      </c>
      <c r="H1412" t="s">
        <v>2376</v>
      </c>
      <c r="I1412" s="13">
        <v>1</v>
      </c>
      <c r="J1412" t="s">
        <v>2376</v>
      </c>
    </row>
    <row r="1413" spans="1:10" x14ac:dyDescent="0.35">
      <c r="A1413" t="s">
        <v>955</v>
      </c>
      <c r="B1413">
        <v>30.21</v>
      </c>
      <c r="C1413" t="str">
        <f t="shared" si="44"/>
        <v>Obesity</v>
      </c>
      <c r="D1413">
        <v>5.5</v>
      </c>
      <c r="E1413" t="str">
        <f t="shared" si="45"/>
        <v>Normal</v>
      </c>
      <c r="F1413" t="s">
        <v>2376</v>
      </c>
      <c r="G1413" t="s">
        <v>2376</v>
      </c>
      <c r="H1413" t="s">
        <v>2376</v>
      </c>
      <c r="I1413" s="13">
        <v>1</v>
      </c>
      <c r="J1413" t="s">
        <v>2376</v>
      </c>
    </row>
    <row r="1414" spans="1:10" x14ac:dyDescent="0.35">
      <c r="A1414" t="s">
        <v>954</v>
      </c>
      <c r="B1414">
        <v>24.33</v>
      </c>
      <c r="C1414" t="str">
        <f t="shared" si="44"/>
        <v>Normal weight</v>
      </c>
      <c r="D1414">
        <v>8</v>
      </c>
      <c r="E1414" t="str">
        <f t="shared" si="45"/>
        <v>Diabetese</v>
      </c>
      <c r="F1414" t="s">
        <v>2376</v>
      </c>
      <c r="G1414" t="s">
        <v>2376</v>
      </c>
      <c r="H1414" t="s">
        <v>2376</v>
      </c>
      <c r="I1414" s="13">
        <v>0</v>
      </c>
      <c r="J1414" t="s">
        <v>2376</v>
      </c>
    </row>
    <row r="1415" spans="1:10" x14ac:dyDescent="0.35">
      <c r="A1415" t="s">
        <v>953</v>
      </c>
      <c r="B1415">
        <v>19.855</v>
      </c>
      <c r="C1415" t="str">
        <f t="shared" si="44"/>
        <v>Normal weight</v>
      </c>
      <c r="D1415">
        <v>5.71</v>
      </c>
      <c r="E1415" t="str">
        <f t="shared" si="45"/>
        <v>Prediabetese</v>
      </c>
      <c r="F1415" t="s">
        <v>2378</v>
      </c>
      <c r="G1415" t="s">
        <v>2376</v>
      </c>
      <c r="H1415" t="s">
        <v>2376</v>
      </c>
      <c r="I1415" s="13">
        <v>0</v>
      </c>
      <c r="J1415" t="s">
        <v>2376</v>
      </c>
    </row>
    <row r="1416" spans="1:10" x14ac:dyDescent="0.35">
      <c r="A1416" t="s">
        <v>952</v>
      </c>
      <c r="B1416">
        <v>25.364999999999998</v>
      </c>
      <c r="C1416" t="str">
        <f t="shared" si="44"/>
        <v>Overweight</v>
      </c>
      <c r="D1416">
        <v>11.71</v>
      </c>
      <c r="E1416" t="str">
        <f t="shared" si="45"/>
        <v>Diabetese</v>
      </c>
      <c r="F1416" t="s">
        <v>2376</v>
      </c>
      <c r="G1416" t="s">
        <v>2376</v>
      </c>
      <c r="H1416" t="s">
        <v>2376</v>
      </c>
      <c r="I1416" s="13">
        <v>0</v>
      </c>
      <c r="J1416" t="s">
        <v>2376</v>
      </c>
    </row>
    <row r="1417" spans="1:10" x14ac:dyDescent="0.35">
      <c r="A1417" t="s">
        <v>951</v>
      </c>
      <c r="B1417">
        <v>29.6</v>
      </c>
      <c r="C1417" t="str">
        <f t="shared" si="44"/>
        <v>Overweight</v>
      </c>
      <c r="D1417">
        <v>6.17</v>
      </c>
      <c r="E1417" t="str">
        <f t="shared" si="45"/>
        <v>Prediabetese</v>
      </c>
      <c r="F1417" t="s">
        <v>2378</v>
      </c>
      <c r="G1417" t="s">
        <v>2376</v>
      </c>
      <c r="H1417" t="s">
        <v>2378</v>
      </c>
      <c r="I1417" s="13">
        <v>1</v>
      </c>
      <c r="J1417" t="s">
        <v>2376</v>
      </c>
    </row>
    <row r="1418" spans="1:10" x14ac:dyDescent="0.35">
      <c r="A1418" t="s">
        <v>950</v>
      </c>
      <c r="B1418">
        <v>39.43</v>
      </c>
      <c r="C1418" t="str">
        <f t="shared" si="44"/>
        <v>Obesity</v>
      </c>
      <c r="D1418">
        <v>6.1</v>
      </c>
      <c r="E1418" t="str">
        <f t="shared" si="45"/>
        <v>Prediabetese</v>
      </c>
      <c r="F1418" t="s">
        <v>2378</v>
      </c>
      <c r="G1418" t="s">
        <v>2376</v>
      </c>
      <c r="H1418" t="s">
        <v>2378</v>
      </c>
      <c r="I1418" s="13">
        <v>1</v>
      </c>
      <c r="J1418" t="s">
        <v>2376</v>
      </c>
    </row>
    <row r="1419" spans="1:10" x14ac:dyDescent="0.35">
      <c r="A1419" t="s">
        <v>949</v>
      </c>
      <c r="B1419">
        <v>27.34</v>
      </c>
      <c r="C1419" t="str">
        <f t="shared" si="44"/>
        <v>Overweight</v>
      </c>
      <c r="D1419">
        <v>5.19</v>
      </c>
      <c r="E1419" t="str">
        <f t="shared" si="45"/>
        <v>Normal</v>
      </c>
      <c r="F1419" t="s">
        <v>2378</v>
      </c>
      <c r="G1419" t="s">
        <v>2376</v>
      </c>
      <c r="H1419" t="s">
        <v>2376</v>
      </c>
      <c r="I1419" s="13">
        <v>1</v>
      </c>
      <c r="J1419" t="s">
        <v>2376</v>
      </c>
    </row>
    <row r="1420" spans="1:10" x14ac:dyDescent="0.35">
      <c r="A1420" t="s">
        <v>948</v>
      </c>
      <c r="B1420">
        <v>39.01</v>
      </c>
      <c r="C1420" t="str">
        <f t="shared" si="44"/>
        <v>Obesity</v>
      </c>
      <c r="D1420">
        <v>5.37</v>
      </c>
      <c r="E1420" t="str">
        <f t="shared" si="45"/>
        <v>Normal</v>
      </c>
      <c r="F1420" t="s">
        <v>2378</v>
      </c>
      <c r="G1420" t="s">
        <v>2376</v>
      </c>
      <c r="H1420" t="s">
        <v>2376</v>
      </c>
      <c r="I1420" s="13">
        <v>0</v>
      </c>
      <c r="J1420" t="s">
        <v>2376</v>
      </c>
    </row>
    <row r="1421" spans="1:10" x14ac:dyDescent="0.35">
      <c r="A1421" t="s">
        <v>947</v>
      </c>
      <c r="B1421">
        <v>18.989999999999998</v>
      </c>
      <c r="C1421" t="str">
        <f t="shared" si="44"/>
        <v>Normal weight</v>
      </c>
      <c r="D1421">
        <v>10.82</v>
      </c>
      <c r="E1421" t="str">
        <f t="shared" si="45"/>
        <v>Diabetese</v>
      </c>
      <c r="F1421" t="s">
        <v>2378</v>
      </c>
      <c r="G1421" t="s">
        <v>2376</v>
      </c>
      <c r="H1421" t="s">
        <v>2376</v>
      </c>
      <c r="I1421" s="13">
        <v>0</v>
      </c>
      <c r="J1421" t="s">
        <v>2376</v>
      </c>
    </row>
    <row r="1422" spans="1:10" x14ac:dyDescent="0.35">
      <c r="A1422" t="s">
        <v>946</v>
      </c>
      <c r="B1422">
        <v>42.3</v>
      </c>
      <c r="C1422" t="str">
        <f t="shared" si="44"/>
        <v>Obesity</v>
      </c>
      <c r="D1422">
        <v>6.06</v>
      </c>
      <c r="E1422" t="str">
        <f t="shared" si="45"/>
        <v>Prediabetese</v>
      </c>
      <c r="F1422" t="s">
        <v>2378</v>
      </c>
      <c r="G1422" t="s">
        <v>2376</v>
      </c>
      <c r="H1422" t="s">
        <v>2376</v>
      </c>
      <c r="I1422" s="13">
        <v>0</v>
      </c>
      <c r="J1422" t="s">
        <v>2376</v>
      </c>
    </row>
    <row r="1423" spans="1:10" x14ac:dyDescent="0.35">
      <c r="A1423" t="s">
        <v>945</v>
      </c>
      <c r="B1423">
        <v>39.805</v>
      </c>
      <c r="C1423" t="str">
        <f t="shared" si="44"/>
        <v>Obesity</v>
      </c>
      <c r="D1423">
        <v>5.91</v>
      </c>
      <c r="E1423" t="str">
        <f t="shared" si="45"/>
        <v>Prediabetese</v>
      </c>
      <c r="F1423" t="s">
        <v>2376</v>
      </c>
      <c r="G1423" t="s">
        <v>2376</v>
      </c>
      <c r="H1423" t="s">
        <v>2376</v>
      </c>
      <c r="I1423" s="13">
        <v>0</v>
      </c>
      <c r="J1423" t="s">
        <v>2376</v>
      </c>
    </row>
    <row r="1424" spans="1:10" x14ac:dyDescent="0.35">
      <c r="A1424" t="s">
        <v>944</v>
      </c>
      <c r="B1424">
        <v>33.700000000000003</v>
      </c>
      <c r="C1424" t="str">
        <f t="shared" si="44"/>
        <v>Obesity</v>
      </c>
      <c r="D1424">
        <v>5.87</v>
      </c>
      <c r="E1424" t="str">
        <f t="shared" si="45"/>
        <v>Prediabetese</v>
      </c>
      <c r="F1424" t="s">
        <v>2376</v>
      </c>
      <c r="G1424" t="s">
        <v>2376</v>
      </c>
      <c r="H1424" t="s">
        <v>2376</v>
      </c>
      <c r="I1424" s="13">
        <v>0</v>
      </c>
      <c r="J1424" t="s">
        <v>2376</v>
      </c>
    </row>
    <row r="1425" spans="1:10" x14ac:dyDescent="0.35">
      <c r="A1425" t="s">
        <v>943</v>
      </c>
      <c r="B1425">
        <v>36.195</v>
      </c>
      <c r="C1425" t="str">
        <f t="shared" si="44"/>
        <v>Obesity</v>
      </c>
      <c r="D1425">
        <v>6.22</v>
      </c>
      <c r="E1425" t="str">
        <f t="shared" si="45"/>
        <v>Prediabetese</v>
      </c>
      <c r="F1425" t="s">
        <v>2376</v>
      </c>
      <c r="G1425" t="s">
        <v>2376</v>
      </c>
      <c r="H1425" t="s">
        <v>2376</v>
      </c>
      <c r="I1425" s="13">
        <v>0</v>
      </c>
      <c r="J1425" t="s">
        <v>2376</v>
      </c>
    </row>
    <row r="1426" spans="1:10" x14ac:dyDescent="0.35">
      <c r="A1426" t="s">
        <v>942</v>
      </c>
      <c r="B1426">
        <v>32.6</v>
      </c>
      <c r="C1426" t="str">
        <f t="shared" si="44"/>
        <v>Obesity</v>
      </c>
      <c r="D1426">
        <v>5.73</v>
      </c>
      <c r="E1426" t="str">
        <f t="shared" si="45"/>
        <v>Prediabetese</v>
      </c>
      <c r="F1426" t="s">
        <v>2376</v>
      </c>
      <c r="G1426" t="s">
        <v>2376</v>
      </c>
      <c r="H1426" t="s">
        <v>2378</v>
      </c>
      <c r="I1426" s="13">
        <v>1</v>
      </c>
      <c r="J1426" t="s">
        <v>2376</v>
      </c>
    </row>
    <row r="1427" spans="1:10" x14ac:dyDescent="0.35">
      <c r="A1427" t="s">
        <v>941</v>
      </c>
      <c r="B1427">
        <v>30.2</v>
      </c>
      <c r="C1427" t="str">
        <f t="shared" si="44"/>
        <v>Obesity</v>
      </c>
      <c r="D1427">
        <v>5.7</v>
      </c>
      <c r="E1427" t="str">
        <f t="shared" si="45"/>
        <v>Prediabetese</v>
      </c>
      <c r="F1427" t="s">
        <v>2376</v>
      </c>
      <c r="G1427" t="s">
        <v>2376</v>
      </c>
      <c r="H1427" t="s">
        <v>2376</v>
      </c>
      <c r="I1427" s="13">
        <v>0</v>
      </c>
      <c r="J1427" t="s">
        <v>2376</v>
      </c>
    </row>
    <row r="1428" spans="1:10" x14ac:dyDescent="0.35">
      <c r="A1428" t="s">
        <v>940</v>
      </c>
      <c r="B1428">
        <v>27.645</v>
      </c>
      <c r="C1428" t="str">
        <f t="shared" si="44"/>
        <v>Overweight</v>
      </c>
      <c r="D1428">
        <v>9.91</v>
      </c>
      <c r="E1428" t="str">
        <f t="shared" si="45"/>
        <v>Diabetese</v>
      </c>
      <c r="F1428" t="s">
        <v>2376</v>
      </c>
      <c r="G1428" t="s">
        <v>2376</v>
      </c>
      <c r="H1428" t="s">
        <v>2376</v>
      </c>
      <c r="I1428" s="13">
        <v>0</v>
      </c>
      <c r="J1428" t="s">
        <v>2376</v>
      </c>
    </row>
    <row r="1429" spans="1:10" x14ac:dyDescent="0.35">
      <c r="A1429" t="s">
        <v>939</v>
      </c>
      <c r="B1429">
        <v>26.41</v>
      </c>
      <c r="C1429" t="str">
        <f t="shared" si="44"/>
        <v>Overweight</v>
      </c>
      <c r="D1429">
        <v>11.4</v>
      </c>
      <c r="E1429" t="str">
        <f t="shared" si="45"/>
        <v>Diabetese</v>
      </c>
      <c r="F1429" t="s">
        <v>2376</v>
      </c>
      <c r="G1429" t="s">
        <v>2376</v>
      </c>
      <c r="H1429" t="s">
        <v>2376</v>
      </c>
      <c r="I1429" s="13">
        <v>0</v>
      </c>
      <c r="J1429" t="s">
        <v>2376</v>
      </c>
    </row>
    <row r="1430" spans="1:10" x14ac:dyDescent="0.35">
      <c r="A1430" t="s">
        <v>938</v>
      </c>
      <c r="B1430">
        <v>34.1</v>
      </c>
      <c r="C1430" t="str">
        <f t="shared" si="44"/>
        <v>Obesity</v>
      </c>
      <c r="D1430">
        <v>6.29</v>
      </c>
      <c r="E1430" t="str">
        <f t="shared" si="45"/>
        <v>Prediabetese</v>
      </c>
      <c r="F1430" t="s">
        <v>2378</v>
      </c>
      <c r="G1430" t="s">
        <v>2376</v>
      </c>
      <c r="H1430" t="s">
        <v>2378</v>
      </c>
      <c r="I1430" s="13">
        <v>1</v>
      </c>
      <c r="J1430" t="s">
        <v>2376</v>
      </c>
    </row>
    <row r="1431" spans="1:10" x14ac:dyDescent="0.35">
      <c r="A1431" t="s">
        <v>937</v>
      </c>
      <c r="B1431">
        <v>17.3</v>
      </c>
      <c r="C1431" t="str">
        <f t="shared" si="44"/>
        <v>Underweight</v>
      </c>
      <c r="D1431">
        <v>9.2799999999999994</v>
      </c>
      <c r="E1431" t="str">
        <f t="shared" si="45"/>
        <v>Diabetese</v>
      </c>
      <c r="F1431" t="s">
        <v>2376</v>
      </c>
      <c r="G1431" t="s">
        <v>2376</v>
      </c>
      <c r="H1431" t="s">
        <v>2376</v>
      </c>
      <c r="I1431" s="13">
        <v>0</v>
      </c>
      <c r="J1431" t="s">
        <v>2376</v>
      </c>
    </row>
    <row r="1432" spans="1:10" x14ac:dyDescent="0.35">
      <c r="A1432" t="s">
        <v>936</v>
      </c>
      <c r="B1432">
        <v>35.020000000000003</v>
      </c>
      <c r="C1432" t="str">
        <f t="shared" si="44"/>
        <v>Obesity</v>
      </c>
      <c r="D1432">
        <v>4.78</v>
      </c>
      <c r="E1432" t="str">
        <f t="shared" si="45"/>
        <v>Normal</v>
      </c>
      <c r="F1432" t="s">
        <v>2376</v>
      </c>
      <c r="G1432" t="s">
        <v>2376</v>
      </c>
      <c r="H1432" t="s">
        <v>2378</v>
      </c>
      <c r="I1432" s="13">
        <v>1</v>
      </c>
      <c r="J1432" t="s">
        <v>2376</v>
      </c>
    </row>
    <row r="1433" spans="1:10" x14ac:dyDescent="0.35">
      <c r="A1433" t="s">
        <v>935</v>
      </c>
      <c r="B1433">
        <v>37.1</v>
      </c>
      <c r="C1433" t="str">
        <f t="shared" si="44"/>
        <v>Obesity</v>
      </c>
      <c r="D1433">
        <v>8.8699999999999992</v>
      </c>
      <c r="E1433" t="str">
        <f t="shared" si="45"/>
        <v>Diabetese</v>
      </c>
      <c r="F1433" t="s">
        <v>2378</v>
      </c>
      <c r="G1433" t="s">
        <v>2376</v>
      </c>
      <c r="H1433" t="s">
        <v>2376</v>
      </c>
      <c r="I1433" s="13">
        <v>0</v>
      </c>
      <c r="J1433" t="s">
        <v>2376</v>
      </c>
    </row>
    <row r="1434" spans="1:10" x14ac:dyDescent="0.35">
      <c r="A1434" t="s">
        <v>934</v>
      </c>
      <c r="B1434">
        <v>16.79</v>
      </c>
      <c r="C1434" t="str">
        <f t="shared" si="44"/>
        <v>Underweight</v>
      </c>
      <c r="D1434">
        <v>11.4</v>
      </c>
      <c r="E1434" t="str">
        <f t="shared" si="45"/>
        <v>Diabetese</v>
      </c>
      <c r="F1434" t="s">
        <v>2376</v>
      </c>
      <c r="G1434" t="s">
        <v>2376</v>
      </c>
      <c r="H1434" t="s">
        <v>2376</v>
      </c>
      <c r="I1434" s="13">
        <v>0</v>
      </c>
      <c r="J1434" t="s">
        <v>2376</v>
      </c>
    </row>
    <row r="1435" spans="1:10" x14ac:dyDescent="0.35">
      <c r="A1435" t="s">
        <v>933</v>
      </c>
      <c r="B1435">
        <v>31.635000000000002</v>
      </c>
      <c r="C1435" t="str">
        <f t="shared" si="44"/>
        <v>Obesity</v>
      </c>
      <c r="D1435">
        <v>9.1300000000000008</v>
      </c>
      <c r="E1435" t="str">
        <f t="shared" si="45"/>
        <v>Diabetese</v>
      </c>
      <c r="F1435" t="s">
        <v>2378</v>
      </c>
      <c r="G1435" t="s">
        <v>2376</v>
      </c>
      <c r="H1435" t="s">
        <v>2376</v>
      </c>
      <c r="I1435" s="13">
        <v>0</v>
      </c>
      <c r="J1435" t="s">
        <v>2376</v>
      </c>
    </row>
    <row r="1436" spans="1:10" x14ac:dyDescent="0.35">
      <c r="A1436" t="s">
        <v>932</v>
      </c>
      <c r="B1436">
        <v>24.19</v>
      </c>
      <c r="C1436" t="str">
        <f t="shared" si="44"/>
        <v>Normal weight</v>
      </c>
      <c r="D1436">
        <v>6.22</v>
      </c>
      <c r="E1436" t="str">
        <f t="shared" si="45"/>
        <v>Prediabetese</v>
      </c>
      <c r="F1436" t="s">
        <v>2378</v>
      </c>
      <c r="G1436" t="s">
        <v>2376</v>
      </c>
      <c r="H1436" t="s">
        <v>2378</v>
      </c>
      <c r="I1436" s="13">
        <v>1</v>
      </c>
      <c r="J1436" t="s">
        <v>2376</v>
      </c>
    </row>
    <row r="1437" spans="1:10" x14ac:dyDescent="0.35">
      <c r="A1437" t="s">
        <v>931</v>
      </c>
      <c r="B1437">
        <v>35.29</v>
      </c>
      <c r="C1437" t="str">
        <f t="shared" si="44"/>
        <v>Obesity</v>
      </c>
      <c r="D1437">
        <v>5.9</v>
      </c>
      <c r="E1437" t="str">
        <f t="shared" si="45"/>
        <v>Prediabetese</v>
      </c>
      <c r="F1437" t="s">
        <v>2376</v>
      </c>
      <c r="G1437" t="s">
        <v>2376</v>
      </c>
      <c r="H1437" t="s">
        <v>2378</v>
      </c>
      <c r="I1437" s="13">
        <v>1</v>
      </c>
      <c r="J1437" t="s">
        <v>2376</v>
      </c>
    </row>
    <row r="1438" spans="1:10" x14ac:dyDescent="0.35">
      <c r="A1438" t="s">
        <v>930</v>
      </c>
      <c r="B1438">
        <v>35.299999999999997</v>
      </c>
      <c r="C1438" t="str">
        <f t="shared" si="44"/>
        <v>Obesity</v>
      </c>
      <c r="D1438">
        <v>4.45</v>
      </c>
      <c r="E1438" t="str">
        <f t="shared" si="45"/>
        <v>Normal</v>
      </c>
      <c r="F1438" t="s">
        <v>2376</v>
      </c>
      <c r="G1438" t="s">
        <v>2376</v>
      </c>
      <c r="H1438" t="s">
        <v>2376</v>
      </c>
      <c r="I1438" s="13">
        <v>0</v>
      </c>
      <c r="J1438" t="s">
        <v>2376</v>
      </c>
    </row>
    <row r="1439" spans="1:10" x14ac:dyDescent="0.35">
      <c r="A1439" t="s">
        <v>929</v>
      </c>
      <c r="B1439">
        <v>35.64</v>
      </c>
      <c r="C1439" t="str">
        <f t="shared" si="44"/>
        <v>Obesity</v>
      </c>
      <c r="D1439">
        <v>6.17</v>
      </c>
      <c r="E1439" t="str">
        <f t="shared" si="45"/>
        <v>Prediabetese</v>
      </c>
      <c r="F1439" t="s">
        <v>2376</v>
      </c>
      <c r="G1439" t="s">
        <v>2376</v>
      </c>
      <c r="H1439" t="s">
        <v>2378</v>
      </c>
      <c r="I1439" s="13">
        <v>1</v>
      </c>
      <c r="J1439" t="s">
        <v>2376</v>
      </c>
    </row>
    <row r="1440" spans="1:10" x14ac:dyDescent="0.35">
      <c r="A1440" t="s">
        <v>928</v>
      </c>
      <c r="B1440">
        <v>33.1</v>
      </c>
      <c r="C1440" t="str">
        <f t="shared" si="44"/>
        <v>Obesity</v>
      </c>
      <c r="D1440">
        <v>4.93</v>
      </c>
      <c r="E1440" t="str">
        <f t="shared" si="45"/>
        <v>Normal</v>
      </c>
      <c r="F1440" t="s">
        <v>2376</v>
      </c>
      <c r="G1440" t="s">
        <v>2376</v>
      </c>
      <c r="H1440" t="s">
        <v>2376</v>
      </c>
      <c r="I1440" s="13">
        <v>0</v>
      </c>
      <c r="J1440" t="s">
        <v>2376</v>
      </c>
    </row>
    <row r="1441" spans="1:10" x14ac:dyDescent="0.35">
      <c r="A1441" t="s">
        <v>927</v>
      </c>
      <c r="B1441">
        <v>26.41</v>
      </c>
      <c r="C1441" t="str">
        <f t="shared" si="44"/>
        <v>Overweight</v>
      </c>
      <c r="D1441">
        <v>7.32</v>
      </c>
      <c r="E1441" t="str">
        <f t="shared" si="45"/>
        <v>Diabetese</v>
      </c>
      <c r="F1441" t="s">
        <v>2378</v>
      </c>
      <c r="G1441" t="s">
        <v>2376</v>
      </c>
      <c r="H1441" t="s">
        <v>2376</v>
      </c>
      <c r="I1441" s="13">
        <v>1</v>
      </c>
      <c r="J1441" t="s">
        <v>2376</v>
      </c>
    </row>
    <row r="1442" spans="1:10" x14ac:dyDescent="0.35">
      <c r="A1442" t="s">
        <v>926</v>
      </c>
      <c r="B1442">
        <v>29.9</v>
      </c>
      <c r="C1442" t="str">
        <f t="shared" si="44"/>
        <v>Overweight</v>
      </c>
      <c r="D1442">
        <v>5.27</v>
      </c>
      <c r="E1442" t="str">
        <f t="shared" si="45"/>
        <v>Normal</v>
      </c>
      <c r="F1442" t="s">
        <v>2376</v>
      </c>
      <c r="G1442" t="s">
        <v>2376</v>
      </c>
      <c r="H1442" t="s">
        <v>2378</v>
      </c>
      <c r="I1442" s="13">
        <v>1</v>
      </c>
      <c r="J1442" t="s">
        <v>2376</v>
      </c>
    </row>
    <row r="1443" spans="1:10" x14ac:dyDescent="0.35">
      <c r="A1443" t="s">
        <v>925</v>
      </c>
      <c r="B1443">
        <v>25.24</v>
      </c>
      <c r="C1443" t="str">
        <f t="shared" si="44"/>
        <v>Overweight</v>
      </c>
      <c r="D1443">
        <v>5.82</v>
      </c>
      <c r="E1443" t="str">
        <f t="shared" si="45"/>
        <v>Prediabetese</v>
      </c>
      <c r="F1443" t="s">
        <v>2376</v>
      </c>
      <c r="G1443" t="s">
        <v>2376</v>
      </c>
      <c r="H1443" t="s">
        <v>2376</v>
      </c>
      <c r="I1443" s="13">
        <v>1</v>
      </c>
      <c r="J1443" t="s">
        <v>2376</v>
      </c>
    </row>
    <row r="1444" spans="1:10" x14ac:dyDescent="0.35">
      <c r="A1444" t="s">
        <v>924</v>
      </c>
      <c r="B1444">
        <v>25.08</v>
      </c>
      <c r="C1444" t="str">
        <f t="shared" si="44"/>
        <v>Overweight</v>
      </c>
      <c r="D1444">
        <v>5.8</v>
      </c>
      <c r="E1444" t="str">
        <f t="shared" si="45"/>
        <v>Prediabetese</v>
      </c>
      <c r="F1444" t="s">
        <v>2376</v>
      </c>
      <c r="G1444" t="s">
        <v>2376</v>
      </c>
      <c r="H1444" t="s">
        <v>2378</v>
      </c>
      <c r="I1444" s="13">
        <v>1</v>
      </c>
      <c r="J1444" t="s">
        <v>2376</v>
      </c>
    </row>
    <row r="1445" spans="1:10" x14ac:dyDescent="0.35">
      <c r="A1445" t="s">
        <v>923</v>
      </c>
      <c r="B1445">
        <v>29.164999999999999</v>
      </c>
      <c r="C1445" t="str">
        <f t="shared" si="44"/>
        <v>Overweight</v>
      </c>
      <c r="D1445">
        <v>4.87</v>
      </c>
      <c r="E1445" t="str">
        <f t="shared" si="45"/>
        <v>Normal</v>
      </c>
      <c r="F1445" t="s">
        <v>2376</v>
      </c>
      <c r="G1445" t="s">
        <v>2378</v>
      </c>
      <c r="H1445" t="s">
        <v>2376</v>
      </c>
      <c r="I1445" s="13">
        <v>1</v>
      </c>
      <c r="J1445" t="s">
        <v>2376</v>
      </c>
    </row>
    <row r="1446" spans="1:10" x14ac:dyDescent="0.35">
      <c r="A1446" t="s">
        <v>922</v>
      </c>
      <c r="B1446">
        <v>15.05</v>
      </c>
      <c r="C1446" t="str">
        <f t="shared" si="44"/>
        <v>Underweight</v>
      </c>
      <c r="D1446">
        <v>8.1199999999999992</v>
      </c>
      <c r="E1446" t="str">
        <f t="shared" si="45"/>
        <v>Diabetese</v>
      </c>
      <c r="F1446" t="s">
        <v>2376</v>
      </c>
      <c r="G1446" t="s">
        <v>2376</v>
      </c>
      <c r="H1446" t="s">
        <v>2376</v>
      </c>
      <c r="I1446" s="13">
        <v>0</v>
      </c>
      <c r="J1446" t="s">
        <v>2376</v>
      </c>
    </row>
    <row r="1447" spans="1:10" x14ac:dyDescent="0.35">
      <c r="A1447" t="s">
        <v>921</v>
      </c>
      <c r="B1447">
        <v>19.95</v>
      </c>
      <c r="C1447" t="str">
        <f t="shared" si="44"/>
        <v>Normal weight</v>
      </c>
      <c r="D1447">
        <v>4.3600000000000003</v>
      </c>
      <c r="E1447" t="str">
        <f t="shared" si="45"/>
        <v>Normal</v>
      </c>
      <c r="F1447" t="s">
        <v>2376</v>
      </c>
      <c r="G1447" t="s">
        <v>2376</v>
      </c>
      <c r="H1447" t="s">
        <v>2376</v>
      </c>
      <c r="I1447" s="13">
        <v>2</v>
      </c>
      <c r="J1447" t="s">
        <v>2376</v>
      </c>
    </row>
    <row r="1448" spans="1:10" x14ac:dyDescent="0.35">
      <c r="A1448" t="s">
        <v>920</v>
      </c>
      <c r="B1448">
        <v>16.66</v>
      </c>
      <c r="C1448" t="str">
        <f t="shared" si="44"/>
        <v>Underweight</v>
      </c>
      <c r="D1448">
        <v>9.16</v>
      </c>
      <c r="E1448" t="str">
        <f t="shared" si="45"/>
        <v>Diabetese</v>
      </c>
      <c r="F1448" t="s">
        <v>2376</v>
      </c>
      <c r="G1448" t="s">
        <v>2376</v>
      </c>
      <c r="H1448" t="s">
        <v>2376</v>
      </c>
      <c r="I1448" s="13">
        <v>0</v>
      </c>
      <c r="J1448" t="s">
        <v>2376</v>
      </c>
    </row>
    <row r="1449" spans="1:10" x14ac:dyDescent="0.35">
      <c r="A1449" t="s">
        <v>919</v>
      </c>
      <c r="B1449">
        <v>16.62</v>
      </c>
      <c r="C1449" t="str">
        <f t="shared" si="44"/>
        <v>Underweight</v>
      </c>
      <c r="D1449">
        <v>9.14</v>
      </c>
      <c r="E1449" t="str">
        <f t="shared" si="45"/>
        <v>Diabetese</v>
      </c>
      <c r="F1449" t="s">
        <v>2376</v>
      </c>
      <c r="G1449" t="s">
        <v>2376</v>
      </c>
      <c r="H1449" t="s">
        <v>2376</v>
      </c>
      <c r="I1449" s="13">
        <v>0</v>
      </c>
      <c r="J1449" t="s">
        <v>2376</v>
      </c>
    </row>
    <row r="1450" spans="1:10" x14ac:dyDescent="0.35">
      <c r="A1450" t="s">
        <v>918</v>
      </c>
      <c r="B1450">
        <v>15.36</v>
      </c>
      <c r="C1450" t="str">
        <f t="shared" si="44"/>
        <v>Underweight</v>
      </c>
      <c r="D1450">
        <v>5.49</v>
      </c>
      <c r="E1450" t="str">
        <f t="shared" si="45"/>
        <v>Normal</v>
      </c>
      <c r="F1450" t="s">
        <v>2378</v>
      </c>
      <c r="G1450" t="s">
        <v>2376</v>
      </c>
      <c r="H1450" t="s">
        <v>2376</v>
      </c>
      <c r="I1450" s="13">
        <v>2</v>
      </c>
      <c r="J1450" t="s">
        <v>2376</v>
      </c>
    </row>
    <row r="1451" spans="1:10" x14ac:dyDescent="0.35">
      <c r="A1451" t="s">
        <v>917</v>
      </c>
      <c r="B1451">
        <v>27.74</v>
      </c>
      <c r="C1451" t="str">
        <f t="shared" si="44"/>
        <v>Overweight</v>
      </c>
      <c r="D1451">
        <v>5.96</v>
      </c>
      <c r="E1451" t="str">
        <f t="shared" si="45"/>
        <v>Prediabetese</v>
      </c>
      <c r="F1451" t="s">
        <v>2378</v>
      </c>
      <c r="G1451" t="s">
        <v>2376</v>
      </c>
      <c r="H1451" t="s">
        <v>2376</v>
      </c>
      <c r="I1451" s="13">
        <v>0</v>
      </c>
      <c r="J1451" t="s">
        <v>2376</v>
      </c>
    </row>
    <row r="1452" spans="1:10" x14ac:dyDescent="0.35">
      <c r="A1452" t="s">
        <v>916</v>
      </c>
      <c r="B1452">
        <v>22.44</v>
      </c>
      <c r="C1452" t="str">
        <f t="shared" si="44"/>
        <v>Normal weight</v>
      </c>
      <c r="D1452">
        <v>4.62</v>
      </c>
      <c r="E1452" t="str">
        <f t="shared" si="45"/>
        <v>Normal</v>
      </c>
      <c r="F1452" t="s">
        <v>2378</v>
      </c>
      <c r="G1452" t="s">
        <v>2376</v>
      </c>
      <c r="H1452" t="s">
        <v>2376</v>
      </c>
      <c r="I1452" s="13">
        <v>0</v>
      </c>
      <c r="J1452" t="s">
        <v>2376</v>
      </c>
    </row>
    <row r="1453" spans="1:10" x14ac:dyDescent="0.35">
      <c r="A1453" t="s">
        <v>915</v>
      </c>
      <c r="B1453">
        <v>37.049999999999997</v>
      </c>
      <c r="C1453" t="str">
        <f t="shared" si="44"/>
        <v>Obesity</v>
      </c>
      <c r="D1453">
        <v>9.9600000000000009</v>
      </c>
      <c r="E1453" t="str">
        <f t="shared" si="45"/>
        <v>Diabetese</v>
      </c>
      <c r="F1453" t="s">
        <v>2378</v>
      </c>
      <c r="G1453" t="s">
        <v>2376</v>
      </c>
      <c r="H1453" t="s">
        <v>2376</v>
      </c>
      <c r="I1453" s="13">
        <v>0</v>
      </c>
      <c r="J1453" t="s">
        <v>2376</v>
      </c>
    </row>
    <row r="1454" spans="1:10" x14ac:dyDescent="0.35">
      <c r="A1454" t="s">
        <v>914</v>
      </c>
      <c r="B1454">
        <v>22.95</v>
      </c>
      <c r="C1454" t="str">
        <f t="shared" si="44"/>
        <v>Normal weight</v>
      </c>
      <c r="D1454">
        <v>10.53</v>
      </c>
      <c r="E1454" t="str">
        <f t="shared" si="45"/>
        <v>Diabetese</v>
      </c>
      <c r="F1454" t="s">
        <v>2376</v>
      </c>
      <c r="G1454" t="s">
        <v>2376</v>
      </c>
      <c r="H1454" t="s">
        <v>2376</v>
      </c>
      <c r="I1454" s="13">
        <v>2</v>
      </c>
      <c r="J1454" t="s">
        <v>2376</v>
      </c>
    </row>
    <row r="1455" spans="1:10" x14ac:dyDescent="0.35">
      <c r="A1455" t="s">
        <v>913</v>
      </c>
      <c r="B1455">
        <v>34.200000000000003</v>
      </c>
      <c r="C1455" t="str">
        <f t="shared" si="44"/>
        <v>Obesity</v>
      </c>
      <c r="D1455">
        <v>6.69</v>
      </c>
      <c r="E1455" t="str">
        <f t="shared" si="45"/>
        <v>Diabetese</v>
      </c>
      <c r="F1455" t="s">
        <v>2378</v>
      </c>
      <c r="G1455" t="s">
        <v>2376</v>
      </c>
      <c r="H1455" t="s">
        <v>2376</v>
      </c>
      <c r="I1455" s="13">
        <v>0</v>
      </c>
      <c r="J1455" t="s">
        <v>2376</v>
      </c>
    </row>
    <row r="1456" spans="1:10" x14ac:dyDescent="0.35">
      <c r="A1456" t="s">
        <v>912</v>
      </c>
      <c r="B1456">
        <v>30.59</v>
      </c>
      <c r="C1456" t="str">
        <f t="shared" si="44"/>
        <v>Obesity</v>
      </c>
      <c r="D1456">
        <v>9.5500000000000007</v>
      </c>
      <c r="E1456" t="str">
        <f t="shared" si="45"/>
        <v>Diabetese</v>
      </c>
      <c r="F1456" t="s">
        <v>2378</v>
      </c>
      <c r="G1456" t="s">
        <v>2376</v>
      </c>
      <c r="H1456" t="s">
        <v>2376</v>
      </c>
      <c r="I1456" s="13">
        <v>0</v>
      </c>
      <c r="J1456" t="s">
        <v>2376</v>
      </c>
    </row>
    <row r="1457" spans="1:10" x14ac:dyDescent="0.35">
      <c r="A1457" t="s">
        <v>911</v>
      </c>
      <c r="B1457">
        <v>25.51</v>
      </c>
      <c r="C1457" t="str">
        <f t="shared" si="44"/>
        <v>Overweight</v>
      </c>
      <c r="D1457">
        <v>6.05</v>
      </c>
      <c r="E1457" t="str">
        <f t="shared" si="45"/>
        <v>Prediabetese</v>
      </c>
      <c r="F1457" t="s">
        <v>2376</v>
      </c>
      <c r="G1457" t="s">
        <v>2376</v>
      </c>
      <c r="H1457" t="s">
        <v>2376</v>
      </c>
      <c r="I1457" s="13">
        <v>0</v>
      </c>
      <c r="J1457" t="s">
        <v>2376</v>
      </c>
    </row>
    <row r="1458" spans="1:10" x14ac:dyDescent="0.35">
      <c r="A1458" t="s">
        <v>910</v>
      </c>
      <c r="B1458">
        <v>29.04</v>
      </c>
      <c r="C1458" t="str">
        <f t="shared" si="44"/>
        <v>Overweight</v>
      </c>
      <c r="D1458">
        <v>10.56</v>
      </c>
      <c r="E1458" t="str">
        <f t="shared" si="45"/>
        <v>Diabetese</v>
      </c>
      <c r="F1458" t="s">
        <v>2378</v>
      </c>
      <c r="G1458" t="s">
        <v>2376</v>
      </c>
      <c r="H1458" t="s">
        <v>2376</v>
      </c>
      <c r="I1458" s="13">
        <v>1</v>
      </c>
      <c r="J1458" t="s">
        <v>2376</v>
      </c>
    </row>
    <row r="1459" spans="1:10" x14ac:dyDescent="0.35">
      <c r="A1459" t="s">
        <v>909</v>
      </c>
      <c r="B1459">
        <v>22.135000000000002</v>
      </c>
      <c r="C1459" t="str">
        <f t="shared" si="44"/>
        <v>Normal weight</v>
      </c>
      <c r="D1459">
        <v>10.81</v>
      </c>
      <c r="E1459" t="str">
        <f t="shared" si="45"/>
        <v>Diabetese</v>
      </c>
      <c r="F1459" t="s">
        <v>2378</v>
      </c>
      <c r="G1459" t="s">
        <v>2376</v>
      </c>
      <c r="H1459" t="s">
        <v>2376</v>
      </c>
      <c r="I1459" s="13">
        <v>1</v>
      </c>
      <c r="J1459" t="s">
        <v>2376</v>
      </c>
    </row>
    <row r="1460" spans="1:10" x14ac:dyDescent="0.35">
      <c r="A1460" t="s">
        <v>908</v>
      </c>
      <c r="B1460">
        <v>21.375</v>
      </c>
      <c r="C1460" t="str">
        <f t="shared" si="44"/>
        <v>Normal weight</v>
      </c>
      <c r="D1460">
        <v>4.32</v>
      </c>
      <c r="E1460" t="str">
        <f t="shared" si="45"/>
        <v>Normal</v>
      </c>
      <c r="F1460" t="s">
        <v>2376</v>
      </c>
      <c r="G1460" t="s">
        <v>2376</v>
      </c>
      <c r="H1460" t="s">
        <v>2376</v>
      </c>
      <c r="I1460" s="13">
        <v>0</v>
      </c>
      <c r="J1460" t="s">
        <v>2376</v>
      </c>
    </row>
    <row r="1461" spans="1:10" x14ac:dyDescent="0.35">
      <c r="A1461" t="s">
        <v>907</v>
      </c>
      <c r="B1461">
        <v>29.19</v>
      </c>
      <c r="C1461" t="str">
        <f t="shared" si="44"/>
        <v>Overweight</v>
      </c>
      <c r="D1461">
        <v>4.37</v>
      </c>
      <c r="E1461" t="str">
        <f t="shared" si="45"/>
        <v>Normal</v>
      </c>
      <c r="F1461" t="s">
        <v>2376</v>
      </c>
      <c r="G1461" t="s">
        <v>2376</v>
      </c>
      <c r="H1461" t="s">
        <v>2376</v>
      </c>
      <c r="I1461" s="13">
        <v>0</v>
      </c>
      <c r="J1461" t="s">
        <v>2376</v>
      </c>
    </row>
    <row r="1462" spans="1:10" x14ac:dyDescent="0.35">
      <c r="A1462" t="s">
        <v>906</v>
      </c>
      <c r="B1462">
        <v>31.92</v>
      </c>
      <c r="C1462" t="str">
        <f t="shared" si="44"/>
        <v>Obesity</v>
      </c>
      <c r="D1462">
        <v>4.8099999999999996</v>
      </c>
      <c r="E1462" t="str">
        <f t="shared" si="45"/>
        <v>Normal</v>
      </c>
      <c r="F1462" t="s">
        <v>2378</v>
      </c>
      <c r="G1462" t="s">
        <v>2376</v>
      </c>
      <c r="H1462" t="s">
        <v>2378</v>
      </c>
      <c r="I1462" s="13">
        <v>1</v>
      </c>
      <c r="J1462" t="s">
        <v>2376</v>
      </c>
    </row>
    <row r="1463" spans="1:10" x14ac:dyDescent="0.35">
      <c r="A1463" t="s">
        <v>905</v>
      </c>
      <c r="B1463">
        <v>26.315000000000001</v>
      </c>
      <c r="C1463" t="str">
        <f t="shared" si="44"/>
        <v>Overweight</v>
      </c>
      <c r="D1463">
        <v>4.5599999999999996</v>
      </c>
      <c r="E1463" t="str">
        <f t="shared" si="45"/>
        <v>Normal</v>
      </c>
      <c r="F1463" t="s">
        <v>2378</v>
      </c>
      <c r="G1463" t="s">
        <v>2376</v>
      </c>
      <c r="H1463" t="s">
        <v>2378</v>
      </c>
      <c r="I1463" s="13">
        <v>1</v>
      </c>
      <c r="J1463" t="s">
        <v>2376</v>
      </c>
    </row>
    <row r="1464" spans="1:10" x14ac:dyDescent="0.35">
      <c r="A1464" t="s">
        <v>904</v>
      </c>
      <c r="B1464">
        <v>35.299999999999997</v>
      </c>
      <c r="C1464" t="str">
        <f t="shared" si="44"/>
        <v>Obesity</v>
      </c>
      <c r="D1464">
        <v>4.3899999999999997</v>
      </c>
      <c r="E1464" t="str">
        <f t="shared" si="45"/>
        <v>Normal</v>
      </c>
      <c r="F1464" t="s">
        <v>2376</v>
      </c>
      <c r="G1464" t="s">
        <v>2376</v>
      </c>
      <c r="H1464" t="s">
        <v>2376</v>
      </c>
      <c r="I1464" s="13">
        <v>0</v>
      </c>
      <c r="J1464" t="s">
        <v>2376</v>
      </c>
    </row>
    <row r="1465" spans="1:10" x14ac:dyDescent="0.35">
      <c r="A1465" t="s">
        <v>903</v>
      </c>
      <c r="B1465">
        <v>18.91</v>
      </c>
      <c r="C1465" t="str">
        <f t="shared" si="44"/>
        <v>Normal weight</v>
      </c>
      <c r="D1465">
        <v>11.44</v>
      </c>
      <c r="E1465" t="str">
        <f t="shared" si="45"/>
        <v>Diabetese</v>
      </c>
      <c r="F1465" t="s">
        <v>2376</v>
      </c>
      <c r="G1465" t="s">
        <v>2376</v>
      </c>
      <c r="H1465" t="s">
        <v>2376</v>
      </c>
      <c r="I1465" s="13">
        <v>0</v>
      </c>
      <c r="J1465" t="s">
        <v>2376</v>
      </c>
    </row>
    <row r="1466" spans="1:10" x14ac:dyDescent="0.35">
      <c r="A1466" t="s">
        <v>902</v>
      </c>
      <c r="B1466">
        <v>22.41</v>
      </c>
      <c r="C1466" t="str">
        <f t="shared" si="44"/>
        <v>Normal weight</v>
      </c>
      <c r="D1466">
        <v>11.37</v>
      </c>
      <c r="E1466" t="str">
        <f t="shared" si="45"/>
        <v>Diabetese</v>
      </c>
      <c r="F1466" t="s">
        <v>2378</v>
      </c>
      <c r="G1466" t="s">
        <v>2376</v>
      </c>
      <c r="H1466" t="s">
        <v>2376</v>
      </c>
      <c r="I1466" s="13">
        <v>1</v>
      </c>
      <c r="J1466" t="s">
        <v>2376</v>
      </c>
    </row>
    <row r="1467" spans="1:10" x14ac:dyDescent="0.35">
      <c r="A1467" t="s">
        <v>901</v>
      </c>
      <c r="B1467">
        <v>22.704999999999998</v>
      </c>
      <c r="C1467" t="str">
        <f t="shared" si="44"/>
        <v>Normal weight</v>
      </c>
      <c r="D1467">
        <v>6.14</v>
      </c>
      <c r="E1467" t="str">
        <f t="shared" si="45"/>
        <v>Prediabetese</v>
      </c>
      <c r="F1467" t="s">
        <v>2376</v>
      </c>
      <c r="G1467" t="s">
        <v>2376</v>
      </c>
      <c r="H1467" t="s">
        <v>2376</v>
      </c>
      <c r="I1467" s="13">
        <v>0</v>
      </c>
      <c r="J1467" t="s">
        <v>2376</v>
      </c>
    </row>
    <row r="1468" spans="1:10" x14ac:dyDescent="0.35">
      <c r="A1468" t="s">
        <v>900</v>
      </c>
      <c r="B1468">
        <v>37.18</v>
      </c>
      <c r="C1468" t="str">
        <f t="shared" si="44"/>
        <v>Obesity</v>
      </c>
      <c r="D1468">
        <v>4.8899999999999997</v>
      </c>
      <c r="E1468" t="str">
        <f t="shared" si="45"/>
        <v>Normal</v>
      </c>
      <c r="F1468" t="s">
        <v>2376</v>
      </c>
      <c r="G1468" t="s">
        <v>2376</v>
      </c>
      <c r="H1468" t="s">
        <v>2376</v>
      </c>
      <c r="I1468" s="13">
        <v>0</v>
      </c>
      <c r="J1468" t="s">
        <v>2376</v>
      </c>
    </row>
    <row r="1469" spans="1:10" x14ac:dyDescent="0.35">
      <c r="A1469" t="s">
        <v>899</v>
      </c>
      <c r="B1469">
        <v>35.97</v>
      </c>
      <c r="C1469" t="str">
        <f t="shared" si="44"/>
        <v>Obesity</v>
      </c>
      <c r="D1469">
        <v>4.5999999999999996</v>
      </c>
      <c r="E1469" t="str">
        <f t="shared" si="45"/>
        <v>Normal</v>
      </c>
      <c r="F1469" t="s">
        <v>2376</v>
      </c>
      <c r="G1469" t="s">
        <v>2376</v>
      </c>
      <c r="H1469" t="s">
        <v>2376</v>
      </c>
      <c r="I1469" s="13">
        <v>0</v>
      </c>
      <c r="J1469" t="s">
        <v>2376</v>
      </c>
    </row>
    <row r="1470" spans="1:10" x14ac:dyDescent="0.35">
      <c r="A1470" t="s">
        <v>898</v>
      </c>
      <c r="B1470">
        <v>35.799999999999997</v>
      </c>
      <c r="C1470" t="str">
        <f t="shared" si="44"/>
        <v>Obesity</v>
      </c>
      <c r="D1470">
        <v>4.42</v>
      </c>
      <c r="E1470" t="str">
        <f t="shared" si="45"/>
        <v>Normal</v>
      </c>
      <c r="F1470" t="s">
        <v>2376</v>
      </c>
      <c r="G1470" t="s">
        <v>2376</v>
      </c>
      <c r="H1470" t="s">
        <v>2376</v>
      </c>
      <c r="I1470" s="13">
        <v>0</v>
      </c>
      <c r="J1470" t="s">
        <v>2376</v>
      </c>
    </row>
    <row r="1471" spans="1:10" x14ac:dyDescent="0.35">
      <c r="A1471" t="s">
        <v>897</v>
      </c>
      <c r="B1471">
        <v>28.31</v>
      </c>
      <c r="C1471" t="str">
        <f t="shared" si="44"/>
        <v>Overweight</v>
      </c>
      <c r="D1471">
        <v>7.48</v>
      </c>
      <c r="E1471" t="str">
        <f t="shared" si="45"/>
        <v>Diabetese</v>
      </c>
      <c r="F1471" t="s">
        <v>2378</v>
      </c>
      <c r="G1471" t="s">
        <v>2376</v>
      </c>
      <c r="H1471" t="s">
        <v>2376</v>
      </c>
      <c r="I1471" s="13">
        <v>0</v>
      </c>
      <c r="J1471" t="s">
        <v>2376</v>
      </c>
    </row>
    <row r="1472" spans="1:10" x14ac:dyDescent="0.35">
      <c r="A1472" t="s">
        <v>896</v>
      </c>
      <c r="B1472">
        <v>38.06</v>
      </c>
      <c r="C1472" t="str">
        <f t="shared" si="44"/>
        <v>Obesity</v>
      </c>
      <c r="D1472">
        <v>10.74</v>
      </c>
      <c r="E1472" t="str">
        <f t="shared" si="45"/>
        <v>Diabetese</v>
      </c>
      <c r="F1472" t="s">
        <v>2376</v>
      </c>
      <c r="G1472" t="s">
        <v>2376</v>
      </c>
      <c r="H1472" t="s">
        <v>2376</v>
      </c>
      <c r="I1472" s="13">
        <v>0</v>
      </c>
      <c r="J1472" t="s">
        <v>2376</v>
      </c>
    </row>
    <row r="1473" spans="1:10" x14ac:dyDescent="0.35">
      <c r="A1473" t="s">
        <v>895</v>
      </c>
      <c r="B1473">
        <v>28</v>
      </c>
      <c r="C1473" t="str">
        <f t="shared" si="44"/>
        <v>Overweight</v>
      </c>
      <c r="D1473">
        <v>5.19</v>
      </c>
      <c r="E1473" t="str">
        <f t="shared" si="45"/>
        <v>Normal</v>
      </c>
      <c r="F1473" t="s">
        <v>2376</v>
      </c>
      <c r="G1473" t="s">
        <v>2376</v>
      </c>
      <c r="H1473" t="s">
        <v>2376</v>
      </c>
      <c r="I1473" s="13">
        <v>1</v>
      </c>
      <c r="J1473" t="s">
        <v>2376</v>
      </c>
    </row>
    <row r="1474" spans="1:10" x14ac:dyDescent="0.35">
      <c r="A1474" t="s">
        <v>894</v>
      </c>
      <c r="B1474">
        <v>34.32</v>
      </c>
      <c r="C1474" t="str">
        <f t="shared" si="44"/>
        <v>Obesity</v>
      </c>
      <c r="D1474">
        <v>9.17</v>
      </c>
      <c r="E1474" t="str">
        <f t="shared" si="45"/>
        <v>Diabetese</v>
      </c>
      <c r="F1474" t="s">
        <v>2376</v>
      </c>
      <c r="G1474" t="s">
        <v>2376</v>
      </c>
      <c r="H1474" t="s">
        <v>2376</v>
      </c>
      <c r="I1474" s="13">
        <v>0</v>
      </c>
      <c r="J1474" t="s">
        <v>2376</v>
      </c>
    </row>
    <row r="1475" spans="1:10" x14ac:dyDescent="0.35">
      <c r="A1475" t="s">
        <v>893</v>
      </c>
      <c r="B1475">
        <v>22.3</v>
      </c>
      <c r="C1475" t="str">
        <f t="shared" ref="C1475:C1538" si="46">IF(B1475&lt;18.5,"Underweight",IF(AND(B1475&gt;=18.5,B1475&lt;25),"Normal weight",IF(AND(B1475&gt;=25,B1475&lt;30),"Overweight","Obesity")))</f>
        <v>Normal weight</v>
      </c>
      <c r="D1475">
        <v>4.95</v>
      </c>
      <c r="E1475" t="str">
        <f t="shared" si="45"/>
        <v>Normal</v>
      </c>
      <c r="F1475" t="s">
        <v>2378</v>
      </c>
      <c r="G1475" t="s">
        <v>2376</v>
      </c>
      <c r="H1475" t="s">
        <v>2376</v>
      </c>
      <c r="I1475" s="13">
        <v>0</v>
      </c>
      <c r="J1475" t="s">
        <v>2376</v>
      </c>
    </row>
    <row r="1476" spans="1:10" x14ac:dyDescent="0.35">
      <c r="A1476" t="s">
        <v>892</v>
      </c>
      <c r="B1476">
        <v>27.835000000000001</v>
      </c>
      <c r="C1476" t="str">
        <f t="shared" si="46"/>
        <v>Overweight</v>
      </c>
      <c r="D1476">
        <v>6.03</v>
      </c>
      <c r="E1476" t="str">
        <f t="shared" ref="E1476:E1539" si="47">IF(D1476&lt;5.7,"Normal",IF(AND(D1476&gt;=5.7,D1476&lt;=6.4),"Prediabetese","Diabetese"))</f>
        <v>Prediabetese</v>
      </c>
      <c r="F1476" t="s">
        <v>2376</v>
      </c>
      <c r="G1476" t="s">
        <v>2376</v>
      </c>
      <c r="H1476" t="s">
        <v>2376</v>
      </c>
      <c r="I1476" s="13">
        <v>1</v>
      </c>
      <c r="J1476" t="s">
        <v>2376</v>
      </c>
    </row>
    <row r="1477" spans="1:10" x14ac:dyDescent="0.35">
      <c r="A1477" t="s">
        <v>891</v>
      </c>
      <c r="B1477">
        <v>39.229999999999997</v>
      </c>
      <c r="C1477" t="str">
        <f t="shared" si="46"/>
        <v>Obesity</v>
      </c>
      <c r="D1477">
        <v>5.36</v>
      </c>
      <c r="E1477" t="str">
        <f t="shared" si="47"/>
        <v>Normal</v>
      </c>
      <c r="F1477" t="s">
        <v>2376</v>
      </c>
      <c r="G1477" t="s">
        <v>2376</v>
      </c>
      <c r="H1477" t="s">
        <v>2376</v>
      </c>
      <c r="I1477" s="13">
        <v>0</v>
      </c>
      <c r="J1477" t="s">
        <v>2376</v>
      </c>
    </row>
    <row r="1478" spans="1:10" x14ac:dyDescent="0.35">
      <c r="A1478" t="s">
        <v>890</v>
      </c>
      <c r="B1478">
        <v>19.95</v>
      </c>
      <c r="C1478" t="str">
        <f t="shared" si="46"/>
        <v>Normal weight</v>
      </c>
      <c r="D1478">
        <v>6.11</v>
      </c>
      <c r="E1478" t="str">
        <f t="shared" si="47"/>
        <v>Prediabetese</v>
      </c>
      <c r="F1478" t="s">
        <v>2376</v>
      </c>
      <c r="G1478" t="s">
        <v>2376</v>
      </c>
      <c r="H1478" t="s">
        <v>2376</v>
      </c>
      <c r="I1478" s="13">
        <v>1</v>
      </c>
      <c r="J1478" t="s">
        <v>2376</v>
      </c>
    </row>
    <row r="1479" spans="1:10" x14ac:dyDescent="0.35">
      <c r="A1479" t="s">
        <v>889</v>
      </c>
      <c r="B1479">
        <v>34.64</v>
      </c>
      <c r="C1479" t="str">
        <f t="shared" si="46"/>
        <v>Obesity</v>
      </c>
      <c r="D1479">
        <v>4.88</v>
      </c>
      <c r="E1479" t="str">
        <f t="shared" si="47"/>
        <v>Normal</v>
      </c>
      <c r="F1479" t="s">
        <v>2376</v>
      </c>
      <c r="G1479" t="s">
        <v>2376</v>
      </c>
      <c r="H1479" t="s">
        <v>2378</v>
      </c>
      <c r="I1479" s="13">
        <v>1</v>
      </c>
      <c r="J1479" t="s">
        <v>2376</v>
      </c>
    </row>
    <row r="1480" spans="1:10" x14ac:dyDescent="0.35">
      <c r="A1480" t="s">
        <v>888</v>
      </c>
      <c r="B1480">
        <v>18.75</v>
      </c>
      <c r="C1480" t="str">
        <f t="shared" si="46"/>
        <v>Normal weight</v>
      </c>
      <c r="D1480">
        <v>6.72</v>
      </c>
      <c r="E1480" t="str">
        <f t="shared" si="47"/>
        <v>Diabetese</v>
      </c>
      <c r="F1480" t="s">
        <v>2376</v>
      </c>
      <c r="G1480" t="s">
        <v>2376</v>
      </c>
      <c r="H1480" t="s">
        <v>2376</v>
      </c>
      <c r="I1480" s="13">
        <v>0</v>
      </c>
      <c r="J1480" t="s">
        <v>2376</v>
      </c>
    </row>
    <row r="1481" spans="1:10" x14ac:dyDescent="0.35">
      <c r="A1481" t="s">
        <v>887</v>
      </c>
      <c r="B1481">
        <v>26.48</v>
      </c>
      <c r="C1481" t="str">
        <f t="shared" si="46"/>
        <v>Overweight</v>
      </c>
      <c r="D1481">
        <v>4.2</v>
      </c>
      <c r="E1481" t="str">
        <f t="shared" si="47"/>
        <v>Normal</v>
      </c>
      <c r="F1481" t="s">
        <v>2376</v>
      </c>
      <c r="G1481" t="s">
        <v>2376</v>
      </c>
      <c r="H1481" t="s">
        <v>2376</v>
      </c>
      <c r="I1481" s="13">
        <v>1</v>
      </c>
      <c r="J1481" t="s">
        <v>2376</v>
      </c>
    </row>
    <row r="1482" spans="1:10" x14ac:dyDescent="0.35">
      <c r="A1482" t="s">
        <v>886</v>
      </c>
      <c r="B1482">
        <v>34.83</v>
      </c>
      <c r="C1482" t="str">
        <f t="shared" si="46"/>
        <v>Obesity</v>
      </c>
      <c r="D1482">
        <v>5.79</v>
      </c>
      <c r="E1482" t="str">
        <f t="shared" si="47"/>
        <v>Prediabetese</v>
      </c>
      <c r="F1482" t="s">
        <v>2376</v>
      </c>
      <c r="G1482" t="s">
        <v>2376</v>
      </c>
      <c r="H1482" t="s">
        <v>2376</v>
      </c>
      <c r="I1482" s="13">
        <v>1</v>
      </c>
      <c r="J1482" t="s">
        <v>2376</v>
      </c>
    </row>
    <row r="1483" spans="1:10" x14ac:dyDescent="0.35">
      <c r="A1483" t="s">
        <v>885</v>
      </c>
      <c r="B1483">
        <v>25.46</v>
      </c>
      <c r="C1483" t="str">
        <f t="shared" si="46"/>
        <v>Overweight</v>
      </c>
      <c r="D1483">
        <v>4.29</v>
      </c>
      <c r="E1483" t="str">
        <f t="shared" si="47"/>
        <v>Normal</v>
      </c>
      <c r="F1483" t="s">
        <v>2376</v>
      </c>
      <c r="G1483" t="s">
        <v>2376</v>
      </c>
      <c r="H1483" t="s">
        <v>2376</v>
      </c>
      <c r="I1483" s="13">
        <v>0</v>
      </c>
      <c r="J1483" t="s">
        <v>2376</v>
      </c>
    </row>
    <row r="1484" spans="1:10" x14ac:dyDescent="0.35">
      <c r="A1484" t="s">
        <v>884</v>
      </c>
      <c r="B1484">
        <v>23.31</v>
      </c>
      <c r="C1484" t="str">
        <f t="shared" si="46"/>
        <v>Normal weight</v>
      </c>
      <c r="D1484">
        <v>8.27</v>
      </c>
      <c r="E1484" t="str">
        <f t="shared" si="47"/>
        <v>Diabetese</v>
      </c>
      <c r="F1484" t="s">
        <v>2376</v>
      </c>
      <c r="G1484" t="s">
        <v>2376</v>
      </c>
      <c r="H1484" t="s">
        <v>2376</v>
      </c>
      <c r="I1484" s="13">
        <v>0</v>
      </c>
      <c r="J1484" t="s">
        <v>2376</v>
      </c>
    </row>
    <row r="1485" spans="1:10" x14ac:dyDescent="0.35">
      <c r="A1485" t="s">
        <v>883</v>
      </c>
      <c r="B1485">
        <v>29</v>
      </c>
      <c r="C1485" t="str">
        <f t="shared" si="46"/>
        <v>Overweight</v>
      </c>
      <c r="D1485">
        <v>4.5599999999999996</v>
      </c>
      <c r="E1485" t="str">
        <f t="shared" si="47"/>
        <v>Normal</v>
      </c>
      <c r="F1485" t="s">
        <v>2376</v>
      </c>
      <c r="G1485" t="s">
        <v>2376</v>
      </c>
      <c r="H1485" t="s">
        <v>2376</v>
      </c>
      <c r="I1485" s="13">
        <v>0</v>
      </c>
      <c r="J1485" t="s">
        <v>2376</v>
      </c>
    </row>
    <row r="1486" spans="1:10" x14ac:dyDescent="0.35">
      <c r="A1486" t="s">
        <v>882</v>
      </c>
      <c r="B1486">
        <v>32.869999999999997</v>
      </c>
      <c r="C1486" t="str">
        <f t="shared" si="46"/>
        <v>Obesity</v>
      </c>
      <c r="D1486">
        <v>5.33</v>
      </c>
      <c r="E1486" t="str">
        <f t="shared" si="47"/>
        <v>Normal</v>
      </c>
      <c r="F1486" t="s">
        <v>2376</v>
      </c>
      <c r="G1486" t="s">
        <v>2376</v>
      </c>
      <c r="H1486" t="s">
        <v>2376</v>
      </c>
      <c r="I1486" s="13">
        <v>0</v>
      </c>
      <c r="J1486" t="s">
        <v>2376</v>
      </c>
    </row>
    <row r="1487" spans="1:10" x14ac:dyDescent="0.35">
      <c r="A1487" t="s">
        <v>881</v>
      </c>
      <c r="B1487">
        <v>26.18</v>
      </c>
      <c r="C1487" t="str">
        <f t="shared" si="46"/>
        <v>Overweight</v>
      </c>
      <c r="D1487">
        <v>5.63</v>
      </c>
      <c r="E1487" t="str">
        <f t="shared" si="47"/>
        <v>Normal</v>
      </c>
      <c r="F1487" t="s">
        <v>2376</v>
      </c>
      <c r="G1487" t="s">
        <v>2376</v>
      </c>
      <c r="H1487" t="s">
        <v>2376</v>
      </c>
      <c r="I1487" s="13">
        <v>0</v>
      </c>
      <c r="J1487" t="s">
        <v>2376</v>
      </c>
    </row>
    <row r="1488" spans="1:10" x14ac:dyDescent="0.35">
      <c r="A1488" t="s">
        <v>880</v>
      </c>
      <c r="B1488">
        <v>25.3</v>
      </c>
      <c r="C1488" t="str">
        <f t="shared" si="46"/>
        <v>Overweight</v>
      </c>
      <c r="D1488">
        <v>5.12</v>
      </c>
      <c r="E1488" t="str">
        <f t="shared" si="47"/>
        <v>Normal</v>
      </c>
      <c r="F1488" t="s">
        <v>2376</v>
      </c>
      <c r="G1488" t="s">
        <v>2376</v>
      </c>
      <c r="H1488" t="s">
        <v>2376</v>
      </c>
      <c r="I1488" s="13">
        <v>0</v>
      </c>
      <c r="J1488" t="s">
        <v>2376</v>
      </c>
    </row>
    <row r="1489" spans="1:10" x14ac:dyDescent="0.35">
      <c r="A1489" t="s">
        <v>879</v>
      </c>
      <c r="B1489">
        <v>36.94</v>
      </c>
      <c r="C1489" t="str">
        <f t="shared" si="46"/>
        <v>Obesity</v>
      </c>
      <c r="D1489">
        <v>5.15</v>
      </c>
      <c r="E1489" t="str">
        <f t="shared" si="47"/>
        <v>Normal</v>
      </c>
      <c r="F1489" t="s">
        <v>2378</v>
      </c>
      <c r="G1489" t="s">
        <v>2376</v>
      </c>
      <c r="H1489" t="s">
        <v>2376</v>
      </c>
      <c r="I1489" s="13">
        <v>1</v>
      </c>
      <c r="J1489" t="s">
        <v>2376</v>
      </c>
    </row>
    <row r="1490" spans="1:10" x14ac:dyDescent="0.35">
      <c r="A1490" t="s">
        <v>878</v>
      </c>
      <c r="B1490">
        <v>22.86</v>
      </c>
      <c r="C1490" t="str">
        <f t="shared" si="46"/>
        <v>Normal weight</v>
      </c>
      <c r="D1490">
        <v>7.5</v>
      </c>
      <c r="E1490" t="str">
        <f t="shared" si="47"/>
        <v>Diabetese</v>
      </c>
      <c r="F1490" t="s">
        <v>2376</v>
      </c>
      <c r="G1490" t="s">
        <v>2376</v>
      </c>
      <c r="H1490" t="s">
        <v>2376</v>
      </c>
      <c r="I1490" s="13">
        <v>0</v>
      </c>
      <c r="J1490" t="s">
        <v>2376</v>
      </c>
    </row>
    <row r="1491" spans="1:10" x14ac:dyDescent="0.35">
      <c r="A1491" t="s">
        <v>877</v>
      </c>
      <c r="B1491">
        <v>18.760000000000002</v>
      </c>
      <c r="C1491" t="str">
        <f t="shared" si="46"/>
        <v>Normal weight</v>
      </c>
      <c r="D1491">
        <v>4.88</v>
      </c>
      <c r="E1491" t="str">
        <f t="shared" si="47"/>
        <v>Normal</v>
      </c>
      <c r="F1491" t="s">
        <v>2378</v>
      </c>
      <c r="G1491" t="s">
        <v>2376</v>
      </c>
      <c r="H1491" t="s">
        <v>2378</v>
      </c>
      <c r="I1491" s="13">
        <v>1</v>
      </c>
      <c r="J1491" t="s">
        <v>2376</v>
      </c>
    </row>
    <row r="1492" spans="1:10" x14ac:dyDescent="0.35">
      <c r="A1492" t="s">
        <v>876</v>
      </c>
      <c r="B1492">
        <v>24.36</v>
      </c>
      <c r="C1492" t="str">
        <f t="shared" si="46"/>
        <v>Normal weight</v>
      </c>
      <c r="D1492">
        <v>5.57</v>
      </c>
      <c r="E1492" t="str">
        <f t="shared" si="47"/>
        <v>Normal</v>
      </c>
      <c r="F1492" t="s">
        <v>2376</v>
      </c>
      <c r="G1492" t="s">
        <v>2376</v>
      </c>
      <c r="H1492" t="s">
        <v>2376</v>
      </c>
      <c r="I1492" s="13">
        <v>0</v>
      </c>
      <c r="J1492" t="s">
        <v>2376</v>
      </c>
    </row>
    <row r="1493" spans="1:10" x14ac:dyDescent="0.35">
      <c r="A1493" t="s">
        <v>875</v>
      </c>
      <c r="B1493">
        <v>32.299999999999997</v>
      </c>
      <c r="C1493" t="str">
        <f t="shared" si="46"/>
        <v>Obesity</v>
      </c>
      <c r="D1493">
        <v>5.31</v>
      </c>
      <c r="E1493" t="str">
        <f t="shared" si="47"/>
        <v>Normal</v>
      </c>
      <c r="F1493" t="s">
        <v>2376</v>
      </c>
      <c r="G1493" t="s">
        <v>2376</v>
      </c>
      <c r="H1493" t="s">
        <v>2376</v>
      </c>
      <c r="I1493" s="13">
        <v>0</v>
      </c>
      <c r="J1493" t="s">
        <v>2376</v>
      </c>
    </row>
    <row r="1494" spans="1:10" x14ac:dyDescent="0.35">
      <c r="A1494" t="s">
        <v>874</v>
      </c>
      <c r="B1494">
        <v>22.704999999999998</v>
      </c>
      <c r="C1494" t="str">
        <f t="shared" si="46"/>
        <v>Normal weight</v>
      </c>
      <c r="D1494">
        <v>4.57</v>
      </c>
      <c r="E1494" t="str">
        <f t="shared" si="47"/>
        <v>Normal</v>
      </c>
      <c r="F1494" t="s">
        <v>2378</v>
      </c>
      <c r="G1494" t="s">
        <v>2376</v>
      </c>
      <c r="H1494" t="s">
        <v>2376</v>
      </c>
      <c r="I1494" s="13">
        <v>0</v>
      </c>
      <c r="J1494" t="s">
        <v>2376</v>
      </c>
    </row>
    <row r="1495" spans="1:10" x14ac:dyDescent="0.35">
      <c r="A1495" t="s">
        <v>873</v>
      </c>
      <c r="B1495">
        <v>21.79</v>
      </c>
      <c r="C1495" t="str">
        <f t="shared" si="46"/>
        <v>Normal weight</v>
      </c>
      <c r="D1495">
        <v>8.6999999999999993</v>
      </c>
      <c r="E1495" t="str">
        <f t="shared" si="47"/>
        <v>Diabetese</v>
      </c>
      <c r="F1495" t="s">
        <v>2378</v>
      </c>
      <c r="G1495" t="s">
        <v>2376</v>
      </c>
      <c r="H1495" t="s">
        <v>2376</v>
      </c>
      <c r="I1495" s="13">
        <v>1</v>
      </c>
      <c r="J1495" t="s">
        <v>2376</v>
      </c>
    </row>
    <row r="1496" spans="1:10" x14ac:dyDescent="0.35">
      <c r="A1496" t="s">
        <v>872</v>
      </c>
      <c r="B1496">
        <v>24.52</v>
      </c>
      <c r="C1496" t="str">
        <f t="shared" si="46"/>
        <v>Normal weight</v>
      </c>
      <c r="D1496">
        <v>4.76</v>
      </c>
      <c r="E1496" t="str">
        <f t="shared" si="47"/>
        <v>Normal</v>
      </c>
      <c r="F1496" t="s">
        <v>2376</v>
      </c>
      <c r="G1496" t="s">
        <v>2376</v>
      </c>
      <c r="H1496" t="s">
        <v>2376</v>
      </c>
      <c r="I1496" s="13">
        <v>0</v>
      </c>
      <c r="J1496" t="s">
        <v>2376</v>
      </c>
    </row>
    <row r="1497" spans="1:10" x14ac:dyDescent="0.35">
      <c r="A1497" t="s">
        <v>871</v>
      </c>
      <c r="B1497">
        <v>39.520000000000003</v>
      </c>
      <c r="C1497" t="str">
        <f t="shared" si="46"/>
        <v>Obesity</v>
      </c>
      <c r="D1497">
        <v>11.81</v>
      </c>
      <c r="E1497" t="str">
        <f t="shared" si="47"/>
        <v>Diabetese</v>
      </c>
      <c r="F1497" t="s">
        <v>2376</v>
      </c>
      <c r="G1497" t="s">
        <v>2376</v>
      </c>
      <c r="H1497" t="s">
        <v>2376</v>
      </c>
      <c r="I1497" s="13">
        <v>0</v>
      </c>
      <c r="J1497" t="s">
        <v>2376</v>
      </c>
    </row>
    <row r="1498" spans="1:10" x14ac:dyDescent="0.35">
      <c r="A1498" t="s">
        <v>870</v>
      </c>
      <c r="B1498">
        <v>24.49</v>
      </c>
      <c r="C1498" t="str">
        <f t="shared" si="46"/>
        <v>Normal weight</v>
      </c>
      <c r="D1498">
        <v>4.67</v>
      </c>
      <c r="E1498" t="str">
        <f t="shared" si="47"/>
        <v>Normal</v>
      </c>
      <c r="F1498" t="s">
        <v>2376</v>
      </c>
      <c r="G1498" t="s">
        <v>2376</v>
      </c>
      <c r="H1498" t="s">
        <v>2376</v>
      </c>
      <c r="I1498" s="13">
        <v>0</v>
      </c>
      <c r="J1498" t="s">
        <v>2376</v>
      </c>
    </row>
    <row r="1499" spans="1:10" x14ac:dyDescent="0.35">
      <c r="A1499" t="s">
        <v>869</v>
      </c>
      <c r="B1499">
        <v>26.315000000000001</v>
      </c>
      <c r="C1499" t="str">
        <f t="shared" si="46"/>
        <v>Overweight</v>
      </c>
      <c r="D1499">
        <v>6.02</v>
      </c>
      <c r="E1499" t="str">
        <f t="shared" si="47"/>
        <v>Prediabetese</v>
      </c>
      <c r="F1499" t="s">
        <v>2376</v>
      </c>
      <c r="G1499" t="s">
        <v>2376</v>
      </c>
      <c r="H1499" t="s">
        <v>2376</v>
      </c>
      <c r="I1499" s="13">
        <v>0</v>
      </c>
      <c r="J1499" t="s">
        <v>2376</v>
      </c>
    </row>
    <row r="1500" spans="1:10" x14ac:dyDescent="0.35">
      <c r="A1500" t="s">
        <v>868</v>
      </c>
      <c r="B1500">
        <v>22.58</v>
      </c>
      <c r="C1500" t="str">
        <f t="shared" si="46"/>
        <v>Normal weight</v>
      </c>
      <c r="D1500">
        <v>7.46</v>
      </c>
      <c r="E1500" t="str">
        <f t="shared" si="47"/>
        <v>Diabetese</v>
      </c>
      <c r="F1500" t="s">
        <v>2376</v>
      </c>
      <c r="G1500" t="s">
        <v>2376</v>
      </c>
      <c r="H1500" t="s">
        <v>2376</v>
      </c>
      <c r="I1500" s="13">
        <v>0</v>
      </c>
      <c r="J1500" t="s">
        <v>2376</v>
      </c>
    </row>
    <row r="1501" spans="1:10" x14ac:dyDescent="0.35">
      <c r="A1501" t="s">
        <v>867</v>
      </c>
      <c r="B1501">
        <v>19.475000000000001</v>
      </c>
      <c r="C1501" t="str">
        <f t="shared" si="46"/>
        <v>Normal weight</v>
      </c>
      <c r="D1501">
        <v>4.74</v>
      </c>
      <c r="E1501" t="str">
        <f t="shared" si="47"/>
        <v>Normal</v>
      </c>
      <c r="F1501" t="s">
        <v>2376</v>
      </c>
      <c r="G1501" t="s">
        <v>2376</v>
      </c>
      <c r="H1501" t="s">
        <v>2376</v>
      </c>
      <c r="I1501" s="13">
        <v>1</v>
      </c>
      <c r="J1501" t="s">
        <v>2376</v>
      </c>
    </row>
    <row r="1502" spans="1:10" x14ac:dyDescent="0.35">
      <c r="A1502" t="s">
        <v>866</v>
      </c>
      <c r="B1502">
        <v>26.33</v>
      </c>
      <c r="C1502" t="str">
        <f t="shared" si="46"/>
        <v>Overweight</v>
      </c>
      <c r="D1502">
        <v>4.79</v>
      </c>
      <c r="E1502" t="str">
        <f t="shared" si="47"/>
        <v>Normal</v>
      </c>
      <c r="F1502" t="s">
        <v>2376</v>
      </c>
      <c r="G1502" t="s">
        <v>2376</v>
      </c>
      <c r="H1502" t="s">
        <v>2376</v>
      </c>
      <c r="I1502" s="13">
        <v>0</v>
      </c>
      <c r="J1502" t="s">
        <v>2376</v>
      </c>
    </row>
    <row r="1503" spans="1:10" x14ac:dyDescent="0.35">
      <c r="A1503" t="s">
        <v>865</v>
      </c>
      <c r="B1503">
        <v>17.29</v>
      </c>
      <c r="C1503" t="str">
        <f t="shared" si="46"/>
        <v>Underweight</v>
      </c>
      <c r="D1503">
        <v>5.35</v>
      </c>
      <c r="E1503" t="str">
        <f t="shared" si="47"/>
        <v>Normal</v>
      </c>
      <c r="F1503" t="s">
        <v>2378</v>
      </c>
      <c r="G1503" t="s">
        <v>2376</v>
      </c>
      <c r="H1503" t="s">
        <v>2376</v>
      </c>
      <c r="I1503" s="13">
        <v>0</v>
      </c>
      <c r="J1503" t="s">
        <v>2376</v>
      </c>
    </row>
    <row r="1504" spans="1:10" x14ac:dyDescent="0.35">
      <c r="A1504" t="s">
        <v>864</v>
      </c>
      <c r="B1504">
        <v>42.88</v>
      </c>
      <c r="C1504" t="str">
        <f t="shared" si="46"/>
        <v>Obesity</v>
      </c>
      <c r="D1504">
        <v>4.87</v>
      </c>
      <c r="E1504" t="str">
        <f t="shared" si="47"/>
        <v>Normal</v>
      </c>
      <c r="F1504" t="s">
        <v>2376</v>
      </c>
      <c r="G1504" t="s">
        <v>2378</v>
      </c>
      <c r="H1504" t="s">
        <v>2376</v>
      </c>
      <c r="I1504" s="13">
        <v>1</v>
      </c>
      <c r="J1504" t="s">
        <v>2376</v>
      </c>
    </row>
    <row r="1505" spans="1:10" x14ac:dyDescent="0.35">
      <c r="A1505" t="s">
        <v>863</v>
      </c>
      <c r="B1505">
        <v>32.200000000000003</v>
      </c>
      <c r="C1505" t="str">
        <f t="shared" si="46"/>
        <v>Obesity</v>
      </c>
      <c r="D1505">
        <v>10.09</v>
      </c>
      <c r="E1505" t="str">
        <f t="shared" si="47"/>
        <v>Diabetese</v>
      </c>
      <c r="F1505" t="s">
        <v>2378</v>
      </c>
      <c r="G1505" t="s">
        <v>2376</v>
      </c>
      <c r="H1505" t="s">
        <v>2376</v>
      </c>
      <c r="I1505" s="13">
        <v>0</v>
      </c>
      <c r="J1505" t="s">
        <v>2376</v>
      </c>
    </row>
    <row r="1506" spans="1:10" x14ac:dyDescent="0.35">
      <c r="A1506" t="s">
        <v>862</v>
      </c>
      <c r="B1506">
        <v>18.75</v>
      </c>
      <c r="C1506" t="str">
        <f t="shared" si="46"/>
        <v>Normal weight</v>
      </c>
      <c r="D1506">
        <v>5.47</v>
      </c>
      <c r="E1506" t="str">
        <f t="shared" si="47"/>
        <v>Normal</v>
      </c>
      <c r="F1506" t="s">
        <v>2378</v>
      </c>
      <c r="G1506" t="s">
        <v>2376</v>
      </c>
      <c r="H1506" t="s">
        <v>2378</v>
      </c>
      <c r="I1506" s="13">
        <v>1</v>
      </c>
      <c r="J1506" t="s">
        <v>2376</v>
      </c>
    </row>
    <row r="1507" spans="1:10" x14ac:dyDescent="0.35">
      <c r="A1507" t="s">
        <v>861</v>
      </c>
      <c r="B1507">
        <v>22.36</v>
      </c>
      <c r="C1507" t="str">
        <f t="shared" si="46"/>
        <v>Normal weight</v>
      </c>
      <c r="D1507">
        <v>8.6</v>
      </c>
      <c r="E1507" t="str">
        <f t="shared" si="47"/>
        <v>Diabetese</v>
      </c>
      <c r="F1507" t="s">
        <v>2376</v>
      </c>
      <c r="G1507" t="s">
        <v>2376</v>
      </c>
      <c r="H1507" t="s">
        <v>2376</v>
      </c>
      <c r="I1507" s="13">
        <v>0</v>
      </c>
      <c r="J1507" t="s">
        <v>2376</v>
      </c>
    </row>
    <row r="1508" spans="1:10" x14ac:dyDescent="0.35">
      <c r="A1508" t="s">
        <v>860</v>
      </c>
      <c r="B1508">
        <v>23.94</v>
      </c>
      <c r="C1508" t="str">
        <f t="shared" si="46"/>
        <v>Normal weight</v>
      </c>
      <c r="D1508">
        <v>10.74</v>
      </c>
      <c r="E1508" t="str">
        <f t="shared" si="47"/>
        <v>Diabetese</v>
      </c>
      <c r="F1508" t="s">
        <v>2378</v>
      </c>
      <c r="G1508" t="s">
        <v>2376</v>
      </c>
      <c r="H1508" t="s">
        <v>2376</v>
      </c>
      <c r="I1508" s="13">
        <v>0</v>
      </c>
      <c r="J1508" t="s">
        <v>2376</v>
      </c>
    </row>
    <row r="1509" spans="1:10" x14ac:dyDescent="0.35">
      <c r="A1509" t="s">
        <v>859</v>
      </c>
      <c r="B1509">
        <v>30.1</v>
      </c>
      <c r="C1509" t="str">
        <f t="shared" si="46"/>
        <v>Obesity</v>
      </c>
      <c r="D1509">
        <v>4.3899999999999997</v>
      </c>
      <c r="E1509" t="str">
        <f t="shared" si="47"/>
        <v>Normal</v>
      </c>
      <c r="F1509" t="s">
        <v>2376</v>
      </c>
      <c r="G1509" t="s">
        <v>2376</v>
      </c>
      <c r="H1509" t="s">
        <v>2378</v>
      </c>
      <c r="I1509" s="13">
        <v>1</v>
      </c>
      <c r="J1509" t="s">
        <v>2376</v>
      </c>
    </row>
    <row r="1510" spans="1:10" x14ac:dyDescent="0.35">
      <c r="A1510" t="s">
        <v>858</v>
      </c>
      <c r="B1510">
        <v>21.93</v>
      </c>
      <c r="C1510" t="str">
        <f t="shared" si="46"/>
        <v>Normal weight</v>
      </c>
      <c r="D1510">
        <v>6.3</v>
      </c>
      <c r="E1510" t="str">
        <f t="shared" si="47"/>
        <v>Prediabetese</v>
      </c>
      <c r="F1510" t="s">
        <v>2376</v>
      </c>
      <c r="G1510" t="s">
        <v>2376</v>
      </c>
      <c r="H1510" t="s">
        <v>2376</v>
      </c>
      <c r="I1510" s="13">
        <v>0</v>
      </c>
      <c r="J1510" t="s">
        <v>2376</v>
      </c>
    </row>
    <row r="1511" spans="1:10" x14ac:dyDescent="0.35">
      <c r="A1511" t="s">
        <v>857</v>
      </c>
      <c r="B1511">
        <v>39.75</v>
      </c>
      <c r="C1511" t="str">
        <f t="shared" si="46"/>
        <v>Obesity</v>
      </c>
      <c r="D1511">
        <v>5.41</v>
      </c>
      <c r="E1511" t="str">
        <f t="shared" si="47"/>
        <v>Normal</v>
      </c>
      <c r="F1511" t="s">
        <v>2376</v>
      </c>
      <c r="G1511" t="s">
        <v>2378</v>
      </c>
      <c r="H1511" t="s">
        <v>2376</v>
      </c>
      <c r="I1511" s="13">
        <v>1</v>
      </c>
      <c r="J1511" t="s">
        <v>2376</v>
      </c>
    </row>
    <row r="1512" spans="1:10" x14ac:dyDescent="0.35">
      <c r="A1512" t="s">
        <v>856</v>
      </c>
      <c r="B1512">
        <v>26.03</v>
      </c>
      <c r="C1512" t="str">
        <f t="shared" si="46"/>
        <v>Overweight</v>
      </c>
      <c r="D1512">
        <v>4.47</v>
      </c>
      <c r="E1512" t="str">
        <f t="shared" si="47"/>
        <v>Normal</v>
      </c>
      <c r="F1512" t="s">
        <v>2376</v>
      </c>
      <c r="G1512" t="s">
        <v>2376</v>
      </c>
      <c r="H1512" t="s">
        <v>2378</v>
      </c>
      <c r="I1512" s="13">
        <v>1</v>
      </c>
      <c r="J1512" t="s">
        <v>2376</v>
      </c>
    </row>
    <row r="1513" spans="1:10" x14ac:dyDescent="0.35">
      <c r="A1513" t="s">
        <v>855</v>
      </c>
      <c r="B1513">
        <v>34.51</v>
      </c>
      <c r="C1513" t="str">
        <f t="shared" si="46"/>
        <v>Obesity</v>
      </c>
      <c r="D1513">
        <v>6.26</v>
      </c>
      <c r="E1513" t="str">
        <f t="shared" si="47"/>
        <v>Prediabetese</v>
      </c>
      <c r="F1513" t="s">
        <v>2376</v>
      </c>
      <c r="G1513" t="s">
        <v>2376</v>
      </c>
      <c r="H1513" t="s">
        <v>2376</v>
      </c>
      <c r="I1513" s="13">
        <v>0</v>
      </c>
      <c r="J1513" t="s">
        <v>2376</v>
      </c>
    </row>
    <row r="1514" spans="1:10" x14ac:dyDescent="0.35">
      <c r="A1514" t="s">
        <v>854</v>
      </c>
      <c r="B1514">
        <v>19.32</v>
      </c>
      <c r="C1514" t="str">
        <f t="shared" si="46"/>
        <v>Normal weight</v>
      </c>
      <c r="D1514">
        <v>11.58</v>
      </c>
      <c r="E1514" t="str">
        <f t="shared" si="47"/>
        <v>Diabetese</v>
      </c>
      <c r="F1514" t="s">
        <v>2378</v>
      </c>
      <c r="G1514" t="s">
        <v>2376</v>
      </c>
      <c r="H1514" t="s">
        <v>2376</v>
      </c>
      <c r="I1514" s="13">
        <v>1</v>
      </c>
      <c r="J1514" t="s">
        <v>2376</v>
      </c>
    </row>
    <row r="1515" spans="1:10" x14ac:dyDescent="0.35">
      <c r="A1515" t="s">
        <v>853</v>
      </c>
      <c r="B1515">
        <v>28.5</v>
      </c>
      <c r="C1515" t="str">
        <f t="shared" si="46"/>
        <v>Overweight</v>
      </c>
      <c r="D1515">
        <v>4.3600000000000003</v>
      </c>
      <c r="E1515" t="str">
        <f t="shared" si="47"/>
        <v>Normal</v>
      </c>
      <c r="F1515" t="s">
        <v>2376</v>
      </c>
      <c r="G1515" t="s">
        <v>2376</v>
      </c>
      <c r="H1515" t="s">
        <v>2376</v>
      </c>
      <c r="I1515" s="13">
        <v>0</v>
      </c>
      <c r="J1515" t="s">
        <v>2376</v>
      </c>
    </row>
    <row r="1516" spans="1:10" x14ac:dyDescent="0.35">
      <c r="A1516" t="s">
        <v>852</v>
      </c>
      <c r="B1516">
        <v>30.875</v>
      </c>
      <c r="C1516" t="str">
        <f t="shared" si="46"/>
        <v>Obesity</v>
      </c>
      <c r="D1516">
        <v>4.1399999999999997</v>
      </c>
      <c r="E1516" t="str">
        <f t="shared" si="47"/>
        <v>Normal</v>
      </c>
      <c r="F1516" t="s">
        <v>2378</v>
      </c>
      <c r="G1516" t="s">
        <v>2376</v>
      </c>
      <c r="H1516" t="s">
        <v>2376</v>
      </c>
      <c r="I1516" s="13">
        <v>0</v>
      </c>
      <c r="J1516" t="s">
        <v>2376</v>
      </c>
    </row>
    <row r="1517" spans="1:10" x14ac:dyDescent="0.35">
      <c r="A1517" t="s">
        <v>851</v>
      </c>
      <c r="B1517">
        <v>24.02</v>
      </c>
      <c r="C1517" t="str">
        <f t="shared" si="46"/>
        <v>Normal weight</v>
      </c>
      <c r="D1517">
        <v>4.38</v>
      </c>
      <c r="E1517" t="str">
        <f t="shared" si="47"/>
        <v>Normal</v>
      </c>
      <c r="F1517" t="s">
        <v>2376</v>
      </c>
      <c r="G1517" t="s">
        <v>2376</v>
      </c>
      <c r="H1517" t="s">
        <v>2376</v>
      </c>
      <c r="I1517" s="13">
        <v>0</v>
      </c>
      <c r="J1517" t="s">
        <v>2376</v>
      </c>
    </row>
    <row r="1518" spans="1:10" x14ac:dyDescent="0.35">
      <c r="A1518" t="s">
        <v>850</v>
      </c>
      <c r="B1518">
        <v>36.08</v>
      </c>
      <c r="C1518" t="str">
        <f t="shared" si="46"/>
        <v>Obesity</v>
      </c>
      <c r="D1518">
        <v>11.61</v>
      </c>
      <c r="E1518" t="str">
        <f t="shared" si="47"/>
        <v>Diabetese</v>
      </c>
      <c r="F1518" t="s">
        <v>2378</v>
      </c>
      <c r="G1518" t="s">
        <v>2376</v>
      </c>
      <c r="H1518" t="s">
        <v>2376</v>
      </c>
      <c r="I1518" s="13">
        <v>0</v>
      </c>
      <c r="J1518" t="s">
        <v>2376</v>
      </c>
    </row>
    <row r="1519" spans="1:10" x14ac:dyDescent="0.35">
      <c r="A1519" t="s">
        <v>849</v>
      </c>
      <c r="B1519">
        <v>32.200000000000003</v>
      </c>
      <c r="C1519" t="str">
        <f t="shared" si="46"/>
        <v>Obesity</v>
      </c>
      <c r="D1519">
        <v>10.59</v>
      </c>
      <c r="E1519" t="str">
        <f t="shared" si="47"/>
        <v>Diabetese</v>
      </c>
      <c r="F1519" t="s">
        <v>2378</v>
      </c>
      <c r="G1519" t="s">
        <v>2376</v>
      </c>
      <c r="H1519" t="s">
        <v>2376</v>
      </c>
      <c r="I1519" s="13">
        <v>0</v>
      </c>
      <c r="J1519" t="s">
        <v>2376</v>
      </c>
    </row>
    <row r="1520" spans="1:10" x14ac:dyDescent="0.35">
      <c r="A1520" t="s">
        <v>848</v>
      </c>
      <c r="B1520">
        <v>28.05</v>
      </c>
      <c r="C1520" t="str">
        <f t="shared" si="46"/>
        <v>Overweight</v>
      </c>
      <c r="D1520">
        <v>11.85</v>
      </c>
      <c r="E1520" t="str">
        <f t="shared" si="47"/>
        <v>Diabetese</v>
      </c>
      <c r="F1520" t="s">
        <v>2378</v>
      </c>
      <c r="G1520" t="s">
        <v>2376</v>
      </c>
      <c r="H1520" t="s">
        <v>2376</v>
      </c>
      <c r="I1520" s="13">
        <v>0</v>
      </c>
      <c r="J1520" t="s">
        <v>2376</v>
      </c>
    </row>
    <row r="1521" spans="1:10" x14ac:dyDescent="0.35">
      <c r="A1521" t="s">
        <v>847</v>
      </c>
      <c r="B1521">
        <v>19</v>
      </c>
      <c r="C1521" t="str">
        <f t="shared" si="46"/>
        <v>Normal weight</v>
      </c>
      <c r="D1521">
        <v>5.46</v>
      </c>
      <c r="E1521" t="str">
        <f t="shared" si="47"/>
        <v>Normal</v>
      </c>
      <c r="F1521" t="s">
        <v>2378</v>
      </c>
      <c r="G1521" t="s">
        <v>2376</v>
      </c>
      <c r="H1521" t="s">
        <v>2376</v>
      </c>
      <c r="I1521" s="13">
        <v>1</v>
      </c>
      <c r="J1521" t="s">
        <v>2376</v>
      </c>
    </row>
    <row r="1522" spans="1:10" x14ac:dyDescent="0.35">
      <c r="A1522" t="s">
        <v>846</v>
      </c>
      <c r="B1522">
        <v>16.13</v>
      </c>
      <c r="C1522" t="str">
        <f t="shared" si="46"/>
        <v>Underweight</v>
      </c>
      <c r="D1522">
        <v>4.54</v>
      </c>
      <c r="E1522" t="str">
        <f t="shared" si="47"/>
        <v>Normal</v>
      </c>
      <c r="F1522" t="s">
        <v>2378</v>
      </c>
      <c r="G1522" t="s">
        <v>2376</v>
      </c>
      <c r="H1522" t="s">
        <v>2376</v>
      </c>
      <c r="I1522" s="13">
        <v>2</v>
      </c>
      <c r="J1522" t="s">
        <v>2376</v>
      </c>
    </row>
    <row r="1523" spans="1:10" x14ac:dyDescent="0.35">
      <c r="A1523" t="s">
        <v>845</v>
      </c>
      <c r="B1523">
        <v>18.77</v>
      </c>
      <c r="C1523" t="str">
        <f t="shared" si="46"/>
        <v>Normal weight</v>
      </c>
      <c r="D1523">
        <v>11.98</v>
      </c>
      <c r="E1523" t="str">
        <f t="shared" si="47"/>
        <v>Diabetese</v>
      </c>
      <c r="F1523" t="s">
        <v>2378</v>
      </c>
      <c r="G1523" t="s">
        <v>2376</v>
      </c>
      <c r="H1523" t="s">
        <v>2376</v>
      </c>
      <c r="I1523" s="13">
        <v>2</v>
      </c>
      <c r="J1523" t="s">
        <v>2376</v>
      </c>
    </row>
    <row r="1524" spans="1:10" x14ac:dyDescent="0.35">
      <c r="A1524" t="s">
        <v>844</v>
      </c>
      <c r="B1524">
        <v>28.88</v>
      </c>
      <c r="C1524" t="str">
        <f t="shared" si="46"/>
        <v>Overweight</v>
      </c>
      <c r="D1524">
        <v>6.59</v>
      </c>
      <c r="E1524" t="str">
        <f t="shared" si="47"/>
        <v>Diabetese</v>
      </c>
      <c r="F1524" t="s">
        <v>2378</v>
      </c>
      <c r="G1524" t="s">
        <v>2376</v>
      </c>
      <c r="H1524" t="s">
        <v>2376</v>
      </c>
      <c r="I1524" s="13">
        <v>1</v>
      </c>
      <c r="J1524" t="s">
        <v>2376</v>
      </c>
    </row>
    <row r="1525" spans="1:10" x14ac:dyDescent="0.35">
      <c r="A1525" t="s">
        <v>843</v>
      </c>
      <c r="B1525">
        <v>27.55</v>
      </c>
      <c r="C1525" t="str">
        <f t="shared" si="46"/>
        <v>Overweight</v>
      </c>
      <c r="D1525">
        <v>10.83</v>
      </c>
      <c r="E1525" t="str">
        <f t="shared" si="47"/>
        <v>Diabetese</v>
      </c>
      <c r="F1525" t="s">
        <v>2378</v>
      </c>
      <c r="G1525" t="s">
        <v>2376</v>
      </c>
      <c r="H1525" t="s">
        <v>2376</v>
      </c>
      <c r="I1525" s="13">
        <v>1</v>
      </c>
      <c r="J1525" t="s">
        <v>2376</v>
      </c>
    </row>
    <row r="1526" spans="1:10" x14ac:dyDescent="0.35">
      <c r="A1526" t="s">
        <v>842</v>
      </c>
      <c r="B1526">
        <v>15.6</v>
      </c>
      <c r="C1526" t="str">
        <f t="shared" si="46"/>
        <v>Underweight</v>
      </c>
      <c r="D1526">
        <v>8.6</v>
      </c>
      <c r="E1526" t="str">
        <f t="shared" si="47"/>
        <v>Diabetese</v>
      </c>
      <c r="F1526" t="s">
        <v>2376</v>
      </c>
      <c r="G1526" t="s">
        <v>2376</v>
      </c>
      <c r="H1526" t="s">
        <v>2376</v>
      </c>
      <c r="I1526" s="13">
        <v>0</v>
      </c>
      <c r="J1526" t="s">
        <v>2376</v>
      </c>
    </row>
    <row r="1527" spans="1:10" x14ac:dyDescent="0.35">
      <c r="A1527" t="s">
        <v>841</v>
      </c>
      <c r="B1527">
        <v>21.99</v>
      </c>
      <c r="C1527" t="str">
        <f t="shared" si="46"/>
        <v>Normal weight</v>
      </c>
      <c r="D1527">
        <v>11.17</v>
      </c>
      <c r="E1527" t="str">
        <f t="shared" si="47"/>
        <v>Diabetese</v>
      </c>
      <c r="F1527" t="s">
        <v>2376</v>
      </c>
      <c r="G1527" t="s">
        <v>2376</v>
      </c>
      <c r="H1527" t="s">
        <v>2376</v>
      </c>
      <c r="I1527" s="13">
        <v>0</v>
      </c>
      <c r="J1527" t="s">
        <v>2376</v>
      </c>
    </row>
    <row r="1528" spans="1:10" x14ac:dyDescent="0.35">
      <c r="A1528" t="s">
        <v>840</v>
      </c>
      <c r="B1528">
        <v>34.85</v>
      </c>
      <c r="C1528" t="str">
        <f t="shared" si="46"/>
        <v>Obesity</v>
      </c>
      <c r="D1528">
        <v>5.75</v>
      </c>
      <c r="E1528" t="str">
        <f t="shared" si="47"/>
        <v>Prediabetese</v>
      </c>
      <c r="F1528" t="s">
        <v>2376</v>
      </c>
      <c r="G1528" t="s">
        <v>2376</v>
      </c>
      <c r="H1528" t="s">
        <v>2376</v>
      </c>
      <c r="I1528" s="13">
        <v>0</v>
      </c>
      <c r="J1528" t="s">
        <v>2376</v>
      </c>
    </row>
    <row r="1529" spans="1:10" x14ac:dyDescent="0.35">
      <c r="A1529" t="s">
        <v>839</v>
      </c>
      <c r="B1529">
        <v>24.51</v>
      </c>
      <c r="C1529" t="str">
        <f t="shared" si="46"/>
        <v>Normal weight</v>
      </c>
      <c r="D1529">
        <v>4.83</v>
      </c>
      <c r="E1529" t="str">
        <f t="shared" si="47"/>
        <v>Normal</v>
      </c>
      <c r="F1529" t="s">
        <v>2378</v>
      </c>
      <c r="G1529" t="s">
        <v>2376</v>
      </c>
      <c r="H1529" t="s">
        <v>2378</v>
      </c>
      <c r="I1529" s="13">
        <v>1</v>
      </c>
      <c r="J1529" t="s">
        <v>2376</v>
      </c>
    </row>
    <row r="1530" spans="1:10" x14ac:dyDescent="0.35">
      <c r="A1530" t="s">
        <v>838</v>
      </c>
      <c r="B1530">
        <v>19.399999999999999</v>
      </c>
      <c r="C1530" t="str">
        <f t="shared" si="46"/>
        <v>Normal weight</v>
      </c>
      <c r="D1530">
        <v>11.93</v>
      </c>
      <c r="E1530" t="str">
        <f t="shared" si="47"/>
        <v>Diabetese</v>
      </c>
      <c r="F1530" t="s">
        <v>2376</v>
      </c>
      <c r="G1530" t="s">
        <v>2376</v>
      </c>
      <c r="H1530" t="s">
        <v>2376</v>
      </c>
      <c r="I1530" s="13">
        <v>0</v>
      </c>
      <c r="J1530" t="s">
        <v>2376</v>
      </c>
    </row>
    <row r="1531" spans="1:10" x14ac:dyDescent="0.35">
      <c r="A1531" t="s">
        <v>837</v>
      </c>
      <c r="B1531">
        <v>15.1</v>
      </c>
      <c r="C1531" t="str">
        <f t="shared" si="46"/>
        <v>Underweight</v>
      </c>
      <c r="D1531">
        <v>8.41</v>
      </c>
      <c r="E1531" t="str">
        <f t="shared" si="47"/>
        <v>Diabetese</v>
      </c>
      <c r="F1531" t="s">
        <v>2376</v>
      </c>
      <c r="G1531" t="s">
        <v>2376</v>
      </c>
      <c r="H1531" t="s">
        <v>2376</v>
      </c>
      <c r="I1531" s="13">
        <v>0</v>
      </c>
      <c r="J1531" t="s">
        <v>2376</v>
      </c>
    </row>
    <row r="1532" spans="1:10" x14ac:dyDescent="0.35">
      <c r="A1532" t="s">
        <v>836</v>
      </c>
      <c r="B1532">
        <v>23.37</v>
      </c>
      <c r="C1532" t="str">
        <f t="shared" si="46"/>
        <v>Normal weight</v>
      </c>
      <c r="D1532">
        <v>5.59</v>
      </c>
      <c r="E1532" t="str">
        <f t="shared" si="47"/>
        <v>Normal</v>
      </c>
      <c r="F1532" t="s">
        <v>2378</v>
      </c>
      <c r="G1532" t="s">
        <v>2376</v>
      </c>
      <c r="H1532" t="s">
        <v>2376</v>
      </c>
      <c r="I1532" s="13">
        <v>0</v>
      </c>
      <c r="J1532" t="s">
        <v>2376</v>
      </c>
    </row>
    <row r="1533" spans="1:10" x14ac:dyDescent="0.35">
      <c r="A1533" t="s">
        <v>835</v>
      </c>
      <c r="B1533">
        <v>42.4</v>
      </c>
      <c r="C1533" t="str">
        <f t="shared" si="46"/>
        <v>Obesity</v>
      </c>
      <c r="D1533">
        <v>4.0599999999999996</v>
      </c>
      <c r="E1533" t="str">
        <f t="shared" si="47"/>
        <v>Normal</v>
      </c>
      <c r="F1533" t="s">
        <v>2376</v>
      </c>
      <c r="G1533" t="s">
        <v>2376</v>
      </c>
      <c r="H1533" t="s">
        <v>2376</v>
      </c>
      <c r="I1533" s="13">
        <v>0</v>
      </c>
      <c r="J1533" t="s">
        <v>2376</v>
      </c>
    </row>
    <row r="1534" spans="1:10" x14ac:dyDescent="0.35">
      <c r="A1534" t="s">
        <v>834</v>
      </c>
      <c r="B1534">
        <v>28.405000000000001</v>
      </c>
      <c r="C1534" t="str">
        <f t="shared" si="46"/>
        <v>Overweight</v>
      </c>
      <c r="D1534">
        <v>7.02</v>
      </c>
      <c r="E1534" t="str">
        <f t="shared" si="47"/>
        <v>Diabetese</v>
      </c>
      <c r="F1534" t="s">
        <v>2378</v>
      </c>
      <c r="G1534" t="s">
        <v>2376</v>
      </c>
      <c r="H1534" t="s">
        <v>2376</v>
      </c>
      <c r="I1534" s="13">
        <v>0</v>
      </c>
      <c r="J1534" t="s">
        <v>2376</v>
      </c>
    </row>
    <row r="1535" spans="1:10" x14ac:dyDescent="0.35">
      <c r="A1535" t="s">
        <v>833</v>
      </c>
      <c r="B1535">
        <v>23.4</v>
      </c>
      <c r="C1535" t="str">
        <f t="shared" si="46"/>
        <v>Normal weight</v>
      </c>
      <c r="D1535">
        <v>4.47</v>
      </c>
      <c r="E1535" t="str">
        <f t="shared" si="47"/>
        <v>Normal</v>
      </c>
      <c r="F1535" t="s">
        <v>2376</v>
      </c>
      <c r="G1535" t="s">
        <v>2376</v>
      </c>
      <c r="H1535" t="s">
        <v>2376</v>
      </c>
      <c r="I1535" s="13">
        <v>0</v>
      </c>
      <c r="J1535" t="s">
        <v>2376</v>
      </c>
    </row>
    <row r="1536" spans="1:10" x14ac:dyDescent="0.35">
      <c r="A1536" t="s">
        <v>832</v>
      </c>
      <c r="B1536">
        <v>33.44</v>
      </c>
      <c r="C1536" t="str">
        <f t="shared" si="46"/>
        <v>Obesity</v>
      </c>
      <c r="D1536">
        <v>4.54</v>
      </c>
      <c r="E1536" t="str">
        <f t="shared" si="47"/>
        <v>Normal</v>
      </c>
      <c r="F1536" t="s">
        <v>2376</v>
      </c>
      <c r="G1536" t="s">
        <v>2376</v>
      </c>
      <c r="H1536" t="s">
        <v>2376</v>
      </c>
      <c r="I1536" s="13">
        <v>0</v>
      </c>
      <c r="J1536" t="s">
        <v>2376</v>
      </c>
    </row>
    <row r="1537" spans="1:10" x14ac:dyDescent="0.35">
      <c r="A1537" t="s">
        <v>831</v>
      </c>
      <c r="B1537">
        <v>21.12</v>
      </c>
      <c r="C1537" t="str">
        <f t="shared" si="46"/>
        <v>Normal weight</v>
      </c>
      <c r="D1537">
        <v>4.99</v>
      </c>
      <c r="E1537" t="str">
        <f t="shared" si="47"/>
        <v>Normal</v>
      </c>
      <c r="F1537" t="s">
        <v>2376</v>
      </c>
      <c r="G1537" t="s">
        <v>2376</v>
      </c>
      <c r="H1537" t="s">
        <v>2376</v>
      </c>
      <c r="I1537" s="13">
        <v>1</v>
      </c>
      <c r="J1537" t="s">
        <v>2376</v>
      </c>
    </row>
    <row r="1538" spans="1:10" x14ac:dyDescent="0.35">
      <c r="A1538" t="s">
        <v>830</v>
      </c>
      <c r="B1538">
        <v>18.48</v>
      </c>
      <c r="C1538" t="str">
        <f t="shared" si="46"/>
        <v>Underweight</v>
      </c>
      <c r="D1538">
        <v>10.84</v>
      </c>
      <c r="E1538" t="str">
        <f t="shared" si="47"/>
        <v>Diabetese</v>
      </c>
      <c r="F1538" t="s">
        <v>2378</v>
      </c>
      <c r="G1538" t="s">
        <v>2376</v>
      </c>
      <c r="H1538" t="s">
        <v>2376</v>
      </c>
      <c r="I1538" s="13">
        <v>2</v>
      </c>
      <c r="J1538" t="s">
        <v>2376</v>
      </c>
    </row>
    <row r="1539" spans="1:10" x14ac:dyDescent="0.35">
      <c r="A1539" t="s">
        <v>829</v>
      </c>
      <c r="B1539">
        <v>16.815000000000001</v>
      </c>
      <c r="C1539" t="str">
        <f t="shared" ref="C1539:C1602" si="48">IF(B1539&lt;18.5,"Underweight",IF(AND(B1539&gt;=18.5,B1539&lt;25),"Normal weight",IF(AND(B1539&gt;=25,B1539&lt;30),"Overweight","Obesity")))</f>
        <v>Underweight</v>
      </c>
      <c r="D1539">
        <v>5.63</v>
      </c>
      <c r="E1539" t="str">
        <f t="shared" si="47"/>
        <v>Normal</v>
      </c>
      <c r="F1539" t="s">
        <v>2376</v>
      </c>
      <c r="G1539" t="s">
        <v>2376</v>
      </c>
      <c r="H1539" t="s">
        <v>2376</v>
      </c>
      <c r="I1539" s="13">
        <v>1</v>
      </c>
      <c r="J1539" t="s">
        <v>2376</v>
      </c>
    </row>
    <row r="1540" spans="1:10" x14ac:dyDescent="0.35">
      <c r="A1540" t="s">
        <v>828</v>
      </c>
      <c r="B1540">
        <v>26.72</v>
      </c>
      <c r="C1540" t="str">
        <f t="shared" si="48"/>
        <v>Overweight</v>
      </c>
      <c r="D1540">
        <v>4.1399999999999997</v>
      </c>
      <c r="E1540" t="str">
        <f t="shared" ref="E1540:E1603" si="49">IF(D1540&lt;5.7,"Normal",IF(AND(D1540&gt;=5.7,D1540&lt;=6.4),"Prediabetese","Diabetese"))</f>
        <v>Normal</v>
      </c>
      <c r="F1540" t="s">
        <v>2376</v>
      </c>
      <c r="G1540" t="s">
        <v>2376</v>
      </c>
      <c r="H1540" t="s">
        <v>2376</v>
      </c>
      <c r="I1540" s="13">
        <v>0</v>
      </c>
      <c r="J1540" t="s">
        <v>2376</v>
      </c>
    </row>
    <row r="1541" spans="1:10" x14ac:dyDescent="0.35">
      <c r="A1541" t="s">
        <v>827</v>
      </c>
      <c r="B1541">
        <v>41.42</v>
      </c>
      <c r="C1541" t="str">
        <f t="shared" si="48"/>
        <v>Obesity</v>
      </c>
      <c r="D1541">
        <v>5.17</v>
      </c>
      <c r="E1541" t="str">
        <f t="shared" si="49"/>
        <v>Normal</v>
      </c>
      <c r="F1541" t="s">
        <v>2376</v>
      </c>
      <c r="G1541" t="s">
        <v>2376</v>
      </c>
      <c r="H1541" t="s">
        <v>2378</v>
      </c>
      <c r="I1541" s="13">
        <v>1</v>
      </c>
      <c r="J1541" t="s">
        <v>2376</v>
      </c>
    </row>
    <row r="1542" spans="1:10" x14ac:dyDescent="0.35">
      <c r="A1542" t="s">
        <v>826</v>
      </c>
      <c r="B1542">
        <v>20.69</v>
      </c>
      <c r="C1542" t="str">
        <f t="shared" si="48"/>
        <v>Normal weight</v>
      </c>
      <c r="D1542">
        <v>6.93</v>
      </c>
      <c r="E1542" t="str">
        <f t="shared" si="49"/>
        <v>Diabetese</v>
      </c>
      <c r="F1542" t="s">
        <v>2376</v>
      </c>
      <c r="G1542" t="s">
        <v>2376</v>
      </c>
      <c r="H1542" t="s">
        <v>2376</v>
      </c>
      <c r="I1542" s="13">
        <v>2</v>
      </c>
      <c r="J1542" t="s">
        <v>2376</v>
      </c>
    </row>
    <row r="1543" spans="1:10" x14ac:dyDescent="0.35">
      <c r="A1543" t="s">
        <v>825</v>
      </c>
      <c r="B1543">
        <v>41.23</v>
      </c>
      <c r="C1543" t="str">
        <f t="shared" si="48"/>
        <v>Obesity</v>
      </c>
      <c r="D1543">
        <v>4.24</v>
      </c>
      <c r="E1543" t="str">
        <f t="shared" si="49"/>
        <v>Normal</v>
      </c>
      <c r="F1543" t="s">
        <v>2376</v>
      </c>
      <c r="G1543" t="s">
        <v>2376</v>
      </c>
      <c r="H1543" t="s">
        <v>2376</v>
      </c>
      <c r="I1543" s="13">
        <v>0</v>
      </c>
      <c r="J1543" t="s">
        <v>2376</v>
      </c>
    </row>
    <row r="1544" spans="1:10" x14ac:dyDescent="0.35">
      <c r="A1544" t="s">
        <v>824</v>
      </c>
      <c r="B1544">
        <v>29.9</v>
      </c>
      <c r="C1544" t="str">
        <f t="shared" si="48"/>
        <v>Overweight</v>
      </c>
      <c r="D1544">
        <v>5.91</v>
      </c>
      <c r="E1544" t="str">
        <f t="shared" si="49"/>
        <v>Prediabetese</v>
      </c>
      <c r="F1544" t="s">
        <v>2376</v>
      </c>
      <c r="G1544" t="s">
        <v>2376</v>
      </c>
      <c r="H1544" t="s">
        <v>2376</v>
      </c>
      <c r="I1544" s="13">
        <v>0</v>
      </c>
      <c r="J1544" t="s">
        <v>2376</v>
      </c>
    </row>
    <row r="1545" spans="1:10" x14ac:dyDescent="0.35">
      <c r="A1545" t="s">
        <v>823</v>
      </c>
      <c r="B1545">
        <v>34.104999999999997</v>
      </c>
      <c r="C1545" t="str">
        <f t="shared" si="48"/>
        <v>Obesity</v>
      </c>
      <c r="D1545">
        <v>5.93</v>
      </c>
      <c r="E1545" t="str">
        <f t="shared" si="49"/>
        <v>Prediabetese</v>
      </c>
      <c r="F1545" t="s">
        <v>2376</v>
      </c>
      <c r="G1545" t="s">
        <v>2376</v>
      </c>
      <c r="H1545" t="s">
        <v>2376</v>
      </c>
      <c r="I1545" s="13">
        <v>0</v>
      </c>
      <c r="J1545" t="s">
        <v>2376</v>
      </c>
    </row>
    <row r="1546" spans="1:10" x14ac:dyDescent="0.35">
      <c r="A1546" t="s">
        <v>822</v>
      </c>
      <c r="B1546">
        <v>24.97</v>
      </c>
      <c r="C1546" t="str">
        <f t="shared" si="48"/>
        <v>Normal weight</v>
      </c>
      <c r="D1546">
        <v>5.66</v>
      </c>
      <c r="E1546" t="str">
        <f t="shared" si="49"/>
        <v>Normal</v>
      </c>
      <c r="F1546" t="s">
        <v>2376</v>
      </c>
      <c r="G1546" t="s">
        <v>2376</v>
      </c>
      <c r="H1546" t="s">
        <v>2376</v>
      </c>
      <c r="I1546" s="13">
        <v>0</v>
      </c>
      <c r="J1546" t="s">
        <v>2376</v>
      </c>
    </row>
    <row r="1547" spans="1:10" x14ac:dyDescent="0.35">
      <c r="A1547" t="s">
        <v>821</v>
      </c>
      <c r="B1547">
        <v>34.799999999999997</v>
      </c>
      <c r="C1547" t="str">
        <f t="shared" si="48"/>
        <v>Obesity</v>
      </c>
      <c r="D1547">
        <v>4.1900000000000004</v>
      </c>
      <c r="E1547" t="str">
        <f t="shared" si="49"/>
        <v>Normal</v>
      </c>
      <c r="F1547" t="s">
        <v>2376</v>
      </c>
      <c r="G1547" t="s">
        <v>2376</v>
      </c>
      <c r="H1547" t="s">
        <v>2376</v>
      </c>
      <c r="I1547" s="13">
        <v>1</v>
      </c>
      <c r="J1547" t="s">
        <v>2376</v>
      </c>
    </row>
    <row r="1548" spans="1:10" x14ac:dyDescent="0.35">
      <c r="A1548" t="s">
        <v>820</v>
      </c>
      <c r="B1548">
        <v>32.965000000000003</v>
      </c>
      <c r="C1548" t="str">
        <f t="shared" si="48"/>
        <v>Obesity</v>
      </c>
      <c r="D1548">
        <v>9.2100000000000009</v>
      </c>
      <c r="E1548" t="str">
        <f t="shared" si="49"/>
        <v>Diabetese</v>
      </c>
      <c r="F1548" t="s">
        <v>2378</v>
      </c>
      <c r="G1548" t="s">
        <v>2376</v>
      </c>
      <c r="H1548" t="s">
        <v>2376</v>
      </c>
      <c r="I1548" s="13">
        <v>0</v>
      </c>
      <c r="J1548" t="s">
        <v>2376</v>
      </c>
    </row>
    <row r="1549" spans="1:10" x14ac:dyDescent="0.35">
      <c r="A1549" t="s">
        <v>819</v>
      </c>
      <c r="B1549">
        <v>27.265000000000001</v>
      </c>
      <c r="C1549" t="str">
        <f t="shared" si="48"/>
        <v>Overweight</v>
      </c>
      <c r="D1549">
        <v>5.51</v>
      </c>
      <c r="E1549" t="str">
        <f t="shared" si="49"/>
        <v>Normal</v>
      </c>
      <c r="F1549" t="s">
        <v>2376</v>
      </c>
      <c r="G1549" t="s">
        <v>2376</v>
      </c>
      <c r="H1549" t="s">
        <v>2376</v>
      </c>
      <c r="I1549" s="13">
        <v>1</v>
      </c>
      <c r="J1549" t="s">
        <v>2376</v>
      </c>
    </row>
    <row r="1550" spans="1:10" x14ac:dyDescent="0.35">
      <c r="A1550" t="s">
        <v>818</v>
      </c>
      <c r="B1550">
        <v>17.059999999999999</v>
      </c>
      <c r="C1550" t="str">
        <f t="shared" si="48"/>
        <v>Underweight</v>
      </c>
      <c r="D1550">
        <v>8.5</v>
      </c>
      <c r="E1550" t="str">
        <f t="shared" si="49"/>
        <v>Diabetese</v>
      </c>
      <c r="F1550" t="s">
        <v>2376</v>
      </c>
      <c r="G1550" t="s">
        <v>2376</v>
      </c>
      <c r="H1550" t="s">
        <v>2376</v>
      </c>
      <c r="I1550" s="13">
        <v>0</v>
      </c>
      <c r="J1550" t="s">
        <v>2376</v>
      </c>
    </row>
    <row r="1551" spans="1:10" x14ac:dyDescent="0.35">
      <c r="A1551" t="s">
        <v>817</v>
      </c>
      <c r="B1551">
        <v>36.29</v>
      </c>
      <c r="C1551" t="str">
        <f t="shared" si="48"/>
        <v>Obesity</v>
      </c>
      <c r="D1551">
        <v>6.23</v>
      </c>
      <c r="E1551" t="str">
        <f t="shared" si="49"/>
        <v>Prediabetese</v>
      </c>
      <c r="F1551" t="s">
        <v>2376</v>
      </c>
      <c r="G1551" t="s">
        <v>2376</v>
      </c>
      <c r="H1551" t="s">
        <v>2376</v>
      </c>
      <c r="I1551" s="13">
        <v>0</v>
      </c>
      <c r="J1551" t="s">
        <v>2376</v>
      </c>
    </row>
    <row r="1552" spans="1:10" x14ac:dyDescent="0.35">
      <c r="A1552" t="s">
        <v>816</v>
      </c>
      <c r="B1552">
        <v>28.594999999999999</v>
      </c>
      <c r="C1552" t="str">
        <f t="shared" si="48"/>
        <v>Overweight</v>
      </c>
      <c r="D1552">
        <v>8.5299999999999994</v>
      </c>
      <c r="E1552" t="str">
        <f t="shared" si="49"/>
        <v>Diabetese</v>
      </c>
      <c r="F1552" t="s">
        <v>2378</v>
      </c>
      <c r="G1552" t="s">
        <v>2376</v>
      </c>
      <c r="H1552" t="s">
        <v>2376</v>
      </c>
      <c r="I1552" s="13">
        <v>1</v>
      </c>
      <c r="J1552" t="s">
        <v>2376</v>
      </c>
    </row>
    <row r="1553" spans="1:10" x14ac:dyDescent="0.35">
      <c r="A1553" t="s">
        <v>815</v>
      </c>
      <c r="B1553">
        <v>17.8</v>
      </c>
      <c r="C1553" t="str">
        <f t="shared" si="48"/>
        <v>Underweight</v>
      </c>
      <c r="D1553">
        <v>5.75</v>
      </c>
      <c r="E1553" t="str">
        <f t="shared" si="49"/>
        <v>Prediabetese</v>
      </c>
      <c r="F1553" t="s">
        <v>2378</v>
      </c>
      <c r="G1553" t="s">
        <v>2376</v>
      </c>
      <c r="H1553" t="s">
        <v>2378</v>
      </c>
      <c r="I1553" s="13">
        <v>1</v>
      </c>
      <c r="J1553" t="s">
        <v>2376</v>
      </c>
    </row>
    <row r="1554" spans="1:10" x14ac:dyDescent="0.35">
      <c r="A1554" t="s">
        <v>814</v>
      </c>
      <c r="B1554">
        <v>21.4</v>
      </c>
      <c r="C1554" t="str">
        <f t="shared" si="48"/>
        <v>Normal weight</v>
      </c>
      <c r="D1554">
        <v>5.6</v>
      </c>
      <c r="E1554" t="str">
        <f t="shared" si="49"/>
        <v>Normal</v>
      </c>
      <c r="F1554" t="s">
        <v>2376</v>
      </c>
      <c r="G1554" t="s">
        <v>2376</v>
      </c>
      <c r="H1554" t="s">
        <v>2376</v>
      </c>
      <c r="I1554" s="13">
        <v>0</v>
      </c>
      <c r="J1554" t="s">
        <v>2376</v>
      </c>
    </row>
    <row r="1555" spans="1:10" x14ac:dyDescent="0.35">
      <c r="A1555" t="s">
        <v>813</v>
      </c>
      <c r="B1555">
        <v>23.01</v>
      </c>
      <c r="C1555" t="str">
        <f t="shared" si="48"/>
        <v>Normal weight</v>
      </c>
      <c r="D1555">
        <v>4.68</v>
      </c>
      <c r="E1555" t="str">
        <f t="shared" si="49"/>
        <v>Normal</v>
      </c>
      <c r="F1555" t="s">
        <v>2376</v>
      </c>
      <c r="G1555" t="s">
        <v>2376</v>
      </c>
      <c r="H1555" t="s">
        <v>2376</v>
      </c>
      <c r="I1555" s="13">
        <v>0</v>
      </c>
      <c r="J1555" t="s">
        <v>2376</v>
      </c>
    </row>
    <row r="1556" spans="1:10" x14ac:dyDescent="0.35">
      <c r="A1556" t="s">
        <v>812</v>
      </c>
      <c r="B1556">
        <v>19.86</v>
      </c>
      <c r="C1556" t="str">
        <f t="shared" si="48"/>
        <v>Normal weight</v>
      </c>
      <c r="D1556">
        <v>5.62</v>
      </c>
      <c r="E1556" t="str">
        <f t="shared" si="49"/>
        <v>Normal</v>
      </c>
      <c r="F1556" t="s">
        <v>2378</v>
      </c>
      <c r="G1556" t="s">
        <v>2376</v>
      </c>
      <c r="H1556" t="s">
        <v>2376</v>
      </c>
      <c r="I1556" s="13">
        <v>0</v>
      </c>
      <c r="J1556" t="s">
        <v>2376</v>
      </c>
    </row>
    <row r="1557" spans="1:10" x14ac:dyDescent="0.35">
      <c r="A1557" t="s">
        <v>811</v>
      </c>
      <c r="B1557">
        <v>33.58</v>
      </c>
      <c r="C1557" t="str">
        <f t="shared" si="48"/>
        <v>Obesity</v>
      </c>
      <c r="D1557">
        <v>5.08</v>
      </c>
      <c r="E1557" t="str">
        <f t="shared" si="49"/>
        <v>Normal</v>
      </c>
      <c r="F1557" t="s">
        <v>2376</v>
      </c>
      <c r="G1557" t="s">
        <v>2376</v>
      </c>
      <c r="H1557" t="s">
        <v>2376</v>
      </c>
      <c r="I1557" s="13">
        <v>0</v>
      </c>
      <c r="J1557" t="s">
        <v>2376</v>
      </c>
    </row>
    <row r="1558" spans="1:10" x14ac:dyDescent="0.35">
      <c r="A1558" t="s">
        <v>810</v>
      </c>
      <c r="B1558">
        <v>29.81</v>
      </c>
      <c r="C1558" t="str">
        <f t="shared" si="48"/>
        <v>Overweight</v>
      </c>
      <c r="D1558">
        <v>5.28</v>
      </c>
      <c r="E1558" t="str">
        <f t="shared" si="49"/>
        <v>Normal</v>
      </c>
      <c r="F1558" t="s">
        <v>2376</v>
      </c>
      <c r="G1558" t="s">
        <v>2376</v>
      </c>
      <c r="H1558" t="s">
        <v>2376</v>
      </c>
      <c r="I1558" s="13">
        <v>0</v>
      </c>
      <c r="J1558" t="s">
        <v>2376</v>
      </c>
    </row>
    <row r="1559" spans="1:10" x14ac:dyDescent="0.35">
      <c r="A1559" t="s">
        <v>809</v>
      </c>
      <c r="B1559">
        <v>27.4</v>
      </c>
      <c r="C1559" t="str">
        <f t="shared" si="48"/>
        <v>Overweight</v>
      </c>
      <c r="D1559">
        <v>4.6100000000000003</v>
      </c>
      <c r="E1559" t="str">
        <f t="shared" si="49"/>
        <v>Normal</v>
      </c>
      <c r="F1559" t="s">
        <v>2376</v>
      </c>
      <c r="G1559" t="s">
        <v>2376</v>
      </c>
      <c r="H1559" t="s">
        <v>2376</v>
      </c>
      <c r="I1559" s="13">
        <v>0</v>
      </c>
      <c r="J1559" t="s">
        <v>2376</v>
      </c>
    </row>
    <row r="1560" spans="1:10" x14ac:dyDescent="0.35">
      <c r="A1560" t="s">
        <v>808</v>
      </c>
      <c r="B1560">
        <v>17.98</v>
      </c>
      <c r="C1560" t="str">
        <f t="shared" si="48"/>
        <v>Underweight</v>
      </c>
      <c r="D1560">
        <v>6.57</v>
      </c>
      <c r="E1560" t="str">
        <f t="shared" si="49"/>
        <v>Diabetese</v>
      </c>
      <c r="F1560" t="s">
        <v>2378</v>
      </c>
      <c r="G1560" t="s">
        <v>2376</v>
      </c>
      <c r="H1560" t="s">
        <v>2376</v>
      </c>
      <c r="I1560" s="13">
        <v>2</v>
      </c>
      <c r="J1560" t="s">
        <v>2376</v>
      </c>
    </row>
    <row r="1561" spans="1:10" x14ac:dyDescent="0.35">
      <c r="A1561" t="s">
        <v>807</v>
      </c>
      <c r="B1561">
        <v>37.9</v>
      </c>
      <c r="C1561" t="str">
        <f t="shared" si="48"/>
        <v>Obesity</v>
      </c>
      <c r="D1561">
        <v>5.83</v>
      </c>
      <c r="E1561" t="str">
        <f t="shared" si="49"/>
        <v>Prediabetese</v>
      </c>
      <c r="F1561" t="s">
        <v>2376</v>
      </c>
      <c r="G1561" t="s">
        <v>2376</v>
      </c>
      <c r="H1561" t="s">
        <v>2376</v>
      </c>
      <c r="I1561" s="13">
        <v>0</v>
      </c>
      <c r="J1561" t="s">
        <v>2376</v>
      </c>
    </row>
    <row r="1562" spans="1:10" x14ac:dyDescent="0.35">
      <c r="A1562" t="s">
        <v>806</v>
      </c>
      <c r="B1562">
        <v>25.27</v>
      </c>
      <c r="C1562" t="str">
        <f t="shared" si="48"/>
        <v>Overweight</v>
      </c>
      <c r="D1562">
        <v>6.98</v>
      </c>
      <c r="E1562" t="str">
        <f t="shared" si="49"/>
        <v>Diabetese</v>
      </c>
      <c r="F1562" t="s">
        <v>2378</v>
      </c>
      <c r="G1562" t="s">
        <v>2376</v>
      </c>
      <c r="H1562" t="s">
        <v>2376</v>
      </c>
      <c r="I1562" s="13">
        <v>0</v>
      </c>
      <c r="J1562" t="s">
        <v>2376</v>
      </c>
    </row>
    <row r="1563" spans="1:10" x14ac:dyDescent="0.35">
      <c r="A1563" t="s">
        <v>805</v>
      </c>
      <c r="B1563">
        <v>29.26</v>
      </c>
      <c r="C1563" t="str">
        <f t="shared" si="48"/>
        <v>Overweight</v>
      </c>
      <c r="D1563">
        <v>4.03</v>
      </c>
      <c r="E1563" t="str">
        <f t="shared" si="49"/>
        <v>Normal</v>
      </c>
      <c r="F1563" t="s">
        <v>2376</v>
      </c>
      <c r="G1563" t="s">
        <v>2376</v>
      </c>
      <c r="H1563" t="s">
        <v>2376</v>
      </c>
      <c r="I1563" s="13">
        <v>1</v>
      </c>
      <c r="J1563" t="s">
        <v>2376</v>
      </c>
    </row>
    <row r="1564" spans="1:10" x14ac:dyDescent="0.35">
      <c r="A1564" t="s">
        <v>804</v>
      </c>
      <c r="B1564">
        <v>27.835000000000001</v>
      </c>
      <c r="C1564" t="str">
        <f t="shared" si="48"/>
        <v>Overweight</v>
      </c>
      <c r="D1564">
        <v>4.5599999999999996</v>
      </c>
      <c r="E1564" t="str">
        <f t="shared" si="49"/>
        <v>Normal</v>
      </c>
      <c r="F1564" t="s">
        <v>2376</v>
      </c>
      <c r="G1564" t="s">
        <v>2376</v>
      </c>
      <c r="H1564" t="s">
        <v>2376</v>
      </c>
      <c r="I1564" s="13">
        <v>1</v>
      </c>
      <c r="J1564" t="s">
        <v>2376</v>
      </c>
    </row>
    <row r="1565" spans="1:10" x14ac:dyDescent="0.35">
      <c r="A1565" t="s">
        <v>803</v>
      </c>
      <c r="B1565">
        <v>46.53</v>
      </c>
      <c r="C1565" t="str">
        <f t="shared" si="48"/>
        <v>Obesity</v>
      </c>
      <c r="D1565">
        <v>5.38</v>
      </c>
      <c r="E1565" t="str">
        <f t="shared" si="49"/>
        <v>Normal</v>
      </c>
      <c r="F1565" t="s">
        <v>2378</v>
      </c>
      <c r="G1565" t="s">
        <v>2376</v>
      </c>
      <c r="H1565" t="s">
        <v>2376</v>
      </c>
      <c r="I1565" s="13">
        <v>0</v>
      </c>
      <c r="J1565" t="s">
        <v>2376</v>
      </c>
    </row>
    <row r="1566" spans="1:10" x14ac:dyDescent="0.35">
      <c r="A1566" t="s">
        <v>802</v>
      </c>
      <c r="B1566">
        <v>20.58</v>
      </c>
      <c r="C1566" t="str">
        <f t="shared" si="48"/>
        <v>Normal weight</v>
      </c>
      <c r="D1566">
        <v>11.04</v>
      </c>
      <c r="E1566" t="str">
        <f t="shared" si="49"/>
        <v>Diabetese</v>
      </c>
      <c r="F1566" t="s">
        <v>2378</v>
      </c>
      <c r="G1566" t="s">
        <v>2376</v>
      </c>
      <c r="H1566" t="s">
        <v>2376</v>
      </c>
      <c r="I1566" s="13">
        <v>1</v>
      </c>
      <c r="J1566" t="s">
        <v>2376</v>
      </c>
    </row>
    <row r="1567" spans="1:10" x14ac:dyDescent="0.35">
      <c r="A1567" t="s">
        <v>801</v>
      </c>
      <c r="B1567">
        <v>19.53</v>
      </c>
      <c r="C1567" t="str">
        <f t="shared" si="48"/>
        <v>Normal weight</v>
      </c>
      <c r="D1567">
        <v>6.09</v>
      </c>
      <c r="E1567" t="str">
        <f t="shared" si="49"/>
        <v>Prediabetese</v>
      </c>
      <c r="F1567" t="s">
        <v>2378</v>
      </c>
      <c r="G1567" t="s">
        <v>2376</v>
      </c>
      <c r="H1567" t="s">
        <v>2376</v>
      </c>
      <c r="I1567" s="13">
        <v>0</v>
      </c>
      <c r="J1567" t="s">
        <v>2376</v>
      </c>
    </row>
    <row r="1568" spans="1:10" x14ac:dyDescent="0.35">
      <c r="A1568" t="s">
        <v>800</v>
      </c>
      <c r="B1568">
        <v>27.7</v>
      </c>
      <c r="C1568" t="str">
        <f t="shared" si="48"/>
        <v>Overweight</v>
      </c>
      <c r="D1568">
        <v>4.71</v>
      </c>
      <c r="E1568" t="str">
        <f t="shared" si="49"/>
        <v>Normal</v>
      </c>
      <c r="F1568" t="s">
        <v>2376</v>
      </c>
      <c r="G1568" t="s">
        <v>2376</v>
      </c>
      <c r="H1568" t="s">
        <v>2376</v>
      </c>
      <c r="I1568" s="13">
        <v>1</v>
      </c>
      <c r="J1568" t="s">
        <v>2376</v>
      </c>
    </row>
    <row r="1569" spans="1:10" x14ac:dyDescent="0.35">
      <c r="A1569" t="s">
        <v>799</v>
      </c>
      <c r="B1569">
        <v>18.920000000000002</v>
      </c>
      <c r="C1569" t="str">
        <f t="shared" si="48"/>
        <v>Normal weight</v>
      </c>
      <c r="D1569">
        <v>8.18</v>
      </c>
      <c r="E1569" t="str">
        <f t="shared" si="49"/>
        <v>Diabetese</v>
      </c>
      <c r="F1569" t="s">
        <v>2376</v>
      </c>
      <c r="G1569" t="s">
        <v>2376</v>
      </c>
      <c r="H1569" t="s">
        <v>2376</v>
      </c>
      <c r="I1569" s="13">
        <v>0</v>
      </c>
      <c r="J1569" t="s">
        <v>2376</v>
      </c>
    </row>
    <row r="1570" spans="1:10" x14ac:dyDescent="0.35">
      <c r="A1570" t="s">
        <v>798</v>
      </c>
      <c r="B1570">
        <v>17.760000000000002</v>
      </c>
      <c r="C1570" t="str">
        <f t="shared" si="48"/>
        <v>Underweight</v>
      </c>
      <c r="D1570">
        <v>11.18</v>
      </c>
      <c r="E1570" t="str">
        <f t="shared" si="49"/>
        <v>Diabetese</v>
      </c>
      <c r="F1570" t="s">
        <v>2378</v>
      </c>
      <c r="G1570" t="s">
        <v>2376</v>
      </c>
      <c r="H1570" t="s">
        <v>2376</v>
      </c>
      <c r="I1570" s="13">
        <v>2</v>
      </c>
      <c r="J1570" t="s">
        <v>2376</v>
      </c>
    </row>
    <row r="1571" spans="1:10" x14ac:dyDescent="0.35">
      <c r="A1571" t="s">
        <v>797</v>
      </c>
      <c r="B1571">
        <v>29.83</v>
      </c>
      <c r="C1571" t="str">
        <f t="shared" si="48"/>
        <v>Overweight</v>
      </c>
      <c r="D1571">
        <v>5.03</v>
      </c>
      <c r="E1571" t="str">
        <f t="shared" si="49"/>
        <v>Normal</v>
      </c>
      <c r="F1571" t="s">
        <v>2378</v>
      </c>
      <c r="G1571" t="s">
        <v>2376</v>
      </c>
      <c r="H1571" t="s">
        <v>2376</v>
      </c>
      <c r="I1571" s="13">
        <v>0</v>
      </c>
      <c r="J1571" t="s">
        <v>2376</v>
      </c>
    </row>
    <row r="1572" spans="1:10" x14ac:dyDescent="0.35">
      <c r="A1572" t="s">
        <v>796</v>
      </c>
      <c r="B1572">
        <v>23.465</v>
      </c>
      <c r="C1572" t="str">
        <f t="shared" si="48"/>
        <v>Normal weight</v>
      </c>
      <c r="D1572">
        <v>5.56</v>
      </c>
      <c r="E1572" t="str">
        <f t="shared" si="49"/>
        <v>Normal</v>
      </c>
      <c r="F1572" t="s">
        <v>2376</v>
      </c>
      <c r="G1572" t="s">
        <v>2376</v>
      </c>
      <c r="H1572" t="s">
        <v>2376</v>
      </c>
      <c r="I1572" s="13">
        <v>1</v>
      </c>
      <c r="J1572" t="s">
        <v>2376</v>
      </c>
    </row>
    <row r="1573" spans="1:10" x14ac:dyDescent="0.35">
      <c r="A1573" t="s">
        <v>795</v>
      </c>
      <c r="B1573">
        <v>29.355</v>
      </c>
      <c r="C1573" t="str">
        <f t="shared" si="48"/>
        <v>Overweight</v>
      </c>
      <c r="D1573">
        <v>4.33</v>
      </c>
      <c r="E1573" t="str">
        <f t="shared" si="49"/>
        <v>Normal</v>
      </c>
      <c r="F1573" t="s">
        <v>2376</v>
      </c>
      <c r="G1573" t="s">
        <v>2376</v>
      </c>
      <c r="H1573" t="s">
        <v>2376</v>
      </c>
      <c r="I1573" s="13">
        <v>0</v>
      </c>
      <c r="J1573" t="s">
        <v>2376</v>
      </c>
    </row>
    <row r="1574" spans="1:10" x14ac:dyDescent="0.35">
      <c r="A1574" t="s">
        <v>794</v>
      </c>
      <c r="B1574">
        <v>35.49</v>
      </c>
      <c r="C1574" t="str">
        <f t="shared" si="48"/>
        <v>Obesity</v>
      </c>
      <c r="D1574">
        <v>5.21</v>
      </c>
      <c r="E1574" t="str">
        <f t="shared" si="49"/>
        <v>Normal</v>
      </c>
      <c r="F1574" t="s">
        <v>2378</v>
      </c>
      <c r="G1574" t="s">
        <v>2376</v>
      </c>
      <c r="H1574" t="s">
        <v>2378</v>
      </c>
      <c r="I1574" s="13">
        <v>1</v>
      </c>
      <c r="J1574" t="s">
        <v>2376</v>
      </c>
    </row>
    <row r="1575" spans="1:10" x14ac:dyDescent="0.35">
      <c r="A1575" t="s">
        <v>793</v>
      </c>
      <c r="B1575">
        <v>26.315000000000001</v>
      </c>
      <c r="C1575" t="str">
        <f t="shared" si="48"/>
        <v>Overweight</v>
      </c>
      <c r="D1575">
        <v>5.89</v>
      </c>
      <c r="E1575" t="str">
        <f t="shared" si="49"/>
        <v>Prediabetese</v>
      </c>
      <c r="F1575" t="s">
        <v>2376</v>
      </c>
      <c r="G1575" t="s">
        <v>2376</v>
      </c>
      <c r="H1575" t="s">
        <v>2376</v>
      </c>
      <c r="I1575" s="13">
        <v>0</v>
      </c>
      <c r="J1575" t="s">
        <v>2376</v>
      </c>
    </row>
    <row r="1576" spans="1:10" x14ac:dyDescent="0.35">
      <c r="A1576" t="s">
        <v>792</v>
      </c>
      <c r="B1576">
        <v>19.79</v>
      </c>
      <c r="C1576" t="str">
        <f t="shared" si="48"/>
        <v>Normal weight</v>
      </c>
      <c r="D1576">
        <v>4.8099999999999996</v>
      </c>
      <c r="E1576" t="str">
        <f t="shared" si="49"/>
        <v>Normal</v>
      </c>
      <c r="F1576" t="s">
        <v>2378</v>
      </c>
      <c r="G1576" t="s">
        <v>2376</v>
      </c>
      <c r="H1576" t="s">
        <v>2376</v>
      </c>
      <c r="I1576" s="13">
        <v>0</v>
      </c>
      <c r="J1576" t="s">
        <v>2376</v>
      </c>
    </row>
    <row r="1577" spans="1:10" x14ac:dyDescent="0.35">
      <c r="A1577" t="s">
        <v>791</v>
      </c>
      <c r="B1577">
        <v>40.564999999999998</v>
      </c>
      <c r="C1577" t="str">
        <f t="shared" si="48"/>
        <v>Obesity</v>
      </c>
      <c r="D1577">
        <v>5.66</v>
      </c>
      <c r="E1577" t="str">
        <f t="shared" si="49"/>
        <v>Normal</v>
      </c>
      <c r="F1577" t="s">
        <v>2376</v>
      </c>
      <c r="G1577" t="s">
        <v>2376</v>
      </c>
      <c r="H1577" t="s">
        <v>2376</v>
      </c>
      <c r="I1577" s="13">
        <v>1</v>
      </c>
      <c r="J1577" t="s">
        <v>2376</v>
      </c>
    </row>
    <row r="1578" spans="1:10" x14ac:dyDescent="0.35">
      <c r="A1578" t="s">
        <v>790</v>
      </c>
      <c r="B1578">
        <v>18.03</v>
      </c>
      <c r="C1578" t="str">
        <f t="shared" si="48"/>
        <v>Underweight</v>
      </c>
      <c r="D1578">
        <v>10.66</v>
      </c>
      <c r="E1578" t="str">
        <f t="shared" si="49"/>
        <v>Diabetese</v>
      </c>
      <c r="F1578" t="s">
        <v>2378</v>
      </c>
      <c r="G1578" t="s">
        <v>2376</v>
      </c>
      <c r="H1578" t="s">
        <v>2376</v>
      </c>
      <c r="I1578" s="13">
        <v>2</v>
      </c>
      <c r="J1578" t="s">
        <v>2376</v>
      </c>
    </row>
    <row r="1579" spans="1:10" x14ac:dyDescent="0.35">
      <c r="A1579" t="s">
        <v>789</v>
      </c>
      <c r="B1579">
        <v>34.65</v>
      </c>
      <c r="C1579" t="str">
        <f t="shared" si="48"/>
        <v>Obesity</v>
      </c>
      <c r="D1579">
        <v>5.98</v>
      </c>
      <c r="E1579" t="str">
        <f t="shared" si="49"/>
        <v>Prediabetese</v>
      </c>
      <c r="F1579" t="s">
        <v>2378</v>
      </c>
      <c r="G1579" t="s">
        <v>2376</v>
      </c>
      <c r="H1579" t="s">
        <v>2376</v>
      </c>
      <c r="I1579" s="13">
        <v>0</v>
      </c>
      <c r="J1579" t="s">
        <v>2376</v>
      </c>
    </row>
    <row r="1580" spans="1:10" x14ac:dyDescent="0.35">
      <c r="A1580" t="s">
        <v>788</v>
      </c>
      <c r="B1580">
        <v>42.94</v>
      </c>
      <c r="C1580" t="str">
        <f t="shared" si="48"/>
        <v>Obesity</v>
      </c>
      <c r="D1580">
        <v>4.34</v>
      </c>
      <c r="E1580" t="str">
        <f t="shared" si="49"/>
        <v>Normal</v>
      </c>
      <c r="F1580" t="s">
        <v>2376</v>
      </c>
      <c r="G1580" t="s">
        <v>2376</v>
      </c>
      <c r="H1580" t="s">
        <v>2376</v>
      </c>
      <c r="I1580" s="13">
        <v>0</v>
      </c>
      <c r="J1580" t="s">
        <v>2376</v>
      </c>
    </row>
    <row r="1581" spans="1:10" x14ac:dyDescent="0.35">
      <c r="A1581" t="s">
        <v>787</v>
      </c>
      <c r="B1581">
        <v>31.254999999999999</v>
      </c>
      <c r="C1581" t="str">
        <f t="shared" si="48"/>
        <v>Obesity</v>
      </c>
      <c r="D1581">
        <v>5.17</v>
      </c>
      <c r="E1581" t="str">
        <f t="shared" si="49"/>
        <v>Normal</v>
      </c>
      <c r="F1581" t="s">
        <v>2376</v>
      </c>
      <c r="G1581" t="s">
        <v>2376</v>
      </c>
      <c r="H1581" t="s">
        <v>2376</v>
      </c>
      <c r="I1581" s="13">
        <v>0</v>
      </c>
      <c r="J1581" t="s">
        <v>2376</v>
      </c>
    </row>
    <row r="1582" spans="1:10" x14ac:dyDescent="0.35">
      <c r="A1582" t="s">
        <v>786</v>
      </c>
      <c r="B1582">
        <v>45.43</v>
      </c>
      <c r="C1582" t="str">
        <f t="shared" si="48"/>
        <v>Obesity</v>
      </c>
      <c r="D1582">
        <v>4.2300000000000004</v>
      </c>
      <c r="E1582" t="str">
        <f t="shared" si="49"/>
        <v>Normal</v>
      </c>
      <c r="F1582" t="s">
        <v>2378</v>
      </c>
      <c r="G1582" t="s">
        <v>2376</v>
      </c>
      <c r="H1582" t="s">
        <v>2378</v>
      </c>
      <c r="I1582" s="13">
        <v>1</v>
      </c>
      <c r="J1582" t="s">
        <v>2376</v>
      </c>
    </row>
    <row r="1583" spans="1:10" x14ac:dyDescent="0.35">
      <c r="A1583" t="s">
        <v>785</v>
      </c>
      <c r="B1583">
        <v>32.340000000000003</v>
      </c>
      <c r="C1583" t="str">
        <f t="shared" si="48"/>
        <v>Obesity</v>
      </c>
      <c r="D1583">
        <v>4.88</v>
      </c>
      <c r="E1583" t="str">
        <f t="shared" si="49"/>
        <v>Normal</v>
      </c>
      <c r="F1583" t="s">
        <v>2378</v>
      </c>
      <c r="G1583" t="s">
        <v>2376</v>
      </c>
      <c r="H1583" t="s">
        <v>2378</v>
      </c>
      <c r="I1583" s="13">
        <v>1</v>
      </c>
      <c r="J1583" t="s">
        <v>2376</v>
      </c>
    </row>
    <row r="1584" spans="1:10" x14ac:dyDescent="0.35">
      <c r="A1584" t="s">
        <v>784</v>
      </c>
      <c r="B1584">
        <v>25.46</v>
      </c>
      <c r="C1584" t="str">
        <f t="shared" si="48"/>
        <v>Overweight</v>
      </c>
      <c r="D1584">
        <v>9.7100000000000009</v>
      </c>
      <c r="E1584" t="str">
        <f t="shared" si="49"/>
        <v>Diabetese</v>
      </c>
      <c r="F1584" t="s">
        <v>2378</v>
      </c>
      <c r="G1584" t="s">
        <v>2376</v>
      </c>
      <c r="H1584" t="s">
        <v>2376</v>
      </c>
      <c r="I1584" s="13">
        <v>1</v>
      </c>
      <c r="J1584" t="s">
        <v>2376</v>
      </c>
    </row>
    <row r="1585" spans="1:10" x14ac:dyDescent="0.35">
      <c r="A1585" t="s">
        <v>783</v>
      </c>
      <c r="B1585">
        <v>37.145000000000003</v>
      </c>
      <c r="C1585" t="str">
        <f t="shared" si="48"/>
        <v>Obesity</v>
      </c>
      <c r="D1585">
        <v>5.32</v>
      </c>
      <c r="E1585" t="str">
        <f t="shared" si="49"/>
        <v>Normal</v>
      </c>
      <c r="F1585" t="s">
        <v>2376</v>
      </c>
      <c r="G1585" t="s">
        <v>2376</v>
      </c>
      <c r="H1585" t="s">
        <v>2376</v>
      </c>
      <c r="I1585" s="13">
        <v>0</v>
      </c>
      <c r="J1585" t="s">
        <v>2376</v>
      </c>
    </row>
    <row r="1586" spans="1:10" x14ac:dyDescent="0.35">
      <c r="A1586" t="s">
        <v>782</v>
      </c>
      <c r="B1586">
        <v>30.8</v>
      </c>
      <c r="C1586" t="str">
        <f t="shared" si="48"/>
        <v>Obesity</v>
      </c>
      <c r="D1586">
        <v>5.83</v>
      </c>
      <c r="E1586" t="str">
        <f t="shared" si="49"/>
        <v>Prediabetese</v>
      </c>
      <c r="F1586" t="s">
        <v>2378</v>
      </c>
      <c r="G1586" t="s">
        <v>2376</v>
      </c>
      <c r="H1586" t="s">
        <v>2376</v>
      </c>
      <c r="I1586" s="13">
        <v>0</v>
      </c>
      <c r="J1586" t="s">
        <v>2376</v>
      </c>
    </row>
    <row r="1587" spans="1:10" x14ac:dyDescent="0.35">
      <c r="A1587" t="s">
        <v>781</v>
      </c>
      <c r="B1587">
        <v>29.5</v>
      </c>
      <c r="C1587" t="str">
        <f t="shared" si="48"/>
        <v>Overweight</v>
      </c>
      <c r="D1587">
        <v>5.54</v>
      </c>
      <c r="E1587" t="str">
        <f t="shared" si="49"/>
        <v>Normal</v>
      </c>
      <c r="F1587" t="s">
        <v>2378</v>
      </c>
      <c r="G1587" t="s">
        <v>2376</v>
      </c>
      <c r="H1587" t="s">
        <v>2376</v>
      </c>
      <c r="I1587" s="13">
        <v>0</v>
      </c>
      <c r="J1587" t="s">
        <v>2376</v>
      </c>
    </row>
    <row r="1588" spans="1:10" x14ac:dyDescent="0.35">
      <c r="A1588" t="s">
        <v>780</v>
      </c>
      <c r="B1588">
        <v>43.39</v>
      </c>
      <c r="C1588" t="str">
        <f t="shared" si="48"/>
        <v>Obesity</v>
      </c>
      <c r="D1588">
        <v>5.85</v>
      </c>
      <c r="E1588" t="str">
        <f t="shared" si="49"/>
        <v>Prediabetese</v>
      </c>
      <c r="F1588" t="s">
        <v>2376</v>
      </c>
      <c r="G1588" t="s">
        <v>2378</v>
      </c>
      <c r="H1588" t="s">
        <v>2376</v>
      </c>
      <c r="I1588" s="13">
        <v>1</v>
      </c>
      <c r="J1588" t="s">
        <v>2376</v>
      </c>
    </row>
    <row r="1589" spans="1:10" x14ac:dyDescent="0.35">
      <c r="A1589" t="s">
        <v>779</v>
      </c>
      <c r="B1589">
        <v>15.08</v>
      </c>
      <c r="C1589" t="str">
        <f t="shared" si="48"/>
        <v>Underweight</v>
      </c>
      <c r="D1589">
        <v>4.8499999999999996</v>
      </c>
      <c r="E1589" t="str">
        <f t="shared" si="49"/>
        <v>Normal</v>
      </c>
      <c r="F1589" t="s">
        <v>2378</v>
      </c>
      <c r="G1589" t="s">
        <v>2376</v>
      </c>
      <c r="H1589" t="s">
        <v>2378</v>
      </c>
      <c r="I1589" s="13">
        <v>1</v>
      </c>
      <c r="J1589" t="s">
        <v>2376</v>
      </c>
    </row>
    <row r="1590" spans="1:10" x14ac:dyDescent="0.35">
      <c r="A1590" t="s">
        <v>778</v>
      </c>
      <c r="B1590">
        <v>20.48</v>
      </c>
      <c r="C1590" t="str">
        <f t="shared" si="48"/>
        <v>Normal weight</v>
      </c>
      <c r="D1590">
        <v>11.09</v>
      </c>
      <c r="E1590" t="str">
        <f t="shared" si="49"/>
        <v>Diabetese</v>
      </c>
      <c r="F1590" t="s">
        <v>2376</v>
      </c>
      <c r="G1590" t="s">
        <v>2376</v>
      </c>
      <c r="H1590" t="s">
        <v>2376</v>
      </c>
      <c r="I1590" s="13">
        <v>0</v>
      </c>
      <c r="J1590" t="s">
        <v>2376</v>
      </c>
    </row>
    <row r="1591" spans="1:10" x14ac:dyDescent="0.35">
      <c r="A1591" t="s">
        <v>777</v>
      </c>
      <c r="B1591">
        <v>34.450000000000003</v>
      </c>
      <c r="C1591" t="str">
        <f t="shared" si="48"/>
        <v>Obesity</v>
      </c>
      <c r="D1591">
        <v>5.58</v>
      </c>
      <c r="E1591" t="str">
        <f t="shared" si="49"/>
        <v>Normal</v>
      </c>
      <c r="F1591" t="s">
        <v>2378</v>
      </c>
      <c r="G1591" t="s">
        <v>2376</v>
      </c>
      <c r="H1591" t="s">
        <v>2376</v>
      </c>
      <c r="I1591" s="13">
        <v>0</v>
      </c>
      <c r="J1591" t="s">
        <v>2376</v>
      </c>
    </row>
    <row r="1592" spans="1:10" x14ac:dyDescent="0.35">
      <c r="A1592" t="s">
        <v>776</v>
      </c>
      <c r="B1592">
        <v>34.21</v>
      </c>
      <c r="C1592" t="str">
        <f t="shared" si="48"/>
        <v>Obesity</v>
      </c>
      <c r="D1592">
        <v>9.7200000000000006</v>
      </c>
      <c r="E1592" t="str">
        <f t="shared" si="49"/>
        <v>Diabetese</v>
      </c>
      <c r="F1592" t="s">
        <v>2378</v>
      </c>
      <c r="G1592" t="s">
        <v>2376</v>
      </c>
      <c r="H1592" t="s">
        <v>2376</v>
      </c>
      <c r="I1592" s="13">
        <v>0</v>
      </c>
      <c r="J1592" t="s">
        <v>2376</v>
      </c>
    </row>
    <row r="1593" spans="1:10" x14ac:dyDescent="0.35">
      <c r="A1593" t="s">
        <v>775</v>
      </c>
      <c r="B1593">
        <v>28.8</v>
      </c>
      <c r="C1593" t="str">
        <f t="shared" si="48"/>
        <v>Overweight</v>
      </c>
      <c r="D1593">
        <v>11.41</v>
      </c>
      <c r="E1593" t="str">
        <f t="shared" si="49"/>
        <v>Diabetese</v>
      </c>
      <c r="F1593" t="s">
        <v>2378</v>
      </c>
      <c r="G1593" t="s">
        <v>2376</v>
      </c>
      <c r="H1593" t="s">
        <v>2376</v>
      </c>
      <c r="I1593" s="13">
        <v>0</v>
      </c>
      <c r="J1593" t="s">
        <v>2376</v>
      </c>
    </row>
    <row r="1594" spans="1:10" x14ac:dyDescent="0.35">
      <c r="A1594" t="s">
        <v>774</v>
      </c>
      <c r="B1594">
        <v>31.74</v>
      </c>
      <c r="C1594" t="str">
        <f t="shared" si="48"/>
        <v>Obesity</v>
      </c>
      <c r="D1594">
        <v>4.46</v>
      </c>
      <c r="E1594" t="str">
        <f t="shared" si="49"/>
        <v>Normal</v>
      </c>
      <c r="F1594" t="s">
        <v>2376</v>
      </c>
      <c r="G1594" t="s">
        <v>2376</v>
      </c>
      <c r="H1594" t="s">
        <v>2378</v>
      </c>
      <c r="I1594" s="13">
        <v>1</v>
      </c>
      <c r="J1594" t="s">
        <v>2376</v>
      </c>
    </row>
    <row r="1595" spans="1:10" x14ac:dyDescent="0.35">
      <c r="A1595" t="s">
        <v>773</v>
      </c>
      <c r="B1595">
        <v>21.78</v>
      </c>
      <c r="C1595" t="str">
        <f t="shared" si="48"/>
        <v>Normal weight</v>
      </c>
      <c r="D1595">
        <v>9.31</v>
      </c>
      <c r="E1595" t="str">
        <f t="shared" si="49"/>
        <v>Diabetese</v>
      </c>
      <c r="F1595" t="s">
        <v>2378</v>
      </c>
      <c r="G1595" t="s">
        <v>2376</v>
      </c>
      <c r="H1595" t="s">
        <v>2376</v>
      </c>
      <c r="I1595" s="13">
        <v>0</v>
      </c>
      <c r="J1595" t="s">
        <v>2376</v>
      </c>
    </row>
    <row r="1596" spans="1:10" x14ac:dyDescent="0.35">
      <c r="A1596" t="s">
        <v>772</v>
      </c>
      <c r="B1596">
        <v>23.75</v>
      </c>
      <c r="C1596" t="str">
        <f t="shared" si="48"/>
        <v>Normal weight</v>
      </c>
      <c r="D1596">
        <v>5.03</v>
      </c>
      <c r="E1596" t="str">
        <f t="shared" si="49"/>
        <v>Normal</v>
      </c>
      <c r="F1596" t="s">
        <v>2376</v>
      </c>
      <c r="G1596" t="s">
        <v>2376</v>
      </c>
      <c r="H1596" t="s">
        <v>2376</v>
      </c>
      <c r="I1596" s="13">
        <v>1</v>
      </c>
      <c r="J1596" t="s">
        <v>2376</v>
      </c>
    </row>
    <row r="1597" spans="1:10" x14ac:dyDescent="0.35">
      <c r="A1597" t="s">
        <v>771</v>
      </c>
      <c r="B1597">
        <v>33.21</v>
      </c>
      <c r="C1597" t="str">
        <f t="shared" si="48"/>
        <v>Obesity</v>
      </c>
      <c r="D1597">
        <v>5.07</v>
      </c>
      <c r="E1597" t="str">
        <f t="shared" si="49"/>
        <v>Normal</v>
      </c>
      <c r="F1597" t="s">
        <v>2378</v>
      </c>
      <c r="G1597" t="s">
        <v>2376</v>
      </c>
      <c r="H1597" t="s">
        <v>2376</v>
      </c>
      <c r="I1597" s="13">
        <v>1</v>
      </c>
      <c r="J1597" t="s">
        <v>2376</v>
      </c>
    </row>
    <row r="1598" spans="1:10" x14ac:dyDescent="0.35">
      <c r="A1598" t="s">
        <v>770</v>
      </c>
      <c r="B1598">
        <v>17.7</v>
      </c>
      <c r="C1598" t="str">
        <f t="shared" si="48"/>
        <v>Underweight</v>
      </c>
      <c r="D1598">
        <v>10.42</v>
      </c>
      <c r="E1598" t="str">
        <f t="shared" si="49"/>
        <v>Diabetese</v>
      </c>
      <c r="F1598" t="s">
        <v>2378</v>
      </c>
      <c r="G1598" t="s">
        <v>2376</v>
      </c>
      <c r="H1598" t="s">
        <v>2376</v>
      </c>
      <c r="I1598" s="13">
        <v>2</v>
      </c>
      <c r="J1598" t="s">
        <v>2376</v>
      </c>
    </row>
    <row r="1599" spans="1:10" x14ac:dyDescent="0.35">
      <c r="A1599" t="s">
        <v>769</v>
      </c>
      <c r="B1599">
        <v>17.2</v>
      </c>
      <c r="C1599" t="str">
        <f t="shared" si="48"/>
        <v>Underweight</v>
      </c>
      <c r="D1599">
        <v>6.45</v>
      </c>
      <c r="E1599" t="str">
        <f t="shared" si="49"/>
        <v>Diabetese</v>
      </c>
      <c r="F1599" t="s">
        <v>2376</v>
      </c>
      <c r="G1599" t="s">
        <v>2376</v>
      </c>
      <c r="H1599" t="s">
        <v>2376</v>
      </c>
      <c r="I1599" s="13">
        <v>2</v>
      </c>
      <c r="J1599" t="s">
        <v>2376</v>
      </c>
    </row>
    <row r="1600" spans="1:10" x14ac:dyDescent="0.35">
      <c r="A1600" t="s">
        <v>768</v>
      </c>
      <c r="B1600">
        <v>19.21</v>
      </c>
      <c r="C1600" t="str">
        <f t="shared" si="48"/>
        <v>Normal weight</v>
      </c>
      <c r="D1600">
        <v>5.52</v>
      </c>
      <c r="E1600" t="str">
        <f t="shared" si="49"/>
        <v>Normal</v>
      </c>
      <c r="F1600" t="s">
        <v>2376</v>
      </c>
      <c r="G1600" t="s">
        <v>2376</v>
      </c>
      <c r="H1600" t="s">
        <v>2376</v>
      </c>
      <c r="I1600" s="13">
        <v>2</v>
      </c>
      <c r="J1600" t="s">
        <v>2376</v>
      </c>
    </row>
    <row r="1601" spans="1:10" x14ac:dyDescent="0.35">
      <c r="A1601" t="s">
        <v>767</v>
      </c>
      <c r="B1601">
        <v>23.2</v>
      </c>
      <c r="C1601" t="str">
        <f t="shared" si="48"/>
        <v>Normal weight</v>
      </c>
      <c r="D1601">
        <v>4.41</v>
      </c>
      <c r="E1601" t="str">
        <f t="shared" si="49"/>
        <v>Normal</v>
      </c>
      <c r="F1601" t="s">
        <v>2376</v>
      </c>
      <c r="G1601" t="s">
        <v>2376</v>
      </c>
      <c r="H1601" t="s">
        <v>2378</v>
      </c>
      <c r="I1601" s="13">
        <v>1</v>
      </c>
      <c r="J1601" t="s">
        <v>2376</v>
      </c>
    </row>
    <row r="1602" spans="1:10" x14ac:dyDescent="0.35">
      <c r="A1602" t="s">
        <v>766</v>
      </c>
      <c r="B1602">
        <v>32.5</v>
      </c>
      <c r="C1602" t="str">
        <f t="shared" si="48"/>
        <v>Obesity</v>
      </c>
      <c r="D1602">
        <v>4.6900000000000004</v>
      </c>
      <c r="E1602" t="str">
        <f t="shared" si="49"/>
        <v>Normal</v>
      </c>
      <c r="F1602" t="s">
        <v>2378</v>
      </c>
      <c r="G1602" t="s">
        <v>2376</v>
      </c>
      <c r="H1602" t="s">
        <v>2378</v>
      </c>
      <c r="I1602" s="13">
        <v>1</v>
      </c>
      <c r="J1602" t="s">
        <v>2376</v>
      </c>
    </row>
    <row r="1603" spans="1:10" x14ac:dyDescent="0.35">
      <c r="A1603" t="s">
        <v>765</v>
      </c>
      <c r="B1603">
        <v>20.9</v>
      </c>
      <c r="C1603" t="str">
        <f t="shared" ref="C1603:C1666" si="50">IF(B1603&lt;18.5,"Underweight",IF(AND(B1603&gt;=18.5,B1603&lt;25),"Normal weight",IF(AND(B1603&gt;=25,B1603&lt;30),"Overweight","Obesity")))</f>
        <v>Normal weight</v>
      </c>
      <c r="D1603">
        <v>6.94</v>
      </c>
      <c r="E1603" t="str">
        <f t="shared" si="49"/>
        <v>Diabetese</v>
      </c>
      <c r="F1603" t="s">
        <v>2376</v>
      </c>
      <c r="G1603" t="s">
        <v>2376</v>
      </c>
      <c r="H1603" t="s">
        <v>2376</v>
      </c>
      <c r="I1603" s="13">
        <v>0</v>
      </c>
      <c r="J1603" t="s">
        <v>2376</v>
      </c>
    </row>
    <row r="1604" spans="1:10" x14ac:dyDescent="0.35">
      <c r="A1604" t="s">
        <v>764</v>
      </c>
      <c r="B1604">
        <v>19.11</v>
      </c>
      <c r="C1604" t="str">
        <f t="shared" si="50"/>
        <v>Normal weight</v>
      </c>
      <c r="D1604">
        <v>4.3499999999999996</v>
      </c>
      <c r="E1604" t="str">
        <f t="shared" ref="E1604:E1667" si="51">IF(D1604&lt;5.7,"Normal",IF(AND(D1604&gt;=5.7,D1604&lt;=6.4),"Prediabetese","Diabetese"))</f>
        <v>Normal</v>
      </c>
      <c r="F1604" t="s">
        <v>2376</v>
      </c>
      <c r="G1604" t="s">
        <v>2376</v>
      </c>
      <c r="H1604" t="s">
        <v>2376</v>
      </c>
      <c r="I1604" s="13">
        <v>2</v>
      </c>
      <c r="J1604" t="s">
        <v>2376</v>
      </c>
    </row>
    <row r="1605" spans="1:10" x14ac:dyDescent="0.35">
      <c r="A1605" t="s">
        <v>763</v>
      </c>
      <c r="B1605">
        <v>31.17</v>
      </c>
      <c r="C1605" t="str">
        <f t="shared" si="50"/>
        <v>Obesity</v>
      </c>
      <c r="D1605">
        <v>5.28</v>
      </c>
      <c r="E1605" t="str">
        <f t="shared" si="51"/>
        <v>Normal</v>
      </c>
      <c r="F1605" t="s">
        <v>2376</v>
      </c>
      <c r="G1605" t="s">
        <v>2376</v>
      </c>
      <c r="H1605" t="s">
        <v>2376</v>
      </c>
      <c r="I1605" s="13">
        <v>1</v>
      </c>
      <c r="J1605" t="s">
        <v>2376</v>
      </c>
    </row>
    <row r="1606" spans="1:10" x14ac:dyDescent="0.35">
      <c r="A1606" t="s">
        <v>762</v>
      </c>
      <c r="B1606">
        <v>36.08</v>
      </c>
      <c r="C1606" t="str">
        <f t="shared" si="50"/>
        <v>Obesity</v>
      </c>
      <c r="D1606">
        <v>4.29</v>
      </c>
      <c r="E1606" t="str">
        <f t="shared" si="51"/>
        <v>Normal</v>
      </c>
      <c r="F1606" t="s">
        <v>2376</v>
      </c>
      <c r="G1606" t="s">
        <v>2376</v>
      </c>
      <c r="H1606" t="s">
        <v>2376</v>
      </c>
      <c r="I1606" s="13">
        <v>0</v>
      </c>
      <c r="J1606" t="s">
        <v>2376</v>
      </c>
    </row>
    <row r="1607" spans="1:10" x14ac:dyDescent="0.35">
      <c r="A1607" t="s">
        <v>761</v>
      </c>
      <c r="B1607">
        <v>28.024999999999999</v>
      </c>
      <c r="C1607" t="str">
        <f t="shared" si="50"/>
        <v>Overweight</v>
      </c>
      <c r="D1607">
        <v>5.69</v>
      </c>
      <c r="E1607" t="str">
        <f t="shared" si="51"/>
        <v>Normal</v>
      </c>
      <c r="F1607" t="s">
        <v>2378</v>
      </c>
      <c r="G1607" t="s">
        <v>2376</v>
      </c>
      <c r="H1607" t="s">
        <v>2376</v>
      </c>
      <c r="I1607" s="13">
        <v>0</v>
      </c>
      <c r="J1607" t="s">
        <v>2376</v>
      </c>
    </row>
    <row r="1608" spans="1:10" x14ac:dyDescent="0.35">
      <c r="A1608" t="s">
        <v>760</v>
      </c>
      <c r="B1608">
        <v>24.32</v>
      </c>
      <c r="C1608" t="str">
        <f t="shared" si="50"/>
        <v>Normal weight</v>
      </c>
      <c r="D1608">
        <v>5.56</v>
      </c>
      <c r="E1608" t="str">
        <f t="shared" si="51"/>
        <v>Normal</v>
      </c>
      <c r="F1608" t="s">
        <v>2378</v>
      </c>
      <c r="G1608" t="s">
        <v>2376</v>
      </c>
      <c r="H1608" t="s">
        <v>2376</v>
      </c>
      <c r="I1608" s="13">
        <v>0</v>
      </c>
      <c r="J1608" t="s">
        <v>2376</v>
      </c>
    </row>
    <row r="1609" spans="1:10" x14ac:dyDescent="0.35">
      <c r="A1609" t="s">
        <v>759</v>
      </c>
      <c r="B1609">
        <v>38</v>
      </c>
      <c r="C1609" t="str">
        <f t="shared" si="50"/>
        <v>Obesity</v>
      </c>
      <c r="D1609">
        <v>5.41</v>
      </c>
      <c r="E1609" t="str">
        <f t="shared" si="51"/>
        <v>Normal</v>
      </c>
      <c r="F1609" t="s">
        <v>2378</v>
      </c>
      <c r="G1609" t="s">
        <v>2376</v>
      </c>
      <c r="H1609" t="s">
        <v>2376</v>
      </c>
      <c r="I1609" s="13">
        <v>1</v>
      </c>
      <c r="J1609" t="s">
        <v>2376</v>
      </c>
    </row>
    <row r="1610" spans="1:10" x14ac:dyDescent="0.35">
      <c r="A1610" t="s">
        <v>758</v>
      </c>
      <c r="B1610">
        <v>31.6</v>
      </c>
      <c r="C1610" t="str">
        <f t="shared" si="50"/>
        <v>Obesity</v>
      </c>
      <c r="D1610">
        <v>10.85</v>
      </c>
      <c r="E1610" t="str">
        <f t="shared" si="51"/>
        <v>Diabetese</v>
      </c>
      <c r="F1610" t="s">
        <v>2378</v>
      </c>
      <c r="G1610" t="s">
        <v>2376</v>
      </c>
      <c r="H1610" t="s">
        <v>2376</v>
      </c>
      <c r="I1610" s="13">
        <v>0</v>
      </c>
      <c r="J1610" t="s">
        <v>2376</v>
      </c>
    </row>
    <row r="1611" spans="1:10" x14ac:dyDescent="0.35">
      <c r="A1611" t="s">
        <v>757</v>
      </c>
      <c r="B1611">
        <v>31.02</v>
      </c>
      <c r="C1611" t="str">
        <f t="shared" si="50"/>
        <v>Obesity</v>
      </c>
      <c r="D1611">
        <v>11.63</v>
      </c>
      <c r="E1611" t="str">
        <f t="shared" si="51"/>
        <v>Diabetese</v>
      </c>
      <c r="F1611" t="s">
        <v>2378</v>
      </c>
      <c r="G1611" t="s">
        <v>2376</v>
      </c>
      <c r="H1611" t="s">
        <v>2376</v>
      </c>
      <c r="I1611" s="13">
        <v>0</v>
      </c>
      <c r="J1611" t="s">
        <v>2376</v>
      </c>
    </row>
    <row r="1612" spans="1:10" x14ac:dyDescent="0.35">
      <c r="A1612" t="s">
        <v>756</v>
      </c>
      <c r="B1612">
        <v>29.26</v>
      </c>
      <c r="C1612" t="str">
        <f t="shared" si="50"/>
        <v>Overweight</v>
      </c>
      <c r="D1612">
        <v>5.68</v>
      </c>
      <c r="E1612" t="str">
        <f t="shared" si="51"/>
        <v>Normal</v>
      </c>
      <c r="F1612" t="s">
        <v>2378</v>
      </c>
      <c r="G1612" t="s">
        <v>2376</v>
      </c>
      <c r="H1612" t="s">
        <v>2376</v>
      </c>
      <c r="I1612" s="13">
        <v>1</v>
      </c>
      <c r="J1612" t="s">
        <v>2376</v>
      </c>
    </row>
    <row r="1613" spans="1:10" x14ac:dyDescent="0.35">
      <c r="A1613" t="s">
        <v>755</v>
      </c>
      <c r="B1613">
        <v>15.09</v>
      </c>
      <c r="C1613" t="str">
        <f t="shared" si="50"/>
        <v>Underweight</v>
      </c>
      <c r="D1613">
        <v>7.59</v>
      </c>
      <c r="E1613" t="str">
        <f t="shared" si="51"/>
        <v>Diabetese</v>
      </c>
      <c r="F1613" t="s">
        <v>2378</v>
      </c>
      <c r="G1613" t="s">
        <v>2376</v>
      </c>
      <c r="H1613" t="s">
        <v>2376</v>
      </c>
      <c r="I1613" s="13">
        <v>2</v>
      </c>
      <c r="J1613" t="s">
        <v>2376</v>
      </c>
    </row>
    <row r="1614" spans="1:10" x14ac:dyDescent="0.35">
      <c r="A1614" t="s">
        <v>754</v>
      </c>
      <c r="B1614">
        <v>22.63</v>
      </c>
      <c r="C1614" t="str">
        <f t="shared" si="50"/>
        <v>Normal weight</v>
      </c>
      <c r="D1614">
        <v>5.09</v>
      </c>
      <c r="E1614" t="str">
        <f t="shared" si="51"/>
        <v>Normal</v>
      </c>
      <c r="F1614" t="s">
        <v>2378</v>
      </c>
      <c r="G1614" t="s">
        <v>2376</v>
      </c>
      <c r="H1614" t="s">
        <v>2376</v>
      </c>
      <c r="I1614" s="13">
        <v>0</v>
      </c>
      <c r="J1614" t="s">
        <v>2376</v>
      </c>
    </row>
    <row r="1615" spans="1:10" x14ac:dyDescent="0.35">
      <c r="A1615" t="s">
        <v>753</v>
      </c>
      <c r="B1615">
        <v>23.46</v>
      </c>
      <c r="C1615" t="str">
        <f t="shared" si="50"/>
        <v>Normal weight</v>
      </c>
      <c r="D1615">
        <v>4.21</v>
      </c>
      <c r="E1615" t="str">
        <f t="shared" si="51"/>
        <v>Normal</v>
      </c>
      <c r="F1615" t="s">
        <v>2376</v>
      </c>
      <c r="G1615" t="s">
        <v>2376</v>
      </c>
      <c r="H1615" t="s">
        <v>2376</v>
      </c>
      <c r="I1615" s="13">
        <v>1</v>
      </c>
      <c r="J1615" t="s">
        <v>2376</v>
      </c>
    </row>
    <row r="1616" spans="1:10" x14ac:dyDescent="0.35">
      <c r="A1616" t="s">
        <v>752</v>
      </c>
      <c r="B1616">
        <v>22.56</v>
      </c>
      <c r="C1616" t="str">
        <f t="shared" si="50"/>
        <v>Normal weight</v>
      </c>
      <c r="D1616">
        <v>4.34</v>
      </c>
      <c r="E1616" t="str">
        <f t="shared" si="51"/>
        <v>Normal</v>
      </c>
      <c r="F1616" t="s">
        <v>2378</v>
      </c>
      <c r="G1616" t="s">
        <v>2376</v>
      </c>
      <c r="H1616" t="s">
        <v>2376</v>
      </c>
      <c r="I1616" s="13">
        <v>0</v>
      </c>
      <c r="J1616" t="s">
        <v>2376</v>
      </c>
    </row>
    <row r="1617" spans="1:10" x14ac:dyDescent="0.35">
      <c r="A1617" t="s">
        <v>751</v>
      </c>
      <c r="B1617">
        <v>19.28</v>
      </c>
      <c r="C1617" t="str">
        <f t="shared" si="50"/>
        <v>Normal weight</v>
      </c>
      <c r="D1617">
        <v>11.85</v>
      </c>
      <c r="E1617" t="str">
        <f t="shared" si="51"/>
        <v>Diabetese</v>
      </c>
      <c r="F1617" t="s">
        <v>2376</v>
      </c>
      <c r="G1617" t="s">
        <v>2376</v>
      </c>
      <c r="H1617" t="s">
        <v>2376</v>
      </c>
      <c r="I1617" s="13">
        <v>2</v>
      </c>
      <c r="J1617" t="s">
        <v>2376</v>
      </c>
    </row>
    <row r="1618" spans="1:10" x14ac:dyDescent="0.35">
      <c r="A1618" t="s">
        <v>750</v>
      </c>
      <c r="B1618">
        <v>15.37</v>
      </c>
      <c r="C1618" t="str">
        <f t="shared" si="50"/>
        <v>Underweight</v>
      </c>
      <c r="D1618">
        <v>9.61</v>
      </c>
      <c r="E1618" t="str">
        <f t="shared" si="51"/>
        <v>Diabetese</v>
      </c>
      <c r="F1618" t="s">
        <v>2378</v>
      </c>
      <c r="G1618" t="s">
        <v>2376</v>
      </c>
      <c r="H1618" t="s">
        <v>2376</v>
      </c>
      <c r="I1618" s="13">
        <v>2</v>
      </c>
      <c r="J1618" t="s">
        <v>2376</v>
      </c>
    </row>
    <row r="1619" spans="1:10" x14ac:dyDescent="0.35">
      <c r="A1619" t="s">
        <v>749</v>
      </c>
      <c r="B1619">
        <v>18.71</v>
      </c>
      <c r="C1619" t="str">
        <f t="shared" si="50"/>
        <v>Normal weight</v>
      </c>
      <c r="D1619">
        <v>5.29</v>
      </c>
      <c r="E1619" t="str">
        <f t="shared" si="51"/>
        <v>Normal</v>
      </c>
      <c r="F1619" t="s">
        <v>2378</v>
      </c>
      <c r="G1619" t="s">
        <v>2376</v>
      </c>
      <c r="H1619" t="s">
        <v>2376</v>
      </c>
      <c r="I1619" s="13">
        <v>0</v>
      </c>
      <c r="J1619" t="s">
        <v>2376</v>
      </c>
    </row>
    <row r="1620" spans="1:10" x14ac:dyDescent="0.35">
      <c r="A1620" t="s">
        <v>748</v>
      </c>
      <c r="B1620">
        <v>20.61</v>
      </c>
      <c r="C1620" t="str">
        <f t="shared" si="50"/>
        <v>Normal weight</v>
      </c>
      <c r="D1620">
        <v>6.89</v>
      </c>
      <c r="E1620" t="str">
        <f t="shared" si="51"/>
        <v>Diabetese</v>
      </c>
      <c r="F1620" t="s">
        <v>2376</v>
      </c>
      <c r="G1620" t="s">
        <v>2376</v>
      </c>
      <c r="H1620" t="s">
        <v>2376</v>
      </c>
      <c r="I1620" s="13">
        <v>0</v>
      </c>
      <c r="J1620" t="s">
        <v>2376</v>
      </c>
    </row>
    <row r="1621" spans="1:10" x14ac:dyDescent="0.35">
      <c r="A1621" t="s">
        <v>747</v>
      </c>
      <c r="B1621">
        <v>15.99</v>
      </c>
      <c r="C1621" t="str">
        <f t="shared" si="50"/>
        <v>Underweight</v>
      </c>
      <c r="D1621">
        <v>4.57</v>
      </c>
      <c r="E1621" t="str">
        <f t="shared" si="51"/>
        <v>Normal</v>
      </c>
      <c r="F1621" t="s">
        <v>2378</v>
      </c>
      <c r="G1621" t="s">
        <v>2376</v>
      </c>
      <c r="H1621" t="s">
        <v>2378</v>
      </c>
      <c r="I1621" s="13">
        <v>1</v>
      </c>
      <c r="J1621" t="s">
        <v>2376</v>
      </c>
    </row>
    <row r="1622" spans="1:10" x14ac:dyDescent="0.35">
      <c r="A1622" t="s">
        <v>746</v>
      </c>
      <c r="B1622">
        <v>33.155000000000001</v>
      </c>
      <c r="C1622" t="str">
        <f t="shared" si="50"/>
        <v>Obesity</v>
      </c>
      <c r="D1622">
        <v>4.32</v>
      </c>
      <c r="E1622" t="str">
        <f t="shared" si="51"/>
        <v>Normal</v>
      </c>
      <c r="F1622" t="s">
        <v>2376</v>
      </c>
      <c r="G1622" t="s">
        <v>2376</v>
      </c>
      <c r="H1622" t="s">
        <v>2376</v>
      </c>
      <c r="I1622" s="13">
        <v>0</v>
      </c>
      <c r="J1622" t="s">
        <v>2376</v>
      </c>
    </row>
    <row r="1623" spans="1:10" x14ac:dyDescent="0.35">
      <c r="A1623" t="s">
        <v>745</v>
      </c>
      <c r="B1623">
        <v>26.22</v>
      </c>
      <c r="C1623" t="str">
        <f t="shared" si="50"/>
        <v>Overweight</v>
      </c>
      <c r="D1623">
        <v>5.57</v>
      </c>
      <c r="E1623" t="str">
        <f t="shared" si="51"/>
        <v>Normal</v>
      </c>
      <c r="F1623" t="s">
        <v>2378</v>
      </c>
      <c r="G1623" t="s">
        <v>2376</v>
      </c>
      <c r="H1623" t="s">
        <v>2378</v>
      </c>
      <c r="I1623" s="13">
        <v>1</v>
      </c>
      <c r="J1623" t="s">
        <v>2376</v>
      </c>
    </row>
    <row r="1624" spans="1:10" x14ac:dyDescent="0.35">
      <c r="A1624" t="s">
        <v>744</v>
      </c>
      <c r="B1624">
        <v>21.85</v>
      </c>
      <c r="C1624" t="str">
        <f t="shared" si="50"/>
        <v>Normal weight</v>
      </c>
      <c r="D1624">
        <v>5.26</v>
      </c>
      <c r="E1624" t="str">
        <f t="shared" si="51"/>
        <v>Normal</v>
      </c>
      <c r="F1624" t="s">
        <v>2378</v>
      </c>
      <c r="G1624" t="s">
        <v>2376</v>
      </c>
      <c r="H1624" t="s">
        <v>2378</v>
      </c>
      <c r="I1624" s="13">
        <v>1</v>
      </c>
      <c r="J1624" t="s">
        <v>2376</v>
      </c>
    </row>
    <row r="1625" spans="1:10" x14ac:dyDescent="0.35">
      <c r="A1625" t="s">
        <v>743</v>
      </c>
      <c r="B1625">
        <v>30.495000000000001</v>
      </c>
      <c r="C1625" t="str">
        <f t="shared" si="50"/>
        <v>Obesity</v>
      </c>
      <c r="D1625">
        <v>6.25</v>
      </c>
      <c r="E1625" t="str">
        <f t="shared" si="51"/>
        <v>Prediabetese</v>
      </c>
      <c r="F1625" t="s">
        <v>2376</v>
      </c>
      <c r="G1625" t="s">
        <v>2376</v>
      </c>
      <c r="H1625" t="s">
        <v>2376</v>
      </c>
      <c r="I1625" s="13">
        <v>0</v>
      </c>
      <c r="J1625" t="s">
        <v>2376</v>
      </c>
    </row>
    <row r="1626" spans="1:10" x14ac:dyDescent="0.35">
      <c r="A1626" t="s">
        <v>742</v>
      </c>
      <c r="B1626">
        <v>34.104999999999997</v>
      </c>
      <c r="C1626" t="str">
        <f t="shared" si="50"/>
        <v>Obesity</v>
      </c>
      <c r="D1626">
        <v>5.67</v>
      </c>
      <c r="E1626" t="str">
        <f t="shared" si="51"/>
        <v>Normal</v>
      </c>
      <c r="F1626" t="s">
        <v>2378</v>
      </c>
      <c r="G1626" t="s">
        <v>2376</v>
      </c>
      <c r="H1626" t="s">
        <v>2376</v>
      </c>
      <c r="I1626" s="13">
        <v>0</v>
      </c>
      <c r="J1626" t="s">
        <v>2376</v>
      </c>
    </row>
    <row r="1627" spans="1:10" x14ac:dyDescent="0.35">
      <c r="A1627" t="s">
        <v>741</v>
      </c>
      <c r="B1627">
        <v>32.770000000000003</v>
      </c>
      <c r="C1627" t="str">
        <f t="shared" si="50"/>
        <v>Obesity</v>
      </c>
      <c r="D1627">
        <v>4.42</v>
      </c>
      <c r="E1627" t="str">
        <f t="shared" si="51"/>
        <v>Normal</v>
      </c>
      <c r="F1627" t="s">
        <v>2378</v>
      </c>
      <c r="G1627" t="s">
        <v>2376</v>
      </c>
      <c r="H1627" t="s">
        <v>2376</v>
      </c>
      <c r="I1627" s="13">
        <v>1</v>
      </c>
      <c r="J1627" t="s">
        <v>2376</v>
      </c>
    </row>
    <row r="1628" spans="1:10" x14ac:dyDescent="0.35">
      <c r="A1628" t="s">
        <v>740</v>
      </c>
      <c r="B1628">
        <v>16.850000000000001</v>
      </c>
      <c r="C1628" t="str">
        <f t="shared" si="50"/>
        <v>Underweight</v>
      </c>
      <c r="D1628">
        <v>11.75</v>
      </c>
      <c r="E1628" t="str">
        <f t="shared" si="51"/>
        <v>Diabetese</v>
      </c>
      <c r="F1628" t="s">
        <v>2378</v>
      </c>
      <c r="G1628" t="s">
        <v>2376</v>
      </c>
      <c r="H1628" t="s">
        <v>2376</v>
      </c>
      <c r="I1628" s="13">
        <v>2</v>
      </c>
      <c r="J1628" t="s">
        <v>2376</v>
      </c>
    </row>
    <row r="1629" spans="1:10" x14ac:dyDescent="0.35">
      <c r="A1629" t="s">
        <v>739</v>
      </c>
      <c r="B1629">
        <v>34.700000000000003</v>
      </c>
      <c r="C1629" t="str">
        <f t="shared" si="50"/>
        <v>Obesity</v>
      </c>
      <c r="D1629">
        <v>6.06</v>
      </c>
      <c r="E1629" t="str">
        <f t="shared" si="51"/>
        <v>Prediabetese</v>
      </c>
      <c r="F1629" t="s">
        <v>2376</v>
      </c>
      <c r="G1629" t="s">
        <v>2376</v>
      </c>
      <c r="H1629" t="s">
        <v>2376</v>
      </c>
      <c r="I1629" s="13">
        <v>1</v>
      </c>
      <c r="J1629" t="s">
        <v>2376</v>
      </c>
    </row>
    <row r="1630" spans="1:10" x14ac:dyDescent="0.35">
      <c r="A1630" t="s">
        <v>738</v>
      </c>
      <c r="B1630">
        <v>37.049999999999997</v>
      </c>
      <c r="C1630" t="str">
        <f t="shared" si="50"/>
        <v>Obesity</v>
      </c>
      <c r="D1630">
        <v>5.48</v>
      </c>
      <c r="E1630" t="str">
        <f t="shared" si="51"/>
        <v>Normal</v>
      </c>
      <c r="F1630" t="s">
        <v>2376</v>
      </c>
      <c r="G1630" t="s">
        <v>2376</v>
      </c>
      <c r="H1630" t="s">
        <v>2376</v>
      </c>
      <c r="I1630" s="13">
        <v>1</v>
      </c>
      <c r="J1630" t="s">
        <v>2376</v>
      </c>
    </row>
    <row r="1631" spans="1:10" x14ac:dyDescent="0.35">
      <c r="A1631" t="s">
        <v>737</v>
      </c>
      <c r="B1631">
        <v>18.78</v>
      </c>
      <c r="C1631" t="str">
        <f t="shared" si="50"/>
        <v>Normal weight</v>
      </c>
      <c r="D1631">
        <v>4.45</v>
      </c>
      <c r="E1631" t="str">
        <f t="shared" si="51"/>
        <v>Normal</v>
      </c>
      <c r="F1631" t="s">
        <v>2376</v>
      </c>
      <c r="G1631" t="s">
        <v>2376</v>
      </c>
      <c r="H1631" t="s">
        <v>2378</v>
      </c>
      <c r="I1631" s="13">
        <v>1</v>
      </c>
      <c r="J1631" t="s">
        <v>2376</v>
      </c>
    </row>
    <row r="1632" spans="1:10" x14ac:dyDescent="0.35">
      <c r="A1632" t="s">
        <v>736</v>
      </c>
      <c r="B1632">
        <v>28.024999999999999</v>
      </c>
      <c r="C1632" t="str">
        <f t="shared" si="50"/>
        <v>Overweight</v>
      </c>
      <c r="D1632">
        <v>5</v>
      </c>
      <c r="E1632" t="str">
        <f t="shared" si="51"/>
        <v>Normal</v>
      </c>
      <c r="F1632" t="s">
        <v>2376</v>
      </c>
      <c r="G1632" t="s">
        <v>2376</v>
      </c>
      <c r="H1632" t="s">
        <v>2376</v>
      </c>
      <c r="I1632" s="13">
        <v>1</v>
      </c>
      <c r="J1632" t="s">
        <v>2376</v>
      </c>
    </row>
    <row r="1633" spans="1:10" x14ac:dyDescent="0.35">
      <c r="A1633" t="s">
        <v>735</v>
      </c>
      <c r="B1633">
        <v>35.090000000000003</v>
      </c>
      <c r="C1633" t="str">
        <f t="shared" si="50"/>
        <v>Obesity</v>
      </c>
      <c r="D1633">
        <v>5.84</v>
      </c>
      <c r="E1633" t="str">
        <f t="shared" si="51"/>
        <v>Prediabetese</v>
      </c>
      <c r="F1633" t="s">
        <v>2376</v>
      </c>
      <c r="G1633" t="s">
        <v>2376</v>
      </c>
      <c r="H1633" t="s">
        <v>2376</v>
      </c>
      <c r="I1633" s="13">
        <v>0</v>
      </c>
      <c r="J1633" t="s">
        <v>2376</v>
      </c>
    </row>
    <row r="1634" spans="1:10" x14ac:dyDescent="0.35">
      <c r="A1634" t="s">
        <v>734</v>
      </c>
      <c r="B1634">
        <v>34.42</v>
      </c>
      <c r="C1634" t="str">
        <f t="shared" si="50"/>
        <v>Obesity</v>
      </c>
      <c r="D1634">
        <v>5.21</v>
      </c>
      <c r="E1634" t="str">
        <f t="shared" si="51"/>
        <v>Normal</v>
      </c>
      <c r="F1634" t="s">
        <v>2378</v>
      </c>
      <c r="G1634" t="s">
        <v>2376</v>
      </c>
      <c r="H1634" t="s">
        <v>2376</v>
      </c>
      <c r="I1634" s="13">
        <v>0</v>
      </c>
      <c r="J1634" t="s">
        <v>2376</v>
      </c>
    </row>
    <row r="1635" spans="1:10" x14ac:dyDescent="0.35">
      <c r="A1635" t="s">
        <v>733</v>
      </c>
      <c r="B1635">
        <v>29.4</v>
      </c>
      <c r="C1635" t="str">
        <f t="shared" si="50"/>
        <v>Overweight</v>
      </c>
      <c r="D1635">
        <v>4.26</v>
      </c>
      <c r="E1635" t="str">
        <f t="shared" si="51"/>
        <v>Normal</v>
      </c>
      <c r="F1635" t="s">
        <v>2376</v>
      </c>
      <c r="G1635" t="s">
        <v>2376</v>
      </c>
      <c r="H1635" t="s">
        <v>2376</v>
      </c>
      <c r="I1635" s="13">
        <v>0</v>
      </c>
      <c r="J1635" t="s">
        <v>2376</v>
      </c>
    </row>
    <row r="1636" spans="1:10" x14ac:dyDescent="0.35">
      <c r="A1636" t="s">
        <v>732</v>
      </c>
      <c r="B1636">
        <v>21.31</v>
      </c>
      <c r="C1636" t="str">
        <f t="shared" si="50"/>
        <v>Normal weight</v>
      </c>
      <c r="D1636">
        <v>4.17</v>
      </c>
      <c r="E1636" t="str">
        <f t="shared" si="51"/>
        <v>Normal</v>
      </c>
      <c r="F1636" t="s">
        <v>2376</v>
      </c>
      <c r="G1636" t="s">
        <v>2376</v>
      </c>
      <c r="H1636" t="s">
        <v>2376</v>
      </c>
      <c r="I1636" s="13">
        <v>0</v>
      </c>
      <c r="J1636" t="s">
        <v>2376</v>
      </c>
    </row>
    <row r="1637" spans="1:10" x14ac:dyDescent="0.35">
      <c r="A1637" t="s">
        <v>731</v>
      </c>
      <c r="B1637">
        <v>19.559999999999999</v>
      </c>
      <c r="C1637" t="str">
        <f t="shared" si="50"/>
        <v>Normal weight</v>
      </c>
      <c r="D1637">
        <v>11.96</v>
      </c>
      <c r="E1637" t="str">
        <f t="shared" si="51"/>
        <v>Diabetese</v>
      </c>
      <c r="F1637" t="s">
        <v>2376</v>
      </c>
      <c r="G1637" t="s">
        <v>2376</v>
      </c>
      <c r="H1637" t="s">
        <v>2376</v>
      </c>
      <c r="I1637" s="13">
        <v>0</v>
      </c>
      <c r="J1637" t="s">
        <v>2376</v>
      </c>
    </row>
    <row r="1638" spans="1:10" x14ac:dyDescent="0.35">
      <c r="A1638" t="s">
        <v>730</v>
      </c>
      <c r="B1638">
        <v>37.335000000000001</v>
      </c>
      <c r="C1638" t="str">
        <f t="shared" si="50"/>
        <v>Obesity</v>
      </c>
      <c r="D1638">
        <v>6.26</v>
      </c>
      <c r="E1638" t="str">
        <f t="shared" si="51"/>
        <v>Prediabetese</v>
      </c>
      <c r="F1638" t="s">
        <v>2378</v>
      </c>
      <c r="G1638" t="s">
        <v>2376</v>
      </c>
      <c r="H1638" t="s">
        <v>2376</v>
      </c>
      <c r="I1638" s="13">
        <v>1</v>
      </c>
      <c r="J1638" t="s">
        <v>2376</v>
      </c>
    </row>
    <row r="1639" spans="1:10" x14ac:dyDescent="0.35">
      <c r="A1639" t="s">
        <v>729</v>
      </c>
      <c r="B1639">
        <v>19.53</v>
      </c>
      <c r="C1639" t="str">
        <f t="shared" si="50"/>
        <v>Normal weight</v>
      </c>
      <c r="D1639">
        <v>11.68</v>
      </c>
      <c r="E1639" t="str">
        <f t="shared" si="51"/>
        <v>Diabetese</v>
      </c>
      <c r="F1639" t="s">
        <v>2376</v>
      </c>
      <c r="G1639" t="s">
        <v>2376</v>
      </c>
      <c r="H1639" t="s">
        <v>2376</v>
      </c>
      <c r="I1639" s="13">
        <v>0</v>
      </c>
      <c r="J1639" t="s">
        <v>2376</v>
      </c>
    </row>
    <row r="1640" spans="1:10" x14ac:dyDescent="0.35">
      <c r="A1640" t="s">
        <v>728</v>
      </c>
      <c r="B1640">
        <v>34.1</v>
      </c>
      <c r="C1640" t="str">
        <f t="shared" si="50"/>
        <v>Obesity</v>
      </c>
      <c r="D1640">
        <v>5.16</v>
      </c>
      <c r="E1640" t="str">
        <f t="shared" si="51"/>
        <v>Normal</v>
      </c>
      <c r="F1640" t="s">
        <v>2376</v>
      </c>
      <c r="G1640" t="s">
        <v>2376</v>
      </c>
      <c r="H1640" t="s">
        <v>2376</v>
      </c>
      <c r="I1640" s="13">
        <v>0</v>
      </c>
      <c r="J1640" t="s">
        <v>2376</v>
      </c>
    </row>
    <row r="1641" spans="1:10" x14ac:dyDescent="0.35">
      <c r="A1641" t="s">
        <v>727</v>
      </c>
      <c r="B1641">
        <v>16.5</v>
      </c>
      <c r="C1641" t="str">
        <f t="shared" si="50"/>
        <v>Underweight</v>
      </c>
      <c r="D1641">
        <v>6.9</v>
      </c>
      <c r="E1641" t="str">
        <f t="shared" si="51"/>
        <v>Diabetese</v>
      </c>
      <c r="F1641" t="s">
        <v>2378</v>
      </c>
      <c r="G1641" t="s">
        <v>2376</v>
      </c>
      <c r="H1641" t="s">
        <v>2376</v>
      </c>
      <c r="I1641" s="13">
        <v>2</v>
      </c>
      <c r="J1641" t="s">
        <v>2376</v>
      </c>
    </row>
    <row r="1642" spans="1:10" x14ac:dyDescent="0.35">
      <c r="A1642" t="s">
        <v>726</v>
      </c>
      <c r="B1642">
        <v>30.69</v>
      </c>
      <c r="C1642" t="str">
        <f t="shared" si="50"/>
        <v>Obesity</v>
      </c>
      <c r="D1642">
        <v>4.83</v>
      </c>
      <c r="E1642" t="str">
        <f t="shared" si="51"/>
        <v>Normal</v>
      </c>
      <c r="F1642" t="s">
        <v>2376</v>
      </c>
      <c r="G1642" t="s">
        <v>2376</v>
      </c>
      <c r="H1642" t="s">
        <v>2376</v>
      </c>
      <c r="I1642" s="13">
        <v>1</v>
      </c>
      <c r="J1642" t="s">
        <v>2376</v>
      </c>
    </row>
    <row r="1643" spans="1:10" x14ac:dyDescent="0.35">
      <c r="A1643" t="s">
        <v>725</v>
      </c>
      <c r="B1643">
        <v>28.93</v>
      </c>
      <c r="C1643" t="str">
        <f t="shared" si="50"/>
        <v>Overweight</v>
      </c>
      <c r="D1643">
        <v>4.87</v>
      </c>
      <c r="E1643" t="str">
        <f t="shared" si="51"/>
        <v>Normal</v>
      </c>
      <c r="F1643" t="s">
        <v>2376</v>
      </c>
      <c r="G1643" t="s">
        <v>2376</v>
      </c>
      <c r="H1643" t="s">
        <v>2376</v>
      </c>
      <c r="I1643" s="13">
        <v>1</v>
      </c>
      <c r="J1643" t="s">
        <v>2376</v>
      </c>
    </row>
    <row r="1644" spans="1:10" x14ac:dyDescent="0.35">
      <c r="A1644" t="s">
        <v>724</v>
      </c>
      <c r="B1644">
        <v>38.9</v>
      </c>
      <c r="C1644" t="str">
        <f t="shared" si="50"/>
        <v>Obesity</v>
      </c>
      <c r="D1644">
        <v>4.28</v>
      </c>
      <c r="E1644" t="str">
        <f t="shared" si="51"/>
        <v>Normal</v>
      </c>
      <c r="F1644" t="s">
        <v>2376</v>
      </c>
      <c r="G1644" t="s">
        <v>2376</v>
      </c>
      <c r="H1644" t="s">
        <v>2376</v>
      </c>
      <c r="I1644" s="13">
        <v>0</v>
      </c>
      <c r="J1644" t="s">
        <v>2376</v>
      </c>
    </row>
    <row r="1645" spans="1:10" x14ac:dyDescent="0.35">
      <c r="A1645" t="s">
        <v>723</v>
      </c>
      <c r="B1645">
        <v>26.9</v>
      </c>
      <c r="C1645" t="str">
        <f t="shared" si="50"/>
        <v>Overweight</v>
      </c>
      <c r="D1645">
        <v>4.07</v>
      </c>
      <c r="E1645" t="str">
        <f t="shared" si="51"/>
        <v>Normal</v>
      </c>
      <c r="F1645" t="s">
        <v>2376</v>
      </c>
      <c r="G1645" t="s">
        <v>2376</v>
      </c>
      <c r="H1645" t="s">
        <v>2376</v>
      </c>
      <c r="I1645" s="13">
        <v>0</v>
      </c>
      <c r="J1645" t="s">
        <v>2376</v>
      </c>
    </row>
    <row r="1646" spans="1:10" x14ac:dyDescent="0.35">
      <c r="A1646" t="s">
        <v>722</v>
      </c>
      <c r="B1646">
        <v>24.86</v>
      </c>
      <c r="C1646" t="str">
        <f t="shared" si="50"/>
        <v>Normal weight</v>
      </c>
      <c r="D1646">
        <v>6.23</v>
      </c>
      <c r="E1646" t="str">
        <f t="shared" si="51"/>
        <v>Prediabetese</v>
      </c>
      <c r="F1646" t="s">
        <v>2376</v>
      </c>
      <c r="G1646" t="s">
        <v>2376</v>
      </c>
      <c r="H1646" t="s">
        <v>2376</v>
      </c>
      <c r="I1646" s="13">
        <v>0</v>
      </c>
      <c r="J1646" t="s">
        <v>2376</v>
      </c>
    </row>
    <row r="1647" spans="1:10" x14ac:dyDescent="0.35">
      <c r="A1647" t="s">
        <v>721</v>
      </c>
      <c r="B1647">
        <v>39.14</v>
      </c>
      <c r="C1647" t="str">
        <f t="shared" si="50"/>
        <v>Obesity</v>
      </c>
      <c r="D1647">
        <v>6.24</v>
      </c>
      <c r="E1647" t="str">
        <f t="shared" si="51"/>
        <v>Prediabetese</v>
      </c>
      <c r="F1647" t="s">
        <v>2376</v>
      </c>
      <c r="G1647" t="s">
        <v>2378</v>
      </c>
      <c r="H1647" t="s">
        <v>2376</v>
      </c>
      <c r="I1647" s="13">
        <v>1</v>
      </c>
      <c r="J1647" t="s">
        <v>2376</v>
      </c>
    </row>
    <row r="1648" spans="1:10" x14ac:dyDescent="0.35">
      <c r="A1648" t="s">
        <v>720</v>
      </c>
      <c r="B1648">
        <v>39.799999999999997</v>
      </c>
      <c r="C1648" t="str">
        <f t="shared" si="50"/>
        <v>Obesity</v>
      </c>
      <c r="D1648">
        <v>6.17</v>
      </c>
      <c r="E1648" t="str">
        <f t="shared" si="51"/>
        <v>Prediabetese</v>
      </c>
      <c r="F1648" t="s">
        <v>2376</v>
      </c>
      <c r="G1648" t="s">
        <v>2376</v>
      </c>
      <c r="H1648" t="s">
        <v>2378</v>
      </c>
      <c r="I1648" s="13">
        <v>1</v>
      </c>
      <c r="J1648" t="s">
        <v>2376</v>
      </c>
    </row>
    <row r="1649" spans="1:10" x14ac:dyDescent="0.35">
      <c r="A1649" t="s">
        <v>719</v>
      </c>
      <c r="B1649">
        <v>34.32</v>
      </c>
      <c r="C1649" t="str">
        <f t="shared" si="50"/>
        <v>Obesity</v>
      </c>
      <c r="D1649">
        <v>5.16</v>
      </c>
      <c r="E1649" t="str">
        <f t="shared" si="51"/>
        <v>Normal</v>
      </c>
      <c r="F1649" t="s">
        <v>2376</v>
      </c>
      <c r="G1649" t="s">
        <v>2376</v>
      </c>
      <c r="H1649" t="s">
        <v>2376</v>
      </c>
      <c r="I1649" s="13">
        <v>1</v>
      </c>
      <c r="J1649" t="s">
        <v>2376</v>
      </c>
    </row>
    <row r="1650" spans="1:10" x14ac:dyDescent="0.35">
      <c r="A1650" t="s">
        <v>718</v>
      </c>
      <c r="B1650">
        <v>32.51</v>
      </c>
      <c r="C1650" t="str">
        <f t="shared" si="50"/>
        <v>Obesity</v>
      </c>
      <c r="D1650">
        <v>4.3</v>
      </c>
      <c r="E1650" t="str">
        <f t="shared" si="51"/>
        <v>Normal</v>
      </c>
      <c r="F1650" t="s">
        <v>2376</v>
      </c>
      <c r="G1650" t="s">
        <v>2376</v>
      </c>
      <c r="H1650" t="s">
        <v>2376</v>
      </c>
      <c r="I1650" s="13">
        <v>0</v>
      </c>
      <c r="J1650" t="s">
        <v>2376</v>
      </c>
    </row>
    <row r="1651" spans="1:10" x14ac:dyDescent="0.35">
      <c r="A1651" t="s">
        <v>717</v>
      </c>
      <c r="B1651">
        <v>30.71</v>
      </c>
      <c r="C1651" t="str">
        <f t="shared" si="50"/>
        <v>Obesity</v>
      </c>
      <c r="D1651">
        <v>6.14</v>
      </c>
      <c r="E1651" t="str">
        <f t="shared" si="51"/>
        <v>Prediabetese</v>
      </c>
      <c r="F1651" t="s">
        <v>2376</v>
      </c>
      <c r="G1651" t="s">
        <v>2376</v>
      </c>
      <c r="H1651" t="s">
        <v>2378</v>
      </c>
      <c r="I1651" s="13">
        <v>1</v>
      </c>
      <c r="J1651" t="s">
        <v>2376</v>
      </c>
    </row>
    <row r="1652" spans="1:10" x14ac:dyDescent="0.35">
      <c r="A1652" t="s">
        <v>716</v>
      </c>
      <c r="B1652">
        <v>28.9</v>
      </c>
      <c r="C1652" t="str">
        <f t="shared" si="50"/>
        <v>Overweight</v>
      </c>
      <c r="D1652">
        <v>5.36</v>
      </c>
      <c r="E1652" t="str">
        <f t="shared" si="51"/>
        <v>Normal</v>
      </c>
      <c r="F1652" t="s">
        <v>2376</v>
      </c>
      <c r="G1652" t="s">
        <v>2376</v>
      </c>
      <c r="H1652" t="s">
        <v>2376</v>
      </c>
      <c r="I1652" s="13">
        <v>1</v>
      </c>
      <c r="J1652" t="s">
        <v>2376</v>
      </c>
    </row>
    <row r="1653" spans="1:10" x14ac:dyDescent="0.35">
      <c r="A1653" t="s">
        <v>715</v>
      </c>
      <c r="B1653">
        <v>36.19</v>
      </c>
      <c r="C1653" t="str">
        <f t="shared" si="50"/>
        <v>Obesity</v>
      </c>
      <c r="D1653">
        <v>4.3</v>
      </c>
      <c r="E1653" t="str">
        <f t="shared" si="51"/>
        <v>Normal</v>
      </c>
      <c r="F1653" t="s">
        <v>2376</v>
      </c>
      <c r="G1653" t="s">
        <v>2376</v>
      </c>
      <c r="H1653" t="s">
        <v>2376</v>
      </c>
      <c r="I1653" s="13">
        <v>0</v>
      </c>
      <c r="J1653" t="s">
        <v>2376</v>
      </c>
    </row>
    <row r="1654" spans="1:10" x14ac:dyDescent="0.35">
      <c r="A1654" t="s">
        <v>714</v>
      </c>
      <c r="B1654">
        <v>29.6</v>
      </c>
      <c r="C1654" t="str">
        <f t="shared" si="50"/>
        <v>Overweight</v>
      </c>
      <c r="D1654">
        <v>4.09</v>
      </c>
      <c r="E1654" t="str">
        <f t="shared" si="51"/>
        <v>Normal</v>
      </c>
      <c r="F1654" t="s">
        <v>2376</v>
      </c>
      <c r="G1654" t="s">
        <v>2376</v>
      </c>
      <c r="H1654" t="s">
        <v>2376</v>
      </c>
      <c r="I1654" s="13">
        <v>0</v>
      </c>
      <c r="J1654" t="s">
        <v>2376</v>
      </c>
    </row>
    <row r="1655" spans="1:10" x14ac:dyDescent="0.35">
      <c r="A1655" t="s">
        <v>713</v>
      </c>
      <c r="B1655">
        <v>30.95</v>
      </c>
      <c r="C1655" t="str">
        <f t="shared" si="50"/>
        <v>Obesity</v>
      </c>
      <c r="D1655">
        <v>6.27</v>
      </c>
      <c r="E1655" t="str">
        <f t="shared" si="51"/>
        <v>Prediabetese</v>
      </c>
      <c r="F1655" t="s">
        <v>2376</v>
      </c>
      <c r="G1655" t="s">
        <v>2376</v>
      </c>
      <c r="H1655" t="s">
        <v>2378</v>
      </c>
      <c r="I1655" s="13">
        <v>1</v>
      </c>
      <c r="J1655" t="s">
        <v>2376</v>
      </c>
    </row>
    <row r="1656" spans="1:10" x14ac:dyDescent="0.35">
      <c r="A1656" t="s">
        <v>712</v>
      </c>
      <c r="B1656">
        <v>19.95</v>
      </c>
      <c r="C1656" t="str">
        <f t="shared" si="50"/>
        <v>Normal weight</v>
      </c>
      <c r="D1656">
        <v>5.39</v>
      </c>
      <c r="E1656" t="str">
        <f t="shared" si="51"/>
        <v>Normal</v>
      </c>
      <c r="F1656" t="s">
        <v>2376</v>
      </c>
      <c r="G1656" t="s">
        <v>2376</v>
      </c>
      <c r="H1656" t="s">
        <v>2376</v>
      </c>
      <c r="I1656" s="13">
        <v>1</v>
      </c>
      <c r="J1656" t="s">
        <v>2376</v>
      </c>
    </row>
    <row r="1657" spans="1:10" x14ac:dyDescent="0.35">
      <c r="A1657" t="s">
        <v>711</v>
      </c>
      <c r="B1657">
        <v>23.65</v>
      </c>
      <c r="C1657" t="str">
        <f t="shared" si="50"/>
        <v>Normal weight</v>
      </c>
      <c r="D1657">
        <v>5.75</v>
      </c>
      <c r="E1657" t="str">
        <f t="shared" si="51"/>
        <v>Prediabetese</v>
      </c>
      <c r="F1657" t="s">
        <v>2378</v>
      </c>
      <c r="G1657" t="s">
        <v>2376</v>
      </c>
      <c r="H1657" t="s">
        <v>2376</v>
      </c>
      <c r="I1657" s="13">
        <v>0</v>
      </c>
      <c r="J1657" t="s">
        <v>2376</v>
      </c>
    </row>
    <row r="1658" spans="1:10" x14ac:dyDescent="0.35">
      <c r="A1658" t="s">
        <v>710</v>
      </c>
      <c r="B1658">
        <v>43.34</v>
      </c>
      <c r="C1658" t="str">
        <f t="shared" si="50"/>
        <v>Obesity</v>
      </c>
      <c r="D1658">
        <v>4.91</v>
      </c>
      <c r="E1658" t="str">
        <f t="shared" si="51"/>
        <v>Normal</v>
      </c>
      <c r="F1658" t="s">
        <v>2376</v>
      </c>
      <c r="G1658" t="s">
        <v>2376</v>
      </c>
      <c r="H1658" t="s">
        <v>2376</v>
      </c>
      <c r="I1658" s="13">
        <v>1</v>
      </c>
      <c r="J1658" t="s">
        <v>2376</v>
      </c>
    </row>
    <row r="1659" spans="1:10" x14ac:dyDescent="0.35">
      <c r="A1659" t="s">
        <v>709</v>
      </c>
      <c r="B1659">
        <v>31.98</v>
      </c>
      <c r="C1659" t="str">
        <f t="shared" si="50"/>
        <v>Obesity</v>
      </c>
      <c r="D1659">
        <v>4.46</v>
      </c>
      <c r="E1659" t="str">
        <f t="shared" si="51"/>
        <v>Normal</v>
      </c>
      <c r="F1659" t="s">
        <v>2378</v>
      </c>
      <c r="G1659" t="s">
        <v>2376</v>
      </c>
      <c r="H1659" t="s">
        <v>2376</v>
      </c>
      <c r="I1659" s="13">
        <v>1</v>
      </c>
      <c r="J1659" t="s">
        <v>2376</v>
      </c>
    </row>
    <row r="1660" spans="1:10" x14ac:dyDescent="0.35">
      <c r="A1660" t="s">
        <v>708</v>
      </c>
      <c r="B1660">
        <v>35.86</v>
      </c>
      <c r="C1660" t="str">
        <f t="shared" si="50"/>
        <v>Obesity</v>
      </c>
      <c r="D1660">
        <v>6.22</v>
      </c>
      <c r="E1660" t="str">
        <f t="shared" si="51"/>
        <v>Prediabetese</v>
      </c>
      <c r="F1660" t="s">
        <v>2376</v>
      </c>
      <c r="G1660" t="s">
        <v>2376</v>
      </c>
      <c r="H1660" t="s">
        <v>2376</v>
      </c>
      <c r="I1660" s="13">
        <v>1</v>
      </c>
      <c r="J1660" t="s">
        <v>2376</v>
      </c>
    </row>
    <row r="1661" spans="1:10" x14ac:dyDescent="0.35">
      <c r="A1661" t="s">
        <v>707</v>
      </c>
      <c r="B1661">
        <v>15.2</v>
      </c>
      <c r="C1661" t="str">
        <f t="shared" si="50"/>
        <v>Underweight</v>
      </c>
      <c r="D1661">
        <v>8.82</v>
      </c>
      <c r="E1661" t="str">
        <f t="shared" si="51"/>
        <v>Diabetese</v>
      </c>
      <c r="F1661" t="s">
        <v>2376</v>
      </c>
      <c r="G1661" t="s">
        <v>2376</v>
      </c>
      <c r="H1661" t="s">
        <v>2376</v>
      </c>
      <c r="I1661" s="13">
        <v>0</v>
      </c>
      <c r="J1661" t="s">
        <v>2376</v>
      </c>
    </row>
    <row r="1662" spans="1:10" x14ac:dyDescent="0.35">
      <c r="A1662" t="s">
        <v>706</v>
      </c>
      <c r="B1662">
        <v>37.200000000000003</v>
      </c>
      <c r="C1662" t="str">
        <f t="shared" si="50"/>
        <v>Obesity</v>
      </c>
      <c r="D1662">
        <v>10.14</v>
      </c>
      <c r="E1662" t="str">
        <f t="shared" si="51"/>
        <v>Diabetese</v>
      </c>
      <c r="F1662" t="s">
        <v>2376</v>
      </c>
      <c r="G1662" t="s">
        <v>2376</v>
      </c>
      <c r="H1662" t="s">
        <v>2376</v>
      </c>
      <c r="I1662" s="13">
        <v>0</v>
      </c>
      <c r="J1662" t="s">
        <v>2376</v>
      </c>
    </row>
    <row r="1663" spans="1:10" x14ac:dyDescent="0.35">
      <c r="A1663" t="s">
        <v>705</v>
      </c>
      <c r="B1663">
        <v>17.91</v>
      </c>
      <c r="C1663" t="str">
        <f t="shared" si="50"/>
        <v>Underweight</v>
      </c>
      <c r="D1663">
        <v>4.66</v>
      </c>
      <c r="E1663" t="str">
        <f t="shared" si="51"/>
        <v>Normal</v>
      </c>
      <c r="F1663" t="s">
        <v>2376</v>
      </c>
      <c r="G1663" t="s">
        <v>2376</v>
      </c>
      <c r="H1663" t="s">
        <v>2376</v>
      </c>
      <c r="I1663" s="13">
        <v>2</v>
      </c>
      <c r="J1663" t="s">
        <v>2376</v>
      </c>
    </row>
    <row r="1664" spans="1:10" x14ac:dyDescent="0.35">
      <c r="A1664" t="s">
        <v>704</v>
      </c>
      <c r="B1664">
        <v>20.76</v>
      </c>
      <c r="C1664" t="str">
        <f t="shared" si="50"/>
        <v>Normal weight</v>
      </c>
      <c r="D1664">
        <v>6.26</v>
      </c>
      <c r="E1664" t="str">
        <f t="shared" si="51"/>
        <v>Prediabetese</v>
      </c>
      <c r="F1664" t="s">
        <v>2376</v>
      </c>
      <c r="G1664" t="s">
        <v>2376</v>
      </c>
      <c r="H1664" t="s">
        <v>2376</v>
      </c>
      <c r="I1664" s="13">
        <v>0</v>
      </c>
      <c r="J1664" t="s">
        <v>2376</v>
      </c>
    </row>
    <row r="1665" spans="1:10" x14ac:dyDescent="0.35">
      <c r="A1665" t="s">
        <v>703</v>
      </c>
      <c r="B1665">
        <v>38.99</v>
      </c>
      <c r="C1665" t="str">
        <f t="shared" si="50"/>
        <v>Obesity</v>
      </c>
      <c r="D1665">
        <v>5.21</v>
      </c>
      <c r="E1665" t="str">
        <f t="shared" si="51"/>
        <v>Normal</v>
      </c>
      <c r="F1665" t="s">
        <v>2376</v>
      </c>
      <c r="G1665" t="s">
        <v>2378</v>
      </c>
      <c r="H1665" t="s">
        <v>2376</v>
      </c>
      <c r="I1665" s="13">
        <v>1</v>
      </c>
      <c r="J1665" t="s">
        <v>2376</v>
      </c>
    </row>
    <row r="1666" spans="1:10" x14ac:dyDescent="0.35">
      <c r="A1666" t="s">
        <v>702</v>
      </c>
      <c r="B1666">
        <v>42.655000000000001</v>
      </c>
      <c r="C1666" t="str">
        <f t="shared" si="50"/>
        <v>Obesity</v>
      </c>
      <c r="D1666">
        <v>5.94</v>
      </c>
      <c r="E1666" t="str">
        <f t="shared" si="51"/>
        <v>Prediabetese</v>
      </c>
      <c r="F1666" t="s">
        <v>2378</v>
      </c>
      <c r="G1666" t="s">
        <v>2376</v>
      </c>
      <c r="H1666" t="s">
        <v>2378</v>
      </c>
      <c r="I1666" s="13">
        <v>1</v>
      </c>
      <c r="J1666" t="s">
        <v>2376</v>
      </c>
    </row>
    <row r="1667" spans="1:10" x14ac:dyDescent="0.35">
      <c r="A1667" t="s">
        <v>701</v>
      </c>
      <c r="B1667">
        <v>30.57</v>
      </c>
      <c r="C1667" t="str">
        <f t="shared" ref="C1667:C1730" si="52">IF(B1667&lt;18.5,"Underweight",IF(AND(B1667&gt;=18.5,B1667&lt;25),"Normal weight",IF(AND(B1667&gt;=25,B1667&lt;30),"Overweight","Obesity")))</f>
        <v>Obesity</v>
      </c>
      <c r="D1667">
        <v>5.34</v>
      </c>
      <c r="E1667" t="str">
        <f t="shared" si="51"/>
        <v>Normal</v>
      </c>
      <c r="F1667" t="s">
        <v>2376</v>
      </c>
      <c r="G1667" t="s">
        <v>2376</v>
      </c>
      <c r="H1667" t="s">
        <v>2378</v>
      </c>
      <c r="I1667" s="13">
        <v>1</v>
      </c>
      <c r="J1667" t="s">
        <v>2376</v>
      </c>
    </row>
    <row r="1668" spans="1:10" x14ac:dyDescent="0.35">
      <c r="A1668" t="s">
        <v>700</v>
      </c>
      <c r="B1668">
        <v>17.7</v>
      </c>
      <c r="C1668" t="str">
        <f t="shared" si="52"/>
        <v>Underweight</v>
      </c>
      <c r="D1668">
        <v>6.38</v>
      </c>
      <c r="E1668" t="str">
        <f t="shared" ref="E1668:E1731" si="53">IF(D1668&lt;5.7,"Normal",IF(AND(D1668&gt;=5.7,D1668&lt;=6.4),"Prediabetese","Diabetese"))</f>
        <v>Prediabetese</v>
      </c>
      <c r="F1668" t="s">
        <v>2376</v>
      </c>
      <c r="G1668" t="s">
        <v>2376</v>
      </c>
      <c r="H1668" t="s">
        <v>2376</v>
      </c>
      <c r="I1668" s="13">
        <v>2</v>
      </c>
      <c r="J1668" t="s">
        <v>2376</v>
      </c>
    </row>
    <row r="1669" spans="1:10" x14ac:dyDescent="0.35">
      <c r="A1669" t="s">
        <v>699</v>
      </c>
      <c r="B1669">
        <v>34.770000000000003</v>
      </c>
      <c r="C1669" t="str">
        <f t="shared" si="52"/>
        <v>Obesity</v>
      </c>
      <c r="D1669">
        <v>4.47</v>
      </c>
      <c r="E1669" t="str">
        <f t="shared" si="53"/>
        <v>Normal</v>
      </c>
      <c r="F1669" t="s">
        <v>2376</v>
      </c>
      <c r="G1669" t="s">
        <v>2376</v>
      </c>
      <c r="H1669" t="s">
        <v>2376</v>
      </c>
      <c r="I1669" s="13">
        <v>1</v>
      </c>
      <c r="J1669" t="s">
        <v>2376</v>
      </c>
    </row>
    <row r="1670" spans="1:10" x14ac:dyDescent="0.35">
      <c r="A1670" t="s">
        <v>698</v>
      </c>
      <c r="B1670">
        <v>16.88</v>
      </c>
      <c r="C1670" t="str">
        <f t="shared" si="52"/>
        <v>Underweight</v>
      </c>
      <c r="D1670">
        <v>9.9600000000000009</v>
      </c>
      <c r="E1670" t="str">
        <f t="shared" si="53"/>
        <v>Diabetese</v>
      </c>
      <c r="F1670" t="s">
        <v>2376</v>
      </c>
      <c r="G1670" t="s">
        <v>2376</v>
      </c>
      <c r="H1670" t="s">
        <v>2376</v>
      </c>
      <c r="I1670" s="13">
        <v>0</v>
      </c>
      <c r="J1670" t="s">
        <v>2376</v>
      </c>
    </row>
    <row r="1671" spans="1:10" x14ac:dyDescent="0.35">
      <c r="A1671" t="s">
        <v>697</v>
      </c>
      <c r="B1671">
        <v>40.26</v>
      </c>
      <c r="C1671" t="str">
        <f t="shared" si="52"/>
        <v>Obesity</v>
      </c>
      <c r="D1671">
        <v>9.92</v>
      </c>
      <c r="E1671" t="str">
        <f t="shared" si="53"/>
        <v>Diabetese</v>
      </c>
      <c r="F1671" t="s">
        <v>2378</v>
      </c>
      <c r="G1671" t="s">
        <v>2376</v>
      </c>
      <c r="H1671" t="s">
        <v>2376</v>
      </c>
      <c r="I1671" s="13">
        <v>0</v>
      </c>
      <c r="J1671" t="s">
        <v>2376</v>
      </c>
    </row>
    <row r="1672" spans="1:10" x14ac:dyDescent="0.35">
      <c r="A1672" t="s">
        <v>696</v>
      </c>
      <c r="B1672">
        <v>25.6</v>
      </c>
      <c r="C1672" t="str">
        <f t="shared" si="52"/>
        <v>Overweight</v>
      </c>
      <c r="D1672">
        <v>6.03</v>
      </c>
      <c r="E1672" t="str">
        <f t="shared" si="53"/>
        <v>Prediabetese</v>
      </c>
      <c r="F1672" t="s">
        <v>2376</v>
      </c>
      <c r="G1672" t="s">
        <v>2376</v>
      </c>
      <c r="H1672" t="s">
        <v>2378</v>
      </c>
      <c r="I1672" s="13">
        <v>1</v>
      </c>
      <c r="J1672" t="s">
        <v>2376</v>
      </c>
    </row>
    <row r="1673" spans="1:10" x14ac:dyDescent="0.35">
      <c r="A1673" t="s">
        <v>695</v>
      </c>
      <c r="B1673">
        <v>33.549999999999997</v>
      </c>
      <c r="C1673" t="str">
        <f t="shared" si="52"/>
        <v>Obesity</v>
      </c>
      <c r="D1673">
        <v>10.9</v>
      </c>
      <c r="E1673" t="str">
        <f t="shared" si="53"/>
        <v>Diabetese</v>
      </c>
      <c r="F1673" t="s">
        <v>2378</v>
      </c>
      <c r="G1673" t="s">
        <v>2376</v>
      </c>
      <c r="H1673" t="s">
        <v>2376</v>
      </c>
      <c r="I1673" s="13">
        <v>0</v>
      </c>
      <c r="J1673" t="s">
        <v>2376</v>
      </c>
    </row>
    <row r="1674" spans="1:10" x14ac:dyDescent="0.35">
      <c r="A1674" t="s">
        <v>694</v>
      </c>
      <c r="B1674">
        <v>16.690000000000001</v>
      </c>
      <c r="C1674" t="str">
        <f t="shared" si="52"/>
        <v>Underweight</v>
      </c>
      <c r="D1674">
        <v>10.66</v>
      </c>
      <c r="E1674" t="str">
        <f t="shared" si="53"/>
        <v>Diabetese</v>
      </c>
      <c r="F1674" t="s">
        <v>2376</v>
      </c>
      <c r="G1674" t="s">
        <v>2376</v>
      </c>
      <c r="H1674" t="s">
        <v>2376</v>
      </c>
      <c r="I1674" s="13">
        <v>0</v>
      </c>
      <c r="J1674" t="s">
        <v>2376</v>
      </c>
    </row>
    <row r="1675" spans="1:10" x14ac:dyDescent="0.35">
      <c r="A1675" t="s">
        <v>693</v>
      </c>
      <c r="B1675">
        <v>19.95</v>
      </c>
      <c r="C1675" t="str">
        <f t="shared" si="52"/>
        <v>Normal weight</v>
      </c>
      <c r="D1675">
        <v>4.05</v>
      </c>
      <c r="E1675" t="str">
        <f t="shared" si="53"/>
        <v>Normal</v>
      </c>
      <c r="F1675" t="s">
        <v>2376</v>
      </c>
      <c r="G1675" t="s">
        <v>2376</v>
      </c>
      <c r="H1675" t="s">
        <v>2376</v>
      </c>
      <c r="I1675" s="13">
        <v>1</v>
      </c>
      <c r="J1675" t="s">
        <v>2376</v>
      </c>
    </row>
    <row r="1676" spans="1:10" x14ac:dyDescent="0.35">
      <c r="A1676" t="s">
        <v>692</v>
      </c>
      <c r="B1676">
        <v>17.55</v>
      </c>
      <c r="C1676" t="str">
        <f t="shared" si="52"/>
        <v>Underweight</v>
      </c>
      <c r="D1676">
        <v>4.2300000000000004</v>
      </c>
      <c r="E1676" t="str">
        <f t="shared" si="53"/>
        <v>Normal</v>
      </c>
      <c r="F1676" t="s">
        <v>2376</v>
      </c>
      <c r="G1676" t="s">
        <v>2376</v>
      </c>
      <c r="H1676" t="s">
        <v>2376</v>
      </c>
      <c r="I1676" s="13">
        <v>2</v>
      </c>
      <c r="J1676" t="s">
        <v>2376</v>
      </c>
    </row>
    <row r="1677" spans="1:10" x14ac:dyDescent="0.35">
      <c r="A1677" t="s">
        <v>691</v>
      </c>
      <c r="B1677">
        <v>22.01</v>
      </c>
      <c r="C1677" t="str">
        <f t="shared" si="52"/>
        <v>Normal weight</v>
      </c>
      <c r="D1677">
        <v>5.01</v>
      </c>
      <c r="E1677" t="str">
        <f t="shared" si="53"/>
        <v>Normal</v>
      </c>
      <c r="F1677" t="s">
        <v>2376</v>
      </c>
      <c r="G1677" t="s">
        <v>2376</v>
      </c>
      <c r="H1677" t="s">
        <v>2376</v>
      </c>
      <c r="I1677" s="13">
        <v>1</v>
      </c>
      <c r="J1677" t="s">
        <v>2376</v>
      </c>
    </row>
    <row r="1678" spans="1:10" x14ac:dyDescent="0.35">
      <c r="A1678" t="s">
        <v>690</v>
      </c>
      <c r="B1678">
        <v>41.8</v>
      </c>
      <c r="C1678" t="str">
        <f t="shared" si="52"/>
        <v>Obesity</v>
      </c>
      <c r="D1678">
        <v>5.82</v>
      </c>
      <c r="E1678" t="str">
        <f t="shared" si="53"/>
        <v>Prediabetese</v>
      </c>
      <c r="F1678" t="s">
        <v>2378</v>
      </c>
      <c r="G1678" t="s">
        <v>2376</v>
      </c>
      <c r="H1678" t="s">
        <v>2378</v>
      </c>
      <c r="I1678" s="13">
        <v>1</v>
      </c>
      <c r="J1678" t="s">
        <v>2376</v>
      </c>
    </row>
    <row r="1679" spans="1:10" x14ac:dyDescent="0.35">
      <c r="A1679" t="s">
        <v>689</v>
      </c>
      <c r="B1679">
        <v>19.170000000000002</v>
      </c>
      <c r="C1679" t="str">
        <f t="shared" si="52"/>
        <v>Normal weight</v>
      </c>
      <c r="D1679">
        <v>7.94</v>
      </c>
      <c r="E1679" t="str">
        <f t="shared" si="53"/>
        <v>Diabetese</v>
      </c>
      <c r="F1679" t="s">
        <v>2376</v>
      </c>
      <c r="G1679" t="s">
        <v>2376</v>
      </c>
      <c r="H1679" t="s">
        <v>2376</v>
      </c>
      <c r="I1679" s="13">
        <v>0</v>
      </c>
      <c r="J1679" t="s">
        <v>2376</v>
      </c>
    </row>
    <row r="1680" spans="1:10" x14ac:dyDescent="0.35">
      <c r="A1680" t="s">
        <v>688</v>
      </c>
      <c r="B1680">
        <v>32.799999999999997</v>
      </c>
      <c r="C1680" t="str">
        <f t="shared" si="52"/>
        <v>Obesity</v>
      </c>
      <c r="D1680">
        <v>6.16</v>
      </c>
      <c r="E1680" t="str">
        <f t="shared" si="53"/>
        <v>Prediabetese</v>
      </c>
      <c r="F1680" t="s">
        <v>2378</v>
      </c>
      <c r="G1680" t="s">
        <v>2376</v>
      </c>
      <c r="H1680" t="s">
        <v>2378</v>
      </c>
      <c r="I1680" s="13">
        <v>1</v>
      </c>
      <c r="J1680" t="s">
        <v>2376</v>
      </c>
    </row>
    <row r="1681" spans="1:10" x14ac:dyDescent="0.35">
      <c r="A1681" t="s">
        <v>687</v>
      </c>
      <c r="B1681">
        <v>35.814999999999998</v>
      </c>
      <c r="C1681" t="str">
        <f t="shared" si="52"/>
        <v>Obesity</v>
      </c>
      <c r="D1681">
        <v>4.1500000000000004</v>
      </c>
      <c r="E1681" t="str">
        <f t="shared" si="53"/>
        <v>Normal</v>
      </c>
      <c r="F1681" t="s">
        <v>2376</v>
      </c>
      <c r="G1681" t="s">
        <v>2376</v>
      </c>
      <c r="H1681" t="s">
        <v>2376</v>
      </c>
      <c r="I1681" s="13">
        <v>1</v>
      </c>
      <c r="J1681" t="s">
        <v>2376</v>
      </c>
    </row>
    <row r="1682" spans="1:10" x14ac:dyDescent="0.35">
      <c r="A1682" t="s">
        <v>686</v>
      </c>
      <c r="B1682">
        <v>24.3</v>
      </c>
      <c r="C1682" t="str">
        <f t="shared" si="52"/>
        <v>Normal weight</v>
      </c>
      <c r="D1682">
        <v>6.23</v>
      </c>
      <c r="E1682" t="str">
        <f t="shared" si="53"/>
        <v>Prediabetese</v>
      </c>
      <c r="F1682" t="s">
        <v>2376</v>
      </c>
      <c r="G1682" t="s">
        <v>2376</v>
      </c>
      <c r="H1682" t="s">
        <v>2376</v>
      </c>
      <c r="I1682" s="13">
        <v>0</v>
      </c>
      <c r="J1682" t="s">
        <v>2376</v>
      </c>
    </row>
    <row r="1683" spans="1:10" x14ac:dyDescent="0.35">
      <c r="A1683" t="s">
        <v>685</v>
      </c>
      <c r="B1683">
        <v>19.059999999999999</v>
      </c>
      <c r="C1683" t="str">
        <f t="shared" si="52"/>
        <v>Normal weight</v>
      </c>
      <c r="D1683">
        <v>7.41</v>
      </c>
      <c r="E1683" t="str">
        <f t="shared" si="53"/>
        <v>Diabetese</v>
      </c>
      <c r="F1683" t="s">
        <v>2376</v>
      </c>
      <c r="G1683" t="s">
        <v>2376</v>
      </c>
      <c r="H1683" t="s">
        <v>2376</v>
      </c>
      <c r="I1683" s="13">
        <v>0</v>
      </c>
      <c r="J1683" t="s">
        <v>2376</v>
      </c>
    </row>
    <row r="1684" spans="1:10" x14ac:dyDescent="0.35">
      <c r="A1684" t="s">
        <v>684</v>
      </c>
      <c r="B1684">
        <v>33.25</v>
      </c>
      <c r="C1684" t="str">
        <f t="shared" si="52"/>
        <v>Obesity</v>
      </c>
      <c r="D1684">
        <v>5.62</v>
      </c>
      <c r="E1684" t="str">
        <f t="shared" si="53"/>
        <v>Normal</v>
      </c>
      <c r="F1684" t="s">
        <v>2378</v>
      </c>
      <c r="G1684" t="s">
        <v>2376</v>
      </c>
      <c r="H1684" t="s">
        <v>2376</v>
      </c>
      <c r="I1684" s="13">
        <v>1</v>
      </c>
      <c r="J1684" t="s">
        <v>2376</v>
      </c>
    </row>
    <row r="1685" spans="1:10" x14ac:dyDescent="0.35">
      <c r="A1685" t="s">
        <v>683</v>
      </c>
      <c r="B1685">
        <v>21.37</v>
      </c>
      <c r="C1685" t="str">
        <f t="shared" si="52"/>
        <v>Normal weight</v>
      </c>
      <c r="D1685">
        <v>4.54</v>
      </c>
      <c r="E1685" t="str">
        <f t="shared" si="53"/>
        <v>Normal</v>
      </c>
      <c r="F1685" t="s">
        <v>2378</v>
      </c>
      <c r="G1685" t="s">
        <v>2376</v>
      </c>
      <c r="H1685" t="s">
        <v>2378</v>
      </c>
      <c r="I1685" s="13">
        <v>1</v>
      </c>
      <c r="J1685" t="s">
        <v>2376</v>
      </c>
    </row>
    <row r="1686" spans="1:10" x14ac:dyDescent="0.35">
      <c r="A1686" t="s">
        <v>682</v>
      </c>
      <c r="B1686">
        <v>34.43</v>
      </c>
      <c r="C1686" t="str">
        <f t="shared" si="52"/>
        <v>Obesity</v>
      </c>
      <c r="D1686">
        <v>8.6199999999999992</v>
      </c>
      <c r="E1686" t="str">
        <f t="shared" si="53"/>
        <v>Diabetese</v>
      </c>
      <c r="F1686" t="s">
        <v>2378</v>
      </c>
      <c r="G1686" t="s">
        <v>2376</v>
      </c>
      <c r="H1686" t="s">
        <v>2376</v>
      </c>
      <c r="I1686" s="13">
        <v>1</v>
      </c>
      <c r="J1686" t="s">
        <v>2376</v>
      </c>
    </row>
    <row r="1687" spans="1:10" x14ac:dyDescent="0.35">
      <c r="A1687" t="s">
        <v>681</v>
      </c>
      <c r="B1687">
        <v>20.86</v>
      </c>
      <c r="C1687" t="str">
        <f t="shared" si="52"/>
        <v>Normal weight</v>
      </c>
      <c r="D1687">
        <v>4.3600000000000003</v>
      </c>
      <c r="E1687" t="str">
        <f t="shared" si="53"/>
        <v>Normal</v>
      </c>
      <c r="F1687" t="s">
        <v>2378</v>
      </c>
      <c r="G1687" t="s">
        <v>2376</v>
      </c>
      <c r="H1687" t="s">
        <v>2376</v>
      </c>
      <c r="I1687" s="13">
        <v>0</v>
      </c>
      <c r="J1687" t="s">
        <v>2376</v>
      </c>
    </row>
    <row r="1688" spans="1:10" x14ac:dyDescent="0.35">
      <c r="A1688" t="s">
        <v>680</v>
      </c>
      <c r="B1688">
        <v>18.34</v>
      </c>
      <c r="C1688" t="str">
        <f t="shared" si="52"/>
        <v>Underweight</v>
      </c>
      <c r="D1688">
        <v>10.01</v>
      </c>
      <c r="E1688" t="str">
        <f t="shared" si="53"/>
        <v>Diabetese</v>
      </c>
      <c r="F1688" t="s">
        <v>2376</v>
      </c>
      <c r="G1688" t="s">
        <v>2376</v>
      </c>
      <c r="H1688" t="s">
        <v>2376</v>
      </c>
      <c r="I1688" s="13">
        <v>0</v>
      </c>
      <c r="J1688" t="s">
        <v>2376</v>
      </c>
    </row>
    <row r="1689" spans="1:10" x14ac:dyDescent="0.35">
      <c r="A1689" t="s">
        <v>679</v>
      </c>
      <c r="B1689">
        <v>34.15</v>
      </c>
      <c r="C1689" t="str">
        <f t="shared" si="52"/>
        <v>Obesity</v>
      </c>
      <c r="D1689">
        <v>5.42</v>
      </c>
      <c r="E1689" t="str">
        <f t="shared" si="53"/>
        <v>Normal</v>
      </c>
      <c r="F1689" t="s">
        <v>2376</v>
      </c>
      <c r="G1689" t="s">
        <v>2376</v>
      </c>
      <c r="H1689" t="s">
        <v>2376</v>
      </c>
      <c r="I1689" s="13">
        <v>0</v>
      </c>
      <c r="J1689" t="s">
        <v>2376</v>
      </c>
    </row>
    <row r="1690" spans="1:10" x14ac:dyDescent="0.35">
      <c r="A1690" t="s">
        <v>678</v>
      </c>
      <c r="B1690">
        <v>18.350000000000001</v>
      </c>
      <c r="C1690" t="str">
        <f t="shared" si="52"/>
        <v>Underweight</v>
      </c>
      <c r="D1690">
        <v>5.12</v>
      </c>
      <c r="E1690" t="str">
        <f t="shared" si="53"/>
        <v>Normal</v>
      </c>
      <c r="F1690" t="s">
        <v>2376</v>
      </c>
      <c r="G1690" t="s">
        <v>2376</v>
      </c>
      <c r="H1690" t="s">
        <v>2376</v>
      </c>
      <c r="I1690" s="13">
        <v>0</v>
      </c>
      <c r="J1690" t="s">
        <v>2376</v>
      </c>
    </row>
    <row r="1691" spans="1:10" x14ac:dyDescent="0.35">
      <c r="A1691" t="s">
        <v>677</v>
      </c>
      <c r="B1691">
        <v>22.13</v>
      </c>
      <c r="C1691" t="str">
        <f t="shared" si="52"/>
        <v>Normal weight</v>
      </c>
      <c r="D1691">
        <v>9.1999999999999993</v>
      </c>
      <c r="E1691" t="str">
        <f t="shared" si="53"/>
        <v>Diabetese</v>
      </c>
      <c r="F1691" t="s">
        <v>2378</v>
      </c>
      <c r="G1691" t="s">
        <v>2376</v>
      </c>
      <c r="H1691" t="s">
        <v>2376</v>
      </c>
      <c r="I1691" s="13">
        <v>0</v>
      </c>
      <c r="J1691" t="s">
        <v>2376</v>
      </c>
    </row>
    <row r="1692" spans="1:10" x14ac:dyDescent="0.35">
      <c r="A1692" t="s">
        <v>676</v>
      </c>
      <c r="B1692">
        <v>22.51</v>
      </c>
      <c r="C1692" t="str">
        <f t="shared" si="52"/>
        <v>Normal weight</v>
      </c>
      <c r="D1692">
        <v>6.08</v>
      </c>
      <c r="E1692" t="str">
        <f t="shared" si="53"/>
        <v>Prediabetese</v>
      </c>
      <c r="F1692" t="s">
        <v>2378</v>
      </c>
      <c r="G1692" t="s">
        <v>2376</v>
      </c>
      <c r="H1692" t="s">
        <v>2376</v>
      </c>
      <c r="I1692" s="13">
        <v>1</v>
      </c>
      <c r="J1692" t="s">
        <v>2376</v>
      </c>
    </row>
    <row r="1693" spans="1:10" x14ac:dyDescent="0.35">
      <c r="A1693" t="s">
        <v>675</v>
      </c>
      <c r="B1693">
        <v>31</v>
      </c>
      <c r="C1693" t="str">
        <f t="shared" si="52"/>
        <v>Obesity</v>
      </c>
      <c r="D1693">
        <v>4.7699999999999996</v>
      </c>
      <c r="E1693" t="str">
        <f t="shared" si="53"/>
        <v>Normal</v>
      </c>
      <c r="F1693" t="s">
        <v>2376</v>
      </c>
      <c r="G1693" t="s">
        <v>2376</v>
      </c>
      <c r="H1693" t="s">
        <v>2376</v>
      </c>
      <c r="I1693" s="13">
        <v>1</v>
      </c>
      <c r="J1693" t="s">
        <v>2376</v>
      </c>
    </row>
    <row r="1694" spans="1:10" x14ac:dyDescent="0.35">
      <c r="A1694" t="s">
        <v>674</v>
      </c>
      <c r="B1694">
        <v>28.27</v>
      </c>
      <c r="C1694" t="str">
        <f t="shared" si="52"/>
        <v>Overweight</v>
      </c>
      <c r="D1694">
        <v>4.62</v>
      </c>
      <c r="E1694" t="str">
        <f t="shared" si="53"/>
        <v>Normal</v>
      </c>
      <c r="F1694" t="s">
        <v>2376</v>
      </c>
      <c r="G1694" t="s">
        <v>2376</v>
      </c>
      <c r="H1694" t="s">
        <v>2376</v>
      </c>
      <c r="I1694" s="13">
        <v>1</v>
      </c>
      <c r="J1694" t="s">
        <v>2376</v>
      </c>
    </row>
    <row r="1695" spans="1:10" x14ac:dyDescent="0.35">
      <c r="A1695" t="s">
        <v>673</v>
      </c>
      <c r="B1695">
        <v>29.92</v>
      </c>
      <c r="C1695" t="str">
        <f t="shared" si="52"/>
        <v>Overweight</v>
      </c>
      <c r="D1695">
        <v>9.07</v>
      </c>
      <c r="E1695" t="str">
        <f t="shared" si="53"/>
        <v>Diabetese</v>
      </c>
      <c r="F1695" t="s">
        <v>2378</v>
      </c>
      <c r="G1695" t="s">
        <v>2376</v>
      </c>
      <c r="H1695" t="s">
        <v>2376</v>
      </c>
      <c r="I1695" s="13">
        <v>1</v>
      </c>
      <c r="J1695" t="s">
        <v>2376</v>
      </c>
    </row>
    <row r="1696" spans="1:10" x14ac:dyDescent="0.35">
      <c r="A1696" t="s">
        <v>672</v>
      </c>
      <c r="B1696">
        <v>25.9</v>
      </c>
      <c r="C1696" t="str">
        <f t="shared" si="52"/>
        <v>Overweight</v>
      </c>
      <c r="D1696">
        <v>9.1199999999999992</v>
      </c>
      <c r="E1696" t="str">
        <f t="shared" si="53"/>
        <v>Diabetese</v>
      </c>
      <c r="F1696" t="s">
        <v>2378</v>
      </c>
      <c r="G1696" t="s">
        <v>2376</v>
      </c>
      <c r="H1696" t="s">
        <v>2376</v>
      </c>
      <c r="I1696" s="13">
        <v>1</v>
      </c>
      <c r="J1696" t="s">
        <v>2376</v>
      </c>
    </row>
    <row r="1697" spans="1:10" x14ac:dyDescent="0.35">
      <c r="A1697" t="s">
        <v>671</v>
      </c>
      <c r="B1697">
        <v>27.74</v>
      </c>
      <c r="C1697" t="str">
        <f t="shared" si="52"/>
        <v>Overweight</v>
      </c>
      <c r="D1697">
        <v>7.32</v>
      </c>
      <c r="E1697" t="str">
        <f t="shared" si="53"/>
        <v>Diabetese</v>
      </c>
      <c r="F1697" t="s">
        <v>2378</v>
      </c>
      <c r="G1697" t="s">
        <v>2376</v>
      </c>
      <c r="H1697" t="s">
        <v>2376</v>
      </c>
      <c r="I1697" s="13">
        <v>1</v>
      </c>
      <c r="J1697" t="s">
        <v>2376</v>
      </c>
    </row>
    <row r="1698" spans="1:10" x14ac:dyDescent="0.35">
      <c r="A1698" t="s">
        <v>670</v>
      </c>
      <c r="B1698">
        <v>17.260000000000002</v>
      </c>
      <c r="C1698" t="str">
        <f t="shared" si="52"/>
        <v>Underweight</v>
      </c>
      <c r="D1698">
        <v>11.73</v>
      </c>
      <c r="E1698" t="str">
        <f t="shared" si="53"/>
        <v>Diabetese</v>
      </c>
      <c r="F1698" t="s">
        <v>2376</v>
      </c>
      <c r="G1698" t="s">
        <v>2376</v>
      </c>
      <c r="H1698" t="s">
        <v>2376</v>
      </c>
      <c r="I1698" s="13">
        <v>2</v>
      </c>
      <c r="J1698" t="s">
        <v>2376</v>
      </c>
    </row>
    <row r="1699" spans="1:10" x14ac:dyDescent="0.35">
      <c r="A1699" t="s">
        <v>669</v>
      </c>
      <c r="B1699">
        <v>19.855</v>
      </c>
      <c r="C1699" t="str">
        <f t="shared" si="52"/>
        <v>Normal weight</v>
      </c>
      <c r="D1699">
        <v>6.64</v>
      </c>
      <c r="E1699" t="str">
        <f t="shared" si="53"/>
        <v>Diabetese</v>
      </c>
      <c r="F1699" t="s">
        <v>2378</v>
      </c>
      <c r="G1699" t="s">
        <v>2376</v>
      </c>
      <c r="H1699" t="s">
        <v>2376</v>
      </c>
      <c r="I1699" s="13">
        <v>1</v>
      </c>
      <c r="J1699" t="s">
        <v>2376</v>
      </c>
    </row>
    <row r="1700" spans="1:10" x14ac:dyDescent="0.35">
      <c r="A1700" t="s">
        <v>668</v>
      </c>
      <c r="B1700">
        <v>41.69</v>
      </c>
      <c r="C1700" t="str">
        <f t="shared" si="52"/>
        <v>Obesity</v>
      </c>
      <c r="D1700">
        <v>5.78</v>
      </c>
      <c r="E1700" t="str">
        <f t="shared" si="53"/>
        <v>Prediabetese</v>
      </c>
      <c r="F1700" t="s">
        <v>2376</v>
      </c>
      <c r="G1700" t="s">
        <v>2376</v>
      </c>
      <c r="H1700" t="s">
        <v>2376</v>
      </c>
      <c r="I1700" s="13">
        <v>0</v>
      </c>
      <c r="J1700" t="s">
        <v>2376</v>
      </c>
    </row>
    <row r="1701" spans="1:10" x14ac:dyDescent="0.35">
      <c r="A1701" t="s">
        <v>667</v>
      </c>
      <c r="B1701">
        <v>16.12</v>
      </c>
      <c r="C1701" t="str">
        <f t="shared" si="52"/>
        <v>Underweight</v>
      </c>
      <c r="D1701">
        <v>10.45</v>
      </c>
      <c r="E1701" t="str">
        <f t="shared" si="53"/>
        <v>Diabetese</v>
      </c>
      <c r="F1701" t="s">
        <v>2376</v>
      </c>
      <c r="G1701" t="s">
        <v>2376</v>
      </c>
      <c r="H1701" t="s">
        <v>2376</v>
      </c>
      <c r="I1701" s="13">
        <v>0</v>
      </c>
      <c r="J1701" t="s">
        <v>2376</v>
      </c>
    </row>
    <row r="1702" spans="1:10" x14ac:dyDescent="0.35">
      <c r="A1702" t="s">
        <v>666</v>
      </c>
      <c r="B1702">
        <v>37.43</v>
      </c>
      <c r="C1702" t="str">
        <f t="shared" si="52"/>
        <v>Obesity</v>
      </c>
      <c r="D1702">
        <v>4.5199999999999996</v>
      </c>
      <c r="E1702" t="str">
        <f t="shared" si="53"/>
        <v>Normal</v>
      </c>
      <c r="F1702" t="s">
        <v>2376</v>
      </c>
      <c r="G1702" t="s">
        <v>2376</v>
      </c>
      <c r="H1702" t="s">
        <v>2376</v>
      </c>
      <c r="I1702" s="13">
        <v>1</v>
      </c>
      <c r="J1702" t="s">
        <v>2376</v>
      </c>
    </row>
    <row r="1703" spans="1:10" x14ac:dyDescent="0.35">
      <c r="A1703" t="s">
        <v>665</v>
      </c>
      <c r="B1703">
        <v>31.065000000000001</v>
      </c>
      <c r="C1703" t="str">
        <f t="shared" si="52"/>
        <v>Obesity</v>
      </c>
      <c r="D1703">
        <v>5.71</v>
      </c>
      <c r="E1703" t="str">
        <f t="shared" si="53"/>
        <v>Prediabetese</v>
      </c>
      <c r="F1703" t="s">
        <v>2376</v>
      </c>
      <c r="G1703" t="s">
        <v>2376</v>
      </c>
      <c r="H1703" t="s">
        <v>2376</v>
      </c>
      <c r="I1703" s="13">
        <v>0</v>
      </c>
      <c r="J1703" t="s">
        <v>2376</v>
      </c>
    </row>
    <row r="1704" spans="1:10" x14ac:dyDescent="0.35">
      <c r="A1704" t="s">
        <v>664</v>
      </c>
      <c r="B1704">
        <v>25.08</v>
      </c>
      <c r="C1704" t="str">
        <f t="shared" si="52"/>
        <v>Overweight</v>
      </c>
      <c r="D1704">
        <v>4.7699999999999996</v>
      </c>
      <c r="E1704" t="str">
        <f t="shared" si="53"/>
        <v>Normal</v>
      </c>
      <c r="F1704" t="s">
        <v>2376</v>
      </c>
      <c r="G1704" t="s">
        <v>2376</v>
      </c>
      <c r="H1704" t="s">
        <v>2376</v>
      </c>
      <c r="I1704" s="13">
        <v>0</v>
      </c>
      <c r="J1704" t="s">
        <v>2376</v>
      </c>
    </row>
    <row r="1705" spans="1:10" x14ac:dyDescent="0.35">
      <c r="A1705" t="s">
        <v>663</v>
      </c>
      <c r="B1705">
        <v>15.2</v>
      </c>
      <c r="C1705" t="str">
        <f t="shared" si="52"/>
        <v>Underweight</v>
      </c>
      <c r="D1705">
        <v>7.81</v>
      </c>
      <c r="E1705" t="str">
        <f t="shared" si="53"/>
        <v>Diabetese</v>
      </c>
      <c r="F1705" t="s">
        <v>2378</v>
      </c>
      <c r="G1705" t="s">
        <v>2376</v>
      </c>
      <c r="H1705" t="s">
        <v>2376</v>
      </c>
      <c r="I1705" s="13">
        <v>1</v>
      </c>
      <c r="J1705" t="s">
        <v>2376</v>
      </c>
    </row>
    <row r="1706" spans="1:10" x14ac:dyDescent="0.35">
      <c r="A1706" t="s">
        <v>662</v>
      </c>
      <c r="B1706">
        <v>22.34</v>
      </c>
      <c r="C1706" t="str">
        <f t="shared" si="52"/>
        <v>Normal weight</v>
      </c>
      <c r="D1706">
        <v>5.19</v>
      </c>
      <c r="E1706" t="str">
        <f t="shared" si="53"/>
        <v>Normal</v>
      </c>
      <c r="F1706" t="s">
        <v>2378</v>
      </c>
      <c r="G1706" t="s">
        <v>2376</v>
      </c>
      <c r="H1706" t="s">
        <v>2376</v>
      </c>
      <c r="I1706" s="13">
        <v>0</v>
      </c>
      <c r="J1706" t="s">
        <v>2376</v>
      </c>
    </row>
    <row r="1707" spans="1:10" x14ac:dyDescent="0.35">
      <c r="A1707" t="s">
        <v>661</v>
      </c>
      <c r="B1707">
        <v>40.15</v>
      </c>
      <c r="C1707" t="str">
        <f t="shared" si="52"/>
        <v>Obesity</v>
      </c>
      <c r="D1707">
        <v>5.93</v>
      </c>
      <c r="E1707" t="str">
        <f t="shared" si="53"/>
        <v>Prediabetese</v>
      </c>
      <c r="F1707" t="s">
        <v>2376</v>
      </c>
      <c r="G1707" t="s">
        <v>2376</v>
      </c>
      <c r="H1707" t="s">
        <v>2376</v>
      </c>
      <c r="I1707" s="13">
        <v>1</v>
      </c>
      <c r="J1707" t="s">
        <v>2376</v>
      </c>
    </row>
    <row r="1708" spans="1:10" x14ac:dyDescent="0.35">
      <c r="A1708" t="s">
        <v>660</v>
      </c>
      <c r="B1708">
        <v>37.729999999999997</v>
      </c>
      <c r="C1708" t="str">
        <f t="shared" si="52"/>
        <v>Obesity</v>
      </c>
      <c r="D1708">
        <v>6.29</v>
      </c>
      <c r="E1708" t="str">
        <f t="shared" si="53"/>
        <v>Prediabetese</v>
      </c>
      <c r="F1708" t="s">
        <v>2376</v>
      </c>
      <c r="G1708" t="s">
        <v>2376</v>
      </c>
      <c r="H1708" t="s">
        <v>2376</v>
      </c>
      <c r="I1708" s="13">
        <v>1</v>
      </c>
      <c r="J1708" t="s">
        <v>2376</v>
      </c>
    </row>
    <row r="1709" spans="1:10" x14ac:dyDescent="0.35">
      <c r="A1709" t="s">
        <v>659</v>
      </c>
      <c r="B1709">
        <v>25.35</v>
      </c>
      <c r="C1709" t="str">
        <f t="shared" si="52"/>
        <v>Overweight</v>
      </c>
      <c r="D1709">
        <v>4.9000000000000004</v>
      </c>
      <c r="E1709" t="str">
        <f t="shared" si="53"/>
        <v>Normal</v>
      </c>
      <c r="F1709" t="s">
        <v>2376</v>
      </c>
      <c r="G1709" t="s">
        <v>2376</v>
      </c>
      <c r="H1709" t="s">
        <v>2376</v>
      </c>
      <c r="I1709" s="13">
        <v>0</v>
      </c>
      <c r="J1709" t="s">
        <v>2376</v>
      </c>
    </row>
    <row r="1710" spans="1:10" x14ac:dyDescent="0.35">
      <c r="A1710" t="s">
        <v>658</v>
      </c>
      <c r="B1710">
        <v>26.41</v>
      </c>
      <c r="C1710" t="str">
        <f t="shared" si="52"/>
        <v>Overweight</v>
      </c>
      <c r="D1710">
        <v>5.07</v>
      </c>
      <c r="E1710" t="str">
        <f t="shared" si="53"/>
        <v>Normal</v>
      </c>
      <c r="F1710" t="s">
        <v>2378</v>
      </c>
      <c r="G1710" t="s">
        <v>2376</v>
      </c>
      <c r="H1710" t="s">
        <v>2376</v>
      </c>
      <c r="I1710" s="13">
        <v>1</v>
      </c>
      <c r="J1710" t="s">
        <v>2376</v>
      </c>
    </row>
    <row r="1711" spans="1:10" x14ac:dyDescent="0.35">
      <c r="A1711" t="s">
        <v>657</v>
      </c>
      <c r="B1711">
        <v>27.6</v>
      </c>
      <c r="C1711" t="str">
        <f t="shared" si="52"/>
        <v>Overweight</v>
      </c>
      <c r="D1711">
        <v>5.33</v>
      </c>
      <c r="E1711" t="str">
        <f t="shared" si="53"/>
        <v>Normal</v>
      </c>
      <c r="F1711" t="s">
        <v>2376</v>
      </c>
      <c r="G1711" t="s">
        <v>2376</v>
      </c>
      <c r="H1711" t="s">
        <v>2376</v>
      </c>
      <c r="I1711" s="13">
        <v>1</v>
      </c>
      <c r="J1711" t="s">
        <v>2376</v>
      </c>
    </row>
    <row r="1712" spans="1:10" x14ac:dyDescent="0.35">
      <c r="A1712" t="s">
        <v>656</v>
      </c>
      <c r="B1712">
        <v>33.82</v>
      </c>
      <c r="C1712" t="str">
        <f t="shared" si="52"/>
        <v>Obesity</v>
      </c>
      <c r="D1712">
        <v>8.93</v>
      </c>
      <c r="E1712" t="str">
        <f t="shared" si="53"/>
        <v>Diabetese</v>
      </c>
      <c r="F1712" t="s">
        <v>2378</v>
      </c>
      <c r="G1712" t="s">
        <v>2376</v>
      </c>
      <c r="H1712" t="s">
        <v>2376</v>
      </c>
      <c r="I1712" s="13">
        <v>1</v>
      </c>
      <c r="J1712" t="s">
        <v>2376</v>
      </c>
    </row>
    <row r="1713" spans="1:10" x14ac:dyDescent="0.35">
      <c r="A1713" t="s">
        <v>655</v>
      </c>
      <c r="B1713">
        <v>32.9</v>
      </c>
      <c r="C1713" t="str">
        <f t="shared" si="52"/>
        <v>Obesity</v>
      </c>
      <c r="D1713">
        <v>4.3499999999999996</v>
      </c>
      <c r="E1713" t="str">
        <f t="shared" si="53"/>
        <v>Normal</v>
      </c>
      <c r="F1713" t="s">
        <v>2376</v>
      </c>
      <c r="G1713" t="s">
        <v>2376</v>
      </c>
      <c r="H1713" t="s">
        <v>2376</v>
      </c>
      <c r="I1713" s="13">
        <v>0</v>
      </c>
      <c r="J1713" t="s">
        <v>2376</v>
      </c>
    </row>
    <row r="1714" spans="1:10" x14ac:dyDescent="0.35">
      <c r="A1714" t="s">
        <v>654</v>
      </c>
      <c r="B1714">
        <v>30.875</v>
      </c>
      <c r="C1714" t="str">
        <f t="shared" si="52"/>
        <v>Obesity</v>
      </c>
      <c r="D1714">
        <v>9.5399999999999991</v>
      </c>
      <c r="E1714" t="str">
        <f t="shared" si="53"/>
        <v>Diabetese</v>
      </c>
      <c r="F1714" t="s">
        <v>2378</v>
      </c>
      <c r="G1714" t="s">
        <v>2376</v>
      </c>
      <c r="H1714" t="s">
        <v>2376</v>
      </c>
      <c r="I1714" s="13">
        <v>1</v>
      </c>
      <c r="J1714" t="s">
        <v>2376</v>
      </c>
    </row>
    <row r="1715" spans="1:10" x14ac:dyDescent="0.35">
      <c r="A1715" t="s">
        <v>653</v>
      </c>
      <c r="B1715">
        <v>32.64</v>
      </c>
      <c r="C1715" t="str">
        <f t="shared" si="52"/>
        <v>Obesity</v>
      </c>
      <c r="D1715">
        <v>5.91</v>
      </c>
      <c r="E1715" t="str">
        <f t="shared" si="53"/>
        <v>Prediabetese</v>
      </c>
      <c r="F1715" t="s">
        <v>2376</v>
      </c>
      <c r="G1715" t="s">
        <v>2376</v>
      </c>
      <c r="H1715" t="s">
        <v>2376</v>
      </c>
      <c r="I1715" s="13">
        <v>0</v>
      </c>
      <c r="J1715" t="s">
        <v>2376</v>
      </c>
    </row>
    <row r="1716" spans="1:10" x14ac:dyDescent="0.35">
      <c r="A1716" t="s">
        <v>652</v>
      </c>
      <c r="B1716">
        <v>22.135000000000002</v>
      </c>
      <c r="C1716" t="str">
        <f t="shared" si="52"/>
        <v>Normal weight</v>
      </c>
      <c r="D1716">
        <v>5.0999999999999996</v>
      </c>
      <c r="E1716" t="str">
        <f t="shared" si="53"/>
        <v>Normal</v>
      </c>
      <c r="F1716" t="s">
        <v>2376</v>
      </c>
      <c r="G1716" t="s">
        <v>2376</v>
      </c>
      <c r="H1716" t="s">
        <v>2376</v>
      </c>
      <c r="I1716" s="13">
        <v>0</v>
      </c>
      <c r="J1716" t="s">
        <v>2376</v>
      </c>
    </row>
    <row r="1717" spans="1:10" x14ac:dyDescent="0.35">
      <c r="A1717" t="s">
        <v>651</v>
      </c>
      <c r="B1717">
        <v>16.53</v>
      </c>
      <c r="C1717" t="str">
        <f t="shared" si="52"/>
        <v>Underweight</v>
      </c>
      <c r="D1717">
        <v>5.08</v>
      </c>
      <c r="E1717" t="str">
        <f t="shared" si="53"/>
        <v>Normal</v>
      </c>
      <c r="F1717" t="s">
        <v>2376</v>
      </c>
      <c r="G1717" t="s">
        <v>2376</v>
      </c>
      <c r="H1717" t="s">
        <v>2376</v>
      </c>
      <c r="I1717" s="13">
        <v>2</v>
      </c>
      <c r="J1717" t="s">
        <v>2376</v>
      </c>
    </row>
    <row r="1718" spans="1:10" x14ac:dyDescent="0.35">
      <c r="A1718" t="s">
        <v>650</v>
      </c>
      <c r="B1718">
        <v>32.774999999999999</v>
      </c>
      <c r="C1718" t="str">
        <f t="shared" si="52"/>
        <v>Obesity</v>
      </c>
      <c r="D1718">
        <v>4.75</v>
      </c>
      <c r="E1718" t="str">
        <f t="shared" si="53"/>
        <v>Normal</v>
      </c>
      <c r="F1718" t="s">
        <v>2376</v>
      </c>
      <c r="G1718" t="s">
        <v>2376</v>
      </c>
      <c r="H1718" t="s">
        <v>2376</v>
      </c>
      <c r="I1718" s="13">
        <v>0</v>
      </c>
      <c r="J1718" t="s">
        <v>2376</v>
      </c>
    </row>
    <row r="1719" spans="1:10" x14ac:dyDescent="0.35">
      <c r="A1719" t="s">
        <v>649</v>
      </c>
      <c r="B1719">
        <v>30.9</v>
      </c>
      <c r="C1719" t="str">
        <f t="shared" si="52"/>
        <v>Obesity</v>
      </c>
      <c r="D1719">
        <v>6.05</v>
      </c>
      <c r="E1719" t="str">
        <f t="shared" si="53"/>
        <v>Prediabetese</v>
      </c>
      <c r="F1719" t="s">
        <v>2376</v>
      </c>
      <c r="G1719" t="s">
        <v>2376</v>
      </c>
      <c r="H1719" t="s">
        <v>2376</v>
      </c>
      <c r="I1719" s="13">
        <v>1</v>
      </c>
      <c r="J1719" t="s">
        <v>2376</v>
      </c>
    </row>
    <row r="1720" spans="1:10" x14ac:dyDescent="0.35">
      <c r="A1720" t="s">
        <v>648</v>
      </c>
      <c r="B1720">
        <v>15.58</v>
      </c>
      <c r="C1720" t="str">
        <f t="shared" si="52"/>
        <v>Underweight</v>
      </c>
      <c r="D1720">
        <v>11.56</v>
      </c>
      <c r="E1720" t="str">
        <f t="shared" si="53"/>
        <v>Diabetese</v>
      </c>
      <c r="F1720" t="s">
        <v>2376</v>
      </c>
      <c r="G1720" t="s">
        <v>2376</v>
      </c>
      <c r="H1720" t="s">
        <v>2376</v>
      </c>
      <c r="I1720" s="13">
        <v>0</v>
      </c>
      <c r="J1720" t="s">
        <v>2376</v>
      </c>
    </row>
    <row r="1721" spans="1:10" x14ac:dyDescent="0.35">
      <c r="A1721" t="s">
        <v>647</v>
      </c>
      <c r="B1721">
        <v>26.315000000000001</v>
      </c>
      <c r="C1721" t="str">
        <f t="shared" si="52"/>
        <v>Overweight</v>
      </c>
      <c r="D1721">
        <v>5.76</v>
      </c>
      <c r="E1721" t="str">
        <f t="shared" si="53"/>
        <v>Prediabetese</v>
      </c>
      <c r="F1721" t="s">
        <v>2376</v>
      </c>
      <c r="G1721" t="s">
        <v>2376</v>
      </c>
      <c r="H1721" t="s">
        <v>2376</v>
      </c>
      <c r="I1721" s="13">
        <v>0</v>
      </c>
      <c r="J1721" t="s">
        <v>2376</v>
      </c>
    </row>
    <row r="1722" spans="1:10" x14ac:dyDescent="0.35">
      <c r="A1722" t="s">
        <v>646</v>
      </c>
      <c r="B1722">
        <v>35.61</v>
      </c>
      <c r="C1722" t="str">
        <f t="shared" si="52"/>
        <v>Obesity</v>
      </c>
      <c r="D1722">
        <v>5.65</v>
      </c>
      <c r="E1722" t="str">
        <f t="shared" si="53"/>
        <v>Normal</v>
      </c>
      <c r="F1722" t="s">
        <v>2376</v>
      </c>
      <c r="G1722" t="s">
        <v>2378</v>
      </c>
      <c r="H1722" t="s">
        <v>2376</v>
      </c>
      <c r="I1722" s="13">
        <v>1</v>
      </c>
      <c r="J1722" t="s">
        <v>2376</v>
      </c>
    </row>
    <row r="1723" spans="1:10" x14ac:dyDescent="0.35">
      <c r="A1723" t="s">
        <v>645</v>
      </c>
      <c r="B1723">
        <v>37.56</v>
      </c>
      <c r="C1723" t="str">
        <f t="shared" si="52"/>
        <v>Obesity</v>
      </c>
      <c r="D1723">
        <v>5.88</v>
      </c>
      <c r="E1723" t="str">
        <f t="shared" si="53"/>
        <v>Prediabetese</v>
      </c>
      <c r="F1723" t="s">
        <v>2376</v>
      </c>
      <c r="G1723" t="s">
        <v>2378</v>
      </c>
      <c r="H1723" t="s">
        <v>2376</v>
      </c>
      <c r="I1723" s="13">
        <v>1</v>
      </c>
      <c r="J1723" t="s">
        <v>2376</v>
      </c>
    </row>
    <row r="1724" spans="1:10" x14ac:dyDescent="0.35">
      <c r="A1724" t="s">
        <v>644</v>
      </c>
      <c r="B1724">
        <v>15.49</v>
      </c>
      <c r="C1724" t="str">
        <f t="shared" si="52"/>
        <v>Underweight</v>
      </c>
      <c r="D1724">
        <v>9.6</v>
      </c>
      <c r="E1724" t="str">
        <f t="shared" si="53"/>
        <v>Diabetese</v>
      </c>
      <c r="F1724" t="s">
        <v>2376</v>
      </c>
      <c r="G1724" t="s">
        <v>2376</v>
      </c>
      <c r="H1724" t="s">
        <v>2376</v>
      </c>
      <c r="I1724" s="13">
        <v>0</v>
      </c>
      <c r="J1724" t="s">
        <v>2376</v>
      </c>
    </row>
    <row r="1725" spans="1:10" x14ac:dyDescent="0.35">
      <c r="A1725" t="s">
        <v>643</v>
      </c>
      <c r="B1725">
        <v>23.48</v>
      </c>
      <c r="C1725" t="str">
        <f t="shared" si="52"/>
        <v>Normal weight</v>
      </c>
      <c r="D1725">
        <v>6.24</v>
      </c>
      <c r="E1725" t="str">
        <f t="shared" si="53"/>
        <v>Prediabetese</v>
      </c>
      <c r="F1725" t="s">
        <v>2376</v>
      </c>
      <c r="G1725" t="s">
        <v>2376</v>
      </c>
      <c r="H1725" t="s">
        <v>2376</v>
      </c>
      <c r="I1725" s="13">
        <v>1</v>
      </c>
      <c r="J1725" t="s">
        <v>2376</v>
      </c>
    </row>
    <row r="1726" spans="1:10" x14ac:dyDescent="0.35">
      <c r="A1726" t="s">
        <v>642</v>
      </c>
      <c r="B1726">
        <v>30.02</v>
      </c>
      <c r="C1726" t="str">
        <f t="shared" si="52"/>
        <v>Obesity</v>
      </c>
      <c r="D1726">
        <v>7.63</v>
      </c>
      <c r="E1726" t="str">
        <f t="shared" si="53"/>
        <v>Diabetese</v>
      </c>
      <c r="F1726" t="s">
        <v>2378</v>
      </c>
      <c r="G1726" t="s">
        <v>2376</v>
      </c>
      <c r="H1726" t="s">
        <v>2376</v>
      </c>
      <c r="I1726" s="13">
        <v>1</v>
      </c>
      <c r="J1726" t="s">
        <v>2376</v>
      </c>
    </row>
    <row r="1727" spans="1:10" x14ac:dyDescent="0.35">
      <c r="A1727" t="s">
        <v>641</v>
      </c>
      <c r="B1727">
        <v>26.885000000000002</v>
      </c>
      <c r="C1727" t="str">
        <f t="shared" si="52"/>
        <v>Overweight</v>
      </c>
      <c r="D1727">
        <v>8.66</v>
      </c>
      <c r="E1727" t="str">
        <f t="shared" si="53"/>
        <v>Diabetese</v>
      </c>
      <c r="F1727" t="s">
        <v>2378</v>
      </c>
      <c r="G1727" t="s">
        <v>2376</v>
      </c>
      <c r="H1727" t="s">
        <v>2376</v>
      </c>
      <c r="I1727" s="13">
        <v>1</v>
      </c>
      <c r="J1727" t="s">
        <v>2376</v>
      </c>
    </row>
    <row r="1728" spans="1:10" x14ac:dyDescent="0.35">
      <c r="A1728" t="s">
        <v>640</v>
      </c>
      <c r="B1728">
        <v>25.84</v>
      </c>
      <c r="C1728" t="str">
        <f t="shared" si="52"/>
        <v>Overweight</v>
      </c>
      <c r="D1728">
        <v>8.5500000000000007</v>
      </c>
      <c r="E1728" t="str">
        <f t="shared" si="53"/>
        <v>Diabetese</v>
      </c>
      <c r="F1728" t="s">
        <v>2378</v>
      </c>
      <c r="G1728" t="s">
        <v>2376</v>
      </c>
      <c r="H1728" t="s">
        <v>2376</v>
      </c>
      <c r="I1728" s="13">
        <v>1</v>
      </c>
      <c r="J1728" t="s">
        <v>2376</v>
      </c>
    </row>
    <row r="1729" spans="1:10" x14ac:dyDescent="0.35">
      <c r="A1729" t="s">
        <v>639</v>
      </c>
      <c r="B1729">
        <v>27.454999999999998</v>
      </c>
      <c r="C1729" t="str">
        <f t="shared" si="52"/>
        <v>Overweight</v>
      </c>
      <c r="D1729">
        <v>4.54</v>
      </c>
      <c r="E1729" t="str">
        <f t="shared" si="53"/>
        <v>Normal</v>
      </c>
      <c r="F1729" t="s">
        <v>2376</v>
      </c>
      <c r="G1729" t="s">
        <v>2376</v>
      </c>
      <c r="H1729" t="s">
        <v>2376</v>
      </c>
      <c r="I1729" s="13">
        <v>0</v>
      </c>
      <c r="J1729" t="s">
        <v>2376</v>
      </c>
    </row>
    <row r="1730" spans="1:10" x14ac:dyDescent="0.35">
      <c r="A1730" t="s">
        <v>638</v>
      </c>
      <c r="B1730">
        <v>24.605</v>
      </c>
      <c r="C1730" t="str">
        <f t="shared" si="52"/>
        <v>Normal weight</v>
      </c>
      <c r="D1730">
        <v>5.7</v>
      </c>
      <c r="E1730" t="str">
        <f t="shared" si="53"/>
        <v>Prediabetese</v>
      </c>
      <c r="F1730" t="s">
        <v>2376</v>
      </c>
      <c r="G1730" t="s">
        <v>2376</v>
      </c>
      <c r="H1730" t="s">
        <v>2376</v>
      </c>
      <c r="I1730" s="13">
        <v>0</v>
      </c>
      <c r="J1730" t="s">
        <v>2376</v>
      </c>
    </row>
    <row r="1731" spans="1:10" x14ac:dyDescent="0.35">
      <c r="A1731" t="s">
        <v>637</v>
      </c>
      <c r="B1731">
        <v>30.8</v>
      </c>
      <c r="C1731" t="str">
        <f t="shared" ref="C1731:C1794" si="54">IF(B1731&lt;18.5,"Underweight",IF(AND(B1731&gt;=18.5,B1731&lt;25),"Normal weight",IF(AND(B1731&gt;=25,B1731&lt;30),"Overweight","Obesity")))</f>
        <v>Obesity</v>
      </c>
      <c r="D1731">
        <v>5.07</v>
      </c>
      <c r="E1731" t="str">
        <f t="shared" si="53"/>
        <v>Normal</v>
      </c>
      <c r="F1731" t="s">
        <v>2376</v>
      </c>
      <c r="G1731" t="s">
        <v>2376</v>
      </c>
      <c r="H1731" t="s">
        <v>2376</v>
      </c>
      <c r="I1731" s="13">
        <v>0</v>
      </c>
      <c r="J1731" t="s">
        <v>2376</v>
      </c>
    </row>
    <row r="1732" spans="1:10" x14ac:dyDescent="0.35">
      <c r="A1732" t="s">
        <v>636</v>
      </c>
      <c r="B1732">
        <v>34.799999999999997</v>
      </c>
      <c r="C1732" t="str">
        <f t="shared" si="54"/>
        <v>Obesity</v>
      </c>
      <c r="D1732">
        <v>4.38</v>
      </c>
      <c r="E1732" t="str">
        <f t="shared" ref="E1732:E1795" si="55">IF(D1732&lt;5.7,"Normal",IF(AND(D1732&gt;=5.7,D1732&lt;=6.4),"Prediabetese","Diabetese"))</f>
        <v>Normal</v>
      </c>
      <c r="F1732" t="s">
        <v>2376</v>
      </c>
      <c r="G1732" t="s">
        <v>2376</v>
      </c>
      <c r="H1732" t="s">
        <v>2376</v>
      </c>
      <c r="I1732" s="13">
        <v>1</v>
      </c>
      <c r="J1732" t="s">
        <v>2376</v>
      </c>
    </row>
    <row r="1733" spans="1:10" x14ac:dyDescent="0.35">
      <c r="A1733" t="s">
        <v>635</v>
      </c>
      <c r="B1733">
        <v>34.21</v>
      </c>
      <c r="C1733" t="str">
        <f t="shared" si="54"/>
        <v>Obesity</v>
      </c>
      <c r="D1733">
        <v>4.54</v>
      </c>
      <c r="E1733" t="str">
        <f t="shared" si="55"/>
        <v>Normal</v>
      </c>
      <c r="F1733" t="s">
        <v>2376</v>
      </c>
      <c r="G1733" t="s">
        <v>2376</v>
      </c>
      <c r="H1733" t="s">
        <v>2376</v>
      </c>
      <c r="I1733" s="13">
        <v>1</v>
      </c>
      <c r="J1733" t="s">
        <v>2376</v>
      </c>
    </row>
    <row r="1734" spans="1:10" x14ac:dyDescent="0.35">
      <c r="A1734" t="s">
        <v>634</v>
      </c>
      <c r="B1734">
        <v>31</v>
      </c>
      <c r="C1734" t="str">
        <f t="shared" si="54"/>
        <v>Obesity</v>
      </c>
      <c r="D1734">
        <v>5.38</v>
      </c>
      <c r="E1734" t="str">
        <f t="shared" si="55"/>
        <v>Normal</v>
      </c>
      <c r="F1734" t="s">
        <v>2376</v>
      </c>
      <c r="G1734" t="s">
        <v>2376</v>
      </c>
      <c r="H1734" t="s">
        <v>2376</v>
      </c>
      <c r="I1734" s="13">
        <v>1</v>
      </c>
      <c r="J1734" t="s">
        <v>2376</v>
      </c>
    </row>
    <row r="1735" spans="1:10" x14ac:dyDescent="0.35">
      <c r="A1735" t="s">
        <v>633</v>
      </c>
      <c r="B1735">
        <v>26.125</v>
      </c>
      <c r="C1735" t="str">
        <f t="shared" si="54"/>
        <v>Overweight</v>
      </c>
      <c r="D1735">
        <v>5.55</v>
      </c>
      <c r="E1735" t="str">
        <f t="shared" si="55"/>
        <v>Normal</v>
      </c>
      <c r="F1735" t="s">
        <v>2376</v>
      </c>
      <c r="G1735" t="s">
        <v>2376</v>
      </c>
      <c r="H1735" t="s">
        <v>2376</v>
      </c>
      <c r="I1735" s="13">
        <v>1</v>
      </c>
      <c r="J1735" t="s">
        <v>2376</v>
      </c>
    </row>
    <row r="1736" spans="1:10" x14ac:dyDescent="0.35">
      <c r="A1736" t="s">
        <v>632</v>
      </c>
      <c r="B1736">
        <v>30.13</v>
      </c>
      <c r="C1736" t="str">
        <f t="shared" si="54"/>
        <v>Obesity</v>
      </c>
      <c r="D1736">
        <v>4.03</v>
      </c>
      <c r="E1736" t="str">
        <f t="shared" si="55"/>
        <v>Normal</v>
      </c>
      <c r="F1736" t="s">
        <v>2378</v>
      </c>
      <c r="G1736" t="s">
        <v>2376</v>
      </c>
      <c r="H1736" t="s">
        <v>2376</v>
      </c>
      <c r="I1736" s="13">
        <v>1</v>
      </c>
      <c r="J1736" t="s">
        <v>2376</v>
      </c>
    </row>
    <row r="1737" spans="1:10" x14ac:dyDescent="0.35">
      <c r="A1737" t="s">
        <v>631</v>
      </c>
      <c r="B1737">
        <v>34.19</v>
      </c>
      <c r="C1737" t="str">
        <f t="shared" si="54"/>
        <v>Obesity</v>
      </c>
      <c r="D1737">
        <v>4.1900000000000004</v>
      </c>
      <c r="E1737" t="str">
        <f t="shared" si="55"/>
        <v>Normal</v>
      </c>
      <c r="F1737" t="s">
        <v>2376</v>
      </c>
      <c r="G1737" t="s">
        <v>2376</v>
      </c>
      <c r="H1737" t="s">
        <v>2376</v>
      </c>
      <c r="I1737" s="13">
        <v>0</v>
      </c>
      <c r="J1737" t="s">
        <v>2376</v>
      </c>
    </row>
    <row r="1738" spans="1:10" x14ac:dyDescent="0.35">
      <c r="A1738" t="s">
        <v>630</v>
      </c>
      <c r="B1738">
        <v>22.515000000000001</v>
      </c>
      <c r="C1738" t="str">
        <f t="shared" si="54"/>
        <v>Normal weight</v>
      </c>
      <c r="D1738">
        <v>4.37</v>
      </c>
      <c r="E1738" t="str">
        <f t="shared" si="55"/>
        <v>Normal</v>
      </c>
      <c r="F1738" t="s">
        <v>2376</v>
      </c>
      <c r="G1738" t="s">
        <v>2376</v>
      </c>
      <c r="H1738" t="s">
        <v>2378</v>
      </c>
      <c r="I1738" s="13">
        <v>1</v>
      </c>
      <c r="J1738" t="s">
        <v>2376</v>
      </c>
    </row>
    <row r="1739" spans="1:10" x14ac:dyDescent="0.35">
      <c r="A1739" t="s">
        <v>629</v>
      </c>
      <c r="B1739">
        <v>18.239999999999998</v>
      </c>
      <c r="C1739" t="str">
        <f t="shared" si="54"/>
        <v>Underweight</v>
      </c>
      <c r="D1739">
        <v>5.31</v>
      </c>
      <c r="E1739" t="str">
        <f t="shared" si="55"/>
        <v>Normal</v>
      </c>
      <c r="F1739" t="s">
        <v>2378</v>
      </c>
      <c r="G1739" t="s">
        <v>2376</v>
      </c>
      <c r="H1739" t="s">
        <v>2378</v>
      </c>
      <c r="I1739" s="13">
        <v>1</v>
      </c>
      <c r="J1739" t="s">
        <v>2376</v>
      </c>
    </row>
    <row r="1740" spans="1:10" x14ac:dyDescent="0.35">
      <c r="A1740" t="s">
        <v>627</v>
      </c>
      <c r="B1740">
        <v>37.28</v>
      </c>
      <c r="C1740" t="str">
        <f t="shared" si="54"/>
        <v>Obesity</v>
      </c>
      <c r="D1740">
        <v>4.66</v>
      </c>
      <c r="E1740" t="str">
        <f t="shared" si="55"/>
        <v>Normal</v>
      </c>
      <c r="F1740" t="s">
        <v>2376</v>
      </c>
      <c r="G1740" t="s">
        <v>2378</v>
      </c>
      <c r="H1740" t="s">
        <v>2376</v>
      </c>
      <c r="I1740" s="13">
        <v>1</v>
      </c>
      <c r="J1740" t="s">
        <v>2376</v>
      </c>
    </row>
    <row r="1741" spans="1:10" x14ac:dyDescent="0.35">
      <c r="A1741" t="s">
        <v>626</v>
      </c>
      <c r="B1741">
        <v>18.2</v>
      </c>
      <c r="C1741" t="str">
        <f t="shared" si="54"/>
        <v>Underweight</v>
      </c>
      <c r="D1741">
        <v>6.19</v>
      </c>
      <c r="E1741" t="str">
        <f t="shared" si="55"/>
        <v>Prediabetese</v>
      </c>
      <c r="F1741" t="s">
        <v>2376</v>
      </c>
      <c r="G1741" t="s">
        <v>2376</v>
      </c>
      <c r="H1741" t="s">
        <v>2378</v>
      </c>
      <c r="I1741" s="13">
        <v>1</v>
      </c>
      <c r="J1741" t="s">
        <v>2376</v>
      </c>
    </row>
    <row r="1742" spans="1:10" x14ac:dyDescent="0.35">
      <c r="A1742" t="s">
        <v>625</v>
      </c>
      <c r="B1742">
        <v>20.53</v>
      </c>
      <c r="C1742" t="str">
        <f t="shared" si="54"/>
        <v>Normal weight</v>
      </c>
      <c r="D1742">
        <v>4.8600000000000003</v>
      </c>
      <c r="E1742" t="str">
        <f t="shared" si="55"/>
        <v>Normal</v>
      </c>
      <c r="F1742" t="s">
        <v>2376</v>
      </c>
      <c r="G1742" t="s">
        <v>2376</v>
      </c>
      <c r="H1742" t="s">
        <v>2376</v>
      </c>
      <c r="I1742" s="13">
        <v>1</v>
      </c>
      <c r="J1742" t="s">
        <v>2376</v>
      </c>
    </row>
    <row r="1743" spans="1:10" x14ac:dyDescent="0.35">
      <c r="A1743" t="s">
        <v>624</v>
      </c>
      <c r="B1743">
        <v>23.79</v>
      </c>
      <c r="C1743" t="str">
        <f t="shared" si="54"/>
        <v>Normal weight</v>
      </c>
      <c r="D1743">
        <v>4.74</v>
      </c>
      <c r="E1743" t="str">
        <f t="shared" si="55"/>
        <v>Normal</v>
      </c>
      <c r="F1743" t="s">
        <v>2376</v>
      </c>
      <c r="G1743" t="s">
        <v>2376</v>
      </c>
      <c r="H1743" t="s">
        <v>2376</v>
      </c>
      <c r="I1743" s="13">
        <v>0</v>
      </c>
      <c r="J1743" t="s">
        <v>2376</v>
      </c>
    </row>
    <row r="1744" spans="1:10" x14ac:dyDescent="0.35">
      <c r="A1744" t="s">
        <v>623</v>
      </c>
      <c r="B1744">
        <v>29.8</v>
      </c>
      <c r="C1744" t="str">
        <f t="shared" si="54"/>
        <v>Overweight</v>
      </c>
      <c r="D1744">
        <v>6.03</v>
      </c>
      <c r="E1744" t="str">
        <f t="shared" si="55"/>
        <v>Prediabetese</v>
      </c>
      <c r="F1744" t="s">
        <v>2376</v>
      </c>
      <c r="G1744" t="s">
        <v>2376</v>
      </c>
      <c r="H1744" t="s">
        <v>2376</v>
      </c>
      <c r="I1744" s="13">
        <v>0</v>
      </c>
      <c r="J1744" t="s">
        <v>2376</v>
      </c>
    </row>
    <row r="1745" spans="1:10" x14ac:dyDescent="0.35">
      <c r="A1745" t="s">
        <v>622</v>
      </c>
      <c r="B1745">
        <v>31.54</v>
      </c>
      <c r="C1745" t="str">
        <f t="shared" si="54"/>
        <v>Obesity</v>
      </c>
      <c r="D1745">
        <v>4.71</v>
      </c>
      <c r="E1745" t="str">
        <f t="shared" si="55"/>
        <v>Normal</v>
      </c>
      <c r="F1745" t="s">
        <v>2376</v>
      </c>
      <c r="G1745" t="s">
        <v>2376</v>
      </c>
      <c r="H1745" t="s">
        <v>2376</v>
      </c>
      <c r="I1745" s="13">
        <v>0</v>
      </c>
      <c r="J1745" t="s">
        <v>2376</v>
      </c>
    </row>
    <row r="1746" spans="1:10" x14ac:dyDescent="0.35">
      <c r="A1746" t="s">
        <v>621</v>
      </c>
      <c r="B1746">
        <v>20.82</v>
      </c>
      <c r="C1746" t="str">
        <f t="shared" si="54"/>
        <v>Normal weight</v>
      </c>
      <c r="D1746">
        <v>5.55</v>
      </c>
      <c r="E1746" t="str">
        <f t="shared" si="55"/>
        <v>Normal</v>
      </c>
      <c r="F1746" t="s">
        <v>2376</v>
      </c>
      <c r="G1746" t="s">
        <v>2376</v>
      </c>
      <c r="H1746" t="s">
        <v>2376</v>
      </c>
      <c r="I1746" s="13">
        <v>1</v>
      </c>
      <c r="J1746" t="s">
        <v>2376</v>
      </c>
    </row>
    <row r="1747" spans="1:10" x14ac:dyDescent="0.35">
      <c r="A1747" t="s">
        <v>620</v>
      </c>
      <c r="B1747">
        <v>38.83</v>
      </c>
      <c r="C1747" t="str">
        <f t="shared" si="54"/>
        <v>Obesity</v>
      </c>
      <c r="D1747">
        <v>4.78</v>
      </c>
      <c r="E1747" t="str">
        <f t="shared" si="55"/>
        <v>Normal</v>
      </c>
      <c r="F1747" t="s">
        <v>2376</v>
      </c>
      <c r="G1747" t="s">
        <v>2376</v>
      </c>
      <c r="H1747" t="s">
        <v>2378</v>
      </c>
      <c r="I1747" s="13">
        <v>1</v>
      </c>
      <c r="J1747" t="s">
        <v>2376</v>
      </c>
    </row>
    <row r="1748" spans="1:10" x14ac:dyDescent="0.35">
      <c r="A1748" t="s">
        <v>619</v>
      </c>
      <c r="B1748">
        <v>23.44</v>
      </c>
      <c r="C1748" t="str">
        <f t="shared" si="54"/>
        <v>Normal weight</v>
      </c>
      <c r="D1748">
        <v>4.6500000000000004</v>
      </c>
      <c r="E1748" t="str">
        <f t="shared" si="55"/>
        <v>Normal</v>
      </c>
      <c r="F1748" t="s">
        <v>2378</v>
      </c>
      <c r="G1748" t="s">
        <v>2376</v>
      </c>
      <c r="H1748" t="s">
        <v>2376</v>
      </c>
      <c r="I1748" s="13">
        <v>1</v>
      </c>
      <c r="J1748" t="s">
        <v>2376</v>
      </c>
    </row>
    <row r="1749" spans="1:10" x14ac:dyDescent="0.35">
      <c r="A1749" t="s">
        <v>618</v>
      </c>
      <c r="B1749">
        <v>24.13</v>
      </c>
      <c r="C1749" t="str">
        <f t="shared" si="54"/>
        <v>Normal weight</v>
      </c>
      <c r="D1749">
        <v>5.2</v>
      </c>
      <c r="E1749" t="str">
        <f t="shared" si="55"/>
        <v>Normal</v>
      </c>
      <c r="F1749" t="s">
        <v>2376</v>
      </c>
      <c r="G1749" t="s">
        <v>2376</v>
      </c>
      <c r="H1749" t="s">
        <v>2376</v>
      </c>
      <c r="I1749" s="13">
        <v>1</v>
      </c>
      <c r="J1749" t="s">
        <v>2376</v>
      </c>
    </row>
    <row r="1750" spans="1:10" x14ac:dyDescent="0.35">
      <c r="A1750" t="s">
        <v>617</v>
      </c>
      <c r="B1750">
        <v>42.13</v>
      </c>
      <c r="C1750" t="str">
        <f t="shared" si="54"/>
        <v>Obesity</v>
      </c>
      <c r="D1750">
        <v>4.54</v>
      </c>
      <c r="E1750" t="str">
        <f t="shared" si="55"/>
        <v>Normal</v>
      </c>
      <c r="F1750" t="s">
        <v>2378</v>
      </c>
      <c r="G1750" t="s">
        <v>2376</v>
      </c>
      <c r="H1750" t="s">
        <v>2376</v>
      </c>
      <c r="I1750" s="13">
        <v>1</v>
      </c>
      <c r="J1750" t="s">
        <v>2376</v>
      </c>
    </row>
    <row r="1751" spans="1:10" x14ac:dyDescent="0.35">
      <c r="A1751" t="s">
        <v>616</v>
      </c>
      <c r="B1751">
        <v>17.86</v>
      </c>
      <c r="C1751" t="str">
        <f t="shared" si="54"/>
        <v>Underweight</v>
      </c>
      <c r="D1751">
        <v>4.1100000000000003</v>
      </c>
      <c r="E1751" t="str">
        <f t="shared" si="55"/>
        <v>Normal</v>
      </c>
      <c r="F1751" t="s">
        <v>2376</v>
      </c>
      <c r="G1751" t="s">
        <v>2376</v>
      </c>
      <c r="H1751" t="s">
        <v>2376</v>
      </c>
      <c r="I1751" s="13">
        <v>1</v>
      </c>
      <c r="J1751" t="s">
        <v>2376</v>
      </c>
    </row>
    <row r="1752" spans="1:10" x14ac:dyDescent="0.35">
      <c r="A1752" t="s">
        <v>615</v>
      </c>
      <c r="B1752">
        <v>32.78</v>
      </c>
      <c r="C1752" t="str">
        <f t="shared" si="54"/>
        <v>Obesity</v>
      </c>
      <c r="D1752">
        <v>4.63</v>
      </c>
      <c r="E1752" t="str">
        <f t="shared" si="55"/>
        <v>Normal</v>
      </c>
      <c r="F1752" t="s">
        <v>2376</v>
      </c>
      <c r="G1752" t="s">
        <v>2376</v>
      </c>
      <c r="H1752" t="s">
        <v>2376</v>
      </c>
      <c r="I1752" s="13">
        <v>0</v>
      </c>
      <c r="J1752" t="s">
        <v>2376</v>
      </c>
    </row>
    <row r="1753" spans="1:10" x14ac:dyDescent="0.35">
      <c r="A1753" t="s">
        <v>614</v>
      </c>
      <c r="B1753">
        <v>23.9</v>
      </c>
      <c r="C1753" t="str">
        <f t="shared" si="54"/>
        <v>Normal weight</v>
      </c>
      <c r="D1753">
        <v>6.06</v>
      </c>
      <c r="E1753" t="str">
        <f t="shared" si="55"/>
        <v>Prediabetese</v>
      </c>
      <c r="F1753" t="s">
        <v>2378</v>
      </c>
      <c r="G1753" t="s">
        <v>2376</v>
      </c>
      <c r="H1753" t="s">
        <v>2378</v>
      </c>
      <c r="I1753" s="13">
        <v>1</v>
      </c>
      <c r="J1753" t="s">
        <v>2376</v>
      </c>
    </row>
    <row r="1754" spans="1:10" x14ac:dyDescent="0.35">
      <c r="A1754" t="s">
        <v>613</v>
      </c>
      <c r="B1754">
        <v>15.47</v>
      </c>
      <c r="C1754" t="str">
        <f t="shared" si="54"/>
        <v>Underweight</v>
      </c>
      <c r="D1754">
        <v>8.43</v>
      </c>
      <c r="E1754" t="str">
        <f t="shared" si="55"/>
        <v>Diabetese</v>
      </c>
      <c r="F1754" t="s">
        <v>2376</v>
      </c>
      <c r="G1754" t="s">
        <v>2376</v>
      </c>
      <c r="H1754" t="s">
        <v>2376</v>
      </c>
      <c r="I1754" s="13">
        <v>0</v>
      </c>
      <c r="J1754" t="s">
        <v>2376</v>
      </c>
    </row>
    <row r="1755" spans="1:10" x14ac:dyDescent="0.35">
      <c r="A1755" t="s">
        <v>612</v>
      </c>
      <c r="B1755">
        <v>28.54</v>
      </c>
      <c r="C1755" t="str">
        <f t="shared" si="54"/>
        <v>Overweight</v>
      </c>
      <c r="D1755">
        <v>5.51</v>
      </c>
      <c r="E1755" t="str">
        <f t="shared" si="55"/>
        <v>Normal</v>
      </c>
      <c r="F1755" t="s">
        <v>2376</v>
      </c>
      <c r="G1755" t="s">
        <v>2376</v>
      </c>
      <c r="H1755" t="s">
        <v>2378</v>
      </c>
      <c r="I1755" s="13">
        <v>1</v>
      </c>
      <c r="J1755" t="s">
        <v>2376</v>
      </c>
    </row>
    <row r="1756" spans="1:10" x14ac:dyDescent="0.35">
      <c r="A1756" t="s">
        <v>611</v>
      </c>
      <c r="B1756">
        <v>18.54</v>
      </c>
      <c r="C1756" t="str">
        <f t="shared" si="54"/>
        <v>Normal weight</v>
      </c>
      <c r="D1756">
        <v>4.95</v>
      </c>
      <c r="E1756" t="str">
        <f t="shared" si="55"/>
        <v>Normal</v>
      </c>
      <c r="F1756" t="s">
        <v>2376</v>
      </c>
      <c r="G1756" t="s">
        <v>2376</v>
      </c>
      <c r="H1756" t="s">
        <v>2376</v>
      </c>
      <c r="I1756" s="13">
        <v>0</v>
      </c>
      <c r="J1756" t="s">
        <v>2376</v>
      </c>
    </row>
    <row r="1757" spans="1:10" x14ac:dyDescent="0.35">
      <c r="A1757" t="s">
        <v>610</v>
      </c>
      <c r="B1757">
        <v>32.18</v>
      </c>
      <c r="C1757" t="str">
        <f t="shared" si="54"/>
        <v>Obesity</v>
      </c>
      <c r="D1757">
        <v>6.44</v>
      </c>
      <c r="E1757" t="str">
        <f t="shared" si="55"/>
        <v>Diabetese</v>
      </c>
      <c r="F1757" t="s">
        <v>2378</v>
      </c>
      <c r="G1757" t="s">
        <v>2376</v>
      </c>
      <c r="H1757" t="s">
        <v>2378</v>
      </c>
      <c r="I1757" s="13">
        <v>1</v>
      </c>
      <c r="J1757" t="s">
        <v>2376</v>
      </c>
    </row>
    <row r="1758" spans="1:10" x14ac:dyDescent="0.35">
      <c r="A1758" t="s">
        <v>609</v>
      </c>
      <c r="B1758">
        <v>37.380000000000003</v>
      </c>
      <c r="C1758" t="str">
        <f t="shared" si="54"/>
        <v>Obesity</v>
      </c>
      <c r="D1758">
        <v>6.05</v>
      </c>
      <c r="E1758" t="str">
        <f t="shared" si="55"/>
        <v>Prediabetese</v>
      </c>
      <c r="F1758" t="s">
        <v>2378</v>
      </c>
      <c r="G1758" t="s">
        <v>2376</v>
      </c>
      <c r="H1758" t="s">
        <v>2376</v>
      </c>
      <c r="I1758" s="13">
        <v>0</v>
      </c>
      <c r="J1758" t="s">
        <v>2376</v>
      </c>
    </row>
    <row r="1759" spans="1:10" x14ac:dyDescent="0.35">
      <c r="A1759" t="s">
        <v>608</v>
      </c>
      <c r="B1759">
        <v>31.12</v>
      </c>
      <c r="C1759" t="str">
        <f t="shared" si="54"/>
        <v>Obesity</v>
      </c>
      <c r="D1759">
        <v>4.76</v>
      </c>
      <c r="E1759" t="str">
        <f t="shared" si="55"/>
        <v>Normal</v>
      </c>
      <c r="F1759" t="s">
        <v>2378</v>
      </c>
      <c r="G1759" t="s">
        <v>2376</v>
      </c>
      <c r="H1759" t="s">
        <v>2378</v>
      </c>
      <c r="I1759" s="13">
        <v>1</v>
      </c>
      <c r="J1759" t="s">
        <v>2376</v>
      </c>
    </row>
    <row r="1760" spans="1:10" x14ac:dyDescent="0.35">
      <c r="A1760" t="s">
        <v>607</v>
      </c>
      <c r="B1760">
        <v>22.01</v>
      </c>
      <c r="C1760" t="str">
        <f t="shared" si="54"/>
        <v>Normal weight</v>
      </c>
      <c r="D1760">
        <v>6.72</v>
      </c>
      <c r="E1760" t="str">
        <f t="shared" si="55"/>
        <v>Diabetese</v>
      </c>
      <c r="F1760" t="s">
        <v>2378</v>
      </c>
      <c r="G1760" t="s">
        <v>2376</v>
      </c>
      <c r="H1760" t="s">
        <v>2376</v>
      </c>
      <c r="I1760" s="13">
        <v>1</v>
      </c>
      <c r="J1760" t="s">
        <v>2376</v>
      </c>
    </row>
    <row r="1761" spans="1:10" x14ac:dyDescent="0.35">
      <c r="A1761" t="s">
        <v>606</v>
      </c>
      <c r="B1761">
        <v>27.645</v>
      </c>
      <c r="C1761" t="str">
        <f t="shared" si="54"/>
        <v>Overweight</v>
      </c>
      <c r="D1761">
        <v>5.7</v>
      </c>
      <c r="E1761" t="str">
        <f t="shared" si="55"/>
        <v>Prediabetese</v>
      </c>
      <c r="F1761" t="s">
        <v>2376</v>
      </c>
      <c r="G1761" t="s">
        <v>2376</v>
      </c>
      <c r="H1761" t="s">
        <v>2376</v>
      </c>
      <c r="I1761" s="13">
        <v>0</v>
      </c>
      <c r="J1761" t="s">
        <v>2376</v>
      </c>
    </row>
    <row r="1762" spans="1:10" x14ac:dyDescent="0.35">
      <c r="A1762" t="s">
        <v>605</v>
      </c>
      <c r="B1762">
        <v>29.64</v>
      </c>
      <c r="C1762" t="str">
        <f t="shared" si="54"/>
        <v>Overweight</v>
      </c>
      <c r="D1762">
        <v>5.31</v>
      </c>
      <c r="E1762" t="str">
        <f t="shared" si="55"/>
        <v>Normal</v>
      </c>
      <c r="F1762" t="s">
        <v>2378</v>
      </c>
      <c r="G1762" t="s">
        <v>2376</v>
      </c>
      <c r="H1762" t="s">
        <v>2376</v>
      </c>
      <c r="I1762" s="13">
        <v>0</v>
      </c>
      <c r="J1762" t="s">
        <v>2376</v>
      </c>
    </row>
    <row r="1763" spans="1:10" x14ac:dyDescent="0.35">
      <c r="A1763" t="s">
        <v>604</v>
      </c>
      <c r="B1763">
        <v>33.700000000000003</v>
      </c>
      <c r="C1763" t="str">
        <f t="shared" si="54"/>
        <v>Obesity</v>
      </c>
      <c r="D1763">
        <v>4.32</v>
      </c>
      <c r="E1763" t="str">
        <f t="shared" si="55"/>
        <v>Normal</v>
      </c>
      <c r="F1763" t="s">
        <v>2378</v>
      </c>
      <c r="G1763" t="s">
        <v>2376</v>
      </c>
      <c r="H1763" t="s">
        <v>2376</v>
      </c>
      <c r="I1763" s="13">
        <v>1</v>
      </c>
      <c r="J1763" t="s">
        <v>2376</v>
      </c>
    </row>
    <row r="1764" spans="1:10" x14ac:dyDescent="0.35">
      <c r="A1764" t="s">
        <v>603</v>
      </c>
      <c r="B1764">
        <v>27.5</v>
      </c>
      <c r="C1764" t="str">
        <f t="shared" si="54"/>
        <v>Overweight</v>
      </c>
      <c r="D1764">
        <v>4.2300000000000004</v>
      </c>
      <c r="E1764" t="str">
        <f t="shared" si="55"/>
        <v>Normal</v>
      </c>
      <c r="F1764" t="s">
        <v>2378</v>
      </c>
      <c r="G1764" t="s">
        <v>2376</v>
      </c>
      <c r="H1764" t="s">
        <v>2376</v>
      </c>
      <c r="I1764" s="13">
        <v>1</v>
      </c>
      <c r="J1764" t="s">
        <v>2376</v>
      </c>
    </row>
    <row r="1765" spans="1:10" x14ac:dyDescent="0.35">
      <c r="A1765" t="s">
        <v>602</v>
      </c>
      <c r="B1765">
        <v>16.12</v>
      </c>
      <c r="C1765" t="str">
        <f t="shared" si="54"/>
        <v>Underweight</v>
      </c>
      <c r="D1765">
        <v>6.09</v>
      </c>
      <c r="E1765" t="str">
        <f t="shared" si="55"/>
        <v>Prediabetese</v>
      </c>
      <c r="F1765" t="s">
        <v>2376</v>
      </c>
      <c r="G1765" t="s">
        <v>2376</v>
      </c>
      <c r="H1765" t="s">
        <v>2376</v>
      </c>
      <c r="I1765" s="13">
        <v>0</v>
      </c>
      <c r="J1765" t="s">
        <v>2376</v>
      </c>
    </row>
    <row r="1766" spans="1:10" x14ac:dyDescent="0.35">
      <c r="A1766" t="s">
        <v>601</v>
      </c>
      <c r="B1766">
        <v>26.73</v>
      </c>
      <c r="C1766" t="str">
        <f t="shared" si="54"/>
        <v>Overweight</v>
      </c>
      <c r="D1766">
        <v>4.74</v>
      </c>
      <c r="E1766" t="str">
        <f t="shared" si="55"/>
        <v>Normal</v>
      </c>
      <c r="F1766" t="s">
        <v>2378</v>
      </c>
      <c r="G1766" t="s">
        <v>2376</v>
      </c>
      <c r="H1766" t="s">
        <v>2376</v>
      </c>
      <c r="I1766" s="13">
        <v>1</v>
      </c>
      <c r="J1766" t="s">
        <v>2376</v>
      </c>
    </row>
    <row r="1767" spans="1:10" x14ac:dyDescent="0.35">
      <c r="A1767" t="s">
        <v>600</v>
      </c>
      <c r="B1767">
        <v>37.25</v>
      </c>
      <c r="C1767" t="str">
        <f t="shared" si="54"/>
        <v>Obesity</v>
      </c>
      <c r="D1767">
        <v>6.23</v>
      </c>
      <c r="E1767" t="str">
        <f t="shared" si="55"/>
        <v>Prediabetese</v>
      </c>
      <c r="F1767" t="s">
        <v>2378</v>
      </c>
      <c r="G1767" t="s">
        <v>2376</v>
      </c>
      <c r="H1767" t="s">
        <v>2376</v>
      </c>
      <c r="I1767" s="13">
        <v>0</v>
      </c>
      <c r="J1767" t="s">
        <v>2376</v>
      </c>
    </row>
    <row r="1768" spans="1:10" x14ac:dyDescent="0.35">
      <c r="A1768" t="s">
        <v>599</v>
      </c>
      <c r="B1768">
        <v>23.56</v>
      </c>
      <c r="C1768" t="str">
        <f t="shared" si="54"/>
        <v>Normal weight</v>
      </c>
      <c r="D1768">
        <v>5.45</v>
      </c>
      <c r="E1768" t="str">
        <f t="shared" si="55"/>
        <v>Normal</v>
      </c>
      <c r="F1768" t="s">
        <v>2378</v>
      </c>
      <c r="G1768" t="s">
        <v>2376</v>
      </c>
      <c r="H1768" t="s">
        <v>2376</v>
      </c>
      <c r="I1768" s="13">
        <v>1</v>
      </c>
      <c r="J1768" t="s">
        <v>2376</v>
      </c>
    </row>
    <row r="1769" spans="1:10" x14ac:dyDescent="0.35">
      <c r="A1769" t="s">
        <v>598</v>
      </c>
      <c r="B1769">
        <v>15.84</v>
      </c>
      <c r="C1769" t="str">
        <f t="shared" si="54"/>
        <v>Underweight</v>
      </c>
      <c r="D1769">
        <v>10.34</v>
      </c>
      <c r="E1769" t="str">
        <f t="shared" si="55"/>
        <v>Diabetese</v>
      </c>
      <c r="F1769" t="s">
        <v>2376</v>
      </c>
      <c r="G1769" t="s">
        <v>2376</v>
      </c>
      <c r="H1769" t="s">
        <v>2376</v>
      </c>
      <c r="I1769" s="13">
        <v>2</v>
      </c>
      <c r="J1769" t="s">
        <v>2376</v>
      </c>
    </row>
    <row r="1770" spans="1:10" x14ac:dyDescent="0.35">
      <c r="A1770" t="s">
        <v>597</v>
      </c>
      <c r="B1770">
        <v>36.630000000000003</v>
      </c>
      <c r="C1770" t="str">
        <f t="shared" si="54"/>
        <v>Obesity</v>
      </c>
      <c r="D1770">
        <v>5.15</v>
      </c>
      <c r="E1770" t="str">
        <f t="shared" si="55"/>
        <v>Normal</v>
      </c>
      <c r="F1770" t="s">
        <v>2376</v>
      </c>
      <c r="G1770" t="s">
        <v>2376</v>
      </c>
      <c r="H1770" t="s">
        <v>2376</v>
      </c>
      <c r="I1770" s="13">
        <v>0</v>
      </c>
      <c r="J1770" t="s">
        <v>2376</v>
      </c>
    </row>
    <row r="1771" spans="1:10" x14ac:dyDescent="0.35">
      <c r="A1771" t="s">
        <v>596</v>
      </c>
      <c r="B1771">
        <v>16.47</v>
      </c>
      <c r="C1771" t="str">
        <f t="shared" si="54"/>
        <v>Underweight</v>
      </c>
      <c r="D1771">
        <v>11.72</v>
      </c>
      <c r="E1771" t="str">
        <f t="shared" si="55"/>
        <v>Diabetese</v>
      </c>
      <c r="F1771" t="s">
        <v>2376</v>
      </c>
      <c r="G1771" t="s">
        <v>2376</v>
      </c>
      <c r="H1771" t="s">
        <v>2376</v>
      </c>
      <c r="I1771" s="13">
        <v>0</v>
      </c>
      <c r="J1771" t="s">
        <v>2376</v>
      </c>
    </row>
    <row r="1772" spans="1:10" x14ac:dyDescent="0.35">
      <c r="A1772" t="s">
        <v>595</v>
      </c>
      <c r="B1772">
        <v>25.8</v>
      </c>
      <c r="C1772" t="str">
        <f t="shared" si="54"/>
        <v>Overweight</v>
      </c>
      <c r="D1772">
        <v>5.29</v>
      </c>
      <c r="E1772" t="str">
        <f t="shared" si="55"/>
        <v>Normal</v>
      </c>
      <c r="F1772" t="s">
        <v>2376</v>
      </c>
      <c r="G1772" t="s">
        <v>2376</v>
      </c>
      <c r="H1772" t="s">
        <v>2376</v>
      </c>
      <c r="I1772" s="13">
        <v>0</v>
      </c>
      <c r="J1772" t="s">
        <v>2376</v>
      </c>
    </row>
    <row r="1773" spans="1:10" x14ac:dyDescent="0.35">
      <c r="A1773" t="s">
        <v>594</v>
      </c>
      <c r="B1773">
        <v>23.6</v>
      </c>
      <c r="C1773" t="str">
        <f t="shared" si="54"/>
        <v>Normal weight</v>
      </c>
      <c r="D1773">
        <v>4.33</v>
      </c>
      <c r="E1773" t="str">
        <f t="shared" si="55"/>
        <v>Normal</v>
      </c>
      <c r="F1773" t="s">
        <v>2376</v>
      </c>
      <c r="G1773" t="s">
        <v>2376</v>
      </c>
      <c r="H1773" t="s">
        <v>2376</v>
      </c>
      <c r="I1773" s="13">
        <v>0</v>
      </c>
      <c r="J1773" t="s">
        <v>2376</v>
      </c>
    </row>
    <row r="1774" spans="1:10" x14ac:dyDescent="0.35">
      <c r="A1774" t="s">
        <v>593</v>
      </c>
      <c r="B1774">
        <v>32.11</v>
      </c>
      <c r="C1774" t="str">
        <f t="shared" si="54"/>
        <v>Obesity</v>
      </c>
      <c r="D1774">
        <v>6.24</v>
      </c>
      <c r="E1774" t="str">
        <f t="shared" si="55"/>
        <v>Prediabetese</v>
      </c>
      <c r="F1774" t="s">
        <v>2376</v>
      </c>
      <c r="G1774" t="s">
        <v>2376</v>
      </c>
      <c r="H1774" t="s">
        <v>2378</v>
      </c>
      <c r="I1774" s="13">
        <v>1</v>
      </c>
      <c r="J1774" t="s">
        <v>2376</v>
      </c>
    </row>
    <row r="1775" spans="1:10" x14ac:dyDescent="0.35">
      <c r="A1775" t="s">
        <v>592</v>
      </c>
      <c r="B1775">
        <v>30.114999999999998</v>
      </c>
      <c r="C1775" t="str">
        <f t="shared" si="54"/>
        <v>Obesity</v>
      </c>
      <c r="D1775">
        <v>11.61</v>
      </c>
      <c r="E1775" t="str">
        <f t="shared" si="55"/>
        <v>Diabetese</v>
      </c>
      <c r="F1775" t="s">
        <v>2376</v>
      </c>
      <c r="G1775" t="s">
        <v>2376</v>
      </c>
      <c r="H1775" t="s">
        <v>2376</v>
      </c>
      <c r="I1775" s="13">
        <v>0</v>
      </c>
      <c r="J1775" t="s">
        <v>2376</v>
      </c>
    </row>
    <row r="1776" spans="1:10" x14ac:dyDescent="0.35">
      <c r="A1776" t="s">
        <v>591</v>
      </c>
      <c r="B1776">
        <v>20.28</v>
      </c>
      <c r="C1776" t="str">
        <f t="shared" si="54"/>
        <v>Normal weight</v>
      </c>
      <c r="D1776">
        <v>11.07</v>
      </c>
      <c r="E1776" t="str">
        <f t="shared" si="55"/>
        <v>Diabetese</v>
      </c>
      <c r="F1776" t="s">
        <v>2378</v>
      </c>
      <c r="G1776" t="s">
        <v>2376</v>
      </c>
      <c r="H1776" t="s">
        <v>2376</v>
      </c>
      <c r="I1776" s="13">
        <v>0</v>
      </c>
      <c r="J1776" t="s">
        <v>2376</v>
      </c>
    </row>
    <row r="1777" spans="1:10" x14ac:dyDescent="0.35">
      <c r="A1777" t="s">
        <v>590</v>
      </c>
      <c r="B1777">
        <v>20.234999999999999</v>
      </c>
      <c r="C1777" t="str">
        <f t="shared" si="54"/>
        <v>Normal weight</v>
      </c>
      <c r="D1777">
        <v>5.19</v>
      </c>
      <c r="E1777" t="str">
        <f t="shared" si="55"/>
        <v>Normal</v>
      </c>
      <c r="F1777" t="s">
        <v>2376</v>
      </c>
      <c r="G1777" t="s">
        <v>2376</v>
      </c>
      <c r="H1777" t="s">
        <v>2378</v>
      </c>
      <c r="I1777" s="13">
        <v>1</v>
      </c>
      <c r="J1777" t="s">
        <v>2376</v>
      </c>
    </row>
    <row r="1778" spans="1:10" x14ac:dyDescent="0.35">
      <c r="A1778" t="s">
        <v>589</v>
      </c>
      <c r="B1778">
        <v>25.27</v>
      </c>
      <c r="C1778" t="str">
        <f t="shared" si="54"/>
        <v>Overweight</v>
      </c>
      <c r="D1778">
        <v>5.7</v>
      </c>
      <c r="E1778" t="str">
        <f t="shared" si="55"/>
        <v>Prediabetese</v>
      </c>
      <c r="F1778" t="s">
        <v>2378</v>
      </c>
      <c r="G1778" t="s">
        <v>2376</v>
      </c>
      <c r="H1778" t="s">
        <v>2376</v>
      </c>
      <c r="I1778" s="13">
        <v>1</v>
      </c>
      <c r="J1778" t="s">
        <v>2376</v>
      </c>
    </row>
    <row r="1779" spans="1:10" x14ac:dyDescent="0.35">
      <c r="A1779" t="s">
        <v>588</v>
      </c>
      <c r="B1779">
        <v>24.24</v>
      </c>
      <c r="C1779" t="str">
        <f t="shared" si="54"/>
        <v>Normal weight</v>
      </c>
      <c r="D1779">
        <v>6.15</v>
      </c>
      <c r="E1779" t="str">
        <f t="shared" si="55"/>
        <v>Prediabetese</v>
      </c>
      <c r="F1779" t="s">
        <v>2376</v>
      </c>
      <c r="G1779" t="s">
        <v>2376</v>
      </c>
      <c r="H1779" t="s">
        <v>2376</v>
      </c>
      <c r="I1779" s="13">
        <v>0</v>
      </c>
      <c r="J1779" t="s">
        <v>2376</v>
      </c>
    </row>
    <row r="1780" spans="1:10" x14ac:dyDescent="0.35">
      <c r="A1780" t="s">
        <v>587</v>
      </c>
      <c r="B1780">
        <v>35.75</v>
      </c>
      <c r="C1780" t="str">
        <f t="shared" si="54"/>
        <v>Obesity</v>
      </c>
      <c r="D1780">
        <v>5.07</v>
      </c>
      <c r="E1780" t="str">
        <f t="shared" si="55"/>
        <v>Normal</v>
      </c>
      <c r="F1780" t="s">
        <v>2376</v>
      </c>
      <c r="G1780" t="s">
        <v>2376</v>
      </c>
      <c r="H1780" t="s">
        <v>2376</v>
      </c>
      <c r="I1780" s="13">
        <v>0</v>
      </c>
      <c r="J1780" t="s">
        <v>2376</v>
      </c>
    </row>
    <row r="1781" spans="1:10" x14ac:dyDescent="0.35">
      <c r="A1781" t="s">
        <v>586</v>
      </c>
      <c r="B1781">
        <v>29.92</v>
      </c>
      <c r="C1781" t="str">
        <f t="shared" si="54"/>
        <v>Overweight</v>
      </c>
      <c r="D1781">
        <v>10.97</v>
      </c>
      <c r="E1781" t="str">
        <f t="shared" si="55"/>
        <v>Diabetese</v>
      </c>
      <c r="F1781" t="s">
        <v>2378</v>
      </c>
      <c r="G1781" t="s">
        <v>2376</v>
      </c>
      <c r="H1781" t="s">
        <v>2376</v>
      </c>
      <c r="I1781" s="13">
        <v>1</v>
      </c>
      <c r="J1781" t="s">
        <v>2376</v>
      </c>
    </row>
    <row r="1782" spans="1:10" x14ac:dyDescent="0.35">
      <c r="A1782" t="s">
        <v>585</v>
      </c>
      <c r="B1782">
        <v>26.2</v>
      </c>
      <c r="C1782" t="str">
        <f t="shared" si="54"/>
        <v>Overweight</v>
      </c>
      <c r="D1782">
        <v>10.93</v>
      </c>
      <c r="E1782" t="str">
        <f t="shared" si="55"/>
        <v>Diabetese</v>
      </c>
      <c r="F1782" t="s">
        <v>2378</v>
      </c>
      <c r="G1782" t="s">
        <v>2376</v>
      </c>
      <c r="H1782" t="s">
        <v>2376</v>
      </c>
      <c r="I1782" s="13">
        <v>1</v>
      </c>
      <c r="J1782" t="s">
        <v>2376</v>
      </c>
    </row>
    <row r="1783" spans="1:10" x14ac:dyDescent="0.35">
      <c r="A1783" t="s">
        <v>584</v>
      </c>
      <c r="B1783">
        <v>26.695</v>
      </c>
      <c r="C1783" t="str">
        <f t="shared" si="54"/>
        <v>Overweight</v>
      </c>
      <c r="D1783">
        <v>4.21</v>
      </c>
      <c r="E1783" t="str">
        <f t="shared" si="55"/>
        <v>Normal</v>
      </c>
      <c r="F1783" t="s">
        <v>2378</v>
      </c>
      <c r="G1783" t="s">
        <v>2376</v>
      </c>
      <c r="H1783" t="s">
        <v>2378</v>
      </c>
      <c r="I1783" s="13">
        <v>1</v>
      </c>
      <c r="J1783" t="s">
        <v>2376</v>
      </c>
    </row>
    <row r="1784" spans="1:10" x14ac:dyDescent="0.35">
      <c r="A1784" t="s">
        <v>583</v>
      </c>
      <c r="B1784">
        <v>23.16</v>
      </c>
      <c r="C1784" t="str">
        <f t="shared" si="54"/>
        <v>Normal weight</v>
      </c>
      <c r="D1784">
        <v>5.5</v>
      </c>
      <c r="E1784" t="str">
        <f t="shared" si="55"/>
        <v>Normal</v>
      </c>
      <c r="F1784" t="s">
        <v>2376</v>
      </c>
      <c r="G1784" t="s">
        <v>2376</v>
      </c>
      <c r="H1784" t="s">
        <v>2376</v>
      </c>
      <c r="I1784" s="13">
        <v>0</v>
      </c>
      <c r="J1784" t="s">
        <v>2376</v>
      </c>
    </row>
    <row r="1785" spans="1:10" x14ac:dyDescent="0.35">
      <c r="A1785" t="s">
        <v>582</v>
      </c>
      <c r="B1785">
        <v>32.585000000000001</v>
      </c>
      <c r="C1785" t="str">
        <f t="shared" si="54"/>
        <v>Obesity</v>
      </c>
      <c r="D1785">
        <v>4.93</v>
      </c>
      <c r="E1785" t="str">
        <f t="shared" si="55"/>
        <v>Normal</v>
      </c>
      <c r="F1785" t="s">
        <v>2378</v>
      </c>
      <c r="G1785" t="s">
        <v>2376</v>
      </c>
      <c r="H1785" t="s">
        <v>2376</v>
      </c>
      <c r="I1785" s="13">
        <v>1</v>
      </c>
      <c r="J1785" t="s">
        <v>2376</v>
      </c>
    </row>
    <row r="1786" spans="1:10" x14ac:dyDescent="0.35">
      <c r="A1786" t="s">
        <v>581</v>
      </c>
      <c r="B1786">
        <v>33.97</v>
      </c>
      <c r="C1786" t="str">
        <f t="shared" si="54"/>
        <v>Obesity</v>
      </c>
      <c r="D1786">
        <v>5.6</v>
      </c>
      <c r="E1786" t="str">
        <f t="shared" si="55"/>
        <v>Normal</v>
      </c>
      <c r="F1786" t="s">
        <v>2378</v>
      </c>
      <c r="G1786" t="s">
        <v>2376</v>
      </c>
      <c r="H1786" t="s">
        <v>2376</v>
      </c>
      <c r="I1786" s="13">
        <v>0</v>
      </c>
      <c r="J1786" t="s">
        <v>2376</v>
      </c>
    </row>
    <row r="1787" spans="1:10" x14ac:dyDescent="0.35">
      <c r="A1787" t="s">
        <v>580</v>
      </c>
      <c r="B1787">
        <v>16.57</v>
      </c>
      <c r="C1787" t="str">
        <f t="shared" si="54"/>
        <v>Underweight</v>
      </c>
      <c r="D1787">
        <v>9.99</v>
      </c>
      <c r="E1787" t="str">
        <f t="shared" si="55"/>
        <v>Diabetese</v>
      </c>
      <c r="F1787" t="s">
        <v>2376</v>
      </c>
      <c r="G1787" t="s">
        <v>2376</v>
      </c>
      <c r="H1787" t="s">
        <v>2376</v>
      </c>
      <c r="I1787" s="13">
        <v>0</v>
      </c>
      <c r="J1787" t="s">
        <v>2376</v>
      </c>
    </row>
    <row r="1788" spans="1:10" x14ac:dyDescent="0.35">
      <c r="A1788" t="s">
        <v>579</v>
      </c>
      <c r="B1788">
        <v>17.55</v>
      </c>
      <c r="C1788" t="str">
        <f t="shared" si="54"/>
        <v>Underweight</v>
      </c>
      <c r="D1788">
        <v>5.93</v>
      </c>
      <c r="E1788" t="str">
        <f t="shared" si="55"/>
        <v>Prediabetese</v>
      </c>
      <c r="F1788" t="s">
        <v>2376</v>
      </c>
      <c r="G1788" t="s">
        <v>2376</v>
      </c>
      <c r="H1788" t="s">
        <v>2378</v>
      </c>
      <c r="I1788" s="13">
        <v>1</v>
      </c>
      <c r="J1788" t="s">
        <v>2376</v>
      </c>
    </row>
    <row r="1789" spans="1:10" x14ac:dyDescent="0.35">
      <c r="A1789" t="s">
        <v>578</v>
      </c>
      <c r="B1789">
        <v>29.41</v>
      </c>
      <c r="C1789" t="str">
        <f t="shared" si="54"/>
        <v>Overweight</v>
      </c>
      <c r="D1789">
        <v>6.29</v>
      </c>
      <c r="E1789" t="str">
        <f t="shared" si="55"/>
        <v>Prediabetese</v>
      </c>
      <c r="F1789" t="s">
        <v>2378</v>
      </c>
      <c r="G1789" t="s">
        <v>2376</v>
      </c>
      <c r="H1789" t="s">
        <v>2376</v>
      </c>
      <c r="I1789" s="13">
        <v>1</v>
      </c>
      <c r="J1789" t="s">
        <v>2376</v>
      </c>
    </row>
    <row r="1790" spans="1:10" x14ac:dyDescent="0.35">
      <c r="A1790" t="s">
        <v>577</v>
      </c>
      <c r="B1790">
        <v>17.91</v>
      </c>
      <c r="C1790" t="str">
        <f t="shared" si="54"/>
        <v>Underweight</v>
      </c>
      <c r="D1790">
        <v>5.65</v>
      </c>
      <c r="E1790" t="str">
        <f t="shared" si="55"/>
        <v>Normal</v>
      </c>
      <c r="F1790" t="s">
        <v>2376</v>
      </c>
      <c r="G1790" t="s">
        <v>2376</v>
      </c>
      <c r="H1790" t="s">
        <v>2376</v>
      </c>
      <c r="I1790" s="13">
        <v>1</v>
      </c>
      <c r="J1790" t="s">
        <v>2376</v>
      </c>
    </row>
    <row r="1791" spans="1:10" x14ac:dyDescent="0.35">
      <c r="A1791" t="s">
        <v>576</v>
      </c>
      <c r="B1791">
        <v>31.57</v>
      </c>
      <c r="C1791" t="str">
        <f t="shared" si="54"/>
        <v>Obesity</v>
      </c>
      <c r="D1791">
        <v>6.15</v>
      </c>
      <c r="E1791" t="str">
        <f t="shared" si="55"/>
        <v>Prediabetese</v>
      </c>
      <c r="F1791" t="s">
        <v>2376</v>
      </c>
      <c r="G1791" t="s">
        <v>2376</v>
      </c>
      <c r="H1791" t="s">
        <v>2376</v>
      </c>
      <c r="I1791" s="13">
        <v>1</v>
      </c>
      <c r="J1791" t="s">
        <v>2376</v>
      </c>
    </row>
    <row r="1792" spans="1:10" x14ac:dyDescent="0.35">
      <c r="A1792" t="s">
        <v>575</v>
      </c>
      <c r="B1792">
        <v>33.18</v>
      </c>
      <c r="C1792" t="str">
        <f t="shared" si="54"/>
        <v>Obesity</v>
      </c>
      <c r="D1792">
        <v>5.22</v>
      </c>
      <c r="E1792" t="str">
        <f t="shared" si="55"/>
        <v>Normal</v>
      </c>
      <c r="F1792" t="s">
        <v>2376</v>
      </c>
      <c r="G1792" t="s">
        <v>2378</v>
      </c>
      <c r="H1792" t="s">
        <v>2376</v>
      </c>
      <c r="I1792" s="13">
        <v>1</v>
      </c>
      <c r="J1792" t="s">
        <v>2376</v>
      </c>
    </row>
    <row r="1793" spans="1:10" x14ac:dyDescent="0.35">
      <c r="A1793" t="s">
        <v>574</v>
      </c>
      <c r="B1793">
        <v>37</v>
      </c>
      <c r="C1793" t="str">
        <f t="shared" si="54"/>
        <v>Obesity</v>
      </c>
      <c r="D1793">
        <v>11.66</v>
      </c>
      <c r="E1793" t="str">
        <f t="shared" si="55"/>
        <v>Diabetese</v>
      </c>
      <c r="F1793" t="s">
        <v>2376</v>
      </c>
      <c r="G1793" t="s">
        <v>2376</v>
      </c>
      <c r="H1793" t="s">
        <v>2376</v>
      </c>
      <c r="I1793" s="13">
        <v>0</v>
      </c>
      <c r="J1793" t="s">
        <v>2376</v>
      </c>
    </row>
    <row r="1794" spans="1:10" x14ac:dyDescent="0.35">
      <c r="A1794" t="s">
        <v>573</v>
      </c>
      <c r="B1794">
        <v>18.905000000000001</v>
      </c>
      <c r="C1794" t="str">
        <f t="shared" si="54"/>
        <v>Normal weight</v>
      </c>
      <c r="D1794">
        <v>4.91</v>
      </c>
      <c r="E1794" t="str">
        <f t="shared" si="55"/>
        <v>Normal</v>
      </c>
      <c r="F1794" t="s">
        <v>2378</v>
      </c>
      <c r="G1794" t="s">
        <v>2376</v>
      </c>
      <c r="H1794" t="s">
        <v>2376</v>
      </c>
      <c r="I1794" s="13">
        <v>1</v>
      </c>
      <c r="J1794" t="s">
        <v>2376</v>
      </c>
    </row>
    <row r="1795" spans="1:10" x14ac:dyDescent="0.35">
      <c r="A1795" t="s">
        <v>572</v>
      </c>
      <c r="B1795">
        <v>20.03</v>
      </c>
      <c r="C1795" t="str">
        <f t="shared" ref="C1795:C1858" si="56">IF(B1795&lt;18.5,"Underweight",IF(AND(B1795&gt;=18.5,B1795&lt;25),"Normal weight",IF(AND(B1795&gt;=25,B1795&lt;30),"Overweight","Obesity")))</f>
        <v>Normal weight</v>
      </c>
      <c r="D1795">
        <v>9.25</v>
      </c>
      <c r="E1795" t="str">
        <f t="shared" si="55"/>
        <v>Diabetese</v>
      </c>
      <c r="F1795" t="s">
        <v>2378</v>
      </c>
      <c r="G1795" t="s">
        <v>2376</v>
      </c>
      <c r="H1795" t="s">
        <v>2376</v>
      </c>
      <c r="I1795" s="13">
        <v>0</v>
      </c>
      <c r="J1795" t="s">
        <v>2376</v>
      </c>
    </row>
    <row r="1796" spans="1:10" x14ac:dyDescent="0.35">
      <c r="A1796" t="s">
        <v>571</v>
      </c>
      <c r="B1796">
        <v>16.7</v>
      </c>
      <c r="C1796" t="str">
        <f t="shared" si="56"/>
        <v>Underweight</v>
      </c>
      <c r="D1796">
        <v>11.48</v>
      </c>
      <c r="E1796" t="str">
        <f t="shared" ref="E1796:E1859" si="57">IF(D1796&lt;5.7,"Normal",IF(AND(D1796&gt;=5.7,D1796&lt;=6.4),"Prediabetese","Diabetese"))</f>
        <v>Diabetese</v>
      </c>
      <c r="F1796" t="s">
        <v>2376</v>
      </c>
      <c r="G1796" t="s">
        <v>2376</v>
      </c>
      <c r="H1796" t="s">
        <v>2376</v>
      </c>
      <c r="I1796" s="13">
        <v>0</v>
      </c>
      <c r="J1796" t="s">
        <v>2376</v>
      </c>
    </row>
    <row r="1797" spans="1:10" x14ac:dyDescent="0.35">
      <c r="A1797" t="s">
        <v>570</v>
      </c>
      <c r="B1797">
        <v>39.82</v>
      </c>
      <c r="C1797" t="str">
        <f t="shared" si="56"/>
        <v>Obesity</v>
      </c>
      <c r="D1797">
        <v>6.06</v>
      </c>
      <c r="E1797" t="str">
        <f t="shared" si="57"/>
        <v>Prediabetese</v>
      </c>
      <c r="F1797" t="s">
        <v>2376</v>
      </c>
      <c r="G1797" t="s">
        <v>2376</v>
      </c>
      <c r="H1797" t="s">
        <v>2376</v>
      </c>
      <c r="I1797" s="13">
        <v>0</v>
      </c>
      <c r="J1797" t="s">
        <v>2376</v>
      </c>
    </row>
    <row r="1798" spans="1:10" x14ac:dyDescent="0.35">
      <c r="A1798" t="s">
        <v>569</v>
      </c>
      <c r="B1798">
        <v>22.04</v>
      </c>
      <c r="C1798" t="str">
        <f t="shared" si="56"/>
        <v>Normal weight</v>
      </c>
      <c r="D1798">
        <v>5.86</v>
      </c>
      <c r="E1798" t="str">
        <f t="shared" si="57"/>
        <v>Prediabetese</v>
      </c>
      <c r="F1798" t="s">
        <v>2376</v>
      </c>
      <c r="G1798" t="s">
        <v>2376</v>
      </c>
      <c r="H1798" t="s">
        <v>2376</v>
      </c>
      <c r="I1798" s="13">
        <v>1</v>
      </c>
      <c r="J1798" t="s">
        <v>2376</v>
      </c>
    </row>
    <row r="1799" spans="1:10" x14ac:dyDescent="0.35">
      <c r="A1799" t="s">
        <v>568</v>
      </c>
      <c r="B1799">
        <v>28.27</v>
      </c>
      <c r="C1799" t="str">
        <f t="shared" si="56"/>
        <v>Overweight</v>
      </c>
      <c r="D1799">
        <v>5.33</v>
      </c>
      <c r="E1799" t="str">
        <f t="shared" si="57"/>
        <v>Normal</v>
      </c>
      <c r="F1799" t="s">
        <v>2376</v>
      </c>
      <c r="G1799" t="s">
        <v>2376</v>
      </c>
      <c r="H1799" t="s">
        <v>2376</v>
      </c>
      <c r="I1799" s="13">
        <v>0</v>
      </c>
      <c r="J1799" t="s">
        <v>2376</v>
      </c>
    </row>
    <row r="1800" spans="1:10" x14ac:dyDescent="0.35">
      <c r="A1800" t="s">
        <v>567</v>
      </c>
      <c r="B1800">
        <v>18.5</v>
      </c>
      <c r="C1800" t="str">
        <f t="shared" si="56"/>
        <v>Normal weight</v>
      </c>
      <c r="D1800">
        <v>5.33</v>
      </c>
      <c r="E1800" t="str">
        <f t="shared" si="57"/>
        <v>Normal</v>
      </c>
      <c r="F1800" t="s">
        <v>2376</v>
      </c>
      <c r="G1800" t="s">
        <v>2376</v>
      </c>
      <c r="H1800" t="s">
        <v>2376</v>
      </c>
      <c r="I1800" s="13">
        <v>0</v>
      </c>
      <c r="J1800" t="s">
        <v>2376</v>
      </c>
    </row>
    <row r="1801" spans="1:10" x14ac:dyDescent="0.35">
      <c r="A1801" t="s">
        <v>566</v>
      </c>
      <c r="B1801">
        <v>38.6</v>
      </c>
      <c r="C1801" t="str">
        <f t="shared" si="56"/>
        <v>Obesity</v>
      </c>
      <c r="D1801">
        <v>6.02</v>
      </c>
      <c r="E1801" t="str">
        <f t="shared" si="57"/>
        <v>Prediabetese</v>
      </c>
      <c r="F1801" t="s">
        <v>2376</v>
      </c>
      <c r="G1801" t="s">
        <v>2376</v>
      </c>
      <c r="H1801" t="s">
        <v>2376</v>
      </c>
      <c r="I1801" s="13">
        <v>1</v>
      </c>
      <c r="J1801" t="s">
        <v>2376</v>
      </c>
    </row>
    <row r="1802" spans="1:10" x14ac:dyDescent="0.35">
      <c r="A1802" t="s">
        <v>565</v>
      </c>
      <c r="B1802">
        <v>43.12</v>
      </c>
      <c r="C1802" t="str">
        <f t="shared" si="56"/>
        <v>Obesity</v>
      </c>
      <c r="D1802">
        <v>6.25</v>
      </c>
      <c r="E1802" t="str">
        <f t="shared" si="57"/>
        <v>Prediabetese</v>
      </c>
      <c r="F1802" t="s">
        <v>2376</v>
      </c>
      <c r="G1802" t="s">
        <v>2376</v>
      </c>
      <c r="H1802" t="s">
        <v>2376</v>
      </c>
      <c r="I1802" s="13">
        <v>1</v>
      </c>
      <c r="J1802" t="s">
        <v>2376</v>
      </c>
    </row>
    <row r="1803" spans="1:10" x14ac:dyDescent="0.35">
      <c r="A1803" t="s">
        <v>564</v>
      </c>
      <c r="B1803">
        <v>30.5</v>
      </c>
      <c r="C1803" t="str">
        <f t="shared" si="56"/>
        <v>Obesity</v>
      </c>
      <c r="D1803">
        <v>4.8099999999999996</v>
      </c>
      <c r="E1803" t="str">
        <f t="shared" si="57"/>
        <v>Normal</v>
      </c>
      <c r="F1803" t="s">
        <v>2376</v>
      </c>
      <c r="G1803" t="s">
        <v>2376</v>
      </c>
      <c r="H1803" t="s">
        <v>2376</v>
      </c>
      <c r="I1803" s="13">
        <v>1</v>
      </c>
      <c r="J1803" t="s">
        <v>2376</v>
      </c>
    </row>
    <row r="1804" spans="1:10" x14ac:dyDescent="0.35">
      <c r="A1804" t="s">
        <v>563</v>
      </c>
      <c r="B1804">
        <v>27.61</v>
      </c>
      <c r="C1804" t="str">
        <f t="shared" si="56"/>
        <v>Overweight</v>
      </c>
      <c r="D1804">
        <v>4.5999999999999996</v>
      </c>
      <c r="E1804" t="str">
        <f t="shared" si="57"/>
        <v>Normal</v>
      </c>
      <c r="F1804" t="s">
        <v>2376</v>
      </c>
      <c r="G1804" t="s">
        <v>2376</v>
      </c>
      <c r="H1804" t="s">
        <v>2376</v>
      </c>
      <c r="I1804" s="13">
        <v>1</v>
      </c>
      <c r="J1804" t="s">
        <v>2376</v>
      </c>
    </row>
    <row r="1805" spans="1:10" x14ac:dyDescent="0.35">
      <c r="A1805" t="s">
        <v>562</v>
      </c>
      <c r="B1805">
        <v>27.1</v>
      </c>
      <c r="C1805" t="str">
        <f t="shared" si="56"/>
        <v>Overweight</v>
      </c>
      <c r="D1805">
        <v>5.08</v>
      </c>
      <c r="E1805" t="str">
        <f t="shared" si="57"/>
        <v>Normal</v>
      </c>
      <c r="F1805" t="s">
        <v>2376</v>
      </c>
      <c r="G1805" t="s">
        <v>2376</v>
      </c>
      <c r="H1805" t="s">
        <v>2376</v>
      </c>
      <c r="I1805" s="13">
        <v>1</v>
      </c>
      <c r="J1805" t="s">
        <v>2376</v>
      </c>
    </row>
    <row r="1806" spans="1:10" x14ac:dyDescent="0.35">
      <c r="A1806" t="s">
        <v>561</v>
      </c>
      <c r="B1806">
        <v>35.93</v>
      </c>
      <c r="C1806" t="str">
        <f t="shared" si="56"/>
        <v>Obesity</v>
      </c>
      <c r="D1806">
        <v>5.43</v>
      </c>
      <c r="E1806" t="str">
        <f t="shared" si="57"/>
        <v>Normal</v>
      </c>
      <c r="F1806" t="s">
        <v>2376</v>
      </c>
      <c r="G1806" t="s">
        <v>2378</v>
      </c>
      <c r="H1806" t="s">
        <v>2376</v>
      </c>
      <c r="I1806" s="13">
        <v>1</v>
      </c>
      <c r="J1806" t="s">
        <v>2376</v>
      </c>
    </row>
    <row r="1807" spans="1:10" x14ac:dyDescent="0.35">
      <c r="A1807" t="s">
        <v>560</v>
      </c>
      <c r="B1807">
        <v>32.68</v>
      </c>
      <c r="C1807" t="str">
        <f t="shared" si="56"/>
        <v>Obesity</v>
      </c>
      <c r="D1807">
        <v>5.44</v>
      </c>
      <c r="E1807" t="str">
        <f t="shared" si="57"/>
        <v>Normal</v>
      </c>
      <c r="F1807" t="s">
        <v>2376</v>
      </c>
      <c r="G1807" t="s">
        <v>2376</v>
      </c>
      <c r="H1807" t="s">
        <v>2376</v>
      </c>
      <c r="I1807" s="13">
        <v>0</v>
      </c>
      <c r="J1807" t="s">
        <v>2376</v>
      </c>
    </row>
    <row r="1808" spans="1:10" x14ac:dyDescent="0.35">
      <c r="A1808" t="s">
        <v>559</v>
      </c>
      <c r="B1808">
        <v>20.74</v>
      </c>
      <c r="C1808" t="str">
        <f t="shared" si="56"/>
        <v>Normal weight</v>
      </c>
      <c r="D1808">
        <v>11.69</v>
      </c>
      <c r="E1808" t="str">
        <f t="shared" si="57"/>
        <v>Diabetese</v>
      </c>
      <c r="F1808" t="s">
        <v>2378</v>
      </c>
      <c r="G1808" t="s">
        <v>2376</v>
      </c>
      <c r="H1808" t="s">
        <v>2376</v>
      </c>
      <c r="I1808" s="13">
        <v>1</v>
      </c>
      <c r="J1808" t="s">
        <v>2376</v>
      </c>
    </row>
    <row r="1809" spans="1:10" x14ac:dyDescent="0.35">
      <c r="A1809" t="s">
        <v>558</v>
      </c>
      <c r="B1809">
        <v>15.57</v>
      </c>
      <c r="C1809" t="str">
        <f t="shared" si="56"/>
        <v>Underweight</v>
      </c>
      <c r="D1809">
        <v>6.07</v>
      </c>
      <c r="E1809" t="str">
        <f t="shared" si="57"/>
        <v>Prediabetese</v>
      </c>
      <c r="F1809" t="s">
        <v>2376</v>
      </c>
      <c r="G1809" t="s">
        <v>2376</v>
      </c>
      <c r="H1809" t="s">
        <v>2376</v>
      </c>
      <c r="I1809" s="13">
        <v>0</v>
      </c>
      <c r="J1809" t="s">
        <v>2376</v>
      </c>
    </row>
    <row r="1810" spans="1:10" x14ac:dyDescent="0.35">
      <c r="A1810" t="s">
        <v>557</v>
      </c>
      <c r="B1810">
        <v>23.844999999999999</v>
      </c>
      <c r="C1810" t="str">
        <f t="shared" si="56"/>
        <v>Normal weight</v>
      </c>
      <c r="D1810">
        <v>4.3600000000000003</v>
      </c>
      <c r="E1810" t="str">
        <f t="shared" si="57"/>
        <v>Normal</v>
      </c>
      <c r="F1810" t="s">
        <v>2376</v>
      </c>
      <c r="G1810" t="s">
        <v>2376</v>
      </c>
      <c r="H1810" t="s">
        <v>2376</v>
      </c>
      <c r="I1810" s="13">
        <v>0</v>
      </c>
      <c r="J1810" t="s">
        <v>2376</v>
      </c>
    </row>
    <row r="1811" spans="1:10" x14ac:dyDescent="0.35">
      <c r="A1811" t="s">
        <v>556</v>
      </c>
      <c r="B1811">
        <v>22.895</v>
      </c>
      <c r="C1811" t="str">
        <f t="shared" si="56"/>
        <v>Normal weight</v>
      </c>
      <c r="D1811">
        <v>5.24</v>
      </c>
      <c r="E1811" t="str">
        <f t="shared" si="57"/>
        <v>Normal</v>
      </c>
      <c r="F1811" t="s">
        <v>2376</v>
      </c>
      <c r="G1811" t="s">
        <v>2376</v>
      </c>
      <c r="H1811" t="s">
        <v>2376</v>
      </c>
      <c r="I1811" s="13">
        <v>1</v>
      </c>
      <c r="J1811" t="s">
        <v>2376</v>
      </c>
    </row>
    <row r="1812" spans="1:10" x14ac:dyDescent="0.35">
      <c r="A1812" t="s">
        <v>555</v>
      </c>
      <c r="B1812">
        <v>21.945</v>
      </c>
      <c r="C1812" t="str">
        <f t="shared" si="56"/>
        <v>Normal weight</v>
      </c>
      <c r="D1812">
        <v>5.37</v>
      </c>
      <c r="E1812" t="str">
        <f t="shared" si="57"/>
        <v>Normal</v>
      </c>
      <c r="F1812" t="s">
        <v>2376</v>
      </c>
      <c r="G1812" t="s">
        <v>2376</v>
      </c>
      <c r="H1812" t="s">
        <v>2376</v>
      </c>
      <c r="I1812" s="13">
        <v>1</v>
      </c>
      <c r="J1812" t="s">
        <v>2376</v>
      </c>
    </row>
    <row r="1813" spans="1:10" x14ac:dyDescent="0.35">
      <c r="A1813" t="s">
        <v>554</v>
      </c>
      <c r="B1813">
        <v>19.47</v>
      </c>
      <c r="C1813" t="str">
        <f t="shared" si="56"/>
        <v>Normal weight</v>
      </c>
      <c r="D1813">
        <v>6.6</v>
      </c>
      <c r="E1813" t="str">
        <f t="shared" si="57"/>
        <v>Diabetese</v>
      </c>
      <c r="F1813" t="s">
        <v>2378</v>
      </c>
      <c r="G1813" t="s">
        <v>2376</v>
      </c>
      <c r="H1813" t="s">
        <v>2376</v>
      </c>
      <c r="I1813" s="13">
        <v>0</v>
      </c>
      <c r="J1813" t="s">
        <v>2376</v>
      </c>
    </row>
    <row r="1814" spans="1:10" x14ac:dyDescent="0.35">
      <c r="A1814" t="s">
        <v>553</v>
      </c>
      <c r="B1814">
        <v>15.61</v>
      </c>
      <c r="C1814" t="str">
        <f t="shared" si="56"/>
        <v>Underweight</v>
      </c>
      <c r="D1814">
        <v>5.77</v>
      </c>
      <c r="E1814" t="str">
        <f t="shared" si="57"/>
        <v>Prediabetese</v>
      </c>
      <c r="F1814" t="s">
        <v>2376</v>
      </c>
      <c r="G1814" t="s">
        <v>2376</v>
      </c>
      <c r="H1814" t="s">
        <v>2376</v>
      </c>
      <c r="I1814" s="13">
        <v>0</v>
      </c>
      <c r="J1814" t="s">
        <v>2376</v>
      </c>
    </row>
    <row r="1815" spans="1:10" x14ac:dyDescent="0.35">
      <c r="A1815" t="s">
        <v>552</v>
      </c>
      <c r="B1815">
        <v>28.6</v>
      </c>
      <c r="C1815" t="str">
        <f t="shared" si="56"/>
        <v>Overweight</v>
      </c>
      <c r="D1815">
        <v>6.08</v>
      </c>
      <c r="E1815" t="str">
        <f t="shared" si="57"/>
        <v>Prediabetese</v>
      </c>
      <c r="F1815" t="s">
        <v>2376</v>
      </c>
      <c r="G1815" t="s">
        <v>2376</v>
      </c>
      <c r="H1815" t="s">
        <v>2378</v>
      </c>
      <c r="I1815" s="13">
        <v>1</v>
      </c>
      <c r="J1815" t="s">
        <v>2376</v>
      </c>
    </row>
    <row r="1816" spans="1:10" x14ac:dyDescent="0.35">
      <c r="A1816" t="s">
        <v>551</v>
      </c>
      <c r="B1816">
        <v>46.53</v>
      </c>
      <c r="C1816" t="str">
        <f t="shared" si="56"/>
        <v>Obesity</v>
      </c>
      <c r="D1816">
        <v>4.16</v>
      </c>
      <c r="E1816" t="str">
        <f t="shared" si="57"/>
        <v>Normal</v>
      </c>
      <c r="F1816" t="s">
        <v>2376</v>
      </c>
      <c r="G1816" t="s">
        <v>2376</v>
      </c>
      <c r="H1816" t="s">
        <v>2376</v>
      </c>
      <c r="I1816" s="13">
        <v>0</v>
      </c>
      <c r="J1816" t="s">
        <v>2376</v>
      </c>
    </row>
    <row r="1817" spans="1:10" x14ac:dyDescent="0.35">
      <c r="A1817" t="s">
        <v>550</v>
      </c>
      <c r="B1817">
        <v>34.99</v>
      </c>
      <c r="C1817" t="str">
        <f t="shared" si="56"/>
        <v>Obesity</v>
      </c>
      <c r="D1817">
        <v>5.0999999999999996</v>
      </c>
      <c r="E1817" t="str">
        <f t="shared" si="57"/>
        <v>Normal</v>
      </c>
      <c r="F1817" t="s">
        <v>2376</v>
      </c>
      <c r="G1817" t="s">
        <v>2376</v>
      </c>
      <c r="H1817" t="s">
        <v>2378</v>
      </c>
      <c r="I1817" s="13">
        <v>1</v>
      </c>
      <c r="J1817" t="s">
        <v>2376</v>
      </c>
    </row>
    <row r="1818" spans="1:10" x14ac:dyDescent="0.35">
      <c r="A1818" t="s">
        <v>549</v>
      </c>
      <c r="B1818">
        <v>17.05</v>
      </c>
      <c r="C1818" t="str">
        <f t="shared" si="56"/>
        <v>Underweight</v>
      </c>
      <c r="D1818">
        <v>5.3</v>
      </c>
      <c r="E1818" t="str">
        <f t="shared" si="57"/>
        <v>Normal</v>
      </c>
      <c r="F1818" t="s">
        <v>2376</v>
      </c>
      <c r="G1818" t="s">
        <v>2376</v>
      </c>
      <c r="H1818" t="s">
        <v>2378</v>
      </c>
      <c r="I1818" s="13">
        <v>1</v>
      </c>
      <c r="J1818" t="s">
        <v>2376</v>
      </c>
    </row>
    <row r="1819" spans="1:10" x14ac:dyDescent="0.35">
      <c r="A1819" t="s">
        <v>548</v>
      </c>
      <c r="B1819">
        <v>37.18</v>
      </c>
      <c r="C1819" t="str">
        <f t="shared" si="56"/>
        <v>Obesity</v>
      </c>
      <c r="D1819">
        <v>4.9000000000000004</v>
      </c>
      <c r="E1819" t="str">
        <f t="shared" si="57"/>
        <v>Normal</v>
      </c>
      <c r="F1819" t="s">
        <v>2376</v>
      </c>
      <c r="G1819" t="s">
        <v>2376</v>
      </c>
      <c r="H1819" t="s">
        <v>2376</v>
      </c>
      <c r="I1819" s="13">
        <v>0</v>
      </c>
      <c r="J1819" t="s">
        <v>2376</v>
      </c>
    </row>
    <row r="1820" spans="1:10" x14ac:dyDescent="0.35">
      <c r="A1820" t="s">
        <v>547</v>
      </c>
      <c r="B1820">
        <v>35.200000000000003</v>
      </c>
      <c r="C1820" t="str">
        <f t="shared" si="56"/>
        <v>Obesity</v>
      </c>
      <c r="D1820">
        <v>5.55</v>
      </c>
      <c r="E1820" t="str">
        <f t="shared" si="57"/>
        <v>Normal</v>
      </c>
      <c r="F1820" t="s">
        <v>2376</v>
      </c>
      <c r="G1820" t="s">
        <v>2376</v>
      </c>
      <c r="H1820" t="s">
        <v>2376</v>
      </c>
      <c r="I1820" s="13">
        <v>0</v>
      </c>
      <c r="J1820" t="s">
        <v>2376</v>
      </c>
    </row>
    <row r="1821" spans="1:10" x14ac:dyDescent="0.35">
      <c r="A1821" t="s">
        <v>546</v>
      </c>
      <c r="B1821">
        <v>37.335000000000001</v>
      </c>
      <c r="C1821" t="str">
        <f t="shared" si="56"/>
        <v>Obesity</v>
      </c>
      <c r="D1821">
        <v>4.95</v>
      </c>
      <c r="E1821" t="str">
        <f t="shared" si="57"/>
        <v>Normal</v>
      </c>
      <c r="F1821" t="s">
        <v>2376</v>
      </c>
      <c r="G1821" t="s">
        <v>2376</v>
      </c>
      <c r="H1821" t="s">
        <v>2376</v>
      </c>
      <c r="I1821" s="13">
        <v>0</v>
      </c>
      <c r="J1821" t="s">
        <v>2376</v>
      </c>
    </row>
    <row r="1822" spans="1:10" x14ac:dyDescent="0.35">
      <c r="A1822" t="s">
        <v>545</v>
      </c>
      <c r="B1822">
        <v>27.265000000000001</v>
      </c>
      <c r="C1822" t="str">
        <f t="shared" si="56"/>
        <v>Overweight</v>
      </c>
      <c r="D1822">
        <v>6.46</v>
      </c>
      <c r="E1822" t="str">
        <f t="shared" si="57"/>
        <v>Diabetese</v>
      </c>
      <c r="F1822" t="s">
        <v>2378</v>
      </c>
      <c r="G1822" t="s">
        <v>2376</v>
      </c>
      <c r="H1822" t="s">
        <v>2376</v>
      </c>
      <c r="I1822" s="13">
        <v>0</v>
      </c>
      <c r="J1822" t="s">
        <v>2376</v>
      </c>
    </row>
    <row r="1823" spans="1:10" x14ac:dyDescent="0.35">
      <c r="A1823" t="s">
        <v>544</v>
      </c>
      <c r="B1823">
        <v>30.8</v>
      </c>
      <c r="C1823" t="str">
        <f t="shared" si="56"/>
        <v>Obesity</v>
      </c>
      <c r="D1823">
        <v>4.9000000000000004</v>
      </c>
      <c r="E1823" t="str">
        <f t="shared" si="57"/>
        <v>Normal</v>
      </c>
      <c r="F1823" t="s">
        <v>2378</v>
      </c>
      <c r="G1823" t="s">
        <v>2376</v>
      </c>
      <c r="H1823" t="s">
        <v>2376</v>
      </c>
      <c r="I1823" s="13">
        <v>0</v>
      </c>
      <c r="J1823" t="s">
        <v>2376</v>
      </c>
    </row>
    <row r="1824" spans="1:10" x14ac:dyDescent="0.35">
      <c r="A1824" t="s">
        <v>543</v>
      </c>
      <c r="B1824">
        <v>30.21</v>
      </c>
      <c r="C1824" t="str">
        <f t="shared" si="56"/>
        <v>Obesity</v>
      </c>
      <c r="D1824">
        <v>5.21</v>
      </c>
      <c r="E1824" t="str">
        <f t="shared" si="57"/>
        <v>Normal</v>
      </c>
      <c r="F1824" t="s">
        <v>2376</v>
      </c>
      <c r="G1824" t="s">
        <v>2376</v>
      </c>
      <c r="H1824" t="s">
        <v>2376</v>
      </c>
      <c r="I1824" s="13">
        <v>1</v>
      </c>
      <c r="J1824" t="s">
        <v>2376</v>
      </c>
    </row>
    <row r="1825" spans="1:10" x14ac:dyDescent="0.35">
      <c r="A1825" t="s">
        <v>542</v>
      </c>
      <c r="B1825">
        <v>35.340000000000003</v>
      </c>
      <c r="C1825" t="str">
        <f t="shared" si="56"/>
        <v>Obesity</v>
      </c>
      <c r="D1825">
        <v>4.13</v>
      </c>
      <c r="E1825" t="str">
        <f t="shared" si="57"/>
        <v>Normal</v>
      </c>
      <c r="F1825" t="s">
        <v>2376</v>
      </c>
      <c r="G1825" t="s">
        <v>2378</v>
      </c>
      <c r="H1825" t="s">
        <v>2376</v>
      </c>
      <c r="I1825" s="13">
        <v>1</v>
      </c>
      <c r="J1825" t="s">
        <v>2376</v>
      </c>
    </row>
    <row r="1826" spans="1:10" x14ac:dyDescent="0.35">
      <c r="A1826" t="s">
        <v>541</v>
      </c>
      <c r="B1826">
        <v>26.695</v>
      </c>
      <c r="C1826" t="str">
        <f t="shared" si="56"/>
        <v>Overweight</v>
      </c>
      <c r="D1826">
        <v>5.28</v>
      </c>
      <c r="E1826" t="str">
        <f t="shared" si="57"/>
        <v>Normal</v>
      </c>
      <c r="F1826" t="s">
        <v>2376</v>
      </c>
      <c r="G1826" t="s">
        <v>2376</v>
      </c>
      <c r="H1826" t="s">
        <v>2376</v>
      </c>
      <c r="I1826" s="13">
        <v>0</v>
      </c>
      <c r="J1826" t="s">
        <v>2376</v>
      </c>
    </row>
    <row r="1827" spans="1:10" x14ac:dyDescent="0.35">
      <c r="A1827" t="s">
        <v>540</v>
      </c>
      <c r="B1827">
        <v>29.355</v>
      </c>
      <c r="C1827" t="str">
        <f t="shared" si="56"/>
        <v>Overweight</v>
      </c>
      <c r="D1827">
        <v>4.68</v>
      </c>
      <c r="E1827" t="str">
        <f t="shared" si="57"/>
        <v>Normal</v>
      </c>
      <c r="F1827" t="s">
        <v>2378</v>
      </c>
      <c r="G1827" t="s">
        <v>2376</v>
      </c>
      <c r="H1827" t="s">
        <v>2376</v>
      </c>
      <c r="I1827" s="13">
        <v>0</v>
      </c>
      <c r="J1827" t="s">
        <v>2376</v>
      </c>
    </row>
    <row r="1828" spans="1:10" x14ac:dyDescent="0.35">
      <c r="A1828" t="s">
        <v>539</v>
      </c>
      <c r="B1828">
        <v>29.59</v>
      </c>
      <c r="C1828" t="str">
        <f t="shared" si="56"/>
        <v>Overweight</v>
      </c>
      <c r="D1828">
        <v>4.0599999999999996</v>
      </c>
      <c r="E1828" t="str">
        <f t="shared" si="57"/>
        <v>Normal</v>
      </c>
      <c r="F1828" t="s">
        <v>2376</v>
      </c>
      <c r="G1828" t="s">
        <v>2376</v>
      </c>
      <c r="H1828" t="s">
        <v>2376</v>
      </c>
      <c r="I1828" s="13">
        <v>0</v>
      </c>
      <c r="J1828" t="s">
        <v>2376</v>
      </c>
    </row>
    <row r="1829" spans="1:10" x14ac:dyDescent="0.35">
      <c r="A1829" t="s">
        <v>538</v>
      </c>
      <c r="B1829">
        <v>31.35</v>
      </c>
      <c r="C1829" t="str">
        <f t="shared" si="56"/>
        <v>Obesity</v>
      </c>
      <c r="D1829">
        <v>4.2</v>
      </c>
      <c r="E1829" t="str">
        <f t="shared" si="57"/>
        <v>Normal</v>
      </c>
      <c r="F1829" t="s">
        <v>2376</v>
      </c>
      <c r="G1829" t="s">
        <v>2378</v>
      </c>
      <c r="H1829" t="s">
        <v>2376</v>
      </c>
      <c r="I1829" s="13">
        <v>1</v>
      </c>
      <c r="J1829" t="s">
        <v>2376</v>
      </c>
    </row>
    <row r="1830" spans="1:10" x14ac:dyDescent="0.35">
      <c r="A1830" t="s">
        <v>537</v>
      </c>
      <c r="B1830">
        <v>20.52</v>
      </c>
      <c r="C1830" t="str">
        <f t="shared" si="56"/>
        <v>Normal weight</v>
      </c>
      <c r="D1830">
        <v>4.83</v>
      </c>
      <c r="E1830" t="str">
        <f t="shared" si="57"/>
        <v>Normal</v>
      </c>
      <c r="F1830" t="s">
        <v>2376</v>
      </c>
      <c r="G1830" t="s">
        <v>2376</v>
      </c>
      <c r="H1830" t="s">
        <v>2376</v>
      </c>
      <c r="I1830" s="13">
        <v>0</v>
      </c>
      <c r="J1830" t="s">
        <v>2376</v>
      </c>
    </row>
    <row r="1831" spans="1:10" x14ac:dyDescent="0.35">
      <c r="A1831" t="s">
        <v>536</v>
      </c>
      <c r="B1831">
        <v>42.9</v>
      </c>
      <c r="C1831" t="str">
        <f t="shared" si="56"/>
        <v>Obesity</v>
      </c>
      <c r="D1831">
        <v>4.87</v>
      </c>
      <c r="E1831" t="str">
        <f t="shared" si="57"/>
        <v>Normal</v>
      </c>
      <c r="F1831" t="s">
        <v>2378</v>
      </c>
      <c r="G1831" t="s">
        <v>2376</v>
      </c>
      <c r="H1831" t="s">
        <v>2376</v>
      </c>
      <c r="I1831" s="13">
        <v>1</v>
      </c>
      <c r="J1831" t="s">
        <v>2376</v>
      </c>
    </row>
    <row r="1832" spans="1:10" x14ac:dyDescent="0.35">
      <c r="A1832" t="s">
        <v>535</v>
      </c>
      <c r="B1832">
        <v>24.6</v>
      </c>
      <c r="C1832" t="str">
        <f t="shared" si="56"/>
        <v>Normal weight</v>
      </c>
      <c r="D1832">
        <v>5.86</v>
      </c>
      <c r="E1832" t="str">
        <f t="shared" si="57"/>
        <v>Prediabetese</v>
      </c>
      <c r="F1832" t="s">
        <v>2376</v>
      </c>
      <c r="G1832" t="s">
        <v>2376</v>
      </c>
      <c r="H1832" t="s">
        <v>2378</v>
      </c>
      <c r="I1832" s="13">
        <v>1</v>
      </c>
      <c r="J1832" t="s">
        <v>2376</v>
      </c>
    </row>
    <row r="1833" spans="1:10" x14ac:dyDescent="0.35">
      <c r="A1833" t="s">
        <v>534</v>
      </c>
      <c r="B1833">
        <v>28.405000000000001</v>
      </c>
      <c r="C1833" t="str">
        <f t="shared" si="56"/>
        <v>Overweight</v>
      </c>
      <c r="D1833">
        <v>4.12</v>
      </c>
      <c r="E1833" t="str">
        <f t="shared" si="57"/>
        <v>Normal</v>
      </c>
      <c r="F1833" t="s">
        <v>2376</v>
      </c>
      <c r="G1833" t="s">
        <v>2376</v>
      </c>
      <c r="H1833" t="s">
        <v>2376</v>
      </c>
      <c r="I1833" s="13">
        <v>1</v>
      </c>
      <c r="J1833" t="s">
        <v>2376</v>
      </c>
    </row>
    <row r="1834" spans="1:10" x14ac:dyDescent="0.35">
      <c r="A1834" t="s">
        <v>533</v>
      </c>
      <c r="B1834">
        <v>34.674999999999997</v>
      </c>
      <c r="C1834" t="str">
        <f t="shared" si="56"/>
        <v>Obesity</v>
      </c>
      <c r="D1834">
        <v>5.71</v>
      </c>
      <c r="E1834" t="str">
        <f t="shared" si="57"/>
        <v>Prediabetese</v>
      </c>
      <c r="F1834" t="s">
        <v>2378</v>
      </c>
      <c r="G1834" t="s">
        <v>2376</v>
      </c>
      <c r="H1834" t="s">
        <v>2376</v>
      </c>
      <c r="I1834" s="13">
        <v>1</v>
      </c>
      <c r="J1834" t="s">
        <v>2376</v>
      </c>
    </row>
    <row r="1835" spans="1:10" x14ac:dyDescent="0.35">
      <c r="A1835" t="s">
        <v>532</v>
      </c>
      <c r="B1835">
        <v>18.850000000000001</v>
      </c>
      <c r="C1835" t="str">
        <f t="shared" si="56"/>
        <v>Normal weight</v>
      </c>
      <c r="D1835">
        <v>6.03</v>
      </c>
      <c r="E1835" t="str">
        <f t="shared" si="57"/>
        <v>Prediabetese</v>
      </c>
      <c r="F1835" t="s">
        <v>2376</v>
      </c>
      <c r="G1835" t="s">
        <v>2376</v>
      </c>
      <c r="H1835" t="s">
        <v>2376</v>
      </c>
      <c r="I1835" s="13">
        <v>1</v>
      </c>
      <c r="J1835" t="s">
        <v>2376</v>
      </c>
    </row>
    <row r="1836" spans="1:10" x14ac:dyDescent="0.35">
      <c r="A1836" t="s">
        <v>530</v>
      </c>
      <c r="B1836">
        <v>34.130000000000003</v>
      </c>
      <c r="C1836" t="str">
        <f t="shared" si="56"/>
        <v>Obesity</v>
      </c>
      <c r="D1836">
        <v>5.65</v>
      </c>
      <c r="E1836" t="str">
        <f t="shared" si="57"/>
        <v>Normal</v>
      </c>
      <c r="F1836" t="s">
        <v>2376</v>
      </c>
      <c r="G1836" t="s">
        <v>2376</v>
      </c>
      <c r="H1836" t="s">
        <v>2378</v>
      </c>
      <c r="I1836" s="13">
        <v>1</v>
      </c>
      <c r="J1836" t="s">
        <v>2376</v>
      </c>
    </row>
    <row r="1837" spans="1:10" x14ac:dyDescent="0.35">
      <c r="A1837" t="s">
        <v>529</v>
      </c>
      <c r="B1837">
        <v>17.34</v>
      </c>
      <c r="C1837" t="str">
        <f t="shared" si="56"/>
        <v>Underweight</v>
      </c>
      <c r="D1837">
        <v>5.05</v>
      </c>
      <c r="E1837" t="str">
        <f t="shared" si="57"/>
        <v>Normal</v>
      </c>
      <c r="F1837" t="s">
        <v>2376</v>
      </c>
      <c r="G1837" t="s">
        <v>2376</v>
      </c>
      <c r="H1837" t="s">
        <v>2376</v>
      </c>
      <c r="I1837" s="13">
        <v>0</v>
      </c>
      <c r="J1837" t="s">
        <v>2376</v>
      </c>
    </row>
    <row r="1838" spans="1:10" x14ac:dyDescent="0.35">
      <c r="A1838" t="s">
        <v>528</v>
      </c>
      <c r="B1838">
        <v>17.440000000000001</v>
      </c>
      <c r="C1838" t="str">
        <f t="shared" si="56"/>
        <v>Underweight</v>
      </c>
      <c r="D1838">
        <v>6.26</v>
      </c>
      <c r="E1838" t="str">
        <f t="shared" si="57"/>
        <v>Prediabetese</v>
      </c>
      <c r="F1838" t="s">
        <v>2376</v>
      </c>
      <c r="G1838" t="s">
        <v>2376</v>
      </c>
      <c r="H1838" t="s">
        <v>2376</v>
      </c>
      <c r="I1838" s="13">
        <v>0</v>
      </c>
      <c r="J1838" t="s">
        <v>2376</v>
      </c>
    </row>
    <row r="1839" spans="1:10" x14ac:dyDescent="0.35">
      <c r="A1839" t="s">
        <v>527</v>
      </c>
      <c r="B1839">
        <v>33.659999999999997</v>
      </c>
      <c r="C1839" t="str">
        <f t="shared" si="56"/>
        <v>Obesity</v>
      </c>
      <c r="D1839">
        <v>4.08</v>
      </c>
      <c r="E1839" t="str">
        <f t="shared" si="57"/>
        <v>Normal</v>
      </c>
      <c r="F1839" t="s">
        <v>2378</v>
      </c>
      <c r="G1839" t="s">
        <v>2376</v>
      </c>
      <c r="H1839" t="s">
        <v>2378</v>
      </c>
      <c r="I1839" s="13">
        <v>1</v>
      </c>
      <c r="J1839" t="s">
        <v>2376</v>
      </c>
    </row>
    <row r="1840" spans="1:10" x14ac:dyDescent="0.35">
      <c r="A1840" t="s">
        <v>526</v>
      </c>
      <c r="B1840">
        <v>21.375</v>
      </c>
      <c r="C1840" t="str">
        <f t="shared" si="56"/>
        <v>Normal weight</v>
      </c>
      <c r="D1840">
        <v>6.19</v>
      </c>
      <c r="E1840" t="str">
        <f t="shared" si="57"/>
        <v>Prediabetese</v>
      </c>
      <c r="F1840" t="s">
        <v>2378</v>
      </c>
      <c r="G1840" t="s">
        <v>2376</v>
      </c>
      <c r="H1840" t="s">
        <v>2376</v>
      </c>
      <c r="I1840" s="13">
        <v>1</v>
      </c>
      <c r="J1840" t="s">
        <v>2376</v>
      </c>
    </row>
    <row r="1841" spans="1:10" x14ac:dyDescent="0.35">
      <c r="A1841" t="s">
        <v>525</v>
      </c>
      <c r="B1841">
        <v>27.14</v>
      </c>
      <c r="C1841" t="str">
        <f t="shared" si="56"/>
        <v>Overweight</v>
      </c>
      <c r="D1841">
        <v>6.01</v>
      </c>
      <c r="E1841" t="str">
        <f t="shared" si="57"/>
        <v>Prediabetese</v>
      </c>
      <c r="F1841" t="s">
        <v>2376</v>
      </c>
      <c r="G1841" t="s">
        <v>2376</v>
      </c>
      <c r="H1841" t="s">
        <v>2376</v>
      </c>
      <c r="I1841" s="13">
        <v>1</v>
      </c>
      <c r="J1841" t="s">
        <v>2376</v>
      </c>
    </row>
    <row r="1842" spans="1:10" x14ac:dyDescent="0.35">
      <c r="A1842" t="s">
        <v>524</v>
      </c>
      <c r="B1842">
        <v>35.78</v>
      </c>
      <c r="C1842" t="str">
        <f t="shared" si="56"/>
        <v>Obesity</v>
      </c>
      <c r="D1842">
        <v>6.07</v>
      </c>
      <c r="E1842" t="str">
        <f t="shared" si="57"/>
        <v>Prediabetese</v>
      </c>
      <c r="F1842" t="s">
        <v>2376</v>
      </c>
      <c r="G1842" t="s">
        <v>2378</v>
      </c>
      <c r="H1842" t="s">
        <v>2376</v>
      </c>
      <c r="I1842" s="13">
        <v>1</v>
      </c>
      <c r="J1842" t="s">
        <v>2376</v>
      </c>
    </row>
    <row r="1843" spans="1:10" x14ac:dyDescent="0.35">
      <c r="A1843" t="s">
        <v>523</v>
      </c>
      <c r="B1843">
        <v>34.96</v>
      </c>
      <c r="C1843" t="str">
        <f t="shared" si="56"/>
        <v>Obesity</v>
      </c>
      <c r="D1843">
        <v>5.63</v>
      </c>
      <c r="E1843" t="str">
        <f t="shared" si="57"/>
        <v>Normal</v>
      </c>
      <c r="F1843" t="s">
        <v>2376</v>
      </c>
      <c r="G1843" t="s">
        <v>2376</v>
      </c>
      <c r="H1843" t="s">
        <v>2376</v>
      </c>
      <c r="I1843" s="13">
        <v>0</v>
      </c>
      <c r="J1843" t="s">
        <v>2376</v>
      </c>
    </row>
    <row r="1844" spans="1:10" x14ac:dyDescent="0.35">
      <c r="A1844" t="s">
        <v>522</v>
      </c>
      <c r="B1844">
        <v>38.39</v>
      </c>
      <c r="C1844" t="str">
        <f t="shared" si="56"/>
        <v>Obesity</v>
      </c>
      <c r="D1844">
        <v>6.05</v>
      </c>
      <c r="E1844" t="str">
        <f t="shared" si="57"/>
        <v>Prediabetese</v>
      </c>
      <c r="F1844" t="s">
        <v>2376</v>
      </c>
      <c r="G1844" t="s">
        <v>2376</v>
      </c>
      <c r="H1844" t="s">
        <v>2376</v>
      </c>
      <c r="I1844" s="13">
        <v>0</v>
      </c>
      <c r="J1844" t="s">
        <v>2376</v>
      </c>
    </row>
    <row r="1845" spans="1:10" x14ac:dyDescent="0.35">
      <c r="A1845" t="s">
        <v>521</v>
      </c>
      <c r="B1845">
        <v>33.82</v>
      </c>
      <c r="C1845" t="str">
        <f t="shared" si="56"/>
        <v>Obesity</v>
      </c>
      <c r="D1845">
        <v>4.6500000000000004</v>
      </c>
      <c r="E1845" t="str">
        <f t="shared" si="57"/>
        <v>Normal</v>
      </c>
      <c r="F1845" t="s">
        <v>2376</v>
      </c>
      <c r="G1845" t="s">
        <v>2376</v>
      </c>
      <c r="H1845" t="s">
        <v>2376</v>
      </c>
      <c r="I1845" s="13">
        <v>0</v>
      </c>
      <c r="J1845" t="s">
        <v>2376</v>
      </c>
    </row>
    <row r="1846" spans="1:10" x14ac:dyDescent="0.35">
      <c r="A1846" t="s">
        <v>520</v>
      </c>
      <c r="B1846">
        <v>27.835000000000001</v>
      </c>
      <c r="C1846" t="str">
        <f t="shared" si="56"/>
        <v>Overweight</v>
      </c>
      <c r="D1846">
        <v>5.37</v>
      </c>
      <c r="E1846" t="str">
        <f t="shared" si="57"/>
        <v>Normal</v>
      </c>
      <c r="F1846" t="s">
        <v>2376</v>
      </c>
      <c r="G1846" t="s">
        <v>2376</v>
      </c>
      <c r="H1846" t="s">
        <v>2376</v>
      </c>
      <c r="I1846" s="13">
        <v>0</v>
      </c>
      <c r="J1846" t="s">
        <v>2376</v>
      </c>
    </row>
    <row r="1847" spans="1:10" x14ac:dyDescent="0.35">
      <c r="A1847" t="s">
        <v>519</v>
      </c>
      <c r="B1847">
        <v>33</v>
      </c>
      <c r="C1847" t="str">
        <f t="shared" si="56"/>
        <v>Obesity</v>
      </c>
      <c r="D1847">
        <v>5.39</v>
      </c>
      <c r="E1847" t="str">
        <f t="shared" si="57"/>
        <v>Normal</v>
      </c>
      <c r="F1847" t="s">
        <v>2376</v>
      </c>
      <c r="G1847" t="s">
        <v>2376</v>
      </c>
      <c r="H1847" t="s">
        <v>2376</v>
      </c>
      <c r="I1847" s="13">
        <v>0</v>
      </c>
      <c r="J1847" t="s">
        <v>2376</v>
      </c>
    </row>
    <row r="1848" spans="1:10" x14ac:dyDescent="0.35">
      <c r="A1848" t="s">
        <v>518</v>
      </c>
      <c r="B1848">
        <v>26.885000000000002</v>
      </c>
      <c r="C1848" t="str">
        <f t="shared" si="56"/>
        <v>Overweight</v>
      </c>
      <c r="D1848">
        <v>5.86</v>
      </c>
      <c r="E1848" t="str">
        <f t="shared" si="57"/>
        <v>Prediabetese</v>
      </c>
      <c r="F1848" t="s">
        <v>2376</v>
      </c>
      <c r="G1848" t="s">
        <v>2376</v>
      </c>
      <c r="H1848" t="s">
        <v>2376</v>
      </c>
      <c r="I1848" s="13">
        <v>0</v>
      </c>
      <c r="J1848" t="s">
        <v>2376</v>
      </c>
    </row>
    <row r="1849" spans="1:10" x14ac:dyDescent="0.35">
      <c r="A1849" t="s">
        <v>517</v>
      </c>
      <c r="B1849">
        <v>29.26</v>
      </c>
      <c r="C1849" t="str">
        <f t="shared" si="56"/>
        <v>Overweight</v>
      </c>
      <c r="D1849">
        <v>4.4400000000000004</v>
      </c>
      <c r="E1849" t="str">
        <f t="shared" si="57"/>
        <v>Normal</v>
      </c>
      <c r="F1849" t="s">
        <v>2376</v>
      </c>
      <c r="G1849" t="s">
        <v>2376</v>
      </c>
      <c r="H1849" t="s">
        <v>2376</v>
      </c>
      <c r="I1849" s="13">
        <v>0</v>
      </c>
      <c r="J1849" t="s">
        <v>2376</v>
      </c>
    </row>
    <row r="1850" spans="1:10" x14ac:dyDescent="0.35">
      <c r="A1850" t="s">
        <v>516</v>
      </c>
      <c r="B1850">
        <v>26.98</v>
      </c>
      <c r="C1850" t="str">
        <f t="shared" si="56"/>
        <v>Overweight</v>
      </c>
      <c r="D1850">
        <v>4.41</v>
      </c>
      <c r="E1850" t="str">
        <f t="shared" si="57"/>
        <v>Normal</v>
      </c>
      <c r="F1850" t="s">
        <v>2376</v>
      </c>
      <c r="G1850" t="s">
        <v>2376</v>
      </c>
      <c r="H1850" t="s">
        <v>2376</v>
      </c>
      <c r="I1850" s="13">
        <v>0</v>
      </c>
      <c r="J1850" t="s">
        <v>2376</v>
      </c>
    </row>
    <row r="1851" spans="1:10" x14ac:dyDescent="0.35">
      <c r="A1851" t="s">
        <v>515</v>
      </c>
      <c r="B1851">
        <v>32.11</v>
      </c>
      <c r="C1851" t="str">
        <f t="shared" si="56"/>
        <v>Obesity</v>
      </c>
      <c r="D1851">
        <v>5.19</v>
      </c>
      <c r="E1851" t="str">
        <f t="shared" si="57"/>
        <v>Normal</v>
      </c>
      <c r="F1851" t="s">
        <v>2376</v>
      </c>
      <c r="G1851" t="s">
        <v>2376</v>
      </c>
      <c r="H1851" t="s">
        <v>2378</v>
      </c>
      <c r="I1851" s="13">
        <v>1</v>
      </c>
      <c r="J1851" t="s">
        <v>2376</v>
      </c>
    </row>
    <row r="1852" spans="1:10" x14ac:dyDescent="0.35">
      <c r="A1852" t="s">
        <v>514</v>
      </c>
      <c r="B1852">
        <v>31.73</v>
      </c>
      <c r="C1852" t="str">
        <f t="shared" si="56"/>
        <v>Obesity</v>
      </c>
      <c r="D1852">
        <v>5.16</v>
      </c>
      <c r="E1852" t="str">
        <f t="shared" si="57"/>
        <v>Normal</v>
      </c>
      <c r="F1852" t="s">
        <v>2376</v>
      </c>
      <c r="G1852" t="s">
        <v>2376</v>
      </c>
      <c r="H1852" t="s">
        <v>2378</v>
      </c>
      <c r="I1852" s="13">
        <v>1</v>
      </c>
      <c r="J1852" t="s">
        <v>2376</v>
      </c>
    </row>
    <row r="1853" spans="1:10" x14ac:dyDescent="0.35">
      <c r="A1853" t="s">
        <v>513</v>
      </c>
      <c r="B1853">
        <v>22.515000000000001</v>
      </c>
      <c r="C1853" t="str">
        <f t="shared" si="56"/>
        <v>Normal weight</v>
      </c>
      <c r="D1853">
        <v>4.24</v>
      </c>
      <c r="E1853" t="str">
        <f t="shared" si="57"/>
        <v>Normal</v>
      </c>
      <c r="F1853" t="s">
        <v>2376</v>
      </c>
      <c r="G1853" t="s">
        <v>2376</v>
      </c>
      <c r="H1853" t="s">
        <v>2376</v>
      </c>
      <c r="I1853" s="13">
        <v>0</v>
      </c>
      <c r="J1853" t="s">
        <v>2376</v>
      </c>
    </row>
    <row r="1854" spans="1:10" x14ac:dyDescent="0.35">
      <c r="A1854" t="s">
        <v>511</v>
      </c>
      <c r="B1854">
        <v>25.9</v>
      </c>
      <c r="C1854" t="str">
        <f t="shared" si="56"/>
        <v>Overweight</v>
      </c>
      <c r="D1854">
        <v>5.45</v>
      </c>
      <c r="E1854" t="str">
        <f t="shared" si="57"/>
        <v>Normal</v>
      </c>
      <c r="F1854" t="s">
        <v>2376</v>
      </c>
      <c r="G1854" t="s">
        <v>2376</v>
      </c>
      <c r="H1854" t="s">
        <v>2376</v>
      </c>
      <c r="I1854" s="13">
        <v>1</v>
      </c>
      <c r="J1854" t="s">
        <v>2376</v>
      </c>
    </row>
    <row r="1855" spans="1:10" x14ac:dyDescent="0.35">
      <c r="A1855" t="s">
        <v>510</v>
      </c>
      <c r="B1855">
        <v>27.72</v>
      </c>
      <c r="C1855" t="str">
        <f t="shared" si="56"/>
        <v>Overweight</v>
      </c>
      <c r="D1855">
        <v>5.03</v>
      </c>
      <c r="E1855" t="str">
        <f t="shared" si="57"/>
        <v>Normal</v>
      </c>
      <c r="F1855" t="s">
        <v>2378</v>
      </c>
      <c r="G1855" t="s">
        <v>2376</v>
      </c>
      <c r="H1855" t="s">
        <v>2376</v>
      </c>
      <c r="I1855" s="13">
        <v>1</v>
      </c>
      <c r="J1855" t="s">
        <v>2376</v>
      </c>
    </row>
    <row r="1856" spans="1:10" x14ac:dyDescent="0.35">
      <c r="A1856" t="s">
        <v>509</v>
      </c>
      <c r="B1856">
        <v>31.5</v>
      </c>
      <c r="C1856" t="str">
        <f t="shared" si="56"/>
        <v>Obesity</v>
      </c>
      <c r="D1856">
        <v>9.6199999999999992</v>
      </c>
      <c r="E1856" t="str">
        <f t="shared" si="57"/>
        <v>Diabetese</v>
      </c>
      <c r="F1856" t="s">
        <v>2378</v>
      </c>
      <c r="G1856" t="s">
        <v>2376</v>
      </c>
      <c r="H1856" t="s">
        <v>2376</v>
      </c>
      <c r="I1856" s="13">
        <v>1</v>
      </c>
      <c r="J1856" t="s">
        <v>2376</v>
      </c>
    </row>
    <row r="1857" spans="1:10" x14ac:dyDescent="0.35">
      <c r="A1857" t="s">
        <v>508</v>
      </c>
      <c r="B1857">
        <v>29.7</v>
      </c>
      <c r="C1857" t="str">
        <f t="shared" si="56"/>
        <v>Overweight</v>
      </c>
      <c r="D1857">
        <v>6.77</v>
      </c>
      <c r="E1857" t="str">
        <f t="shared" si="57"/>
        <v>Diabetese</v>
      </c>
      <c r="F1857" t="s">
        <v>2378</v>
      </c>
      <c r="G1857" t="s">
        <v>2376</v>
      </c>
      <c r="H1857" t="s">
        <v>2376</v>
      </c>
      <c r="I1857" s="13">
        <v>1</v>
      </c>
      <c r="J1857" t="s">
        <v>2376</v>
      </c>
    </row>
    <row r="1858" spans="1:10" x14ac:dyDescent="0.35">
      <c r="A1858" t="s">
        <v>507</v>
      </c>
      <c r="B1858">
        <v>21.26</v>
      </c>
      <c r="C1858" t="str">
        <f t="shared" si="56"/>
        <v>Normal weight</v>
      </c>
      <c r="D1858">
        <v>5.36</v>
      </c>
      <c r="E1858" t="str">
        <f t="shared" si="57"/>
        <v>Normal</v>
      </c>
      <c r="F1858" t="s">
        <v>2378</v>
      </c>
      <c r="G1858" t="s">
        <v>2376</v>
      </c>
      <c r="H1858" t="s">
        <v>2376</v>
      </c>
      <c r="I1858" s="13">
        <v>1</v>
      </c>
      <c r="J1858" t="s">
        <v>2376</v>
      </c>
    </row>
    <row r="1859" spans="1:10" x14ac:dyDescent="0.35">
      <c r="A1859" t="s">
        <v>506</v>
      </c>
      <c r="B1859">
        <v>17.09</v>
      </c>
      <c r="C1859" t="str">
        <f t="shared" ref="C1859:C1922" si="58">IF(B1859&lt;18.5,"Underweight",IF(AND(B1859&gt;=18.5,B1859&lt;25),"Normal weight",IF(AND(B1859&gt;=25,B1859&lt;30),"Overweight","Obesity")))</f>
        <v>Underweight</v>
      </c>
      <c r="D1859">
        <v>5.69</v>
      </c>
      <c r="E1859" t="str">
        <f t="shared" si="57"/>
        <v>Normal</v>
      </c>
      <c r="F1859" t="s">
        <v>2376</v>
      </c>
      <c r="G1859" t="s">
        <v>2376</v>
      </c>
      <c r="H1859" t="s">
        <v>2376</v>
      </c>
      <c r="I1859" s="13">
        <v>0</v>
      </c>
      <c r="J1859" t="s">
        <v>2376</v>
      </c>
    </row>
    <row r="1860" spans="1:10" x14ac:dyDescent="0.35">
      <c r="A1860" t="s">
        <v>505</v>
      </c>
      <c r="B1860">
        <v>24.3</v>
      </c>
      <c r="C1860" t="str">
        <f t="shared" si="58"/>
        <v>Normal weight</v>
      </c>
      <c r="D1860">
        <v>4.9000000000000004</v>
      </c>
      <c r="E1860" t="str">
        <f t="shared" ref="E1860:E1923" si="59">IF(D1860&lt;5.7,"Normal",IF(AND(D1860&gt;=5.7,D1860&lt;=6.4),"Prediabetese","Diabetese"))</f>
        <v>Normal</v>
      </c>
      <c r="F1860" t="s">
        <v>2378</v>
      </c>
      <c r="G1860" t="s">
        <v>2376</v>
      </c>
      <c r="H1860" t="s">
        <v>2378</v>
      </c>
      <c r="I1860" s="13">
        <v>1</v>
      </c>
      <c r="J1860" t="s">
        <v>2376</v>
      </c>
    </row>
    <row r="1861" spans="1:10" x14ac:dyDescent="0.35">
      <c r="A1861" t="s">
        <v>504</v>
      </c>
      <c r="B1861">
        <v>29.734999999999999</v>
      </c>
      <c r="C1861" t="str">
        <f t="shared" si="58"/>
        <v>Overweight</v>
      </c>
      <c r="D1861">
        <v>5.78</v>
      </c>
      <c r="E1861" t="str">
        <f t="shared" si="59"/>
        <v>Prediabetese</v>
      </c>
      <c r="F1861" t="s">
        <v>2376</v>
      </c>
      <c r="G1861" t="s">
        <v>2376</v>
      </c>
      <c r="H1861" t="s">
        <v>2376</v>
      </c>
      <c r="I1861" s="13">
        <v>0</v>
      </c>
      <c r="J1861" t="s">
        <v>2376</v>
      </c>
    </row>
    <row r="1862" spans="1:10" x14ac:dyDescent="0.35">
      <c r="A1862" t="s">
        <v>503</v>
      </c>
      <c r="B1862">
        <v>29.26</v>
      </c>
      <c r="C1862" t="str">
        <f t="shared" si="58"/>
        <v>Overweight</v>
      </c>
      <c r="D1862">
        <v>4.7</v>
      </c>
      <c r="E1862" t="str">
        <f t="shared" si="59"/>
        <v>Normal</v>
      </c>
      <c r="F1862" t="s">
        <v>2376</v>
      </c>
      <c r="G1862" t="s">
        <v>2376</v>
      </c>
      <c r="H1862" t="s">
        <v>2376</v>
      </c>
      <c r="I1862" s="13">
        <v>0</v>
      </c>
      <c r="J1862" t="s">
        <v>2376</v>
      </c>
    </row>
    <row r="1863" spans="1:10" x14ac:dyDescent="0.35">
      <c r="A1863" t="s">
        <v>502</v>
      </c>
      <c r="B1863">
        <v>33</v>
      </c>
      <c r="C1863" t="str">
        <f t="shared" si="58"/>
        <v>Obesity</v>
      </c>
      <c r="D1863">
        <v>6.28</v>
      </c>
      <c r="E1863" t="str">
        <f t="shared" si="59"/>
        <v>Prediabetese</v>
      </c>
      <c r="F1863" t="s">
        <v>2376</v>
      </c>
      <c r="G1863" t="s">
        <v>2376</v>
      </c>
      <c r="H1863" t="s">
        <v>2376</v>
      </c>
      <c r="I1863" s="13">
        <v>0</v>
      </c>
      <c r="J1863" t="s">
        <v>2376</v>
      </c>
    </row>
    <row r="1864" spans="1:10" x14ac:dyDescent="0.35">
      <c r="A1864" t="s">
        <v>501</v>
      </c>
      <c r="B1864">
        <v>31.065000000000001</v>
      </c>
      <c r="C1864" t="str">
        <f t="shared" si="58"/>
        <v>Obesity</v>
      </c>
      <c r="D1864">
        <v>4.2300000000000004</v>
      </c>
      <c r="E1864" t="str">
        <f t="shared" si="59"/>
        <v>Normal</v>
      </c>
      <c r="F1864" t="s">
        <v>2376</v>
      </c>
      <c r="G1864" t="s">
        <v>2376</v>
      </c>
      <c r="H1864" t="s">
        <v>2376</v>
      </c>
      <c r="I1864" s="13">
        <v>0</v>
      </c>
      <c r="J1864" t="s">
        <v>2376</v>
      </c>
    </row>
    <row r="1865" spans="1:10" x14ac:dyDescent="0.35">
      <c r="A1865" t="s">
        <v>500</v>
      </c>
      <c r="B1865">
        <v>26.51</v>
      </c>
      <c r="C1865" t="str">
        <f t="shared" si="58"/>
        <v>Overweight</v>
      </c>
      <c r="D1865">
        <v>6.17</v>
      </c>
      <c r="E1865" t="str">
        <f t="shared" si="59"/>
        <v>Prediabetese</v>
      </c>
      <c r="F1865" t="s">
        <v>2376</v>
      </c>
      <c r="G1865" t="s">
        <v>2376</v>
      </c>
      <c r="H1865" t="s">
        <v>2376</v>
      </c>
      <c r="I1865" s="13">
        <v>0</v>
      </c>
      <c r="J1865" t="s">
        <v>2376</v>
      </c>
    </row>
    <row r="1866" spans="1:10" x14ac:dyDescent="0.35">
      <c r="A1866" t="s">
        <v>499</v>
      </c>
      <c r="B1866">
        <v>28.88</v>
      </c>
      <c r="C1866" t="str">
        <f t="shared" si="58"/>
        <v>Overweight</v>
      </c>
      <c r="D1866">
        <v>4.96</v>
      </c>
      <c r="E1866" t="str">
        <f t="shared" si="59"/>
        <v>Normal</v>
      </c>
      <c r="F1866" t="s">
        <v>2376</v>
      </c>
      <c r="G1866" t="s">
        <v>2376</v>
      </c>
      <c r="H1866" t="s">
        <v>2376</v>
      </c>
      <c r="I1866" s="13">
        <v>0</v>
      </c>
      <c r="J1866" t="s">
        <v>2376</v>
      </c>
    </row>
    <row r="1867" spans="1:10" x14ac:dyDescent="0.35">
      <c r="A1867" t="s">
        <v>498</v>
      </c>
      <c r="B1867">
        <v>35.814999999999998</v>
      </c>
      <c r="C1867" t="str">
        <f t="shared" si="58"/>
        <v>Obesity</v>
      </c>
      <c r="D1867">
        <v>5.1100000000000003</v>
      </c>
      <c r="E1867" t="str">
        <f t="shared" si="59"/>
        <v>Normal</v>
      </c>
      <c r="F1867" t="s">
        <v>2378</v>
      </c>
      <c r="G1867" t="s">
        <v>2376</v>
      </c>
      <c r="H1867" t="s">
        <v>2376</v>
      </c>
      <c r="I1867" s="13">
        <v>1</v>
      </c>
      <c r="J1867" t="s">
        <v>2376</v>
      </c>
    </row>
    <row r="1868" spans="1:10" x14ac:dyDescent="0.35">
      <c r="A1868" t="s">
        <v>497</v>
      </c>
      <c r="B1868">
        <v>21.28</v>
      </c>
      <c r="C1868" t="str">
        <f t="shared" si="58"/>
        <v>Normal weight</v>
      </c>
      <c r="D1868">
        <v>4.05</v>
      </c>
      <c r="E1868" t="str">
        <f t="shared" si="59"/>
        <v>Normal</v>
      </c>
      <c r="F1868" t="s">
        <v>2376</v>
      </c>
      <c r="G1868" t="s">
        <v>2378</v>
      </c>
      <c r="H1868" t="s">
        <v>2376</v>
      </c>
      <c r="I1868" s="13">
        <v>1</v>
      </c>
      <c r="J1868" t="s">
        <v>2376</v>
      </c>
    </row>
    <row r="1869" spans="1:10" x14ac:dyDescent="0.35">
      <c r="A1869" t="s">
        <v>496</v>
      </c>
      <c r="B1869">
        <v>33.81</v>
      </c>
      <c r="C1869" t="str">
        <f t="shared" si="58"/>
        <v>Obesity</v>
      </c>
      <c r="D1869">
        <v>6.49</v>
      </c>
      <c r="E1869" t="str">
        <f t="shared" si="59"/>
        <v>Diabetese</v>
      </c>
      <c r="F1869" t="s">
        <v>2376</v>
      </c>
      <c r="G1869" t="s">
        <v>2376</v>
      </c>
      <c r="H1869" t="s">
        <v>2378</v>
      </c>
      <c r="I1869" s="13">
        <v>1</v>
      </c>
      <c r="J1869" t="s">
        <v>2376</v>
      </c>
    </row>
    <row r="1870" spans="1:10" x14ac:dyDescent="0.35">
      <c r="A1870" t="s">
        <v>495</v>
      </c>
      <c r="B1870">
        <v>44.22</v>
      </c>
      <c r="C1870" t="str">
        <f t="shared" si="58"/>
        <v>Obesity</v>
      </c>
      <c r="D1870">
        <v>4.1900000000000004</v>
      </c>
      <c r="E1870" t="str">
        <f t="shared" si="59"/>
        <v>Normal</v>
      </c>
      <c r="F1870" t="s">
        <v>2376</v>
      </c>
      <c r="G1870" t="s">
        <v>2376</v>
      </c>
      <c r="H1870" t="s">
        <v>2376</v>
      </c>
      <c r="I1870" s="13">
        <v>1</v>
      </c>
      <c r="J1870" t="s">
        <v>2376</v>
      </c>
    </row>
    <row r="1871" spans="1:10" x14ac:dyDescent="0.35">
      <c r="A1871" t="s">
        <v>494</v>
      </c>
      <c r="B1871">
        <v>15.46</v>
      </c>
      <c r="C1871" t="str">
        <f t="shared" si="58"/>
        <v>Underweight</v>
      </c>
      <c r="D1871">
        <v>4.99</v>
      </c>
      <c r="E1871" t="str">
        <f t="shared" si="59"/>
        <v>Normal</v>
      </c>
      <c r="F1871" t="s">
        <v>2378</v>
      </c>
      <c r="G1871" t="s">
        <v>2376</v>
      </c>
      <c r="H1871" t="s">
        <v>2378</v>
      </c>
      <c r="I1871" s="13">
        <v>1</v>
      </c>
      <c r="J1871" t="s">
        <v>2376</v>
      </c>
    </row>
    <row r="1872" spans="1:10" x14ac:dyDescent="0.35">
      <c r="A1872" t="s">
        <v>493</v>
      </c>
      <c r="B1872">
        <v>30.3</v>
      </c>
      <c r="C1872" t="str">
        <f t="shared" si="58"/>
        <v>Obesity</v>
      </c>
      <c r="D1872">
        <v>4.7699999999999996</v>
      </c>
      <c r="E1872" t="str">
        <f t="shared" si="59"/>
        <v>Normal</v>
      </c>
      <c r="F1872" t="s">
        <v>2378</v>
      </c>
      <c r="G1872" t="s">
        <v>2376</v>
      </c>
      <c r="H1872" t="s">
        <v>2376</v>
      </c>
      <c r="I1872" s="13">
        <v>1</v>
      </c>
      <c r="J1872" t="s">
        <v>2376</v>
      </c>
    </row>
    <row r="1873" spans="1:10" x14ac:dyDescent="0.35">
      <c r="A1873" t="s">
        <v>492</v>
      </c>
      <c r="B1873">
        <v>16.670000000000002</v>
      </c>
      <c r="C1873" t="str">
        <f t="shared" si="58"/>
        <v>Underweight</v>
      </c>
      <c r="D1873">
        <v>5.46</v>
      </c>
      <c r="E1873" t="str">
        <f t="shared" si="59"/>
        <v>Normal</v>
      </c>
      <c r="F1873" t="s">
        <v>2376</v>
      </c>
      <c r="G1873" t="s">
        <v>2376</v>
      </c>
      <c r="H1873" t="s">
        <v>2376</v>
      </c>
      <c r="I1873" s="13">
        <v>0</v>
      </c>
      <c r="J1873" t="s">
        <v>2376</v>
      </c>
    </row>
    <row r="1874" spans="1:10" x14ac:dyDescent="0.35">
      <c r="A1874" t="s">
        <v>491</v>
      </c>
      <c r="B1874">
        <v>28.594999999999999</v>
      </c>
      <c r="C1874" t="str">
        <f t="shared" si="58"/>
        <v>Overweight</v>
      </c>
      <c r="D1874">
        <v>5.43</v>
      </c>
      <c r="E1874" t="str">
        <f t="shared" si="59"/>
        <v>Normal</v>
      </c>
      <c r="F1874" t="s">
        <v>2376</v>
      </c>
      <c r="G1874" t="s">
        <v>2376</v>
      </c>
      <c r="H1874" t="s">
        <v>2376</v>
      </c>
      <c r="I1874" s="13">
        <v>0</v>
      </c>
      <c r="J1874" t="s">
        <v>2376</v>
      </c>
    </row>
    <row r="1875" spans="1:10" x14ac:dyDescent="0.35">
      <c r="A1875" t="s">
        <v>490</v>
      </c>
      <c r="B1875">
        <v>25.934999999999999</v>
      </c>
      <c r="C1875" t="str">
        <f t="shared" si="58"/>
        <v>Overweight</v>
      </c>
      <c r="D1875">
        <v>4.29</v>
      </c>
      <c r="E1875" t="str">
        <f t="shared" si="59"/>
        <v>Normal</v>
      </c>
      <c r="F1875" t="s">
        <v>2376</v>
      </c>
      <c r="G1875" t="s">
        <v>2376</v>
      </c>
      <c r="H1875" t="s">
        <v>2376</v>
      </c>
      <c r="I1875" s="13">
        <v>0</v>
      </c>
      <c r="J1875" t="s">
        <v>2376</v>
      </c>
    </row>
    <row r="1876" spans="1:10" x14ac:dyDescent="0.35">
      <c r="A1876" t="s">
        <v>489</v>
      </c>
      <c r="B1876">
        <v>27.645</v>
      </c>
      <c r="C1876" t="str">
        <f t="shared" si="58"/>
        <v>Overweight</v>
      </c>
      <c r="D1876">
        <v>5.25</v>
      </c>
      <c r="E1876" t="str">
        <f t="shared" si="59"/>
        <v>Normal</v>
      </c>
      <c r="F1876" t="s">
        <v>2376</v>
      </c>
      <c r="G1876" t="s">
        <v>2376</v>
      </c>
      <c r="H1876" t="s">
        <v>2376</v>
      </c>
      <c r="I1876" s="13">
        <v>1</v>
      </c>
      <c r="J1876" t="s">
        <v>2376</v>
      </c>
    </row>
    <row r="1877" spans="1:10" x14ac:dyDescent="0.35">
      <c r="A1877" t="s">
        <v>488</v>
      </c>
      <c r="B1877">
        <v>30.1</v>
      </c>
      <c r="C1877" t="str">
        <f t="shared" si="58"/>
        <v>Obesity</v>
      </c>
      <c r="D1877">
        <v>4.04</v>
      </c>
      <c r="E1877" t="str">
        <f t="shared" si="59"/>
        <v>Normal</v>
      </c>
      <c r="F1877" t="s">
        <v>2376</v>
      </c>
      <c r="G1877" t="s">
        <v>2376</v>
      </c>
      <c r="H1877" t="s">
        <v>2376</v>
      </c>
      <c r="I1877" s="13">
        <v>1</v>
      </c>
      <c r="J1877" t="s">
        <v>2376</v>
      </c>
    </row>
    <row r="1878" spans="1:10" x14ac:dyDescent="0.35">
      <c r="A1878" t="s">
        <v>487</v>
      </c>
      <c r="B1878">
        <v>26.79</v>
      </c>
      <c r="C1878" t="str">
        <f t="shared" si="58"/>
        <v>Overweight</v>
      </c>
      <c r="D1878">
        <v>5</v>
      </c>
      <c r="E1878" t="str">
        <f t="shared" si="59"/>
        <v>Normal</v>
      </c>
      <c r="F1878" t="s">
        <v>2378</v>
      </c>
      <c r="G1878" t="s">
        <v>2376</v>
      </c>
      <c r="H1878" t="s">
        <v>2378</v>
      </c>
      <c r="I1878" s="13">
        <v>1</v>
      </c>
      <c r="J1878" t="s">
        <v>2376</v>
      </c>
    </row>
    <row r="1879" spans="1:10" x14ac:dyDescent="0.35">
      <c r="A1879" t="s">
        <v>486</v>
      </c>
      <c r="B1879">
        <v>27.1</v>
      </c>
      <c r="C1879" t="str">
        <f t="shared" si="58"/>
        <v>Overweight</v>
      </c>
      <c r="D1879">
        <v>4.01</v>
      </c>
      <c r="E1879" t="str">
        <f t="shared" si="59"/>
        <v>Normal</v>
      </c>
      <c r="F1879" t="s">
        <v>2378</v>
      </c>
      <c r="G1879" t="s">
        <v>2376</v>
      </c>
      <c r="H1879" t="s">
        <v>2376</v>
      </c>
      <c r="I1879" s="13">
        <v>1</v>
      </c>
      <c r="J1879" t="s">
        <v>2376</v>
      </c>
    </row>
    <row r="1880" spans="1:10" x14ac:dyDescent="0.35">
      <c r="A1880" t="s">
        <v>485</v>
      </c>
      <c r="B1880">
        <v>24.31</v>
      </c>
      <c r="C1880" t="str">
        <f t="shared" si="58"/>
        <v>Normal weight</v>
      </c>
      <c r="D1880">
        <v>5.4</v>
      </c>
      <c r="E1880" t="str">
        <f t="shared" si="59"/>
        <v>Normal</v>
      </c>
      <c r="F1880" t="s">
        <v>2376</v>
      </c>
      <c r="G1880" t="s">
        <v>2376</v>
      </c>
      <c r="H1880" t="s">
        <v>2376</v>
      </c>
      <c r="I1880" s="13">
        <v>0</v>
      </c>
      <c r="J1880" t="s">
        <v>2376</v>
      </c>
    </row>
    <row r="1881" spans="1:10" x14ac:dyDescent="0.35">
      <c r="A1881" t="s">
        <v>484</v>
      </c>
      <c r="B1881">
        <v>15.53</v>
      </c>
      <c r="C1881" t="str">
        <f t="shared" si="58"/>
        <v>Underweight</v>
      </c>
      <c r="D1881">
        <v>5.81</v>
      </c>
      <c r="E1881" t="str">
        <f t="shared" si="59"/>
        <v>Prediabetese</v>
      </c>
      <c r="F1881" t="s">
        <v>2376</v>
      </c>
      <c r="G1881" t="s">
        <v>2376</v>
      </c>
      <c r="H1881" t="s">
        <v>2376</v>
      </c>
      <c r="I1881" s="13">
        <v>1</v>
      </c>
      <c r="J1881" t="s">
        <v>2376</v>
      </c>
    </row>
    <row r="1882" spans="1:10" x14ac:dyDescent="0.35">
      <c r="A1882" t="s">
        <v>483</v>
      </c>
      <c r="B1882">
        <v>30.7</v>
      </c>
      <c r="C1882" t="str">
        <f t="shared" si="58"/>
        <v>Obesity</v>
      </c>
      <c r="D1882">
        <v>5.82</v>
      </c>
      <c r="E1882" t="str">
        <f t="shared" si="59"/>
        <v>Prediabetese</v>
      </c>
      <c r="F1882" t="s">
        <v>2376</v>
      </c>
      <c r="G1882" t="s">
        <v>2376</v>
      </c>
      <c r="H1882" t="s">
        <v>2376</v>
      </c>
      <c r="I1882" s="13">
        <v>1</v>
      </c>
      <c r="J1882" t="s">
        <v>2376</v>
      </c>
    </row>
    <row r="1883" spans="1:10" x14ac:dyDescent="0.35">
      <c r="A1883" t="s">
        <v>482</v>
      </c>
      <c r="B1883">
        <v>33.33</v>
      </c>
      <c r="C1883" t="str">
        <f t="shared" si="58"/>
        <v>Obesity</v>
      </c>
      <c r="D1883">
        <v>4.82</v>
      </c>
      <c r="E1883" t="str">
        <f t="shared" si="59"/>
        <v>Normal</v>
      </c>
      <c r="F1883" t="s">
        <v>2376</v>
      </c>
      <c r="G1883" t="s">
        <v>2376</v>
      </c>
      <c r="H1883" t="s">
        <v>2376</v>
      </c>
      <c r="I1883" s="13">
        <v>1</v>
      </c>
      <c r="J1883" t="s">
        <v>2376</v>
      </c>
    </row>
    <row r="1884" spans="1:10" x14ac:dyDescent="0.35">
      <c r="A1884" t="s">
        <v>481</v>
      </c>
      <c r="B1884">
        <v>32.4</v>
      </c>
      <c r="C1884" t="str">
        <f t="shared" si="58"/>
        <v>Obesity</v>
      </c>
      <c r="D1884">
        <v>5.08</v>
      </c>
      <c r="E1884" t="str">
        <f t="shared" si="59"/>
        <v>Normal</v>
      </c>
      <c r="F1884" t="s">
        <v>2376</v>
      </c>
      <c r="G1884" t="s">
        <v>2376</v>
      </c>
      <c r="H1884" t="s">
        <v>2376</v>
      </c>
      <c r="I1884" s="13">
        <v>1</v>
      </c>
      <c r="J1884" t="s">
        <v>2376</v>
      </c>
    </row>
    <row r="1885" spans="1:10" x14ac:dyDescent="0.35">
      <c r="A1885" t="s">
        <v>480</v>
      </c>
      <c r="B1885">
        <v>27.93</v>
      </c>
      <c r="C1885" t="str">
        <f t="shared" si="58"/>
        <v>Overweight</v>
      </c>
      <c r="D1885">
        <v>5.59</v>
      </c>
      <c r="E1885" t="str">
        <f t="shared" si="59"/>
        <v>Normal</v>
      </c>
      <c r="F1885" t="s">
        <v>2376</v>
      </c>
      <c r="G1885" t="s">
        <v>2376</v>
      </c>
      <c r="H1885" t="s">
        <v>2376</v>
      </c>
      <c r="I1885" s="13">
        <v>1</v>
      </c>
      <c r="J1885" t="s">
        <v>2376</v>
      </c>
    </row>
    <row r="1886" spans="1:10" x14ac:dyDescent="0.35">
      <c r="A1886" t="s">
        <v>479</v>
      </c>
      <c r="B1886">
        <v>21.754999999999999</v>
      </c>
      <c r="C1886" t="str">
        <f t="shared" si="58"/>
        <v>Normal weight</v>
      </c>
      <c r="D1886">
        <v>5.12</v>
      </c>
      <c r="E1886" t="str">
        <f t="shared" si="59"/>
        <v>Normal</v>
      </c>
      <c r="F1886" t="s">
        <v>2376</v>
      </c>
      <c r="G1886" t="s">
        <v>2376</v>
      </c>
      <c r="H1886" t="s">
        <v>2376</v>
      </c>
      <c r="I1886" s="13">
        <v>0</v>
      </c>
      <c r="J1886" t="s">
        <v>2376</v>
      </c>
    </row>
    <row r="1887" spans="1:10" x14ac:dyDescent="0.35">
      <c r="A1887" t="s">
        <v>478</v>
      </c>
      <c r="B1887">
        <v>25.934999999999999</v>
      </c>
      <c r="C1887" t="str">
        <f t="shared" si="58"/>
        <v>Overweight</v>
      </c>
      <c r="D1887">
        <v>4.95</v>
      </c>
      <c r="E1887" t="str">
        <f t="shared" si="59"/>
        <v>Normal</v>
      </c>
      <c r="F1887" t="s">
        <v>2376</v>
      </c>
      <c r="G1887" t="s">
        <v>2376</v>
      </c>
      <c r="H1887" t="s">
        <v>2376</v>
      </c>
      <c r="I1887" s="13">
        <v>0</v>
      </c>
      <c r="J1887" t="s">
        <v>2376</v>
      </c>
    </row>
    <row r="1888" spans="1:10" x14ac:dyDescent="0.35">
      <c r="A1888" t="s">
        <v>477</v>
      </c>
      <c r="B1888">
        <v>31.5</v>
      </c>
      <c r="C1888" t="str">
        <f t="shared" si="58"/>
        <v>Obesity</v>
      </c>
      <c r="D1888">
        <v>6.16</v>
      </c>
      <c r="E1888" t="str">
        <f t="shared" si="59"/>
        <v>Prediabetese</v>
      </c>
      <c r="F1888" t="s">
        <v>2376</v>
      </c>
      <c r="G1888" t="s">
        <v>2376</v>
      </c>
      <c r="H1888" t="s">
        <v>2376</v>
      </c>
      <c r="I1888" s="13">
        <v>0</v>
      </c>
      <c r="J1888" t="s">
        <v>2376</v>
      </c>
    </row>
    <row r="1889" spans="1:10" x14ac:dyDescent="0.35">
      <c r="A1889" t="s">
        <v>476</v>
      </c>
      <c r="B1889">
        <v>30.03</v>
      </c>
      <c r="C1889" t="str">
        <f t="shared" si="58"/>
        <v>Obesity</v>
      </c>
      <c r="D1889">
        <v>6.41</v>
      </c>
      <c r="E1889" t="str">
        <f t="shared" si="59"/>
        <v>Diabetese</v>
      </c>
      <c r="F1889" t="s">
        <v>2376</v>
      </c>
      <c r="G1889" t="s">
        <v>2376</v>
      </c>
      <c r="H1889" t="s">
        <v>2376</v>
      </c>
      <c r="I1889" s="13">
        <v>0</v>
      </c>
      <c r="J1889" t="s">
        <v>2376</v>
      </c>
    </row>
    <row r="1890" spans="1:10" x14ac:dyDescent="0.35">
      <c r="A1890" t="s">
        <v>475</v>
      </c>
      <c r="B1890">
        <v>33.479999999999997</v>
      </c>
      <c r="C1890" t="str">
        <f t="shared" si="58"/>
        <v>Obesity</v>
      </c>
      <c r="D1890">
        <v>8.94</v>
      </c>
      <c r="E1890" t="str">
        <f t="shared" si="59"/>
        <v>Diabetese</v>
      </c>
      <c r="F1890" t="s">
        <v>2376</v>
      </c>
      <c r="G1890" t="s">
        <v>2376</v>
      </c>
      <c r="H1890" t="s">
        <v>2376</v>
      </c>
      <c r="I1890" s="13">
        <v>0</v>
      </c>
      <c r="J1890" t="s">
        <v>2376</v>
      </c>
    </row>
    <row r="1891" spans="1:10" x14ac:dyDescent="0.35">
      <c r="A1891" t="s">
        <v>474</v>
      </c>
      <c r="B1891">
        <v>16.510000000000002</v>
      </c>
      <c r="C1891" t="str">
        <f t="shared" si="58"/>
        <v>Underweight</v>
      </c>
      <c r="D1891">
        <v>4.42</v>
      </c>
      <c r="E1891" t="str">
        <f t="shared" si="59"/>
        <v>Normal</v>
      </c>
      <c r="F1891" t="s">
        <v>2378</v>
      </c>
      <c r="G1891" t="s">
        <v>2376</v>
      </c>
      <c r="H1891" t="s">
        <v>2378</v>
      </c>
      <c r="I1891" s="13">
        <v>1</v>
      </c>
      <c r="J1891" t="s">
        <v>2376</v>
      </c>
    </row>
    <row r="1892" spans="1:10" x14ac:dyDescent="0.35">
      <c r="A1892" t="s">
        <v>473</v>
      </c>
      <c r="B1892">
        <v>33.155000000000001</v>
      </c>
      <c r="C1892" t="str">
        <f t="shared" si="58"/>
        <v>Obesity</v>
      </c>
      <c r="D1892">
        <v>5.3</v>
      </c>
      <c r="E1892" t="str">
        <f t="shared" si="59"/>
        <v>Normal</v>
      </c>
      <c r="F1892" t="s">
        <v>2378</v>
      </c>
      <c r="G1892" t="s">
        <v>2376</v>
      </c>
      <c r="H1892" t="s">
        <v>2376</v>
      </c>
      <c r="I1892" s="13">
        <v>1</v>
      </c>
      <c r="J1892" t="s">
        <v>2376</v>
      </c>
    </row>
    <row r="1893" spans="1:10" x14ac:dyDescent="0.35">
      <c r="A1893" t="s">
        <v>472</v>
      </c>
      <c r="B1893">
        <v>37.29</v>
      </c>
      <c r="C1893" t="str">
        <f t="shared" si="58"/>
        <v>Obesity</v>
      </c>
      <c r="D1893">
        <v>4.6399999999999997</v>
      </c>
      <c r="E1893" t="str">
        <f t="shared" si="59"/>
        <v>Normal</v>
      </c>
      <c r="F1893" t="s">
        <v>2376</v>
      </c>
      <c r="G1893" t="s">
        <v>2376</v>
      </c>
      <c r="H1893" t="s">
        <v>2378</v>
      </c>
      <c r="I1893" s="13">
        <v>1</v>
      </c>
      <c r="J1893" t="s">
        <v>2376</v>
      </c>
    </row>
    <row r="1894" spans="1:10" x14ac:dyDescent="0.35">
      <c r="A1894" t="s">
        <v>471</v>
      </c>
      <c r="B1894">
        <v>20.23</v>
      </c>
      <c r="C1894" t="str">
        <f t="shared" si="58"/>
        <v>Normal weight</v>
      </c>
      <c r="D1894">
        <v>6.16</v>
      </c>
      <c r="E1894" t="str">
        <f t="shared" si="59"/>
        <v>Prediabetese</v>
      </c>
      <c r="F1894" t="s">
        <v>2378</v>
      </c>
      <c r="G1894" t="s">
        <v>2376</v>
      </c>
      <c r="H1894" t="s">
        <v>2376</v>
      </c>
      <c r="I1894" s="13">
        <v>1</v>
      </c>
      <c r="J1894" t="s">
        <v>2376</v>
      </c>
    </row>
    <row r="1895" spans="1:10" x14ac:dyDescent="0.35">
      <c r="A1895" t="s">
        <v>470</v>
      </c>
      <c r="B1895">
        <v>28.975000000000001</v>
      </c>
      <c r="C1895" t="str">
        <f t="shared" si="58"/>
        <v>Overweight</v>
      </c>
      <c r="D1895">
        <v>4.12</v>
      </c>
      <c r="E1895" t="str">
        <f t="shared" si="59"/>
        <v>Normal</v>
      </c>
      <c r="F1895" t="s">
        <v>2376</v>
      </c>
      <c r="G1895" t="s">
        <v>2376</v>
      </c>
      <c r="H1895" t="s">
        <v>2378</v>
      </c>
      <c r="I1895" s="13">
        <v>1</v>
      </c>
      <c r="J1895" t="s">
        <v>2376</v>
      </c>
    </row>
    <row r="1896" spans="1:10" x14ac:dyDescent="0.35">
      <c r="A1896" t="s">
        <v>469</v>
      </c>
      <c r="B1896">
        <v>16.420000000000002</v>
      </c>
      <c r="C1896" t="str">
        <f t="shared" si="58"/>
        <v>Underweight</v>
      </c>
      <c r="D1896">
        <v>5.77</v>
      </c>
      <c r="E1896" t="str">
        <f t="shared" si="59"/>
        <v>Prediabetese</v>
      </c>
      <c r="F1896" t="s">
        <v>2378</v>
      </c>
      <c r="G1896" t="s">
        <v>2376</v>
      </c>
      <c r="H1896" t="s">
        <v>2378</v>
      </c>
      <c r="I1896" s="13">
        <v>1</v>
      </c>
      <c r="J1896" t="s">
        <v>2376</v>
      </c>
    </row>
    <row r="1897" spans="1:10" x14ac:dyDescent="0.35">
      <c r="A1897" t="s">
        <v>468</v>
      </c>
      <c r="B1897">
        <v>17.559999999999999</v>
      </c>
      <c r="C1897" t="str">
        <f t="shared" si="58"/>
        <v>Underweight</v>
      </c>
      <c r="D1897">
        <v>6.2</v>
      </c>
      <c r="E1897" t="str">
        <f t="shared" si="59"/>
        <v>Prediabetese</v>
      </c>
      <c r="F1897" t="s">
        <v>2376</v>
      </c>
      <c r="G1897" t="s">
        <v>2376</v>
      </c>
      <c r="H1897" t="s">
        <v>2376</v>
      </c>
      <c r="I1897" s="13">
        <v>1</v>
      </c>
      <c r="J1897" t="s">
        <v>2376</v>
      </c>
    </row>
    <row r="1898" spans="1:10" x14ac:dyDescent="0.35">
      <c r="A1898" t="s">
        <v>467</v>
      </c>
      <c r="B1898">
        <v>24.13</v>
      </c>
      <c r="C1898" t="str">
        <f t="shared" si="58"/>
        <v>Normal weight</v>
      </c>
      <c r="D1898">
        <v>4.3899999999999997</v>
      </c>
      <c r="E1898" t="str">
        <f t="shared" si="59"/>
        <v>Normal</v>
      </c>
      <c r="F1898" t="s">
        <v>2376</v>
      </c>
      <c r="G1898" t="s">
        <v>2376</v>
      </c>
      <c r="H1898" t="s">
        <v>2376</v>
      </c>
      <c r="I1898" s="13">
        <v>1</v>
      </c>
      <c r="J1898" t="s">
        <v>2376</v>
      </c>
    </row>
    <row r="1899" spans="1:10" x14ac:dyDescent="0.35">
      <c r="A1899" t="s">
        <v>466</v>
      </c>
      <c r="B1899">
        <v>19.95</v>
      </c>
      <c r="C1899" t="str">
        <f t="shared" si="58"/>
        <v>Normal weight</v>
      </c>
      <c r="D1899">
        <v>5.13</v>
      </c>
      <c r="E1899" t="str">
        <f t="shared" si="59"/>
        <v>Normal</v>
      </c>
      <c r="F1899" t="s">
        <v>2376</v>
      </c>
      <c r="G1899" t="s">
        <v>2378</v>
      </c>
      <c r="H1899" t="s">
        <v>2376</v>
      </c>
      <c r="I1899" s="13">
        <v>2</v>
      </c>
      <c r="J1899" t="s">
        <v>2376</v>
      </c>
    </row>
    <row r="1900" spans="1:10" x14ac:dyDescent="0.35">
      <c r="A1900" t="s">
        <v>465</v>
      </c>
      <c r="B1900">
        <v>21.24</v>
      </c>
      <c r="C1900" t="str">
        <f t="shared" si="58"/>
        <v>Normal weight</v>
      </c>
      <c r="D1900">
        <v>4.49</v>
      </c>
      <c r="E1900" t="str">
        <f t="shared" si="59"/>
        <v>Normal</v>
      </c>
      <c r="F1900" t="s">
        <v>2376</v>
      </c>
      <c r="G1900" t="s">
        <v>2376</v>
      </c>
      <c r="H1900" t="s">
        <v>2376</v>
      </c>
      <c r="I1900" s="13">
        <v>0</v>
      </c>
      <c r="J1900" t="s">
        <v>2376</v>
      </c>
    </row>
    <row r="1901" spans="1:10" x14ac:dyDescent="0.35">
      <c r="A1901" t="s">
        <v>464</v>
      </c>
      <c r="B1901">
        <v>44.22</v>
      </c>
      <c r="C1901" t="str">
        <f t="shared" si="58"/>
        <v>Obesity</v>
      </c>
      <c r="D1901">
        <v>6.35</v>
      </c>
      <c r="E1901" t="str">
        <f t="shared" si="59"/>
        <v>Prediabetese</v>
      </c>
      <c r="F1901" t="s">
        <v>2376</v>
      </c>
      <c r="G1901" t="s">
        <v>2376</v>
      </c>
      <c r="H1901" t="s">
        <v>2376</v>
      </c>
      <c r="I1901" s="13">
        <v>0</v>
      </c>
      <c r="J1901" t="s">
        <v>2376</v>
      </c>
    </row>
    <row r="1902" spans="1:10" x14ac:dyDescent="0.35">
      <c r="A1902" t="s">
        <v>463</v>
      </c>
      <c r="B1902">
        <v>41.1</v>
      </c>
      <c r="C1902" t="str">
        <f t="shared" si="58"/>
        <v>Obesity</v>
      </c>
      <c r="D1902">
        <v>5.79</v>
      </c>
      <c r="E1902" t="str">
        <f t="shared" si="59"/>
        <v>Prediabetese</v>
      </c>
      <c r="F1902" t="s">
        <v>2376</v>
      </c>
      <c r="G1902" t="s">
        <v>2376</v>
      </c>
      <c r="H1902" t="s">
        <v>2376</v>
      </c>
      <c r="I1902" s="13">
        <v>0</v>
      </c>
      <c r="J1902" t="s">
        <v>2376</v>
      </c>
    </row>
    <row r="1903" spans="1:10" x14ac:dyDescent="0.35">
      <c r="A1903" t="s">
        <v>462</v>
      </c>
      <c r="B1903">
        <v>34.200000000000003</v>
      </c>
      <c r="C1903" t="str">
        <f t="shared" si="58"/>
        <v>Obesity</v>
      </c>
      <c r="D1903">
        <v>4.78</v>
      </c>
      <c r="E1903" t="str">
        <f t="shared" si="59"/>
        <v>Normal</v>
      </c>
      <c r="F1903" t="s">
        <v>2378</v>
      </c>
      <c r="G1903" t="s">
        <v>2376</v>
      </c>
      <c r="H1903" t="s">
        <v>2376</v>
      </c>
      <c r="I1903" s="13">
        <v>0</v>
      </c>
      <c r="J1903" t="s">
        <v>2376</v>
      </c>
    </row>
    <row r="1904" spans="1:10" x14ac:dyDescent="0.35">
      <c r="A1904" t="s">
        <v>461</v>
      </c>
      <c r="B1904">
        <v>29.92</v>
      </c>
      <c r="C1904" t="str">
        <f t="shared" si="58"/>
        <v>Overweight</v>
      </c>
      <c r="D1904">
        <v>6.02</v>
      </c>
      <c r="E1904" t="str">
        <f t="shared" si="59"/>
        <v>Prediabetese</v>
      </c>
      <c r="F1904" t="s">
        <v>2378</v>
      </c>
      <c r="G1904" t="s">
        <v>2376</v>
      </c>
      <c r="H1904" t="s">
        <v>2376</v>
      </c>
      <c r="I1904" s="13">
        <v>0</v>
      </c>
      <c r="J1904" t="s">
        <v>2376</v>
      </c>
    </row>
    <row r="1905" spans="1:10" x14ac:dyDescent="0.35">
      <c r="A1905" t="s">
        <v>460</v>
      </c>
      <c r="B1905">
        <v>28.93</v>
      </c>
      <c r="C1905" t="str">
        <f t="shared" si="58"/>
        <v>Overweight</v>
      </c>
      <c r="D1905">
        <v>4.4400000000000004</v>
      </c>
      <c r="E1905" t="str">
        <f t="shared" si="59"/>
        <v>Normal</v>
      </c>
      <c r="F1905" t="s">
        <v>2376</v>
      </c>
      <c r="G1905" t="s">
        <v>2376</v>
      </c>
      <c r="H1905" t="s">
        <v>2376</v>
      </c>
      <c r="I1905" s="13">
        <v>0</v>
      </c>
      <c r="J1905" t="s">
        <v>2376</v>
      </c>
    </row>
    <row r="1906" spans="1:10" x14ac:dyDescent="0.35">
      <c r="A1906" t="s">
        <v>459</v>
      </c>
      <c r="B1906">
        <v>31.254999999999999</v>
      </c>
      <c r="C1906" t="str">
        <f t="shared" si="58"/>
        <v>Obesity</v>
      </c>
      <c r="D1906">
        <v>5.84</v>
      </c>
      <c r="E1906" t="str">
        <f t="shared" si="59"/>
        <v>Prediabetese</v>
      </c>
      <c r="F1906" t="s">
        <v>2378</v>
      </c>
      <c r="G1906" t="s">
        <v>2376</v>
      </c>
      <c r="H1906" t="s">
        <v>2376</v>
      </c>
      <c r="I1906" s="13">
        <v>1</v>
      </c>
      <c r="J1906" t="s">
        <v>2376</v>
      </c>
    </row>
    <row r="1907" spans="1:10" x14ac:dyDescent="0.35">
      <c r="A1907" t="s">
        <v>458</v>
      </c>
      <c r="B1907">
        <v>29.83</v>
      </c>
      <c r="C1907" t="str">
        <f t="shared" si="58"/>
        <v>Overweight</v>
      </c>
      <c r="D1907">
        <v>5.39</v>
      </c>
      <c r="E1907" t="str">
        <f t="shared" si="59"/>
        <v>Normal</v>
      </c>
      <c r="F1907" t="s">
        <v>2376</v>
      </c>
      <c r="G1907" t="s">
        <v>2376</v>
      </c>
      <c r="H1907" t="s">
        <v>2376</v>
      </c>
      <c r="I1907" s="13">
        <v>0</v>
      </c>
      <c r="J1907" t="s">
        <v>2376</v>
      </c>
    </row>
    <row r="1908" spans="1:10" x14ac:dyDescent="0.35">
      <c r="A1908" t="s">
        <v>457</v>
      </c>
      <c r="B1908">
        <v>29.59</v>
      </c>
      <c r="C1908" t="str">
        <f t="shared" si="58"/>
        <v>Overweight</v>
      </c>
      <c r="D1908">
        <v>6.16</v>
      </c>
      <c r="E1908" t="str">
        <f t="shared" si="59"/>
        <v>Prediabetese</v>
      </c>
      <c r="F1908" t="s">
        <v>2376</v>
      </c>
      <c r="G1908" t="s">
        <v>2376</v>
      </c>
      <c r="H1908" t="s">
        <v>2378</v>
      </c>
      <c r="I1908" s="13">
        <v>1</v>
      </c>
      <c r="J1908" t="s">
        <v>2376</v>
      </c>
    </row>
    <row r="1909" spans="1:10" x14ac:dyDescent="0.35">
      <c r="A1909" t="s">
        <v>456</v>
      </c>
      <c r="B1909">
        <v>31.16</v>
      </c>
      <c r="C1909" t="str">
        <f t="shared" si="58"/>
        <v>Obesity</v>
      </c>
      <c r="D1909">
        <v>4.49</v>
      </c>
      <c r="E1909" t="str">
        <f t="shared" si="59"/>
        <v>Normal</v>
      </c>
      <c r="F1909" t="s">
        <v>2376</v>
      </c>
      <c r="G1909" t="s">
        <v>2376</v>
      </c>
      <c r="H1909" t="s">
        <v>2378</v>
      </c>
      <c r="I1909" s="13">
        <v>1</v>
      </c>
      <c r="J1909" t="s">
        <v>2376</v>
      </c>
    </row>
    <row r="1910" spans="1:10" x14ac:dyDescent="0.35">
      <c r="A1910" t="s">
        <v>455</v>
      </c>
      <c r="B1910">
        <v>34.21</v>
      </c>
      <c r="C1910" t="str">
        <f t="shared" si="58"/>
        <v>Obesity</v>
      </c>
      <c r="D1910">
        <v>4.4800000000000004</v>
      </c>
      <c r="E1910" t="str">
        <f t="shared" si="59"/>
        <v>Normal</v>
      </c>
      <c r="F1910" t="s">
        <v>2378</v>
      </c>
      <c r="G1910" t="s">
        <v>2376</v>
      </c>
      <c r="H1910" t="s">
        <v>2376</v>
      </c>
      <c r="I1910" s="13">
        <v>1</v>
      </c>
      <c r="J1910" t="s">
        <v>2376</v>
      </c>
    </row>
    <row r="1911" spans="1:10" x14ac:dyDescent="0.35">
      <c r="A1911" t="s">
        <v>454</v>
      </c>
      <c r="B1911">
        <v>34.86</v>
      </c>
      <c r="C1911" t="str">
        <f t="shared" si="58"/>
        <v>Obesity</v>
      </c>
      <c r="D1911">
        <v>10.97</v>
      </c>
      <c r="E1911" t="str">
        <f t="shared" si="59"/>
        <v>Diabetese</v>
      </c>
      <c r="F1911" t="s">
        <v>2376</v>
      </c>
      <c r="G1911" t="s">
        <v>2376</v>
      </c>
      <c r="H1911" t="s">
        <v>2376</v>
      </c>
      <c r="I1911" s="13">
        <v>0</v>
      </c>
      <c r="J1911" t="s">
        <v>2376</v>
      </c>
    </row>
    <row r="1912" spans="1:10" x14ac:dyDescent="0.35">
      <c r="A1912" t="s">
        <v>453</v>
      </c>
      <c r="B1912">
        <v>34.58</v>
      </c>
      <c r="C1912" t="str">
        <f t="shared" si="58"/>
        <v>Obesity</v>
      </c>
      <c r="D1912">
        <v>5.14</v>
      </c>
      <c r="E1912" t="str">
        <f t="shared" si="59"/>
        <v>Normal</v>
      </c>
      <c r="F1912" t="s">
        <v>2376</v>
      </c>
      <c r="G1912" t="s">
        <v>2378</v>
      </c>
      <c r="H1912" t="s">
        <v>2376</v>
      </c>
      <c r="I1912" s="13">
        <v>2</v>
      </c>
      <c r="J1912" t="s">
        <v>2376</v>
      </c>
    </row>
    <row r="1913" spans="1:10" x14ac:dyDescent="0.35">
      <c r="A1913" t="s">
        <v>452</v>
      </c>
      <c r="B1913">
        <v>17.940000000000001</v>
      </c>
      <c r="C1913" t="str">
        <f t="shared" si="58"/>
        <v>Underweight</v>
      </c>
      <c r="D1913">
        <v>5.17</v>
      </c>
      <c r="E1913" t="str">
        <f t="shared" si="59"/>
        <v>Normal</v>
      </c>
      <c r="F1913" t="s">
        <v>2378</v>
      </c>
      <c r="G1913" t="s">
        <v>2376</v>
      </c>
      <c r="H1913" t="s">
        <v>2376</v>
      </c>
      <c r="I1913" s="13">
        <v>0</v>
      </c>
      <c r="J1913" t="s">
        <v>2376</v>
      </c>
    </row>
    <row r="1914" spans="1:10" x14ac:dyDescent="0.35">
      <c r="A1914" t="s">
        <v>451</v>
      </c>
      <c r="B1914">
        <v>26.8</v>
      </c>
      <c r="C1914" t="str">
        <f t="shared" si="58"/>
        <v>Overweight</v>
      </c>
      <c r="D1914">
        <v>6.18</v>
      </c>
      <c r="E1914" t="str">
        <f t="shared" si="59"/>
        <v>Prediabetese</v>
      </c>
      <c r="F1914" t="s">
        <v>2378</v>
      </c>
      <c r="G1914" t="s">
        <v>2376</v>
      </c>
      <c r="H1914" t="s">
        <v>2378</v>
      </c>
      <c r="I1914" s="13">
        <v>1</v>
      </c>
      <c r="J1914" t="s">
        <v>2376</v>
      </c>
    </row>
    <row r="1915" spans="1:10" x14ac:dyDescent="0.35">
      <c r="A1915" t="s">
        <v>450</v>
      </c>
      <c r="B1915">
        <v>17.690000000000001</v>
      </c>
      <c r="C1915" t="str">
        <f t="shared" si="58"/>
        <v>Underweight</v>
      </c>
      <c r="D1915">
        <v>9.07</v>
      </c>
      <c r="E1915" t="str">
        <f t="shared" si="59"/>
        <v>Diabetese</v>
      </c>
      <c r="F1915" t="s">
        <v>2378</v>
      </c>
      <c r="G1915" t="s">
        <v>2376</v>
      </c>
      <c r="H1915" t="s">
        <v>2376</v>
      </c>
      <c r="I1915" s="13">
        <v>0</v>
      </c>
      <c r="J1915" t="s">
        <v>2376</v>
      </c>
    </row>
    <row r="1916" spans="1:10" x14ac:dyDescent="0.35">
      <c r="A1916" t="s">
        <v>449</v>
      </c>
      <c r="B1916">
        <v>25.77</v>
      </c>
      <c r="C1916" t="str">
        <f t="shared" si="58"/>
        <v>Overweight</v>
      </c>
      <c r="D1916">
        <v>4.43</v>
      </c>
      <c r="E1916" t="str">
        <f t="shared" si="59"/>
        <v>Normal</v>
      </c>
      <c r="F1916" t="s">
        <v>2376</v>
      </c>
      <c r="G1916" t="s">
        <v>2376</v>
      </c>
      <c r="H1916" t="s">
        <v>2378</v>
      </c>
      <c r="I1916" s="13">
        <v>1</v>
      </c>
      <c r="J1916" t="s">
        <v>2376</v>
      </c>
    </row>
    <row r="1917" spans="1:10" x14ac:dyDescent="0.35">
      <c r="A1917" t="s">
        <v>448</v>
      </c>
      <c r="B1917">
        <v>34.46</v>
      </c>
      <c r="C1917" t="str">
        <f t="shared" si="58"/>
        <v>Obesity</v>
      </c>
      <c r="D1917">
        <v>4.17</v>
      </c>
      <c r="E1917" t="str">
        <f t="shared" si="59"/>
        <v>Normal</v>
      </c>
      <c r="F1917" t="s">
        <v>2376</v>
      </c>
      <c r="G1917" t="s">
        <v>2378</v>
      </c>
      <c r="H1917" t="s">
        <v>2376</v>
      </c>
      <c r="I1917" s="13">
        <v>1</v>
      </c>
      <c r="J1917" t="s">
        <v>2376</v>
      </c>
    </row>
    <row r="1918" spans="1:10" x14ac:dyDescent="0.35">
      <c r="A1918" t="s">
        <v>447</v>
      </c>
      <c r="B1918">
        <v>30.875</v>
      </c>
      <c r="C1918" t="str">
        <f t="shared" si="58"/>
        <v>Obesity</v>
      </c>
      <c r="D1918">
        <v>4.95</v>
      </c>
      <c r="E1918" t="str">
        <f t="shared" si="59"/>
        <v>Normal</v>
      </c>
      <c r="F1918" t="s">
        <v>2378</v>
      </c>
      <c r="G1918" t="s">
        <v>2376</v>
      </c>
      <c r="H1918" t="s">
        <v>2376</v>
      </c>
      <c r="I1918" s="13">
        <v>0</v>
      </c>
      <c r="J1918" t="s">
        <v>2376</v>
      </c>
    </row>
    <row r="1919" spans="1:10" x14ac:dyDescent="0.35">
      <c r="A1919" t="s">
        <v>446</v>
      </c>
      <c r="B1919">
        <v>39.49</v>
      </c>
      <c r="C1919" t="str">
        <f t="shared" si="58"/>
        <v>Obesity</v>
      </c>
      <c r="D1919">
        <v>5.13</v>
      </c>
      <c r="E1919" t="str">
        <f t="shared" si="59"/>
        <v>Normal</v>
      </c>
      <c r="F1919" t="s">
        <v>2376</v>
      </c>
      <c r="G1919" t="s">
        <v>2376</v>
      </c>
      <c r="H1919" t="s">
        <v>2376</v>
      </c>
      <c r="I1919" s="13">
        <v>0</v>
      </c>
      <c r="J1919" t="s">
        <v>2376</v>
      </c>
    </row>
    <row r="1920" spans="1:10" x14ac:dyDescent="0.35">
      <c r="A1920" t="s">
        <v>445</v>
      </c>
      <c r="B1920">
        <v>28.88</v>
      </c>
      <c r="C1920" t="str">
        <f t="shared" si="58"/>
        <v>Overweight</v>
      </c>
      <c r="D1920">
        <v>4.0999999999999996</v>
      </c>
      <c r="E1920" t="str">
        <f t="shared" si="59"/>
        <v>Normal</v>
      </c>
      <c r="F1920" t="s">
        <v>2376</v>
      </c>
      <c r="G1920" t="s">
        <v>2376</v>
      </c>
      <c r="H1920" t="s">
        <v>2376</v>
      </c>
      <c r="I1920" s="13">
        <v>0</v>
      </c>
      <c r="J1920" t="s">
        <v>2376</v>
      </c>
    </row>
    <row r="1921" spans="1:10" x14ac:dyDescent="0.35">
      <c r="A1921" t="s">
        <v>444</v>
      </c>
      <c r="B1921">
        <v>20.234999999999999</v>
      </c>
      <c r="C1921" t="str">
        <f t="shared" si="58"/>
        <v>Normal weight</v>
      </c>
      <c r="D1921">
        <v>5.01</v>
      </c>
      <c r="E1921" t="str">
        <f t="shared" si="59"/>
        <v>Normal</v>
      </c>
      <c r="F1921" t="s">
        <v>2378</v>
      </c>
      <c r="G1921" t="s">
        <v>2376</v>
      </c>
      <c r="H1921" t="s">
        <v>2376</v>
      </c>
      <c r="I1921" s="13">
        <v>0</v>
      </c>
      <c r="J1921" t="s">
        <v>2376</v>
      </c>
    </row>
    <row r="1922" spans="1:10" x14ac:dyDescent="0.35">
      <c r="A1922" t="s">
        <v>443</v>
      </c>
      <c r="B1922">
        <v>30.67</v>
      </c>
      <c r="C1922" t="str">
        <f t="shared" si="58"/>
        <v>Obesity</v>
      </c>
      <c r="D1922">
        <v>5.09</v>
      </c>
      <c r="E1922" t="str">
        <f t="shared" si="59"/>
        <v>Normal</v>
      </c>
      <c r="F1922" t="s">
        <v>2378</v>
      </c>
      <c r="G1922" t="s">
        <v>2376</v>
      </c>
      <c r="H1922" t="s">
        <v>2376</v>
      </c>
      <c r="I1922" s="13">
        <v>0</v>
      </c>
      <c r="J1922" t="s">
        <v>2376</v>
      </c>
    </row>
    <row r="1923" spans="1:10" x14ac:dyDescent="0.35">
      <c r="A1923" t="s">
        <v>442</v>
      </c>
      <c r="B1923">
        <v>30.875</v>
      </c>
      <c r="C1923" t="str">
        <f t="shared" ref="C1923:C1986" si="60">IF(B1923&lt;18.5,"Underweight",IF(AND(B1923&gt;=18.5,B1923&lt;25),"Normal weight",IF(AND(B1923&gt;=25,B1923&lt;30),"Overweight","Obesity")))</f>
        <v>Obesity</v>
      </c>
      <c r="D1923">
        <v>6.49</v>
      </c>
      <c r="E1923" t="str">
        <f t="shared" si="59"/>
        <v>Diabetese</v>
      </c>
      <c r="F1923" t="s">
        <v>2376</v>
      </c>
      <c r="G1923" t="s">
        <v>2376</v>
      </c>
      <c r="H1923" t="s">
        <v>2376</v>
      </c>
      <c r="I1923" s="13">
        <v>0</v>
      </c>
      <c r="J1923" t="s">
        <v>2376</v>
      </c>
    </row>
    <row r="1924" spans="1:10" x14ac:dyDescent="0.35">
      <c r="A1924" t="s">
        <v>441</v>
      </c>
      <c r="B1924">
        <v>23.8</v>
      </c>
      <c r="C1924" t="str">
        <f t="shared" si="60"/>
        <v>Normal weight</v>
      </c>
      <c r="D1924">
        <v>4.08</v>
      </c>
      <c r="E1924" t="str">
        <f t="shared" ref="E1924:E1987" si="61">IF(D1924&lt;5.7,"Normal",IF(AND(D1924&gt;=5.7,D1924&lt;=6.4),"Prediabetese","Diabetese"))</f>
        <v>Normal</v>
      </c>
      <c r="F1924" t="s">
        <v>2376</v>
      </c>
      <c r="G1924" t="s">
        <v>2376</v>
      </c>
      <c r="H1924" t="s">
        <v>2376</v>
      </c>
      <c r="I1924" s="13">
        <v>0</v>
      </c>
      <c r="J1924" t="s">
        <v>2376</v>
      </c>
    </row>
    <row r="1925" spans="1:10" x14ac:dyDescent="0.35">
      <c r="A1925" t="s">
        <v>440</v>
      </c>
      <c r="B1925">
        <v>15.37</v>
      </c>
      <c r="C1925" t="str">
        <f t="shared" si="60"/>
        <v>Underweight</v>
      </c>
      <c r="D1925">
        <v>8.6300000000000008</v>
      </c>
      <c r="E1925" t="str">
        <f t="shared" si="61"/>
        <v>Diabetese</v>
      </c>
      <c r="F1925" t="s">
        <v>2378</v>
      </c>
      <c r="G1925" t="s">
        <v>2376</v>
      </c>
      <c r="H1925" t="s">
        <v>2376</v>
      </c>
      <c r="I1925" s="13">
        <v>0</v>
      </c>
      <c r="J1925" t="s">
        <v>2376</v>
      </c>
    </row>
    <row r="1926" spans="1:10" x14ac:dyDescent="0.35">
      <c r="A1926" t="s">
        <v>439</v>
      </c>
      <c r="B1926">
        <v>30.4</v>
      </c>
      <c r="C1926" t="str">
        <f t="shared" si="60"/>
        <v>Obesity</v>
      </c>
      <c r="D1926">
        <v>5.28</v>
      </c>
      <c r="E1926" t="str">
        <f t="shared" si="61"/>
        <v>Normal</v>
      </c>
      <c r="F1926" t="s">
        <v>2376</v>
      </c>
      <c r="G1926" t="s">
        <v>2376</v>
      </c>
      <c r="H1926" t="s">
        <v>2376</v>
      </c>
      <c r="I1926" s="13">
        <v>0</v>
      </c>
      <c r="J1926" t="s">
        <v>2376</v>
      </c>
    </row>
    <row r="1927" spans="1:10" x14ac:dyDescent="0.35">
      <c r="A1927" t="s">
        <v>438</v>
      </c>
      <c r="B1927">
        <v>19.48</v>
      </c>
      <c r="C1927" t="str">
        <f t="shared" si="60"/>
        <v>Normal weight</v>
      </c>
      <c r="D1927">
        <v>5.63</v>
      </c>
      <c r="E1927" t="str">
        <f t="shared" si="61"/>
        <v>Normal</v>
      </c>
      <c r="F1927" t="s">
        <v>2378</v>
      </c>
      <c r="G1927" t="s">
        <v>2376</v>
      </c>
      <c r="H1927" t="s">
        <v>2376</v>
      </c>
      <c r="I1927" s="13">
        <v>1</v>
      </c>
      <c r="J1927" t="s">
        <v>2376</v>
      </c>
    </row>
    <row r="1928" spans="1:10" x14ac:dyDescent="0.35">
      <c r="A1928" t="s">
        <v>437</v>
      </c>
      <c r="B1928">
        <v>16.96</v>
      </c>
      <c r="C1928" t="str">
        <f t="shared" si="60"/>
        <v>Underweight</v>
      </c>
      <c r="D1928">
        <v>11.47</v>
      </c>
      <c r="E1928" t="str">
        <f t="shared" si="61"/>
        <v>Diabetese</v>
      </c>
      <c r="F1928" t="s">
        <v>2378</v>
      </c>
      <c r="G1928" t="s">
        <v>2376</v>
      </c>
      <c r="H1928" t="s">
        <v>2376</v>
      </c>
      <c r="I1928" s="13">
        <v>0</v>
      </c>
      <c r="J1928" t="s">
        <v>2376</v>
      </c>
    </row>
    <row r="1929" spans="1:10" x14ac:dyDescent="0.35">
      <c r="A1929" t="s">
        <v>436</v>
      </c>
      <c r="B1929">
        <v>19.05</v>
      </c>
      <c r="C1929" t="str">
        <f t="shared" si="60"/>
        <v>Normal weight</v>
      </c>
      <c r="D1929">
        <v>4.92</v>
      </c>
      <c r="E1929" t="str">
        <f t="shared" si="61"/>
        <v>Normal</v>
      </c>
      <c r="F1929" t="s">
        <v>2376</v>
      </c>
      <c r="G1929" t="s">
        <v>2376</v>
      </c>
      <c r="H1929" t="s">
        <v>2376</v>
      </c>
      <c r="I1929" s="13">
        <v>1</v>
      </c>
      <c r="J1929" t="s">
        <v>2376</v>
      </c>
    </row>
    <row r="1930" spans="1:10" x14ac:dyDescent="0.35">
      <c r="A1930" t="s">
        <v>435</v>
      </c>
      <c r="B1930">
        <v>37.619999999999997</v>
      </c>
      <c r="C1930" t="str">
        <f t="shared" si="60"/>
        <v>Obesity</v>
      </c>
      <c r="D1930">
        <v>4.18</v>
      </c>
      <c r="E1930" t="str">
        <f t="shared" si="61"/>
        <v>Normal</v>
      </c>
      <c r="F1930" t="s">
        <v>2376</v>
      </c>
      <c r="G1930" t="s">
        <v>2376</v>
      </c>
      <c r="H1930" t="s">
        <v>2376</v>
      </c>
      <c r="I1930" s="13">
        <v>0</v>
      </c>
      <c r="J1930" t="s">
        <v>2376</v>
      </c>
    </row>
    <row r="1931" spans="1:10" x14ac:dyDescent="0.35">
      <c r="A1931" t="s">
        <v>434</v>
      </c>
      <c r="B1931">
        <v>29.1</v>
      </c>
      <c r="C1931" t="str">
        <f t="shared" si="60"/>
        <v>Overweight</v>
      </c>
      <c r="D1931">
        <v>4.67</v>
      </c>
      <c r="E1931" t="str">
        <f t="shared" si="61"/>
        <v>Normal</v>
      </c>
      <c r="F1931" t="s">
        <v>2376</v>
      </c>
      <c r="G1931" t="s">
        <v>2376</v>
      </c>
      <c r="H1931" t="s">
        <v>2376</v>
      </c>
      <c r="I1931" s="13">
        <v>0</v>
      </c>
      <c r="J1931" t="s">
        <v>2376</v>
      </c>
    </row>
    <row r="1932" spans="1:10" x14ac:dyDescent="0.35">
      <c r="A1932" t="s">
        <v>433</v>
      </c>
      <c r="B1932">
        <v>26.62</v>
      </c>
      <c r="C1932" t="str">
        <f t="shared" si="60"/>
        <v>Overweight</v>
      </c>
      <c r="D1932">
        <v>6.24</v>
      </c>
      <c r="E1932" t="str">
        <f t="shared" si="61"/>
        <v>Prediabetese</v>
      </c>
      <c r="F1932" t="s">
        <v>2376</v>
      </c>
      <c r="G1932" t="s">
        <v>2376</v>
      </c>
      <c r="H1932" t="s">
        <v>2376</v>
      </c>
      <c r="I1932" s="13">
        <v>0</v>
      </c>
      <c r="J1932" t="s">
        <v>2376</v>
      </c>
    </row>
    <row r="1933" spans="1:10" x14ac:dyDescent="0.35">
      <c r="A1933" t="s">
        <v>432</v>
      </c>
      <c r="B1933">
        <v>25.74</v>
      </c>
      <c r="C1933" t="str">
        <f t="shared" si="60"/>
        <v>Overweight</v>
      </c>
      <c r="D1933">
        <v>5.99</v>
      </c>
      <c r="E1933" t="str">
        <f t="shared" si="61"/>
        <v>Prediabetese</v>
      </c>
      <c r="F1933" t="s">
        <v>2376</v>
      </c>
      <c r="G1933" t="s">
        <v>2376</v>
      </c>
      <c r="H1933" t="s">
        <v>2376</v>
      </c>
      <c r="I1933" s="13">
        <v>0</v>
      </c>
      <c r="J1933" t="s">
        <v>2376</v>
      </c>
    </row>
    <row r="1934" spans="1:10" x14ac:dyDescent="0.35">
      <c r="A1934" t="s">
        <v>431</v>
      </c>
      <c r="B1934">
        <v>18.22</v>
      </c>
      <c r="C1934" t="str">
        <f t="shared" si="60"/>
        <v>Underweight</v>
      </c>
      <c r="D1934">
        <v>10.27</v>
      </c>
      <c r="E1934" t="str">
        <f t="shared" si="61"/>
        <v>Diabetese</v>
      </c>
      <c r="F1934" t="s">
        <v>2378</v>
      </c>
      <c r="G1934" t="s">
        <v>2376</v>
      </c>
      <c r="H1934" t="s">
        <v>2376</v>
      </c>
      <c r="I1934" s="13">
        <v>1</v>
      </c>
      <c r="J1934" t="s">
        <v>2376</v>
      </c>
    </row>
    <row r="1935" spans="1:10" x14ac:dyDescent="0.35">
      <c r="A1935" t="s">
        <v>430</v>
      </c>
      <c r="B1935">
        <v>26.03</v>
      </c>
      <c r="C1935" t="str">
        <f t="shared" si="60"/>
        <v>Overweight</v>
      </c>
      <c r="D1935">
        <v>5.97</v>
      </c>
      <c r="E1935" t="str">
        <f t="shared" si="61"/>
        <v>Prediabetese</v>
      </c>
      <c r="F1935" t="s">
        <v>2376</v>
      </c>
      <c r="G1935" t="s">
        <v>2376</v>
      </c>
      <c r="H1935" t="s">
        <v>2378</v>
      </c>
      <c r="I1935" s="13">
        <v>1</v>
      </c>
      <c r="J1935" t="s">
        <v>2376</v>
      </c>
    </row>
    <row r="1936" spans="1:10" x14ac:dyDescent="0.35">
      <c r="A1936" t="s">
        <v>429</v>
      </c>
      <c r="B1936">
        <v>17.29</v>
      </c>
      <c r="C1936" t="str">
        <f t="shared" si="60"/>
        <v>Underweight</v>
      </c>
      <c r="D1936">
        <v>4.9800000000000004</v>
      </c>
      <c r="E1936" t="str">
        <f t="shared" si="61"/>
        <v>Normal</v>
      </c>
      <c r="F1936" t="s">
        <v>2376</v>
      </c>
      <c r="G1936" t="s">
        <v>2376</v>
      </c>
      <c r="H1936" t="s">
        <v>2376</v>
      </c>
      <c r="I1936" s="13">
        <v>0</v>
      </c>
      <c r="J1936" t="s">
        <v>2376</v>
      </c>
    </row>
    <row r="1937" spans="1:10" x14ac:dyDescent="0.35">
      <c r="A1937" t="s">
        <v>428</v>
      </c>
      <c r="B1937">
        <v>18.170000000000002</v>
      </c>
      <c r="C1937" t="str">
        <f t="shared" si="60"/>
        <v>Underweight</v>
      </c>
      <c r="D1937">
        <v>6.91</v>
      </c>
      <c r="E1937" t="str">
        <f t="shared" si="61"/>
        <v>Diabetese</v>
      </c>
      <c r="F1937" t="s">
        <v>2378</v>
      </c>
      <c r="G1937" t="s">
        <v>2376</v>
      </c>
      <c r="H1937" t="s">
        <v>2376</v>
      </c>
      <c r="I1937" s="13">
        <v>1</v>
      </c>
      <c r="J1937" t="s">
        <v>2376</v>
      </c>
    </row>
    <row r="1938" spans="1:10" x14ac:dyDescent="0.35">
      <c r="A1938" t="s">
        <v>427</v>
      </c>
      <c r="B1938">
        <v>32.54</v>
      </c>
      <c r="C1938" t="str">
        <f t="shared" si="60"/>
        <v>Obesity</v>
      </c>
      <c r="D1938">
        <v>6.38</v>
      </c>
      <c r="E1938" t="str">
        <f t="shared" si="61"/>
        <v>Prediabetese</v>
      </c>
      <c r="F1938" t="s">
        <v>2376</v>
      </c>
      <c r="G1938" t="s">
        <v>2378</v>
      </c>
      <c r="H1938" t="s">
        <v>2376</v>
      </c>
      <c r="I1938" s="13">
        <v>1</v>
      </c>
      <c r="J1938" t="s">
        <v>2376</v>
      </c>
    </row>
    <row r="1939" spans="1:10" x14ac:dyDescent="0.35">
      <c r="A1939" t="s">
        <v>426</v>
      </c>
      <c r="B1939">
        <v>30.25</v>
      </c>
      <c r="C1939" t="str">
        <f t="shared" si="60"/>
        <v>Obesity</v>
      </c>
      <c r="D1939">
        <v>4.7699999999999996</v>
      </c>
      <c r="E1939" t="str">
        <f t="shared" si="61"/>
        <v>Normal</v>
      </c>
      <c r="F1939" t="s">
        <v>2376</v>
      </c>
      <c r="G1939" t="s">
        <v>2376</v>
      </c>
      <c r="H1939" t="s">
        <v>2376</v>
      </c>
      <c r="I1939" s="13">
        <v>0</v>
      </c>
      <c r="J1939" t="s">
        <v>2376</v>
      </c>
    </row>
    <row r="1940" spans="1:10" x14ac:dyDescent="0.35">
      <c r="A1940" t="s">
        <v>425</v>
      </c>
      <c r="B1940">
        <v>19.59</v>
      </c>
      <c r="C1940" t="str">
        <f t="shared" si="60"/>
        <v>Normal weight</v>
      </c>
      <c r="D1940">
        <v>6.04</v>
      </c>
      <c r="E1940" t="str">
        <f t="shared" si="61"/>
        <v>Prediabetese</v>
      </c>
      <c r="F1940" t="s">
        <v>2378</v>
      </c>
      <c r="G1940" t="s">
        <v>2376</v>
      </c>
      <c r="H1940" t="s">
        <v>2376</v>
      </c>
      <c r="I1940" s="13">
        <v>1</v>
      </c>
      <c r="J1940" t="s">
        <v>2376</v>
      </c>
    </row>
    <row r="1941" spans="1:10" x14ac:dyDescent="0.35">
      <c r="A1941" t="s">
        <v>424</v>
      </c>
      <c r="B1941">
        <v>45.9</v>
      </c>
      <c r="C1941" t="str">
        <f t="shared" si="60"/>
        <v>Obesity</v>
      </c>
      <c r="D1941">
        <v>4.3</v>
      </c>
      <c r="E1941" t="str">
        <f t="shared" si="61"/>
        <v>Normal</v>
      </c>
      <c r="F1941" t="s">
        <v>2378</v>
      </c>
      <c r="G1941" t="s">
        <v>2376</v>
      </c>
      <c r="H1941" t="s">
        <v>2376</v>
      </c>
      <c r="I1941" s="13">
        <v>1</v>
      </c>
      <c r="J1941" t="s">
        <v>2376</v>
      </c>
    </row>
    <row r="1942" spans="1:10" x14ac:dyDescent="0.35">
      <c r="A1942" t="s">
        <v>423</v>
      </c>
      <c r="B1942">
        <v>17.059999999999999</v>
      </c>
      <c r="C1942" t="str">
        <f t="shared" si="60"/>
        <v>Underweight</v>
      </c>
      <c r="D1942">
        <v>8.75</v>
      </c>
      <c r="E1942" t="str">
        <f t="shared" si="61"/>
        <v>Diabetese</v>
      </c>
      <c r="F1942" t="s">
        <v>2378</v>
      </c>
      <c r="G1942" t="s">
        <v>2376</v>
      </c>
      <c r="H1942" t="s">
        <v>2376</v>
      </c>
      <c r="I1942" s="13">
        <v>0</v>
      </c>
      <c r="J1942" t="s">
        <v>2376</v>
      </c>
    </row>
    <row r="1943" spans="1:10" x14ac:dyDescent="0.35">
      <c r="A1943" t="s">
        <v>422</v>
      </c>
      <c r="B1943">
        <v>32.07</v>
      </c>
      <c r="C1943" t="str">
        <f t="shared" si="60"/>
        <v>Obesity</v>
      </c>
      <c r="D1943">
        <v>5.25</v>
      </c>
      <c r="E1943" t="str">
        <f t="shared" si="61"/>
        <v>Normal</v>
      </c>
      <c r="F1943" t="s">
        <v>2376</v>
      </c>
      <c r="G1943" t="s">
        <v>2376</v>
      </c>
      <c r="H1943" t="s">
        <v>2378</v>
      </c>
      <c r="I1943" s="13">
        <v>1</v>
      </c>
      <c r="J1943" t="s">
        <v>2376</v>
      </c>
    </row>
    <row r="1944" spans="1:10" x14ac:dyDescent="0.35">
      <c r="A1944" t="s">
        <v>421</v>
      </c>
      <c r="B1944">
        <v>16.5</v>
      </c>
      <c r="C1944" t="str">
        <f t="shared" si="60"/>
        <v>Underweight</v>
      </c>
      <c r="D1944">
        <v>5.03</v>
      </c>
      <c r="E1944" t="str">
        <f t="shared" si="61"/>
        <v>Normal</v>
      </c>
      <c r="F1944" t="s">
        <v>2376</v>
      </c>
      <c r="G1944" t="s">
        <v>2376</v>
      </c>
      <c r="H1944" t="s">
        <v>2376</v>
      </c>
      <c r="I1944" s="13">
        <v>1</v>
      </c>
      <c r="J1944" t="s">
        <v>2376</v>
      </c>
    </row>
    <row r="1945" spans="1:10" x14ac:dyDescent="0.35">
      <c r="A1945" t="s">
        <v>420</v>
      </c>
      <c r="B1945">
        <v>31.4</v>
      </c>
      <c r="C1945" t="str">
        <f t="shared" si="60"/>
        <v>Obesity</v>
      </c>
      <c r="D1945">
        <v>5.88</v>
      </c>
      <c r="E1945" t="str">
        <f t="shared" si="61"/>
        <v>Prediabetese</v>
      </c>
      <c r="F1945" t="s">
        <v>2376</v>
      </c>
      <c r="G1945" t="s">
        <v>2376</v>
      </c>
      <c r="H1945" t="s">
        <v>2376</v>
      </c>
      <c r="I1945" s="13">
        <v>1</v>
      </c>
      <c r="J1945" t="s">
        <v>2376</v>
      </c>
    </row>
    <row r="1946" spans="1:10" x14ac:dyDescent="0.35">
      <c r="A1946" t="s">
        <v>419</v>
      </c>
      <c r="B1946">
        <v>20.36</v>
      </c>
      <c r="C1946" t="str">
        <f t="shared" si="60"/>
        <v>Normal weight</v>
      </c>
      <c r="D1946">
        <v>4.49</v>
      </c>
      <c r="E1946" t="str">
        <f t="shared" si="61"/>
        <v>Normal</v>
      </c>
      <c r="F1946" t="s">
        <v>2376</v>
      </c>
      <c r="G1946" t="s">
        <v>2376</v>
      </c>
      <c r="H1946" t="s">
        <v>2376</v>
      </c>
      <c r="I1946" s="13">
        <v>0</v>
      </c>
      <c r="J1946" t="s">
        <v>2376</v>
      </c>
    </row>
    <row r="1947" spans="1:10" x14ac:dyDescent="0.35">
      <c r="A1947" t="s">
        <v>418</v>
      </c>
      <c r="B1947">
        <v>25.46</v>
      </c>
      <c r="C1947" t="str">
        <f t="shared" si="60"/>
        <v>Overweight</v>
      </c>
      <c r="D1947">
        <v>4.1399999999999997</v>
      </c>
      <c r="E1947" t="str">
        <f t="shared" si="61"/>
        <v>Normal</v>
      </c>
      <c r="F1947" t="s">
        <v>2376</v>
      </c>
      <c r="G1947" t="s">
        <v>2376</v>
      </c>
      <c r="H1947" t="s">
        <v>2376</v>
      </c>
      <c r="I1947" s="13">
        <v>1</v>
      </c>
      <c r="J1947" t="s">
        <v>2376</v>
      </c>
    </row>
    <row r="1948" spans="1:10" x14ac:dyDescent="0.35">
      <c r="A1948" t="s">
        <v>417</v>
      </c>
      <c r="B1948">
        <v>17.09</v>
      </c>
      <c r="C1948" t="str">
        <f t="shared" si="60"/>
        <v>Underweight</v>
      </c>
      <c r="D1948">
        <v>5.8</v>
      </c>
      <c r="E1948" t="str">
        <f t="shared" si="61"/>
        <v>Prediabetese</v>
      </c>
      <c r="F1948" t="s">
        <v>2378</v>
      </c>
      <c r="G1948" t="s">
        <v>2376</v>
      </c>
      <c r="H1948" t="s">
        <v>2376</v>
      </c>
      <c r="I1948" s="13">
        <v>0</v>
      </c>
      <c r="J1948" t="s">
        <v>2376</v>
      </c>
    </row>
    <row r="1949" spans="1:10" x14ac:dyDescent="0.35">
      <c r="A1949" t="s">
        <v>416</v>
      </c>
      <c r="B1949">
        <v>20.83</v>
      </c>
      <c r="C1949" t="str">
        <f t="shared" si="60"/>
        <v>Normal weight</v>
      </c>
      <c r="D1949">
        <v>5.12</v>
      </c>
      <c r="E1949" t="str">
        <f t="shared" si="61"/>
        <v>Normal</v>
      </c>
      <c r="F1949" t="s">
        <v>2376</v>
      </c>
      <c r="G1949" t="s">
        <v>2376</v>
      </c>
      <c r="H1949" t="s">
        <v>2376</v>
      </c>
      <c r="I1949" s="13">
        <v>0</v>
      </c>
      <c r="J1949" t="s">
        <v>2376</v>
      </c>
    </row>
    <row r="1950" spans="1:10" x14ac:dyDescent="0.35">
      <c r="A1950" t="s">
        <v>415</v>
      </c>
      <c r="B1950">
        <v>18.920000000000002</v>
      </c>
      <c r="C1950" t="str">
        <f t="shared" si="60"/>
        <v>Normal weight</v>
      </c>
      <c r="D1950">
        <v>5.98</v>
      </c>
      <c r="E1950" t="str">
        <f t="shared" si="61"/>
        <v>Prediabetese</v>
      </c>
      <c r="F1950" t="s">
        <v>2378</v>
      </c>
      <c r="G1950" t="s">
        <v>2376</v>
      </c>
      <c r="H1950" t="s">
        <v>2376</v>
      </c>
      <c r="I1950" s="13">
        <v>1</v>
      </c>
      <c r="J1950" t="s">
        <v>2376</v>
      </c>
    </row>
    <row r="1951" spans="1:10" x14ac:dyDescent="0.35">
      <c r="A1951" t="s">
        <v>414</v>
      </c>
      <c r="B1951">
        <v>37.1</v>
      </c>
      <c r="C1951" t="str">
        <f t="shared" si="60"/>
        <v>Obesity</v>
      </c>
      <c r="D1951">
        <v>5.46</v>
      </c>
      <c r="E1951" t="str">
        <f t="shared" si="61"/>
        <v>Normal</v>
      </c>
      <c r="F1951" t="s">
        <v>2376</v>
      </c>
      <c r="G1951" t="s">
        <v>2376</v>
      </c>
      <c r="H1951" t="s">
        <v>2376</v>
      </c>
      <c r="I1951" s="13">
        <v>0</v>
      </c>
      <c r="J1951" t="s">
        <v>2376</v>
      </c>
    </row>
    <row r="1952" spans="1:10" x14ac:dyDescent="0.35">
      <c r="A1952" t="s">
        <v>413</v>
      </c>
      <c r="B1952">
        <v>22.515000000000001</v>
      </c>
      <c r="C1952" t="str">
        <f t="shared" si="60"/>
        <v>Normal weight</v>
      </c>
      <c r="D1952">
        <v>4.91</v>
      </c>
      <c r="E1952" t="str">
        <f t="shared" si="61"/>
        <v>Normal</v>
      </c>
      <c r="F1952" t="s">
        <v>2378</v>
      </c>
      <c r="G1952" t="s">
        <v>2376</v>
      </c>
      <c r="H1952" t="s">
        <v>2378</v>
      </c>
      <c r="I1952" s="13">
        <v>1</v>
      </c>
      <c r="J1952" t="s">
        <v>2376</v>
      </c>
    </row>
    <row r="1953" spans="1:10" x14ac:dyDescent="0.35">
      <c r="A1953" t="s">
        <v>412</v>
      </c>
      <c r="B1953">
        <v>32.700000000000003</v>
      </c>
      <c r="C1953" t="str">
        <f t="shared" si="60"/>
        <v>Obesity</v>
      </c>
      <c r="D1953">
        <v>4.66</v>
      </c>
      <c r="E1953" t="str">
        <f t="shared" si="61"/>
        <v>Normal</v>
      </c>
      <c r="F1953" t="s">
        <v>2376</v>
      </c>
      <c r="G1953" t="s">
        <v>2376</v>
      </c>
      <c r="H1953" t="s">
        <v>2376</v>
      </c>
      <c r="I1953" s="13">
        <v>0</v>
      </c>
      <c r="J1953" t="s">
        <v>2376</v>
      </c>
    </row>
    <row r="1954" spans="1:10" x14ac:dyDescent="0.35">
      <c r="A1954" t="s">
        <v>411</v>
      </c>
      <c r="B1954">
        <v>17.75</v>
      </c>
      <c r="C1954" t="str">
        <f t="shared" si="60"/>
        <v>Underweight</v>
      </c>
      <c r="D1954">
        <v>6.8</v>
      </c>
      <c r="E1954" t="str">
        <f t="shared" si="61"/>
        <v>Diabetese</v>
      </c>
      <c r="F1954" t="s">
        <v>2378</v>
      </c>
      <c r="G1954" t="s">
        <v>2376</v>
      </c>
      <c r="H1954" t="s">
        <v>2376</v>
      </c>
      <c r="I1954" s="13">
        <v>1</v>
      </c>
      <c r="J1954" t="s">
        <v>2376</v>
      </c>
    </row>
    <row r="1955" spans="1:10" x14ac:dyDescent="0.35">
      <c r="A1955" t="s">
        <v>410</v>
      </c>
      <c r="B1955">
        <v>33.630000000000003</v>
      </c>
      <c r="C1955" t="str">
        <f t="shared" si="60"/>
        <v>Obesity</v>
      </c>
      <c r="D1955">
        <v>4.47</v>
      </c>
      <c r="E1955" t="str">
        <f t="shared" si="61"/>
        <v>Normal</v>
      </c>
      <c r="F1955" t="s">
        <v>2378</v>
      </c>
      <c r="G1955" t="s">
        <v>2376</v>
      </c>
      <c r="H1955" t="s">
        <v>2376</v>
      </c>
      <c r="I1955" s="13">
        <v>0</v>
      </c>
      <c r="J1955" t="s">
        <v>2376</v>
      </c>
    </row>
    <row r="1956" spans="1:10" x14ac:dyDescent="0.35">
      <c r="A1956" t="s">
        <v>409</v>
      </c>
      <c r="B1956">
        <v>34.799999999999997</v>
      </c>
      <c r="C1956" t="str">
        <f t="shared" si="60"/>
        <v>Obesity</v>
      </c>
      <c r="D1956">
        <v>4.08</v>
      </c>
      <c r="E1956" t="str">
        <f t="shared" si="61"/>
        <v>Normal</v>
      </c>
      <c r="F1956" t="s">
        <v>2378</v>
      </c>
      <c r="G1956" t="s">
        <v>2376</v>
      </c>
      <c r="H1956" t="s">
        <v>2376</v>
      </c>
      <c r="I1956" s="13">
        <v>1</v>
      </c>
      <c r="J1956" t="s">
        <v>2376</v>
      </c>
    </row>
    <row r="1957" spans="1:10" x14ac:dyDescent="0.35">
      <c r="A1957" t="s">
        <v>408</v>
      </c>
      <c r="B1957">
        <v>16.809999999999999</v>
      </c>
      <c r="C1957" t="str">
        <f t="shared" si="60"/>
        <v>Underweight</v>
      </c>
      <c r="D1957">
        <v>5.51</v>
      </c>
      <c r="E1957" t="str">
        <f t="shared" si="61"/>
        <v>Normal</v>
      </c>
      <c r="F1957" t="s">
        <v>2378</v>
      </c>
      <c r="G1957" t="s">
        <v>2376</v>
      </c>
      <c r="H1957" t="s">
        <v>2376</v>
      </c>
      <c r="I1957" s="13">
        <v>1</v>
      </c>
      <c r="J1957" t="s">
        <v>2376</v>
      </c>
    </row>
    <row r="1958" spans="1:10" x14ac:dyDescent="0.35">
      <c r="A1958" t="s">
        <v>407</v>
      </c>
      <c r="B1958">
        <v>16.690000000000001</v>
      </c>
      <c r="C1958" t="str">
        <f t="shared" si="60"/>
        <v>Underweight</v>
      </c>
      <c r="D1958">
        <v>8.4</v>
      </c>
      <c r="E1958" t="str">
        <f t="shared" si="61"/>
        <v>Diabetese</v>
      </c>
      <c r="F1958" t="s">
        <v>2378</v>
      </c>
      <c r="G1958" t="s">
        <v>2376</v>
      </c>
      <c r="H1958" t="s">
        <v>2376</v>
      </c>
      <c r="I1958" s="13">
        <v>0</v>
      </c>
      <c r="J1958" t="s">
        <v>2376</v>
      </c>
    </row>
    <row r="1959" spans="1:10" x14ac:dyDescent="0.35">
      <c r="A1959" t="s">
        <v>406</v>
      </c>
      <c r="B1959">
        <v>23.21</v>
      </c>
      <c r="C1959" t="str">
        <f t="shared" si="60"/>
        <v>Normal weight</v>
      </c>
      <c r="D1959">
        <v>5.14</v>
      </c>
      <c r="E1959" t="str">
        <f t="shared" si="61"/>
        <v>Normal</v>
      </c>
      <c r="F1959" t="s">
        <v>2378</v>
      </c>
      <c r="G1959" t="s">
        <v>2376</v>
      </c>
      <c r="H1959" t="s">
        <v>2376</v>
      </c>
      <c r="I1959" s="13">
        <v>1</v>
      </c>
      <c r="J1959" t="s">
        <v>2376</v>
      </c>
    </row>
    <row r="1960" spans="1:10" x14ac:dyDescent="0.35">
      <c r="A1960" t="s">
        <v>405</v>
      </c>
      <c r="B1960">
        <v>25.175000000000001</v>
      </c>
      <c r="C1960" t="str">
        <f t="shared" si="60"/>
        <v>Overweight</v>
      </c>
      <c r="D1960">
        <v>5.21</v>
      </c>
      <c r="E1960" t="str">
        <f t="shared" si="61"/>
        <v>Normal</v>
      </c>
      <c r="F1960" t="s">
        <v>2378</v>
      </c>
      <c r="G1960" t="s">
        <v>2376</v>
      </c>
      <c r="H1960" t="s">
        <v>2376</v>
      </c>
      <c r="I1960" s="13">
        <v>1</v>
      </c>
      <c r="J1960" t="s">
        <v>2376</v>
      </c>
    </row>
    <row r="1961" spans="1:10" x14ac:dyDescent="0.35">
      <c r="A1961" t="s">
        <v>404</v>
      </c>
      <c r="B1961">
        <v>34.770000000000003</v>
      </c>
      <c r="C1961" t="str">
        <f t="shared" si="60"/>
        <v>Obesity</v>
      </c>
      <c r="D1961">
        <v>6.23</v>
      </c>
      <c r="E1961" t="str">
        <f t="shared" si="61"/>
        <v>Prediabetese</v>
      </c>
      <c r="F1961" t="s">
        <v>2376</v>
      </c>
      <c r="G1961" t="s">
        <v>2376</v>
      </c>
      <c r="H1961" t="s">
        <v>2376</v>
      </c>
      <c r="I1961" s="13">
        <v>0</v>
      </c>
      <c r="J1961" t="s">
        <v>2376</v>
      </c>
    </row>
    <row r="1962" spans="1:10" x14ac:dyDescent="0.35">
      <c r="A1962" t="s">
        <v>403</v>
      </c>
      <c r="B1962">
        <v>27.7</v>
      </c>
      <c r="C1962" t="str">
        <f t="shared" si="60"/>
        <v>Overweight</v>
      </c>
      <c r="D1962">
        <v>5.6</v>
      </c>
      <c r="E1962" t="str">
        <f t="shared" si="61"/>
        <v>Normal</v>
      </c>
      <c r="F1962" t="s">
        <v>2376</v>
      </c>
      <c r="G1962" t="s">
        <v>2376</v>
      </c>
      <c r="H1962" t="s">
        <v>2376</v>
      </c>
      <c r="I1962" s="13">
        <v>1</v>
      </c>
      <c r="J1962" t="s">
        <v>2376</v>
      </c>
    </row>
    <row r="1963" spans="1:10" x14ac:dyDescent="0.35">
      <c r="A1963" t="s">
        <v>402</v>
      </c>
      <c r="B1963">
        <v>19.12</v>
      </c>
      <c r="C1963" t="str">
        <f t="shared" si="60"/>
        <v>Normal weight</v>
      </c>
      <c r="D1963">
        <v>4.72</v>
      </c>
      <c r="E1963" t="str">
        <f t="shared" si="61"/>
        <v>Normal</v>
      </c>
      <c r="F1963" t="s">
        <v>2378</v>
      </c>
      <c r="G1963" t="s">
        <v>2376</v>
      </c>
      <c r="H1963" t="s">
        <v>2376</v>
      </c>
      <c r="I1963" s="13">
        <v>1</v>
      </c>
      <c r="J1963" t="s">
        <v>2376</v>
      </c>
    </row>
    <row r="1964" spans="1:10" x14ac:dyDescent="0.35">
      <c r="A1964" t="s">
        <v>401</v>
      </c>
      <c r="B1964">
        <v>32.67</v>
      </c>
      <c r="C1964" t="str">
        <f t="shared" si="60"/>
        <v>Obesity</v>
      </c>
      <c r="D1964">
        <v>4.67</v>
      </c>
      <c r="E1964" t="str">
        <f t="shared" si="61"/>
        <v>Normal</v>
      </c>
      <c r="F1964" t="s">
        <v>2376</v>
      </c>
      <c r="G1964" t="s">
        <v>2376</v>
      </c>
      <c r="H1964" t="s">
        <v>2378</v>
      </c>
      <c r="I1964" s="13">
        <v>1</v>
      </c>
      <c r="J1964" t="s">
        <v>2376</v>
      </c>
    </row>
    <row r="1965" spans="1:10" x14ac:dyDescent="0.35">
      <c r="A1965" t="s">
        <v>400</v>
      </c>
      <c r="B1965">
        <v>28.5</v>
      </c>
      <c r="C1965" t="str">
        <f t="shared" si="60"/>
        <v>Overweight</v>
      </c>
      <c r="D1965">
        <v>6.11</v>
      </c>
      <c r="E1965" t="str">
        <f t="shared" si="61"/>
        <v>Prediabetese</v>
      </c>
      <c r="F1965" t="s">
        <v>2376</v>
      </c>
      <c r="G1965" t="s">
        <v>2376</v>
      </c>
      <c r="H1965" t="s">
        <v>2376</v>
      </c>
      <c r="I1965" s="13">
        <v>1</v>
      </c>
      <c r="J1965" t="s">
        <v>2376</v>
      </c>
    </row>
    <row r="1966" spans="1:10" x14ac:dyDescent="0.35">
      <c r="A1966" t="s">
        <v>399</v>
      </c>
      <c r="B1966">
        <v>39.270000000000003</v>
      </c>
      <c r="C1966" t="str">
        <f t="shared" si="60"/>
        <v>Obesity</v>
      </c>
      <c r="D1966">
        <v>6.25</v>
      </c>
      <c r="E1966" t="str">
        <f t="shared" si="61"/>
        <v>Prediabetese</v>
      </c>
      <c r="F1966" t="s">
        <v>2376</v>
      </c>
      <c r="G1966" t="s">
        <v>2376</v>
      </c>
      <c r="H1966" t="s">
        <v>2376</v>
      </c>
      <c r="I1966" s="13">
        <v>0</v>
      </c>
      <c r="J1966" t="s">
        <v>2376</v>
      </c>
    </row>
    <row r="1967" spans="1:10" x14ac:dyDescent="0.35">
      <c r="A1967" t="s">
        <v>398</v>
      </c>
      <c r="B1967">
        <v>32.49</v>
      </c>
      <c r="C1967" t="str">
        <f t="shared" si="60"/>
        <v>Obesity</v>
      </c>
      <c r="D1967">
        <v>4</v>
      </c>
      <c r="E1967" t="str">
        <f t="shared" si="61"/>
        <v>Normal</v>
      </c>
      <c r="F1967" t="s">
        <v>2378</v>
      </c>
      <c r="G1967" t="s">
        <v>2376</v>
      </c>
      <c r="H1967" t="s">
        <v>2376</v>
      </c>
      <c r="I1967" s="13">
        <v>0</v>
      </c>
      <c r="J1967" t="s">
        <v>2376</v>
      </c>
    </row>
    <row r="1968" spans="1:10" x14ac:dyDescent="0.35">
      <c r="A1968" t="s">
        <v>397</v>
      </c>
      <c r="B1968">
        <v>23.7</v>
      </c>
      <c r="C1968" t="str">
        <f t="shared" si="60"/>
        <v>Normal weight</v>
      </c>
      <c r="D1968">
        <v>5.55</v>
      </c>
      <c r="E1968" t="str">
        <f t="shared" si="61"/>
        <v>Normal</v>
      </c>
      <c r="F1968" t="s">
        <v>2378</v>
      </c>
      <c r="G1968" t="s">
        <v>2376</v>
      </c>
      <c r="H1968" t="s">
        <v>2376</v>
      </c>
      <c r="I1968" s="13">
        <v>0</v>
      </c>
      <c r="J1968" t="s">
        <v>2376</v>
      </c>
    </row>
    <row r="1969" spans="1:10" x14ac:dyDescent="0.35">
      <c r="A1969" t="s">
        <v>396</v>
      </c>
      <c r="B1969">
        <v>30.4</v>
      </c>
      <c r="C1969" t="str">
        <f t="shared" si="60"/>
        <v>Obesity</v>
      </c>
      <c r="D1969">
        <v>5.95</v>
      </c>
      <c r="E1969" t="str">
        <f t="shared" si="61"/>
        <v>Prediabetese</v>
      </c>
      <c r="F1969" t="s">
        <v>2376</v>
      </c>
      <c r="G1969" t="s">
        <v>2378</v>
      </c>
      <c r="H1969" t="s">
        <v>2376</v>
      </c>
      <c r="I1969" s="13">
        <v>1</v>
      </c>
      <c r="J1969" t="s">
        <v>2376</v>
      </c>
    </row>
    <row r="1970" spans="1:10" x14ac:dyDescent="0.35">
      <c r="A1970" t="s">
        <v>395</v>
      </c>
      <c r="B1970">
        <v>38.94</v>
      </c>
      <c r="C1970" t="str">
        <f t="shared" si="60"/>
        <v>Obesity</v>
      </c>
      <c r="D1970">
        <v>4.3600000000000003</v>
      </c>
      <c r="E1970" t="str">
        <f t="shared" si="61"/>
        <v>Normal</v>
      </c>
      <c r="F1970" t="s">
        <v>2376</v>
      </c>
      <c r="G1970" t="s">
        <v>2376</v>
      </c>
      <c r="H1970" t="s">
        <v>2378</v>
      </c>
      <c r="I1970" s="13">
        <v>1</v>
      </c>
      <c r="J1970" t="s">
        <v>2376</v>
      </c>
    </row>
    <row r="1971" spans="1:10" x14ac:dyDescent="0.35">
      <c r="A1971" t="s">
        <v>394</v>
      </c>
      <c r="B1971">
        <v>31.02</v>
      </c>
      <c r="C1971" t="str">
        <f t="shared" si="60"/>
        <v>Obesity</v>
      </c>
      <c r="D1971">
        <v>4.84</v>
      </c>
      <c r="E1971" t="str">
        <f t="shared" si="61"/>
        <v>Normal</v>
      </c>
      <c r="F1971" t="s">
        <v>2376</v>
      </c>
      <c r="G1971" t="s">
        <v>2376</v>
      </c>
      <c r="H1971" t="s">
        <v>2378</v>
      </c>
      <c r="I1971" s="13">
        <v>1</v>
      </c>
      <c r="J1971" t="s">
        <v>2376</v>
      </c>
    </row>
    <row r="1972" spans="1:10" x14ac:dyDescent="0.35">
      <c r="A1972" t="s">
        <v>393</v>
      </c>
      <c r="B1972">
        <v>17.5</v>
      </c>
      <c r="C1972" t="str">
        <f t="shared" si="60"/>
        <v>Underweight</v>
      </c>
      <c r="D1972">
        <v>4.5599999999999996</v>
      </c>
      <c r="E1972" t="str">
        <f t="shared" si="61"/>
        <v>Normal</v>
      </c>
      <c r="F1972" t="s">
        <v>2376</v>
      </c>
      <c r="G1972" t="s">
        <v>2376</v>
      </c>
      <c r="H1972" t="s">
        <v>2376</v>
      </c>
      <c r="I1972" s="13">
        <v>1</v>
      </c>
      <c r="J1972" t="s">
        <v>2376</v>
      </c>
    </row>
    <row r="1973" spans="1:10" x14ac:dyDescent="0.35">
      <c r="A1973" t="s">
        <v>392</v>
      </c>
      <c r="B1973">
        <v>34.799999999999997</v>
      </c>
      <c r="C1973" t="str">
        <f t="shared" si="60"/>
        <v>Obesity</v>
      </c>
      <c r="D1973">
        <v>4.42</v>
      </c>
      <c r="E1973" t="str">
        <f t="shared" si="61"/>
        <v>Normal</v>
      </c>
      <c r="F1973" t="s">
        <v>2378</v>
      </c>
      <c r="G1973" t="s">
        <v>2378</v>
      </c>
      <c r="H1973" t="s">
        <v>2376</v>
      </c>
      <c r="I1973" s="13">
        <v>2</v>
      </c>
      <c r="J1973" t="s">
        <v>2376</v>
      </c>
    </row>
    <row r="1974" spans="1:10" x14ac:dyDescent="0.35">
      <c r="A1974" t="s">
        <v>391</v>
      </c>
      <c r="B1974">
        <v>17.3</v>
      </c>
      <c r="C1974" t="str">
        <f t="shared" si="60"/>
        <v>Underweight</v>
      </c>
      <c r="D1974">
        <v>7.66</v>
      </c>
      <c r="E1974" t="str">
        <f t="shared" si="61"/>
        <v>Diabetese</v>
      </c>
      <c r="F1974" t="s">
        <v>2378</v>
      </c>
      <c r="G1974" t="s">
        <v>2376</v>
      </c>
      <c r="H1974" t="s">
        <v>2376</v>
      </c>
      <c r="I1974" s="13">
        <v>1</v>
      </c>
      <c r="J1974" t="s">
        <v>2376</v>
      </c>
    </row>
    <row r="1975" spans="1:10" x14ac:dyDescent="0.35">
      <c r="A1975" t="s">
        <v>390</v>
      </c>
      <c r="B1975">
        <v>32.25</v>
      </c>
      <c r="C1975" t="str">
        <f t="shared" si="60"/>
        <v>Obesity</v>
      </c>
      <c r="D1975">
        <v>5.2</v>
      </c>
      <c r="E1975" t="str">
        <f t="shared" si="61"/>
        <v>Normal</v>
      </c>
      <c r="F1975" t="s">
        <v>2378</v>
      </c>
      <c r="G1975" t="s">
        <v>2376</v>
      </c>
      <c r="H1975" t="s">
        <v>2376</v>
      </c>
      <c r="I1975" s="13">
        <v>0</v>
      </c>
      <c r="J1975" t="s">
        <v>2376</v>
      </c>
    </row>
    <row r="1976" spans="1:10" x14ac:dyDescent="0.35">
      <c r="A1976" t="s">
        <v>389</v>
      </c>
      <c r="B1976">
        <v>42.4</v>
      </c>
      <c r="C1976" t="str">
        <f t="shared" si="60"/>
        <v>Obesity</v>
      </c>
      <c r="D1976">
        <v>5.53</v>
      </c>
      <c r="E1976" t="str">
        <f t="shared" si="61"/>
        <v>Normal</v>
      </c>
      <c r="F1976" t="s">
        <v>2378</v>
      </c>
      <c r="G1976" t="s">
        <v>2376</v>
      </c>
      <c r="H1976" t="s">
        <v>2376</v>
      </c>
      <c r="I1976" s="13">
        <v>0</v>
      </c>
      <c r="J1976" t="s">
        <v>2376</v>
      </c>
    </row>
    <row r="1977" spans="1:10" x14ac:dyDescent="0.35">
      <c r="A1977" t="s">
        <v>388</v>
      </c>
      <c r="B1977">
        <v>38.664999999999999</v>
      </c>
      <c r="C1977" t="str">
        <f t="shared" si="60"/>
        <v>Obesity</v>
      </c>
      <c r="D1977">
        <v>4.8600000000000003</v>
      </c>
      <c r="E1977" t="str">
        <f t="shared" si="61"/>
        <v>Normal</v>
      </c>
      <c r="F1977" t="s">
        <v>2376</v>
      </c>
      <c r="G1977" t="s">
        <v>2378</v>
      </c>
      <c r="H1977" t="s">
        <v>2376</v>
      </c>
      <c r="I1977" s="13">
        <v>1</v>
      </c>
      <c r="J1977" t="s">
        <v>2376</v>
      </c>
    </row>
    <row r="1978" spans="1:10" x14ac:dyDescent="0.35">
      <c r="A1978" t="s">
        <v>387</v>
      </c>
      <c r="B1978">
        <v>29.92</v>
      </c>
      <c r="C1978" t="str">
        <f t="shared" si="60"/>
        <v>Overweight</v>
      </c>
      <c r="D1978">
        <v>5.49</v>
      </c>
      <c r="E1978" t="str">
        <f t="shared" si="61"/>
        <v>Normal</v>
      </c>
      <c r="F1978" t="s">
        <v>2378</v>
      </c>
      <c r="G1978" t="s">
        <v>2376</v>
      </c>
      <c r="H1978" t="s">
        <v>2376</v>
      </c>
      <c r="I1978" s="13">
        <v>0</v>
      </c>
      <c r="J1978" t="s">
        <v>2376</v>
      </c>
    </row>
    <row r="1979" spans="1:10" x14ac:dyDescent="0.35">
      <c r="A1979" t="s">
        <v>386</v>
      </c>
      <c r="B1979">
        <v>29.48</v>
      </c>
      <c r="C1979" t="str">
        <f t="shared" si="60"/>
        <v>Overweight</v>
      </c>
      <c r="D1979">
        <v>4.09</v>
      </c>
      <c r="E1979" t="str">
        <f t="shared" si="61"/>
        <v>Normal</v>
      </c>
      <c r="F1979" t="s">
        <v>2378</v>
      </c>
      <c r="G1979" t="s">
        <v>2376</v>
      </c>
      <c r="H1979" t="s">
        <v>2376</v>
      </c>
      <c r="I1979" s="13">
        <v>0</v>
      </c>
      <c r="J1979" t="s">
        <v>2376</v>
      </c>
    </row>
    <row r="1980" spans="1:10" x14ac:dyDescent="0.35">
      <c r="A1980" t="s">
        <v>385</v>
      </c>
      <c r="B1980">
        <v>28.785</v>
      </c>
      <c r="C1980" t="str">
        <f t="shared" si="60"/>
        <v>Overweight</v>
      </c>
      <c r="D1980">
        <v>4.3099999999999996</v>
      </c>
      <c r="E1980" t="str">
        <f t="shared" si="61"/>
        <v>Normal</v>
      </c>
      <c r="F1980" t="s">
        <v>2378</v>
      </c>
      <c r="G1980" t="s">
        <v>2376</v>
      </c>
      <c r="H1980" t="s">
        <v>2376</v>
      </c>
      <c r="I1980" s="13">
        <v>0</v>
      </c>
      <c r="J1980" t="s">
        <v>2376</v>
      </c>
    </row>
    <row r="1981" spans="1:10" x14ac:dyDescent="0.35">
      <c r="A1981" t="s">
        <v>384</v>
      </c>
      <c r="B1981">
        <v>19.8</v>
      </c>
      <c r="C1981" t="str">
        <f t="shared" si="60"/>
        <v>Normal weight</v>
      </c>
      <c r="D1981">
        <v>4</v>
      </c>
      <c r="E1981" t="str">
        <f t="shared" si="61"/>
        <v>Normal</v>
      </c>
      <c r="F1981" t="s">
        <v>2378</v>
      </c>
      <c r="G1981" t="s">
        <v>2376</v>
      </c>
      <c r="H1981" t="s">
        <v>2376</v>
      </c>
      <c r="I1981" s="13">
        <v>0</v>
      </c>
      <c r="J1981" t="s">
        <v>2376</v>
      </c>
    </row>
    <row r="1982" spans="1:10" x14ac:dyDescent="0.35">
      <c r="A1982" t="s">
        <v>383</v>
      </c>
      <c r="B1982">
        <v>35.53</v>
      </c>
      <c r="C1982" t="str">
        <f t="shared" si="60"/>
        <v>Obesity</v>
      </c>
      <c r="D1982">
        <v>4.68</v>
      </c>
      <c r="E1982" t="str">
        <f t="shared" si="61"/>
        <v>Normal</v>
      </c>
      <c r="F1982" t="s">
        <v>2376</v>
      </c>
      <c r="G1982" t="s">
        <v>2376</v>
      </c>
      <c r="H1982" t="s">
        <v>2378</v>
      </c>
      <c r="I1982" s="13">
        <v>1</v>
      </c>
      <c r="J1982" t="s">
        <v>2376</v>
      </c>
    </row>
    <row r="1983" spans="1:10" x14ac:dyDescent="0.35">
      <c r="A1983" t="s">
        <v>382</v>
      </c>
      <c r="B1983">
        <v>21.47</v>
      </c>
      <c r="C1983" t="str">
        <f t="shared" si="60"/>
        <v>Normal weight</v>
      </c>
      <c r="D1983">
        <v>4.0199999999999996</v>
      </c>
      <c r="E1983" t="str">
        <f t="shared" si="61"/>
        <v>Normal</v>
      </c>
      <c r="F1983" t="s">
        <v>2378</v>
      </c>
      <c r="G1983" t="s">
        <v>2376</v>
      </c>
      <c r="H1983" t="s">
        <v>2376</v>
      </c>
      <c r="I1983" s="13">
        <v>1</v>
      </c>
      <c r="J1983" t="s">
        <v>2376</v>
      </c>
    </row>
    <row r="1984" spans="1:10" x14ac:dyDescent="0.35">
      <c r="A1984" t="s">
        <v>381</v>
      </c>
      <c r="B1984">
        <v>25.9</v>
      </c>
      <c r="C1984" t="str">
        <f t="shared" si="60"/>
        <v>Overweight</v>
      </c>
      <c r="D1984">
        <v>5.12</v>
      </c>
      <c r="E1984" t="str">
        <f t="shared" si="61"/>
        <v>Normal</v>
      </c>
      <c r="F1984" t="s">
        <v>2376</v>
      </c>
      <c r="G1984" t="s">
        <v>2376</v>
      </c>
      <c r="H1984" t="s">
        <v>2378</v>
      </c>
      <c r="I1984" s="13">
        <v>1</v>
      </c>
      <c r="J1984" t="s">
        <v>2376</v>
      </c>
    </row>
    <row r="1985" spans="1:10" x14ac:dyDescent="0.35">
      <c r="A1985" t="s">
        <v>380</v>
      </c>
      <c r="B1985">
        <v>20.81</v>
      </c>
      <c r="C1985" t="str">
        <f t="shared" si="60"/>
        <v>Normal weight</v>
      </c>
      <c r="D1985">
        <v>5.52</v>
      </c>
      <c r="E1985" t="str">
        <f t="shared" si="61"/>
        <v>Normal</v>
      </c>
      <c r="F1985" t="s">
        <v>2376</v>
      </c>
      <c r="G1985" t="s">
        <v>2376</v>
      </c>
      <c r="H1985" t="s">
        <v>2376</v>
      </c>
      <c r="I1985" s="13">
        <v>0</v>
      </c>
      <c r="J1985" t="s">
        <v>2376</v>
      </c>
    </row>
    <row r="1986" spans="1:10" x14ac:dyDescent="0.35">
      <c r="A1986" t="s">
        <v>379</v>
      </c>
      <c r="B1986">
        <v>25.84</v>
      </c>
      <c r="C1986" t="str">
        <f t="shared" si="60"/>
        <v>Overweight</v>
      </c>
      <c r="D1986">
        <v>5.81</v>
      </c>
      <c r="E1986" t="str">
        <f t="shared" si="61"/>
        <v>Prediabetese</v>
      </c>
      <c r="F1986" t="s">
        <v>2378</v>
      </c>
      <c r="G1986" t="s">
        <v>2376</v>
      </c>
      <c r="H1986" t="s">
        <v>2378</v>
      </c>
      <c r="I1986" s="13">
        <v>1</v>
      </c>
      <c r="J1986" t="s">
        <v>2376</v>
      </c>
    </row>
    <row r="1987" spans="1:10" x14ac:dyDescent="0.35">
      <c r="A1987" t="s">
        <v>378</v>
      </c>
      <c r="B1987">
        <v>30.95</v>
      </c>
      <c r="C1987" t="str">
        <f t="shared" ref="C1987:C2050" si="62">IF(B1987&lt;18.5,"Underweight",IF(AND(B1987&gt;=18.5,B1987&lt;25),"Normal weight",IF(AND(B1987&gt;=25,B1987&lt;30),"Overweight","Obesity")))</f>
        <v>Obesity</v>
      </c>
      <c r="D1987">
        <v>5.16</v>
      </c>
      <c r="E1987" t="str">
        <f t="shared" si="61"/>
        <v>Normal</v>
      </c>
      <c r="F1987" t="s">
        <v>2376</v>
      </c>
      <c r="G1987" t="s">
        <v>2376</v>
      </c>
      <c r="H1987" t="s">
        <v>2378</v>
      </c>
      <c r="I1987" s="13">
        <v>1</v>
      </c>
      <c r="J1987" t="s">
        <v>2376</v>
      </c>
    </row>
    <row r="1988" spans="1:10" x14ac:dyDescent="0.35">
      <c r="A1988" t="s">
        <v>377</v>
      </c>
      <c r="B1988">
        <v>30.54</v>
      </c>
      <c r="C1988" t="str">
        <f t="shared" si="62"/>
        <v>Obesity</v>
      </c>
      <c r="D1988">
        <v>5</v>
      </c>
      <c r="E1988" t="str">
        <f t="shared" ref="E1988:E2051" si="63">IF(D1988&lt;5.7,"Normal",IF(AND(D1988&gt;=5.7,D1988&lt;=6.4),"Prediabetese","Diabetese"))</f>
        <v>Normal</v>
      </c>
      <c r="F1988" t="s">
        <v>2376</v>
      </c>
      <c r="G1988" t="s">
        <v>2376</v>
      </c>
      <c r="H1988" t="s">
        <v>2378</v>
      </c>
      <c r="I1988" s="13">
        <v>1</v>
      </c>
      <c r="J1988" t="s">
        <v>2376</v>
      </c>
    </row>
    <row r="1989" spans="1:10" x14ac:dyDescent="0.35">
      <c r="A1989" t="s">
        <v>376</v>
      </c>
      <c r="B1989">
        <v>33.914999999999999</v>
      </c>
      <c r="C1989" t="str">
        <f t="shared" si="62"/>
        <v>Obesity</v>
      </c>
      <c r="D1989">
        <v>5.84</v>
      </c>
      <c r="E1989" t="str">
        <f t="shared" si="63"/>
        <v>Prediabetese</v>
      </c>
      <c r="F1989" t="s">
        <v>2378</v>
      </c>
      <c r="G1989" t="s">
        <v>2376</v>
      </c>
      <c r="H1989" t="s">
        <v>2376</v>
      </c>
      <c r="I1989" s="13">
        <v>0</v>
      </c>
      <c r="J1989" t="s">
        <v>2376</v>
      </c>
    </row>
    <row r="1990" spans="1:10" x14ac:dyDescent="0.35">
      <c r="A1990" t="s">
        <v>375</v>
      </c>
      <c r="B1990">
        <v>33.31</v>
      </c>
      <c r="C1990" t="str">
        <f t="shared" si="62"/>
        <v>Obesity</v>
      </c>
      <c r="D1990">
        <v>4.1900000000000004</v>
      </c>
      <c r="E1990" t="str">
        <f t="shared" si="63"/>
        <v>Normal</v>
      </c>
      <c r="F1990" t="s">
        <v>2376</v>
      </c>
      <c r="G1990" t="s">
        <v>2376</v>
      </c>
      <c r="H1990" t="s">
        <v>2378</v>
      </c>
      <c r="I1990" s="13">
        <v>1</v>
      </c>
      <c r="J1990" t="s">
        <v>2376</v>
      </c>
    </row>
    <row r="1991" spans="1:10" x14ac:dyDescent="0.35">
      <c r="A1991" t="s">
        <v>374</v>
      </c>
      <c r="B1991">
        <v>25.745000000000001</v>
      </c>
      <c r="C1991" t="str">
        <f t="shared" si="62"/>
        <v>Overweight</v>
      </c>
      <c r="D1991">
        <v>4.62</v>
      </c>
      <c r="E1991" t="str">
        <f t="shared" si="63"/>
        <v>Normal</v>
      </c>
      <c r="F1991" t="s">
        <v>2378</v>
      </c>
      <c r="G1991" t="s">
        <v>2376</v>
      </c>
      <c r="H1991" t="s">
        <v>2376</v>
      </c>
      <c r="I1991" s="13">
        <v>0</v>
      </c>
      <c r="J1991" t="s">
        <v>2376</v>
      </c>
    </row>
    <row r="1992" spans="1:10" x14ac:dyDescent="0.35">
      <c r="A1992" t="s">
        <v>373</v>
      </c>
      <c r="B1992">
        <v>37.1</v>
      </c>
      <c r="C1992" t="str">
        <f t="shared" si="62"/>
        <v>Obesity</v>
      </c>
      <c r="D1992">
        <v>6.24</v>
      </c>
      <c r="E1992" t="str">
        <f t="shared" si="63"/>
        <v>Prediabetese</v>
      </c>
      <c r="F1992" t="s">
        <v>2376</v>
      </c>
      <c r="G1992" t="s">
        <v>2376</v>
      </c>
      <c r="H1992" t="s">
        <v>2376</v>
      </c>
      <c r="I1992" s="13">
        <v>0</v>
      </c>
      <c r="J1992" t="s">
        <v>2376</v>
      </c>
    </row>
    <row r="1993" spans="1:10" x14ac:dyDescent="0.35">
      <c r="A1993" t="s">
        <v>372</v>
      </c>
      <c r="B1993">
        <v>35.435000000000002</v>
      </c>
      <c r="C1993" t="str">
        <f t="shared" si="62"/>
        <v>Obesity</v>
      </c>
      <c r="D1993">
        <v>5.81</v>
      </c>
      <c r="E1993" t="str">
        <f t="shared" si="63"/>
        <v>Prediabetese</v>
      </c>
      <c r="F1993" t="s">
        <v>2376</v>
      </c>
      <c r="G1993" t="s">
        <v>2376</v>
      </c>
      <c r="H1993" t="s">
        <v>2376</v>
      </c>
      <c r="I1993" s="13">
        <v>0</v>
      </c>
      <c r="J1993" t="s">
        <v>2376</v>
      </c>
    </row>
    <row r="1994" spans="1:10" x14ac:dyDescent="0.35">
      <c r="A1994" t="s">
        <v>371</v>
      </c>
      <c r="B1994">
        <v>20.399999999999999</v>
      </c>
      <c r="C1994" t="str">
        <f t="shared" si="62"/>
        <v>Normal weight</v>
      </c>
      <c r="D1994">
        <v>4.83</v>
      </c>
      <c r="E1994" t="str">
        <f t="shared" si="63"/>
        <v>Normal</v>
      </c>
      <c r="F1994" t="s">
        <v>2376</v>
      </c>
      <c r="G1994" t="s">
        <v>2376</v>
      </c>
      <c r="H1994" t="s">
        <v>2376</v>
      </c>
      <c r="I1994" s="13">
        <v>0</v>
      </c>
      <c r="J1994" t="s">
        <v>2376</v>
      </c>
    </row>
    <row r="1995" spans="1:10" x14ac:dyDescent="0.35">
      <c r="A1995" t="s">
        <v>370</v>
      </c>
      <c r="B1995">
        <v>42.13</v>
      </c>
      <c r="C1995" t="str">
        <f t="shared" si="62"/>
        <v>Obesity</v>
      </c>
      <c r="D1995">
        <v>5.72</v>
      </c>
      <c r="E1995" t="str">
        <f t="shared" si="63"/>
        <v>Prediabetese</v>
      </c>
      <c r="F1995" t="s">
        <v>2378</v>
      </c>
      <c r="G1995" t="s">
        <v>2376</v>
      </c>
      <c r="H1995" t="s">
        <v>2378</v>
      </c>
      <c r="I1995" s="13">
        <v>1</v>
      </c>
      <c r="J1995" t="s">
        <v>2376</v>
      </c>
    </row>
    <row r="1996" spans="1:10" x14ac:dyDescent="0.35">
      <c r="A1996" t="s">
        <v>369</v>
      </c>
      <c r="B1996">
        <v>33.99</v>
      </c>
      <c r="C1996" t="str">
        <f t="shared" si="62"/>
        <v>Obesity</v>
      </c>
      <c r="D1996">
        <v>4.83</v>
      </c>
      <c r="E1996" t="str">
        <f t="shared" si="63"/>
        <v>Normal</v>
      </c>
      <c r="F1996" t="s">
        <v>2378</v>
      </c>
      <c r="G1996" t="s">
        <v>2376</v>
      </c>
      <c r="H1996" t="s">
        <v>2378</v>
      </c>
      <c r="I1996" s="13">
        <v>1</v>
      </c>
      <c r="J1996" t="s">
        <v>2376</v>
      </c>
    </row>
    <row r="1997" spans="1:10" x14ac:dyDescent="0.35">
      <c r="A1997" t="s">
        <v>368</v>
      </c>
      <c r="B1997">
        <v>28.594999999999999</v>
      </c>
      <c r="C1997" t="str">
        <f t="shared" si="62"/>
        <v>Overweight</v>
      </c>
      <c r="D1997">
        <v>4.1399999999999997</v>
      </c>
      <c r="E1997" t="str">
        <f t="shared" si="63"/>
        <v>Normal</v>
      </c>
      <c r="F1997" t="s">
        <v>2378</v>
      </c>
      <c r="G1997" t="s">
        <v>2376</v>
      </c>
      <c r="H1997" t="s">
        <v>2378</v>
      </c>
      <c r="I1997" s="13">
        <v>1</v>
      </c>
      <c r="J1997" t="s">
        <v>2376</v>
      </c>
    </row>
    <row r="1998" spans="1:10" x14ac:dyDescent="0.35">
      <c r="A1998" t="s">
        <v>367</v>
      </c>
      <c r="B1998">
        <v>20.8</v>
      </c>
      <c r="C1998" t="str">
        <f t="shared" si="62"/>
        <v>Normal weight</v>
      </c>
      <c r="D1998">
        <v>4.07</v>
      </c>
      <c r="E1998" t="str">
        <f t="shared" si="63"/>
        <v>Normal</v>
      </c>
      <c r="F1998" t="s">
        <v>2378</v>
      </c>
      <c r="G1998" t="s">
        <v>2376</v>
      </c>
      <c r="H1998" t="s">
        <v>2378</v>
      </c>
      <c r="I1998" s="13">
        <v>1</v>
      </c>
      <c r="J1998" t="s">
        <v>2376</v>
      </c>
    </row>
    <row r="1999" spans="1:10" x14ac:dyDescent="0.35">
      <c r="A1999" t="s">
        <v>366</v>
      </c>
      <c r="B1999">
        <v>23.465</v>
      </c>
      <c r="C1999" t="str">
        <f t="shared" si="62"/>
        <v>Normal weight</v>
      </c>
      <c r="D1999">
        <v>6.26</v>
      </c>
      <c r="E1999" t="str">
        <f t="shared" si="63"/>
        <v>Prediabetese</v>
      </c>
      <c r="F1999" t="s">
        <v>2378</v>
      </c>
      <c r="G1999" t="s">
        <v>2376</v>
      </c>
      <c r="H1999" t="s">
        <v>2378</v>
      </c>
      <c r="I1999" s="13">
        <v>1</v>
      </c>
      <c r="J1999" t="s">
        <v>2376</v>
      </c>
    </row>
    <row r="2000" spans="1:10" x14ac:dyDescent="0.35">
      <c r="A2000" t="s">
        <v>365</v>
      </c>
      <c r="B2000">
        <v>40.185000000000002</v>
      </c>
      <c r="C2000" t="str">
        <f t="shared" si="62"/>
        <v>Obesity</v>
      </c>
      <c r="D2000">
        <v>5.88</v>
      </c>
      <c r="E2000" t="str">
        <f t="shared" si="63"/>
        <v>Prediabetese</v>
      </c>
      <c r="F2000" t="s">
        <v>2378</v>
      </c>
      <c r="G2000" t="s">
        <v>2376</v>
      </c>
      <c r="H2000" t="s">
        <v>2376</v>
      </c>
      <c r="I2000" s="13">
        <v>0</v>
      </c>
      <c r="J2000" t="s">
        <v>2376</v>
      </c>
    </row>
    <row r="2001" spans="1:10" x14ac:dyDescent="0.35">
      <c r="A2001" t="s">
        <v>364</v>
      </c>
      <c r="B2001">
        <v>21.89</v>
      </c>
      <c r="C2001" t="str">
        <f t="shared" si="62"/>
        <v>Normal weight</v>
      </c>
      <c r="D2001">
        <v>5.72</v>
      </c>
      <c r="E2001" t="str">
        <f t="shared" si="63"/>
        <v>Prediabetese</v>
      </c>
      <c r="F2001" t="s">
        <v>2378</v>
      </c>
      <c r="G2001" t="s">
        <v>2376</v>
      </c>
      <c r="H2001" t="s">
        <v>2376</v>
      </c>
      <c r="I2001" s="13">
        <v>0</v>
      </c>
      <c r="J2001" t="s">
        <v>2376</v>
      </c>
    </row>
    <row r="2002" spans="1:10" x14ac:dyDescent="0.35">
      <c r="A2002" t="s">
        <v>363</v>
      </c>
      <c r="B2002">
        <v>29.34</v>
      </c>
      <c r="C2002" t="str">
        <f t="shared" si="62"/>
        <v>Overweight</v>
      </c>
      <c r="D2002">
        <v>6.09</v>
      </c>
      <c r="E2002" t="str">
        <f t="shared" si="63"/>
        <v>Prediabetese</v>
      </c>
      <c r="F2002" t="s">
        <v>2378</v>
      </c>
      <c r="G2002" t="s">
        <v>2378</v>
      </c>
      <c r="H2002" t="s">
        <v>2376</v>
      </c>
      <c r="I2002" s="13">
        <v>2</v>
      </c>
      <c r="J2002" t="s">
        <v>2376</v>
      </c>
    </row>
    <row r="2003" spans="1:10" x14ac:dyDescent="0.35">
      <c r="A2003" t="s">
        <v>362</v>
      </c>
      <c r="B2003">
        <v>22.61</v>
      </c>
      <c r="C2003" t="str">
        <f t="shared" si="62"/>
        <v>Normal weight</v>
      </c>
      <c r="D2003">
        <v>4.25</v>
      </c>
      <c r="E2003" t="str">
        <f t="shared" si="63"/>
        <v>Normal</v>
      </c>
      <c r="F2003" t="s">
        <v>2378</v>
      </c>
      <c r="G2003" t="s">
        <v>2376</v>
      </c>
      <c r="H2003" t="s">
        <v>2376</v>
      </c>
      <c r="I2003" s="13">
        <v>0</v>
      </c>
      <c r="J2003" t="s">
        <v>2376</v>
      </c>
    </row>
    <row r="2004" spans="1:10" x14ac:dyDescent="0.35">
      <c r="A2004" t="s">
        <v>361</v>
      </c>
      <c r="B2004">
        <v>22.23</v>
      </c>
      <c r="C2004" t="str">
        <f t="shared" si="62"/>
        <v>Normal weight</v>
      </c>
      <c r="D2004">
        <v>6.09</v>
      </c>
      <c r="E2004" t="str">
        <f t="shared" si="63"/>
        <v>Prediabetese</v>
      </c>
      <c r="F2004" t="s">
        <v>2378</v>
      </c>
      <c r="G2004" t="s">
        <v>2376</v>
      </c>
      <c r="H2004" t="s">
        <v>2376</v>
      </c>
      <c r="I2004" s="13">
        <v>0</v>
      </c>
      <c r="J2004" t="s">
        <v>2376</v>
      </c>
    </row>
    <row r="2005" spans="1:10" x14ac:dyDescent="0.35">
      <c r="A2005" t="s">
        <v>360</v>
      </c>
      <c r="B2005">
        <v>33.4</v>
      </c>
      <c r="C2005" t="str">
        <f t="shared" si="62"/>
        <v>Obesity</v>
      </c>
      <c r="D2005">
        <v>5.51</v>
      </c>
      <c r="E2005" t="str">
        <f t="shared" si="63"/>
        <v>Normal</v>
      </c>
      <c r="F2005" t="s">
        <v>2376</v>
      </c>
      <c r="G2005" t="s">
        <v>2376</v>
      </c>
      <c r="H2005" t="s">
        <v>2376</v>
      </c>
      <c r="I2005" s="13">
        <v>0</v>
      </c>
      <c r="J2005" t="s">
        <v>2376</v>
      </c>
    </row>
    <row r="2006" spans="1:10" x14ac:dyDescent="0.35">
      <c r="A2006" t="s">
        <v>359</v>
      </c>
      <c r="B2006">
        <v>33.11</v>
      </c>
      <c r="C2006" t="str">
        <f t="shared" si="62"/>
        <v>Obesity</v>
      </c>
      <c r="D2006">
        <v>5.63</v>
      </c>
      <c r="E2006" t="str">
        <f t="shared" si="63"/>
        <v>Normal</v>
      </c>
      <c r="F2006" t="s">
        <v>2376</v>
      </c>
      <c r="G2006" t="s">
        <v>2376</v>
      </c>
      <c r="H2006" t="s">
        <v>2376</v>
      </c>
      <c r="I2006" s="13">
        <v>0</v>
      </c>
      <c r="J2006" t="s">
        <v>2376</v>
      </c>
    </row>
    <row r="2007" spans="1:10" x14ac:dyDescent="0.35">
      <c r="A2007" t="s">
        <v>358</v>
      </c>
      <c r="B2007">
        <v>16.815000000000001</v>
      </c>
      <c r="C2007" t="str">
        <f t="shared" si="62"/>
        <v>Underweight</v>
      </c>
      <c r="D2007">
        <v>5.29</v>
      </c>
      <c r="E2007" t="str">
        <f t="shared" si="63"/>
        <v>Normal</v>
      </c>
      <c r="F2007" t="s">
        <v>2378</v>
      </c>
      <c r="G2007" t="s">
        <v>2376</v>
      </c>
      <c r="H2007" t="s">
        <v>2376</v>
      </c>
      <c r="I2007" s="13">
        <v>0</v>
      </c>
      <c r="J2007" t="s">
        <v>2376</v>
      </c>
    </row>
    <row r="2008" spans="1:10" x14ac:dyDescent="0.35">
      <c r="A2008" t="s">
        <v>357</v>
      </c>
      <c r="B2008">
        <v>25.61</v>
      </c>
      <c r="C2008" t="str">
        <f t="shared" si="62"/>
        <v>Overweight</v>
      </c>
      <c r="D2008">
        <v>4</v>
      </c>
      <c r="E2008" t="str">
        <f t="shared" si="63"/>
        <v>Normal</v>
      </c>
      <c r="F2008" t="s">
        <v>2376</v>
      </c>
      <c r="G2008" t="s">
        <v>2376</v>
      </c>
      <c r="H2008" t="s">
        <v>2378</v>
      </c>
      <c r="I2008" s="13">
        <v>1</v>
      </c>
      <c r="J2008" t="s">
        <v>2376</v>
      </c>
    </row>
    <row r="2009" spans="1:10" x14ac:dyDescent="0.35">
      <c r="A2009" t="s">
        <v>356</v>
      </c>
      <c r="B2009">
        <v>25.8</v>
      </c>
      <c r="C2009" t="str">
        <f t="shared" si="62"/>
        <v>Overweight</v>
      </c>
      <c r="D2009">
        <v>5.49</v>
      </c>
      <c r="E2009" t="str">
        <f t="shared" si="63"/>
        <v>Normal</v>
      </c>
      <c r="F2009" t="s">
        <v>2376</v>
      </c>
      <c r="G2009" t="s">
        <v>2376</v>
      </c>
      <c r="H2009" t="s">
        <v>2376</v>
      </c>
      <c r="I2009" s="13">
        <v>0</v>
      </c>
      <c r="J2009" t="s">
        <v>2376</v>
      </c>
    </row>
    <row r="2010" spans="1:10" x14ac:dyDescent="0.35">
      <c r="A2010" t="s">
        <v>355</v>
      </c>
      <c r="B2010">
        <v>27.39</v>
      </c>
      <c r="C2010" t="str">
        <f t="shared" si="62"/>
        <v>Overweight</v>
      </c>
      <c r="D2010">
        <v>5.34</v>
      </c>
      <c r="E2010" t="str">
        <f t="shared" si="63"/>
        <v>Normal</v>
      </c>
      <c r="F2010" t="s">
        <v>2376</v>
      </c>
      <c r="G2010" t="s">
        <v>2376</v>
      </c>
      <c r="H2010" t="s">
        <v>2376</v>
      </c>
      <c r="I2010" s="13">
        <v>0</v>
      </c>
      <c r="J2010" t="s">
        <v>2376</v>
      </c>
    </row>
    <row r="2011" spans="1:10" x14ac:dyDescent="0.35">
      <c r="A2011" t="s">
        <v>354</v>
      </c>
      <c r="B2011">
        <v>17.03</v>
      </c>
      <c r="C2011" t="str">
        <f t="shared" si="62"/>
        <v>Underweight</v>
      </c>
      <c r="D2011">
        <v>4.12</v>
      </c>
      <c r="E2011" t="str">
        <f t="shared" si="63"/>
        <v>Normal</v>
      </c>
      <c r="F2011" t="s">
        <v>2376</v>
      </c>
      <c r="G2011" t="s">
        <v>2376</v>
      </c>
      <c r="H2011" t="s">
        <v>2376</v>
      </c>
      <c r="I2011" s="13">
        <v>1</v>
      </c>
      <c r="J2011" t="s">
        <v>2376</v>
      </c>
    </row>
    <row r="2012" spans="1:10" x14ac:dyDescent="0.35">
      <c r="A2012" t="s">
        <v>353</v>
      </c>
      <c r="B2012">
        <v>23.75</v>
      </c>
      <c r="C2012" t="str">
        <f t="shared" si="62"/>
        <v>Normal weight</v>
      </c>
      <c r="D2012">
        <v>5.49</v>
      </c>
      <c r="E2012" t="str">
        <f t="shared" si="63"/>
        <v>Normal</v>
      </c>
      <c r="F2012" t="s">
        <v>2378</v>
      </c>
      <c r="G2012" t="s">
        <v>2376</v>
      </c>
      <c r="H2012" t="s">
        <v>2376</v>
      </c>
      <c r="I2012" s="13">
        <v>0</v>
      </c>
      <c r="J2012" t="s">
        <v>2376</v>
      </c>
    </row>
    <row r="2013" spans="1:10" x14ac:dyDescent="0.35">
      <c r="A2013" t="s">
        <v>351</v>
      </c>
      <c r="B2013">
        <v>26.03</v>
      </c>
      <c r="C2013" t="str">
        <f t="shared" si="62"/>
        <v>Overweight</v>
      </c>
      <c r="D2013">
        <v>5.1100000000000003</v>
      </c>
      <c r="E2013" t="str">
        <f t="shared" si="63"/>
        <v>Normal</v>
      </c>
      <c r="F2013" t="s">
        <v>2378</v>
      </c>
      <c r="G2013" t="s">
        <v>2376</v>
      </c>
      <c r="H2013" t="s">
        <v>2376</v>
      </c>
      <c r="I2013" s="13">
        <v>1</v>
      </c>
      <c r="J2013" t="s">
        <v>2376</v>
      </c>
    </row>
    <row r="2014" spans="1:10" x14ac:dyDescent="0.35">
      <c r="A2014" t="s">
        <v>350</v>
      </c>
      <c r="B2014">
        <v>16.079999999999998</v>
      </c>
      <c r="C2014" t="str">
        <f t="shared" si="62"/>
        <v>Underweight</v>
      </c>
      <c r="D2014">
        <v>5.94</v>
      </c>
      <c r="E2014" t="str">
        <f t="shared" si="63"/>
        <v>Prediabetese</v>
      </c>
      <c r="F2014" t="s">
        <v>2376</v>
      </c>
      <c r="G2014" t="s">
        <v>2376</v>
      </c>
      <c r="H2014" t="s">
        <v>2376</v>
      </c>
      <c r="I2014" s="13">
        <v>0</v>
      </c>
      <c r="J2014" t="s">
        <v>2376</v>
      </c>
    </row>
    <row r="2015" spans="1:10" x14ac:dyDescent="0.35">
      <c r="A2015" t="s">
        <v>349</v>
      </c>
      <c r="B2015">
        <v>30.875</v>
      </c>
      <c r="C2015" t="str">
        <f t="shared" si="62"/>
        <v>Obesity</v>
      </c>
      <c r="D2015">
        <v>5.54</v>
      </c>
      <c r="E2015" t="str">
        <f t="shared" si="63"/>
        <v>Normal</v>
      </c>
      <c r="F2015" t="s">
        <v>2376</v>
      </c>
      <c r="G2015" t="s">
        <v>2376</v>
      </c>
      <c r="H2015" t="s">
        <v>2376</v>
      </c>
      <c r="I2015" s="13">
        <v>0</v>
      </c>
      <c r="J2015" t="s">
        <v>2376</v>
      </c>
    </row>
    <row r="2016" spans="1:10" x14ac:dyDescent="0.35">
      <c r="A2016" t="s">
        <v>348</v>
      </c>
      <c r="B2016">
        <v>31.79</v>
      </c>
      <c r="C2016" t="str">
        <f t="shared" si="62"/>
        <v>Obesity</v>
      </c>
      <c r="D2016">
        <v>7.09</v>
      </c>
      <c r="E2016" t="str">
        <f t="shared" si="63"/>
        <v>Diabetese</v>
      </c>
      <c r="F2016" t="s">
        <v>2376</v>
      </c>
      <c r="G2016" t="s">
        <v>2376</v>
      </c>
      <c r="H2016" t="s">
        <v>2376</v>
      </c>
      <c r="I2016" s="13">
        <v>0</v>
      </c>
      <c r="J2016" t="s">
        <v>2376</v>
      </c>
    </row>
    <row r="2017" spans="1:10" x14ac:dyDescent="0.35">
      <c r="A2017" t="s">
        <v>347</v>
      </c>
      <c r="B2017">
        <v>28.48</v>
      </c>
      <c r="C2017" t="str">
        <f t="shared" si="62"/>
        <v>Overweight</v>
      </c>
      <c r="D2017">
        <v>6.22</v>
      </c>
      <c r="E2017" t="str">
        <f t="shared" si="63"/>
        <v>Prediabetese</v>
      </c>
      <c r="F2017" t="s">
        <v>2378</v>
      </c>
      <c r="G2017" t="s">
        <v>2376</v>
      </c>
      <c r="H2017" t="s">
        <v>2378</v>
      </c>
      <c r="I2017" s="13">
        <v>1</v>
      </c>
      <c r="J2017" t="s">
        <v>2376</v>
      </c>
    </row>
    <row r="2018" spans="1:10" x14ac:dyDescent="0.35">
      <c r="A2018" t="s">
        <v>346</v>
      </c>
      <c r="B2018">
        <v>26.6</v>
      </c>
      <c r="C2018" t="str">
        <f t="shared" si="62"/>
        <v>Overweight</v>
      </c>
      <c r="D2018">
        <v>4.33</v>
      </c>
      <c r="E2018" t="str">
        <f t="shared" si="63"/>
        <v>Normal</v>
      </c>
      <c r="F2018" t="s">
        <v>2376</v>
      </c>
      <c r="G2018" t="s">
        <v>2376</v>
      </c>
      <c r="H2018" t="s">
        <v>2376</v>
      </c>
      <c r="I2018" s="13">
        <v>1</v>
      </c>
      <c r="J2018" t="s">
        <v>2376</v>
      </c>
    </row>
    <row r="2019" spans="1:10" x14ac:dyDescent="0.35">
      <c r="A2019" t="s">
        <v>345</v>
      </c>
      <c r="B2019">
        <v>25.27</v>
      </c>
      <c r="C2019" t="str">
        <f t="shared" si="62"/>
        <v>Overweight</v>
      </c>
      <c r="D2019">
        <v>5.83</v>
      </c>
      <c r="E2019" t="str">
        <f t="shared" si="63"/>
        <v>Prediabetese</v>
      </c>
      <c r="F2019" t="s">
        <v>2376</v>
      </c>
      <c r="G2019" t="s">
        <v>2376</v>
      </c>
      <c r="H2019" t="s">
        <v>2376</v>
      </c>
      <c r="I2019" s="13">
        <v>1</v>
      </c>
      <c r="J2019" t="s">
        <v>2376</v>
      </c>
    </row>
    <row r="2020" spans="1:10" x14ac:dyDescent="0.35">
      <c r="A2020" t="s">
        <v>344</v>
      </c>
      <c r="B2020">
        <v>34.484999999999999</v>
      </c>
      <c r="C2020" t="str">
        <f t="shared" si="62"/>
        <v>Obesity</v>
      </c>
      <c r="D2020">
        <v>4.7</v>
      </c>
      <c r="E2020" t="str">
        <f t="shared" si="63"/>
        <v>Normal</v>
      </c>
      <c r="F2020" t="s">
        <v>2378</v>
      </c>
      <c r="G2020" t="s">
        <v>2376</v>
      </c>
      <c r="H2020" t="s">
        <v>2378</v>
      </c>
      <c r="I2020" s="13">
        <v>1</v>
      </c>
      <c r="J2020" t="s">
        <v>2376</v>
      </c>
    </row>
    <row r="2021" spans="1:10" x14ac:dyDescent="0.35">
      <c r="A2021" t="s">
        <v>343</v>
      </c>
      <c r="B2021">
        <v>15.57</v>
      </c>
      <c r="C2021" t="str">
        <f t="shared" si="62"/>
        <v>Underweight</v>
      </c>
      <c r="D2021">
        <v>4.07</v>
      </c>
      <c r="E2021" t="str">
        <f t="shared" si="63"/>
        <v>Normal</v>
      </c>
      <c r="F2021" t="s">
        <v>2378</v>
      </c>
      <c r="G2021" t="s">
        <v>2376</v>
      </c>
      <c r="H2021" t="s">
        <v>2376</v>
      </c>
      <c r="I2021" s="13">
        <v>1</v>
      </c>
      <c r="J2021" t="s">
        <v>2376</v>
      </c>
    </row>
    <row r="2022" spans="1:10" x14ac:dyDescent="0.35">
      <c r="A2022" t="s">
        <v>342</v>
      </c>
      <c r="B2022">
        <v>30.36</v>
      </c>
      <c r="C2022" t="str">
        <f t="shared" si="62"/>
        <v>Obesity</v>
      </c>
      <c r="D2022">
        <v>9.39</v>
      </c>
      <c r="E2022" t="str">
        <f t="shared" si="63"/>
        <v>Diabetese</v>
      </c>
      <c r="F2022" t="s">
        <v>2376</v>
      </c>
      <c r="G2022" t="s">
        <v>2376</v>
      </c>
      <c r="H2022" t="s">
        <v>2376</v>
      </c>
      <c r="I2022" s="13">
        <v>0</v>
      </c>
      <c r="J2022" t="s">
        <v>2376</v>
      </c>
    </row>
    <row r="2023" spans="1:10" x14ac:dyDescent="0.35">
      <c r="A2023" t="s">
        <v>341</v>
      </c>
      <c r="B2023">
        <v>19.37</v>
      </c>
      <c r="C2023" t="str">
        <f t="shared" si="62"/>
        <v>Normal weight</v>
      </c>
      <c r="D2023">
        <v>4.18</v>
      </c>
      <c r="E2023" t="str">
        <f t="shared" si="63"/>
        <v>Normal</v>
      </c>
      <c r="F2023" t="s">
        <v>2376</v>
      </c>
      <c r="G2023" t="s">
        <v>2376</v>
      </c>
      <c r="H2023" t="s">
        <v>2376</v>
      </c>
      <c r="I2023" s="13">
        <v>0</v>
      </c>
      <c r="J2023" t="s">
        <v>2376</v>
      </c>
    </row>
    <row r="2024" spans="1:10" x14ac:dyDescent="0.35">
      <c r="A2024" t="s">
        <v>340</v>
      </c>
      <c r="B2024">
        <v>16.71</v>
      </c>
      <c r="C2024" t="str">
        <f t="shared" si="62"/>
        <v>Underweight</v>
      </c>
      <c r="D2024">
        <v>4.18</v>
      </c>
      <c r="E2024" t="str">
        <f t="shared" si="63"/>
        <v>Normal</v>
      </c>
      <c r="F2024" t="s">
        <v>2376</v>
      </c>
      <c r="G2024" t="s">
        <v>2376</v>
      </c>
      <c r="H2024" t="s">
        <v>2376</v>
      </c>
      <c r="I2024" s="13">
        <v>1</v>
      </c>
      <c r="J2024" t="s">
        <v>2376</v>
      </c>
    </row>
    <row r="2025" spans="1:10" x14ac:dyDescent="0.35">
      <c r="A2025" t="s">
        <v>339</v>
      </c>
      <c r="B2025">
        <v>24.1</v>
      </c>
      <c r="C2025" t="str">
        <f t="shared" si="62"/>
        <v>Normal weight</v>
      </c>
      <c r="D2025">
        <v>4.4000000000000004</v>
      </c>
      <c r="E2025" t="str">
        <f t="shared" si="63"/>
        <v>Normal</v>
      </c>
      <c r="F2025" t="s">
        <v>2378</v>
      </c>
      <c r="G2025" t="s">
        <v>2376</v>
      </c>
      <c r="H2025" t="s">
        <v>2376</v>
      </c>
      <c r="I2025" s="13">
        <v>1</v>
      </c>
      <c r="J2025" t="s">
        <v>2376</v>
      </c>
    </row>
    <row r="2026" spans="1:10" x14ac:dyDescent="0.35">
      <c r="A2026" t="s">
        <v>338</v>
      </c>
      <c r="B2026">
        <v>29.77</v>
      </c>
      <c r="C2026" t="str">
        <f t="shared" si="62"/>
        <v>Overweight</v>
      </c>
      <c r="D2026">
        <v>9.9</v>
      </c>
      <c r="E2026" t="str">
        <f t="shared" si="63"/>
        <v>Diabetese</v>
      </c>
      <c r="F2026" t="s">
        <v>2376</v>
      </c>
      <c r="G2026" t="s">
        <v>2376</v>
      </c>
      <c r="H2026" t="s">
        <v>2376</v>
      </c>
      <c r="I2026" s="13">
        <v>0</v>
      </c>
      <c r="J2026" t="s">
        <v>2376</v>
      </c>
    </row>
    <row r="2027" spans="1:10" x14ac:dyDescent="0.35">
      <c r="A2027" t="s">
        <v>337</v>
      </c>
      <c r="B2027">
        <v>46.53</v>
      </c>
      <c r="C2027" t="str">
        <f t="shared" si="62"/>
        <v>Obesity</v>
      </c>
      <c r="D2027">
        <v>4.84</v>
      </c>
      <c r="E2027" t="str">
        <f t="shared" si="63"/>
        <v>Normal</v>
      </c>
      <c r="F2027" t="s">
        <v>2378</v>
      </c>
      <c r="G2027" t="s">
        <v>2376</v>
      </c>
      <c r="H2027" t="s">
        <v>2376</v>
      </c>
      <c r="I2027" s="13">
        <v>0</v>
      </c>
      <c r="J2027" t="s">
        <v>2376</v>
      </c>
    </row>
    <row r="2028" spans="1:10" x14ac:dyDescent="0.35">
      <c r="A2028" t="s">
        <v>336</v>
      </c>
      <c r="B2028">
        <v>23.4</v>
      </c>
      <c r="C2028" t="str">
        <f t="shared" si="62"/>
        <v>Normal weight</v>
      </c>
      <c r="D2028">
        <v>5.53</v>
      </c>
      <c r="E2028" t="str">
        <f t="shared" si="63"/>
        <v>Normal</v>
      </c>
      <c r="F2028" t="s">
        <v>2376</v>
      </c>
      <c r="G2028" t="s">
        <v>2376</v>
      </c>
      <c r="H2028" t="s">
        <v>2378</v>
      </c>
      <c r="I2028" s="13">
        <v>1</v>
      </c>
      <c r="J2028" t="s">
        <v>2376</v>
      </c>
    </row>
    <row r="2029" spans="1:10" x14ac:dyDescent="0.35">
      <c r="A2029" t="s">
        <v>335</v>
      </c>
      <c r="B2029">
        <v>30</v>
      </c>
      <c r="C2029" t="str">
        <f t="shared" si="62"/>
        <v>Obesity</v>
      </c>
      <c r="D2029">
        <v>4.33</v>
      </c>
      <c r="E2029" t="str">
        <f t="shared" si="63"/>
        <v>Normal</v>
      </c>
      <c r="F2029" t="s">
        <v>2378</v>
      </c>
      <c r="G2029" t="s">
        <v>2376</v>
      </c>
      <c r="H2029" t="s">
        <v>2376</v>
      </c>
      <c r="I2029" s="13">
        <v>0</v>
      </c>
      <c r="J2029" t="s">
        <v>2376</v>
      </c>
    </row>
    <row r="2030" spans="1:10" x14ac:dyDescent="0.35">
      <c r="A2030" t="s">
        <v>334</v>
      </c>
      <c r="B2030">
        <v>29.15</v>
      </c>
      <c r="C2030" t="str">
        <f t="shared" si="62"/>
        <v>Overweight</v>
      </c>
      <c r="D2030">
        <v>4.91</v>
      </c>
      <c r="E2030" t="str">
        <f t="shared" si="63"/>
        <v>Normal</v>
      </c>
      <c r="F2030" t="s">
        <v>2378</v>
      </c>
      <c r="G2030" t="s">
        <v>2376</v>
      </c>
      <c r="H2030" t="s">
        <v>2376</v>
      </c>
      <c r="I2030" s="13">
        <v>0</v>
      </c>
      <c r="J2030" t="s">
        <v>2376</v>
      </c>
    </row>
    <row r="2031" spans="1:10" x14ac:dyDescent="0.35">
      <c r="A2031" t="s">
        <v>333</v>
      </c>
      <c r="B2031">
        <v>34.865000000000002</v>
      </c>
      <c r="C2031" t="str">
        <f t="shared" si="62"/>
        <v>Obesity</v>
      </c>
      <c r="D2031">
        <v>4.8</v>
      </c>
      <c r="E2031" t="str">
        <f t="shared" si="63"/>
        <v>Normal</v>
      </c>
      <c r="F2031" t="s">
        <v>2376</v>
      </c>
      <c r="G2031" t="s">
        <v>2376</v>
      </c>
      <c r="H2031" t="s">
        <v>2376</v>
      </c>
      <c r="I2031" s="13">
        <v>0</v>
      </c>
      <c r="J2031" t="s">
        <v>2376</v>
      </c>
    </row>
    <row r="2032" spans="1:10" x14ac:dyDescent="0.35">
      <c r="A2032" t="s">
        <v>332</v>
      </c>
      <c r="B2032">
        <v>28.12</v>
      </c>
      <c r="C2032" t="str">
        <f t="shared" si="62"/>
        <v>Overweight</v>
      </c>
      <c r="D2032">
        <v>5.55</v>
      </c>
      <c r="E2032" t="str">
        <f t="shared" si="63"/>
        <v>Normal</v>
      </c>
      <c r="F2032" t="s">
        <v>2378</v>
      </c>
      <c r="G2032" t="s">
        <v>2378</v>
      </c>
      <c r="H2032" t="s">
        <v>2376</v>
      </c>
      <c r="I2032" s="13">
        <v>2</v>
      </c>
      <c r="J2032" t="s">
        <v>2376</v>
      </c>
    </row>
    <row r="2033" spans="1:10" x14ac:dyDescent="0.35">
      <c r="A2033" t="s">
        <v>331</v>
      </c>
      <c r="B2033">
        <v>29.45</v>
      </c>
      <c r="C2033" t="str">
        <f t="shared" si="62"/>
        <v>Overweight</v>
      </c>
      <c r="D2033">
        <v>5.24</v>
      </c>
      <c r="E2033" t="str">
        <f t="shared" si="63"/>
        <v>Normal</v>
      </c>
      <c r="F2033" t="s">
        <v>2378</v>
      </c>
      <c r="G2033" t="s">
        <v>2376</v>
      </c>
      <c r="H2033" t="s">
        <v>2376</v>
      </c>
      <c r="I2033" s="13">
        <v>0</v>
      </c>
      <c r="J2033" t="s">
        <v>2376</v>
      </c>
    </row>
    <row r="2034" spans="1:10" x14ac:dyDescent="0.35">
      <c r="A2034" t="s">
        <v>330</v>
      </c>
      <c r="B2034">
        <v>27.94</v>
      </c>
      <c r="C2034" t="str">
        <f t="shared" si="62"/>
        <v>Overweight</v>
      </c>
      <c r="D2034">
        <v>6.08</v>
      </c>
      <c r="E2034" t="str">
        <f t="shared" si="63"/>
        <v>Prediabetese</v>
      </c>
      <c r="F2034" t="s">
        <v>2376</v>
      </c>
      <c r="G2034" t="s">
        <v>2376</v>
      </c>
      <c r="H2034" t="s">
        <v>2378</v>
      </c>
      <c r="I2034" s="13">
        <v>1</v>
      </c>
      <c r="J2034" t="s">
        <v>2376</v>
      </c>
    </row>
    <row r="2035" spans="1:10" x14ac:dyDescent="0.35">
      <c r="A2035" t="s">
        <v>329</v>
      </c>
      <c r="B2035">
        <v>27.2</v>
      </c>
      <c r="C2035" t="str">
        <f t="shared" si="62"/>
        <v>Overweight</v>
      </c>
      <c r="D2035">
        <v>5.83</v>
      </c>
      <c r="E2035" t="str">
        <f t="shared" si="63"/>
        <v>Prediabetese</v>
      </c>
      <c r="F2035" t="s">
        <v>2376</v>
      </c>
      <c r="G2035" t="s">
        <v>2376</v>
      </c>
      <c r="H2035" t="s">
        <v>2378</v>
      </c>
      <c r="I2035" s="13">
        <v>1</v>
      </c>
      <c r="J2035" t="s">
        <v>2376</v>
      </c>
    </row>
    <row r="2036" spans="1:10" x14ac:dyDescent="0.35">
      <c r="A2036" t="s">
        <v>328</v>
      </c>
      <c r="B2036">
        <v>33.344999999999999</v>
      </c>
      <c r="C2036" t="str">
        <f t="shared" si="62"/>
        <v>Obesity</v>
      </c>
      <c r="D2036">
        <v>4.29</v>
      </c>
      <c r="E2036" t="str">
        <f t="shared" si="63"/>
        <v>Normal</v>
      </c>
      <c r="F2036" t="s">
        <v>2376</v>
      </c>
      <c r="G2036" t="s">
        <v>2376</v>
      </c>
      <c r="H2036" t="s">
        <v>2376</v>
      </c>
      <c r="I2036" s="13">
        <v>1</v>
      </c>
      <c r="J2036" t="s">
        <v>2376</v>
      </c>
    </row>
    <row r="2037" spans="1:10" x14ac:dyDescent="0.35">
      <c r="A2037" t="s">
        <v>327</v>
      </c>
      <c r="B2037">
        <v>29.925000000000001</v>
      </c>
      <c r="C2037" t="str">
        <f t="shared" si="62"/>
        <v>Overweight</v>
      </c>
      <c r="D2037">
        <v>5.3</v>
      </c>
      <c r="E2037" t="str">
        <f t="shared" si="63"/>
        <v>Normal</v>
      </c>
      <c r="F2037" t="s">
        <v>2376</v>
      </c>
      <c r="G2037" t="s">
        <v>2376</v>
      </c>
      <c r="H2037" t="s">
        <v>2376</v>
      </c>
      <c r="I2037" s="13">
        <v>1</v>
      </c>
      <c r="J2037" t="s">
        <v>2376</v>
      </c>
    </row>
    <row r="2038" spans="1:10" x14ac:dyDescent="0.35">
      <c r="A2038" t="s">
        <v>326</v>
      </c>
      <c r="B2038">
        <v>24.225000000000001</v>
      </c>
      <c r="C2038" t="str">
        <f t="shared" si="62"/>
        <v>Normal weight</v>
      </c>
      <c r="D2038">
        <v>4.42</v>
      </c>
      <c r="E2038" t="str">
        <f t="shared" si="63"/>
        <v>Normal</v>
      </c>
      <c r="F2038" t="s">
        <v>2376</v>
      </c>
      <c r="G2038" t="s">
        <v>2376</v>
      </c>
      <c r="H2038" t="s">
        <v>2376</v>
      </c>
      <c r="I2038" s="13">
        <v>1</v>
      </c>
      <c r="J2038" t="s">
        <v>2376</v>
      </c>
    </row>
    <row r="2039" spans="1:10" x14ac:dyDescent="0.35">
      <c r="A2039" t="s">
        <v>325</v>
      </c>
      <c r="B2039">
        <v>29.68</v>
      </c>
      <c r="C2039" t="str">
        <f t="shared" si="62"/>
        <v>Overweight</v>
      </c>
      <c r="D2039">
        <v>5.68</v>
      </c>
      <c r="E2039" t="str">
        <f t="shared" si="63"/>
        <v>Normal</v>
      </c>
      <c r="F2039" t="s">
        <v>2376</v>
      </c>
      <c r="G2039" t="s">
        <v>2378</v>
      </c>
      <c r="H2039" t="s">
        <v>2376</v>
      </c>
      <c r="I2039" s="13">
        <v>1</v>
      </c>
      <c r="J2039" t="s">
        <v>2376</v>
      </c>
    </row>
    <row r="2040" spans="1:10" x14ac:dyDescent="0.35">
      <c r="A2040" t="s">
        <v>324</v>
      </c>
      <c r="B2040">
        <v>20.614999999999998</v>
      </c>
      <c r="C2040" t="str">
        <f t="shared" si="62"/>
        <v>Normal weight</v>
      </c>
      <c r="D2040">
        <v>6.05</v>
      </c>
      <c r="E2040" t="str">
        <f t="shared" si="63"/>
        <v>Prediabetese</v>
      </c>
      <c r="F2040" t="s">
        <v>2376</v>
      </c>
      <c r="G2040" t="s">
        <v>2376</v>
      </c>
      <c r="H2040" t="s">
        <v>2378</v>
      </c>
      <c r="I2040" s="13">
        <v>1</v>
      </c>
      <c r="J2040" t="s">
        <v>2376</v>
      </c>
    </row>
    <row r="2041" spans="1:10" x14ac:dyDescent="0.35">
      <c r="A2041" t="s">
        <v>323</v>
      </c>
      <c r="B2041">
        <v>32.119999999999997</v>
      </c>
      <c r="C2041" t="str">
        <f t="shared" si="62"/>
        <v>Obesity</v>
      </c>
      <c r="D2041">
        <v>5.33</v>
      </c>
      <c r="E2041" t="str">
        <f t="shared" si="63"/>
        <v>Normal</v>
      </c>
      <c r="F2041" t="s">
        <v>2376</v>
      </c>
      <c r="G2041" t="s">
        <v>2378</v>
      </c>
      <c r="H2041" t="s">
        <v>2376</v>
      </c>
      <c r="I2041" s="13">
        <v>1</v>
      </c>
      <c r="J2041" t="s">
        <v>2376</v>
      </c>
    </row>
    <row r="2042" spans="1:10" x14ac:dyDescent="0.35">
      <c r="A2042" t="s">
        <v>322</v>
      </c>
      <c r="B2042">
        <v>27.36</v>
      </c>
      <c r="C2042" t="str">
        <f t="shared" si="62"/>
        <v>Overweight</v>
      </c>
      <c r="D2042">
        <v>6.22</v>
      </c>
      <c r="E2042" t="str">
        <f t="shared" si="63"/>
        <v>Prediabetese</v>
      </c>
      <c r="F2042" t="s">
        <v>2376</v>
      </c>
      <c r="G2042" t="s">
        <v>2376</v>
      </c>
      <c r="H2042" t="s">
        <v>2376</v>
      </c>
      <c r="I2042" s="13">
        <v>0</v>
      </c>
      <c r="J2042" t="s">
        <v>2376</v>
      </c>
    </row>
    <row r="2043" spans="1:10" x14ac:dyDescent="0.35">
      <c r="A2043" t="s">
        <v>321</v>
      </c>
      <c r="B2043">
        <v>17.385000000000002</v>
      </c>
      <c r="C2043" t="str">
        <f t="shared" si="62"/>
        <v>Underweight</v>
      </c>
      <c r="D2043">
        <v>5.84</v>
      </c>
      <c r="E2043" t="str">
        <f t="shared" si="63"/>
        <v>Prediabetese</v>
      </c>
      <c r="F2043" t="s">
        <v>2376</v>
      </c>
      <c r="G2043" t="s">
        <v>2376</v>
      </c>
      <c r="H2043" t="s">
        <v>2376</v>
      </c>
      <c r="I2043" s="13">
        <v>0</v>
      </c>
      <c r="J2043" t="s">
        <v>2376</v>
      </c>
    </row>
    <row r="2044" spans="1:10" x14ac:dyDescent="0.35">
      <c r="A2044" t="s">
        <v>320</v>
      </c>
      <c r="B2044">
        <v>30.13</v>
      </c>
      <c r="C2044" t="str">
        <f t="shared" si="62"/>
        <v>Obesity</v>
      </c>
      <c r="D2044">
        <v>5.71</v>
      </c>
      <c r="E2044" t="str">
        <f t="shared" si="63"/>
        <v>Prediabetese</v>
      </c>
      <c r="F2044" t="s">
        <v>2376</v>
      </c>
      <c r="G2044" t="s">
        <v>2378</v>
      </c>
      <c r="H2044" t="s">
        <v>2376</v>
      </c>
      <c r="I2044" s="13">
        <v>1</v>
      </c>
      <c r="J2044" t="s">
        <v>2376</v>
      </c>
    </row>
    <row r="2045" spans="1:10" x14ac:dyDescent="0.35">
      <c r="A2045" t="s">
        <v>319</v>
      </c>
      <c r="B2045">
        <v>25.44</v>
      </c>
      <c r="C2045" t="str">
        <f t="shared" si="62"/>
        <v>Overweight</v>
      </c>
      <c r="D2045">
        <v>6.04</v>
      </c>
      <c r="E2045" t="str">
        <f t="shared" si="63"/>
        <v>Prediabetese</v>
      </c>
      <c r="F2045" t="s">
        <v>2378</v>
      </c>
      <c r="G2045" t="s">
        <v>2376</v>
      </c>
      <c r="H2045" t="s">
        <v>2378</v>
      </c>
      <c r="I2045" s="13">
        <v>1</v>
      </c>
      <c r="J2045" t="s">
        <v>2376</v>
      </c>
    </row>
    <row r="2046" spans="1:10" x14ac:dyDescent="0.35">
      <c r="A2046" t="s">
        <v>318</v>
      </c>
      <c r="B2046">
        <v>39.805</v>
      </c>
      <c r="C2046" t="str">
        <f t="shared" si="62"/>
        <v>Obesity</v>
      </c>
      <c r="D2046">
        <v>4.38</v>
      </c>
      <c r="E2046" t="str">
        <f t="shared" si="63"/>
        <v>Normal</v>
      </c>
      <c r="F2046" t="s">
        <v>2376</v>
      </c>
      <c r="G2046" t="s">
        <v>2378</v>
      </c>
      <c r="H2046" t="s">
        <v>2376</v>
      </c>
      <c r="I2046" s="13">
        <v>1</v>
      </c>
      <c r="J2046" t="s">
        <v>2376</v>
      </c>
    </row>
    <row r="2047" spans="1:10" x14ac:dyDescent="0.35">
      <c r="A2047" t="s">
        <v>317</v>
      </c>
      <c r="B2047">
        <v>30.4</v>
      </c>
      <c r="C2047" t="str">
        <f t="shared" si="62"/>
        <v>Obesity</v>
      </c>
      <c r="D2047">
        <v>5.56</v>
      </c>
      <c r="E2047" t="str">
        <f t="shared" si="63"/>
        <v>Normal</v>
      </c>
      <c r="F2047" t="s">
        <v>2378</v>
      </c>
      <c r="G2047" t="s">
        <v>2378</v>
      </c>
      <c r="H2047" t="s">
        <v>2376</v>
      </c>
      <c r="I2047" s="13">
        <v>1</v>
      </c>
      <c r="J2047" t="s">
        <v>2376</v>
      </c>
    </row>
    <row r="2048" spans="1:10" x14ac:dyDescent="0.35">
      <c r="A2048" t="s">
        <v>316</v>
      </c>
      <c r="B2048">
        <v>23.18</v>
      </c>
      <c r="C2048" t="str">
        <f t="shared" si="62"/>
        <v>Normal weight</v>
      </c>
      <c r="D2048">
        <v>4.24</v>
      </c>
      <c r="E2048" t="str">
        <f t="shared" si="63"/>
        <v>Normal</v>
      </c>
      <c r="F2048" t="s">
        <v>2376</v>
      </c>
      <c r="G2048" t="s">
        <v>2378</v>
      </c>
      <c r="H2048" t="s">
        <v>2376</v>
      </c>
      <c r="I2048" s="13">
        <v>1</v>
      </c>
      <c r="J2048" t="s">
        <v>2376</v>
      </c>
    </row>
    <row r="2049" spans="1:10" x14ac:dyDescent="0.35">
      <c r="A2049" t="s">
        <v>315</v>
      </c>
      <c r="B2049">
        <v>39.615000000000002</v>
      </c>
      <c r="C2049" t="str">
        <f t="shared" si="62"/>
        <v>Obesity</v>
      </c>
      <c r="D2049">
        <v>6.32</v>
      </c>
      <c r="E2049" t="str">
        <f t="shared" si="63"/>
        <v>Prediabetese</v>
      </c>
      <c r="F2049" t="s">
        <v>2376</v>
      </c>
      <c r="G2049" t="s">
        <v>2376</v>
      </c>
      <c r="H2049" t="s">
        <v>2378</v>
      </c>
      <c r="I2049" s="13">
        <v>1</v>
      </c>
      <c r="J2049" t="s">
        <v>2376</v>
      </c>
    </row>
    <row r="2050" spans="1:10" x14ac:dyDescent="0.35">
      <c r="A2050" t="s">
        <v>314</v>
      </c>
      <c r="B2050">
        <v>30.59</v>
      </c>
      <c r="C2050" t="str">
        <f t="shared" si="62"/>
        <v>Obesity</v>
      </c>
      <c r="D2050">
        <v>6.3</v>
      </c>
      <c r="E2050" t="str">
        <f t="shared" si="63"/>
        <v>Prediabetese</v>
      </c>
      <c r="F2050" t="s">
        <v>2378</v>
      </c>
      <c r="G2050" t="s">
        <v>2376</v>
      </c>
      <c r="H2050" t="s">
        <v>2378</v>
      </c>
      <c r="I2050" s="13">
        <v>1</v>
      </c>
      <c r="J2050" t="s">
        <v>2376</v>
      </c>
    </row>
    <row r="2051" spans="1:10" x14ac:dyDescent="0.35">
      <c r="A2051" t="s">
        <v>313</v>
      </c>
      <c r="B2051">
        <v>16.72</v>
      </c>
      <c r="C2051" t="str">
        <f t="shared" ref="C2051:C2114" si="64">IF(B2051&lt;18.5,"Underweight",IF(AND(B2051&gt;=18.5,B2051&lt;25),"Normal weight",IF(AND(B2051&gt;=25,B2051&lt;30),"Overweight","Obesity")))</f>
        <v>Underweight</v>
      </c>
      <c r="D2051">
        <v>4.38</v>
      </c>
      <c r="E2051" t="str">
        <f t="shared" si="63"/>
        <v>Normal</v>
      </c>
      <c r="F2051" t="s">
        <v>2378</v>
      </c>
      <c r="G2051" t="s">
        <v>2376</v>
      </c>
      <c r="H2051" t="s">
        <v>2376</v>
      </c>
      <c r="I2051" s="13">
        <v>1</v>
      </c>
      <c r="J2051" t="s">
        <v>2376</v>
      </c>
    </row>
    <row r="2052" spans="1:10" x14ac:dyDescent="0.35">
      <c r="A2052" t="s">
        <v>312</v>
      </c>
      <c r="B2052">
        <v>26.22</v>
      </c>
      <c r="C2052" t="str">
        <f t="shared" si="64"/>
        <v>Overweight</v>
      </c>
      <c r="D2052">
        <v>4.6500000000000004</v>
      </c>
      <c r="E2052" t="str">
        <f t="shared" ref="E2052:E2115" si="65">IF(D2052&lt;5.7,"Normal",IF(AND(D2052&gt;=5.7,D2052&lt;=6.4),"Prediabetese","Diabetese"))</f>
        <v>Normal</v>
      </c>
      <c r="F2052" t="s">
        <v>2378</v>
      </c>
      <c r="G2052" t="s">
        <v>2376</v>
      </c>
      <c r="H2052" t="s">
        <v>2378</v>
      </c>
      <c r="I2052" s="13">
        <v>1</v>
      </c>
      <c r="J2052" t="s">
        <v>2376</v>
      </c>
    </row>
    <row r="2053" spans="1:10" x14ac:dyDescent="0.35">
      <c r="A2053" t="s">
        <v>311</v>
      </c>
      <c r="B2053">
        <v>31.824999999999999</v>
      </c>
      <c r="C2053" t="str">
        <f t="shared" si="64"/>
        <v>Obesity</v>
      </c>
      <c r="D2053">
        <v>4.7</v>
      </c>
      <c r="E2053" t="str">
        <f t="shared" si="65"/>
        <v>Normal</v>
      </c>
      <c r="F2053" t="s">
        <v>2376</v>
      </c>
      <c r="G2053" t="s">
        <v>2376</v>
      </c>
      <c r="H2053" t="s">
        <v>2378</v>
      </c>
      <c r="I2053" s="13">
        <v>1</v>
      </c>
      <c r="J2053" t="s">
        <v>2376</v>
      </c>
    </row>
    <row r="2054" spans="1:10" x14ac:dyDescent="0.35">
      <c r="A2054" t="s">
        <v>310</v>
      </c>
      <c r="B2054">
        <v>25.745000000000001</v>
      </c>
      <c r="C2054" t="str">
        <f t="shared" si="64"/>
        <v>Overweight</v>
      </c>
      <c r="D2054">
        <v>4.34</v>
      </c>
      <c r="E2054" t="str">
        <f t="shared" si="65"/>
        <v>Normal</v>
      </c>
      <c r="F2054" t="s">
        <v>2376</v>
      </c>
      <c r="G2054" t="s">
        <v>2376</v>
      </c>
      <c r="H2054" t="s">
        <v>2378</v>
      </c>
      <c r="I2054" s="13">
        <v>1</v>
      </c>
      <c r="J2054" t="s">
        <v>2376</v>
      </c>
    </row>
    <row r="2055" spans="1:10" x14ac:dyDescent="0.35">
      <c r="A2055" t="s">
        <v>309</v>
      </c>
      <c r="B2055">
        <v>24.605</v>
      </c>
      <c r="C2055" t="str">
        <f t="shared" si="64"/>
        <v>Normal weight</v>
      </c>
      <c r="D2055">
        <v>5.62</v>
      </c>
      <c r="E2055" t="str">
        <f t="shared" si="65"/>
        <v>Normal</v>
      </c>
      <c r="F2055" t="s">
        <v>2376</v>
      </c>
      <c r="G2055" t="s">
        <v>2376</v>
      </c>
      <c r="H2055" t="s">
        <v>2378</v>
      </c>
      <c r="I2055" s="13">
        <v>1</v>
      </c>
      <c r="J2055" t="s">
        <v>2376</v>
      </c>
    </row>
    <row r="2056" spans="1:10" x14ac:dyDescent="0.35">
      <c r="A2056" t="s">
        <v>308</v>
      </c>
      <c r="B2056">
        <v>24.51</v>
      </c>
      <c r="C2056" t="str">
        <f t="shared" si="64"/>
        <v>Normal weight</v>
      </c>
      <c r="D2056">
        <v>4.24</v>
      </c>
      <c r="E2056" t="str">
        <f t="shared" si="65"/>
        <v>Normal</v>
      </c>
      <c r="F2056" t="s">
        <v>2376</v>
      </c>
      <c r="G2056" t="s">
        <v>2376</v>
      </c>
      <c r="H2056" t="s">
        <v>2378</v>
      </c>
      <c r="I2056" s="13">
        <v>1</v>
      </c>
      <c r="J2056" t="s">
        <v>2376</v>
      </c>
    </row>
    <row r="2057" spans="1:10" x14ac:dyDescent="0.35">
      <c r="A2057" t="s">
        <v>307</v>
      </c>
      <c r="B2057">
        <v>31.065000000000001</v>
      </c>
      <c r="C2057" t="str">
        <f t="shared" si="64"/>
        <v>Obesity</v>
      </c>
      <c r="D2057">
        <v>4.57</v>
      </c>
      <c r="E2057" t="str">
        <f t="shared" si="65"/>
        <v>Normal</v>
      </c>
      <c r="F2057" t="s">
        <v>2378</v>
      </c>
      <c r="G2057" t="s">
        <v>2376</v>
      </c>
      <c r="H2057" t="s">
        <v>2376</v>
      </c>
      <c r="I2057" s="13">
        <v>0</v>
      </c>
      <c r="J2057" t="s">
        <v>2376</v>
      </c>
    </row>
    <row r="2058" spans="1:10" x14ac:dyDescent="0.35">
      <c r="A2058" t="s">
        <v>306</v>
      </c>
      <c r="B2058">
        <v>28.12</v>
      </c>
      <c r="C2058" t="str">
        <f t="shared" si="64"/>
        <v>Overweight</v>
      </c>
      <c r="D2058">
        <v>5.05</v>
      </c>
      <c r="E2058" t="str">
        <f t="shared" si="65"/>
        <v>Normal</v>
      </c>
      <c r="F2058" t="s">
        <v>2376</v>
      </c>
      <c r="G2058" t="s">
        <v>2376</v>
      </c>
      <c r="H2058" t="s">
        <v>2376</v>
      </c>
      <c r="I2058" s="13">
        <v>0</v>
      </c>
      <c r="J2058" t="s">
        <v>2376</v>
      </c>
    </row>
    <row r="2059" spans="1:10" x14ac:dyDescent="0.35">
      <c r="A2059" t="s">
        <v>305</v>
      </c>
      <c r="B2059">
        <v>38.06</v>
      </c>
      <c r="C2059" t="str">
        <f t="shared" si="64"/>
        <v>Obesity</v>
      </c>
      <c r="D2059">
        <v>6.16</v>
      </c>
      <c r="E2059" t="str">
        <f t="shared" si="65"/>
        <v>Prediabetese</v>
      </c>
      <c r="F2059" t="s">
        <v>2376</v>
      </c>
      <c r="G2059" t="s">
        <v>2376</v>
      </c>
      <c r="H2059" t="s">
        <v>2376</v>
      </c>
      <c r="I2059" s="13">
        <v>0</v>
      </c>
      <c r="J2059" t="s">
        <v>2376</v>
      </c>
    </row>
    <row r="2060" spans="1:10" x14ac:dyDescent="0.35">
      <c r="A2060" t="s">
        <v>304</v>
      </c>
      <c r="B2060">
        <v>24.96</v>
      </c>
      <c r="C2060" t="str">
        <f t="shared" si="64"/>
        <v>Normal weight</v>
      </c>
      <c r="D2060">
        <v>4.57</v>
      </c>
      <c r="E2060" t="str">
        <f t="shared" si="65"/>
        <v>Normal</v>
      </c>
      <c r="F2060" t="s">
        <v>2376</v>
      </c>
      <c r="G2060" t="s">
        <v>2376</v>
      </c>
      <c r="H2060" t="s">
        <v>2376</v>
      </c>
      <c r="I2060" s="13">
        <v>0</v>
      </c>
      <c r="J2060" t="s">
        <v>2376</v>
      </c>
    </row>
    <row r="2061" spans="1:10" x14ac:dyDescent="0.35">
      <c r="A2061" t="s">
        <v>303</v>
      </c>
      <c r="B2061">
        <v>17.670000000000002</v>
      </c>
      <c r="C2061" t="str">
        <f t="shared" si="64"/>
        <v>Underweight</v>
      </c>
      <c r="D2061">
        <v>5.53</v>
      </c>
      <c r="E2061" t="str">
        <f t="shared" si="65"/>
        <v>Normal</v>
      </c>
      <c r="F2061" t="s">
        <v>2378</v>
      </c>
      <c r="G2061" t="s">
        <v>2376</v>
      </c>
      <c r="H2061" t="s">
        <v>2376</v>
      </c>
      <c r="I2061" s="13">
        <v>0</v>
      </c>
      <c r="J2061" t="s">
        <v>2376</v>
      </c>
    </row>
    <row r="2062" spans="1:10" x14ac:dyDescent="0.35">
      <c r="A2062" t="s">
        <v>302</v>
      </c>
      <c r="B2062">
        <v>31.35</v>
      </c>
      <c r="C2062" t="str">
        <f t="shared" si="64"/>
        <v>Obesity</v>
      </c>
      <c r="D2062">
        <v>5.84</v>
      </c>
      <c r="E2062" t="str">
        <f t="shared" si="65"/>
        <v>Prediabetese</v>
      </c>
      <c r="F2062" t="s">
        <v>2376</v>
      </c>
      <c r="G2062" t="s">
        <v>2378</v>
      </c>
      <c r="H2062" t="s">
        <v>2376</v>
      </c>
      <c r="I2062" s="13">
        <v>1</v>
      </c>
      <c r="J2062" t="s">
        <v>2376</v>
      </c>
    </row>
    <row r="2063" spans="1:10" x14ac:dyDescent="0.35">
      <c r="A2063" t="s">
        <v>301</v>
      </c>
      <c r="B2063">
        <v>28.31</v>
      </c>
      <c r="C2063" t="str">
        <f t="shared" si="64"/>
        <v>Overweight</v>
      </c>
      <c r="D2063">
        <v>6.41</v>
      </c>
      <c r="E2063" t="str">
        <f t="shared" si="65"/>
        <v>Diabetese</v>
      </c>
      <c r="F2063" t="s">
        <v>2376</v>
      </c>
      <c r="G2063" t="s">
        <v>2378</v>
      </c>
      <c r="H2063" t="s">
        <v>2376</v>
      </c>
      <c r="I2063" s="13">
        <v>1</v>
      </c>
      <c r="J2063" t="s">
        <v>2376</v>
      </c>
    </row>
    <row r="2064" spans="1:10" x14ac:dyDescent="0.35">
      <c r="A2064" t="s">
        <v>300</v>
      </c>
      <c r="B2064">
        <v>30.3</v>
      </c>
      <c r="C2064" t="str">
        <f t="shared" si="64"/>
        <v>Obesity</v>
      </c>
      <c r="D2064">
        <v>4.7300000000000004</v>
      </c>
      <c r="E2064" t="str">
        <f t="shared" si="65"/>
        <v>Normal</v>
      </c>
      <c r="F2064" t="s">
        <v>2378</v>
      </c>
      <c r="G2064" t="s">
        <v>2376</v>
      </c>
      <c r="H2064" t="s">
        <v>2378</v>
      </c>
      <c r="I2064" s="13">
        <v>1</v>
      </c>
      <c r="J2064" t="s">
        <v>2376</v>
      </c>
    </row>
    <row r="2065" spans="1:10" x14ac:dyDescent="0.35">
      <c r="A2065" t="s">
        <v>299</v>
      </c>
      <c r="B2065">
        <v>26.4</v>
      </c>
      <c r="C2065" t="str">
        <f t="shared" si="64"/>
        <v>Overweight</v>
      </c>
      <c r="D2065">
        <v>6.22</v>
      </c>
      <c r="E2065" t="str">
        <f t="shared" si="65"/>
        <v>Prediabetese</v>
      </c>
      <c r="F2065" t="s">
        <v>2378</v>
      </c>
      <c r="G2065" t="s">
        <v>2376</v>
      </c>
      <c r="H2065" t="s">
        <v>2376</v>
      </c>
      <c r="I2065" s="13">
        <v>0</v>
      </c>
      <c r="J2065" t="s">
        <v>2376</v>
      </c>
    </row>
    <row r="2066" spans="1:10" x14ac:dyDescent="0.35">
      <c r="A2066" t="s">
        <v>298</v>
      </c>
      <c r="B2066">
        <v>22.135000000000002</v>
      </c>
      <c r="C2066" t="str">
        <f t="shared" si="64"/>
        <v>Normal weight</v>
      </c>
      <c r="D2066">
        <v>4.46</v>
      </c>
      <c r="E2066" t="str">
        <f t="shared" si="65"/>
        <v>Normal</v>
      </c>
      <c r="F2066" t="s">
        <v>2378</v>
      </c>
      <c r="G2066" t="s">
        <v>2376</v>
      </c>
      <c r="H2066" t="s">
        <v>2376</v>
      </c>
      <c r="I2066" s="13">
        <v>0</v>
      </c>
      <c r="J2066" t="s">
        <v>2376</v>
      </c>
    </row>
    <row r="2067" spans="1:10" x14ac:dyDescent="0.35">
      <c r="A2067" t="s">
        <v>297</v>
      </c>
      <c r="B2067">
        <v>17.399999999999999</v>
      </c>
      <c r="C2067" t="str">
        <f t="shared" si="64"/>
        <v>Underweight</v>
      </c>
      <c r="D2067">
        <v>4.5</v>
      </c>
      <c r="E2067" t="str">
        <f t="shared" si="65"/>
        <v>Normal</v>
      </c>
      <c r="F2067" t="s">
        <v>2378</v>
      </c>
      <c r="G2067" t="s">
        <v>2376</v>
      </c>
      <c r="H2067" t="s">
        <v>2376</v>
      </c>
      <c r="I2067" s="13">
        <v>0</v>
      </c>
      <c r="J2067" t="s">
        <v>2376</v>
      </c>
    </row>
    <row r="2068" spans="1:10" x14ac:dyDescent="0.35">
      <c r="A2068" t="s">
        <v>295</v>
      </c>
      <c r="B2068">
        <v>28.06</v>
      </c>
      <c r="C2068" t="str">
        <f t="shared" si="64"/>
        <v>Overweight</v>
      </c>
      <c r="D2068">
        <v>8.93</v>
      </c>
      <c r="E2068" t="str">
        <f t="shared" si="65"/>
        <v>Diabetese</v>
      </c>
      <c r="F2068" t="s">
        <v>2376</v>
      </c>
      <c r="G2068" t="s">
        <v>2376</v>
      </c>
      <c r="H2068" t="s">
        <v>2376</v>
      </c>
      <c r="I2068" s="13">
        <v>0</v>
      </c>
      <c r="J2068" t="s">
        <v>2376</v>
      </c>
    </row>
    <row r="2069" spans="1:10" x14ac:dyDescent="0.35">
      <c r="A2069" t="s">
        <v>294</v>
      </c>
      <c r="B2069">
        <v>31.13</v>
      </c>
      <c r="C2069" t="str">
        <f t="shared" si="64"/>
        <v>Obesity</v>
      </c>
      <c r="D2069">
        <v>11.02</v>
      </c>
      <c r="E2069" t="str">
        <f t="shared" si="65"/>
        <v>Diabetese</v>
      </c>
      <c r="F2069" t="s">
        <v>2376</v>
      </c>
      <c r="G2069" t="s">
        <v>2376</v>
      </c>
      <c r="H2069" t="s">
        <v>2376</v>
      </c>
      <c r="I2069" s="13">
        <v>0</v>
      </c>
      <c r="J2069" t="s">
        <v>2376</v>
      </c>
    </row>
    <row r="2070" spans="1:10" x14ac:dyDescent="0.35">
      <c r="A2070" t="s">
        <v>293</v>
      </c>
      <c r="B2070">
        <v>18.46</v>
      </c>
      <c r="C2070" t="str">
        <f t="shared" si="64"/>
        <v>Underweight</v>
      </c>
      <c r="D2070">
        <v>5.25</v>
      </c>
      <c r="E2070" t="str">
        <f t="shared" si="65"/>
        <v>Normal</v>
      </c>
      <c r="F2070" t="s">
        <v>2376</v>
      </c>
      <c r="G2070" t="s">
        <v>2376</v>
      </c>
      <c r="H2070" t="s">
        <v>2376</v>
      </c>
      <c r="I2070" s="13">
        <v>0</v>
      </c>
      <c r="J2070" t="s">
        <v>2376</v>
      </c>
    </row>
    <row r="2071" spans="1:10" x14ac:dyDescent="0.35">
      <c r="A2071" t="s">
        <v>292</v>
      </c>
      <c r="B2071">
        <v>17.3</v>
      </c>
      <c r="C2071" t="str">
        <f t="shared" si="64"/>
        <v>Underweight</v>
      </c>
      <c r="D2071">
        <v>4.75</v>
      </c>
      <c r="E2071" t="str">
        <f t="shared" si="65"/>
        <v>Normal</v>
      </c>
      <c r="F2071" t="s">
        <v>2376</v>
      </c>
      <c r="G2071" t="s">
        <v>2376</v>
      </c>
      <c r="H2071" t="s">
        <v>2376</v>
      </c>
      <c r="I2071" s="13">
        <v>0</v>
      </c>
      <c r="J2071" t="s">
        <v>2376</v>
      </c>
    </row>
    <row r="2072" spans="1:10" x14ac:dyDescent="0.35">
      <c r="A2072" t="s">
        <v>291</v>
      </c>
      <c r="B2072">
        <v>35.625</v>
      </c>
      <c r="C2072" t="str">
        <f t="shared" si="64"/>
        <v>Obesity</v>
      </c>
      <c r="D2072">
        <v>4.68</v>
      </c>
      <c r="E2072" t="str">
        <f t="shared" si="65"/>
        <v>Normal</v>
      </c>
      <c r="F2072" t="s">
        <v>2378</v>
      </c>
      <c r="G2072" t="s">
        <v>2376</v>
      </c>
      <c r="H2072" t="s">
        <v>2378</v>
      </c>
      <c r="I2072" s="13">
        <v>1</v>
      </c>
      <c r="J2072" t="s">
        <v>2376</v>
      </c>
    </row>
    <row r="2073" spans="1:10" x14ac:dyDescent="0.35">
      <c r="A2073" t="s">
        <v>290</v>
      </c>
      <c r="B2073">
        <v>20.234999999999999</v>
      </c>
      <c r="C2073" t="str">
        <f t="shared" si="64"/>
        <v>Normal weight</v>
      </c>
      <c r="D2073">
        <v>6.17</v>
      </c>
      <c r="E2073" t="str">
        <f t="shared" si="65"/>
        <v>Prediabetese</v>
      </c>
      <c r="F2073" t="s">
        <v>2378</v>
      </c>
      <c r="G2073" t="s">
        <v>2378</v>
      </c>
      <c r="H2073" t="s">
        <v>2376</v>
      </c>
      <c r="I2073" s="13">
        <v>2</v>
      </c>
      <c r="J2073" t="s">
        <v>2376</v>
      </c>
    </row>
    <row r="2074" spans="1:10" x14ac:dyDescent="0.35">
      <c r="A2074" t="s">
        <v>289</v>
      </c>
      <c r="B2074">
        <v>27.55</v>
      </c>
      <c r="C2074" t="str">
        <f t="shared" si="64"/>
        <v>Overweight</v>
      </c>
      <c r="D2074">
        <v>4.5599999999999996</v>
      </c>
      <c r="E2074" t="str">
        <f t="shared" si="65"/>
        <v>Normal</v>
      </c>
      <c r="F2074" t="s">
        <v>2378</v>
      </c>
      <c r="G2074" t="s">
        <v>2376</v>
      </c>
      <c r="H2074" t="s">
        <v>2378</v>
      </c>
      <c r="I2074" s="13">
        <v>1</v>
      </c>
      <c r="J2074" t="s">
        <v>2376</v>
      </c>
    </row>
    <row r="2075" spans="1:10" x14ac:dyDescent="0.35">
      <c r="A2075" t="s">
        <v>288</v>
      </c>
      <c r="B2075">
        <v>17.97</v>
      </c>
      <c r="C2075" t="str">
        <f t="shared" si="64"/>
        <v>Underweight</v>
      </c>
      <c r="D2075">
        <v>6.3</v>
      </c>
      <c r="E2075" t="str">
        <f t="shared" si="65"/>
        <v>Prediabetese</v>
      </c>
      <c r="F2075" t="s">
        <v>2376</v>
      </c>
      <c r="G2075" t="s">
        <v>2376</v>
      </c>
      <c r="H2075" t="s">
        <v>2376</v>
      </c>
      <c r="I2075" s="13">
        <v>0</v>
      </c>
      <c r="J2075" t="s">
        <v>2376</v>
      </c>
    </row>
    <row r="2076" spans="1:10" x14ac:dyDescent="0.35">
      <c r="A2076" t="s">
        <v>287</v>
      </c>
      <c r="B2076">
        <v>29.98</v>
      </c>
      <c r="C2076" t="str">
        <f t="shared" si="64"/>
        <v>Overweight</v>
      </c>
      <c r="D2076">
        <v>6.03</v>
      </c>
      <c r="E2076" t="str">
        <f t="shared" si="65"/>
        <v>Prediabetese</v>
      </c>
      <c r="F2076" t="s">
        <v>2376</v>
      </c>
      <c r="G2076" t="s">
        <v>2378</v>
      </c>
      <c r="H2076" t="s">
        <v>2376</v>
      </c>
      <c r="I2076" s="13">
        <v>1</v>
      </c>
      <c r="J2076" t="s">
        <v>2376</v>
      </c>
    </row>
    <row r="2077" spans="1:10" x14ac:dyDescent="0.35">
      <c r="A2077" t="s">
        <v>286</v>
      </c>
      <c r="B2077">
        <v>33.659999999999997</v>
      </c>
      <c r="C2077" t="str">
        <f t="shared" si="64"/>
        <v>Obesity</v>
      </c>
      <c r="D2077">
        <v>4.2</v>
      </c>
      <c r="E2077" t="str">
        <f t="shared" si="65"/>
        <v>Normal</v>
      </c>
      <c r="F2077" t="s">
        <v>2378</v>
      </c>
      <c r="G2077" t="s">
        <v>2376</v>
      </c>
      <c r="H2077" t="s">
        <v>2376</v>
      </c>
      <c r="I2077" s="13">
        <v>1</v>
      </c>
      <c r="J2077" t="s">
        <v>2376</v>
      </c>
    </row>
    <row r="2078" spans="1:10" x14ac:dyDescent="0.35">
      <c r="A2078" t="s">
        <v>285</v>
      </c>
      <c r="B2078">
        <v>32.67</v>
      </c>
      <c r="C2078" t="str">
        <f t="shared" si="64"/>
        <v>Obesity</v>
      </c>
      <c r="D2078">
        <v>5.61</v>
      </c>
      <c r="E2078" t="str">
        <f t="shared" si="65"/>
        <v>Normal</v>
      </c>
      <c r="F2078" t="s">
        <v>2378</v>
      </c>
      <c r="G2078" t="s">
        <v>2376</v>
      </c>
      <c r="H2078" t="s">
        <v>2376</v>
      </c>
      <c r="I2078" s="13">
        <v>1</v>
      </c>
      <c r="J2078" t="s">
        <v>2376</v>
      </c>
    </row>
    <row r="2079" spans="1:10" x14ac:dyDescent="0.35">
      <c r="A2079" t="s">
        <v>284</v>
      </c>
      <c r="B2079">
        <v>30.5</v>
      </c>
      <c r="C2079" t="str">
        <f t="shared" si="64"/>
        <v>Obesity</v>
      </c>
      <c r="D2079">
        <v>5.88</v>
      </c>
      <c r="E2079" t="str">
        <f t="shared" si="65"/>
        <v>Prediabetese</v>
      </c>
      <c r="F2079" t="s">
        <v>2378</v>
      </c>
      <c r="G2079" t="s">
        <v>2376</v>
      </c>
      <c r="H2079" t="s">
        <v>2376</v>
      </c>
      <c r="I2079" s="13">
        <v>1</v>
      </c>
      <c r="J2079" t="s">
        <v>2376</v>
      </c>
    </row>
    <row r="2080" spans="1:10" x14ac:dyDescent="0.35">
      <c r="A2080" t="s">
        <v>283</v>
      </c>
      <c r="B2080">
        <v>23.1</v>
      </c>
      <c r="C2080" t="str">
        <f t="shared" si="64"/>
        <v>Normal weight</v>
      </c>
      <c r="D2080">
        <v>5.92</v>
      </c>
      <c r="E2080" t="str">
        <f t="shared" si="65"/>
        <v>Prediabetese</v>
      </c>
      <c r="F2080" t="s">
        <v>2378</v>
      </c>
      <c r="G2080" t="s">
        <v>2376</v>
      </c>
      <c r="H2080" t="s">
        <v>2376</v>
      </c>
      <c r="I2080" s="13">
        <v>1</v>
      </c>
      <c r="J2080" t="s">
        <v>2376</v>
      </c>
    </row>
    <row r="2081" spans="1:10" x14ac:dyDescent="0.35">
      <c r="A2081" t="s">
        <v>282</v>
      </c>
      <c r="B2081">
        <v>39.49</v>
      </c>
      <c r="C2081" t="str">
        <f t="shared" si="64"/>
        <v>Obesity</v>
      </c>
      <c r="D2081">
        <v>4.8099999999999996</v>
      </c>
      <c r="E2081" t="str">
        <f t="shared" si="65"/>
        <v>Normal</v>
      </c>
      <c r="F2081" t="s">
        <v>2376</v>
      </c>
      <c r="G2081" t="s">
        <v>2376</v>
      </c>
      <c r="H2081" t="s">
        <v>2376</v>
      </c>
      <c r="I2081" s="13">
        <v>1</v>
      </c>
      <c r="J2081" t="s">
        <v>2376</v>
      </c>
    </row>
    <row r="2082" spans="1:10" x14ac:dyDescent="0.35">
      <c r="A2082" t="s">
        <v>281</v>
      </c>
      <c r="B2082">
        <v>33.99</v>
      </c>
      <c r="C2082" t="str">
        <f t="shared" si="64"/>
        <v>Obesity</v>
      </c>
      <c r="D2082">
        <v>4.55</v>
      </c>
      <c r="E2082" t="str">
        <f t="shared" si="65"/>
        <v>Normal</v>
      </c>
      <c r="F2082" t="s">
        <v>2376</v>
      </c>
      <c r="G2082" t="s">
        <v>2376</v>
      </c>
      <c r="H2082" t="s">
        <v>2376</v>
      </c>
      <c r="I2082" s="13">
        <v>1</v>
      </c>
      <c r="J2082" t="s">
        <v>2376</v>
      </c>
    </row>
    <row r="2083" spans="1:10" x14ac:dyDescent="0.35">
      <c r="A2083" t="s">
        <v>280</v>
      </c>
      <c r="B2083">
        <v>27.72</v>
      </c>
      <c r="C2083" t="str">
        <f t="shared" si="64"/>
        <v>Overweight</v>
      </c>
      <c r="D2083">
        <v>6.43</v>
      </c>
      <c r="E2083" t="str">
        <f t="shared" si="65"/>
        <v>Diabetese</v>
      </c>
      <c r="F2083" t="s">
        <v>2376</v>
      </c>
      <c r="G2083" t="s">
        <v>2376</v>
      </c>
      <c r="H2083" t="s">
        <v>2376</v>
      </c>
      <c r="I2083" s="13">
        <v>1</v>
      </c>
      <c r="J2083" t="s">
        <v>2376</v>
      </c>
    </row>
    <row r="2084" spans="1:10" x14ac:dyDescent="0.35">
      <c r="A2084" t="s">
        <v>279</v>
      </c>
      <c r="B2084">
        <v>30.59</v>
      </c>
      <c r="C2084" t="str">
        <f t="shared" si="64"/>
        <v>Obesity</v>
      </c>
      <c r="D2084">
        <v>11.62</v>
      </c>
      <c r="E2084" t="str">
        <f t="shared" si="65"/>
        <v>Diabetese</v>
      </c>
      <c r="F2084" t="s">
        <v>2376</v>
      </c>
      <c r="G2084" t="s">
        <v>2376</v>
      </c>
      <c r="H2084" t="s">
        <v>2376</v>
      </c>
      <c r="I2084" s="13">
        <v>0</v>
      </c>
      <c r="J2084" t="s">
        <v>2376</v>
      </c>
    </row>
    <row r="2085" spans="1:10" x14ac:dyDescent="0.35">
      <c r="A2085" t="s">
        <v>278</v>
      </c>
      <c r="B2085">
        <v>22.6</v>
      </c>
      <c r="C2085" t="str">
        <f t="shared" si="64"/>
        <v>Normal weight</v>
      </c>
      <c r="D2085">
        <v>6.04</v>
      </c>
      <c r="E2085" t="str">
        <f t="shared" si="65"/>
        <v>Prediabetese</v>
      </c>
      <c r="F2085" t="s">
        <v>2376</v>
      </c>
      <c r="G2085" t="s">
        <v>2376</v>
      </c>
      <c r="H2085" t="s">
        <v>2376</v>
      </c>
      <c r="I2085" s="13">
        <v>1</v>
      </c>
      <c r="J2085" t="s">
        <v>2376</v>
      </c>
    </row>
    <row r="2086" spans="1:10" x14ac:dyDescent="0.35">
      <c r="A2086" t="s">
        <v>277</v>
      </c>
      <c r="B2086">
        <v>28.785</v>
      </c>
      <c r="C2086" t="str">
        <f t="shared" si="64"/>
        <v>Overweight</v>
      </c>
      <c r="D2086">
        <v>8.82</v>
      </c>
      <c r="E2086" t="str">
        <f t="shared" si="65"/>
        <v>Diabetese</v>
      </c>
      <c r="F2086" t="s">
        <v>2376</v>
      </c>
      <c r="G2086" t="s">
        <v>2376</v>
      </c>
      <c r="H2086" t="s">
        <v>2376</v>
      </c>
      <c r="I2086" s="13">
        <v>0</v>
      </c>
      <c r="J2086" t="s">
        <v>2376</v>
      </c>
    </row>
    <row r="2087" spans="1:10" x14ac:dyDescent="0.35">
      <c r="A2087" t="s">
        <v>276</v>
      </c>
      <c r="B2087">
        <v>50.38</v>
      </c>
      <c r="C2087" t="str">
        <f t="shared" si="64"/>
        <v>Obesity</v>
      </c>
      <c r="D2087">
        <v>5.8</v>
      </c>
      <c r="E2087" t="str">
        <f t="shared" si="65"/>
        <v>Prediabetese</v>
      </c>
      <c r="F2087" t="s">
        <v>2376</v>
      </c>
      <c r="G2087" t="s">
        <v>2376</v>
      </c>
      <c r="H2087" t="s">
        <v>2376</v>
      </c>
      <c r="I2087" s="13">
        <v>0</v>
      </c>
      <c r="J2087" t="s">
        <v>2376</v>
      </c>
    </row>
    <row r="2088" spans="1:10" x14ac:dyDescent="0.35">
      <c r="A2088" t="s">
        <v>275</v>
      </c>
      <c r="B2088">
        <v>35.200000000000003</v>
      </c>
      <c r="C2088" t="str">
        <f t="shared" si="64"/>
        <v>Obesity</v>
      </c>
      <c r="D2088">
        <v>4.28</v>
      </c>
      <c r="E2088" t="str">
        <f t="shared" si="65"/>
        <v>Normal</v>
      </c>
      <c r="F2088" t="s">
        <v>2376</v>
      </c>
      <c r="G2088" t="s">
        <v>2376</v>
      </c>
      <c r="H2088" t="s">
        <v>2376</v>
      </c>
      <c r="I2088" s="13">
        <v>0</v>
      </c>
      <c r="J2088" t="s">
        <v>2376</v>
      </c>
    </row>
    <row r="2089" spans="1:10" x14ac:dyDescent="0.35">
      <c r="A2089" t="s">
        <v>274</v>
      </c>
      <c r="B2089">
        <v>35.72</v>
      </c>
      <c r="C2089" t="str">
        <f t="shared" si="64"/>
        <v>Obesity</v>
      </c>
      <c r="D2089">
        <v>5.5</v>
      </c>
      <c r="E2089" t="str">
        <f t="shared" si="65"/>
        <v>Normal</v>
      </c>
      <c r="F2089" t="s">
        <v>2378</v>
      </c>
      <c r="G2089" t="s">
        <v>2376</v>
      </c>
      <c r="H2089" t="s">
        <v>2376</v>
      </c>
      <c r="I2089" s="13">
        <v>0</v>
      </c>
      <c r="J2089" t="s">
        <v>2376</v>
      </c>
    </row>
    <row r="2090" spans="1:10" x14ac:dyDescent="0.35">
      <c r="A2090" t="s">
        <v>273</v>
      </c>
      <c r="B2090">
        <v>24.51</v>
      </c>
      <c r="C2090" t="str">
        <f t="shared" si="64"/>
        <v>Normal weight</v>
      </c>
      <c r="D2090">
        <v>4.6900000000000004</v>
      </c>
      <c r="E2090" t="str">
        <f t="shared" si="65"/>
        <v>Normal</v>
      </c>
      <c r="F2090" t="s">
        <v>2376</v>
      </c>
      <c r="G2090" t="s">
        <v>2376</v>
      </c>
      <c r="H2090" t="s">
        <v>2376</v>
      </c>
      <c r="I2090" s="13">
        <v>0</v>
      </c>
      <c r="J2090" t="s">
        <v>2376</v>
      </c>
    </row>
    <row r="2091" spans="1:10" x14ac:dyDescent="0.35">
      <c r="A2091" t="s">
        <v>271</v>
      </c>
      <c r="B2091">
        <v>23.844999999999999</v>
      </c>
      <c r="C2091" t="str">
        <f t="shared" si="64"/>
        <v>Normal weight</v>
      </c>
      <c r="D2091">
        <v>4.43</v>
      </c>
      <c r="E2091" t="str">
        <f t="shared" si="65"/>
        <v>Normal</v>
      </c>
      <c r="F2091" t="s">
        <v>2376</v>
      </c>
      <c r="G2091" t="s">
        <v>2376</v>
      </c>
      <c r="H2091" t="s">
        <v>2376</v>
      </c>
      <c r="I2091" s="13">
        <v>0</v>
      </c>
      <c r="J2091" t="s">
        <v>2376</v>
      </c>
    </row>
    <row r="2092" spans="1:10" x14ac:dyDescent="0.35">
      <c r="A2092" t="s">
        <v>270</v>
      </c>
      <c r="B2092">
        <v>15.68</v>
      </c>
      <c r="C2092" t="str">
        <f t="shared" si="64"/>
        <v>Underweight</v>
      </c>
      <c r="D2092">
        <v>6.16</v>
      </c>
      <c r="E2092" t="str">
        <f t="shared" si="65"/>
        <v>Prediabetese</v>
      </c>
      <c r="F2092" t="s">
        <v>2378</v>
      </c>
      <c r="G2092" t="s">
        <v>2376</v>
      </c>
      <c r="H2092" t="s">
        <v>2376</v>
      </c>
      <c r="I2092" s="13">
        <v>1</v>
      </c>
      <c r="J2092" t="s">
        <v>2376</v>
      </c>
    </row>
    <row r="2093" spans="1:10" x14ac:dyDescent="0.35">
      <c r="A2093" t="s">
        <v>269</v>
      </c>
      <c r="B2093">
        <v>32.395000000000003</v>
      </c>
      <c r="C2093" t="str">
        <f t="shared" si="64"/>
        <v>Obesity</v>
      </c>
      <c r="D2093">
        <v>6.66</v>
      </c>
      <c r="E2093" t="str">
        <f t="shared" si="65"/>
        <v>Diabetese</v>
      </c>
      <c r="F2093" t="s">
        <v>2376</v>
      </c>
      <c r="G2093" t="s">
        <v>2376</v>
      </c>
      <c r="H2093" t="s">
        <v>2376</v>
      </c>
      <c r="I2093" s="13">
        <v>0</v>
      </c>
      <c r="J2093" t="s">
        <v>2376</v>
      </c>
    </row>
    <row r="2094" spans="1:10" x14ac:dyDescent="0.35">
      <c r="A2094" t="s">
        <v>268</v>
      </c>
      <c r="B2094">
        <v>23.655000000000001</v>
      </c>
      <c r="C2094" t="str">
        <f t="shared" si="64"/>
        <v>Normal weight</v>
      </c>
      <c r="D2094">
        <v>5.92</v>
      </c>
      <c r="E2094" t="str">
        <f t="shared" si="65"/>
        <v>Prediabetese</v>
      </c>
      <c r="F2094" t="s">
        <v>2376</v>
      </c>
      <c r="G2094" t="s">
        <v>2376</v>
      </c>
      <c r="H2094" t="s">
        <v>2376</v>
      </c>
      <c r="I2094" s="13">
        <v>1</v>
      </c>
      <c r="J2094" t="s">
        <v>2376</v>
      </c>
    </row>
    <row r="2095" spans="1:10" x14ac:dyDescent="0.35">
      <c r="A2095" t="s">
        <v>267</v>
      </c>
      <c r="B2095">
        <v>28.4</v>
      </c>
      <c r="C2095" t="str">
        <f t="shared" si="64"/>
        <v>Overweight</v>
      </c>
      <c r="D2095">
        <v>5.97</v>
      </c>
      <c r="E2095" t="str">
        <f t="shared" si="65"/>
        <v>Prediabetese</v>
      </c>
      <c r="F2095" t="s">
        <v>2376</v>
      </c>
      <c r="G2095" t="s">
        <v>2376</v>
      </c>
      <c r="H2095" t="s">
        <v>2378</v>
      </c>
      <c r="I2095" s="13">
        <v>1</v>
      </c>
      <c r="J2095" t="s">
        <v>2376</v>
      </c>
    </row>
    <row r="2096" spans="1:10" x14ac:dyDescent="0.35">
      <c r="A2096" t="s">
        <v>266</v>
      </c>
      <c r="B2096">
        <v>35.42</v>
      </c>
      <c r="C2096" t="str">
        <f t="shared" si="64"/>
        <v>Obesity</v>
      </c>
      <c r="D2096">
        <v>4.6399999999999997</v>
      </c>
      <c r="E2096" t="str">
        <f t="shared" si="65"/>
        <v>Normal</v>
      </c>
      <c r="F2096" t="s">
        <v>2378</v>
      </c>
      <c r="G2096" t="s">
        <v>2376</v>
      </c>
      <c r="H2096" t="s">
        <v>2376</v>
      </c>
      <c r="I2096" s="13">
        <v>0</v>
      </c>
      <c r="J2096" t="s">
        <v>2376</v>
      </c>
    </row>
    <row r="2097" spans="1:10" x14ac:dyDescent="0.35">
      <c r="A2097" t="s">
        <v>265</v>
      </c>
      <c r="B2097">
        <v>26.18</v>
      </c>
      <c r="C2097" t="str">
        <f t="shared" si="64"/>
        <v>Overweight</v>
      </c>
      <c r="D2097">
        <v>6.12</v>
      </c>
      <c r="E2097" t="str">
        <f t="shared" si="65"/>
        <v>Prediabetese</v>
      </c>
      <c r="F2097" t="s">
        <v>2376</v>
      </c>
      <c r="G2097" t="s">
        <v>2378</v>
      </c>
      <c r="H2097" t="s">
        <v>2376</v>
      </c>
      <c r="I2097" s="13">
        <v>1</v>
      </c>
      <c r="J2097" t="s">
        <v>2376</v>
      </c>
    </row>
    <row r="2098" spans="1:10" x14ac:dyDescent="0.35">
      <c r="A2098" t="s">
        <v>264</v>
      </c>
      <c r="B2098">
        <v>20.8</v>
      </c>
      <c r="C2098" t="str">
        <f t="shared" si="64"/>
        <v>Normal weight</v>
      </c>
      <c r="D2098">
        <v>4.87</v>
      </c>
      <c r="E2098" t="str">
        <f t="shared" si="65"/>
        <v>Normal</v>
      </c>
      <c r="F2098" t="s">
        <v>2378</v>
      </c>
      <c r="G2098" t="s">
        <v>2376</v>
      </c>
      <c r="H2098" t="s">
        <v>2376</v>
      </c>
      <c r="I2098" s="13">
        <v>0</v>
      </c>
      <c r="J2098" t="s">
        <v>2376</v>
      </c>
    </row>
    <row r="2099" spans="1:10" x14ac:dyDescent="0.35">
      <c r="A2099" t="s">
        <v>263</v>
      </c>
      <c r="B2099">
        <v>15.82</v>
      </c>
      <c r="C2099" t="str">
        <f t="shared" si="64"/>
        <v>Underweight</v>
      </c>
      <c r="D2099">
        <v>4.5999999999999996</v>
      </c>
      <c r="E2099" t="str">
        <f t="shared" si="65"/>
        <v>Normal</v>
      </c>
      <c r="F2099" t="s">
        <v>2376</v>
      </c>
      <c r="G2099" t="s">
        <v>2376</v>
      </c>
      <c r="H2099" t="s">
        <v>2376</v>
      </c>
      <c r="I2099" s="13">
        <v>0</v>
      </c>
      <c r="J2099" t="s">
        <v>2376</v>
      </c>
    </row>
    <row r="2100" spans="1:10" x14ac:dyDescent="0.35">
      <c r="A2100" t="s">
        <v>262</v>
      </c>
      <c r="B2100">
        <v>17.670000000000002</v>
      </c>
      <c r="C2100" t="str">
        <f t="shared" si="64"/>
        <v>Underweight</v>
      </c>
      <c r="D2100">
        <v>4.78</v>
      </c>
      <c r="E2100" t="str">
        <f t="shared" si="65"/>
        <v>Normal</v>
      </c>
      <c r="F2100" t="s">
        <v>2376</v>
      </c>
      <c r="G2100" t="s">
        <v>2376</v>
      </c>
      <c r="H2100" t="s">
        <v>2376</v>
      </c>
      <c r="I2100" s="13">
        <v>0</v>
      </c>
      <c r="J2100" t="s">
        <v>2376</v>
      </c>
    </row>
    <row r="2101" spans="1:10" x14ac:dyDescent="0.35">
      <c r="A2101" t="s">
        <v>261</v>
      </c>
      <c r="B2101">
        <v>31.92</v>
      </c>
      <c r="C2101" t="str">
        <f t="shared" si="64"/>
        <v>Obesity</v>
      </c>
      <c r="D2101">
        <v>11.05</v>
      </c>
      <c r="E2101" t="str">
        <f t="shared" si="65"/>
        <v>Diabetese</v>
      </c>
      <c r="F2101" t="s">
        <v>2376</v>
      </c>
      <c r="G2101" t="s">
        <v>2376</v>
      </c>
      <c r="H2101" t="s">
        <v>2376</v>
      </c>
      <c r="I2101" s="13">
        <v>0</v>
      </c>
      <c r="J2101" t="s">
        <v>2376</v>
      </c>
    </row>
    <row r="2102" spans="1:10" x14ac:dyDescent="0.35">
      <c r="A2102" t="s">
        <v>260</v>
      </c>
      <c r="B2102">
        <v>28.975000000000001</v>
      </c>
      <c r="C2102" t="str">
        <f t="shared" si="64"/>
        <v>Overweight</v>
      </c>
      <c r="D2102">
        <v>7.62</v>
      </c>
      <c r="E2102" t="str">
        <f t="shared" si="65"/>
        <v>Diabetese</v>
      </c>
      <c r="F2102" t="s">
        <v>2376</v>
      </c>
      <c r="G2102" t="s">
        <v>2376</v>
      </c>
      <c r="H2102" t="s">
        <v>2376</v>
      </c>
      <c r="I2102" s="13">
        <v>0</v>
      </c>
      <c r="J2102" t="s">
        <v>2376</v>
      </c>
    </row>
    <row r="2103" spans="1:10" x14ac:dyDescent="0.35">
      <c r="A2103" t="s">
        <v>259</v>
      </c>
      <c r="B2103">
        <v>31.73</v>
      </c>
      <c r="C2103" t="str">
        <f t="shared" si="64"/>
        <v>Obesity</v>
      </c>
      <c r="D2103">
        <v>4.78</v>
      </c>
      <c r="E2103" t="str">
        <f t="shared" si="65"/>
        <v>Normal</v>
      </c>
      <c r="F2103" t="s">
        <v>2378</v>
      </c>
      <c r="G2103" t="s">
        <v>2378</v>
      </c>
      <c r="H2103" t="s">
        <v>2376</v>
      </c>
      <c r="I2103" s="13">
        <v>2</v>
      </c>
      <c r="J2103" t="s">
        <v>2376</v>
      </c>
    </row>
    <row r="2104" spans="1:10" x14ac:dyDescent="0.35">
      <c r="A2104" t="s">
        <v>258</v>
      </c>
      <c r="B2104">
        <v>28.88</v>
      </c>
      <c r="C2104" t="str">
        <f t="shared" si="64"/>
        <v>Overweight</v>
      </c>
      <c r="D2104">
        <v>6.09</v>
      </c>
      <c r="E2104" t="str">
        <f t="shared" si="65"/>
        <v>Prediabetese</v>
      </c>
      <c r="F2104" t="s">
        <v>2378</v>
      </c>
      <c r="G2104" t="s">
        <v>2378</v>
      </c>
      <c r="H2104" t="s">
        <v>2376</v>
      </c>
      <c r="I2104" s="13">
        <v>2</v>
      </c>
      <c r="J2104" t="s">
        <v>2376</v>
      </c>
    </row>
    <row r="2105" spans="1:10" x14ac:dyDescent="0.35">
      <c r="A2105" t="s">
        <v>257</v>
      </c>
      <c r="B2105">
        <v>25.555</v>
      </c>
      <c r="C2105" t="str">
        <f t="shared" si="64"/>
        <v>Overweight</v>
      </c>
      <c r="D2105">
        <v>5.1100000000000003</v>
      </c>
      <c r="E2105" t="str">
        <f t="shared" si="65"/>
        <v>Normal</v>
      </c>
      <c r="F2105" t="s">
        <v>2376</v>
      </c>
      <c r="G2105" t="s">
        <v>2376</v>
      </c>
      <c r="H2105" t="s">
        <v>2378</v>
      </c>
      <c r="I2105" s="13">
        <v>1</v>
      </c>
      <c r="J2105" t="s">
        <v>2376</v>
      </c>
    </row>
    <row r="2106" spans="1:10" x14ac:dyDescent="0.35">
      <c r="A2106" t="s">
        <v>256</v>
      </c>
      <c r="B2106">
        <v>37.29</v>
      </c>
      <c r="C2106" t="str">
        <f t="shared" si="64"/>
        <v>Obesity</v>
      </c>
      <c r="D2106">
        <v>4.46</v>
      </c>
      <c r="E2106" t="str">
        <f t="shared" si="65"/>
        <v>Normal</v>
      </c>
      <c r="F2106" t="s">
        <v>2376</v>
      </c>
      <c r="G2106" t="s">
        <v>2378</v>
      </c>
      <c r="H2106" t="s">
        <v>2376</v>
      </c>
      <c r="I2106" s="13">
        <v>1</v>
      </c>
      <c r="J2106" t="s">
        <v>2376</v>
      </c>
    </row>
    <row r="2107" spans="1:10" x14ac:dyDescent="0.35">
      <c r="A2107" t="s">
        <v>255</v>
      </c>
      <c r="B2107">
        <v>40.28</v>
      </c>
      <c r="C2107" t="str">
        <f t="shared" si="64"/>
        <v>Obesity</v>
      </c>
      <c r="D2107">
        <v>6.11</v>
      </c>
      <c r="E2107" t="str">
        <f t="shared" si="65"/>
        <v>Prediabetese</v>
      </c>
      <c r="F2107" t="s">
        <v>2376</v>
      </c>
      <c r="G2107" t="s">
        <v>2378</v>
      </c>
      <c r="H2107" t="s">
        <v>2376</v>
      </c>
      <c r="I2107" s="13">
        <v>1</v>
      </c>
      <c r="J2107" t="s">
        <v>2376</v>
      </c>
    </row>
    <row r="2108" spans="1:10" x14ac:dyDescent="0.35">
      <c r="A2108" t="s">
        <v>254</v>
      </c>
      <c r="B2108">
        <v>40.185000000000002</v>
      </c>
      <c r="C2108" t="str">
        <f t="shared" si="64"/>
        <v>Obesity</v>
      </c>
      <c r="D2108">
        <v>4.66</v>
      </c>
      <c r="E2108" t="str">
        <f t="shared" si="65"/>
        <v>Normal</v>
      </c>
      <c r="F2108" t="s">
        <v>2376</v>
      </c>
      <c r="G2108" t="s">
        <v>2378</v>
      </c>
      <c r="H2108" t="s">
        <v>2376</v>
      </c>
      <c r="I2108" s="13">
        <v>1</v>
      </c>
      <c r="J2108" t="s">
        <v>2376</v>
      </c>
    </row>
    <row r="2109" spans="1:10" x14ac:dyDescent="0.35">
      <c r="A2109" t="s">
        <v>253</v>
      </c>
      <c r="B2109">
        <v>23.57</v>
      </c>
      <c r="C2109" t="str">
        <f t="shared" si="64"/>
        <v>Normal weight</v>
      </c>
      <c r="D2109">
        <v>6.14</v>
      </c>
      <c r="E2109" t="str">
        <f t="shared" si="65"/>
        <v>Prediabetese</v>
      </c>
      <c r="F2109" t="s">
        <v>2376</v>
      </c>
      <c r="G2109" t="s">
        <v>2376</v>
      </c>
      <c r="H2109" t="s">
        <v>2376</v>
      </c>
      <c r="I2109" s="13">
        <v>0</v>
      </c>
      <c r="J2109" t="s">
        <v>2376</v>
      </c>
    </row>
    <row r="2110" spans="1:10" x14ac:dyDescent="0.35">
      <c r="A2110" t="s">
        <v>252</v>
      </c>
      <c r="B2110">
        <v>35.625</v>
      </c>
      <c r="C2110" t="str">
        <f t="shared" si="64"/>
        <v>Obesity</v>
      </c>
      <c r="D2110">
        <v>6.21</v>
      </c>
      <c r="E2110" t="str">
        <f t="shared" si="65"/>
        <v>Prediabetese</v>
      </c>
      <c r="F2110" t="s">
        <v>2376</v>
      </c>
      <c r="G2110" t="s">
        <v>2378</v>
      </c>
      <c r="H2110" t="s">
        <v>2376</v>
      </c>
      <c r="I2110" s="13">
        <v>1</v>
      </c>
      <c r="J2110" t="s">
        <v>2376</v>
      </c>
    </row>
    <row r="2111" spans="1:10" x14ac:dyDescent="0.35">
      <c r="A2111" t="s">
        <v>251</v>
      </c>
      <c r="B2111">
        <v>33.155000000000001</v>
      </c>
      <c r="C2111" t="str">
        <f t="shared" si="64"/>
        <v>Obesity</v>
      </c>
      <c r="D2111">
        <v>4.5999999999999996</v>
      </c>
      <c r="E2111" t="str">
        <f t="shared" si="65"/>
        <v>Normal</v>
      </c>
      <c r="F2111" t="s">
        <v>2376</v>
      </c>
      <c r="G2111" t="s">
        <v>2378</v>
      </c>
      <c r="H2111" t="s">
        <v>2376</v>
      </c>
      <c r="I2111" s="13">
        <v>1</v>
      </c>
      <c r="J2111" t="s">
        <v>2376</v>
      </c>
    </row>
    <row r="2112" spans="1:10" x14ac:dyDescent="0.35">
      <c r="A2112" t="s">
        <v>250</v>
      </c>
      <c r="B2112">
        <v>31.92</v>
      </c>
      <c r="C2112" t="str">
        <f t="shared" si="64"/>
        <v>Obesity</v>
      </c>
      <c r="D2112">
        <v>5.04</v>
      </c>
      <c r="E2112" t="str">
        <f t="shared" si="65"/>
        <v>Normal</v>
      </c>
      <c r="F2112" t="s">
        <v>2376</v>
      </c>
      <c r="G2112" t="s">
        <v>2378</v>
      </c>
      <c r="H2112" t="s">
        <v>2376</v>
      </c>
      <c r="I2112" s="13">
        <v>1</v>
      </c>
      <c r="J2112" t="s">
        <v>2376</v>
      </c>
    </row>
    <row r="2113" spans="1:10" x14ac:dyDescent="0.35">
      <c r="A2113" t="s">
        <v>249</v>
      </c>
      <c r="B2113">
        <v>30.305</v>
      </c>
      <c r="C2113" t="str">
        <f t="shared" si="64"/>
        <v>Obesity</v>
      </c>
      <c r="D2113">
        <v>5.08</v>
      </c>
      <c r="E2113" t="str">
        <f t="shared" si="65"/>
        <v>Normal</v>
      </c>
      <c r="F2113" t="s">
        <v>2376</v>
      </c>
      <c r="G2113" t="s">
        <v>2378</v>
      </c>
      <c r="H2113" t="s">
        <v>2376</v>
      </c>
      <c r="I2113" s="13">
        <v>1</v>
      </c>
      <c r="J2113" t="s">
        <v>2376</v>
      </c>
    </row>
    <row r="2114" spans="1:10" x14ac:dyDescent="0.35">
      <c r="A2114" t="s">
        <v>248</v>
      </c>
      <c r="B2114">
        <v>30.114999999999998</v>
      </c>
      <c r="C2114" t="str">
        <f t="shared" si="64"/>
        <v>Obesity</v>
      </c>
      <c r="D2114">
        <v>4.38</v>
      </c>
      <c r="E2114" t="str">
        <f t="shared" si="65"/>
        <v>Normal</v>
      </c>
      <c r="F2114" t="s">
        <v>2376</v>
      </c>
      <c r="G2114" t="s">
        <v>2378</v>
      </c>
      <c r="H2114" t="s">
        <v>2376</v>
      </c>
      <c r="I2114" s="13">
        <v>1</v>
      </c>
      <c r="J2114" t="s">
        <v>2376</v>
      </c>
    </row>
    <row r="2115" spans="1:10" x14ac:dyDescent="0.35">
      <c r="A2115" t="s">
        <v>247</v>
      </c>
      <c r="B2115">
        <v>24.09</v>
      </c>
      <c r="C2115" t="str">
        <f t="shared" ref="C2115:C2178" si="66">IF(B2115&lt;18.5,"Underweight",IF(AND(B2115&gt;=18.5,B2115&lt;25),"Normal weight",IF(AND(B2115&gt;=25,B2115&lt;30),"Overweight","Obesity")))</f>
        <v>Normal weight</v>
      </c>
      <c r="D2115">
        <v>4.79</v>
      </c>
      <c r="E2115" t="str">
        <f t="shared" si="65"/>
        <v>Normal</v>
      </c>
      <c r="F2115" t="s">
        <v>2376</v>
      </c>
      <c r="G2115" t="s">
        <v>2378</v>
      </c>
      <c r="H2115" t="s">
        <v>2376</v>
      </c>
      <c r="I2115" s="13">
        <v>1</v>
      </c>
      <c r="J2115" t="s">
        <v>2376</v>
      </c>
    </row>
    <row r="2116" spans="1:10" x14ac:dyDescent="0.35">
      <c r="A2116" t="s">
        <v>246</v>
      </c>
      <c r="B2116">
        <v>28.215</v>
      </c>
      <c r="C2116" t="str">
        <f t="shared" si="66"/>
        <v>Overweight</v>
      </c>
      <c r="D2116">
        <v>4.21</v>
      </c>
      <c r="E2116" t="str">
        <f t="shared" ref="E2116:E2179" si="67">IF(D2116&lt;5.7,"Normal",IF(AND(D2116&gt;=5.7,D2116&lt;=6.4),"Prediabetese","Diabetese"))</f>
        <v>Normal</v>
      </c>
      <c r="F2116" t="s">
        <v>2376</v>
      </c>
      <c r="G2116" t="s">
        <v>2378</v>
      </c>
      <c r="H2116" t="s">
        <v>2376</v>
      </c>
      <c r="I2116" s="13">
        <v>1</v>
      </c>
      <c r="J2116" t="s">
        <v>2376</v>
      </c>
    </row>
    <row r="2117" spans="1:10" x14ac:dyDescent="0.35">
      <c r="A2117" t="s">
        <v>244</v>
      </c>
      <c r="B2117">
        <v>26.315000000000001</v>
      </c>
      <c r="C2117" t="str">
        <f t="shared" si="66"/>
        <v>Overweight</v>
      </c>
      <c r="D2117">
        <v>5.47</v>
      </c>
      <c r="E2117" t="str">
        <f t="shared" si="67"/>
        <v>Normal</v>
      </c>
      <c r="F2117" t="s">
        <v>2376</v>
      </c>
      <c r="G2117" t="s">
        <v>2378</v>
      </c>
      <c r="H2117" t="s">
        <v>2376</v>
      </c>
      <c r="I2117" s="13">
        <v>1</v>
      </c>
      <c r="J2117" t="s">
        <v>2376</v>
      </c>
    </row>
    <row r="2118" spans="1:10" x14ac:dyDescent="0.35">
      <c r="A2118" t="s">
        <v>242</v>
      </c>
      <c r="B2118">
        <v>25.08</v>
      </c>
      <c r="C2118" t="str">
        <f t="shared" si="66"/>
        <v>Overweight</v>
      </c>
      <c r="D2118">
        <v>5.09</v>
      </c>
      <c r="E2118" t="str">
        <f t="shared" si="67"/>
        <v>Normal</v>
      </c>
      <c r="F2118" t="s">
        <v>2376</v>
      </c>
      <c r="G2118" t="s">
        <v>2378</v>
      </c>
      <c r="H2118" t="s">
        <v>2376</v>
      </c>
      <c r="I2118" s="13">
        <v>1</v>
      </c>
      <c r="J2118" t="s">
        <v>2376</v>
      </c>
    </row>
    <row r="2119" spans="1:10" x14ac:dyDescent="0.35">
      <c r="A2119" t="s">
        <v>241</v>
      </c>
      <c r="B2119">
        <v>15.41</v>
      </c>
      <c r="C2119" t="str">
        <f t="shared" si="66"/>
        <v>Underweight</v>
      </c>
      <c r="D2119">
        <v>5.08</v>
      </c>
      <c r="E2119" t="str">
        <f t="shared" si="67"/>
        <v>Normal</v>
      </c>
      <c r="F2119" t="s">
        <v>2376</v>
      </c>
      <c r="G2119" t="s">
        <v>2376</v>
      </c>
      <c r="H2119" t="s">
        <v>2376</v>
      </c>
      <c r="I2119" s="13">
        <v>0</v>
      </c>
      <c r="J2119" t="s">
        <v>2376</v>
      </c>
    </row>
    <row r="2120" spans="1:10" x14ac:dyDescent="0.35">
      <c r="A2120" t="s">
        <v>240</v>
      </c>
      <c r="B2120">
        <v>23.83</v>
      </c>
      <c r="C2120" t="str">
        <f t="shared" si="66"/>
        <v>Normal weight</v>
      </c>
      <c r="D2120">
        <v>5.68</v>
      </c>
      <c r="E2120" t="str">
        <f t="shared" si="67"/>
        <v>Normal</v>
      </c>
      <c r="F2120" t="s">
        <v>2376</v>
      </c>
      <c r="G2120" t="s">
        <v>2376</v>
      </c>
      <c r="H2120" t="s">
        <v>2376</v>
      </c>
      <c r="I2120" s="13">
        <v>0</v>
      </c>
      <c r="J2120" t="s">
        <v>2376</v>
      </c>
    </row>
    <row r="2121" spans="1:10" x14ac:dyDescent="0.35">
      <c r="A2121" t="s">
        <v>239</v>
      </c>
      <c r="B2121">
        <v>36</v>
      </c>
      <c r="C2121" t="str">
        <f t="shared" si="66"/>
        <v>Obesity</v>
      </c>
      <c r="D2121">
        <v>4.66</v>
      </c>
      <c r="E2121" t="str">
        <f t="shared" si="67"/>
        <v>Normal</v>
      </c>
      <c r="F2121" t="s">
        <v>2376</v>
      </c>
      <c r="G2121" t="s">
        <v>2378</v>
      </c>
      <c r="H2121" t="s">
        <v>2376</v>
      </c>
      <c r="I2121" s="13">
        <v>1</v>
      </c>
      <c r="J2121" t="s">
        <v>2376</v>
      </c>
    </row>
    <row r="2122" spans="1:10" x14ac:dyDescent="0.35">
      <c r="A2122" t="s">
        <v>238</v>
      </c>
      <c r="B2122">
        <v>28.82</v>
      </c>
      <c r="C2122" t="str">
        <f t="shared" si="66"/>
        <v>Overweight</v>
      </c>
      <c r="D2122">
        <v>5.59</v>
      </c>
      <c r="E2122" t="str">
        <f t="shared" si="67"/>
        <v>Normal</v>
      </c>
      <c r="F2122" t="s">
        <v>2376</v>
      </c>
      <c r="G2122" t="s">
        <v>2378</v>
      </c>
      <c r="H2122" t="s">
        <v>2376</v>
      </c>
      <c r="I2122" s="13">
        <v>1</v>
      </c>
      <c r="J2122" t="s">
        <v>2376</v>
      </c>
    </row>
    <row r="2123" spans="1:10" x14ac:dyDescent="0.35">
      <c r="A2123" t="s">
        <v>237</v>
      </c>
      <c r="B2123">
        <v>28.05</v>
      </c>
      <c r="C2123" t="str">
        <f t="shared" si="66"/>
        <v>Overweight</v>
      </c>
      <c r="D2123">
        <v>6.2</v>
      </c>
      <c r="E2123" t="str">
        <f t="shared" si="67"/>
        <v>Prediabetese</v>
      </c>
      <c r="F2123" t="s">
        <v>2376</v>
      </c>
      <c r="G2123" t="s">
        <v>2378</v>
      </c>
      <c r="H2123" t="s">
        <v>2376</v>
      </c>
      <c r="I2123" s="13">
        <v>1</v>
      </c>
      <c r="J2123" t="s">
        <v>2376</v>
      </c>
    </row>
    <row r="2124" spans="1:10" x14ac:dyDescent="0.35">
      <c r="A2124" t="s">
        <v>236</v>
      </c>
      <c r="B2124">
        <v>27.1</v>
      </c>
      <c r="C2124" t="str">
        <f t="shared" si="66"/>
        <v>Overweight</v>
      </c>
      <c r="D2124">
        <v>4.45</v>
      </c>
      <c r="E2124" t="str">
        <f t="shared" si="67"/>
        <v>Normal</v>
      </c>
      <c r="F2124" t="s">
        <v>2376</v>
      </c>
      <c r="G2124" t="s">
        <v>2378</v>
      </c>
      <c r="H2124" t="s">
        <v>2376</v>
      </c>
      <c r="I2124" s="13">
        <v>1</v>
      </c>
      <c r="J2124" t="s">
        <v>2376</v>
      </c>
    </row>
    <row r="2125" spans="1:10" x14ac:dyDescent="0.35">
      <c r="A2125" t="s">
        <v>235</v>
      </c>
      <c r="B2125">
        <v>24.3</v>
      </c>
      <c r="C2125" t="str">
        <f t="shared" si="66"/>
        <v>Normal weight</v>
      </c>
      <c r="D2125">
        <v>6.1</v>
      </c>
      <c r="E2125" t="str">
        <f t="shared" si="67"/>
        <v>Prediabetese</v>
      </c>
      <c r="F2125" t="s">
        <v>2378</v>
      </c>
      <c r="G2125" t="s">
        <v>2378</v>
      </c>
      <c r="H2125" t="s">
        <v>2376</v>
      </c>
      <c r="I2125" s="13">
        <v>1</v>
      </c>
      <c r="J2125" t="s">
        <v>2376</v>
      </c>
    </row>
    <row r="2126" spans="1:10" x14ac:dyDescent="0.35">
      <c r="A2126" t="s">
        <v>234</v>
      </c>
      <c r="B2126">
        <v>30.72</v>
      </c>
      <c r="C2126" t="str">
        <f t="shared" si="66"/>
        <v>Obesity</v>
      </c>
      <c r="D2126">
        <v>6.06</v>
      </c>
      <c r="E2126" t="str">
        <f t="shared" si="67"/>
        <v>Prediabetese</v>
      </c>
      <c r="F2126" t="s">
        <v>2376</v>
      </c>
      <c r="G2126" t="s">
        <v>2378</v>
      </c>
      <c r="H2126" t="s">
        <v>2376</v>
      </c>
      <c r="I2126" s="13">
        <v>1</v>
      </c>
      <c r="J2126" t="s">
        <v>2376</v>
      </c>
    </row>
    <row r="2127" spans="1:10" x14ac:dyDescent="0.35">
      <c r="A2127" t="s">
        <v>233</v>
      </c>
      <c r="B2127">
        <v>37.43</v>
      </c>
      <c r="C2127" t="str">
        <f t="shared" si="66"/>
        <v>Obesity</v>
      </c>
      <c r="D2127">
        <v>4.5599999999999996</v>
      </c>
      <c r="E2127" t="str">
        <f t="shared" si="67"/>
        <v>Normal</v>
      </c>
      <c r="F2127" t="s">
        <v>2376</v>
      </c>
      <c r="G2127" t="s">
        <v>2376</v>
      </c>
      <c r="H2127" t="s">
        <v>2378</v>
      </c>
      <c r="I2127" s="13">
        <v>1</v>
      </c>
      <c r="J2127" t="s">
        <v>2376</v>
      </c>
    </row>
    <row r="2128" spans="1:10" x14ac:dyDescent="0.35">
      <c r="A2128" t="s">
        <v>232</v>
      </c>
      <c r="B2128">
        <v>25.74</v>
      </c>
      <c r="C2128" t="str">
        <f t="shared" si="66"/>
        <v>Overweight</v>
      </c>
      <c r="D2128">
        <v>6.41</v>
      </c>
      <c r="E2128" t="str">
        <f t="shared" si="67"/>
        <v>Diabetese</v>
      </c>
      <c r="F2128" t="s">
        <v>2378</v>
      </c>
      <c r="G2128" t="s">
        <v>2376</v>
      </c>
      <c r="H2128" t="s">
        <v>2378</v>
      </c>
      <c r="I2128" s="13">
        <v>1</v>
      </c>
      <c r="J2128" t="s">
        <v>2376</v>
      </c>
    </row>
    <row r="2129" spans="1:10" x14ac:dyDescent="0.35">
      <c r="A2129" t="s">
        <v>231</v>
      </c>
      <c r="B2129">
        <v>36.575000000000003</v>
      </c>
      <c r="C2129" t="str">
        <f t="shared" si="66"/>
        <v>Obesity</v>
      </c>
      <c r="D2129">
        <v>5.57</v>
      </c>
      <c r="E2129" t="str">
        <f t="shared" si="67"/>
        <v>Normal</v>
      </c>
      <c r="F2129" t="s">
        <v>2376</v>
      </c>
      <c r="G2129" t="s">
        <v>2376</v>
      </c>
      <c r="H2129" t="s">
        <v>2378</v>
      </c>
      <c r="I2129" s="13">
        <v>1</v>
      </c>
      <c r="J2129" t="s">
        <v>2376</v>
      </c>
    </row>
    <row r="2130" spans="1:10" x14ac:dyDescent="0.35">
      <c r="A2130" t="s">
        <v>230</v>
      </c>
      <c r="B2130">
        <v>35.15</v>
      </c>
      <c r="C2130" t="str">
        <f t="shared" si="66"/>
        <v>Obesity</v>
      </c>
      <c r="D2130">
        <v>5.47</v>
      </c>
      <c r="E2130" t="str">
        <f t="shared" si="67"/>
        <v>Normal</v>
      </c>
      <c r="F2130" t="s">
        <v>2376</v>
      </c>
      <c r="G2130" t="s">
        <v>2376</v>
      </c>
      <c r="H2130" t="s">
        <v>2378</v>
      </c>
      <c r="I2130" s="13">
        <v>1</v>
      </c>
      <c r="J2130" t="s">
        <v>2376</v>
      </c>
    </row>
    <row r="2131" spans="1:10" x14ac:dyDescent="0.35">
      <c r="A2131" t="s">
        <v>229</v>
      </c>
      <c r="B2131">
        <v>32.11</v>
      </c>
      <c r="C2131" t="str">
        <f t="shared" si="66"/>
        <v>Obesity</v>
      </c>
      <c r="D2131">
        <v>4.43</v>
      </c>
      <c r="E2131" t="str">
        <f t="shared" si="67"/>
        <v>Normal</v>
      </c>
      <c r="F2131" t="s">
        <v>2376</v>
      </c>
      <c r="G2131" t="s">
        <v>2376</v>
      </c>
      <c r="H2131" t="s">
        <v>2378</v>
      </c>
      <c r="I2131" s="13">
        <v>1</v>
      </c>
      <c r="J2131" t="s">
        <v>2376</v>
      </c>
    </row>
    <row r="2132" spans="1:10" x14ac:dyDescent="0.35">
      <c r="A2132" t="s">
        <v>228</v>
      </c>
      <c r="B2132">
        <v>30.495000000000001</v>
      </c>
      <c r="C2132" t="str">
        <f t="shared" si="66"/>
        <v>Obesity</v>
      </c>
      <c r="D2132">
        <v>4.95</v>
      </c>
      <c r="E2132" t="str">
        <f t="shared" si="67"/>
        <v>Normal</v>
      </c>
      <c r="F2132" t="s">
        <v>2376</v>
      </c>
      <c r="G2132" t="s">
        <v>2376</v>
      </c>
      <c r="H2132" t="s">
        <v>2378</v>
      </c>
      <c r="I2132" s="13">
        <v>1</v>
      </c>
      <c r="J2132" t="s">
        <v>2376</v>
      </c>
    </row>
    <row r="2133" spans="1:10" x14ac:dyDescent="0.35">
      <c r="A2133" t="s">
        <v>227</v>
      </c>
      <c r="B2133">
        <v>29.24</v>
      </c>
      <c r="C2133" t="str">
        <f t="shared" si="66"/>
        <v>Overweight</v>
      </c>
      <c r="D2133">
        <v>4.04</v>
      </c>
      <c r="E2133" t="str">
        <f t="shared" si="67"/>
        <v>Normal</v>
      </c>
      <c r="F2133" t="s">
        <v>2376</v>
      </c>
      <c r="G2133" t="s">
        <v>2378</v>
      </c>
      <c r="H2133" t="s">
        <v>2376</v>
      </c>
      <c r="I2133" s="13">
        <v>1</v>
      </c>
      <c r="J2133" t="s">
        <v>2376</v>
      </c>
    </row>
    <row r="2134" spans="1:10" x14ac:dyDescent="0.35">
      <c r="A2134" t="s">
        <v>226</v>
      </c>
      <c r="B2134">
        <v>22.515000000000001</v>
      </c>
      <c r="C2134" t="str">
        <f t="shared" si="66"/>
        <v>Normal weight</v>
      </c>
      <c r="D2134">
        <v>5.93</v>
      </c>
      <c r="E2134" t="str">
        <f t="shared" si="67"/>
        <v>Prediabetese</v>
      </c>
      <c r="F2134" t="s">
        <v>2376</v>
      </c>
      <c r="G2134" t="s">
        <v>2376</v>
      </c>
      <c r="H2134" t="s">
        <v>2378</v>
      </c>
      <c r="I2134" s="13">
        <v>1</v>
      </c>
      <c r="J2134" t="s">
        <v>2376</v>
      </c>
    </row>
    <row r="2135" spans="1:10" x14ac:dyDescent="0.35">
      <c r="A2135" t="s">
        <v>225</v>
      </c>
      <c r="B2135">
        <v>15.65</v>
      </c>
      <c r="C2135" t="str">
        <f t="shared" si="66"/>
        <v>Underweight</v>
      </c>
      <c r="D2135">
        <v>4.2300000000000004</v>
      </c>
      <c r="E2135" t="str">
        <f t="shared" si="67"/>
        <v>Normal</v>
      </c>
      <c r="F2135" t="s">
        <v>2376</v>
      </c>
      <c r="G2135" t="s">
        <v>2376</v>
      </c>
      <c r="H2135" t="s">
        <v>2376</v>
      </c>
      <c r="I2135" s="13">
        <v>0</v>
      </c>
      <c r="J2135" t="s">
        <v>2376</v>
      </c>
    </row>
    <row r="2136" spans="1:10" x14ac:dyDescent="0.35">
      <c r="A2136" t="s">
        <v>224</v>
      </c>
      <c r="B2136">
        <v>27.36</v>
      </c>
      <c r="C2136" t="str">
        <f t="shared" si="66"/>
        <v>Overweight</v>
      </c>
      <c r="D2136">
        <v>5.59</v>
      </c>
      <c r="E2136" t="str">
        <f t="shared" si="67"/>
        <v>Normal</v>
      </c>
      <c r="F2136" t="s">
        <v>2378</v>
      </c>
      <c r="G2136" t="s">
        <v>2376</v>
      </c>
      <c r="H2136" t="s">
        <v>2376</v>
      </c>
      <c r="I2136" s="13">
        <v>0</v>
      </c>
      <c r="J2136" t="s">
        <v>2376</v>
      </c>
    </row>
    <row r="2137" spans="1:10" x14ac:dyDescent="0.35">
      <c r="A2137" t="s">
        <v>223</v>
      </c>
      <c r="B2137">
        <v>22.3</v>
      </c>
      <c r="C2137" t="str">
        <f t="shared" si="66"/>
        <v>Normal weight</v>
      </c>
      <c r="D2137">
        <v>4.8899999999999997</v>
      </c>
      <c r="E2137" t="str">
        <f t="shared" si="67"/>
        <v>Normal</v>
      </c>
      <c r="F2137" t="s">
        <v>2378</v>
      </c>
      <c r="G2137" t="s">
        <v>2376</v>
      </c>
      <c r="H2137" t="s">
        <v>2376</v>
      </c>
      <c r="I2137" s="13">
        <v>0</v>
      </c>
      <c r="J2137" t="s">
        <v>2376</v>
      </c>
    </row>
    <row r="2138" spans="1:10" x14ac:dyDescent="0.35">
      <c r="A2138" t="s">
        <v>222</v>
      </c>
      <c r="B2138">
        <v>26.03</v>
      </c>
      <c r="C2138" t="str">
        <f t="shared" si="66"/>
        <v>Overweight</v>
      </c>
      <c r="D2138">
        <v>5.81</v>
      </c>
      <c r="E2138" t="str">
        <f t="shared" si="67"/>
        <v>Prediabetese</v>
      </c>
      <c r="F2138" t="s">
        <v>2378</v>
      </c>
      <c r="G2138" t="s">
        <v>2376</v>
      </c>
      <c r="H2138" t="s">
        <v>2376</v>
      </c>
      <c r="I2138" s="13">
        <v>0</v>
      </c>
      <c r="J2138" t="s">
        <v>2376</v>
      </c>
    </row>
    <row r="2139" spans="1:10" x14ac:dyDescent="0.35">
      <c r="A2139" t="s">
        <v>221</v>
      </c>
      <c r="B2139">
        <v>27.74</v>
      </c>
      <c r="C2139" t="str">
        <f t="shared" si="66"/>
        <v>Overweight</v>
      </c>
      <c r="D2139">
        <v>4.29</v>
      </c>
      <c r="E2139" t="str">
        <f t="shared" si="67"/>
        <v>Normal</v>
      </c>
      <c r="F2139" t="s">
        <v>2376</v>
      </c>
      <c r="G2139" t="s">
        <v>2378</v>
      </c>
      <c r="H2139" t="s">
        <v>2376</v>
      </c>
      <c r="I2139" s="13">
        <v>1</v>
      </c>
      <c r="J2139" t="s">
        <v>2376</v>
      </c>
    </row>
    <row r="2140" spans="1:10" x14ac:dyDescent="0.35">
      <c r="A2140" t="s">
        <v>220</v>
      </c>
      <c r="B2140">
        <v>32.11</v>
      </c>
      <c r="C2140" t="str">
        <f t="shared" si="66"/>
        <v>Obesity</v>
      </c>
      <c r="D2140">
        <v>4.03</v>
      </c>
      <c r="E2140" t="str">
        <f t="shared" si="67"/>
        <v>Normal</v>
      </c>
      <c r="F2140" t="s">
        <v>2378</v>
      </c>
      <c r="G2140" t="s">
        <v>2378</v>
      </c>
      <c r="H2140" t="s">
        <v>2376</v>
      </c>
      <c r="I2140" s="13">
        <v>2</v>
      </c>
      <c r="J2140" t="s">
        <v>2376</v>
      </c>
    </row>
    <row r="2141" spans="1:10" x14ac:dyDescent="0.35">
      <c r="A2141" t="s">
        <v>219</v>
      </c>
      <c r="B2141">
        <v>25.175000000000001</v>
      </c>
      <c r="C2141" t="str">
        <f t="shared" si="66"/>
        <v>Overweight</v>
      </c>
      <c r="D2141">
        <v>6.29</v>
      </c>
      <c r="E2141" t="str">
        <f t="shared" si="67"/>
        <v>Prediabetese</v>
      </c>
      <c r="F2141" t="s">
        <v>2378</v>
      </c>
      <c r="G2141" t="s">
        <v>2378</v>
      </c>
      <c r="H2141" t="s">
        <v>2376</v>
      </c>
      <c r="I2141" s="13">
        <v>2</v>
      </c>
      <c r="J2141" t="s">
        <v>2376</v>
      </c>
    </row>
    <row r="2142" spans="1:10" x14ac:dyDescent="0.35">
      <c r="A2142" t="s">
        <v>218</v>
      </c>
      <c r="B2142">
        <v>39.49</v>
      </c>
      <c r="C2142" t="str">
        <f t="shared" si="66"/>
        <v>Obesity</v>
      </c>
      <c r="D2142">
        <v>4.4800000000000004</v>
      </c>
      <c r="E2142" t="str">
        <f t="shared" si="67"/>
        <v>Normal</v>
      </c>
      <c r="F2142" t="s">
        <v>2378</v>
      </c>
      <c r="G2142" t="s">
        <v>2376</v>
      </c>
      <c r="H2142" t="s">
        <v>2376</v>
      </c>
      <c r="I2142" s="13">
        <v>0</v>
      </c>
      <c r="J2142" t="s">
        <v>2376</v>
      </c>
    </row>
    <row r="2143" spans="1:10" x14ac:dyDescent="0.35">
      <c r="A2143" t="s">
        <v>217</v>
      </c>
      <c r="B2143">
        <v>34.869999999999997</v>
      </c>
      <c r="C2143" t="str">
        <f t="shared" si="66"/>
        <v>Obesity</v>
      </c>
      <c r="D2143">
        <v>5.51</v>
      </c>
      <c r="E2143" t="str">
        <f t="shared" si="67"/>
        <v>Normal</v>
      </c>
      <c r="F2143" t="s">
        <v>2378</v>
      </c>
      <c r="G2143" t="s">
        <v>2376</v>
      </c>
      <c r="H2143" t="s">
        <v>2376</v>
      </c>
      <c r="I2143" s="13">
        <v>0</v>
      </c>
      <c r="J2143" t="s">
        <v>2376</v>
      </c>
    </row>
    <row r="2144" spans="1:10" x14ac:dyDescent="0.35">
      <c r="A2144" t="s">
        <v>216</v>
      </c>
      <c r="B2144">
        <v>34.6</v>
      </c>
      <c r="C2144" t="str">
        <f t="shared" si="66"/>
        <v>Obesity</v>
      </c>
      <c r="D2144">
        <v>4.5</v>
      </c>
      <c r="E2144" t="str">
        <f t="shared" si="67"/>
        <v>Normal</v>
      </c>
      <c r="F2144" t="s">
        <v>2378</v>
      </c>
      <c r="G2144" t="s">
        <v>2376</v>
      </c>
      <c r="H2144" t="s">
        <v>2376</v>
      </c>
      <c r="I2144" s="13">
        <v>0</v>
      </c>
      <c r="J2144" t="s">
        <v>2376</v>
      </c>
    </row>
    <row r="2145" spans="1:10" x14ac:dyDescent="0.35">
      <c r="A2145" t="s">
        <v>215</v>
      </c>
      <c r="B2145">
        <v>25.8</v>
      </c>
      <c r="C2145" t="str">
        <f t="shared" si="66"/>
        <v>Overweight</v>
      </c>
      <c r="D2145">
        <v>6.29</v>
      </c>
      <c r="E2145" t="str">
        <f t="shared" si="67"/>
        <v>Prediabetese</v>
      </c>
      <c r="F2145" t="s">
        <v>2378</v>
      </c>
      <c r="G2145" t="s">
        <v>2376</v>
      </c>
      <c r="H2145" t="s">
        <v>2376</v>
      </c>
      <c r="I2145" s="13">
        <v>0</v>
      </c>
      <c r="J2145" t="s">
        <v>2376</v>
      </c>
    </row>
    <row r="2146" spans="1:10" x14ac:dyDescent="0.35">
      <c r="A2146" t="s">
        <v>214</v>
      </c>
      <c r="B2146">
        <v>35.86</v>
      </c>
      <c r="C2146" t="str">
        <f t="shared" si="66"/>
        <v>Obesity</v>
      </c>
      <c r="D2146">
        <v>4.33</v>
      </c>
      <c r="E2146" t="str">
        <f t="shared" si="67"/>
        <v>Normal</v>
      </c>
      <c r="F2146" t="s">
        <v>2376</v>
      </c>
      <c r="G2146" t="s">
        <v>2376</v>
      </c>
      <c r="H2146" t="s">
        <v>2376</v>
      </c>
      <c r="I2146" s="13">
        <v>1</v>
      </c>
      <c r="J2146" t="s">
        <v>2376</v>
      </c>
    </row>
    <row r="2147" spans="1:10" x14ac:dyDescent="0.35">
      <c r="A2147" t="s">
        <v>213</v>
      </c>
      <c r="B2147">
        <v>40.47</v>
      </c>
      <c r="C2147" t="str">
        <f t="shared" si="66"/>
        <v>Obesity</v>
      </c>
      <c r="D2147">
        <v>11.15</v>
      </c>
      <c r="E2147" t="str">
        <f t="shared" si="67"/>
        <v>Diabetese</v>
      </c>
      <c r="F2147" t="s">
        <v>2376</v>
      </c>
      <c r="G2147" t="s">
        <v>2376</v>
      </c>
      <c r="H2147" t="s">
        <v>2376</v>
      </c>
      <c r="I2147" s="13">
        <v>0</v>
      </c>
      <c r="J2147" t="s">
        <v>2376</v>
      </c>
    </row>
    <row r="2148" spans="1:10" x14ac:dyDescent="0.35">
      <c r="A2148" t="s">
        <v>212</v>
      </c>
      <c r="B2148">
        <v>32.01</v>
      </c>
      <c r="C2148" t="str">
        <f t="shared" si="66"/>
        <v>Obesity</v>
      </c>
      <c r="D2148">
        <v>6.45</v>
      </c>
      <c r="E2148" t="str">
        <f t="shared" si="67"/>
        <v>Diabetese</v>
      </c>
      <c r="F2148" t="s">
        <v>2376</v>
      </c>
      <c r="G2148" t="s">
        <v>2376</v>
      </c>
      <c r="H2148" t="s">
        <v>2376</v>
      </c>
      <c r="I2148" s="13">
        <v>1</v>
      </c>
      <c r="J2148" t="s">
        <v>2376</v>
      </c>
    </row>
    <row r="2149" spans="1:10" x14ac:dyDescent="0.35">
      <c r="A2149" t="s">
        <v>211</v>
      </c>
      <c r="B2149">
        <v>33</v>
      </c>
      <c r="C2149" t="str">
        <f t="shared" si="66"/>
        <v>Obesity</v>
      </c>
      <c r="D2149">
        <v>9.27</v>
      </c>
      <c r="E2149" t="str">
        <f t="shared" si="67"/>
        <v>Diabetese</v>
      </c>
      <c r="F2149" t="s">
        <v>2376</v>
      </c>
      <c r="G2149" t="s">
        <v>2376</v>
      </c>
      <c r="H2149" t="s">
        <v>2376</v>
      </c>
      <c r="I2149" s="13">
        <v>0</v>
      </c>
      <c r="J2149" t="s">
        <v>2376</v>
      </c>
    </row>
    <row r="2150" spans="1:10" x14ac:dyDescent="0.35">
      <c r="A2150" t="s">
        <v>210</v>
      </c>
      <c r="B2150">
        <v>29.3</v>
      </c>
      <c r="C2150" t="str">
        <f t="shared" si="66"/>
        <v>Overweight</v>
      </c>
      <c r="D2150">
        <v>6.15</v>
      </c>
      <c r="E2150" t="str">
        <f t="shared" si="67"/>
        <v>Prediabetese</v>
      </c>
      <c r="F2150" t="s">
        <v>2376</v>
      </c>
      <c r="G2150" t="s">
        <v>2376</v>
      </c>
      <c r="H2150" t="s">
        <v>2376</v>
      </c>
      <c r="I2150" s="13">
        <v>1</v>
      </c>
      <c r="J2150" t="s">
        <v>2376</v>
      </c>
    </row>
    <row r="2151" spans="1:10" x14ac:dyDescent="0.35">
      <c r="A2151" t="s">
        <v>209</v>
      </c>
      <c r="B2151">
        <v>25.8</v>
      </c>
      <c r="C2151" t="str">
        <f t="shared" si="66"/>
        <v>Overweight</v>
      </c>
      <c r="D2151">
        <v>4.13</v>
      </c>
      <c r="E2151" t="str">
        <f t="shared" si="67"/>
        <v>Normal</v>
      </c>
      <c r="F2151" t="s">
        <v>2376</v>
      </c>
      <c r="G2151" t="s">
        <v>2376</v>
      </c>
      <c r="H2151" t="s">
        <v>2376</v>
      </c>
      <c r="I2151" s="13">
        <v>1</v>
      </c>
      <c r="J2151" t="s">
        <v>2376</v>
      </c>
    </row>
    <row r="2152" spans="1:10" x14ac:dyDescent="0.35">
      <c r="A2152" t="s">
        <v>208</v>
      </c>
      <c r="B2152">
        <v>23.4</v>
      </c>
      <c r="C2152" t="str">
        <f t="shared" si="66"/>
        <v>Normal weight</v>
      </c>
      <c r="D2152">
        <v>4.24</v>
      </c>
      <c r="E2152" t="str">
        <f t="shared" si="67"/>
        <v>Normal</v>
      </c>
      <c r="F2152" t="s">
        <v>2376</v>
      </c>
      <c r="G2152" t="s">
        <v>2376</v>
      </c>
      <c r="H2152" t="s">
        <v>2376</v>
      </c>
      <c r="I2152" s="13">
        <v>1</v>
      </c>
      <c r="J2152" t="s">
        <v>2376</v>
      </c>
    </row>
    <row r="2153" spans="1:10" x14ac:dyDescent="0.35">
      <c r="A2153" t="s">
        <v>207</v>
      </c>
      <c r="B2153">
        <v>27.93</v>
      </c>
      <c r="C2153" t="str">
        <f t="shared" si="66"/>
        <v>Overweight</v>
      </c>
      <c r="D2153">
        <v>9.8800000000000008</v>
      </c>
      <c r="E2153" t="str">
        <f t="shared" si="67"/>
        <v>Diabetese</v>
      </c>
      <c r="F2153" t="s">
        <v>2376</v>
      </c>
      <c r="G2153" t="s">
        <v>2376</v>
      </c>
      <c r="H2153" t="s">
        <v>2376</v>
      </c>
      <c r="I2153" s="13">
        <v>0</v>
      </c>
      <c r="J2153" t="s">
        <v>2376</v>
      </c>
    </row>
    <row r="2154" spans="1:10" x14ac:dyDescent="0.35">
      <c r="A2154" t="s">
        <v>206</v>
      </c>
      <c r="B2154">
        <v>22</v>
      </c>
      <c r="C2154" t="str">
        <f t="shared" si="66"/>
        <v>Normal weight</v>
      </c>
      <c r="D2154">
        <v>9.5</v>
      </c>
      <c r="E2154" t="str">
        <f t="shared" si="67"/>
        <v>Diabetese</v>
      </c>
      <c r="F2154" t="s">
        <v>2376</v>
      </c>
      <c r="G2154" t="s">
        <v>2376</v>
      </c>
      <c r="H2154" t="s">
        <v>2376</v>
      </c>
      <c r="I2154" s="13">
        <v>0</v>
      </c>
      <c r="J2154" t="s">
        <v>2376</v>
      </c>
    </row>
    <row r="2155" spans="1:10" x14ac:dyDescent="0.35">
      <c r="A2155" t="s">
        <v>205</v>
      </c>
      <c r="B2155">
        <v>36.86</v>
      </c>
      <c r="C2155" t="str">
        <f t="shared" si="66"/>
        <v>Obesity</v>
      </c>
      <c r="D2155">
        <v>4.97</v>
      </c>
      <c r="E2155" t="str">
        <f t="shared" si="67"/>
        <v>Normal</v>
      </c>
      <c r="F2155" t="s">
        <v>2378</v>
      </c>
      <c r="G2155" t="s">
        <v>2376</v>
      </c>
      <c r="H2155" t="s">
        <v>2376</v>
      </c>
      <c r="I2155" s="13">
        <v>0</v>
      </c>
      <c r="J2155" t="s">
        <v>2376</v>
      </c>
    </row>
    <row r="2156" spans="1:10" x14ac:dyDescent="0.35">
      <c r="A2156" t="s">
        <v>204</v>
      </c>
      <c r="B2156">
        <v>31.254999999999999</v>
      </c>
      <c r="C2156" t="str">
        <f t="shared" si="66"/>
        <v>Obesity</v>
      </c>
      <c r="D2156">
        <v>5.49</v>
      </c>
      <c r="E2156" t="str">
        <f t="shared" si="67"/>
        <v>Normal</v>
      </c>
      <c r="F2156" t="s">
        <v>2378</v>
      </c>
      <c r="G2156" t="s">
        <v>2376</v>
      </c>
      <c r="H2156" t="s">
        <v>2376</v>
      </c>
      <c r="I2156" s="13">
        <v>0</v>
      </c>
      <c r="J2156" t="s">
        <v>2376</v>
      </c>
    </row>
    <row r="2157" spans="1:10" x14ac:dyDescent="0.35">
      <c r="A2157" t="s">
        <v>203</v>
      </c>
      <c r="B2157">
        <v>23.06</v>
      </c>
      <c r="C2157" t="str">
        <f t="shared" si="66"/>
        <v>Normal weight</v>
      </c>
      <c r="D2157">
        <v>4.47</v>
      </c>
      <c r="E2157" t="str">
        <f t="shared" si="67"/>
        <v>Normal</v>
      </c>
      <c r="F2157" t="s">
        <v>2376</v>
      </c>
      <c r="G2157" t="s">
        <v>2376</v>
      </c>
      <c r="H2157" t="s">
        <v>2376</v>
      </c>
      <c r="I2157" s="13">
        <v>0</v>
      </c>
      <c r="J2157" t="s">
        <v>2376</v>
      </c>
    </row>
    <row r="2158" spans="1:10" x14ac:dyDescent="0.35">
      <c r="A2158" t="s">
        <v>202</v>
      </c>
      <c r="B2158">
        <v>28.975000000000001</v>
      </c>
      <c r="C2158" t="str">
        <f t="shared" si="66"/>
        <v>Overweight</v>
      </c>
      <c r="D2158">
        <v>4.34</v>
      </c>
      <c r="E2158" t="str">
        <f t="shared" si="67"/>
        <v>Normal</v>
      </c>
      <c r="F2158" t="s">
        <v>2378</v>
      </c>
      <c r="G2158" t="s">
        <v>2376</v>
      </c>
      <c r="H2158" t="s">
        <v>2376</v>
      </c>
      <c r="I2158" s="13">
        <v>0</v>
      </c>
      <c r="J2158" t="s">
        <v>2376</v>
      </c>
    </row>
    <row r="2159" spans="1:10" x14ac:dyDescent="0.35">
      <c r="A2159" t="s">
        <v>201</v>
      </c>
      <c r="B2159">
        <v>33.299999999999997</v>
      </c>
      <c r="C2159" t="str">
        <f t="shared" si="66"/>
        <v>Obesity</v>
      </c>
      <c r="D2159">
        <v>9.49</v>
      </c>
      <c r="E2159" t="str">
        <f t="shared" si="67"/>
        <v>Diabetese</v>
      </c>
      <c r="F2159" t="s">
        <v>2376</v>
      </c>
      <c r="G2159" t="s">
        <v>2376</v>
      </c>
      <c r="H2159" t="s">
        <v>2376</v>
      </c>
      <c r="I2159" s="13">
        <v>0</v>
      </c>
      <c r="J2159" t="s">
        <v>2376</v>
      </c>
    </row>
    <row r="2160" spans="1:10" x14ac:dyDescent="0.35">
      <c r="A2160" t="s">
        <v>200</v>
      </c>
      <c r="B2160">
        <v>33</v>
      </c>
      <c r="C2160" t="str">
        <f t="shared" si="66"/>
        <v>Obesity</v>
      </c>
      <c r="D2160">
        <v>10.16</v>
      </c>
      <c r="E2160" t="str">
        <f t="shared" si="67"/>
        <v>Diabetese</v>
      </c>
      <c r="F2160" t="s">
        <v>2376</v>
      </c>
      <c r="G2160" t="s">
        <v>2376</v>
      </c>
      <c r="H2160" t="s">
        <v>2376</v>
      </c>
      <c r="I2160" s="13">
        <v>0</v>
      </c>
      <c r="J2160" t="s">
        <v>2376</v>
      </c>
    </row>
    <row r="2161" spans="1:10" x14ac:dyDescent="0.35">
      <c r="A2161" t="s">
        <v>199</v>
      </c>
      <c r="B2161">
        <v>31.46</v>
      </c>
      <c r="C2161" t="str">
        <f t="shared" si="66"/>
        <v>Obesity</v>
      </c>
      <c r="D2161">
        <v>11.19</v>
      </c>
      <c r="E2161" t="str">
        <f t="shared" si="67"/>
        <v>Diabetese</v>
      </c>
      <c r="F2161" t="s">
        <v>2376</v>
      </c>
      <c r="G2161" t="s">
        <v>2376</v>
      </c>
      <c r="H2161" t="s">
        <v>2376</v>
      </c>
      <c r="I2161" s="13">
        <v>0</v>
      </c>
      <c r="J2161" t="s">
        <v>2376</v>
      </c>
    </row>
    <row r="2162" spans="1:10" x14ac:dyDescent="0.35">
      <c r="A2162" t="s">
        <v>198</v>
      </c>
      <c r="B2162">
        <v>29.6</v>
      </c>
      <c r="C2162" t="str">
        <f t="shared" si="66"/>
        <v>Overweight</v>
      </c>
      <c r="D2162">
        <v>11.03</v>
      </c>
      <c r="E2162" t="str">
        <f t="shared" si="67"/>
        <v>Diabetese</v>
      </c>
      <c r="F2162" t="s">
        <v>2376</v>
      </c>
      <c r="G2162" t="s">
        <v>2376</v>
      </c>
      <c r="H2162" t="s">
        <v>2376</v>
      </c>
      <c r="I2162" s="13">
        <v>0</v>
      </c>
      <c r="J2162" t="s">
        <v>2376</v>
      </c>
    </row>
    <row r="2163" spans="1:10" x14ac:dyDescent="0.35">
      <c r="A2163" t="s">
        <v>197</v>
      </c>
      <c r="B2163">
        <v>22.05</v>
      </c>
      <c r="C2163" t="str">
        <f t="shared" si="66"/>
        <v>Normal weight</v>
      </c>
      <c r="D2163">
        <v>4.43</v>
      </c>
      <c r="E2163" t="str">
        <f t="shared" si="67"/>
        <v>Normal</v>
      </c>
      <c r="F2163" t="s">
        <v>2378</v>
      </c>
      <c r="G2163" t="s">
        <v>2376</v>
      </c>
      <c r="H2163" t="s">
        <v>2376</v>
      </c>
      <c r="I2163" s="13">
        <v>0</v>
      </c>
      <c r="J2163" t="s">
        <v>2376</v>
      </c>
    </row>
    <row r="2164" spans="1:10" x14ac:dyDescent="0.35">
      <c r="A2164" t="s">
        <v>195</v>
      </c>
      <c r="B2164">
        <v>27.06</v>
      </c>
      <c r="C2164" t="str">
        <f t="shared" si="66"/>
        <v>Overweight</v>
      </c>
      <c r="D2164">
        <v>6.14</v>
      </c>
      <c r="E2164" t="str">
        <f t="shared" si="67"/>
        <v>Prediabetese</v>
      </c>
      <c r="F2164" t="s">
        <v>2376</v>
      </c>
      <c r="G2164" t="s">
        <v>2378</v>
      </c>
      <c r="H2164" t="s">
        <v>2376</v>
      </c>
      <c r="I2164" s="13">
        <v>1</v>
      </c>
      <c r="J2164" t="s">
        <v>2376</v>
      </c>
    </row>
    <row r="2165" spans="1:10" x14ac:dyDescent="0.35">
      <c r="A2165" t="s">
        <v>194</v>
      </c>
      <c r="B2165">
        <v>20.49</v>
      </c>
      <c r="C2165" t="str">
        <f t="shared" si="66"/>
        <v>Normal weight</v>
      </c>
      <c r="D2165">
        <v>4.87</v>
      </c>
      <c r="E2165" t="str">
        <f t="shared" si="67"/>
        <v>Normal</v>
      </c>
      <c r="F2165" t="s">
        <v>2376</v>
      </c>
      <c r="G2165" t="s">
        <v>2376</v>
      </c>
      <c r="H2165" t="s">
        <v>2376</v>
      </c>
      <c r="I2165" s="13">
        <v>0</v>
      </c>
      <c r="J2165" t="s">
        <v>2376</v>
      </c>
    </row>
    <row r="2166" spans="1:10" x14ac:dyDescent="0.35">
      <c r="A2166" t="s">
        <v>193</v>
      </c>
      <c r="B2166">
        <v>28.4</v>
      </c>
      <c r="C2166" t="str">
        <f t="shared" si="66"/>
        <v>Overweight</v>
      </c>
      <c r="D2166">
        <v>4.3</v>
      </c>
      <c r="E2166" t="str">
        <f t="shared" si="67"/>
        <v>Normal</v>
      </c>
      <c r="F2166" t="s">
        <v>2376</v>
      </c>
      <c r="G2166" t="s">
        <v>2376</v>
      </c>
      <c r="H2166" t="s">
        <v>2378</v>
      </c>
      <c r="I2166" s="13">
        <v>1</v>
      </c>
      <c r="J2166" t="s">
        <v>2376</v>
      </c>
    </row>
    <row r="2167" spans="1:10" x14ac:dyDescent="0.35">
      <c r="A2167" t="s">
        <v>192</v>
      </c>
      <c r="B2167">
        <v>41.91</v>
      </c>
      <c r="C2167" t="str">
        <f t="shared" si="66"/>
        <v>Obesity</v>
      </c>
      <c r="D2167">
        <v>6.19</v>
      </c>
      <c r="E2167" t="str">
        <f t="shared" si="67"/>
        <v>Prediabetese</v>
      </c>
      <c r="F2167" t="s">
        <v>2376</v>
      </c>
      <c r="G2167" t="s">
        <v>2376</v>
      </c>
      <c r="H2167" t="s">
        <v>2376</v>
      </c>
      <c r="I2167" s="13">
        <v>0</v>
      </c>
      <c r="J2167" t="s">
        <v>2376</v>
      </c>
    </row>
    <row r="2168" spans="1:10" x14ac:dyDescent="0.35">
      <c r="A2168" t="s">
        <v>191</v>
      </c>
      <c r="B2168">
        <v>24.6</v>
      </c>
      <c r="C2168" t="str">
        <f t="shared" si="66"/>
        <v>Normal weight</v>
      </c>
      <c r="D2168">
        <v>6.19</v>
      </c>
      <c r="E2168" t="str">
        <f t="shared" si="67"/>
        <v>Prediabetese</v>
      </c>
      <c r="F2168" t="s">
        <v>2376</v>
      </c>
      <c r="G2168" t="s">
        <v>2376</v>
      </c>
      <c r="H2168" t="s">
        <v>2378</v>
      </c>
      <c r="I2168" s="13">
        <v>1</v>
      </c>
      <c r="J2168" t="s">
        <v>2376</v>
      </c>
    </row>
    <row r="2169" spans="1:10" x14ac:dyDescent="0.35">
      <c r="A2169" t="s">
        <v>190</v>
      </c>
      <c r="B2169">
        <v>20.9</v>
      </c>
      <c r="C2169" t="str">
        <f t="shared" si="66"/>
        <v>Normal weight</v>
      </c>
      <c r="D2169">
        <v>5.12</v>
      </c>
      <c r="E2169" t="str">
        <f t="shared" si="67"/>
        <v>Normal</v>
      </c>
      <c r="F2169" t="s">
        <v>2376</v>
      </c>
      <c r="G2169" t="s">
        <v>2376</v>
      </c>
      <c r="H2169" t="s">
        <v>2378</v>
      </c>
      <c r="I2169" s="13">
        <v>1</v>
      </c>
      <c r="J2169" t="s">
        <v>2376</v>
      </c>
    </row>
    <row r="2170" spans="1:10" x14ac:dyDescent="0.35">
      <c r="A2170" t="s">
        <v>189</v>
      </c>
      <c r="B2170">
        <v>34.4</v>
      </c>
      <c r="C2170" t="str">
        <f t="shared" si="66"/>
        <v>Obesity</v>
      </c>
      <c r="D2170">
        <v>4.04</v>
      </c>
      <c r="E2170" t="str">
        <f t="shared" si="67"/>
        <v>Normal</v>
      </c>
      <c r="F2170" t="s">
        <v>2376</v>
      </c>
      <c r="G2170" t="s">
        <v>2376</v>
      </c>
      <c r="H2170" t="s">
        <v>2376</v>
      </c>
      <c r="I2170" s="13">
        <v>0</v>
      </c>
      <c r="J2170" t="s">
        <v>2376</v>
      </c>
    </row>
    <row r="2171" spans="1:10" x14ac:dyDescent="0.35">
      <c r="A2171" t="s">
        <v>188</v>
      </c>
      <c r="B2171">
        <v>32.56</v>
      </c>
      <c r="C2171" t="str">
        <f t="shared" si="66"/>
        <v>Obesity</v>
      </c>
      <c r="D2171">
        <v>5.36</v>
      </c>
      <c r="E2171" t="str">
        <f t="shared" si="67"/>
        <v>Normal</v>
      </c>
      <c r="F2171" t="s">
        <v>2376</v>
      </c>
      <c r="G2171" t="s">
        <v>2376</v>
      </c>
      <c r="H2171" t="s">
        <v>2376</v>
      </c>
      <c r="I2171" s="13">
        <v>0</v>
      </c>
      <c r="J2171" t="s">
        <v>2376</v>
      </c>
    </row>
    <row r="2172" spans="1:10" x14ac:dyDescent="0.35">
      <c r="A2172" t="s">
        <v>187</v>
      </c>
      <c r="B2172">
        <v>27.98</v>
      </c>
      <c r="C2172" t="str">
        <f t="shared" si="66"/>
        <v>Overweight</v>
      </c>
      <c r="D2172">
        <v>4.38</v>
      </c>
      <c r="E2172" t="str">
        <f t="shared" si="67"/>
        <v>Normal</v>
      </c>
      <c r="F2172" t="s">
        <v>2376</v>
      </c>
      <c r="G2172" t="s">
        <v>2378</v>
      </c>
      <c r="H2172" t="s">
        <v>2376</v>
      </c>
      <c r="I2172" s="13">
        <v>1</v>
      </c>
      <c r="J2172" t="s">
        <v>2376</v>
      </c>
    </row>
    <row r="2173" spans="1:10" x14ac:dyDescent="0.35">
      <c r="A2173" t="s">
        <v>186</v>
      </c>
      <c r="B2173">
        <v>26.51</v>
      </c>
      <c r="C2173" t="str">
        <f t="shared" si="66"/>
        <v>Overweight</v>
      </c>
      <c r="D2173">
        <v>4.58</v>
      </c>
      <c r="E2173" t="str">
        <f t="shared" si="67"/>
        <v>Normal</v>
      </c>
      <c r="F2173" t="s">
        <v>2376</v>
      </c>
      <c r="G2173" t="s">
        <v>2376</v>
      </c>
      <c r="H2173" t="s">
        <v>2376</v>
      </c>
      <c r="I2173" s="13">
        <v>0</v>
      </c>
      <c r="J2173" t="s">
        <v>2376</v>
      </c>
    </row>
    <row r="2174" spans="1:10" x14ac:dyDescent="0.35">
      <c r="A2174" t="s">
        <v>185</v>
      </c>
      <c r="B2174">
        <v>29.734999999999999</v>
      </c>
      <c r="C2174" t="str">
        <f t="shared" si="66"/>
        <v>Overweight</v>
      </c>
      <c r="D2174">
        <v>11.92</v>
      </c>
      <c r="E2174" t="str">
        <f t="shared" si="67"/>
        <v>Diabetese</v>
      </c>
      <c r="F2174" t="s">
        <v>2376</v>
      </c>
      <c r="G2174" t="s">
        <v>2376</v>
      </c>
      <c r="H2174" t="s">
        <v>2376</v>
      </c>
      <c r="I2174" s="13">
        <v>0</v>
      </c>
      <c r="J2174" t="s">
        <v>2376</v>
      </c>
    </row>
    <row r="2175" spans="1:10" x14ac:dyDescent="0.35">
      <c r="A2175" t="s">
        <v>184</v>
      </c>
      <c r="B2175">
        <v>40.5</v>
      </c>
      <c r="C2175" t="str">
        <f t="shared" si="66"/>
        <v>Obesity</v>
      </c>
      <c r="D2175">
        <v>5.4</v>
      </c>
      <c r="E2175" t="str">
        <f t="shared" si="67"/>
        <v>Normal</v>
      </c>
      <c r="F2175" t="s">
        <v>2376</v>
      </c>
      <c r="G2175" t="s">
        <v>2376</v>
      </c>
      <c r="H2175" t="s">
        <v>2378</v>
      </c>
      <c r="I2175" s="13">
        <v>1</v>
      </c>
      <c r="J2175" t="s">
        <v>2376</v>
      </c>
    </row>
    <row r="2176" spans="1:10" x14ac:dyDescent="0.35">
      <c r="A2176" t="s">
        <v>183</v>
      </c>
      <c r="B2176">
        <v>25.64</v>
      </c>
      <c r="C2176" t="str">
        <f t="shared" si="66"/>
        <v>Overweight</v>
      </c>
      <c r="D2176">
        <v>4.76</v>
      </c>
      <c r="E2176" t="str">
        <f t="shared" si="67"/>
        <v>Normal</v>
      </c>
      <c r="F2176" t="s">
        <v>2376</v>
      </c>
      <c r="G2176" t="s">
        <v>2376</v>
      </c>
      <c r="H2176" t="s">
        <v>2376</v>
      </c>
      <c r="I2176" s="13">
        <v>1</v>
      </c>
      <c r="J2176" t="s">
        <v>2376</v>
      </c>
    </row>
    <row r="2177" spans="1:10" x14ac:dyDescent="0.35">
      <c r="A2177" t="s">
        <v>182</v>
      </c>
      <c r="B2177">
        <v>32.9</v>
      </c>
      <c r="C2177" t="str">
        <f t="shared" si="66"/>
        <v>Obesity</v>
      </c>
      <c r="D2177">
        <v>4.78</v>
      </c>
      <c r="E2177" t="str">
        <f t="shared" si="67"/>
        <v>Normal</v>
      </c>
      <c r="F2177" t="s">
        <v>2376</v>
      </c>
      <c r="G2177" t="s">
        <v>2376</v>
      </c>
      <c r="H2177" t="s">
        <v>2378</v>
      </c>
      <c r="I2177" s="13">
        <v>1</v>
      </c>
      <c r="J2177" t="s">
        <v>2376</v>
      </c>
    </row>
    <row r="2178" spans="1:10" x14ac:dyDescent="0.35">
      <c r="A2178" t="s">
        <v>181</v>
      </c>
      <c r="B2178">
        <v>29.8</v>
      </c>
      <c r="C2178" t="str">
        <f t="shared" si="66"/>
        <v>Overweight</v>
      </c>
      <c r="D2178">
        <v>4.26</v>
      </c>
      <c r="E2178" t="str">
        <f t="shared" si="67"/>
        <v>Normal</v>
      </c>
      <c r="F2178" t="s">
        <v>2376</v>
      </c>
      <c r="G2178" t="s">
        <v>2376</v>
      </c>
      <c r="H2178" t="s">
        <v>2378</v>
      </c>
      <c r="I2178" s="13">
        <v>1</v>
      </c>
      <c r="J2178" t="s">
        <v>2376</v>
      </c>
    </row>
    <row r="2179" spans="1:10" x14ac:dyDescent="0.35">
      <c r="A2179" t="s">
        <v>180</v>
      </c>
      <c r="B2179">
        <v>28.9</v>
      </c>
      <c r="C2179" t="str">
        <f t="shared" ref="C2179:C2242" si="68">IF(B2179&lt;18.5,"Underweight",IF(AND(B2179&gt;=18.5,B2179&lt;25),"Normal weight",IF(AND(B2179&gt;=25,B2179&lt;30),"Overweight","Obesity")))</f>
        <v>Overweight</v>
      </c>
      <c r="D2179">
        <v>5.85</v>
      </c>
      <c r="E2179" t="str">
        <f t="shared" si="67"/>
        <v>Prediabetese</v>
      </c>
      <c r="F2179" t="s">
        <v>2376</v>
      </c>
      <c r="G2179" t="s">
        <v>2376</v>
      </c>
      <c r="H2179" t="s">
        <v>2378</v>
      </c>
      <c r="I2179" s="13">
        <v>1</v>
      </c>
      <c r="J2179" t="s">
        <v>2376</v>
      </c>
    </row>
    <row r="2180" spans="1:10" x14ac:dyDescent="0.35">
      <c r="A2180" t="s">
        <v>179</v>
      </c>
      <c r="B2180">
        <v>24.7</v>
      </c>
      <c r="C2180" t="str">
        <f t="shared" si="68"/>
        <v>Normal weight</v>
      </c>
      <c r="D2180">
        <v>5.32</v>
      </c>
      <c r="E2180" t="str">
        <f t="shared" ref="E2180:E2243" si="69">IF(D2180&lt;5.7,"Normal",IF(AND(D2180&gt;=5.7,D2180&lt;=6.4),"Prediabetese","Diabetese"))</f>
        <v>Normal</v>
      </c>
      <c r="F2180" t="s">
        <v>2376</v>
      </c>
      <c r="G2180" t="s">
        <v>2376</v>
      </c>
      <c r="H2180" t="s">
        <v>2378</v>
      </c>
      <c r="I2180" s="13">
        <v>1</v>
      </c>
      <c r="J2180" t="s">
        <v>2376</v>
      </c>
    </row>
    <row r="2181" spans="1:10" x14ac:dyDescent="0.35">
      <c r="A2181" t="s">
        <v>178</v>
      </c>
      <c r="B2181">
        <v>20.6</v>
      </c>
      <c r="C2181" t="str">
        <f t="shared" si="68"/>
        <v>Normal weight</v>
      </c>
      <c r="D2181">
        <v>5.14</v>
      </c>
      <c r="E2181" t="str">
        <f t="shared" si="69"/>
        <v>Normal</v>
      </c>
      <c r="F2181" t="s">
        <v>2376</v>
      </c>
      <c r="G2181" t="s">
        <v>2376</v>
      </c>
      <c r="H2181" t="s">
        <v>2378</v>
      </c>
      <c r="I2181" s="13">
        <v>1</v>
      </c>
      <c r="J2181" t="s">
        <v>2376</v>
      </c>
    </row>
    <row r="2182" spans="1:10" x14ac:dyDescent="0.35">
      <c r="A2182" t="s">
        <v>177</v>
      </c>
      <c r="B2182">
        <v>18.600000000000001</v>
      </c>
      <c r="C2182" t="str">
        <f t="shared" si="68"/>
        <v>Normal weight</v>
      </c>
      <c r="D2182">
        <v>5</v>
      </c>
      <c r="E2182" t="str">
        <f t="shared" si="69"/>
        <v>Normal</v>
      </c>
      <c r="F2182" t="s">
        <v>2376</v>
      </c>
      <c r="G2182" t="s">
        <v>2376</v>
      </c>
      <c r="H2182" t="s">
        <v>2378</v>
      </c>
      <c r="I2182" s="13">
        <v>1</v>
      </c>
      <c r="J2182" t="s">
        <v>2376</v>
      </c>
    </row>
    <row r="2183" spans="1:10" x14ac:dyDescent="0.35">
      <c r="A2183" t="s">
        <v>176</v>
      </c>
      <c r="B2183">
        <v>17.8</v>
      </c>
      <c r="C2183" t="str">
        <f t="shared" si="68"/>
        <v>Underweight</v>
      </c>
      <c r="D2183">
        <v>4.55</v>
      </c>
      <c r="E2183" t="str">
        <f t="shared" si="69"/>
        <v>Normal</v>
      </c>
      <c r="F2183" t="s">
        <v>2376</v>
      </c>
      <c r="G2183" t="s">
        <v>2376</v>
      </c>
      <c r="H2183" t="s">
        <v>2378</v>
      </c>
      <c r="I2183" s="13">
        <v>1</v>
      </c>
      <c r="J2183" t="s">
        <v>2376</v>
      </c>
    </row>
    <row r="2184" spans="1:10" x14ac:dyDescent="0.35">
      <c r="A2184" t="s">
        <v>175</v>
      </c>
      <c r="B2184">
        <v>35.200000000000003</v>
      </c>
      <c r="C2184" t="str">
        <f t="shared" si="68"/>
        <v>Obesity</v>
      </c>
      <c r="D2184">
        <v>5.97</v>
      </c>
      <c r="E2184" t="str">
        <f t="shared" si="69"/>
        <v>Prediabetese</v>
      </c>
      <c r="F2184" t="s">
        <v>2376</v>
      </c>
      <c r="G2184" t="s">
        <v>2378</v>
      </c>
      <c r="H2184" t="s">
        <v>2376</v>
      </c>
      <c r="I2184" s="13">
        <v>1</v>
      </c>
      <c r="J2184" t="s">
        <v>2376</v>
      </c>
    </row>
    <row r="2185" spans="1:10" x14ac:dyDescent="0.35">
      <c r="A2185" t="s">
        <v>174</v>
      </c>
      <c r="B2185">
        <v>33.770000000000003</v>
      </c>
      <c r="C2185" t="str">
        <f t="shared" si="68"/>
        <v>Obesity</v>
      </c>
      <c r="D2185">
        <v>4.0199999999999996</v>
      </c>
      <c r="E2185" t="str">
        <f t="shared" si="69"/>
        <v>Normal</v>
      </c>
      <c r="F2185" t="s">
        <v>2376</v>
      </c>
      <c r="G2185" t="s">
        <v>2378</v>
      </c>
      <c r="H2185" t="s">
        <v>2376</v>
      </c>
      <c r="I2185" s="13">
        <v>1</v>
      </c>
      <c r="J2185" t="s">
        <v>2376</v>
      </c>
    </row>
    <row r="2186" spans="1:10" x14ac:dyDescent="0.35">
      <c r="A2186" t="s">
        <v>173</v>
      </c>
      <c r="B2186">
        <v>30.03</v>
      </c>
      <c r="C2186" t="str">
        <f t="shared" si="68"/>
        <v>Obesity</v>
      </c>
      <c r="D2186">
        <v>4.04</v>
      </c>
      <c r="E2186" t="str">
        <f t="shared" si="69"/>
        <v>Normal</v>
      </c>
      <c r="F2186" t="s">
        <v>2376</v>
      </c>
      <c r="G2186" t="s">
        <v>2378</v>
      </c>
      <c r="H2186" t="s">
        <v>2376</v>
      </c>
      <c r="I2186" s="13">
        <v>1</v>
      </c>
      <c r="J2186" t="s">
        <v>2376</v>
      </c>
    </row>
    <row r="2187" spans="1:10" x14ac:dyDescent="0.35">
      <c r="A2187" t="s">
        <v>172</v>
      </c>
      <c r="B2187">
        <v>29.37</v>
      </c>
      <c r="C2187" t="str">
        <f t="shared" si="68"/>
        <v>Overweight</v>
      </c>
      <c r="D2187">
        <v>5.54</v>
      </c>
      <c r="E2187" t="str">
        <f t="shared" si="69"/>
        <v>Normal</v>
      </c>
      <c r="F2187" t="s">
        <v>2376</v>
      </c>
      <c r="G2187" t="s">
        <v>2378</v>
      </c>
      <c r="H2187" t="s">
        <v>2376</v>
      </c>
      <c r="I2187" s="13">
        <v>1</v>
      </c>
      <c r="J2187" t="s">
        <v>2376</v>
      </c>
    </row>
    <row r="2188" spans="1:10" x14ac:dyDescent="0.35">
      <c r="A2188" t="s">
        <v>171</v>
      </c>
      <c r="B2188">
        <v>28.5</v>
      </c>
      <c r="C2188" t="str">
        <f t="shared" si="68"/>
        <v>Overweight</v>
      </c>
      <c r="D2188">
        <v>4.03</v>
      </c>
      <c r="E2188" t="str">
        <f t="shared" si="69"/>
        <v>Normal</v>
      </c>
      <c r="F2188" t="s">
        <v>2376</v>
      </c>
      <c r="G2188" t="s">
        <v>2378</v>
      </c>
      <c r="H2188" t="s">
        <v>2376</v>
      </c>
      <c r="I2188" s="13">
        <v>1</v>
      </c>
      <c r="J2188" t="s">
        <v>2376</v>
      </c>
    </row>
    <row r="2189" spans="1:10" x14ac:dyDescent="0.35">
      <c r="A2189" t="s">
        <v>170</v>
      </c>
      <c r="B2189">
        <v>23.32</v>
      </c>
      <c r="C2189" t="str">
        <f t="shared" si="68"/>
        <v>Normal weight</v>
      </c>
      <c r="D2189">
        <v>5.62</v>
      </c>
      <c r="E2189" t="str">
        <f t="shared" si="69"/>
        <v>Normal</v>
      </c>
      <c r="F2189" t="s">
        <v>2376</v>
      </c>
      <c r="G2189" t="s">
        <v>2378</v>
      </c>
      <c r="H2189" t="s">
        <v>2376</v>
      </c>
      <c r="I2189" s="13">
        <v>1</v>
      </c>
      <c r="J2189" t="s">
        <v>2376</v>
      </c>
    </row>
    <row r="2190" spans="1:10" x14ac:dyDescent="0.35">
      <c r="A2190" t="s">
        <v>169</v>
      </c>
      <c r="B2190">
        <v>26.125</v>
      </c>
      <c r="C2190" t="str">
        <f t="shared" si="68"/>
        <v>Overweight</v>
      </c>
      <c r="D2190">
        <v>5.27</v>
      </c>
      <c r="E2190" t="str">
        <f t="shared" si="69"/>
        <v>Normal</v>
      </c>
      <c r="F2190" t="s">
        <v>2376</v>
      </c>
      <c r="G2190" t="s">
        <v>2378</v>
      </c>
      <c r="H2190" t="s">
        <v>2376</v>
      </c>
      <c r="I2190" s="13">
        <v>1</v>
      </c>
      <c r="J2190" t="s">
        <v>2376</v>
      </c>
    </row>
    <row r="2191" spans="1:10" x14ac:dyDescent="0.35">
      <c r="A2191" t="s">
        <v>168</v>
      </c>
      <c r="B2191">
        <v>25.46</v>
      </c>
      <c r="C2191" t="str">
        <f t="shared" si="68"/>
        <v>Overweight</v>
      </c>
      <c r="D2191">
        <v>5.18</v>
      </c>
      <c r="E2191" t="str">
        <f t="shared" si="69"/>
        <v>Normal</v>
      </c>
      <c r="F2191" t="s">
        <v>2376</v>
      </c>
      <c r="G2191" t="s">
        <v>2378</v>
      </c>
      <c r="H2191" t="s">
        <v>2376</v>
      </c>
      <c r="I2191" s="13">
        <v>1</v>
      </c>
      <c r="J2191" t="s">
        <v>2376</v>
      </c>
    </row>
    <row r="2192" spans="1:10" x14ac:dyDescent="0.35">
      <c r="A2192" t="s">
        <v>167</v>
      </c>
      <c r="B2192">
        <v>23.75</v>
      </c>
      <c r="C2192" t="str">
        <f t="shared" si="68"/>
        <v>Normal weight</v>
      </c>
      <c r="D2192">
        <v>5.27</v>
      </c>
      <c r="E2192" t="str">
        <f t="shared" si="69"/>
        <v>Normal</v>
      </c>
      <c r="F2192" t="s">
        <v>2376</v>
      </c>
      <c r="G2192" t="s">
        <v>2378</v>
      </c>
      <c r="H2192" t="s">
        <v>2376</v>
      </c>
      <c r="I2192" s="13">
        <v>1</v>
      </c>
      <c r="J2192" t="s">
        <v>2376</v>
      </c>
    </row>
    <row r="2193" spans="1:10" x14ac:dyDescent="0.35">
      <c r="A2193" t="s">
        <v>165</v>
      </c>
      <c r="B2193">
        <v>23.085000000000001</v>
      </c>
      <c r="C2193" t="str">
        <f t="shared" si="68"/>
        <v>Normal weight</v>
      </c>
      <c r="D2193">
        <v>5.62</v>
      </c>
      <c r="E2193" t="str">
        <f t="shared" si="69"/>
        <v>Normal</v>
      </c>
      <c r="F2193" t="s">
        <v>2376</v>
      </c>
      <c r="G2193" t="s">
        <v>2378</v>
      </c>
      <c r="H2193" t="s">
        <v>2376</v>
      </c>
      <c r="I2193" s="13">
        <v>1</v>
      </c>
      <c r="J2193" t="s">
        <v>2376</v>
      </c>
    </row>
    <row r="2194" spans="1:10" x14ac:dyDescent="0.35">
      <c r="A2194" t="s">
        <v>163</v>
      </c>
      <c r="B2194">
        <v>22.99</v>
      </c>
      <c r="C2194" t="str">
        <f t="shared" si="68"/>
        <v>Normal weight</v>
      </c>
      <c r="D2194">
        <v>5.0599999999999996</v>
      </c>
      <c r="E2194" t="str">
        <f t="shared" si="69"/>
        <v>Normal</v>
      </c>
      <c r="F2194" t="s">
        <v>2376</v>
      </c>
      <c r="G2194" t="s">
        <v>2378</v>
      </c>
      <c r="H2194" t="s">
        <v>2376</v>
      </c>
      <c r="I2194" s="13">
        <v>1</v>
      </c>
      <c r="J2194" t="s">
        <v>2376</v>
      </c>
    </row>
    <row r="2195" spans="1:10" x14ac:dyDescent="0.35">
      <c r="A2195" t="s">
        <v>161</v>
      </c>
      <c r="B2195">
        <v>21.47</v>
      </c>
      <c r="C2195" t="str">
        <f t="shared" si="68"/>
        <v>Normal weight</v>
      </c>
      <c r="D2195">
        <v>4.6900000000000004</v>
      </c>
      <c r="E2195" t="str">
        <f t="shared" si="69"/>
        <v>Normal</v>
      </c>
      <c r="F2195" t="s">
        <v>2376</v>
      </c>
      <c r="G2195" t="s">
        <v>2378</v>
      </c>
      <c r="H2195" t="s">
        <v>2376</v>
      </c>
      <c r="I2195" s="13">
        <v>1</v>
      </c>
      <c r="J2195" t="s">
        <v>2376</v>
      </c>
    </row>
    <row r="2196" spans="1:10" x14ac:dyDescent="0.35">
      <c r="A2196" t="s">
        <v>159</v>
      </c>
      <c r="B2196">
        <v>15.96</v>
      </c>
      <c r="C2196" t="str">
        <f t="shared" si="68"/>
        <v>Underweight</v>
      </c>
      <c r="D2196">
        <v>5.44</v>
      </c>
      <c r="E2196" t="str">
        <f t="shared" si="69"/>
        <v>Normal</v>
      </c>
      <c r="F2196" t="s">
        <v>2376</v>
      </c>
      <c r="G2196" t="s">
        <v>2378</v>
      </c>
      <c r="H2196" t="s">
        <v>2376</v>
      </c>
      <c r="I2196" s="13">
        <v>1</v>
      </c>
      <c r="J2196" t="s">
        <v>2376</v>
      </c>
    </row>
    <row r="2197" spans="1:10" x14ac:dyDescent="0.35">
      <c r="A2197" t="s">
        <v>158</v>
      </c>
      <c r="B2197">
        <v>39.5</v>
      </c>
      <c r="C2197" t="str">
        <f t="shared" si="68"/>
        <v>Obesity</v>
      </c>
      <c r="D2197">
        <v>5.05</v>
      </c>
      <c r="E2197" t="str">
        <f t="shared" si="69"/>
        <v>Normal</v>
      </c>
      <c r="F2197" t="s">
        <v>2376</v>
      </c>
      <c r="G2197" t="s">
        <v>2378</v>
      </c>
      <c r="H2197" t="s">
        <v>2376</v>
      </c>
      <c r="I2197" s="13">
        <v>1</v>
      </c>
      <c r="J2197" t="s">
        <v>2376</v>
      </c>
    </row>
    <row r="2198" spans="1:10" x14ac:dyDescent="0.35">
      <c r="A2198" t="s">
        <v>157</v>
      </c>
      <c r="B2198">
        <v>33.770000000000003</v>
      </c>
      <c r="C2198" t="str">
        <f t="shared" si="68"/>
        <v>Obesity</v>
      </c>
      <c r="D2198">
        <v>6</v>
      </c>
      <c r="E2198" t="str">
        <f t="shared" si="69"/>
        <v>Prediabetese</v>
      </c>
      <c r="F2198" t="s">
        <v>2376</v>
      </c>
      <c r="G2198" t="s">
        <v>2378</v>
      </c>
      <c r="H2198" t="s">
        <v>2376</v>
      </c>
      <c r="I2198" s="13">
        <v>1</v>
      </c>
      <c r="J2198" t="s">
        <v>2376</v>
      </c>
    </row>
    <row r="2199" spans="1:10" x14ac:dyDescent="0.35">
      <c r="A2199" t="s">
        <v>156</v>
      </c>
      <c r="B2199">
        <v>26.84</v>
      </c>
      <c r="C2199" t="str">
        <f t="shared" si="68"/>
        <v>Overweight</v>
      </c>
      <c r="D2199">
        <v>5.99</v>
      </c>
      <c r="E2199" t="str">
        <f t="shared" si="69"/>
        <v>Prediabetese</v>
      </c>
      <c r="F2199" t="s">
        <v>2378</v>
      </c>
      <c r="G2199" t="s">
        <v>2378</v>
      </c>
      <c r="H2199" t="s">
        <v>2376</v>
      </c>
      <c r="I2199" s="13">
        <v>1</v>
      </c>
      <c r="J2199" t="s">
        <v>2376</v>
      </c>
    </row>
    <row r="2200" spans="1:10" x14ac:dyDescent="0.35">
      <c r="A2200" t="s">
        <v>155</v>
      </c>
      <c r="B2200">
        <v>35.53</v>
      </c>
      <c r="C2200" t="str">
        <f t="shared" si="68"/>
        <v>Obesity</v>
      </c>
      <c r="D2200">
        <v>4.3600000000000003</v>
      </c>
      <c r="E2200" t="str">
        <f t="shared" si="69"/>
        <v>Normal</v>
      </c>
      <c r="F2200" t="s">
        <v>2376</v>
      </c>
      <c r="G2200" t="s">
        <v>2376</v>
      </c>
      <c r="H2200" t="s">
        <v>2378</v>
      </c>
      <c r="I2200" s="13">
        <v>1</v>
      </c>
      <c r="J2200" t="s">
        <v>2376</v>
      </c>
    </row>
    <row r="2201" spans="1:10" x14ac:dyDescent="0.35">
      <c r="A2201" t="s">
        <v>154</v>
      </c>
      <c r="B2201">
        <v>30.59</v>
      </c>
      <c r="C2201" t="str">
        <f t="shared" si="68"/>
        <v>Obesity</v>
      </c>
      <c r="D2201">
        <v>4.41</v>
      </c>
      <c r="E2201" t="str">
        <f t="shared" si="69"/>
        <v>Normal</v>
      </c>
      <c r="F2201" t="s">
        <v>2376</v>
      </c>
      <c r="G2201" t="s">
        <v>2376</v>
      </c>
      <c r="H2201" t="s">
        <v>2378</v>
      </c>
      <c r="I2201" s="13">
        <v>1</v>
      </c>
      <c r="J2201" t="s">
        <v>2376</v>
      </c>
    </row>
    <row r="2202" spans="1:10" x14ac:dyDescent="0.35">
      <c r="A2202" t="s">
        <v>153</v>
      </c>
      <c r="B2202">
        <v>30.59</v>
      </c>
      <c r="C2202" t="str">
        <f t="shared" si="68"/>
        <v>Obesity</v>
      </c>
      <c r="D2202">
        <v>4.17</v>
      </c>
      <c r="E2202" t="str">
        <f t="shared" si="69"/>
        <v>Normal</v>
      </c>
      <c r="F2202" t="s">
        <v>2376</v>
      </c>
      <c r="G2202" t="s">
        <v>2376</v>
      </c>
      <c r="H2202" t="s">
        <v>2378</v>
      </c>
      <c r="I2202" s="13">
        <v>1</v>
      </c>
      <c r="J2202" t="s">
        <v>2376</v>
      </c>
    </row>
    <row r="2203" spans="1:10" x14ac:dyDescent="0.35">
      <c r="A2203" t="s">
        <v>152</v>
      </c>
      <c r="B2203">
        <v>27.835000000000001</v>
      </c>
      <c r="C2203" t="str">
        <f t="shared" si="68"/>
        <v>Overweight</v>
      </c>
      <c r="D2203">
        <v>4.4400000000000004</v>
      </c>
      <c r="E2203" t="str">
        <f t="shared" si="69"/>
        <v>Normal</v>
      </c>
      <c r="F2203" t="s">
        <v>2376</v>
      </c>
      <c r="G2203" t="s">
        <v>2376</v>
      </c>
      <c r="H2203" t="s">
        <v>2378</v>
      </c>
      <c r="I2203" s="13">
        <v>1</v>
      </c>
      <c r="J2203" t="s">
        <v>2376</v>
      </c>
    </row>
    <row r="2204" spans="1:10" x14ac:dyDescent="0.35">
      <c r="A2204" t="s">
        <v>151</v>
      </c>
      <c r="B2204">
        <v>40.26</v>
      </c>
      <c r="C2204" t="str">
        <f t="shared" si="68"/>
        <v>Obesity</v>
      </c>
      <c r="D2204">
        <v>5.52</v>
      </c>
      <c r="E2204" t="str">
        <f t="shared" si="69"/>
        <v>Normal</v>
      </c>
      <c r="F2204" t="s">
        <v>2376</v>
      </c>
      <c r="G2204" t="s">
        <v>2378</v>
      </c>
      <c r="H2204" t="s">
        <v>2376</v>
      </c>
      <c r="I2204" s="13">
        <v>1</v>
      </c>
      <c r="J2204" t="s">
        <v>2376</v>
      </c>
    </row>
    <row r="2205" spans="1:10" x14ac:dyDescent="0.35">
      <c r="A2205" t="s">
        <v>150</v>
      </c>
      <c r="B2205">
        <v>39.82</v>
      </c>
      <c r="C2205" t="str">
        <f t="shared" si="68"/>
        <v>Obesity</v>
      </c>
      <c r="D2205">
        <v>6.01</v>
      </c>
      <c r="E2205" t="str">
        <f t="shared" si="69"/>
        <v>Prediabetese</v>
      </c>
      <c r="F2205" t="s">
        <v>2376</v>
      </c>
      <c r="G2205" t="s">
        <v>2378</v>
      </c>
      <c r="H2205" t="s">
        <v>2376</v>
      </c>
      <c r="I2205" s="13">
        <v>1</v>
      </c>
      <c r="J2205" t="s">
        <v>2376</v>
      </c>
    </row>
    <row r="2206" spans="1:10" x14ac:dyDescent="0.35">
      <c r="A2206" t="s">
        <v>149</v>
      </c>
      <c r="B2206">
        <v>39.159999999999997</v>
      </c>
      <c r="C2206" t="str">
        <f t="shared" si="68"/>
        <v>Obesity</v>
      </c>
      <c r="D2206">
        <v>5.81</v>
      </c>
      <c r="E2206" t="str">
        <f t="shared" si="69"/>
        <v>Prediabetese</v>
      </c>
      <c r="F2206" t="s">
        <v>2376</v>
      </c>
      <c r="G2206" t="s">
        <v>2378</v>
      </c>
      <c r="H2206" t="s">
        <v>2376</v>
      </c>
      <c r="I2206" s="13">
        <v>1</v>
      </c>
      <c r="J2206" t="s">
        <v>2376</v>
      </c>
    </row>
    <row r="2207" spans="1:10" x14ac:dyDescent="0.35">
      <c r="A2207" t="s">
        <v>148</v>
      </c>
      <c r="B2207">
        <v>25.555</v>
      </c>
      <c r="C2207" t="str">
        <f t="shared" si="68"/>
        <v>Overweight</v>
      </c>
      <c r="D2207">
        <v>4.37</v>
      </c>
      <c r="E2207" t="str">
        <f t="shared" si="69"/>
        <v>Normal</v>
      </c>
      <c r="F2207" t="s">
        <v>2376</v>
      </c>
      <c r="G2207" t="s">
        <v>2376</v>
      </c>
      <c r="H2207" t="s">
        <v>2378</v>
      </c>
      <c r="I2207" s="13">
        <v>1</v>
      </c>
      <c r="J2207" t="s">
        <v>2376</v>
      </c>
    </row>
    <row r="2208" spans="1:10" x14ac:dyDescent="0.35">
      <c r="A2208" t="s">
        <v>147</v>
      </c>
      <c r="B2208">
        <v>25.175000000000001</v>
      </c>
      <c r="C2208" t="str">
        <f t="shared" si="68"/>
        <v>Overweight</v>
      </c>
      <c r="D2208">
        <v>5.74</v>
      </c>
      <c r="E2208" t="str">
        <f t="shared" si="69"/>
        <v>Prediabetese</v>
      </c>
      <c r="F2208" t="s">
        <v>2376</v>
      </c>
      <c r="G2208" t="s">
        <v>2376</v>
      </c>
      <c r="H2208" t="s">
        <v>2378</v>
      </c>
      <c r="I2208" s="13">
        <v>1</v>
      </c>
      <c r="J2208" t="s">
        <v>2376</v>
      </c>
    </row>
    <row r="2209" spans="1:10" x14ac:dyDescent="0.35">
      <c r="A2209" t="s">
        <v>146</v>
      </c>
      <c r="B2209">
        <v>38.28</v>
      </c>
      <c r="C2209" t="str">
        <f t="shared" si="68"/>
        <v>Obesity</v>
      </c>
      <c r="D2209">
        <v>5.39</v>
      </c>
      <c r="E2209" t="str">
        <f t="shared" si="69"/>
        <v>Normal</v>
      </c>
      <c r="F2209" t="s">
        <v>2376</v>
      </c>
      <c r="G2209" t="s">
        <v>2378</v>
      </c>
      <c r="H2209" t="s">
        <v>2376</v>
      </c>
      <c r="I2209" s="13">
        <v>1</v>
      </c>
      <c r="J2209" t="s">
        <v>2376</v>
      </c>
    </row>
    <row r="2210" spans="1:10" x14ac:dyDescent="0.35">
      <c r="A2210" t="s">
        <v>145</v>
      </c>
      <c r="B2210">
        <v>38.17</v>
      </c>
      <c r="C2210" t="str">
        <f t="shared" si="68"/>
        <v>Obesity</v>
      </c>
      <c r="D2210">
        <v>4.07</v>
      </c>
      <c r="E2210" t="str">
        <f t="shared" si="69"/>
        <v>Normal</v>
      </c>
      <c r="F2210" t="s">
        <v>2376</v>
      </c>
      <c r="G2210" t="s">
        <v>2378</v>
      </c>
      <c r="H2210" t="s">
        <v>2376</v>
      </c>
      <c r="I2210" s="13">
        <v>1</v>
      </c>
      <c r="J2210" t="s">
        <v>2376</v>
      </c>
    </row>
    <row r="2211" spans="1:10" x14ac:dyDescent="0.35">
      <c r="A2211" t="s">
        <v>144</v>
      </c>
      <c r="B2211">
        <v>36.85</v>
      </c>
      <c r="C2211" t="str">
        <f t="shared" si="68"/>
        <v>Obesity</v>
      </c>
      <c r="D2211">
        <v>5.49</v>
      </c>
      <c r="E2211" t="str">
        <f t="shared" si="69"/>
        <v>Normal</v>
      </c>
      <c r="F2211" t="s">
        <v>2376</v>
      </c>
      <c r="G2211" t="s">
        <v>2378</v>
      </c>
      <c r="H2211" t="s">
        <v>2376</v>
      </c>
      <c r="I2211" s="13">
        <v>1</v>
      </c>
      <c r="J2211" t="s">
        <v>2376</v>
      </c>
    </row>
    <row r="2212" spans="1:10" x14ac:dyDescent="0.35">
      <c r="A2212" t="s">
        <v>143</v>
      </c>
      <c r="B2212">
        <v>22.61</v>
      </c>
      <c r="C2212" t="str">
        <f t="shared" si="68"/>
        <v>Normal weight</v>
      </c>
      <c r="D2212">
        <v>5.68</v>
      </c>
      <c r="E2212" t="str">
        <f t="shared" si="69"/>
        <v>Normal</v>
      </c>
      <c r="F2212" t="s">
        <v>2376</v>
      </c>
      <c r="G2212" t="s">
        <v>2376</v>
      </c>
      <c r="H2212" t="s">
        <v>2378</v>
      </c>
      <c r="I2212" s="13">
        <v>1</v>
      </c>
      <c r="J2212" t="s">
        <v>2376</v>
      </c>
    </row>
    <row r="2213" spans="1:10" x14ac:dyDescent="0.35">
      <c r="A2213" t="s">
        <v>142</v>
      </c>
      <c r="B2213">
        <v>21.754999999999999</v>
      </c>
      <c r="C2213" t="str">
        <f t="shared" si="68"/>
        <v>Normal weight</v>
      </c>
      <c r="D2213">
        <v>6.09</v>
      </c>
      <c r="E2213" t="str">
        <f t="shared" si="69"/>
        <v>Prediabetese</v>
      </c>
      <c r="F2213" t="s">
        <v>2376</v>
      </c>
      <c r="G2213" t="s">
        <v>2376</v>
      </c>
      <c r="H2213" t="s">
        <v>2378</v>
      </c>
      <c r="I2213" s="13">
        <v>1</v>
      </c>
      <c r="J2213" t="s">
        <v>2376</v>
      </c>
    </row>
    <row r="2214" spans="1:10" x14ac:dyDescent="0.35">
      <c r="A2214" t="s">
        <v>141</v>
      </c>
      <c r="B2214">
        <v>20.425000000000001</v>
      </c>
      <c r="C2214" t="str">
        <f t="shared" si="68"/>
        <v>Normal weight</v>
      </c>
      <c r="D2214">
        <v>5.53</v>
      </c>
      <c r="E2214" t="str">
        <f t="shared" si="69"/>
        <v>Normal</v>
      </c>
      <c r="F2214" t="s">
        <v>2376</v>
      </c>
      <c r="G2214" t="s">
        <v>2376</v>
      </c>
      <c r="H2214" t="s">
        <v>2378</v>
      </c>
      <c r="I2214" s="13">
        <v>1</v>
      </c>
      <c r="J2214" t="s">
        <v>2376</v>
      </c>
    </row>
    <row r="2215" spans="1:10" x14ac:dyDescent="0.35">
      <c r="A2215" t="s">
        <v>140</v>
      </c>
      <c r="B2215">
        <v>31.35</v>
      </c>
      <c r="C2215" t="str">
        <f t="shared" si="68"/>
        <v>Obesity</v>
      </c>
      <c r="D2215">
        <v>4.28</v>
      </c>
      <c r="E2215" t="str">
        <f t="shared" si="69"/>
        <v>Normal</v>
      </c>
      <c r="F2215" t="s">
        <v>2376</v>
      </c>
      <c r="G2215" t="s">
        <v>2378</v>
      </c>
      <c r="H2215" t="s">
        <v>2376</v>
      </c>
      <c r="I2215" s="13">
        <v>1</v>
      </c>
      <c r="J2215" t="s">
        <v>2376</v>
      </c>
    </row>
    <row r="2216" spans="1:10" x14ac:dyDescent="0.35">
      <c r="A2216" t="s">
        <v>139</v>
      </c>
      <c r="B2216">
        <v>31.13</v>
      </c>
      <c r="C2216" t="str">
        <f t="shared" si="68"/>
        <v>Obesity</v>
      </c>
      <c r="D2216">
        <v>6.01</v>
      </c>
      <c r="E2216" t="str">
        <f t="shared" si="69"/>
        <v>Prediabetese</v>
      </c>
      <c r="F2216" t="s">
        <v>2376</v>
      </c>
      <c r="G2216" t="s">
        <v>2378</v>
      </c>
      <c r="H2216" t="s">
        <v>2376</v>
      </c>
      <c r="I2216" s="13">
        <v>1</v>
      </c>
      <c r="J2216" t="s">
        <v>2376</v>
      </c>
    </row>
    <row r="2217" spans="1:10" x14ac:dyDescent="0.35">
      <c r="A2217" t="s">
        <v>138</v>
      </c>
      <c r="B2217">
        <v>17.48</v>
      </c>
      <c r="C2217" t="str">
        <f t="shared" si="68"/>
        <v>Underweight</v>
      </c>
      <c r="D2217">
        <v>4.59</v>
      </c>
      <c r="E2217" t="str">
        <f t="shared" si="69"/>
        <v>Normal</v>
      </c>
      <c r="F2217" t="s">
        <v>2376</v>
      </c>
      <c r="G2217" t="s">
        <v>2376</v>
      </c>
      <c r="H2217" t="s">
        <v>2378</v>
      </c>
      <c r="I2217" s="13">
        <v>1</v>
      </c>
      <c r="J2217" t="s">
        <v>2376</v>
      </c>
    </row>
    <row r="2218" spans="1:10" x14ac:dyDescent="0.35">
      <c r="A2218" t="s">
        <v>137</v>
      </c>
      <c r="B2218">
        <v>22.57</v>
      </c>
      <c r="C2218" t="str">
        <f t="shared" si="68"/>
        <v>Normal weight</v>
      </c>
      <c r="D2218">
        <v>5.8</v>
      </c>
      <c r="E2218" t="str">
        <f t="shared" si="69"/>
        <v>Prediabetese</v>
      </c>
      <c r="F2218" t="s">
        <v>2378</v>
      </c>
      <c r="G2218" t="s">
        <v>2376</v>
      </c>
      <c r="H2218" t="s">
        <v>2376</v>
      </c>
      <c r="I2218" s="13">
        <v>1</v>
      </c>
      <c r="J2218" t="s">
        <v>2376</v>
      </c>
    </row>
    <row r="2219" spans="1:10" x14ac:dyDescent="0.35">
      <c r="A2219" t="s">
        <v>136</v>
      </c>
      <c r="B2219">
        <v>26.73</v>
      </c>
      <c r="C2219" t="str">
        <f t="shared" si="68"/>
        <v>Overweight</v>
      </c>
      <c r="D2219">
        <v>5.08</v>
      </c>
      <c r="E2219" t="str">
        <f t="shared" si="69"/>
        <v>Normal</v>
      </c>
      <c r="F2219" t="s">
        <v>2376</v>
      </c>
      <c r="G2219" t="s">
        <v>2378</v>
      </c>
      <c r="H2219" t="s">
        <v>2376</v>
      </c>
      <c r="I2219" s="13">
        <v>1</v>
      </c>
      <c r="J2219" t="s">
        <v>2376</v>
      </c>
    </row>
    <row r="2220" spans="1:10" x14ac:dyDescent="0.35">
      <c r="A2220" t="s">
        <v>135</v>
      </c>
      <c r="B2220">
        <v>20.79</v>
      </c>
      <c r="C2220" t="str">
        <f t="shared" si="68"/>
        <v>Normal weight</v>
      </c>
      <c r="D2220">
        <v>5.84</v>
      </c>
      <c r="E2220" t="str">
        <f t="shared" si="69"/>
        <v>Prediabetese</v>
      </c>
      <c r="F2220" t="s">
        <v>2376</v>
      </c>
      <c r="G2220" t="s">
        <v>2378</v>
      </c>
      <c r="H2220" t="s">
        <v>2376</v>
      </c>
      <c r="I2220" s="13">
        <v>1</v>
      </c>
      <c r="J2220" t="s">
        <v>2376</v>
      </c>
    </row>
    <row r="2221" spans="1:10" x14ac:dyDescent="0.35">
      <c r="A2221" t="s">
        <v>134</v>
      </c>
      <c r="B2221">
        <v>20.149999999999999</v>
      </c>
      <c r="C2221" t="str">
        <f t="shared" si="68"/>
        <v>Normal weight</v>
      </c>
      <c r="D2221">
        <v>4.1500000000000004</v>
      </c>
      <c r="E2221" t="str">
        <f t="shared" si="69"/>
        <v>Normal</v>
      </c>
      <c r="F2221" t="s">
        <v>2376</v>
      </c>
      <c r="G2221" t="s">
        <v>2376</v>
      </c>
      <c r="H2221" t="s">
        <v>2376</v>
      </c>
      <c r="I2221" s="13">
        <v>1</v>
      </c>
      <c r="J2221" t="s">
        <v>2376</v>
      </c>
    </row>
    <row r="2222" spans="1:10" x14ac:dyDescent="0.35">
      <c r="A2222" t="s">
        <v>133</v>
      </c>
      <c r="B2222">
        <v>36.85</v>
      </c>
      <c r="C2222" t="str">
        <f t="shared" si="68"/>
        <v>Obesity</v>
      </c>
      <c r="D2222">
        <v>4.3600000000000003</v>
      </c>
      <c r="E2222" t="str">
        <f t="shared" si="69"/>
        <v>Normal</v>
      </c>
      <c r="F2222" t="s">
        <v>2378</v>
      </c>
      <c r="G2222" t="s">
        <v>2376</v>
      </c>
      <c r="H2222" t="s">
        <v>2376</v>
      </c>
      <c r="I2222" s="13">
        <v>0</v>
      </c>
      <c r="J2222" t="s">
        <v>2376</v>
      </c>
    </row>
    <row r="2223" spans="1:10" x14ac:dyDescent="0.35">
      <c r="A2223" t="s">
        <v>132</v>
      </c>
      <c r="B2223">
        <v>35.53</v>
      </c>
      <c r="C2223" t="str">
        <f t="shared" si="68"/>
        <v>Obesity</v>
      </c>
      <c r="D2223">
        <v>4.55</v>
      </c>
      <c r="E2223" t="str">
        <f t="shared" si="69"/>
        <v>Normal</v>
      </c>
      <c r="F2223" t="s">
        <v>2378</v>
      </c>
      <c r="G2223" t="s">
        <v>2376</v>
      </c>
      <c r="H2223" t="s">
        <v>2376</v>
      </c>
      <c r="I2223" s="13">
        <v>0</v>
      </c>
      <c r="J2223" t="s">
        <v>2376</v>
      </c>
    </row>
    <row r="2224" spans="1:10" x14ac:dyDescent="0.35">
      <c r="A2224" t="s">
        <v>131</v>
      </c>
      <c r="B2224">
        <v>31.1</v>
      </c>
      <c r="C2224" t="str">
        <f t="shared" si="68"/>
        <v>Obesity</v>
      </c>
      <c r="D2224">
        <v>4.37</v>
      </c>
      <c r="E2224" t="str">
        <f t="shared" si="69"/>
        <v>Normal</v>
      </c>
      <c r="F2224" t="s">
        <v>2378</v>
      </c>
      <c r="G2224" t="s">
        <v>2376</v>
      </c>
      <c r="H2224" t="s">
        <v>2376</v>
      </c>
      <c r="I2224" s="13">
        <v>0</v>
      </c>
      <c r="J2224" t="s">
        <v>2376</v>
      </c>
    </row>
    <row r="2225" spans="1:10" x14ac:dyDescent="0.35">
      <c r="A2225" t="s">
        <v>130</v>
      </c>
      <c r="B2225">
        <v>23.21</v>
      </c>
      <c r="C2225" t="str">
        <f t="shared" si="68"/>
        <v>Normal weight</v>
      </c>
      <c r="D2225">
        <v>5.24</v>
      </c>
      <c r="E2225" t="str">
        <f t="shared" si="69"/>
        <v>Normal</v>
      </c>
      <c r="F2225" t="s">
        <v>2378</v>
      </c>
      <c r="G2225" t="s">
        <v>2376</v>
      </c>
      <c r="H2225" t="s">
        <v>2376</v>
      </c>
      <c r="I2225" s="13">
        <v>0</v>
      </c>
      <c r="J2225" t="s">
        <v>2376</v>
      </c>
    </row>
    <row r="2226" spans="1:10" x14ac:dyDescent="0.35">
      <c r="A2226" t="s">
        <v>129</v>
      </c>
      <c r="B2226">
        <v>18.36</v>
      </c>
      <c r="C2226" t="str">
        <f t="shared" si="68"/>
        <v>Underweight</v>
      </c>
      <c r="D2226">
        <v>5.96</v>
      </c>
      <c r="E2226" t="str">
        <f t="shared" si="69"/>
        <v>Prediabetese</v>
      </c>
      <c r="F2226" t="s">
        <v>2376</v>
      </c>
      <c r="G2226" t="s">
        <v>2376</v>
      </c>
      <c r="H2226" t="s">
        <v>2376</v>
      </c>
      <c r="I2226" s="13">
        <v>1</v>
      </c>
      <c r="J2226" t="s">
        <v>2376</v>
      </c>
    </row>
    <row r="2227" spans="1:10" x14ac:dyDescent="0.35">
      <c r="A2227" t="s">
        <v>128</v>
      </c>
      <c r="B2227">
        <v>15.92</v>
      </c>
      <c r="C2227" t="str">
        <f t="shared" si="68"/>
        <v>Underweight</v>
      </c>
      <c r="D2227">
        <v>4.76</v>
      </c>
      <c r="E2227" t="str">
        <f t="shared" si="69"/>
        <v>Normal</v>
      </c>
      <c r="F2227" t="s">
        <v>2378</v>
      </c>
      <c r="G2227" t="s">
        <v>2376</v>
      </c>
      <c r="H2227" t="s">
        <v>2376</v>
      </c>
      <c r="I2227" s="13">
        <v>1</v>
      </c>
      <c r="J2227" t="s">
        <v>2376</v>
      </c>
    </row>
    <row r="2228" spans="1:10" x14ac:dyDescent="0.35">
      <c r="A2228" t="s">
        <v>127</v>
      </c>
      <c r="B2228">
        <v>15.17</v>
      </c>
      <c r="C2228" t="str">
        <f t="shared" si="68"/>
        <v>Underweight</v>
      </c>
      <c r="D2228">
        <v>4.3</v>
      </c>
      <c r="E2228" t="str">
        <f t="shared" si="69"/>
        <v>Normal</v>
      </c>
      <c r="F2228" t="s">
        <v>2378</v>
      </c>
      <c r="G2228" t="s">
        <v>2376</v>
      </c>
      <c r="H2228" t="s">
        <v>2378</v>
      </c>
      <c r="I2228" s="13">
        <v>1</v>
      </c>
      <c r="J2228" t="s">
        <v>2376</v>
      </c>
    </row>
    <row r="2229" spans="1:10" x14ac:dyDescent="0.35">
      <c r="A2229" t="s">
        <v>126</v>
      </c>
      <c r="B2229">
        <v>16.63</v>
      </c>
      <c r="C2229" t="str">
        <f t="shared" si="68"/>
        <v>Underweight</v>
      </c>
      <c r="D2229">
        <v>4.5</v>
      </c>
      <c r="E2229" t="str">
        <f t="shared" si="69"/>
        <v>Normal</v>
      </c>
      <c r="F2229" t="s">
        <v>2376</v>
      </c>
      <c r="G2229" t="s">
        <v>2376</v>
      </c>
      <c r="H2229" t="s">
        <v>2376</v>
      </c>
      <c r="I2229" s="13">
        <v>1</v>
      </c>
      <c r="J2229" t="s">
        <v>2376</v>
      </c>
    </row>
    <row r="2230" spans="1:10" x14ac:dyDescent="0.35">
      <c r="A2230" t="s">
        <v>125</v>
      </c>
      <c r="B2230">
        <v>19.39</v>
      </c>
      <c r="C2230" t="str">
        <f t="shared" si="68"/>
        <v>Normal weight</v>
      </c>
      <c r="D2230">
        <v>5.59</v>
      </c>
      <c r="E2230" t="str">
        <f t="shared" si="69"/>
        <v>Normal</v>
      </c>
      <c r="F2230" t="s">
        <v>2376</v>
      </c>
      <c r="G2230" t="s">
        <v>2376</v>
      </c>
      <c r="H2230" t="s">
        <v>2378</v>
      </c>
      <c r="I2230" s="13">
        <v>1</v>
      </c>
      <c r="J2230" t="s">
        <v>2376</v>
      </c>
    </row>
    <row r="2231" spans="1:10" x14ac:dyDescent="0.35">
      <c r="A2231" t="s">
        <v>124</v>
      </c>
      <c r="B2231">
        <v>17.34</v>
      </c>
      <c r="C2231" t="str">
        <f t="shared" si="68"/>
        <v>Underweight</v>
      </c>
      <c r="D2231">
        <v>6.29</v>
      </c>
      <c r="E2231" t="str">
        <f t="shared" si="69"/>
        <v>Prediabetese</v>
      </c>
      <c r="F2231" t="s">
        <v>2378</v>
      </c>
      <c r="G2231" t="s">
        <v>2376</v>
      </c>
      <c r="H2231" t="s">
        <v>2378</v>
      </c>
      <c r="I2231" s="13">
        <v>1</v>
      </c>
      <c r="J2231" t="s">
        <v>2376</v>
      </c>
    </row>
    <row r="2232" spans="1:10" x14ac:dyDescent="0.35">
      <c r="A2232" t="s">
        <v>123</v>
      </c>
      <c r="B2232">
        <v>17.940000000000001</v>
      </c>
      <c r="C2232" t="str">
        <f t="shared" si="68"/>
        <v>Underweight</v>
      </c>
      <c r="D2232">
        <v>4.1900000000000004</v>
      </c>
      <c r="E2232" t="str">
        <f t="shared" si="69"/>
        <v>Normal</v>
      </c>
      <c r="F2232" t="s">
        <v>2376</v>
      </c>
      <c r="G2232" t="s">
        <v>2378</v>
      </c>
      <c r="H2232" t="s">
        <v>2376</v>
      </c>
      <c r="I2232" s="13">
        <v>1</v>
      </c>
      <c r="J2232" t="s">
        <v>2376</v>
      </c>
    </row>
    <row r="2233" spans="1:10" x14ac:dyDescent="0.35">
      <c r="A2233" t="s">
        <v>122</v>
      </c>
      <c r="B2233">
        <v>16.670000000000002</v>
      </c>
      <c r="C2233" t="str">
        <f t="shared" si="68"/>
        <v>Underweight</v>
      </c>
      <c r="D2233">
        <v>4.7</v>
      </c>
      <c r="E2233" t="str">
        <f t="shared" si="69"/>
        <v>Normal</v>
      </c>
      <c r="F2233" t="s">
        <v>2378</v>
      </c>
      <c r="G2233" t="s">
        <v>2376</v>
      </c>
      <c r="H2233" t="s">
        <v>2378</v>
      </c>
      <c r="I2233" s="13">
        <v>1</v>
      </c>
      <c r="J2233" t="s">
        <v>2376</v>
      </c>
    </row>
    <row r="2234" spans="1:10" x14ac:dyDescent="0.35">
      <c r="A2234" t="s">
        <v>121</v>
      </c>
      <c r="B2234">
        <v>20.58</v>
      </c>
      <c r="C2234" t="str">
        <f t="shared" si="68"/>
        <v>Normal weight</v>
      </c>
      <c r="D2234">
        <v>5.64</v>
      </c>
      <c r="E2234" t="str">
        <f t="shared" si="69"/>
        <v>Normal</v>
      </c>
      <c r="F2234" t="s">
        <v>2378</v>
      </c>
      <c r="G2234" t="s">
        <v>2376</v>
      </c>
      <c r="H2234" t="s">
        <v>2376</v>
      </c>
      <c r="I2234" s="13">
        <v>0</v>
      </c>
      <c r="J2234" t="s">
        <v>2376</v>
      </c>
    </row>
    <row r="2235" spans="1:10" x14ac:dyDescent="0.35">
      <c r="A2235" t="s">
        <v>120</v>
      </c>
      <c r="B2235">
        <v>16.5</v>
      </c>
      <c r="C2235" t="str">
        <f t="shared" si="68"/>
        <v>Underweight</v>
      </c>
      <c r="D2235">
        <v>4.1100000000000003</v>
      </c>
      <c r="E2235" t="str">
        <f t="shared" si="69"/>
        <v>Normal</v>
      </c>
      <c r="F2235" t="s">
        <v>2378</v>
      </c>
      <c r="G2235" t="s">
        <v>2376</v>
      </c>
      <c r="H2235" t="s">
        <v>2376</v>
      </c>
      <c r="I2235" s="13">
        <v>0</v>
      </c>
      <c r="J2235" t="s">
        <v>2376</v>
      </c>
    </row>
    <row r="2236" spans="1:10" x14ac:dyDescent="0.35">
      <c r="A2236" t="s">
        <v>119</v>
      </c>
      <c r="B2236">
        <v>15.41</v>
      </c>
      <c r="C2236" t="str">
        <f t="shared" si="68"/>
        <v>Underweight</v>
      </c>
      <c r="D2236">
        <v>5.43</v>
      </c>
      <c r="E2236" t="str">
        <f t="shared" si="69"/>
        <v>Normal</v>
      </c>
      <c r="F2236" t="s">
        <v>2378</v>
      </c>
      <c r="G2236" t="s">
        <v>2376</v>
      </c>
      <c r="H2236" t="s">
        <v>2378</v>
      </c>
      <c r="I2236" s="13">
        <v>1</v>
      </c>
      <c r="J2236" t="s">
        <v>2376</v>
      </c>
    </row>
    <row r="2237" spans="1:10" x14ac:dyDescent="0.35">
      <c r="A2237" t="s">
        <v>118</v>
      </c>
      <c r="B2237">
        <v>24.59</v>
      </c>
      <c r="C2237" t="str">
        <f t="shared" si="68"/>
        <v>Normal weight</v>
      </c>
      <c r="D2237">
        <v>4.38</v>
      </c>
      <c r="E2237" t="str">
        <f t="shared" si="69"/>
        <v>Normal</v>
      </c>
      <c r="F2237" t="s">
        <v>2376</v>
      </c>
      <c r="G2237" t="s">
        <v>2376</v>
      </c>
      <c r="H2237" t="s">
        <v>2376</v>
      </c>
      <c r="I2237" s="13">
        <v>1</v>
      </c>
      <c r="J2237" t="s">
        <v>2376</v>
      </c>
    </row>
    <row r="2238" spans="1:10" x14ac:dyDescent="0.35">
      <c r="A2238" t="s">
        <v>117</v>
      </c>
      <c r="B2238">
        <v>33.33</v>
      </c>
      <c r="C2238" t="str">
        <f t="shared" si="68"/>
        <v>Obesity</v>
      </c>
      <c r="D2238">
        <v>9.7899999999999991</v>
      </c>
      <c r="E2238" t="str">
        <f t="shared" si="69"/>
        <v>Diabetese</v>
      </c>
      <c r="F2238" t="s">
        <v>2376</v>
      </c>
      <c r="G2238" t="s">
        <v>2376</v>
      </c>
      <c r="H2238" t="s">
        <v>2376</v>
      </c>
      <c r="I2238" s="13">
        <v>0</v>
      </c>
      <c r="J2238" t="s">
        <v>2376</v>
      </c>
    </row>
    <row r="2239" spans="1:10" x14ac:dyDescent="0.35">
      <c r="A2239" t="s">
        <v>116</v>
      </c>
      <c r="B2239">
        <v>18.5</v>
      </c>
      <c r="C2239" t="str">
        <f t="shared" si="68"/>
        <v>Normal weight</v>
      </c>
      <c r="D2239">
        <v>11.84</v>
      </c>
      <c r="E2239" t="str">
        <f t="shared" si="69"/>
        <v>Diabetese</v>
      </c>
      <c r="F2239" t="s">
        <v>2376</v>
      </c>
      <c r="G2239" t="s">
        <v>2376</v>
      </c>
      <c r="H2239" t="s">
        <v>2376</v>
      </c>
      <c r="I2239" s="13">
        <v>0</v>
      </c>
      <c r="J2239" t="s">
        <v>2376</v>
      </c>
    </row>
    <row r="2240" spans="1:10" x14ac:dyDescent="0.35">
      <c r="A2240" t="s">
        <v>115</v>
      </c>
      <c r="B2240">
        <v>18.579999999999998</v>
      </c>
      <c r="C2240" t="str">
        <f t="shared" si="68"/>
        <v>Normal weight</v>
      </c>
      <c r="D2240">
        <v>6.22</v>
      </c>
      <c r="E2240" t="str">
        <f t="shared" si="69"/>
        <v>Prediabetese</v>
      </c>
      <c r="F2240" t="s">
        <v>2376</v>
      </c>
      <c r="G2240" t="s">
        <v>2376</v>
      </c>
      <c r="H2240" t="s">
        <v>2376</v>
      </c>
      <c r="I2240" s="13">
        <v>0</v>
      </c>
      <c r="J2240" t="s">
        <v>2376</v>
      </c>
    </row>
    <row r="2241" spans="1:10" x14ac:dyDescent="0.35">
      <c r="A2241" t="s">
        <v>114</v>
      </c>
      <c r="B2241">
        <v>16.64</v>
      </c>
      <c r="C2241" t="str">
        <f t="shared" si="68"/>
        <v>Underweight</v>
      </c>
      <c r="D2241">
        <v>10.01</v>
      </c>
      <c r="E2241" t="str">
        <f t="shared" si="69"/>
        <v>Diabetese</v>
      </c>
      <c r="F2241" t="s">
        <v>2376</v>
      </c>
      <c r="G2241" t="s">
        <v>2376</v>
      </c>
      <c r="H2241" t="s">
        <v>2376</v>
      </c>
      <c r="I2241" s="13">
        <v>0</v>
      </c>
      <c r="J2241" t="s">
        <v>2376</v>
      </c>
    </row>
    <row r="2242" spans="1:10" x14ac:dyDescent="0.35">
      <c r="A2242" t="s">
        <v>113</v>
      </c>
      <c r="B2242">
        <v>19.329999999999998</v>
      </c>
      <c r="C2242" t="str">
        <f t="shared" si="68"/>
        <v>Normal weight</v>
      </c>
      <c r="D2242">
        <v>4.32</v>
      </c>
      <c r="E2242" t="str">
        <f t="shared" si="69"/>
        <v>Normal</v>
      </c>
      <c r="F2242" t="s">
        <v>2376</v>
      </c>
      <c r="G2242" t="s">
        <v>2376</v>
      </c>
      <c r="H2242" t="s">
        <v>2376</v>
      </c>
      <c r="I2242" s="13">
        <v>1</v>
      </c>
      <c r="J2242" t="s">
        <v>2376</v>
      </c>
    </row>
    <row r="2243" spans="1:10" x14ac:dyDescent="0.35">
      <c r="A2243" t="s">
        <v>112</v>
      </c>
      <c r="B2243">
        <v>21.26</v>
      </c>
      <c r="C2243" t="str">
        <f t="shared" ref="C2243:C2306" si="70">IF(B2243&lt;18.5,"Underweight",IF(AND(B2243&gt;=18.5,B2243&lt;25),"Normal weight",IF(AND(B2243&gt;=25,B2243&lt;30),"Overweight","Obesity")))</f>
        <v>Normal weight</v>
      </c>
      <c r="D2243">
        <v>5.65</v>
      </c>
      <c r="E2243" t="str">
        <f t="shared" si="69"/>
        <v>Normal</v>
      </c>
      <c r="F2243" t="s">
        <v>2378</v>
      </c>
      <c r="G2243" t="s">
        <v>2376</v>
      </c>
      <c r="H2243" t="s">
        <v>2378</v>
      </c>
      <c r="I2243" s="13">
        <v>1</v>
      </c>
      <c r="J2243" t="s">
        <v>2376</v>
      </c>
    </row>
    <row r="2244" spans="1:10" x14ac:dyDescent="0.35">
      <c r="A2244" t="s">
        <v>111</v>
      </c>
      <c r="B2244">
        <v>15.6</v>
      </c>
      <c r="C2244" t="str">
        <f t="shared" si="70"/>
        <v>Underweight</v>
      </c>
      <c r="D2244">
        <v>4.12</v>
      </c>
      <c r="E2244" t="str">
        <f t="shared" ref="E2244:E2307" si="71">IF(D2244&lt;5.7,"Normal",IF(AND(D2244&gt;=5.7,D2244&lt;=6.4),"Prediabetese","Diabetese"))</f>
        <v>Normal</v>
      </c>
      <c r="F2244" t="s">
        <v>2378</v>
      </c>
      <c r="G2244" t="s">
        <v>2376</v>
      </c>
      <c r="H2244" t="s">
        <v>2376</v>
      </c>
      <c r="I2244" s="13">
        <v>1</v>
      </c>
      <c r="J2244" t="s">
        <v>2376</v>
      </c>
    </row>
    <row r="2245" spans="1:10" x14ac:dyDescent="0.35">
      <c r="A2245" t="s">
        <v>110</v>
      </c>
      <c r="B2245">
        <v>24.39</v>
      </c>
      <c r="C2245" t="str">
        <f t="shared" si="70"/>
        <v>Normal weight</v>
      </c>
      <c r="D2245">
        <v>6.24</v>
      </c>
      <c r="E2245" t="str">
        <f t="shared" si="71"/>
        <v>Prediabetese</v>
      </c>
      <c r="F2245" t="s">
        <v>2376</v>
      </c>
      <c r="G2245" t="s">
        <v>2376</v>
      </c>
      <c r="H2245" t="s">
        <v>2376</v>
      </c>
      <c r="I2245" s="13">
        <v>1</v>
      </c>
      <c r="J2245" t="s">
        <v>2376</v>
      </c>
    </row>
    <row r="2246" spans="1:10" x14ac:dyDescent="0.35">
      <c r="A2246" t="s">
        <v>109</v>
      </c>
      <c r="B2246">
        <v>24.75</v>
      </c>
      <c r="C2246" t="str">
        <f t="shared" si="70"/>
        <v>Normal weight</v>
      </c>
      <c r="D2246">
        <v>4.83</v>
      </c>
      <c r="E2246" t="str">
        <f t="shared" si="71"/>
        <v>Normal</v>
      </c>
      <c r="F2246" t="s">
        <v>2376</v>
      </c>
      <c r="G2246" t="s">
        <v>2376</v>
      </c>
      <c r="H2246" t="s">
        <v>2376</v>
      </c>
      <c r="I2246" s="13">
        <v>0</v>
      </c>
      <c r="J2246" t="s">
        <v>2376</v>
      </c>
    </row>
    <row r="2247" spans="1:10" x14ac:dyDescent="0.35">
      <c r="A2247" t="s">
        <v>108</v>
      </c>
      <c r="B2247">
        <v>20.88</v>
      </c>
      <c r="C2247" t="str">
        <f t="shared" si="70"/>
        <v>Normal weight</v>
      </c>
      <c r="D2247">
        <v>7.4</v>
      </c>
      <c r="E2247" t="str">
        <f t="shared" si="71"/>
        <v>Diabetese</v>
      </c>
      <c r="F2247" t="s">
        <v>2376</v>
      </c>
      <c r="G2247" t="s">
        <v>2376</v>
      </c>
      <c r="H2247" t="s">
        <v>2376</v>
      </c>
      <c r="I2247" s="13">
        <v>0</v>
      </c>
      <c r="J2247" t="s">
        <v>2376</v>
      </c>
    </row>
    <row r="2248" spans="1:10" x14ac:dyDescent="0.35">
      <c r="A2248" t="s">
        <v>107</v>
      </c>
      <c r="B2248">
        <v>20.43</v>
      </c>
      <c r="C2248" t="str">
        <f t="shared" si="70"/>
        <v>Normal weight</v>
      </c>
      <c r="D2248">
        <v>4.54</v>
      </c>
      <c r="E2248" t="str">
        <f t="shared" si="71"/>
        <v>Normal</v>
      </c>
      <c r="F2248" t="s">
        <v>2376</v>
      </c>
      <c r="G2248" t="s">
        <v>2376</v>
      </c>
      <c r="H2248" t="s">
        <v>2376</v>
      </c>
      <c r="I2248" s="13">
        <v>0</v>
      </c>
      <c r="J2248" t="s">
        <v>2376</v>
      </c>
    </row>
    <row r="2249" spans="1:10" x14ac:dyDescent="0.35">
      <c r="A2249" t="s">
        <v>106</v>
      </c>
      <c r="B2249">
        <v>15.18</v>
      </c>
      <c r="C2249" t="str">
        <f t="shared" si="70"/>
        <v>Underweight</v>
      </c>
      <c r="D2249">
        <v>11.11</v>
      </c>
      <c r="E2249" t="str">
        <f t="shared" si="71"/>
        <v>Diabetese</v>
      </c>
      <c r="F2249" t="s">
        <v>2376</v>
      </c>
      <c r="G2249" t="s">
        <v>2376</v>
      </c>
      <c r="H2249" t="s">
        <v>2376</v>
      </c>
      <c r="I2249" s="13">
        <v>0</v>
      </c>
      <c r="J2249" t="s">
        <v>2376</v>
      </c>
    </row>
    <row r="2250" spans="1:10" x14ac:dyDescent="0.35">
      <c r="A2250" t="s">
        <v>105</v>
      </c>
      <c r="B2250">
        <v>15.12</v>
      </c>
      <c r="C2250" t="str">
        <f t="shared" si="70"/>
        <v>Underweight</v>
      </c>
      <c r="D2250">
        <v>4.03</v>
      </c>
      <c r="E2250" t="str">
        <f t="shared" si="71"/>
        <v>Normal</v>
      </c>
      <c r="F2250" t="s">
        <v>2378</v>
      </c>
      <c r="G2250" t="s">
        <v>2376</v>
      </c>
      <c r="H2250" t="s">
        <v>2376</v>
      </c>
      <c r="I2250" s="13">
        <v>0</v>
      </c>
      <c r="J2250" t="s">
        <v>2376</v>
      </c>
    </row>
    <row r="2251" spans="1:10" x14ac:dyDescent="0.35">
      <c r="A2251" t="s">
        <v>104</v>
      </c>
      <c r="B2251">
        <v>23.88</v>
      </c>
      <c r="C2251" t="str">
        <f t="shared" si="70"/>
        <v>Normal weight</v>
      </c>
      <c r="D2251">
        <v>4.51</v>
      </c>
      <c r="E2251" t="str">
        <f t="shared" si="71"/>
        <v>Normal</v>
      </c>
      <c r="F2251" t="s">
        <v>2376</v>
      </c>
      <c r="G2251" t="s">
        <v>2376</v>
      </c>
      <c r="H2251" t="s">
        <v>2376</v>
      </c>
      <c r="I2251" s="13">
        <v>1</v>
      </c>
      <c r="J2251" t="s">
        <v>2376</v>
      </c>
    </row>
    <row r="2252" spans="1:10" x14ac:dyDescent="0.35">
      <c r="A2252" t="s">
        <v>103</v>
      </c>
      <c r="B2252">
        <v>16.13</v>
      </c>
      <c r="C2252" t="str">
        <f t="shared" si="70"/>
        <v>Underweight</v>
      </c>
      <c r="D2252">
        <v>5.56</v>
      </c>
      <c r="E2252" t="str">
        <f t="shared" si="71"/>
        <v>Normal</v>
      </c>
      <c r="F2252" t="s">
        <v>2376</v>
      </c>
      <c r="G2252" t="s">
        <v>2378</v>
      </c>
      <c r="H2252" t="s">
        <v>2376</v>
      </c>
      <c r="I2252" s="13">
        <v>1</v>
      </c>
      <c r="J2252" t="s">
        <v>2376</v>
      </c>
    </row>
    <row r="2253" spans="1:10" x14ac:dyDescent="0.35">
      <c r="A2253" t="s">
        <v>102</v>
      </c>
      <c r="B2253">
        <v>24.09</v>
      </c>
      <c r="C2253" t="str">
        <f t="shared" si="70"/>
        <v>Normal weight</v>
      </c>
      <c r="D2253">
        <v>4.0999999999999996</v>
      </c>
      <c r="E2253" t="str">
        <f t="shared" si="71"/>
        <v>Normal</v>
      </c>
      <c r="F2253" t="s">
        <v>2376</v>
      </c>
      <c r="G2253" t="s">
        <v>2378</v>
      </c>
      <c r="H2253" t="s">
        <v>2376</v>
      </c>
      <c r="I2253" s="13">
        <v>1</v>
      </c>
      <c r="J2253" t="s">
        <v>2376</v>
      </c>
    </row>
    <row r="2254" spans="1:10" x14ac:dyDescent="0.35">
      <c r="A2254" t="s">
        <v>101</v>
      </c>
      <c r="B2254">
        <v>19.43</v>
      </c>
      <c r="C2254" t="str">
        <f t="shared" si="70"/>
        <v>Normal weight</v>
      </c>
      <c r="D2254">
        <v>5.85</v>
      </c>
      <c r="E2254" t="str">
        <f t="shared" si="71"/>
        <v>Prediabetese</v>
      </c>
      <c r="F2254" t="s">
        <v>2376</v>
      </c>
      <c r="G2254" t="s">
        <v>2378</v>
      </c>
      <c r="H2254" t="s">
        <v>2376</v>
      </c>
      <c r="I2254" s="13">
        <v>1</v>
      </c>
      <c r="J2254" t="s">
        <v>2376</v>
      </c>
    </row>
    <row r="2255" spans="1:10" x14ac:dyDescent="0.35">
      <c r="A2255" t="s">
        <v>100</v>
      </c>
      <c r="B2255">
        <v>15.22</v>
      </c>
      <c r="C2255" t="str">
        <f t="shared" si="70"/>
        <v>Underweight</v>
      </c>
      <c r="D2255">
        <v>4.92</v>
      </c>
      <c r="E2255" t="str">
        <f t="shared" si="71"/>
        <v>Normal</v>
      </c>
      <c r="F2255" t="s">
        <v>2378</v>
      </c>
      <c r="G2255" t="s">
        <v>2376</v>
      </c>
      <c r="H2255" t="s">
        <v>2378</v>
      </c>
      <c r="I2255" s="13">
        <v>1</v>
      </c>
      <c r="J2255" t="s">
        <v>2376</v>
      </c>
    </row>
    <row r="2256" spans="1:10" x14ac:dyDescent="0.35">
      <c r="A2256" t="s">
        <v>99</v>
      </c>
      <c r="B2256">
        <v>20.72</v>
      </c>
      <c r="C2256" t="str">
        <f t="shared" si="70"/>
        <v>Normal weight</v>
      </c>
      <c r="D2256">
        <v>9.4600000000000009</v>
      </c>
      <c r="E2256" t="str">
        <f t="shared" si="71"/>
        <v>Diabetese</v>
      </c>
      <c r="F2256" t="s">
        <v>2376</v>
      </c>
      <c r="G2256" t="s">
        <v>2376</v>
      </c>
      <c r="H2256" t="s">
        <v>2376</v>
      </c>
      <c r="I2256" s="13">
        <v>0</v>
      </c>
      <c r="J2256" t="s">
        <v>2376</v>
      </c>
    </row>
    <row r="2257" spans="1:10" x14ac:dyDescent="0.35">
      <c r="A2257" t="s">
        <v>98</v>
      </c>
      <c r="B2257">
        <v>35.4</v>
      </c>
      <c r="C2257" t="str">
        <f t="shared" si="70"/>
        <v>Obesity</v>
      </c>
      <c r="D2257">
        <v>5.94</v>
      </c>
      <c r="E2257" t="str">
        <f t="shared" si="71"/>
        <v>Prediabetese</v>
      </c>
      <c r="F2257" t="s">
        <v>2376</v>
      </c>
      <c r="G2257" t="s">
        <v>2376</v>
      </c>
      <c r="H2257" t="s">
        <v>2378</v>
      </c>
      <c r="I2257" s="13">
        <v>1</v>
      </c>
      <c r="J2257" t="s">
        <v>2376</v>
      </c>
    </row>
    <row r="2258" spans="1:10" x14ac:dyDescent="0.35">
      <c r="A2258" t="s">
        <v>97</v>
      </c>
      <c r="B2258">
        <v>34.4</v>
      </c>
      <c r="C2258" t="str">
        <f t="shared" si="70"/>
        <v>Obesity</v>
      </c>
      <c r="D2258">
        <v>5.7</v>
      </c>
      <c r="E2258" t="str">
        <f t="shared" si="71"/>
        <v>Prediabetese</v>
      </c>
      <c r="F2258" t="s">
        <v>2376</v>
      </c>
      <c r="G2258" t="s">
        <v>2376</v>
      </c>
      <c r="H2258" t="s">
        <v>2378</v>
      </c>
      <c r="I2258" s="13">
        <v>1</v>
      </c>
      <c r="J2258" t="s">
        <v>2376</v>
      </c>
    </row>
    <row r="2259" spans="1:10" x14ac:dyDescent="0.35">
      <c r="A2259" t="s">
        <v>96</v>
      </c>
      <c r="B2259">
        <v>34.1</v>
      </c>
      <c r="C2259" t="str">
        <f t="shared" si="70"/>
        <v>Obesity</v>
      </c>
      <c r="D2259">
        <v>4.13</v>
      </c>
      <c r="E2259" t="str">
        <f t="shared" si="71"/>
        <v>Normal</v>
      </c>
      <c r="F2259" t="s">
        <v>2376</v>
      </c>
      <c r="G2259" t="s">
        <v>2376</v>
      </c>
      <c r="H2259" t="s">
        <v>2378</v>
      </c>
      <c r="I2259" s="13">
        <v>1</v>
      </c>
      <c r="J2259" t="s">
        <v>2376</v>
      </c>
    </row>
    <row r="2260" spans="1:10" x14ac:dyDescent="0.35">
      <c r="A2260" t="s">
        <v>95</v>
      </c>
      <c r="B2260">
        <v>30.4</v>
      </c>
      <c r="C2260" t="str">
        <f t="shared" si="70"/>
        <v>Obesity</v>
      </c>
      <c r="D2260">
        <v>4.7699999999999996</v>
      </c>
      <c r="E2260" t="str">
        <f t="shared" si="71"/>
        <v>Normal</v>
      </c>
      <c r="F2260" t="s">
        <v>2376</v>
      </c>
      <c r="G2260" t="s">
        <v>2376</v>
      </c>
      <c r="H2260" t="s">
        <v>2378</v>
      </c>
      <c r="I2260" s="13">
        <v>1</v>
      </c>
      <c r="J2260" t="s">
        <v>2376</v>
      </c>
    </row>
    <row r="2261" spans="1:10" x14ac:dyDescent="0.35">
      <c r="A2261" t="s">
        <v>94</v>
      </c>
      <c r="B2261">
        <v>28.7</v>
      </c>
      <c r="C2261" t="str">
        <f t="shared" si="70"/>
        <v>Overweight</v>
      </c>
      <c r="D2261">
        <v>4.99</v>
      </c>
      <c r="E2261" t="str">
        <f t="shared" si="71"/>
        <v>Normal</v>
      </c>
      <c r="F2261" t="s">
        <v>2376</v>
      </c>
      <c r="G2261" t="s">
        <v>2376</v>
      </c>
      <c r="H2261" t="s">
        <v>2378</v>
      </c>
      <c r="I2261" s="13">
        <v>1</v>
      </c>
      <c r="J2261" t="s">
        <v>2376</v>
      </c>
    </row>
    <row r="2262" spans="1:10" x14ac:dyDescent="0.35">
      <c r="A2262" t="s">
        <v>93</v>
      </c>
      <c r="B2262">
        <v>17.440000000000001</v>
      </c>
      <c r="C2262" t="str">
        <f t="shared" si="70"/>
        <v>Underweight</v>
      </c>
      <c r="D2262">
        <v>4.42</v>
      </c>
      <c r="E2262" t="str">
        <f t="shared" si="71"/>
        <v>Normal</v>
      </c>
      <c r="F2262" t="s">
        <v>2378</v>
      </c>
      <c r="G2262" t="s">
        <v>2376</v>
      </c>
      <c r="H2262" t="s">
        <v>2378</v>
      </c>
      <c r="I2262" s="13">
        <v>1</v>
      </c>
      <c r="J2262" t="s">
        <v>2376</v>
      </c>
    </row>
    <row r="2263" spans="1:10" x14ac:dyDescent="0.35">
      <c r="A2263" t="s">
        <v>92</v>
      </c>
      <c r="B2263">
        <v>27.6</v>
      </c>
      <c r="C2263" t="str">
        <f t="shared" si="70"/>
        <v>Overweight</v>
      </c>
      <c r="D2263">
        <v>4.01</v>
      </c>
      <c r="E2263" t="str">
        <f t="shared" si="71"/>
        <v>Normal</v>
      </c>
      <c r="F2263" t="s">
        <v>2376</v>
      </c>
      <c r="G2263" t="s">
        <v>2376</v>
      </c>
      <c r="H2263" t="s">
        <v>2378</v>
      </c>
      <c r="I2263" s="13">
        <v>1</v>
      </c>
      <c r="J2263" t="s">
        <v>2376</v>
      </c>
    </row>
    <row r="2264" spans="1:10" x14ac:dyDescent="0.35">
      <c r="A2264" t="s">
        <v>91</v>
      </c>
      <c r="B2264">
        <v>20.7</v>
      </c>
      <c r="C2264" t="str">
        <f t="shared" si="70"/>
        <v>Normal weight</v>
      </c>
      <c r="D2264">
        <v>4.49</v>
      </c>
      <c r="E2264" t="str">
        <f t="shared" si="71"/>
        <v>Normal</v>
      </c>
      <c r="F2264" t="s">
        <v>2376</v>
      </c>
      <c r="G2264" t="s">
        <v>2376</v>
      </c>
      <c r="H2264" t="s">
        <v>2378</v>
      </c>
      <c r="I2264" s="13">
        <v>1</v>
      </c>
      <c r="J2264" t="s">
        <v>2376</v>
      </c>
    </row>
    <row r="2265" spans="1:10" x14ac:dyDescent="0.35">
      <c r="A2265" t="s">
        <v>90</v>
      </c>
      <c r="B2265">
        <v>20.3</v>
      </c>
      <c r="C2265" t="str">
        <f t="shared" si="70"/>
        <v>Normal weight</v>
      </c>
      <c r="D2265">
        <v>6.37</v>
      </c>
      <c r="E2265" t="str">
        <f t="shared" si="71"/>
        <v>Prediabetese</v>
      </c>
      <c r="F2265" t="s">
        <v>2376</v>
      </c>
      <c r="G2265" t="s">
        <v>2376</v>
      </c>
      <c r="H2265" t="s">
        <v>2378</v>
      </c>
      <c r="I2265" s="13">
        <v>1</v>
      </c>
      <c r="J2265" t="s">
        <v>2376</v>
      </c>
    </row>
    <row r="2266" spans="1:10" x14ac:dyDescent="0.35">
      <c r="A2266" t="s">
        <v>89</v>
      </c>
      <c r="B2266">
        <v>19.8</v>
      </c>
      <c r="C2266" t="str">
        <f t="shared" si="70"/>
        <v>Normal weight</v>
      </c>
      <c r="D2266">
        <v>5.12</v>
      </c>
      <c r="E2266" t="str">
        <f t="shared" si="71"/>
        <v>Normal</v>
      </c>
      <c r="F2266" t="s">
        <v>2376</v>
      </c>
      <c r="G2266" t="s">
        <v>2376</v>
      </c>
      <c r="H2266" t="s">
        <v>2378</v>
      </c>
      <c r="I2266" s="13">
        <v>1</v>
      </c>
      <c r="J2266" t="s">
        <v>2376</v>
      </c>
    </row>
    <row r="2267" spans="1:10" x14ac:dyDescent="0.35">
      <c r="A2267" t="s">
        <v>88</v>
      </c>
      <c r="B2267">
        <v>21.87</v>
      </c>
      <c r="C2267" t="str">
        <f t="shared" si="70"/>
        <v>Normal weight</v>
      </c>
      <c r="D2267">
        <v>8.59</v>
      </c>
      <c r="E2267" t="str">
        <f t="shared" si="71"/>
        <v>Diabetese</v>
      </c>
      <c r="F2267" t="s">
        <v>2376</v>
      </c>
      <c r="G2267" t="s">
        <v>2376</v>
      </c>
      <c r="H2267" t="s">
        <v>2376</v>
      </c>
      <c r="I2267" s="13">
        <v>0</v>
      </c>
      <c r="J2267" t="s">
        <v>2376</v>
      </c>
    </row>
    <row r="2268" spans="1:10" x14ac:dyDescent="0.35">
      <c r="A2268" t="s">
        <v>87</v>
      </c>
      <c r="B2268">
        <v>16.600000000000001</v>
      </c>
      <c r="C2268" t="str">
        <f t="shared" si="70"/>
        <v>Underweight</v>
      </c>
      <c r="D2268">
        <v>5.87</v>
      </c>
      <c r="E2268" t="str">
        <f t="shared" si="71"/>
        <v>Prediabetese</v>
      </c>
      <c r="F2268" t="s">
        <v>2376</v>
      </c>
      <c r="G2268" t="s">
        <v>2376</v>
      </c>
      <c r="H2268" t="s">
        <v>2376</v>
      </c>
      <c r="I2268" s="13">
        <v>1</v>
      </c>
      <c r="J2268" t="s">
        <v>2376</v>
      </c>
    </row>
    <row r="2269" spans="1:10" x14ac:dyDescent="0.35">
      <c r="A2269" t="s">
        <v>86</v>
      </c>
      <c r="B2269">
        <v>21.98</v>
      </c>
      <c r="C2269" t="str">
        <f t="shared" si="70"/>
        <v>Normal weight</v>
      </c>
      <c r="D2269">
        <v>7.03</v>
      </c>
      <c r="E2269" t="str">
        <f t="shared" si="71"/>
        <v>Diabetese</v>
      </c>
      <c r="F2269" t="s">
        <v>2376</v>
      </c>
      <c r="G2269" t="s">
        <v>2376</v>
      </c>
      <c r="H2269" t="s">
        <v>2376</v>
      </c>
      <c r="I2269" s="13">
        <v>0</v>
      </c>
      <c r="J2269" t="s">
        <v>2376</v>
      </c>
    </row>
    <row r="2270" spans="1:10" x14ac:dyDescent="0.35">
      <c r="A2270" t="s">
        <v>85</v>
      </c>
      <c r="B2270">
        <v>19.7</v>
      </c>
      <c r="C2270" t="str">
        <f t="shared" si="70"/>
        <v>Normal weight</v>
      </c>
      <c r="D2270">
        <v>5.51</v>
      </c>
      <c r="E2270" t="str">
        <f t="shared" si="71"/>
        <v>Normal</v>
      </c>
      <c r="F2270" t="s">
        <v>2376</v>
      </c>
      <c r="G2270" t="s">
        <v>2376</v>
      </c>
      <c r="H2270" t="s">
        <v>2376</v>
      </c>
      <c r="I2270" s="13">
        <v>1</v>
      </c>
      <c r="J2270" t="s">
        <v>2376</v>
      </c>
    </row>
    <row r="2271" spans="1:10" x14ac:dyDescent="0.35">
      <c r="A2271" t="s">
        <v>84</v>
      </c>
      <c r="B2271">
        <v>19.21</v>
      </c>
      <c r="C2271" t="str">
        <f t="shared" si="70"/>
        <v>Normal weight</v>
      </c>
      <c r="D2271">
        <v>4.76</v>
      </c>
      <c r="E2271" t="str">
        <f t="shared" si="71"/>
        <v>Normal</v>
      </c>
      <c r="F2271" t="s">
        <v>2376</v>
      </c>
      <c r="G2271" t="s">
        <v>2378</v>
      </c>
      <c r="H2271" t="s">
        <v>2376</v>
      </c>
      <c r="I2271" s="13">
        <v>1</v>
      </c>
      <c r="J2271" t="s">
        <v>2376</v>
      </c>
    </row>
    <row r="2272" spans="1:10" x14ac:dyDescent="0.35">
      <c r="A2272" t="s">
        <v>83</v>
      </c>
      <c r="B2272">
        <v>19.3</v>
      </c>
      <c r="C2272" t="str">
        <f t="shared" si="70"/>
        <v>Normal weight</v>
      </c>
      <c r="D2272">
        <v>4.7</v>
      </c>
      <c r="E2272" t="str">
        <f t="shared" si="71"/>
        <v>Normal</v>
      </c>
      <c r="F2272" t="s">
        <v>2376</v>
      </c>
      <c r="G2272" t="s">
        <v>2378</v>
      </c>
      <c r="H2272" t="s">
        <v>2376</v>
      </c>
      <c r="I2272" s="13">
        <v>1</v>
      </c>
      <c r="J2272" t="s">
        <v>2376</v>
      </c>
    </row>
    <row r="2273" spans="1:10" x14ac:dyDescent="0.35">
      <c r="A2273" t="s">
        <v>82</v>
      </c>
      <c r="B2273">
        <v>16.22</v>
      </c>
      <c r="C2273" t="str">
        <f t="shared" si="70"/>
        <v>Underweight</v>
      </c>
      <c r="D2273">
        <v>6.21</v>
      </c>
      <c r="E2273" t="str">
        <f t="shared" si="71"/>
        <v>Prediabetese</v>
      </c>
      <c r="F2273" t="s">
        <v>2378</v>
      </c>
      <c r="G2273" t="s">
        <v>2376</v>
      </c>
      <c r="H2273" t="s">
        <v>2376</v>
      </c>
      <c r="I2273" s="13">
        <v>0</v>
      </c>
      <c r="J2273" t="s">
        <v>2376</v>
      </c>
    </row>
    <row r="2274" spans="1:10" x14ac:dyDescent="0.35">
      <c r="A2274" t="s">
        <v>81</v>
      </c>
      <c r="B2274">
        <v>17.12</v>
      </c>
      <c r="C2274" t="str">
        <f t="shared" si="70"/>
        <v>Underweight</v>
      </c>
      <c r="D2274">
        <v>4.5199999999999996</v>
      </c>
      <c r="E2274" t="str">
        <f t="shared" si="71"/>
        <v>Normal</v>
      </c>
      <c r="F2274" t="s">
        <v>2376</v>
      </c>
      <c r="G2274" t="s">
        <v>2378</v>
      </c>
      <c r="H2274" t="s">
        <v>2376</v>
      </c>
      <c r="I2274" s="13">
        <v>1</v>
      </c>
      <c r="J2274" t="s">
        <v>2376</v>
      </c>
    </row>
    <row r="2275" spans="1:10" x14ac:dyDescent="0.35">
      <c r="A2275" t="s">
        <v>80</v>
      </c>
      <c r="B2275">
        <v>19.07</v>
      </c>
      <c r="C2275" t="str">
        <f t="shared" si="70"/>
        <v>Normal weight</v>
      </c>
      <c r="D2275">
        <v>5.45</v>
      </c>
      <c r="E2275" t="str">
        <f t="shared" si="71"/>
        <v>Normal</v>
      </c>
      <c r="F2275" t="s">
        <v>2376</v>
      </c>
      <c r="G2275" t="s">
        <v>2376</v>
      </c>
      <c r="H2275" t="s">
        <v>2376</v>
      </c>
      <c r="I2275" s="13">
        <v>1</v>
      </c>
      <c r="J2275" t="s">
        <v>2376</v>
      </c>
    </row>
    <row r="2276" spans="1:10" x14ac:dyDescent="0.35">
      <c r="A2276" t="s">
        <v>79</v>
      </c>
      <c r="B2276">
        <v>15.56</v>
      </c>
      <c r="C2276" t="str">
        <f t="shared" si="70"/>
        <v>Underweight</v>
      </c>
      <c r="D2276">
        <v>4.42</v>
      </c>
      <c r="E2276" t="str">
        <f t="shared" si="71"/>
        <v>Normal</v>
      </c>
      <c r="F2276" t="s">
        <v>2376</v>
      </c>
      <c r="G2276" t="s">
        <v>2376</v>
      </c>
      <c r="H2276" t="s">
        <v>2376</v>
      </c>
      <c r="I2276" s="13">
        <v>0</v>
      </c>
      <c r="J2276" t="s">
        <v>2376</v>
      </c>
    </row>
    <row r="2277" spans="1:10" x14ac:dyDescent="0.35">
      <c r="A2277" t="s">
        <v>78</v>
      </c>
      <c r="B2277">
        <v>22.76</v>
      </c>
      <c r="C2277" t="str">
        <f t="shared" si="70"/>
        <v>Normal weight</v>
      </c>
      <c r="D2277">
        <v>9.44</v>
      </c>
      <c r="E2277" t="str">
        <f t="shared" si="71"/>
        <v>Diabetese</v>
      </c>
      <c r="F2277" t="s">
        <v>2376</v>
      </c>
      <c r="G2277" t="s">
        <v>2376</v>
      </c>
      <c r="H2277" t="s">
        <v>2376</v>
      </c>
      <c r="I2277" s="13">
        <v>0</v>
      </c>
      <c r="J2277" t="s">
        <v>2376</v>
      </c>
    </row>
    <row r="2278" spans="1:10" x14ac:dyDescent="0.35">
      <c r="A2278" t="s">
        <v>77</v>
      </c>
      <c r="B2278">
        <v>22.79</v>
      </c>
      <c r="C2278" t="str">
        <f t="shared" si="70"/>
        <v>Normal weight</v>
      </c>
      <c r="D2278">
        <v>6.15</v>
      </c>
      <c r="E2278" t="str">
        <f t="shared" si="71"/>
        <v>Prediabetese</v>
      </c>
      <c r="F2278" t="s">
        <v>2378</v>
      </c>
      <c r="G2278" t="s">
        <v>2376</v>
      </c>
      <c r="H2278" t="s">
        <v>2378</v>
      </c>
      <c r="I2278" s="13">
        <v>1</v>
      </c>
      <c r="J2278" t="s">
        <v>2376</v>
      </c>
    </row>
    <row r="2279" spans="1:10" x14ac:dyDescent="0.35">
      <c r="A2279" t="s">
        <v>76</v>
      </c>
      <c r="B2279">
        <v>17.41</v>
      </c>
      <c r="C2279" t="str">
        <f t="shared" si="70"/>
        <v>Underweight</v>
      </c>
      <c r="D2279">
        <v>5.13</v>
      </c>
      <c r="E2279" t="str">
        <f t="shared" si="71"/>
        <v>Normal</v>
      </c>
      <c r="F2279" t="s">
        <v>2378</v>
      </c>
      <c r="G2279" t="s">
        <v>2376</v>
      </c>
      <c r="H2279" t="s">
        <v>2376</v>
      </c>
      <c r="I2279" s="13">
        <v>0</v>
      </c>
      <c r="J2279" t="s">
        <v>2376</v>
      </c>
    </row>
    <row r="2280" spans="1:10" x14ac:dyDescent="0.35">
      <c r="A2280" t="s">
        <v>75</v>
      </c>
      <c r="B2280">
        <v>19.32</v>
      </c>
      <c r="C2280" t="str">
        <f t="shared" si="70"/>
        <v>Normal weight</v>
      </c>
      <c r="D2280">
        <v>4.96</v>
      </c>
      <c r="E2280" t="str">
        <f t="shared" si="71"/>
        <v>Normal</v>
      </c>
      <c r="F2280" t="s">
        <v>2378</v>
      </c>
      <c r="G2280" t="s">
        <v>2376</v>
      </c>
      <c r="H2280" t="s">
        <v>2376</v>
      </c>
      <c r="I2280" s="13">
        <v>0</v>
      </c>
      <c r="J2280" t="s">
        <v>2376</v>
      </c>
    </row>
    <row r="2281" spans="1:10" x14ac:dyDescent="0.35">
      <c r="A2281" t="s">
        <v>74</v>
      </c>
      <c r="B2281">
        <v>18.25</v>
      </c>
      <c r="C2281" t="str">
        <f t="shared" si="70"/>
        <v>Underweight</v>
      </c>
      <c r="D2281">
        <v>10.95</v>
      </c>
      <c r="E2281" t="str">
        <f t="shared" si="71"/>
        <v>Diabetese</v>
      </c>
      <c r="F2281" t="s">
        <v>2376</v>
      </c>
      <c r="G2281" t="s">
        <v>2376</v>
      </c>
      <c r="H2281" t="s">
        <v>2376</v>
      </c>
      <c r="I2281" s="13">
        <v>0</v>
      </c>
      <c r="J2281" t="s">
        <v>2376</v>
      </c>
    </row>
    <row r="2282" spans="1:10" x14ac:dyDescent="0.35">
      <c r="A2282" t="s">
        <v>73</v>
      </c>
      <c r="B2282">
        <v>53.13</v>
      </c>
      <c r="C2282" t="str">
        <f t="shared" si="70"/>
        <v>Obesity</v>
      </c>
      <c r="D2282">
        <v>4.4400000000000004</v>
      </c>
      <c r="E2282" t="str">
        <f t="shared" si="71"/>
        <v>Normal</v>
      </c>
      <c r="F2282" t="s">
        <v>2376</v>
      </c>
      <c r="G2282" t="s">
        <v>2378</v>
      </c>
      <c r="H2282" t="s">
        <v>2376</v>
      </c>
      <c r="I2282" s="13">
        <v>1</v>
      </c>
      <c r="J2282" t="s">
        <v>2376</v>
      </c>
    </row>
    <row r="2283" spans="1:10" x14ac:dyDescent="0.35">
      <c r="A2283" t="s">
        <v>72</v>
      </c>
      <c r="B2283">
        <v>20.46</v>
      </c>
      <c r="C2283" t="str">
        <f t="shared" si="70"/>
        <v>Normal weight</v>
      </c>
      <c r="D2283">
        <v>4.0199999999999996</v>
      </c>
      <c r="E2283" t="str">
        <f t="shared" si="71"/>
        <v>Normal</v>
      </c>
      <c r="F2283" t="s">
        <v>2376</v>
      </c>
      <c r="G2283" t="s">
        <v>2376</v>
      </c>
      <c r="H2283" t="s">
        <v>2376</v>
      </c>
      <c r="I2283" s="13">
        <v>0</v>
      </c>
      <c r="J2283" t="s">
        <v>2376</v>
      </c>
    </row>
    <row r="2284" spans="1:10" x14ac:dyDescent="0.35">
      <c r="A2284" t="s">
        <v>71</v>
      </c>
      <c r="B2284">
        <v>43.01</v>
      </c>
      <c r="C2284" t="str">
        <f t="shared" si="70"/>
        <v>Obesity</v>
      </c>
      <c r="D2284">
        <v>5.44</v>
      </c>
      <c r="E2284" t="str">
        <f t="shared" si="71"/>
        <v>Normal</v>
      </c>
      <c r="F2284" t="s">
        <v>2376</v>
      </c>
      <c r="G2284" t="s">
        <v>2378</v>
      </c>
      <c r="H2284" t="s">
        <v>2376</v>
      </c>
      <c r="I2284" s="13">
        <v>1</v>
      </c>
      <c r="J2284" t="s">
        <v>2376</v>
      </c>
    </row>
    <row r="2285" spans="1:10" x14ac:dyDescent="0.35">
      <c r="A2285" t="s">
        <v>70</v>
      </c>
      <c r="B2285">
        <v>15.01</v>
      </c>
      <c r="C2285" t="str">
        <f t="shared" si="70"/>
        <v>Underweight</v>
      </c>
      <c r="D2285">
        <v>4.1500000000000004</v>
      </c>
      <c r="E2285" t="str">
        <f t="shared" si="71"/>
        <v>Normal</v>
      </c>
      <c r="F2285" t="s">
        <v>2376</v>
      </c>
      <c r="G2285" t="s">
        <v>2376</v>
      </c>
      <c r="H2285" t="s">
        <v>2378</v>
      </c>
      <c r="I2285" s="13">
        <v>1</v>
      </c>
      <c r="J2285" t="s">
        <v>2376</v>
      </c>
    </row>
    <row r="2286" spans="1:10" x14ac:dyDescent="0.35">
      <c r="A2286" t="s">
        <v>69</v>
      </c>
      <c r="B2286">
        <v>41.14</v>
      </c>
      <c r="C2286" t="str">
        <f t="shared" si="70"/>
        <v>Obesity</v>
      </c>
      <c r="D2286">
        <v>6.02</v>
      </c>
      <c r="E2286" t="str">
        <f t="shared" si="71"/>
        <v>Prediabetese</v>
      </c>
      <c r="F2286" t="s">
        <v>2376</v>
      </c>
      <c r="G2286" t="s">
        <v>2378</v>
      </c>
      <c r="H2286" t="s">
        <v>2376</v>
      </c>
      <c r="I2286" s="13">
        <v>1</v>
      </c>
      <c r="J2286" t="s">
        <v>2376</v>
      </c>
    </row>
    <row r="2287" spans="1:10" x14ac:dyDescent="0.35">
      <c r="A2287" t="s">
        <v>68</v>
      </c>
      <c r="B2287">
        <v>16.55</v>
      </c>
      <c r="C2287" t="str">
        <f t="shared" si="70"/>
        <v>Underweight</v>
      </c>
      <c r="D2287">
        <v>7.73</v>
      </c>
      <c r="E2287" t="str">
        <f t="shared" si="71"/>
        <v>Diabetese</v>
      </c>
      <c r="F2287" t="s">
        <v>2376</v>
      </c>
      <c r="G2287" t="s">
        <v>2376</v>
      </c>
      <c r="H2287" t="s">
        <v>2376</v>
      </c>
      <c r="I2287" s="13">
        <v>0</v>
      </c>
      <c r="J2287" t="s">
        <v>2376</v>
      </c>
    </row>
    <row r="2288" spans="1:10" x14ac:dyDescent="0.35">
      <c r="A2288" t="s">
        <v>67</v>
      </c>
      <c r="B2288">
        <v>37.29</v>
      </c>
      <c r="C2288" t="str">
        <f t="shared" si="70"/>
        <v>Obesity</v>
      </c>
      <c r="D2288">
        <v>5.03</v>
      </c>
      <c r="E2288" t="str">
        <f t="shared" si="71"/>
        <v>Normal</v>
      </c>
      <c r="F2288" t="s">
        <v>2376</v>
      </c>
      <c r="G2288" t="s">
        <v>2378</v>
      </c>
      <c r="H2288" t="s">
        <v>2376</v>
      </c>
      <c r="I2288" s="13">
        <v>1</v>
      </c>
      <c r="J2288" t="s">
        <v>2376</v>
      </c>
    </row>
    <row r="2289" spans="1:10" x14ac:dyDescent="0.35">
      <c r="A2289" t="s">
        <v>66</v>
      </c>
      <c r="B2289">
        <v>16.739999999999998</v>
      </c>
      <c r="C2289" t="str">
        <f t="shared" si="70"/>
        <v>Underweight</v>
      </c>
      <c r="D2289">
        <v>4.08</v>
      </c>
      <c r="E2289" t="str">
        <f t="shared" si="71"/>
        <v>Normal</v>
      </c>
      <c r="F2289" t="s">
        <v>2378</v>
      </c>
      <c r="G2289" t="s">
        <v>2376</v>
      </c>
      <c r="H2289" t="s">
        <v>2376</v>
      </c>
      <c r="I2289" s="13">
        <v>0</v>
      </c>
      <c r="J2289" t="s">
        <v>2376</v>
      </c>
    </row>
    <row r="2290" spans="1:10" x14ac:dyDescent="0.35">
      <c r="A2290" t="s">
        <v>65</v>
      </c>
      <c r="B2290">
        <v>34.43</v>
      </c>
      <c r="C2290" t="str">
        <f t="shared" si="70"/>
        <v>Obesity</v>
      </c>
      <c r="D2290">
        <v>4.2699999999999996</v>
      </c>
      <c r="E2290" t="str">
        <f t="shared" si="71"/>
        <v>Normal</v>
      </c>
      <c r="F2290" t="s">
        <v>2376</v>
      </c>
      <c r="G2290" t="s">
        <v>2378</v>
      </c>
      <c r="H2290" t="s">
        <v>2376</v>
      </c>
      <c r="I2290" s="13">
        <v>1</v>
      </c>
      <c r="J2290" t="s">
        <v>2376</v>
      </c>
    </row>
    <row r="2291" spans="1:10" x14ac:dyDescent="0.35">
      <c r="A2291" t="s">
        <v>64</v>
      </c>
      <c r="B2291">
        <v>34.1</v>
      </c>
      <c r="C2291" t="str">
        <f t="shared" si="70"/>
        <v>Obesity</v>
      </c>
      <c r="D2291">
        <v>4.07</v>
      </c>
      <c r="E2291" t="str">
        <f t="shared" si="71"/>
        <v>Normal</v>
      </c>
      <c r="F2291" t="s">
        <v>2376</v>
      </c>
      <c r="G2291" t="s">
        <v>2378</v>
      </c>
      <c r="H2291" t="s">
        <v>2376</v>
      </c>
      <c r="I2291" s="13">
        <v>1</v>
      </c>
      <c r="J2291" t="s">
        <v>2376</v>
      </c>
    </row>
    <row r="2292" spans="1:10" x14ac:dyDescent="0.35">
      <c r="A2292" t="s">
        <v>63</v>
      </c>
      <c r="B2292">
        <v>19.3</v>
      </c>
      <c r="C2292" t="str">
        <f t="shared" si="70"/>
        <v>Normal weight</v>
      </c>
      <c r="D2292">
        <v>10.36</v>
      </c>
      <c r="E2292" t="str">
        <f t="shared" si="71"/>
        <v>Diabetese</v>
      </c>
      <c r="F2292" t="s">
        <v>2376</v>
      </c>
      <c r="G2292" t="s">
        <v>2376</v>
      </c>
      <c r="H2292" t="s">
        <v>2376</v>
      </c>
      <c r="I2292" s="13">
        <v>0</v>
      </c>
      <c r="J2292" t="s">
        <v>2376</v>
      </c>
    </row>
    <row r="2293" spans="1:10" x14ac:dyDescent="0.35">
      <c r="A2293" t="s">
        <v>62</v>
      </c>
      <c r="B2293">
        <v>33.659999999999997</v>
      </c>
      <c r="C2293" t="str">
        <f t="shared" si="70"/>
        <v>Obesity</v>
      </c>
      <c r="D2293">
        <v>5.71</v>
      </c>
      <c r="E2293" t="str">
        <f t="shared" si="71"/>
        <v>Prediabetese</v>
      </c>
      <c r="F2293" t="s">
        <v>2376</v>
      </c>
      <c r="G2293" t="s">
        <v>2378</v>
      </c>
      <c r="H2293" t="s">
        <v>2376</v>
      </c>
      <c r="I2293" s="13">
        <v>1</v>
      </c>
      <c r="J2293" t="s">
        <v>2376</v>
      </c>
    </row>
    <row r="2294" spans="1:10" x14ac:dyDescent="0.35">
      <c r="A2294" t="s">
        <v>61</v>
      </c>
      <c r="B2294">
        <v>33.33</v>
      </c>
      <c r="C2294" t="str">
        <f t="shared" si="70"/>
        <v>Obesity</v>
      </c>
      <c r="D2294">
        <v>6.08</v>
      </c>
      <c r="E2294" t="str">
        <f t="shared" si="71"/>
        <v>Prediabetese</v>
      </c>
      <c r="F2294" t="s">
        <v>2376</v>
      </c>
      <c r="G2294" t="s">
        <v>2378</v>
      </c>
      <c r="H2294" t="s">
        <v>2376</v>
      </c>
      <c r="I2294" s="13">
        <v>1</v>
      </c>
      <c r="J2294" t="s">
        <v>2376</v>
      </c>
    </row>
    <row r="2295" spans="1:10" x14ac:dyDescent="0.35">
      <c r="A2295" t="s">
        <v>60</v>
      </c>
      <c r="B2295">
        <v>21.84</v>
      </c>
      <c r="C2295" t="str">
        <f t="shared" si="70"/>
        <v>Normal weight</v>
      </c>
      <c r="D2295">
        <v>5.71</v>
      </c>
      <c r="E2295" t="str">
        <f t="shared" si="71"/>
        <v>Prediabetese</v>
      </c>
      <c r="F2295" t="s">
        <v>2376</v>
      </c>
      <c r="G2295" t="s">
        <v>2378</v>
      </c>
      <c r="H2295" t="s">
        <v>2376</v>
      </c>
      <c r="I2295" s="13">
        <v>1</v>
      </c>
      <c r="J2295" t="s">
        <v>2376</v>
      </c>
    </row>
    <row r="2296" spans="1:10" x14ac:dyDescent="0.35">
      <c r="A2296" t="s">
        <v>59</v>
      </c>
      <c r="B2296">
        <v>16.87</v>
      </c>
      <c r="C2296" t="str">
        <f t="shared" si="70"/>
        <v>Underweight</v>
      </c>
      <c r="D2296">
        <v>9.1300000000000008</v>
      </c>
      <c r="E2296" t="str">
        <f t="shared" si="71"/>
        <v>Diabetese</v>
      </c>
      <c r="F2296" t="s">
        <v>2376</v>
      </c>
      <c r="G2296" t="s">
        <v>2376</v>
      </c>
      <c r="H2296" t="s">
        <v>2376</v>
      </c>
      <c r="I2296" s="13">
        <v>0</v>
      </c>
      <c r="J2296" t="s">
        <v>2376</v>
      </c>
    </row>
    <row r="2297" spans="1:10" x14ac:dyDescent="0.35">
      <c r="A2297" t="s">
        <v>58</v>
      </c>
      <c r="B2297">
        <v>30.14</v>
      </c>
      <c r="C2297" t="str">
        <f t="shared" si="70"/>
        <v>Obesity</v>
      </c>
      <c r="D2297">
        <v>5.49</v>
      </c>
      <c r="E2297" t="str">
        <f t="shared" si="71"/>
        <v>Normal</v>
      </c>
      <c r="F2297" t="s">
        <v>2376</v>
      </c>
      <c r="G2297" t="s">
        <v>2378</v>
      </c>
      <c r="H2297" t="s">
        <v>2376</v>
      </c>
      <c r="I2297" s="13">
        <v>1</v>
      </c>
      <c r="J2297" t="s">
        <v>2376</v>
      </c>
    </row>
    <row r="2298" spans="1:10" x14ac:dyDescent="0.35">
      <c r="A2298" t="s">
        <v>57</v>
      </c>
      <c r="B2298">
        <v>23.21</v>
      </c>
      <c r="C2298" t="str">
        <f t="shared" si="70"/>
        <v>Normal weight</v>
      </c>
      <c r="D2298">
        <v>4.37</v>
      </c>
      <c r="E2298" t="str">
        <f t="shared" si="71"/>
        <v>Normal</v>
      </c>
      <c r="F2298" t="s">
        <v>2376</v>
      </c>
      <c r="G2298" t="s">
        <v>2378</v>
      </c>
      <c r="H2298" t="s">
        <v>2376</v>
      </c>
      <c r="I2298" s="13">
        <v>1</v>
      </c>
      <c r="J2298" t="s">
        <v>2376</v>
      </c>
    </row>
    <row r="2299" spans="1:10" x14ac:dyDescent="0.35">
      <c r="A2299" t="s">
        <v>56</v>
      </c>
      <c r="B2299">
        <v>17.170000000000002</v>
      </c>
      <c r="C2299" t="str">
        <f t="shared" si="70"/>
        <v>Underweight</v>
      </c>
      <c r="D2299">
        <v>8.4600000000000009</v>
      </c>
      <c r="E2299" t="str">
        <f t="shared" si="71"/>
        <v>Diabetese</v>
      </c>
      <c r="F2299" t="s">
        <v>2376</v>
      </c>
      <c r="G2299" t="s">
        <v>2376</v>
      </c>
      <c r="H2299" t="s">
        <v>2376</v>
      </c>
      <c r="I2299" s="13">
        <v>0</v>
      </c>
      <c r="J2299" t="s">
        <v>2376</v>
      </c>
    </row>
    <row r="2300" spans="1:10" x14ac:dyDescent="0.35">
      <c r="A2300" t="s">
        <v>55</v>
      </c>
      <c r="B2300">
        <v>15.61</v>
      </c>
      <c r="C2300" t="str">
        <f t="shared" si="70"/>
        <v>Underweight</v>
      </c>
      <c r="D2300">
        <v>5.28</v>
      </c>
      <c r="E2300" t="str">
        <f t="shared" si="71"/>
        <v>Normal</v>
      </c>
      <c r="F2300" t="s">
        <v>2376</v>
      </c>
      <c r="G2300" t="s">
        <v>2376</v>
      </c>
      <c r="H2300" t="s">
        <v>2376</v>
      </c>
      <c r="I2300" s="13">
        <v>1</v>
      </c>
      <c r="J2300" t="s">
        <v>2376</v>
      </c>
    </row>
    <row r="2301" spans="1:10" x14ac:dyDescent="0.35">
      <c r="A2301" t="s">
        <v>54</v>
      </c>
      <c r="B2301">
        <v>17.98</v>
      </c>
      <c r="C2301" t="str">
        <f t="shared" si="70"/>
        <v>Underweight</v>
      </c>
      <c r="D2301">
        <v>5.33</v>
      </c>
      <c r="E2301" t="str">
        <f t="shared" si="71"/>
        <v>Normal</v>
      </c>
      <c r="F2301" t="s">
        <v>2378</v>
      </c>
      <c r="G2301" t="s">
        <v>2376</v>
      </c>
      <c r="H2301" t="s">
        <v>2378</v>
      </c>
      <c r="I2301" s="13">
        <v>1</v>
      </c>
      <c r="J2301" t="s">
        <v>2376</v>
      </c>
    </row>
    <row r="2302" spans="1:10" x14ac:dyDescent="0.35">
      <c r="A2302" t="s">
        <v>53</v>
      </c>
      <c r="B2302">
        <v>21.64</v>
      </c>
      <c r="C2302" t="str">
        <f t="shared" si="70"/>
        <v>Normal weight</v>
      </c>
      <c r="D2302">
        <v>5.5</v>
      </c>
      <c r="E2302" t="str">
        <f t="shared" si="71"/>
        <v>Normal</v>
      </c>
      <c r="F2302" t="s">
        <v>2376</v>
      </c>
      <c r="G2302" t="s">
        <v>2378</v>
      </c>
      <c r="H2302" t="s">
        <v>2376</v>
      </c>
      <c r="I2302" s="13">
        <v>1</v>
      </c>
      <c r="J2302" t="s">
        <v>2376</v>
      </c>
    </row>
    <row r="2303" spans="1:10" x14ac:dyDescent="0.35">
      <c r="A2303" t="s">
        <v>52</v>
      </c>
      <c r="B2303">
        <v>16.399999999999999</v>
      </c>
      <c r="C2303" t="str">
        <f t="shared" si="70"/>
        <v>Underweight</v>
      </c>
      <c r="D2303">
        <v>5.4</v>
      </c>
      <c r="E2303" t="str">
        <f t="shared" si="71"/>
        <v>Normal</v>
      </c>
      <c r="F2303" t="s">
        <v>2376</v>
      </c>
      <c r="G2303" t="s">
        <v>2376</v>
      </c>
      <c r="H2303" t="s">
        <v>2378</v>
      </c>
      <c r="I2303" s="13">
        <v>1</v>
      </c>
      <c r="J2303" t="s">
        <v>2376</v>
      </c>
    </row>
    <row r="2304" spans="1:10" x14ac:dyDescent="0.35">
      <c r="A2304" t="s">
        <v>51</v>
      </c>
      <c r="B2304">
        <v>15.77</v>
      </c>
      <c r="C2304" t="str">
        <f t="shared" si="70"/>
        <v>Underweight</v>
      </c>
      <c r="D2304">
        <v>6.05</v>
      </c>
      <c r="E2304" t="str">
        <f t="shared" si="71"/>
        <v>Prediabetese</v>
      </c>
      <c r="F2304" t="s">
        <v>2378</v>
      </c>
      <c r="G2304" t="s">
        <v>2376</v>
      </c>
      <c r="H2304" t="s">
        <v>2376</v>
      </c>
      <c r="I2304" s="13">
        <v>1</v>
      </c>
      <c r="J2304" t="s">
        <v>2376</v>
      </c>
    </row>
    <row r="2305" spans="1:10" x14ac:dyDescent="0.35">
      <c r="A2305" t="s">
        <v>50</v>
      </c>
      <c r="B2305">
        <v>18.27</v>
      </c>
      <c r="C2305" t="str">
        <f t="shared" si="70"/>
        <v>Underweight</v>
      </c>
      <c r="D2305">
        <v>11.46</v>
      </c>
      <c r="E2305" t="str">
        <f t="shared" si="71"/>
        <v>Diabetese</v>
      </c>
      <c r="F2305" t="s">
        <v>2376</v>
      </c>
      <c r="G2305" t="s">
        <v>2376</v>
      </c>
      <c r="H2305" t="s">
        <v>2376</v>
      </c>
      <c r="I2305" s="13">
        <v>0</v>
      </c>
      <c r="J2305" t="s">
        <v>2376</v>
      </c>
    </row>
    <row r="2306" spans="1:10" x14ac:dyDescent="0.35">
      <c r="A2306" t="s">
        <v>49</v>
      </c>
      <c r="B2306">
        <v>16.489999999999998</v>
      </c>
      <c r="C2306" t="str">
        <f t="shared" si="70"/>
        <v>Underweight</v>
      </c>
      <c r="D2306">
        <v>8.48</v>
      </c>
      <c r="E2306" t="str">
        <f t="shared" si="71"/>
        <v>Diabetese</v>
      </c>
      <c r="F2306" t="s">
        <v>2376</v>
      </c>
      <c r="G2306" t="s">
        <v>2376</v>
      </c>
      <c r="H2306" t="s">
        <v>2376</v>
      </c>
      <c r="I2306" s="13">
        <v>0</v>
      </c>
      <c r="J2306" t="s">
        <v>2376</v>
      </c>
    </row>
    <row r="2307" spans="1:10" x14ac:dyDescent="0.35">
      <c r="A2307" t="s">
        <v>48</v>
      </c>
      <c r="B2307">
        <v>16.14</v>
      </c>
      <c r="C2307" t="str">
        <f t="shared" ref="C2307:C2336" si="72">IF(B2307&lt;18.5,"Underweight",IF(AND(B2307&gt;=18.5,B2307&lt;25),"Normal weight",IF(AND(B2307&gt;=25,B2307&lt;30),"Overweight","Obesity")))</f>
        <v>Underweight</v>
      </c>
      <c r="D2307">
        <v>4.8600000000000003</v>
      </c>
      <c r="E2307" t="str">
        <f t="shared" si="71"/>
        <v>Normal</v>
      </c>
      <c r="F2307" t="s">
        <v>2376</v>
      </c>
      <c r="G2307" t="s">
        <v>2376</v>
      </c>
      <c r="H2307" t="s">
        <v>2376</v>
      </c>
      <c r="I2307" s="13">
        <v>0</v>
      </c>
      <c r="J2307" t="s">
        <v>2376</v>
      </c>
    </row>
    <row r="2308" spans="1:10" x14ac:dyDescent="0.35">
      <c r="A2308" t="s">
        <v>47</v>
      </c>
      <c r="B2308">
        <v>20.85</v>
      </c>
      <c r="C2308" t="str">
        <f t="shared" si="72"/>
        <v>Normal weight</v>
      </c>
      <c r="D2308">
        <v>4.45</v>
      </c>
      <c r="E2308" t="str">
        <f t="shared" ref="E2308:E2336" si="73">IF(D2308&lt;5.7,"Normal",IF(AND(D2308&gt;=5.7,D2308&lt;=6.4),"Prediabetese","Diabetese"))</f>
        <v>Normal</v>
      </c>
      <c r="F2308" t="s">
        <v>2378</v>
      </c>
      <c r="G2308" t="s">
        <v>2376</v>
      </c>
      <c r="H2308" t="s">
        <v>2376</v>
      </c>
      <c r="I2308" s="13">
        <v>1</v>
      </c>
      <c r="J2308" t="s">
        <v>2376</v>
      </c>
    </row>
    <row r="2309" spans="1:10" x14ac:dyDescent="0.35">
      <c r="A2309" t="s">
        <v>46</v>
      </c>
      <c r="B2309">
        <v>15.88</v>
      </c>
      <c r="C2309" t="str">
        <f t="shared" si="72"/>
        <v>Underweight</v>
      </c>
      <c r="D2309">
        <v>4.3600000000000003</v>
      </c>
      <c r="E2309" t="str">
        <f t="shared" si="73"/>
        <v>Normal</v>
      </c>
      <c r="F2309" t="s">
        <v>2376</v>
      </c>
      <c r="G2309" t="s">
        <v>2376</v>
      </c>
      <c r="H2309" t="s">
        <v>2376</v>
      </c>
      <c r="I2309" s="13">
        <v>0</v>
      </c>
      <c r="J2309" t="s">
        <v>2376</v>
      </c>
    </row>
    <row r="2310" spans="1:10" x14ac:dyDescent="0.35">
      <c r="A2310" t="s">
        <v>45</v>
      </c>
      <c r="B2310">
        <v>20.66</v>
      </c>
      <c r="C2310" t="str">
        <f t="shared" si="72"/>
        <v>Normal weight</v>
      </c>
      <c r="D2310">
        <v>5.8</v>
      </c>
      <c r="E2310" t="str">
        <f t="shared" si="73"/>
        <v>Prediabetese</v>
      </c>
      <c r="F2310" t="s">
        <v>2376</v>
      </c>
      <c r="G2310" t="s">
        <v>2378</v>
      </c>
      <c r="H2310" t="s">
        <v>2376</v>
      </c>
      <c r="I2310" s="13">
        <v>1</v>
      </c>
      <c r="J2310" t="s">
        <v>2376</v>
      </c>
    </row>
    <row r="2311" spans="1:10" x14ac:dyDescent="0.35">
      <c r="A2311" t="s">
        <v>44</v>
      </c>
      <c r="B2311">
        <v>20.399999999999999</v>
      </c>
      <c r="C2311" t="str">
        <f t="shared" si="72"/>
        <v>Normal weight</v>
      </c>
      <c r="D2311">
        <v>5.27</v>
      </c>
      <c r="E2311" t="str">
        <f t="shared" si="73"/>
        <v>Normal</v>
      </c>
      <c r="F2311" t="s">
        <v>2376</v>
      </c>
      <c r="G2311" t="s">
        <v>2376</v>
      </c>
      <c r="H2311" t="s">
        <v>2376</v>
      </c>
      <c r="I2311" s="13">
        <v>0</v>
      </c>
      <c r="J2311" t="s">
        <v>2376</v>
      </c>
    </row>
    <row r="2312" spans="1:10" x14ac:dyDescent="0.35">
      <c r="A2312" t="s">
        <v>43</v>
      </c>
      <c r="B2312">
        <v>25.19</v>
      </c>
      <c r="C2312" t="str">
        <f t="shared" si="72"/>
        <v>Overweight</v>
      </c>
      <c r="D2312">
        <v>5.64</v>
      </c>
      <c r="E2312" t="str">
        <f t="shared" si="73"/>
        <v>Normal</v>
      </c>
      <c r="F2312" t="s">
        <v>2378</v>
      </c>
      <c r="G2312" t="s">
        <v>2376</v>
      </c>
      <c r="H2312" t="s">
        <v>2376</v>
      </c>
      <c r="I2312" s="13">
        <v>0</v>
      </c>
      <c r="J2312" t="s">
        <v>2376</v>
      </c>
    </row>
    <row r="2313" spans="1:10" x14ac:dyDescent="0.35">
      <c r="A2313" t="s">
        <v>42</v>
      </c>
      <c r="B2313">
        <v>20.54</v>
      </c>
      <c r="C2313" t="str">
        <f t="shared" si="72"/>
        <v>Normal weight</v>
      </c>
      <c r="D2313">
        <v>4.2</v>
      </c>
      <c r="E2313" t="str">
        <f t="shared" si="73"/>
        <v>Normal</v>
      </c>
      <c r="F2313" t="s">
        <v>2378</v>
      </c>
      <c r="G2313" t="s">
        <v>2376</v>
      </c>
      <c r="H2313" t="s">
        <v>2376</v>
      </c>
      <c r="I2313" s="13">
        <v>1</v>
      </c>
      <c r="J2313" t="s">
        <v>2376</v>
      </c>
    </row>
    <row r="2314" spans="1:10" x14ac:dyDescent="0.35">
      <c r="A2314" t="s">
        <v>41</v>
      </c>
      <c r="B2314">
        <v>20.13</v>
      </c>
      <c r="C2314" t="str">
        <f t="shared" si="72"/>
        <v>Normal weight</v>
      </c>
      <c r="D2314">
        <v>5.42</v>
      </c>
      <c r="E2314" t="str">
        <f t="shared" si="73"/>
        <v>Normal</v>
      </c>
      <c r="F2314" t="s">
        <v>2376</v>
      </c>
      <c r="G2314" t="s">
        <v>2376</v>
      </c>
      <c r="H2314" t="s">
        <v>2376</v>
      </c>
      <c r="I2314" s="13">
        <v>0</v>
      </c>
      <c r="J2314" t="s">
        <v>2376</v>
      </c>
    </row>
    <row r="2315" spans="1:10" x14ac:dyDescent="0.35">
      <c r="A2315" t="s">
        <v>40</v>
      </c>
      <c r="B2315">
        <v>18.93</v>
      </c>
      <c r="C2315" t="str">
        <f t="shared" si="72"/>
        <v>Normal weight</v>
      </c>
      <c r="D2315">
        <v>6.11</v>
      </c>
      <c r="E2315" t="str">
        <f t="shared" si="73"/>
        <v>Prediabetese</v>
      </c>
      <c r="F2315" t="s">
        <v>2376</v>
      </c>
      <c r="G2315" t="s">
        <v>2376</v>
      </c>
      <c r="H2315" t="s">
        <v>2378</v>
      </c>
      <c r="I2315" s="13">
        <v>1</v>
      </c>
      <c r="J2315" t="s">
        <v>2376</v>
      </c>
    </row>
    <row r="2316" spans="1:10" x14ac:dyDescent="0.35">
      <c r="A2316" t="s">
        <v>39</v>
      </c>
      <c r="B2316">
        <v>24.14</v>
      </c>
      <c r="C2316" t="str">
        <f t="shared" si="72"/>
        <v>Normal weight</v>
      </c>
      <c r="D2316">
        <v>5.29</v>
      </c>
      <c r="E2316" t="str">
        <f t="shared" si="73"/>
        <v>Normal</v>
      </c>
      <c r="F2316" t="s">
        <v>2376</v>
      </c>
      <c r="G2316" t="s">
        <v>2378</v>
      </c>
      <c r="H2316" t="s">
        <v>2376</v>
      </c>
      <c r="I2316" s="13">
        <v>1</v>
      </c>
      <c r="J2316" t="s">
        <v>2376</v>
      </c>
    </row>
    <row r="2317" spans="1:10" x14ac:dyDescent="0.35">
      <c r="A2317" t="s">
        <v>37</v>
      </c>
      <c r="B2317">
        <v>25.03</v>
      </c>
      <c r="C2317" t="str">
        <f t="shared" si="72"/>
        <v>Overweight</v>
      </c>
      <c r="D2317">
        <v>5.91</v>
      </c>
      <c r="E2317" t="str">
        <f t="shared" si="73"/>
        <v>Prediabetese</v>
      </c>
      <c r="F2317" t="s">
        <v>2376</v>
      </c>
      <c r="G2317" t="s">
        <v>2378</v>
      </c>
      <c r="H2317" t="s">
        <v>2376</v>
      </c>
      <c r="I2317" s="13">
        <v>1</v>
      </c>
      <c r="J2317" t="s">
        <v>2376</v>
      </c>
    </row>
    <row r="2318" spans="1:10" x14ac:dyDescent="0.35">
      <c r="A2318" t="s">
        <v>36</v>
      </c>
      <c r="B2318">
        <v>20.47</v>
      </c>
      <c r="C2318" t="str">
        <f t="shared" si="72"/>
        <v>Normal weight</v>
      </c>
      <c r="D2318">
        <v>5.81</v>
      </c>
      <c r="E2318" t="str">
        <f t="shared" si="73"/>
        <v>Prediabetese</v>
      </c>
      <c r="F2318" t="s">
        <v>2378</v>
      </c>
      <c r="G2318" t="s">
        <v>2376</v>
      </c>
      <c r="H2318" t="s">
        <v>2376</v>
      </c>
      <c r="I2318" s="13">
        <v>1</v>
      </c>
      <c r="J2318" t="s">
        <v>2376</v>
      </c>
    </row>
    <row r="2319" spans="1:10" x14ac:dyDescent="0.35">
      <c r="A2319" t="s">
        <v>35</v>
      </c>
      <c r="B2319">
        <v>18.82</v>
      </c>
      <c r="C2319" t="str">
        <f t="shared" si="72"/>
        <v>Normal weight</v>
      </c>
      <c r="D2319">
        <v>5.51</v>
      </c>
      <c r="E2319" t="str">
        <f t="shared" si="73"/>
        <v>Normal</v>
      </c>
      <c r="F2319" t="s">
        <v>2378</v>
      </c>
      <c r="G2319" t="s">
        <v>2376</v>
      </c>
      <c r="H2319" t="s">
        <v>2376</v>
      </c>
      <c r="I2319" s="13">
        <v>0</v>
      </c>
      <c r="J2319" t="s">
        <v>2376</v>
      </c>
    </row>
    <row r="2320" spans="1:10" x14ac:dyDescent="0.35">
      <c r="A2320" t="s">
        <v>34</v>
      </c>
      <c r="B2320">
        <v>17.079999999999998</v>
      </c>
      <c r="C2320" t="str">
        <f t="shared" si="72"/>
        <v>Underweight</v>
      </c>
      <c r="D2320">
        <v>5.73</v>
      </c>
      <c r="E2320" t="str">
        <f t="shared" si="73"/>
        <v>Prediabetese</v>
      </c>
      <c r="F2320" t="s">
        <v>2376</v>
      </c>
      <c r="G2320" t="s">
        <v>2376</v>
      </c>
      <c r="H2320" t="s">
        <v>2378</v>
      </c>
      <c r="I2320" s="13">
        <v>1</v>
      </c>
      <c r="J2320" t="s">
        <v>2376</v>
      </c>
    </row>
    <row r="2321" spans="1:10" x14ac:dyDescent="0.35">
      <c r="A2321" t="s">
        <v>32</v>
      </c>
      <c r="B2321">
        <v>19.21</v>
      </c>
      <c r="C2321" t="str">
        <f t="shared" si="72"/>
        <v>Normal weight</v>
      </c>
      <c r="D2321">
        <v>5.53</v>
      </c>
      <c r="E2321" t="str">
        <f t="shared" si="73"/>
        <v>Normal</v>
      </c>
      <c r="F2321" t="s">
        <v>2378</v>
      </c>
      <c r="G2321" t="s">
        <v>2376</v>
      </c>
      <c r="H2321" t="s">
        <v>2376</v>
      </c>
      <c r="I2321" s="13">
        <v>0</v>
      </c>
      <c r="J2321" t="s">
        <v>2376</v>
      </c>
    </row>
    <row r="2322" spans="1:10" x14ac:dyDescent="0.35">
      <c r="A2322" t="s">
        <v>30</v>
      </c>
      <c r="B2322">
        <v>17.86</v>
      </c>
      <c r="C2322" t="str">
        <f t="shared" si="72"/>
        <v>Underweight</v>
      </c>
      <c r="D2322">
        <v>5.43</v>
      </c>
      <c r="E2322" t="str">
        <f t="shared" si="73"/>
        <v>Normal</v>
      </c>
      <c r="F2322" t="s">
        <v>2376</v>
      </c>
      <c r="G2322" t="s">
        <v>2376</v>
      </c>
      <c r="H2322" t="s">
        <v>2378</v>
      </c>
      <c r="I2322" s="13">
        <v>1</v>
      </c>
      <c r="J2322" t="s">
        <v>2376</v>
      </c>
    </row>
    <row r="2323" spans="1:10" x14ac:dyDescent="0.35">
      <c r="A2323" t="s">
        <v>29</v>
      </c>
      <c r="B2323">
        <v>21.38</v>
      </c>
      <c r="C2323" t="str">
        <f t="shared" si="72"/>
        <v>Normal weight</v>
      </c>
      <c r="D2323">
        <v>8.01</v>
      </c>
      <c r="E2323" t="str">
        <f t="shared" si="73"/>
        <v>Diabetese</v>
      </c>
      <c r="F2323" t="s">
        <v>2376</v>
      </c>
      <c r="G2323" t="s">
        <v>2376</v>
      </c>
      <c r="H2323" t="s">
        <v>2376</v>
      </c>
      <c r="I2323" s="13">
        <v>0</v>
      </c>
      <c r="J2323" t="s">
        <v>2376</v>
      </c>
    </row>
    <row r="2324" spans="1:10" x14ac:dyDescent="0.35">
      <c r="A2324" t="s">
        <v>28</v>
      </c>
      <c r="B2324">
        <v>23.35</v>
      </c>
      <c r="C2324" t="str">
        <f t="shared" si="72"/>
        <v>Normal weight</v>
      </c>
      <c r="D2324">
        <v>5.94</v>
      </c>
      <c r="E2324" t="str">
        <f t="shared" si="73"/>
        <v>Prediabetese</v>
      </c>
      <c r="F2324" t="s">
        <v>2376</v>
      </c>
      <c r="G2324" t="s">
        <v>2376</v>
      </c>
      <c r="H2324" t="s">
        <v>2376</v>
      </c>
      <c r="I2324" s="13">
        <v>0</v>
      </c>
      <c r="J2324" t="s">
        <v>2376</v>
      </c>
    </row>
    <row r="2325" spans="1:10" x14ac:dyDescent="0.35">
      <c r="A2325" t="s">
        <v>25</v>
      </c>
      <c r="B2325">
        <v>22.24</v>
      </c>
      <c r="C2325" t="str">
        <f t="shared" si="72"/>
        <v>Normal weight</v>
      </c>
      <c r="D2325">
        <v>5.04</v>
      </c>
      <c r="E2325" t="str">
        <f t="shared" si="73"/>
        <v>Normal</v>
      </c>
      <c r="F2325" t="s">
        <v>2376</v>
      </c>
      <c r="G2325" t="s">
        <v>2376</v>
      </c>
      <c r="H2325" t="s">
        <v>2376</v>
      </c>
      <c r="I2325" s="13">
        <v>0</v>
      </c>
      <c r="J2325" t="s">
        <v>2376</v>
      </c>
    </row>
    <row r="2326" spans="1:10" x14ac:dyDescent="0.35">
      <c r="A2326" t="s">
        <v>24</v>
      </c>
      <c r="B2326">
        <v>24.76</v>
      </c>
      <c r="C2326" t="str">
        <f t="shared" si="72"/>
        <v>Normal weight</v>
      </c>
      <c r="D2326">
        <v>4.54</v>
      </c>
      <c r="E2326" t="str">
        <f t="shared" si="73"/>
        <v>Normal</v>
      </c>
      <c r="F2326" t="s">
        <v>2378</v>
      </c>
      <c r="G2326" t="s">
        <v>2376</v>
      </c>
      <c r="H2326" t="s">
        <v>2376</v>
      </c>
      <c r="I2326" s="13">
        <v>0</v>
      </c>
      <c r="J2326" t="s">
        <v>2376</v>
      </c>
    </row>
    <row r="2327" spans="1:10" x14ac:dyDescent="0.35">
      <c r="A2327" t="s">
        <v>23</v>
      </c>
      <c r="B2327">
        <v>20.100000000000001</v>
      </c>
      <c r="C2327" t="str">
        <f t="shared" si="72"/>
        <v>Normal weight</v>
      </c>
      <c r="D2327">
        <v>5.6</v>
      </c>
      <c r="E2327" t="str">
        <f t="shared" si="73"/>
        <v>Normal</v>
      </c>
      <c r="F2327" t="s">
        <v>2378</v>
      </c>
      <c r="G2327" t="s">
        <v>2376</v>
      </c>
      <c r="H2327" t="s">
        <v>2378</v>
      </c>
      <c r="I2327" s="13">
        <v>1</v>
      </c>
      <c r="J2327" t="s">
        <v>2376</v>
      </c>
    </row>
    <row r="2328" spans="1:10" x14ac:dyDescent="0.35">
      <c r="A2328" t="s">
        <v>22</v>
      </c>
      <c r="B2328">
        <v>21.77</v>
      </c>
      <c r="C2328" t="str">
        <f t="shared" si="72"/>
        <v>Normal weight</v>
      </c>
      <c r="D2328">
        <v>10.67</v>
      </c>
      <c r="E2328" t="str">
        <f t="shared" si="73"/>
        <v>Diabetese</v>
      </c>
      <c r="F2328" t="s">
        <v>2376</v>
      </c>
      <c r="G2328" t="s">
        <v>2376</v>
      </c>
      <c r="H2328" t="s">
        <v>2376</v>
      </c>
      <c r="I2328" s="13">
        <v>0</v>
      </c>
      <c r="J2328" t="s">
        <v>2376</v>
      </c>
    </row>
    <row r="2329" spans="1:10" x14ac:dyDescent="0.35">
      <c r="A2329" t="s">
        <v>21</v>
      </c>
      <c r="B2329">
        <v>17.82</v>
      </c>
      <c r="C2329" t="str">
        <f t="shared" si="72"/>
        <v>Underweight</v>
      </c>
      <c r="D2329">
        <v>5.26</v>
      </c>
      <c r="E2329" t="str">
        <f t="shared" si="73"/>
        <v>Normal</v>
      </c>
      <c r="F2329" t="s">
        <v>2378</v>
      </c>
      <c r="G2329" t="s">
        <v>2376</v>
      </c>
      <c r="H2329" t="s">
        <v>2376</v>
      </c>
      <c r="I2329" s="13">
        <v>1</v>
      </c>
      <c r="J2329" t="s">
        <v>2376</v>
      </c>
    </row>
    <row r="2330" spans="1:10" x14ac:dyDescent="0.35">
      <c r="A2330" t="s">
        <v>20</v>
      </c>
      <c r="B2330">
        <v>17.07</v>
      </c>
      <c r="C2330" t="str">
        <f t="shared" si="72"/>
        <v>Underweight</v>
      </c>
      <c r="D2330">
        <v>5.22</v>
      </c>
      <c r="E2330" t="str">
        <f t="shared" si="73"/>
        <v>Normal</v>
      </c>
      <c r="F2330" t="s">
        <v>2376</v>
      </c>
      <c r="G2330" t="s">
        <v>2376</v>
      </c>
      <c r="H2330" t="s">
        <v>2378</v>
      </c>
      <c r="I2330" s="13">
        <v>1</v>
      </c>
      <c r="J2330" t="s">
        <v>2376</v>
      </c>
    </row>
    <row r="2331" spans="1:10" x14ac:dyDescent="0.35">
      <c r="A2331" t="s">
        <v>18</v>
      </c>
      <c r="B2331">
        <v>22.24</v>
      </c>
      <c r="C2331" t="str">
        <f t="shared" si="72"/>
        <v>Normal weight</v>
      </c>
      <c r="D2331">
        <v>4.29</v>
      </c>
      <c r="E2331" t="str">
        <f t="shared" si="73"/>
        <v>Normal</v>
      </c>
      <c r="F2331" t="s">
        <v>2378</v>
      </c>
      <c r="G2331" t="s">
        <v>2376</v>
      </c>
      <c r="H2331" t="s">
        <v>2376</v>
      </c>
      <c r="I2331" s="13">
        <v>0</v>
      </c>
      <c r="J2331" t="s">
        <v>2376</v>
      </c>
    </row>
    <row r="2332" spans="1:10" x14ac:dyDescent="0.35">
      <c r="A2332" t="s">
        <v>17</v>
      </c>
      <c r="B2332">
        <v>22.34</v>
      </c>
      <c r="C2332" t="str">
        <f t="shared" si="72"/>
        <v>Normal weight</v>
      </c>
      <c r="D2332">
        <v>5.57</v>
      </c>
      <c r="E2332" t="str">
        <f t="shared" si="73"/>
        <v>Normal</v>
      </c>
      <c r="F2332" t="s">
        <v>2376</v>
      </c>
      <c r="G2332" t="s">
        <v>2376</v>
      </c>
      <c r="H2332" t="s">
        <v>2376</v>
      </c>
      <c r="I2332" s="13">
        <v>1</v>
      </c>
      <c r="J2332" t="s">
        <v>2376</v>
      </c>
    </row>
    <row r="2333" spans="1:10" x14ac:dyDescent="0.35">
      <c r="A2333" t="s">
        <v>15</v>
      </c>
      <c r="B2333">
        <v>17.7</v>
      </c>
      <c r="C2333" t="str">
        <f t="shared" si="72"/>
        <v>Underweight</v>
      </c>
      <c r="D2333">
        <v>6.28</v>
      </c>
      <c r="E2333" t="str">
        <f t="shared" si="73"/>
        <v>Prediabetese</v>
      </c>
      <c r="F2333" t="s">
        <v>2376</v>
      </c>
      <c r="G2333" t="s">
        <v>2376</v>
      </c>
      <c r="H2333" t="s">
        <v>2376</v>
      </c>
      <c r="I2333" s="13">
        <v>1</v>
      </c>
      <c r="J2333" t="s">
        <v>2376</v>
      </c>
    </row>
    <row r="2334" spans="1:10" x14ac:dyDescent="0.35">
      <c r="A2334" t="s">
        <v>13</v>
      </c>
      <c r="B2334">
        <v>16.47</v>
      </c>
      <c r="C2334" t="str">
        <f t="shared" si="72"/>
        <v>Underweight</v>
      </c>
      <c r="D2334">
        <v>6.35</v>
      </c>
      <c r="E2334" t="str">
        <f t="shared" si="73"/>
        <v>Prediabetese</v>
      </c>
      <c r="F2334" t="s">
        <v>2376</v>
      </c>
      <c r="G2334" t="s">
        <v>2376</v>
      </c>
      <c r="H2334" t="s">
        <v>2378</v>
      </c>
      <c r="I2334" s="13">
        <v>1</v>
      </c>
      <c r="J2334" t="s">
        <v>2376</v>
      </c>
    </row>
    <row r="2335" spans="1:10" x14ac:dyDescent="0.35">
      <c r="A2335" t="s">
        <v>10</v>
      </c>
      <c r="B2335">
        <v>17.600000000000001</v>
      </c>
      <c r="C2335" t="str">
        <f t="shared" si="72"/>
        <v>Underweight</v>
      </c>
      <c r="D2335">
        <v>4.3899999999999997</v>
      </c>
      <c r="E2335" t="str">
        <f t="shared" si="73"/>
        <v>Normal</v>
      </c>
      <c r="F2335" t="s">
        <v>2376</v>
      </c>
      <c r="G2335" t="s">
        <v>2376</v>
      </c>
      <c r="H2335" t="s">
        <v>2376</v>
      </c>
      <c r="I2335" s="13">
        <v>1</v>
      </c>
      <c r="J2335" t="s">
        <v>2376</v>
      </c>
    </row>
    <row r="2336" spans="1:10" x14ac:dyDescent="0.35">
      <c r="A2336" t="s">
        <v>5</v>
      </c>
      <c r="B2336">
        <v>17.579999999999998</v>
      </c>
      <c r="C2336" t="str">
        <f t="shared" si="72"/>
        <v>Underweight</v>
      </c>
      <c r="D2336">
        <v>4.51</v>
      </c>
      <c r="E2336" t="str">
        <f t="shared" si="73"/>
        <v>Normal</v>
      </c>
      <c r="F2336" t="s">
        <v>2376</v>
      </c>
      <c r="G2336" t="s">
        <v>2376</v>
      </c>
      <c r="H2336" t="s">
        <v>2376</v>
      </c>
      <c r="I2336" s="13">
        <v>1</v>
      </c>
      <c r="J2336" t="s">
        <v>2376</v>
      </c>
    </row>
  </sheetData>
  <mergeCells count="5">
    <mergeCell ref="L1:M1"/>
    <mergeCell ref="L5:L6"/>
    <mergeCell ref="M5:M6"/>
    <mergeCell ref="L7:L8"/>
    <mergeCell ref="M7: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workbookViewId="0">
      <selection activeCell="A2337" sqref="A2337"/>
    </sheetView>
  </sheetViews>
  <sheetFormatPr defaultRowHeight="14.5" x14ac:dyDescent="0.35"/>
  <cols>
    <col min="1" max="1" width="12.81640625" bestFit="1" customWidth="1"/>
    <col min="2" max="2" width="12.81640625" customWidth="1"/>
    <col min="6" max="7" width="15.7265625" customWidth="1"/>
    <col min="9" max="9" width="9.81640625" bestFit="1" customWidth="1"/>
    <col min="10" max="10" width="13.1796875" bestFit="1" customWidth="1"/>
    <col min="11" max="11" width="10.36328125" customWidth="1"/>
    <col min="12" max="12" width="13.1796875" customWidth="1"/>
    <col min="14" max="14" width="13.26953125" customWidth="1"/>
  </cols>
  <sheetData>
    <row r="1" spans="1:16" s="2" customFormat="1" ht="19" customHeight="1" x14ac:dyDescent="0.35">
      <c r="A1" s="3" t="s">
        <v>0</v>
      </c>
      <c r="B1" s="18" t="s">
        <v>8352</v>
      </c>
      <c r="C1" s="3" t="s">
        <v>4715</v>
      </c>
      <c r="D1" s="3" t="s">
        <v>8346</v>
      </c>
      <c r="E1" s="3" t="s">
        <v>8347</v>
      </c>
      <c r="F1" s="18" t="s">
        <v>8343</v>
      </c>
      <c r="G1" s="18" t="s">
        <v>8344</v>
      </c>
      <c r="H1" s="3" t="s">
        <v>8348</v>
      </c>
      <c r="I1" s="18" t="s">
        <v>8349</v>
      </c>
      <c r="J1" s="3" t="s">
        <v>2</v>
      </c>
      <c r="K1" s="3" t="s">
        <v>3</v>
      </c>
      <c r="L1" s="3" t="s">
        <v>4</v>
      </c>
      <c r="M1" s="11"/>
      <c r="N1" s="8" t="s">
        <v>8345</v>
      </c>
      <c r="O1" s="58">
        <f ca="1">TODAY()</f>
        <v>46276</v>
      </c>
      <c r="P1" s="58"/>
    </row>
    <row r="2" spans="1:16" x14ac:dyDescent="0.35">
      <c r="A2" t="s">
        <v>2368</v>
      </c>
      <c r="B2">
        <v>1</v>
      </c>
      <c r="C2">
        <v>1968</v>
      </c>
      <c r="D2" t="s">
        <v>33</v>
      </c>
      <c r="E2">
        <v>12</v>
      </c>
      <c r="F2" s="19">
        <v>36080</v>
      </c>
      <c r="G2" s="13">
        <f t="shared" ref="G2:G65" ca="1" si="0">DATEDIF(F2,$O$1,"Y")</f>
        <v>27</v>
      </c>
      <c r="H2">
        <v>0</v>
      </c>
      <c r="I2" s="21">
        <v>63770.43</v>
      </c>
      <c r="J2" s="9" t="s">
        <v>12</v>
      </c>
      <c r="K2" t="s">
        <v>8</v>
      </c>
      <c r="L2" t="s">
        <v>9</v>
      </c>
    </row>
    <row r="3" spans="1:16" ht="18.5" x14ac:dyDescent="0.45">
      <c r="A3" t="s">
        <v>2367</v>
      </c>
      <c r="B3">
        <v>2</v>
      </c>
      <c r="C3">
        <v>1977</v>
      </c>
      <c r="D3" t="s">
        <v>14</v>
      </c>
      <c r="E3">
        <v>8</v>
      </c>
      <c r="F3" s="19">
        <v>35589</v>
      </c>
      <c r="G3" s="13">
        <f t="shared" ca="1" si="0"/>
        <v>29</v>
      </c>
      <c r="H3">
        <v>0</v>
      </c>
      <c r="I3" s="21">
        <v>62592.87</v>
      </c>
      <c r="J3" s="9" t="s">
        <v>7</v>
      </c>
      <c r="K3" t="s">
        <v>8</v>
      </c>
      <c r="L3" t="s">
        <v>9</v>
      </c>
      <c r="N3" s="63" t="s">
        <v>4717</v>
      </c>
      <c r="O3" s="63"/>
    </row>
    <row r="4" spans="1:16" ht="15.5" x14ac:dyDescent="0.35">
      <c r="A4" t="s">
        <v>2366</v>
      </c>
      <c r="B4">
        <v>3</v>
      </c>
      <c r="C4">
        <v>1970</v>
      </c>
      <c r="D4" t="s">
        <v>16</v>
      </c>
      <c r="E4">
        <v>11</v>
      </c>
      <c r="F4" s="19">
        <v>33127</v>
      </c>
      <c r="G4" s="13">
        <f t="shared" ca="1" si="0"/>
        <v>36</v>
      </c>
      <c r="H4">
        <v>3</v>
      </c>
      <c r="I4" s="21">
        <v>60021.4</v>
      </c>
      <c r="J4" s="9" t="s">
        <v>12</v>
      </c>
      <c r="K4" t="s">
        <v>12</v>
      </c>
      <c r="L4" t="s">
        <v>19</v>
      </c>
      <c r="N4" s="8" t="s">
        <v>4716</v>
      </c>
      <c r="O4" s="7">
        <f>AVERAGE(C2:C2344)</f>
        <v>1982.8416559965856</v>
      </c>
      <c r="P4" s="7">
        <v>1983</v>
      </c>
    </row>
    <row r="5" spans="1:16" ht="15.5" x14ac:dyDescent="0.35">
      <c r="A5" t="s">
        <v>2365</v>
      </c>
      <c r="B5">
        <v>4</v>
      </c>
      <c r="C5">
        <v>1991</v>
      </c>
      <c r="D5" t="s">
        <v>14</v>
      </c>
      <c r="E5">
        <v>6</v>
      </c>
      <c r="F5" s="19">
        <v>33395</v>
      </c>
      <c r="G5" s="13">
        <f t="shared" ca="1" si="0"/>
        <v>35</v>
      </c>
      <c r="H5">
        <v>1</v>
      </c>
      <c r="I5" s="21">
        <v>58571.07</v>
      </c>
      <c r="J5" s="9" t="s">
        <v>12</v>
      </c>
      <c r="K5" t="s">
        <v>8</v>
      </c>
      <c r="L5" t="s">
        <v>243</v>
      </c>
      <c r="N5" s="8" t="s">
        <v>0</v>
      </c>
      <c r="O5" s="61" t="s">
        <v>4714</v>
      </c>
      <c r="P5" s="62"/>
    </row>
    <row r="6" spans="1:16" ht="15.5" x14ac:dyDescent="0.35">
      <c r="A6" t="s">
        <v>2364</v>
      </c>
      <c r="B6">
        <v>5</v>
      </c>
      <c r="C6">
        <v>1989</v>
      </c>
      <c r="D6" t="s">
        <v>14</v>
      </c>
      <c r="E6">
        <v>19</v>
      </c>
      <c r="F6" s="19">
        <v>36330</v>
      </c>
      <c r="G6" s="13">
        <f t="shared" ca="1" si="0"/>
        <v>27</v>
      </c>
      <c r="H6">
        <v>0</v>
      </c>
      <c r="I6" s="21">
        <v>55135.4</v>
      </c>
      <c r="J6" s="9" t="s">
        <v>12</v>
      </c>
      <c r="K6" t="s">
        <v>7</v>
      </c>
      <c r="L6" t="s">
        <v>19</v>
      </c>
      <c r="N6" s="8" t="s">
        <v>1</v>
      </c>
      <c r="O6" s="61" t="s">
        <v>16</v>
      </c>
      <c r="P6" s="62"/>
    </row>
    <row r="7" spans="1:16" ht="15.5" x14ac:dyDescent="0.35">
      <c r="A7" t="s">
        <v>2363</v>
      </c>
      <c r="B7">
        <v>6</v>
      </c>
      <c r="C7">
        <v>1962</v>
      </c>
      <c r="D7" t="s">
        <v>31</v>
      </c>
      <c r="E7">
        <v>4</v>
      </c>
      <c r="F7" s="19">
        <v>33820</v>
      </c>
      <c r="G7" s="13">
        <f t="shared" ca="1" si="0"/>
        <v>34</v>
      </c>
      <c r="H7">
        <v>0</v>
      </c>
      <c r="I7" s="21">
        <v>52590.83</v>
      </c>
      <c r="J7" s="9" t="s">
        <v>12</v>
      </c>
      <c r="K7" t="s">
        <v>8</v>
      </c>
      <c r="L7" t="s">
        <v>38</v>
      </c>
      <c r="N7" s="8" t="s">
        <v>2</v>
      </c>
      <c r="O7" s="61" t="str" cm="1">
        <f t="array" ref="O7">INDEX($K$2:$K$2344,MATCH(MAX(COUNTIF($K$2:$K$2344,$K$2:$K$2344)),COUNTIF($K$2:$K$2344,$K$2:$K$2344),0))</f>
        <v>tier - 2</v>
      </c>
      <c r="P7" s="62"/>
    </row>
    <row r="8" spans="1:16" ht="15.5" x14ac:dyDescent="0.35">
      <c r="A8" t="s">
        <v>2362</v>
      </c>
      <c r="B8">
        <v>7</v>
      </c>
      <c r="C8">
        <v>1994</v>
      </c>
      <c r="D8" t="s">
        <v>33</v>
      </c>
      <c r="E8">
        <v>27</v>
      </c>
      <c r="F8" s="19">
        <v>34634</v>
      </c>
      <c r="G8" s="13">
        <f t="shared" ca="1" si="0"/>
        <v>31</v>
      </c>
      <c r="H8">
        <v>1</v>
      </c>
      <c r="I8" s="21">
        <v>51194.559999999998</v>
      </c>
      <c r="J8" s="9" t="s">
        <v>12</v>
      </c>
      <c r="K8" t="s">
        <v>8</v>
      </c>
      <c r="L8" t="s">
        <v>38</v>
      </c>
      <c r="N8" s="10" t="s">
        <v>3</v>
      </c>
      <c r="O8" s="61" t="str" cm="1">
        <f t="array" ref="O8">INDEX($K$2:$K$2344,MATCH(MAX(COUNTIF($K$2:$K$2344,$K$2:$K$2344)),COUNTIF($K$2:$K$2344,$K$2:$K$2344),0))</f>
        <v>tier - 2</v>
      </c>
      <c r="P8" s="62"/>
    </row>
    <row r="9" spans="1:16" ht="15.5" x14ac:dyDescent="0.35">
      <c r="A9" t="s">
        <v>2361</v>
      </c>
      <c r="B9">
        <v>8</v>
      </c>
      <c r="C9">
        <v>1958</v>
      </c>
      <c r="D9" t="s">
        <v>14</v>
      </c>
      <c r="E9">
        <v>27</v>
      </c>
      <c r="F9" s="19">
        <v>35973</v>
      </c>
      <c r="G9" s="13">
        <f t="shared" ca="1" si="0"/>
        <v>28</v>
      </c>
      <c r="H9">
        <v>2</v>
      </c>
      <c r="I9" s="21">
        <v>49577.66</v>
      </c>
      <c r="J9" s="9" t="s">
        <v>7</v>
      </c>
      <c r="K9" t="s">
        <v>7</v>
      </c>
      <c r="L9" t="s">
        <v>9</v>
      </c>
      <c r="N9" s="8" t="s">
        <v>4</v>
      </c>
      <c r="O9" s="59" t="s">
        <v>4718</v>
      </c>
      <c r="P9" s="60"/>
    </row>
    <row r="10" spans="1:16" x14ac:dyDescent="0.35">
      <c r="A10" t="s">
        <v>2360</v>
      </c>
      <c r="B10">
        <v>9</v>
      </c>
      <c r="C10">
        <v>1963</v>
      </c>
      <c r="D10" t="s">
        <v>16</v>
      </c>
      <c r="E10">
        <v>4</v>
      </c>
      <c r="F10" s="19">
        <v>34216</v>
      </c>
      <c r="G10" s="13">
        <f t="shared" ca="1" si="0"/>
        <v>33</v>
      </c>
      <c r="H10">
        <v>1</v>
      </c>
      <c r="I10" s="21">
        <v>48970.25</v>
      </c>
      <c r="J10" s="9" t="s">
        <v>12</v>
      </c>
      <c r="K10" t="s">
        <v>7</v>
      </c>
      <c r="L10" t="s">
        <v>9</v>
      </c>
    </row>
    <row r="11" spans="1:16" x14ac:dyDescent="0.35">
      <c r="A11" t="s">
        <v>2359</v>
      </c>
      <c r="B11">
        <v>10</v>
      </c>
      <c r="C11">
        <v>1978</v>
      </c>
      <c r="D11" t="s">
        <v>26</v>
      </c>
      <c r="E11">
        <v>29</v>
      </c>
      <c r="F11" s="19">
        <v>36158</v>
      </c>
      <c r="G11" s="13">
        <f t="shared" ca="1" si="0"/>
        <v>27</v>
      </c>
      <c r="H11">
        <v>0</v>
      </c>
      <c r="I11" s="21">
        <v>48885.14</v>
      </c>
      <c r="J11" s="9" t="s">
        <v>12</v>
      </c>
      <c r="K11" t="s">
        <v>7</v>
      </c>
      <c r="L11" t="s">
        <v>9</v>
      </c>
    </row>
    <row r="12" spans="1:16" x14ac:dyDescent="0.35">
      <c r="A12" t="s">
        <v>2358</v>
      </c>
      <c r="B12">
        <v>11</v>
      </c>
      <c r="C12">
        <v>1959</v>
      </c>
      <c r="D12" t="s">
        <v>6</v>
      </c>
      <c r="E12">
        <v>22</v>
      </c>
      <c r="F12" s="19">
        <v>36363</v>
      </c>
      <c r="G12" s="13">
        <f t="shared" ca="1" si="0"/>
        <v>27</v>
      </c>
      <c r="H12">
        <v>0</v>
      </c>
      <c r="I12" s="21">
        <v>48824.45</v>
      </c>
      <c r="J12" s="9" t="s">
        <v>7</v>
      </c>
      <c r="K12" t="s">
        <v>12</v>
      </c>
      <c r="L12" t="s">
        <v>38</v>
      </c>
    </row>
    <row r="13" spans="1:16" ht="16" x14ac:dyDescent="0.35">
      <c r="A13" t="s">
        <v>2357</v>
      </c>
      <c r="B13">
        <v>12</v>
      </c>
      <c r="C13">
        <v>1965</v>
      </c>
      <c r="D13" t="s">
        <v>33</v>
      </c>
      <c r="E13">
        <v>27</v>
      </c>
      <c r="F13" s="19">
        <v>34999</v>
      </c>
      <c r="G13" s="13">
        <f t="shared" ca="1" si="0"/>
        <v>30</v>
      </c>
      <c r="H13">
        <v>1</v>
      </c>
      <c r="I13" s="21">
        <v>48675.519999999997</v>
      </c>
      <c r="J13" s="9" t="s">
        <v>12</v>
      </c>
      <c r="K13" t="s">
        <v>7</v>
      </c>
      <c r="L13" t="s">
        <v>9</v>
      </c>
      <c r="M13" s="12"/>
      <c r="N13" s="20"/>
    </row>
    <row r="14" spans="1:16" x14ac:dyDescent="0.35">
      <c r="A14" t="s">
        <v>2356</v>
      </c>
      <c r="B14">
        <v>13</v>
      </c>
      <c r="C14">
        <v>1962</v>
      </c>
      <c r="D14" t="s">
        <v>33</v>
      </c>
      <c r="E14">
        <v>11</v>
      </c>
      <c r="F14" s="19">
        <v>33888</v>
      </c>
      <c r="G14" s="13">
        <f t="shared" ca="1" si="0"/>
        <v>33</v>
      </c>
      <c r="H14">
        <v>0</v>
      </c>
      <c r="I14" s="21">
        <v>48673.56</v>
      </c>
      <c r="J14" s="9" t="s">
        <v>12</v>
      </c>
      <c r="K14" t="s">
        <v>7</v>
      </c>
      <c r="L14" t="s">
        <v>9</v>
      </c>
    </row>
    <row r="15" spans="1:16" x14ac:dyDescent="0.35">
      <c r="A15" t="s">
        <v>2355</v>
      </c>
      <c r="B15">
        <v>14</v>
      </c>
      <c r="C15">
        <v>1968</v>
      </c>
      <c r="D15" t="s">
        <v>26</v>
      </c>
      <c r="E15">
        <v>1</v>
      </c>
      <c r="F15" s="19">
        <v>36130</v>
      </c>
      <c r="G15" s="13">
        <f t="shared" ca="1" si="0"/>
        <v>27</v>
      </c>
      <c r="H15">
        <v>3</v>
      </c>
      <c r="I15" s="21">
        <v>48549.18</v>
      </c>
      <c r="J15" s="9" t="s">
        <v>12</v>
      </c>
      <c r="K15" t="s">
        <v>8</v>
      </c>
      <c r="L15" t="s">
        <v>164</v>
      </c>
    </row>
    <row r="16" spans="1:16" x14ac:dyDescent="0.35">
      <c r="A16" t="s">
        <v>2354</v>
      </c>
      <c r="B16">
        <v>15</v>
      </c>
      <c r="C16">
        <v>1961</v>
      </c>
      <c r="D16" t="s">
        <v>26</v>
      </c>
      <c r="E16">
        <v>21</v>
      </c>
      <c r="F16" s="19">
        <v>33593</v>
      </c>
      <c r="G16" s="13">
        <f t="shared" ca="1" si="0"/>
        <v>34</v>
      </c>
      <c r="H16">
        <v>1</v>
      </c>
      <c r="I16" s="21">
        <v>48517.56</v>
      </c>
      <c r="J16" s="9" t="s">
        <v>12</v>
      </c>
      <c r="K16" t="s">
        <v>8</v>
      </c>
      <c r="L16" t="s">
        <v>243</v>
      </c>
    </row>
    <row r="17" spans="1:12" x14ac:dyDescent="0.35">
      <c r="A17" t="s">
        <v>2353</v>
      </c>
      <c r="B17">
        <v>16</v>
      </c>
      <c r="C17">
        <v>1962</v>
      </c>
      <c r="D17" t="s">
        <v>31</v>
      </c>
      <c r="E17">
        <v>27</v>
      </c>
      <c r="F17" s="19">
        <v>33843</v>
      </c>
      <c r="G17" s="13">
        <f t="shared" ca="1" si="0"/>
        <v>34</v>
      </c>
      <c r="H17">
        <v>0</v>
      </c>
      <c r="I17" s="21">
        <v>48173.36</v>
      </c>
      <c r="J17" s="9" t="s">
        <v>12</v>
      </c>
      <c r="K17" t="s">
        <v>8</v>
      </c>
      <c r="L17" t="s">
        <v>38</v>
      </c>
    </row>
    <row r="18" spans="1:12" x14ac:dyDescent="0.35">
      <c r="A18" t="s">
        <v>2352</v>
      </c>
      <c r="B18">
        <v>17</v>
      </c>
      <c r="C18">
        <v>1958</v>
      </c>
      <c r="D18" t="s">
        <v>11</v>
      </c>
      <c r="E18">
        <v>16</v>
      </c>
      <c r="F18" s="19">
        <v>36115</v>
      </c>
      <c r="G18" s="13">
        <f t="shared" ca="1" si="0"/>
        <v>27</v>
      </c>
      <c r="H18">
        <v>1</v>
      </c>
      <c r="I18" s="21">
        <v>47928.03</v>
      </c>
      <c r="J18" s="9" t="s">
        <v>7</v>
      </c>
      <c r="K18" t="s">
        <v>8</v>
      </c>
      <c r="L18" t="s">
        <v>38</v>
      </c>
    </row>
    <row r="19" spans="1:12" x14ac:dyDescent="0.35">
      <c r="A19" t="s">
        <v>2351</v>
      </c>
      <c r="B19">
        <v>18</v>
      </c>
      <c r="C19">
        <v>1963</v>
      </c>
      <c r="D19" t="s">
        <v>31</v>
      </c>
      <c r="E19">
        <v>5</v>
      </c>
      <c r="F19" s="19">
        <v>34186</v>
      </c>
      <c r="G19" s="13">
        <f t="shared" ca="1" si="0"/>
        <v>33</v>
      </c>
      <c r="H19">
        <v>1</v>
      </c>
      <c r="I19" s="21">
        <v>47896.79</v>
      </c>
      <c r="J19" s="9" t="s">
        <v>12</v>
      </c>
      <c r="K19" t="s">
        <v>8</v>
      </c>
      <c r="L19" t="s">
        <v>243</v>
      </c>
    </row>
    <row r="20" spans="1:12" x14ac:dyDescent="0.35">
      <c r="A20" t="s">
        <v>2350</v>
      </c>
      <c r="B20">
        <v>19</v>
      </c>
      <c r="C20">
        <v>1964</v>
      </c>
      <c r="D20" t="s">
        <v>11</v>
      </c>
      <c r="E20">
        <v>7</v>
      </c>
      <c r="F20" s="19">
        <v>34645</v>
      </c>
      <c r="G20" s="13">
        <f t="shared" ca="1" si="0"/>
        <v>31</v>
      </c>
      <c r="H20">
        <v>2</v>
      </c>
      <c r="I20" s="21">
        <v>47496.49</v>
      </c>
      <c r="J20" s="9" t="s">
        <v>12</v>
      </c>
      <c r="K20" t="s">
        <v>8</v>
      </c>
      <c r="L20" t="s">
        <v>19</v>
      </c>
    </row>
    <row r="21" spans="1:12" x14ac:dyDescent="0.35">
      <c r="A21" t="s">
        <v>2349</v>
      </c>
      <c r="B21">
        <v>20</v>
      </c>
      <c r="C21">
        <v>1971</v>
      </c>
      <c r="D21" t="s">
        <v>16</v>
      </c>
      <c r="E21">
        <v>27</v>
      </c>
      <c r="F21" s="19">
        <v>33508</v>
      </c>
      <c r="G21" s="13">
        <f t="shared" ca="1" si="0"/>
        <v>34</v>
      </c>
      <c r="H21">
        <v>2</v>
      </c>
      <c r="I21" s="21">
        <v>47462.89</v>
      </c>
      <c r="J21" s="9" t="s">
        <v>12</v>
      </c>
      <c r="K21" t="s">
        <v>7</v>
      </c>
      <c r="L21" t="s">
        <v>9</v>
      </c>
    </row>
    <row r="22" spans="1:12" x14ac:dyDescent="0.35">
      <c r="A22" t="s">
        <v>2348</v>
      </c>
      <c r="B22">
        <v>21</v>
      </c>
      <c r="C22">
        <v>1961</v>
      </c>
      <c r="D22" t="s">
        <v>14</v>
      </c>
      <c r="E22">
        <v>13</v>
      </c>
      <c r="F22" s="19">
        <v>33402</v>
      </c>
      <c r="G22" s="13">
        <f t="shared" ca="1" si="0"/>
        <v>35</v>
      </c>
      <c r="H22">
        <v>1</v>
      </c>
      <c r="I22" s="21">
        <v>47403.88</v>
      </c>
      <c r="J22" s="9" t="s">
        <v>12</v>
      </c>
      <c r="K22" t="s">
        <v>8</v>
      </c>
      <c r="L22" t="s">
        <v>38</v>
      </c>
    </row>
    <row r="23" spans="1:12" x14ac:dyDescent="0.35">
      <c r="A23" t="s">
        <v>2347</v>
      </c>
      <c r="B23">
        <v>22</v>
      </c>
      <c r="C23">
        <v>1959</v>
      </c>
      <c r="D23" t="s">
        <v>33</v>
      </c>
      <c r="E23">
        <v>4</v>
      </c>
      <c r="F23" s="19">
        <v>36437</v>
      </c>
      <c r="G23" s="13">
        <f t="shared" ca="1" si="0"/>
        <v>26</v>
      </c>
      <c r="H23">
        <v>2</v>
      </c>
      <c r="I23" s="21">
        <v>47305.31</v>
      </c>
      <c r="J23" s="9" t="s">
        <v>7</v>
      </c>
      <c r="K23" t="s">
        <v>12</v>
      </c>
      <c r="L23" t="s">
        <v>38</v>
      </c>
    </row>
    <row r="24" spans="1:12" x14ac:dyDescent="0.35">
      <c r="A24" t="s">
        <v>2346</v>
      </c>
      <c r="B24">
        <v>23</v>
      </c>
      <c r="C24">
        <v>1958</v>
      </c>
      <c r="D24" t="s">
        <v>16</v>
      </c>
      <c r="E24">
        <v>3</v>
      </c>
      <c r="F24" s="19">
        <v>36041</v>
      </c>
      <c r="G24" s="13">
        <f t="shared" ca="1" si="0"/>
        <v>28</v>
      </c>
      <c r="H24">
        <v>2</v>
      </c>
      <c r="I24" s="21">
        <v>47291.06</v>
      </c>
      <c r="J24" s="9" t="s">
        <v>7</v>
      </c>
      <c r="K24" t="s">
        <v>12</v>
      </c>
      <c r="L24" t="s">
        <v>38</v>
      </c>
    </row>
    <row r="25" spans="1:12" x14ac:dyDescent="0.35">
      <c r="A25" t="s">
        <v>2345</v>
      </c>
      <c r="B25">
        <v>24</v>
      </c>
      <c r="C25">
        <v>1970</v>
      </c>
      <c r="D25" t="s">
        <v>26</v>
      </c>
      <c r="E25">
        <v>28</v>
      </c>
      <c r="F25" s="19">
        <v>33235</v>
      </c>
      <c r="G25" s="13">
        <f t="shared" ca="1" si="0"/>
        <v>35</v>
      </c>
      <c r="H25">
        <v>2</v>
      </c>
      <c r="I25" s="21">
        <v>47269.85</v>
      </c>
      <c r="J25" s="9" t="s">
        <v>12</v>
      </c>
      <c r="K25" t="s">
        <v>7</v>
      </c>
      <c r="L25" t="s">
        <v>9</v>
      </c>
    </row>
    <row r="26" spans="1:12" x14ac:dyDescent="0.35">
      <c r="A26" t="s">
        <v>2344</v>
      </c>
      <c r="B26">
        <v>25</v>
      </c>
      <c r="C26">
        <v>1959</v>
      </c>
      <c r="D26" t="s">
        <v>6</v>
      </c>
      <c r="E26">
        <v>14</v>
      </c>
      <c r="F26" s="19">
        <v>36355</v>
      </c>
      <c r="G26" s="13">
        <f t="shared" ca="1" si="0"/>
        <v>27</v>
      </c>
      <c r="H26">
        <v>0</v>
      </c>
      <c r="I26" s="21">
        <v>47055.53</v>
      </c>
      <c r="J26" s="9" t="s">
        <v>7</v>
      </c>
      <c r="K26" t="s">
        <v>12</v>
      </c>
      <c r="L26" t="s">
        <v>9</v>
      </c>
    </row>
    <row r="27" spans="1:12" x14ac:dyDescent="0.35">
      <c r="A27" t="s">
        <v>2343</v>
      </c>
      <c r="B27">
        <v>26</v>
      </c>
      <c r="C27">
        <v>1958</v>
      </c>
      <c r="D27" t="s">
        <v>16</v>
      </c>
      <c r="E27">
        <v>15</v>
      </c>
      <c r="F27" s="19">
        <v>36053</v>
      </c>
      <c r="G27" s="13">
        <f t="shared" ca="1" si="0"/>
        <v>27</v>
      </c>
      <c r="H27">
        <v>0</v>
      </c>
      <c r="I27" s="21">
        <v>46889.26</v>
      </c>
      <c r="J27" s="9" t="s">
        <v>7</v>
      </c>
      <c r="K27" t="s">
        <v>8</v>
      </c>
      <c r="L27" t="s">
        <v>9</v>
      </c>
    </row>
    <row r="28" spans="1:12" x14ac:dyDescent="0.35">
      <c r="A28" t="s">
        <v>2342</v>
      </c>
      <c r="B28">
        <v>27</v>
      </c>
      <c r="C28">
        <v>1960</v>
      </c>
      <c r="D28" t="s">
        <v>11</v>
      </c>
      <c r="E28">
        <v>17</v>
      </c>
      <c r="F28" s="19">
        <v>33194</v>
      </c>
      <c r="G28" s="13">
        <f t="shared" ca="1" si="0"/>
        <v>35</v>
      </c>
      <c r="H28">
        <v>3</v>
      </c>
      <c r="I28" s="21">
        <v>46718.16</v>
      </c>
      <c r="J28" s="9" t="s">
        <v>12</v>
      </c>
      <c r="K28" t="s">
        <v>12</v>
      </c>
      <c r="L28" t="s">
        <v>19</v>
      </c>
    </row>
    <row r="29" spans="1:12" x14ac:dyDescent="0.35">
      <c r="A29" t="s">
        <v>2341</v>
      </c>
      <c r="B29">
        <v>28</v>
      </c>
      <c r="C29">
        <v>1969</v>
      </c>
      <c r="D29" t="s">
        <v>14</v>
      </c>
      <c r="E29">
        <v>23</v>
      </c>
      <c r="F29" s="19">
        <v>36334</v>
      </c>
      <c r="G29" s="13">
        <f t="shared" ca="1" si="0"/>
        <v>27</v>
      </c>
      <c r="H29">
        <v>3</v>
      </c>
      <c r="I29" s="21">
        <v>46661.440000000002</v>
      </c>
      <c r="J29" s="9" t="s">
        <v>12</v>
      </c>
      <c r="K29" t="s">
        <v>8</v>
      </c>
      <c r="L29" t="s">
        <v>19</v>
      </c>
    </row>
    <row r="30" spans="1:12" x14ac:dyDescent="0.35">
      <c r="A30" t="s">
        <v>2340</v>
      </c>
      <c r="B30">
        <v>29</v>
      </c>
      <c r="C30">
        <v>1961</v>
      </c>
      <c r="D30" t="s">
        <v>31</v>
      </c>
      <c r="E30">
        <v>8</v>
      </c>
      <c r="F30" s="19">
        <v>33458</v>
      </c>
      <c r="G30" s="13">
        <f t="shared" ca="1" si="0"/>
        <v>35</v>
      </c>
      <c r="H30">
        <v>0</v>
      </c>
      <c r="I30" s="21">
        <v>46599.11</v>
      </c>
      <c r="J30" s="9" t="s">
        <v>12</v>
      </c>
      <c r="K30" t="s">
        <v>12</v>
      </c>
      <c r="L30" t="s">
        <v>9</v>
      </c>
    </row>
    <row r="31" spans="1:12" x14ac:dyDescent="0.35">
      <c r="A31" t="s">
        <v>2339</v>
      </c>
      <c r="B31">
        <v>30</v>
      </c>
      <c r="C31">
        <v>1971</v>
      </c>
      <c r="D31" t="s">
        <v>26</v>
      </c>
      <c r="E31">
        <v>6</v>
      </c>
      <c r="F31" s="19">
        <v>33578</v>
      </c>
      <c r="G31" s="13">
        <f t="shared" ca="1" si="0"/>
        <v>34</v>
      </c>
      <c r="H31">
        <v>3</v>
      </c>
      <c r="I31" s="21">
        <v>46255.11</v>
      </c>
      <c r="J31" s="9" t="s">
        <v>12</v>
      </c>
      <c r="K31" t="s">
        <v>8</v>
      </c>
      <c r="L31" t="s">
        <v>243</v>
      </c>
    </row>
    <row r="32" spans="1:12" x14ac:dyDescent="0.35">
      <c r="A32" t="s">
        <v>2338</v>
      </c>
      <c r="B32">
        <v>31</v>
      </c>
      <c r="C32">
        <v>1978</v>
      </c>
      <c r="D32" t="s">
        <v>31</v>
      </c>
      <c r="E32">
        <v>17</v>
      </c>
      <c r="F32" s="19">
        <v>36024</v>
      </c>
      <c r="G32" s="13">
        <f t="shared" ca="1" si="0"/>
        <v>28</v>
      </c>
      <c r="H32">
        <v>2</v>
      </c>
      <c r="I32" s="21">
        <v>46200.99</v>
      </c>
      <c r="J32" s="9" t="s">
        <v>12</v>
      </c>
      <c r="K32" t="s">
        <v>12</v>
      </c>
      <c r="L32" t="s">
        <v>9</v>
      </c>
    </row>
    <row r="33" spans="1:12" x14ac:dyDescent="0.35">
      <c r="A33" t="s">
        <v>2337</v>
      </c>
      <c r="B33">
        <v>32</v>
      </c>
      <c r="C33">
        <v>1976</v>
      </c>
      <c r="D33" t="s">
        <v>26</v>
      </c>
      <c r="E33">
        <v>2</v>
      </c>
      <c r="F33" s="19">
        <v>35401</v>
      </c>
      <c r="G33" s="13">
        <f t="shared" ca="1" si="0"/>
        <v>29</v>
      </c>
      <c r="H33">
        <v>3</v>
      </c>
      <c r="I33" s="21">
        <v>46151.12</v>
      </c>
      <c r="J33" s="9" t="s">
        <v>12</v>
      </c>
      <c r="K33" t="s">
        <v>8</v>
      </c>
      <c r="L33" t="s">
        <v>9</v>
      </c>
    </row>
    <row r="34" spans="1:12" x14ac:dyDescent="0.35">
      <c r="A34" t="s">
        <v>2336</v>
      </c>
      <c r="B34">
        <v>33</v>
      </c>
      <c r="C34">
        <v>1962</v>
      </c>
      <c r="D34" t="s">
        <v>26</v>
      </c>
      <c r="E34">
        <v>4</v>
      </c>
      <c r="F34" s="19">
        <v>33942</v>
      </c>
      <c r="G34" s="13">
        <f t="shared" ca="1" si="0"/>
        <v>33</v>
      </c>
      <c r="H34">
        <v>3</v>
      </c>
      <c r="I34" s="21">
        <v>46130.53</v>
      </c>
      <c r="J34" s="9" t="s">
        <v>12</v>
      </c>
      <c r="K34" t="s">
        <v>12</v>
      </c>
      <c r="L34" t="s">
        <v>19</v>
      </c>
    </row>
    <row r="35" spans="1:12" x14ac:dyDescent="0.35">
      <c r="A35" t="s">
        <v>2335</v>
      </c>
      <c r="B35">
        <v>34</v>
      </c>
      <c r="C35">
        <v>1985</v>
      </c>
      <c r="D35" t="s">
        <v>16</v>
      </c>
      <c r="E35">
        <v>30</v>
      </c>
      <c r="F35" s="19">
        <v>34972</v>
      </c>
      <c r="G35" s="13">
        <f t="shared" ca="1" si="0"/>
        <v>30</v>
      </c>
      <c r="H35">
        <v>2</v>
      </c>
      <c r="I35" s="21">
        <v>46113.51</v>
      </c>
      <c r="J35" s="9" t="s">
        <v>7</v>
      </c>
      <c r="K35" t="s">
        <v>8</v>
      </c>
      <c r="L35" t="s">
        <v>38</v>
      </c>
    </row>
    <row r="36" spans="1:12" x14ac:dyDescent="0.35">
      <c r="A36" t="s">
        <v>2334</v>
      </c>
      <c r="B36">
        <v>35</v>
      </c>
      <c r="C36">
        <v>1979</v>
      </c>
      <c r="D36" t="s">
        <v>31</v>
      </c>
      <c r="E36">
        <v>12</v>
      </c>
      <c r="F36" s="19">
        <v>36384</v>
      </c>
      <c r="G36" s="13">
        <f t="shared" ca="1" si="0"/>
        <v>27</v>
      </c>
      <c r="H36">
        <v>0</v>
      </c>
      <c r="I36" s="21">
        <v>45863.21</v>
      </c>
      <c r="J36" s="9" t="s">
        <v>7</v>
      </c>
      <c r="K36" t="s">
        <v>12</v>
      </c>
      <c r="L36" t="s">
        <v>9</v>
      </c>
    </row>
    <row r="37" spans="1:12" x14ac:dyDescent="0.35">
      <c r="A37" t="s">
        <v>2333</v>
      </c>
      <c r="B37">
        <v>36</v>
      </c>
      <c r="C37">
        <v>1960</v>
      </c>
      <c r="D37" t="s">
        <v>26</v>
      </c>
      <c r="E37">
        <v>21</v>
      </c>
      <c r="F37" s="19">
        <v>33228</v>
      </c>
      <c r="G37" s="13">
        <f t="shared" ca="1" si="0"/>
        <v>35</v>
      </c>
      <c r="H37">
        <v>0</v>
      </c>
      <c r="I37" s="21">
        <v>45710.21</v>
      </c>
      <c r="J37" s="9" t="s">
        <v>7</v>
      </c>
      <c r="K37" t="s">
        <v>7</v>
      </c>
      <c r="L37" t="s">
        <v>164</v>
      </c>
    </row>
    <row r="38" spans="1:12" x14ac:dyDescent="0.35">
      <c r="A38" t="s">
        <v>2332</v>
      </c>
      <c r="B38">
        <v>37</v>
      </c>
      <c r="C38">
        <v>1974</v>
      </c>
      <c r="D38" t="s">
        <v>31</v>
      </c>
      <c r="E38">
        <v>9</v>
      </c>
      <c r="F38" s="19">
        <v>34555</v>
      </c>
      <c r="G38" s="13">
        <f t="shared" ca="1" si="0"/>
        <v>32</v>
      </c>
      <c r="H38">
        <v>2</v>
      </c>
      <c r="I38" s="21">
        <v>45702.02</v>
      </c>
      <c r="J38" s="9" t="s">
        <v>7</v>
      </c>
      <c r="K38" t="s">
        <v>7</v>
      </c>
      <c r="L38" t="s">
        <v>19</v>
      </c>
    </row>
    <row r="39" spans="1:12" x14ac:dyDescent="0.35">
      <c r="A39" t="s">
        <v>2331</v>
      </c>
      <c r="B39">
        <v>38</v>
      </c>
      <c r="C39">
        <v>1962</v>
      </c>
      <c r="D39" t="s">
        <v>26</v>
      </c>
      <c r="E39">
        <v>17</v>
      </c>
      <c r="F39" s="19">
        <v>33955</v>
      </c>
      <c r="G39" s="13">
        <f t="shared" ca="1" si="0"/>
        <v>33</v>
      </c>
      <c r="H39">
        <v>0</v>
      </c>
      <c r="I39" s="21">
        <v>45008.959999999999</v>
      </c>
      <c r="J39" s="9" t="s">
        <v>7</v>
      </c>
      <c r="K39" t="s">
        <v>7</v>
      </c>
      <c r="L39" t="s">
        <v>9</v>
      </c>
    </row>
    <row r="40" spans="1:12" x14ac:dyDescent="0.35">
      <c r="A40" t="s">
        <v>2330</v>
      </c>
      <c r="B40">
        <v>39</v>
      </c>
      <c r="C40">
        <v>1971</v>
      </c>
      <c r="D40" t="s">
        <v>31</v>
      </c>
      <c r="E40">
        <v>13</v>
      </c>
      <c r="F40" s="19">
        <v>33463</v>
      </c>
      <c r="G40" s="13">
        <f t="shared" ca="1" si="0"/>
        <v>35</v>
      </c>
      <c r="H40">
        <v>2</v>
      </c>
      <c r="I40" s="21">
        <v>44641.2</v>
      </c>
      <c r="J40" s="9" t="s">
        <v>7</v>
      </c>
      <c r="K40" t="s">
        <v>8</v>
      </c>
      <c r="L40" t="s">
        <v>243</v>
      </c>
    </row>
    <row r="41" spans="1:12" x14ac:dyDescent="0.35">
      <c r="A41" t="s">
        <v>2329</v>
      </c>
      <c r="B41">
        <v>40</v>
      </c>
      <c r="C41">
        <v>1993</v>
      </c>
      <c r="D41" t="s">
        <v>33</v>
      </c>
      <c r="E41">
        <v>11</v>
      </c>
      <c r="F41" s="19">
        <v>34253</v>
      </c>
      <c r="G41" s="13">
        <f t="shared" ca="1" si="0"/>
        <v>32</v>
      </c>
      <c r="H41">
        <v>2</v>
      </c>
      <c r="I41" s="21">
        <v>44585.46</v>
      </c>
      <c r="J41" s="9" t="s">
        <v>7</v>
      </c>
      <c r="K41" t="s">
        <v>7</v>
      </c>
      <c r="L41" t="s">
        <v>38</v>
      </c>
    </row>
    <row r="42" spans="1:12" x14ac:dyDescent="0.35">
      <c r="A42" t="s">
        <v>2328</v>
      </c>
      <c r="B42">
        <v>41</v>
      </c>
      <c r="C42">
        <v>2000</v>
      </c>
      <c r="D42" t="s">
        <v>31</v>
      </c>
      <c r="E42">
        <v>2</v>
      </c>
      <c r="F42" s="19">
        <v>36740</v>
      </c>
      <c r="G42" s="13">
        <f t="shared" ca="1" si="0"/>
        <v>26</v>
      </c>
      <c r="H42">
        <v>1</v>
      </c>
      <c r="I42" s="21">
        <v>44501.4</v>
      </c>
      <c r="J42" s="9" t="s">
        <v>7</v>
      </c>
      <c r="K42" t="s">
        <v>8</v>
      </c>
      <c r="L42" t="s">
        <v>9</v>
      </c>
    </row>
    <row r="43" spans="1:12" x14ac:dyDescent="0.35">
      <c r="A43" t="s">
        <v>2327</v>
      </c>
      <c r="B43">
        <v>42</v>
      </c>
      <c r="C43">
        <v>1967</v>
      </c>
      <c r="D43" t="s">
        <v>16</v>
      </c>
      <c r="E43">
        <v>14</v>
      </c>
      <c r="F43" s="19">
        <v>35687</v>
      </c>
      <c r="G43" s="13">
        <f t="shared" ca="1" si="0"/>
        <v>28</v>
      </c>
      <c r="H43">
        <v>0</v>
      </c>
      <c r="I43" s="21">
        <v>44423.8</v>
      </c>
      <c r="J43" s="9" t="s">
        <v>7</v>
      </c>
      <c r="K43" t="s">
        <v>8</v>
      </c>
      <c r="L43" t="s">
        <v>9</v>
      </c>
    </row>
    <row r="44" spans="1:12" x14ac:dyDescent="0.35">
      <c r="A44" t="s">
        <v>2326</v>
      </c>
      <c r="B44">
        <v>43</v>
      </c>
      <c r="C44">
        <v>1971</v>
      </c>
      <c r="D44" t="s">
        <v>33</v>
      </c>
      <c r="E44">
        <v>29</v>
      </c>
      <c r="F44" s="19">
        <v>33540</v>
      </c>
      <c r="G44" s="13">
        <f t="shared" ca="1" si="0"/>
        <v>34</v>
      </c>
      <c r="H44">
        <v>0</v>
      </c>
      <c r="I44" s="21">
        <v>44400.41</v>
      </c>
      <c r="J44" s="9" t="s">
        <v>7</v>
      </c>
      <c r="K44" t="s">
        <v>7</v>
      </c>
      <c r="L44" t="s">
        <v>9</v>
      </c>
    </row>
    <row r="45" spans="1:12" x14ac:dyDescent="0.35">
      <c r="A45" t="s">
        <v>2325</v>
      </c>
      <c r="B45">
        <v>44</v>
      </c>
      <c r="C45">
        <v>1968</v>
      </c>
      <c r="D45" t="s">
        <v>11</v>
      </c>
      <c r="E45">
        <v>24</v>
      </c>
      <c r="F45" s="19">
        <v>36123</v>
      </c>
      <c r="G45" s="13">
        <f t="shared" ca="1" si="0"/>
        <v>27</v>
      </c>
      <c r="H45">
        <v>2</v>
      </c>
      <c r="I45" s="21">
        <v>44260.75</v>
      </c>
      <c r="J45" s="9" t="s">
        <v>7</v>
      </c>
      <c r="K45" t="s">
        <v>12</v>
      </c>
      <c r="L45" t="s">
        <v>9</v>
      </c>
    </row>
    <row r="46" spans="1:12" x14ac:dyDescent="0.35">
      <c r="A46" t="s">
        <v>2324</v>
      </c>
      <c r="B46">
        <v>45</v>
      </c>
      <c r="C46">
        <v>1975</v>
      </c>
      <c r="D46" t="s">
        <v>14</v>
      </c>
      <c r="E46">
        <v>1</v>
      </c>
      <c r="F46" s="19">
        <v>34851</v>
      </c>
      <c r="G46" s="13">
        <f t="shared" ca="1" si="0"/>
        <v>31</v>
      </c>
      <c r="H46">
        <v>2</v>
      </c>
      <c r="I46" s="21">
        <v>44202.65</v>
      </c>
      <c r="J46" s="9" t="s">
        <v>7</v>
      </c>
      <c r="K46" t="s">
        <v>7</v>
      </c>
      <c r="L46" t="s">
        <v>9</v>
      </c>
    </row>
    <row r="47" spans="1:12" x14ac:dyDescent="0.35">
      <c r="A47" t="s">
        <v>2323</v>
      </c>
      <c r="B47">
        <v>46</v>
      </c>
      <c r="C47">
        <v>1988</v>
      </c>
      <c r="D47" t="s">
        <v>6</v>
      </c>
      <c r="E47">
        <v>16</v>
      </c>
      <c r="F47" s="19">
        <v>35992</v>
      </c>
      <c r="G47" s="13">
        <f t="shared" ca="1" si="0"/>
        <v>28</v>
      </c>
      <c r="H47">
        <v>1</v>
      </c>
      <c r="I47" s="21">
        <v>43943.88</v>
      </c>
      <c r="J47" s="9" t="s">
        <v>7</v>
      </c>
      <c r="K47" t="s">
        <v>12</v>
      </c>
      <c r="L47" t="s">
        <v>19</v>
      </c>
    </row>
    <row r="48" spans="1:12" x14ac:dyDescent="0.35">
      <c r="A48" t="s">
        <v>2322</v>
      </c>
      <c r="B48">
        <v>47</v>
      </c>
      <c r="C48">
        <v>1966</v>
      </c>
      <c r="D48" t="s">
        <v>33</v>
      </c>
      <c r="E48">
        <v>5</v>
      </c>
      <c r="F48" s="19">
        <v>35343</v>
      </c>
      <c r="G48" s="13">
        <f t="shared" ca="1" si="0"/>
        <v>29</v>
      </c>
      <c r="H48">
        <v>0</v>
      </c>
      <c r="I48" s="21">
        <v>43921.18</v>
      </c>
      <c r="J48" s="9" t="s">
        <v>7</v>
      </c>
      <c r="K48" t="s">
        <v>7</v>
      </c>
      <c r="L48" t="s">
        <v>19</v>
      </c>
    </row>
    <row r="49" spans="1:12" x14ac:dyDescent="0.35">
      <c r="A49" t="s">
        <v>2321</v>
      </c>
      <c r="B49">
        <v>48</v>
      </c>
      <c r="C49">
        <v>1980</v>
      </c>
      <c r="D49" t="s">
        <v>11</v>
      </c>
      <c r="E49">
        <v>10</v>
      </c>
      <c r="F49" s="19">
        <v>33187</v>
      </c>
      <c r="G49" s="13">
        <f t="shared" ca="1" si="0"/>
        <v>35</v>
      </c>
      <c r="H49">
        <v>2</v>
      </c>
      <c r="I49" s="21">
        <v>43896.38</v>
      </c>
      <c r="J49" s="9" t="s">
        <v>7</v>
      </c>
      <c r="K49" t="s">
        <v>12</v>
      </c>
      <c r="L49" t="s">
        <v>9</v>
      </c>
    </row>
    <row r="50" spans="1:12" x14ac:dyDescent="0.35">
      <c r="A50" t="s">
        <v>2320</v>
      </c>
      <c r="B50">
        <v>49</v>
      </c>
      <c r="C50">
        <v>1966</v>
      </c>
      <c r="D50" t="s">
        <v>6</v>
      </c>
      <c r="E50">
        <v>2</v>
      </c>
      <c r="F50" s="19">
        <v>35248</v>
      </c>
      <c r="G50" s="13">
        <f t="shared" ca="1" si="0"/>
        <v>30</v>
      </c>
      <c r="H50">
        <v>0</v>
      </c>
      <c r="I50" s="21">
        <v>43817.45</v>
      </c>
      <c r="J50" s="9" t="s">
        <v>7</v>
      </c>
      <c r="K50" t="s">
        <v>8</v>
      </c>
      <c r="L50" t="s">
        <v>19</v>
      </c>
    </row>
    <row r="51" spans="1:12" x14ac:dyDescent="0.35">
      <c r="A51" t="s">
        <v>2319</v>
      </c>
      <c r="B51">
        <v>50</v>
      </c>
      <c r="C51">
        <v>1966</v>
      </c>
      <c r="D51" t="s">
        <v>33</v>
      </c>
      <c r="E51">
        <v>25</v>
      </c>
      <c r="F51" s="19">
        <v>35363</v>
      </c>
      <c r="G51" s="13">
        <f t="shared" ca="1" si="0"/>
        <v>29</v>
      </c>
      <c r="H51">
        <v>2</v>
      </c>
      <c r="I51" s="21">
        <v>43813.87</v>
      </c>
      <c r="J51" s="9" t="s">
        <v>7</v>
      </c>
      <c r="K51" t="s">
        <v>7</v>
      </c>
      <c r="L51" t="s">
        <v>9</v>
      </c>
    </row>
    <row r="52" spans="1:12" x14ac:dyDescent="0.35">
      <c r="A52" t="s">
        <v>2318</v>
      </c>
      <c r="B52">
        <v>51</v>
      </c>
      <c r="C52">
        <v>1986</v>
      </c>
      <c r="D52" t="s">
        <v>26</v>
      </c>
      <c r="E52">
        <v>29</v>
      </c>
      <c r="F52" s="19">
        <v>35428</v>
      </c>
      <c r="G52" s="13">
        <f t="shared" ca="1" si="0"/>
        <v>29</v>
      </c>
      <c r="H52">
        <v>3</v>
      </c>
      <c r="I52" s="21">
        <v>43753.34</v>
      </c>
      <c r="J52" s="9" t="s">
        <v>7</v>
      </c>
      <c r="K52" t="s">
        <v>12</v>
      </c>
      <c r="L52" t="s">
        <v>160</v>
      </c>
    </row>
    <row r="53" spans="1:12" x14ac:dyDescent="0.35">
      <c r="A53" t="s">
        <v>2317</v>
      </c>
      <c r="B53">
        <v>52</v>
      </c>
      <c r="C53">
        <v>1965</v>
      </c>
      <c r="D53" t="s">
        <v>31</v>
      </c>
      <c r="E53">
        <v>22</v>
      </c>
      <c r="F53" s="19">
        <v>34933</v>
      </c>
      <c r="G53" s="13">
        <f t="shared" ca="1" si="0"/>
        <v>31</v>
      </c>
      <c r="H53">
        <v>0</v>
      </c>
      <c r="I53" s="21">
        <v>43578.94</v>
      </c>
      <c r="J53" s="9" t="s">
        <v>7</v>
      </c>
      <c r="K53" t="s">
        <v>7</v>
      </c>
      <c r="L53" t="s">
        <v>19</v>
      </c>
    </row>
    <row r="54" spans="1:12" x14ac:dyDescent="0.35">
      <c r="A54" t="s">
        <v>2316</v>
      </c>
      <c r="B54">
        <v>53</v>
      </c>
      <c r="C54">
        <v>1969</v>
      </c>
      <c r="D54" t="s">
        <v>26</v>
      </c>
      <c r="E54">
        <v>3</v>
      </c>
      <c r="F54" s="19">
        <v>36497</v>
      </c>
      <c r="G54" s="13">
        <f t="shared" ca="1" si="0"/>
        <v>26</v>
      </c>
      <c r="H54">
        <v>0</v>
      </c>
      <c r="I54" s="21">
        <v>43254.42</v>
      </c>
      <c r="J54" s="9" t="s">
        <v>7</v>
      </c>
      <c r="K54" t="s">
        <v>7</v>
      </c>
      <c r="L54" t="s">
        <v>164</v>
      </c>
    </row>
    <row r="55" spans="1:12" x14ac:dyDescent="0.35">
      <c r="A55" t="s">
        <v>2315</v>
      </c>
      <c r="B55">
        <v>54</v>
      </c>
      <c r="C55">
        <v>1965</v>
      </c>
      <c r="D55" t="s">
        <v>11</v>
      </c>
      <c r="E55">
        <v>29</v>
      </c>
      <c r="F55" s="19">
        <v>35032</v>
      </c>
      <c r="G55" s="13">
        <f t="shared" ca="1" si="0"/>
        <v>30</v>
      </c>
      <c r="H55">
        <v>0</v>
      </c>
      <c r="I55" s="21">
        <v>43073.760000000002</v>
      </c>
      <c r="J55" s="9" t="s">
        <v>7</v>
      </c>
      <c r="K55" t="s">
        <v>7</v>
      </c>
      <c r="L55" t="s">
        <v>38</v>
      </c>
    </row>
    <row r="56" spans="1:12" x14ac:dyDescent="0.35">
      <c r="A56" t="s">
        <v>2314</v>
      </c>
      <c r="B56">
        <v>55</v>
      </c>
      <c r="C56">
        <v>1978</v>
      </c>
      <c r="D56" t="s">
        <v>11</v>
      </c>
      <c r="E56">
        <v>4</v>
      </c>
      <c r="F56" s="19">
        <v>36103</v>
      </c>
      <c r="G56" s="13">
        <f t="shared" ca="1" si="0"/>
        <v>27</v>
      </c>
      <c r="H56">
        <v>0</v>
      </c>
      <c r="I56" s="21">
        <v>42983.46</v>
      </c>
      <c r="J56" s="9" t="s">
        <v>12</v>
      </c>
      <c r="K56" t="s">
        <v>7</v>
      </c>
      <c r="L56" t="s">
        <v>19</v>
      </c>
    </row>
    <row r="57" spans="1:12" x14ac:dyDescent="0.35">
      <c r="A57" t="s">
        <v>2313</v>
      </c>
      <c r="B57">
        <v>56</v>
      </c>
      <c r="C57">
        <v>1975</v>
      </c>
      <c r="D57" t="s">
        <v>33</v>
      </c>
      <c r="E57">
        <v>23</v>
      </c>
      <c r="F57" s="19">
        <v>34995</v>
      </c>
      <c r="G57" s="13">
        <f t="shared" ca="1" si="0"/>
        <v>30</v>
      </c>
      <c r="H57">
        <v>1</v>
      </c>
      <c r="I57" s="21">
        <v>42969.85</v>
      </c>
      <c r="J57" s="9" t="s">
        <v>12</v>
      </c>
      <c r="K57" t="s">
        <v>8</v>
      </c>
      <c r="L57" t="s">
        <v>9</v>
      </c>
    </row>
    <row r="58" spans="1:12" x14ac:dyDescent="0.35">
      <c r="A58" t="s">
        <v>2312</v>
      </c>
      <c r="B58">
        <v>57</v>
      </c>
      <c r="C58">
        <v>1972</v>
      </c>
      <c r="D58" t="s">
        <v>16</v>
      </c>
      <c r="E58">
        <v>10</v>
      </c>
      <c r="F58" s="19">
        <v>33857</v>
      </c>
      <c r="G58" s="13">
        <f t="shared" ca="1" si="0"/>
        <v>34</v>
      </c>
      <c r="H58">
        <v>2</v>
      </c>
      <c r="I58" s="21">
        <v>42856.84</v>
      </c>
      <c r="J58" s="9" t="s">
        <v>12</v>
      </c>
      <c r="K58" t="s">
        <v>12</v>
      </c>
      <c r="L58" t="s">
        <v>38</v>
      </c>
    </row>
    <row r="59" spans="1:12" x14ac:dyDescent="0.35">
      <c r="A59" t="s">
        <v>2311</v>
      </c>
      <c r="B59">
        <v>58</v>
      </c>
      <c r="C59">
        <v>1965</v>
      </c>
      <c r="D59" t="s">
        <v>33</v>
      </c>
      <c r="E59">
        <v>29</v>
      </c>
      <c r="F59" s="19">
        <v>35001</v>
      </c>
      <c r="G59" s="13">
        <f t="shared" ca="1" si="0"/>
        <v>30</v>
      </c>
      <c r="H59">
        <v>0</v>
      </c>
      <c r="I59" s="21">
        <v>42764.12</v>
      </c>
      <c r="J59" s="9" t="s">
        <v>12</v>
      </c>
      <c r="K59" t="s">
        <v>7</v>
      </c>
      <c r="L59" t="s">
        <v>38</v>
      </c>
    </row>
    <row r="60" spans="1:12" x14ac:dyDescent="0.35">
      <c r="A60" t="s">
        <v>2310</v>
      </c>
      <c r="B60">
        <v>59</v>
      </c>
      <c r="C60">
        <v>1977</v>
      </c>
      <c r="D60" t="s">
        <v>33</v>
      </c>
      <c r="E60">
        <v>21</v>
      </c>
      <c r="F60" s="19">
        <v>35724</v>
      </c>
      <c r="G60" s="13">
        <f t="shared" ca="1" si="0"/>
        <v>28</v>
      </c>
      <c r="H60">
        <v>2</v>
      </c>
      <c r="I60" s="21">
        <v>42760.5</v>
      </c>
      <c r="J60" s="9" t="s">
        <v>12</v>
      </c>
      <c r="K60" t="s">
        <v>7</v>
      </c>
      <c r="L60" t="s">
        <v>19</v>
      </c>
    </row>
    <row r="61" spans="1:12" x14ac:dyDescent="0.35">
      <c r="A61" t="s">
        <v>2309</v>
      </c>
      <c r="B61">
        <v>60</v>
      </c>
      <c r="C61">
        <v>1971</v>
      </c>
      <c r="D61" t="s">
        <v>11</v>
      </c>
      <c r="E61">
        <v>3</v>
      </c>
      <c r="F61" s="19">
        <v>33545</v>
      </c>
      <c r="G61" s="13">
        <f t="shared" ca="1" si="0"/>
        <v>34</v>
      </c>
      <c r="H61">
        <v>0</v>
      </c>
      <c r="I61" s="21">
        <v>42644.2</v>
      </c>
      <c r="J61" s="9" t="s">
        <v>12</v>
      </c>
      <c r="K61" t="s">
        <v>8</v>
      </c>
      <c r="L61" t="s">
        <v>38</v>
      </c>
    </row>
    <row r="62" spans="1:12" x14ac:dyDescent="0.35">
      <c r="A62" t="s">
        <v>2308</v>
      </c>
      <c r="B62">
        <v>61</v>
      </c>
      <c r="C62">
        <v>1979</v>
      </c>
      <c r="D62" t="s">
        <v>26</v>
      </c>
      <c r="E62">
        <v>27</v>
      </c>
      <c r="F62" s="19">
        <v>36521</v>
      </c>
      <c r="G62" s="13">
        <f t="shared" ca="1" si="0"/>
        <v>26</v>
      </c>
      <c r="H62">
        <v>2</v>
      </c>
      <c r="I62" s="21">
        <v>42560.43</v>
      </c>
      <c r="J62" s="9" t="s">
        <v>12</v>
      </c>
      <c r="K62" t="s">
        <v>8</v>
      </c>
      <c r="L62" t="s">
        <v>9</v>
      </c>
    </row>
    <row r="63" spans="1:12" x14ac:dyDescent="0.35">
      <c r="A63" t="s">
        <v>2307</v>
      </c>
      <c r="B63">
        <v>62</v>
      </c>
      <c r="C63">
        <v>1967</v>
      </c>
      <c r="D63" t="s">
        <v>14</v>
      </c>
      <c r="E63">
        <v>27</v>
      </c>
      <c r="F63" s="19">
        <v>35608</v>
      </c>
      <c r="G63" s="13">
        <f t="shared" ca="1" si="0"/>
        <v>29</v>
      </c>
      <c r="H63">
        <v>0</v>
      </c>
      <c r="I63" s="21">
        <v>42538.720000000001</v>
      </c>
      <c r="J63" s="9" t="s">
        <v>12</v>
      </c>
      <c r="K63" t="s">
        <v>8</v>
      </c>
      <c r="L63" t="s">
        <v>38</v>
      </c>
    </row>
    <row r="64" spans="1:12" x14ac:dyDescent="0.35">
      <c r="A64" t="s">
        <v>2306</v>
      </c>
      <c r="B64">
        <v>63</v>
      </c>
      <c r="C64">
        <v>1968</v>
      </c>
      <c r="D64" t="s">
        <v>31</v>
      </c>
      <c r="E64">
        <v>3</v>
      </c>
      <c r="F64" s="19">
        <v>36010</v>
      </c>
      <c r="G64" s="13">
        <f t="shared" ca="1" si="0"/>
        <v>28</v>
      </c>
      <c r="H64">
        <v>0</v>
      </c>
      <c r="I64" s="21">
        <v>42478.6</v>
      </c>
      <c r="J64" s="9" t="s">
        <v>12</v>
      </c>
      <c r="K64" t="s">
        <v>7</v>
      </c>
      <c r="L64" t="s">
        <v>38</v>
      </c>
    </row>
    <row r="65" spans="1:12" x14ac:dyDescent="0.35">
      <c r="A65" t="s">
        <v>2305</v>
      </c>
      <c r="B65">
        <v>64</v>
      </c>
      <c r="C65">
        <v>1967</v>
      </c>
      <c r="D65" t="s">
        <v>14</v>
      </c>
      <c r="E65">
        <v>28</v>
      </c>
      <c r="F65" s="19">
        <v>35609</v>
      </c>
      <c r="G65" s="13">
        <f t="shared" ca="1" si="0"/>
        <v>29</v>
      </c>
      <c r="H65">
        <v>0</v>
      </c>
      <c r="I65" s="21">
        <v>42303.69</v>
      </c>
      <c r="J65" s="9" t="s">
        <v>12</v>
      </c>
      <c r="K65" t="s">
        <v>7</v>
      </c>
      <c r="L65" t="s">
        <v>164</v>
      </c>
    </row>
    <row r="66" spans="1:12" x14ac:dyDescent="0.35">
      <c r="A66" t="s">
        <v>2304</v>
      </c>
      <c r="B66">
        <v>65</v>
      </c>
      <c r="C66">
        <v>1975</v>
      </c>
      <c r="D66" t="s">
        <v>31</v>
      </c>
      <c r="E66">
        <v>15</v>
      </c>
      <c r="F66" s="19">
        <v>34926</v>
      </c>
      <c r="G66" s="13">
        <f t="shared" ref="G66:G129" ca="1" si="1">DATEDIF(F66,$O$1,"Y")</f>
        <v>31</v>
      </c>
      <c r="H66">
        <v>1</v>
      </c>
      <c r="I66" s="21">
        <v>42211.14</v>
      </c>
      <c r="J66" s="9" t="s">
        <v>12</v>
      </c>
      <c r="K66" t="s">
        <v>8</v>
      </c>
      <c r="L66" t="s">
        <v>9</v>
      </c>
    </row>
    <row r="67" spans="1:12" x14ac:dyDescent="0.35">
      <c r="A67" t="s">
        <v>2303</v>
      </c>
      <c r="B67">
        <v>66</v>
      </c>
      <c r="C67">
        <v>1973</v>
      </c>
      <c r="D67" t="s">
        <v>16</v>
      </c>
      <c r="E67">
        <v>18</v>
      </c>
      <c r="F67" s="19">
        <v>34230</v>
      </c>
      <c r="G67" s="13">
        <f t="shared" ca="1" si="1"/>
        <v>32</v>
      </c>
      <c r="H67">
        <v>0</v>
      </c>
      <c r="I67" s="21">
        <v>42188.15</v>
      </c>
      <c r="J67" s="9" t="s">
        <v>12</v>
      </c>
      <c r="K67" t="s">
        <v>12</v>
      </c>
      <c r="L67" t="s">
        <v>38</v>
      </c>
    </row>
    <row r="68" spans="1:12" x14ac:dyDescent="0.35">
      <c r="A68" t="s">
        <v>2302</v>
      </c>
      <c r="B68">
        <v>67</v>
      </c>
      <c r="C68">
        <v>1979</v>
      </c>
      <c r="D68" t="s">
        <v>6</v>
      </c>
      <c r="E68">
        <v>3</v>
      </c>
      <c r="F68" s="19">
        <v>36344</v>
      </c>
      <c r="G68" s="13">
        <f t="shared" ca="1" si="1"/>
        <v>27</v>
      </c>
      <c r="H68">
        <v>3</v>
      </c>
      <c r="I68" s="21">
        <v>42124.52</v>
      </c>
      <c r="J68" s="9" t="s">
        <v>12</v>
      </c>
      <c r="K68" t="s">
        <v>12</v>
      </c>
      <c r="L68" t="s">
        <v>9</v>
      </c>
    </row>
    <row r="69" spans="1:12" x14ac:dyDescent="0.35">
      <c r="A69" t="s">
        <v>2301</v>
      </c>
      <c r="B69">
        <v>68</v>
      </c>
      <c r="C69">
        <v>1997</v>
      </c>
      <c r="D69" t="s">
        <v>26</v>
      </c>
      <c r="E69">
        <v>9</v>
      </c>
      <c r="F69" s="19">
        <v>35773</v>
      </c>
      <c r="G69" s="13">
        <f t="shared" ca="1" si="1"/>
        <v>28</v>
      </c>
      <c r="H69">
        <v>2</v>
      </c>
      <c r="I69" s="21">
        <v>42112.24</v>
      </c>
      <c r="J69" s="9" t="s">
        <v>12</v>
      </c>
      <c r="K69" t="s">
        <v>8</v>
      </c>
      <c r="L69" t="s">
        <v>9</v>
      </c>
    </row>
    <row r="70" spans="1:12" x14ac:dyDescent="0.35">
      <c r="A70" t="s">
        <v>2300</v>
      </c>
      <c r="B70">
        <v>69</v>
      </c>
      <c r="C70">
        <v>1976</v>
      </c>
      <c r="D70" t="s">
        <v>11</v>
      </c>
      <c r="E70">
        <v>28</v>
      </c>
      <c r="F70" s="19">
        <v>35397</v>
      </c>
      <c r="G70" s="13">
        <f t="shared" ca="1" si="1"/>
        <v>29</v>
      </c>
      <c r="H70">
        <v>0</v>
      </c>
      <c r="I70" s="21">
        <v>42111.66</v>
      </c>
      <c r="J70" s="9" t="s">
        <v>12</v>
      </c>
      <c r="K70" t="s">
        <v>12</v>
      </c>
      <c r="L70" t="s">
        <v>243</v>
      </c>
    </row>
    <row r="71" spans="1:12" x14ac:dyDescent="0.35">
      <c r="A71" t="s">
        <v>2299</v>
      </c>
      <c r="B71">
        <v>70</v>
      </c>
      <c r="C71">
        <v>1968</v>
      </c>
      <c r="D71" t="s">
        <v>26</v>
      </c>
      <c r="E71">
        <v>19</v>
      </c>
      <c r="F71" s="19">
        <v>36148</v>
      </c>
      <c r="G71" s="13">
        <f t="shared" ca="1" si="1"/>
        <v>27</v>
      </c>
      <c r="H71">
        <v>1</v>
      </c>
      <c r="I71" s="21">
        <v>41999.519999999997</v>
      </c>
      <c r="J71" s="9" t="s">
        <v>12</v>
      </c>
      <c r="K71" t="s">
        <v>8</v>
      </c>
      <c r="L71" t="s">
        <v>9</v>
      </c>
    </row>
    <row r="72" spans="1:12" x14ac:dyDescent="0.35">
      <c r="A72" t="s">
        <v>2298</v>
      </c>
      <c r="B72">
        <v>71</v>
      </c>
      <c r="C72">
        <v>1984</v>
      </c>
      <c r="D72" t="s">
        <v>11</v>
      </c>
      <c r="E72">
        <v>10</v>
      </c>
      <c r="F72" s="19">
        <v>34648</v>
      </c>
      <c r="G72" s="13">
        <f t="shared" ca="1" si="1"/>
        <v>31</v>
      </c>
      <c r="H72">
        <v>3</v>
      </c>
      <c r="I72" s="21">
        <v>41949.24</v>
      </c>
      <c r="J72" s="9" t="s">
        <v>12</v>
      </c>
      <c r="K72" t="s">
        <v>12</v>
      </c>
      <c r="L72" t="s">
        <v>9</v>
      </c>
    </row>
    <row r="73" spans="1:12" x14ac:dyDescent="0.35">
      <c r="A73" t="s">
        <v>2297</v>
      </c>
      <c r="B73">
        <v>72</v>
      </c>
      <c r="C73">
        <v>1972</v>
      </c>
      <c r="D73" t="s">
        <v>14</v>
      </c>
      <c r="E73">
        <v>8</v>
      </c>
      <c r="F73" s="19">
        <v>33763</v>
      </c>
      <c r="G73" s="13">
        <f t="shared" ca="1" si="1"/>
        <v>34</v>
      </c>
      <c r="H73">
        <v>1</v>
      </c>
      <c r="I73" s="21">
        <v>41919.1</v>
      </c>
      <c r="J73" s="9" t="s">
        <v>12</v>
      </c>
      <c r="K73" t="s">
        <v>12</v>
      </c>
      <c r="L73" t="s">
        <v>164</v>
      </c>
    </row>
    <row r="74" spans="1:12" x14ac:dyDescent="0.35">
      <c r="A74" t="s">
        <v>2296</v>
      </c>
      <c r="B74">
        <v>73</v>
      </c>
      <c r="C74">
        <v>1966</v>
      </c>
      <c r="D74" t="s">
        <v>16</v>
      </c>
      <c r="E74">
        <v>21</v>
      </c>
      <c r="F74" s="19">
        <v>35329</v>
      </c>
      <c r="G74" s="13">
        <f t="shared" ca="1" si="1"/>
        <v>29</v>
      </c>
      <c r="H74">
        <v>0</v>
      </c>
      <c r="I74" s="21">
        <v>41886.54</v>
      </c>
      <c r="J74" s="9" t="s">
        <v>12</v>
      </c>
      <c r="K74" t="s">
        <v>8</v>
      </c>
      <c r="L74" t="s">
        <v>38</v>
      </c>
    </row>
    <row r="75" spans="1:12" x14ac:dyDescent="0.35">
      <c r="A75" t="s">
        <v>2295</v>
      </c>
      <c r="B75">
        <v>74</v>
      </c>
      <c r="C75">
        <v>1962</v>
      </c>
      <c r="D75" t="s">
        <v>16</v>
      </c>
      <c r="E75">
        <v>22</v>
      </c>
      <c r="F75" s="19">
        <v>33869</v>
      </c>
      <c r="G75" s="13">
        <f t="shared" ca="1" si="1"/>
        <v>33</v>
      </c>
      <c r="H75">
        <v>0</v>
      </c>
      <c r="I75" s="21">
        <v>41794.629999999997</v>
      </c>
      <c r="J75" s="9" t="s">
        <v>12</v>
      </c>
      <c r="K75" t="s">
        <v>8</v>
      </c>
      <c r="L75" t="s">
        <v>38</v>
      </c>
    </row>
    <row r="76" spans="1:12" x14ac:dyDescent="0.35">
      <c r="A76" t="s">
        <v>2294</v>
      </c>
      <c r="B76">
        <v>75</v>
      </c>
      <c r="C76">
        <v>1975</v>
      </c>
      <c r="D76" t="s">
        <v>16</v>
      </c>
      <c r="E76">
        <v>29</v>
      </c>
      <c r="F76" s="19">
        <v>34971</v>
      </c>
      <c r="G76" s="13">
        <f t="shared" ca="1" si="1"/>
        <v>30</v>
      </c>
      <c r="H76">
        <v>1</v>
      </c>
      <c r="I76" s="21">
        <v>41681.86</v>
      </c>
      <c r="J76" s="9" t="s">
        <v>12</v>
      </c>
      <c r="K76" t="s">
        <v>12</v>
      </c>
      <c r="L76" t="s">
        <v>38</v>
      </c>
    </row>
    <row r="77" spans="1:12" x14ac:dyDescent="0.35">
      <c r="A77" t="s">
        <v>2293</v>
      </c>
      <c r="B77">
        <v>76</v>
      </c>
      <c r="C77">
        <v>1975</v>
      </c>
      <c r="D77" t="s">
        <v>11</v>
      </c>
      <c r="E77">
        <v>14</v>
      </c>
      <c r="F77" s="19">
        <v>35017</v>
      </c>
      <c r="G77" s="13">
        <f t="shared" ca="1" si="1"/>
        <v>30</v>
      </c>
      <c r="H77">
        <v>0</v>
      </c>
      <c r="I77" s="21">
        <v>41676.080000000002</v>
      </c>
      <c r="J77" s="9" t="s">
        <v>12</v>
      </c>
      <c r="K77" t="s">
        <v>7</v>
      </c>
      <c r="L77" t="s">
        <v>9</v>
      </c>
    </row>
    <row r="78" spans="1:12" x14ac:dyDescent="0.35">
      <c r="A78" t="s">
        <v>2292</v>
      </c>
      <c r="B78">
        <v>77</v>
      </c>
      <c r="C78">
        <v>1976</v>
      </c>
      <c r="D78" t="s">
        <v>33</v>
      </c>
      <c r="E78">
        <v>29</v>
      </c>
      <c r="F78" s="19">
        <v>35367</v>
      </c>
      <c r="G78" s="13">
        <f t="shared" ca="1" si="1"/>
        <v>29</v>
      </c>
      <c r="H78">
        <v>1</v>
      </c>
      <c r="I78" s="21">
        <v>41661.599999999999</v>
      </c>
      <c r="J78" s="9" t="s">
        <v>12</v>
      </c>
      <c r="K78" t="s">
        <v>8</v>
      </c>
      <c r="L78" t="s">
        <v>38</v>
      </c>
    </row>
    <row r="79" spans="1:12" x14ac:dyDescent="0.35">
      <c r="A79" t="s">
        <v>2291</v>
      </c>
      <c r="B79">
        <v>78</v>
      </c>
      <c r="C79">
        <v>1974</v>
      </c>
      <c r="D79" t="s">
        <v>11</v>
      </c>
      <c r="E79">
        <v>24</v>
      </c>
      <c r="F79" s="19">
        <v>34662</v>
      </c>
      <c r="G79" s="13">
        <f t="shared" ca="1" si="1"/>
        <v>31</v>
      </c>
      <c r="H79">
        <v>0</v>
      </c>
      <c r="I79" s="21">
        <v>41636.199999999997</v>
      </c>
      <c r="J79" s="9" t="s">
        <v>12</v>
      </c>
      <c r="K79" t="s">
        <v>12</v>
      </c>
      <c r="L79" t="s">
        <v>38</v>
      </c>
    </row>
    <row r="80" spans="1:12" x14ac:dyDescent="0.35">
      <c r="A80" t="s">
        <v>2290</v>
      </c>
      <c r="B80">
        <v>79</v>
      </c>
      <c r="C80">
        <v>1967</v>
      </c>
      <c r="D80" t="s">
        <v>26</v>
      </c>
      <c r="E80">
        <v>22</v>
      </c>
      <c r="F80" s="19">
        <v>35786</v>
      </c>
      <c r="G80" s="13">
        <f t="shared" ca="1" si="1"/>
        <v>28</v>
      </c>
      <c r="H80">
        <v>0</v>
      </c>
      <c r="I80" s="21">
        <v>41505.15</v>
      </c>
      <c r="J80" s="9" t="s">
        <v>12</v>
      </c>
      <c r="K80" t="s">
        <v>7</v>
      </c>
      <c r="L80" t="s">
        <v>38</v>
      </c>
    </row>
    <row r="81" spans="1:12" x14ac:dyDescent="0.35">
      <c r="A81" t="s">
        <v>2289</v>
      </c>
      <c r="B81">
        <v>80</v>
      </c>
      <c r="C81">
        <v>1971</v>
      </c>
      <c r="D81" t="s">
        <v>33</v>
      </c>
      <c r="E81">
        <v>16</v>
      </c>
      <c r="F81" s="19">
        <v>33527</v>
      </c>
      <c r="G81" s="13">
        <f t="shared" ca="1" si="1"/>
        <v>34</v>
      </c>
      <c r="H81">
        <v>0</v>
      </c>
      <c r="I81" s="21">
        <v>41351.879999999997</v>
      </c>
      <c r="J81" s="9" t="s">
        <v>12</v>
      </c>
      <c r="K81" t="s">
        <v>7</v>
      </c>
      <c r="L81" t="s">
        <v>38</v>
      </c>
    </row>
    <row r="82" spans="1:12" x14ac:dyDescent="0.35">
      <c r="A82" t="s">
        <v>2288</v>
      </c>
      <c r="B82">
        <v>81</v>
      </c>
      <c r="C82">
        <v>1964</v>
      </c>
      <c r="D82" t="s">
        <v>33</v>
      </c>
      <c r="E82">
        <v>7</v>
      </c>
      <c r="F82" s="19">
        <v>34614</v>
      </c>
      <c r="G82" s="13">
        <f t="shared" ca="1" si="1"/>
        <v>31</v>
      </c>
      <c r="H82">
        <v>0</v>
      </c>
      <c r="I82" s="21">
        <v>41331.79</v>
      </c>
      <c r="J82" s="9" t="s">
        <v>12</v>
      </c>
      <c r="K82" t="s">
        <v>7</v>
      </c>
      <c r="L82" t="s">
        <v>38</v>
      </c>
    </row>
    <row r="83" spans="1:12" x14ac:dyDescent="0.35">
      <c r="A83" t="s">
        <v>2287</v>
      </c>
      <c r="B83">
        <v>82</v>
      </c>
      <c r="C83">
        <v>1977</v>
      </c>
      <c r="D83" t="s">
        <v>31</v>
      </c>
      <c r="E83">
        <v>27</v>
      </c>
      <c r="F83" s="19">
        <v>35669</v>
      </c>
      <c r="G83" s="13">
        <f t="shared" ca="1" si="1"/>
        <v>29</v>
      </c>
      <c r="H83">
        <v>2</v>
      </c>
      <c r="I83" s="21">
        <v>41271.5</v>
      </c>
      <c r="J83" s="9" t="s">
        <v>12</v>
      </c>
      <c r="K83" t="s">
        <v>7</v>
      </c>
      <c r="L83" t="s">
        <v>38</v>
      </c>
    </row>
    <row r="84" spans="1:12" x14ac:dyDescent="0.35">
      <c r="A84" t="s">
        <v>2286</v>
      </c>
      <c r="B84">
        <v>83</v>
      </c>
      <c r="C84">
        <v>1964</v>
      </c>
      <c r="D84" t="s">
        <v>14</v>
      </c>
      <c r="E84">
        <v>6</v>
      </c>
      <c r="F84" s="19">
        <v>34491</v>
      </c>
      <c r="G84" s="13">
        <f t="shared" ca="1" si="1"/>
        <v>32</v>
      </c>
      <c r="H84">
        <v>0</v>
      </c>
      <c r="I84" s="21">
        <v>41250.39</v>
      </c>
      <c r="J84" s="9" t="s">
        <v>12</v>
      </c>
      <c r="K84" t="s">
        <v>8</v>
      </c>
      <c r="L84" t="s">
        <v>38</v>
      </c>
    </row>
    <row r="85" spans="1:12" x14ac:dyDescent="0.35">
      <c r="A85" t="s">
        <v>2285</v>
      </c>
      <c r="B85">
        <v>84</v>
      </c>
      <c r="C85">
        <v>1969</v>
      </c>
      <c r="D85" t="s">
        <v>31</v>
      </c>
      <c r="E85">
        <v>8</v>
      </c>
      <c r="F85" s="19">
        <v>36380</v>
      </c>
      <c r="G85" s="13">
        <f t="shared" ca="1" si="1"/>
        <v>27</v>
      </c>
      <c r="H85">
        <v>0</v>
      </c>
      <c r="I85" s="21">
        <v>41191.57</v>
      </c>
      <c r="J85" s="9" t="s">
        <v>12</v>
      </c>
      <c r="K85" t="s">
        <v>7</v>
      </c>
      <c r="L85" t="s">
        <v>38</v>
      </c>
    </row>
    <row r="86" spans="1:12" x14ac:dyDescent="0.35">
      <c r="A86" t="s">
        <v>2284</v>
      </c>
      <c r="B86">
        <v>85</v>
      </c>
      <c r="C86">
        <v>1972</v>
      </c>
      <c r="D86" t="s">
        <v>16</v>
      </c>
      <c r="E86">
        <v>6</v>
      </c>
      <c r="F86" s="19">
        <v>33853</v>
      </c>
      <c r="G86" s="13">
        <f t="shared" ca="1" si="1"/>
        <v>34</v>
      </c>
      <c r="H86">
        <v>0</v>
      </c>
      <c r="I86" s="21">
        <v>41097.160000000003</v>
      </c>
      <c r="J86" s="9" t="s">
        <v>12</v>
      </c>
      <c r="K86" t="s">
        <v>8</v>
      </c>
      <c r="L86" t="s">
        <v>164</v>
      </c>
    </row>
    <row r="87" spans="1:12" x14ac:dyDescent="0.35">
      <c r="A87" t="s">
        <v>2283</v>
      </c>
      <c r="B87">
        <v>86</v>
      </c>
      <c r="C87">
        <v>1972</v>
      </c>
      <c r="D87" t="s">
        <v>31</v>
      </c>
      <c r="E87">
        <v>12</v>
      </c>
      <c r="F87" s="19">
        <v>33828</v>
      </c>
      <c r="G87" s="13">
        <f t="shared" ca="1" si="1"/>
        <v>34</v>
      </c>
      <c r="H87">
        <v>0</v>
      </c>
      <c r="I87" s="21">
        <v>41055.29</v>
      </c>
      <c r="J87" s="9" t="s">
        <v>12</v>
      </c>
      <c r="K87" t="s">
        <v>7</v>
      </c>
      <c r="L87" t="s">
        <v>38</v>
      </c>
    </row>
    <row r="88" spans="1:12" x14ac:dyDescent="0.35">
      <c r="A88" t="s">
        <v>2282</v>
      </c>
      <c r="B88">
        <v>87</v>
      </c>
      <c r="C88">
        <v>1979</v>
      </c>
      <c r="D88" t="s">
        <v>33</v>
      </c>
      <c r="E88">
        <v>11</v>
      </c>
      <c r="F88" s="19">
        <v>36444</v>
      </c>
      <c r="G88" s="13">
        <f t="shared" ca="1" si="1"/>
        <v>26</v>
      </c>
      <c r="H88">
        <v>1</v>
      </c>
      <c r="I88" s="21">
        <v>41034.22</v>
      </c>
      <c r="J88" s="9" t="s">
        <v>12</v>
      </c>
      <c r="K88" t="s">
        <v>8</v>
      </c>
      <c r="L88" t="s">
        <v>352</v>
      </c>
    </row>
    <row r="89" spans="1:12" x14ac:dyDescent="0.35">
      <c r="A89" t="s">
        <v>2281</v>
      </c>
      <c r="B89">
        <v>88</v>
      </c>
      <c r="C89">
        <v>1974</v>
      </c>
      <c r="D89" t="s">
        <v>14</v>
      </c>
      <c r="E89">
        <v>5</v>
      </c>
      <c r="F89" s="19">
        <v>34490</v>
      </c>
      <c r="G89" s="13">
        <f t="shared" ca="1" si="1"/>
        <v>32</v>
      </c>
      <c r="H89">
        <v>0</v>
      </c>
      <c r="I89" s="21">
        <v>40974.160000000003</v>
      </c>
      <c r="J89" s="9" t="s">
        <v>12</v>
      </c>
      <c r="K89" t="s">
        <v>7</v>
      </c>
      <c r="L89" t="s">
        <v>9</v>
      </c>
    </row>
    <row r="90" spans="1:12" x14ac:dyDescent="0.35">
      <c r="A90" t="s">
        <v>2280</v>
      </c>
      <c r="B90">
        <v>89</v>
      </c>
      <c r="C90">
        <v>1983</v>
      </c>
      <c r="D90" t="s">
        <v>16</v>
      </c>
      <c r="E90">
        <v>8</v>
      </c>
      <c r="F90" s="19">
        <v>34220</v>
      </c>
      <c r="G90" s="13">
        <f t="shared" ca="1" si="1"/>
        <v>33</v>
      </c>
      <c r="H90">
        <v>3</v>
      </c>
      <c r="I90" s="21">
        <v>40961.29</v>
      </c>
      <c r="J90" s="9" t="s">
        <v>12</v>
      </c>
      <c r="K90" t="s">
        <v>7</v>
      </c>
      <c r="L90" t="s">
        <v>38</v>
      </c>
    </row>
    <row r="91" spans="1:12" x14ac:dyDescent="0.35">
      <c r="A91" t="s">
        <v>2279</v>
      </c>
      <c r="B91">
        <v>90</v>
      </c>
      <c r="C91">
        <v>1979</v>
      </c>
      <c r="D91" t="s">
        <v>16</v>
      </c>
      <c r="E91">
        <v>16</v>
      </c>
      <c r="F91" s="19">
        <v>36419</v>
      </c>
      <c r="G91" s="13">
        <f t="shared" ca="1" si="1"/>
        <v>26</v>
      </c>
      <c r="H91">
        <v>3</v>
      </c>
      <c r="I91" s="21">
        <v>40941.29</v>
      </c>
      <c r="J91" s="9" t="s">
        <v>12</v>
      </c>
      <c r="K91" t="s">
        <v>7</v>
      </c>
      <c r="L91" t="s">
        <v>9</v>
      </c>
    </row>
    <row r="92" spans="1:12" x14ac:dyDescent="0.35">
      <c r="A92" t="s">
        <v>2278</v>
      </c>
      <c r="B92">
        <v>91</v>
      </c>
      <c r="C92">
        <v>1992</v>
      </c>
      <c r="D92" t="s">
        <v>31</v>
      </c>
      <c r="E92">
        <v>4</v>
      </c>
      <c r="F92" s="19">
        <v>33820</v>
      </c>
      <c r="G92" s="13">
        <f t="shared" ca="1" si="1"/>
        <v>34</v>
      </c>
      <c r="H92">
        <v>3</v>
      </c>
      <c r="I92" s="21">
        <v>40932.43</v>
      </c>
      <c r="J92" s="9" t="s">
        <v>12</v>
      </c>
      <c r="K92" t="s">
        <v>7</v>
      </c>
      <c r="L92" t="s">
        <v>9</v>
      </c>
    </row>
    <row r="93" spans="1:12" x14ac:dyDescent="0.35">
      <c r="A93" t="s">
        <v>2277</v>
      </c>
      <c r="B93">
        <v>92</v>
      </c>
      <c r="C93">
        <v>1999</v>
      </c>
      <c r="D93" t="s">
        <v>6</v>
      </c>
      <c r="E93">
        <v>2</v>
      </c>
      <c r="F93" s="19">
        <v>36343</v>
      </c>
      <c r="G93" s="13">
        <f t="shared" ca="1" si="1"/>
        <v>27</v>
      </c>
      <c r="H93">
        <v>1</v>
      </c>
      <c r="I93" s="21">
        <v>40904.199999999997</v>
      </c>
      <c r="J93" s="9" t="s">
        <v>12</v>
      </c>
      <c r="K93" t="s">
        <v>12</v>
      </c>
      <c r="L93" t="s">
        <v>243</v>
      </c>
    </row>
    <row r="94" spans="1:12" x14ac:dyDescent="0.35">
      <c r="A94" t="s">
        <v>2276</v>
      </c>
      <c r="B94">
        <v>93</v>
      </c>
      <c r="C94">
        <v>1972</v>
      </c>
      <c r="D94" t="s">
        <v>14</v>
      </c>
      <c r="E94">
        <v>10</v>
      </c>
      <c r="F94" s="19">
        <v>33765</v>
      </c>
      <c r="G94" s="13">
        <f t="shared" ca="1" si="1"/>
        <v>34</v>
      </c>
      <c r="H94">
        <v>0</v>
      </c>
      <c r="I94" s="21">
        <v>40817.85</v>
      </c>
      <c r="J94" s="9" t="s">
        <v>12</v>
      </c>
      <c r="K94" t="s">
        <v>8</v>
      </c>
      <c r="L94" t="s">
        <v>38</v>
      </c>
    </row>
    <row r="95" spans="1:12" x14ac:dyDescent="0.35">
      <c r="A95" t="s">
        <v>2275</v>
      </c>
      <c r="B95">
        <v>94</v>
      </c>
      <c r="C95">
        <v>1976</v>
      </c>
      <c r="D95" t="s">
        <v>26</v>
      </c>
      <c r="E95">
        <v>26</v>
      </c>
      <c r="F95" s="19">
        <v>35425</v>
      </c>
      <c r="G95" s="13">
        <f t="shared" ca="1" si="1"/>
        <v>29</v>
      </c>
      <c r="H95">
        <v>3</v>
      </c>
      <c r="I95" s="21">
        <v>40720.550000000003</v>
      </c>
      <c r="J95" s="9" t="s">
        <v>12</v>
      </c>
      <c r="K95" t="s">
        <v>8</v>
      </c>
      <c r="L95" t="s">
        <v>19</v>
      </c>
    </row>
    <row r="96" spans="1:12" x14ac:dyDescent="0.35">
      <c r="A96" t="s">
        <v>2274</v>
      </c>
      <c r="B96">
        <v>95</v>
      </c>
      <c r="C96">
        <v>1970</v>
      </c>
      <c r="D96" t="s">
        <v>16</v>
      </c>
      <c r="E96">
        <v>25</v>
      </c>
      <c r="F96" s="19">
        <v>33141</v>
      </c>
      <c r="G96" s="13">
        <f t="shared" ca="1" si="1"/>
        <v>35</v>
      </c>
      <c r="H96">
        <v>0</v>
      </c>
      <c r="I96" s="21">
        <v>40692.910000000003</v>
      </c>
      <c r="J96" s="9" t="s">
        <v>12</v>
      </c>
      <c r="K96" t="s">
        <v>12</v>
      </c>
      <c r="L96" t="s">
        <v>38</v>
      </c>
    </row>
    <row r="97" spans="1:12" x14ac:dyDescent="0.35">
      <c r="A97" t="s">
        <v>2273</v>
      </c>
      <c r="B97">
        <v>96</v>
      </c>
      <c r="C97">
        <v>1975</v>
      </c>
      <c r="D97" t="s">
        <v>6</v>
      </c>
      <c r="E97">
        <v>10</v>
      </c>
      <c r="F97" s="19">
        <v>34890</v>
      </c>
      <c r="G97" s="13">
        <f t="shared" ca="1" si="1"/>
        <v>31</v>
      </c>
      <c r="H97">
        <v>1</v>
      </c>
      <c r="I97" s="21">
        <v>40590.550000000003</v>
      </c>
      <c r="J97" s="9" t="s">
        <v>12</v>
      </c>
      <c r="K97" t="s">
        <v>8</v>
      </c>
      <c r="L97" t="s">
        <v>19</v>
      </c>
    </row>
    <row r="98" spans="1:12" x14ac:dyDescent="0.35">
      <c r="A98" t="s">
        <v>2272</v>
      </c>
      <c r="B98">
        <v>97</v>
      </c>
      <c r="C98">
        <v>1985</v>
      </c>
      <c r="D98" t="s">
        <v>11</v>
      </c>
      <c r="E98">
        <v>3</v>
      </c>
      <c r="F98" s="19">
        <v>35006</v>
      </c>
      <c r="G98" s="13">
        <f t="shared" ca="1" si="1"/>
        <v>30</v>
      </c>
      <c r="H98">
        <v>0</v>
      </c>
      <c r="I98" s="21">
        <v>40419.019999999997</v>
      </c>
      <c r="J98" s="9" t="s">
        <v>12</v>
      </c>
      <c r="K98" t="s">
        <v>7</v>
      </c>
      <c r="L98" t="s">
        <v>9</v>
      </c>
    </row>
    <row r="99" spans="1:12" x14ac:dyDescent="0.35">
      <c r="A99" t="s">
        <v>2271</v>
      </c>
      <c r="B99">
        <v>98</v>
      </c>
      <c r="C99">
        <v>1966</v>
      </c>
      <c r="D99" t="s">
        <v>31</v>
      </c>
      <c r="E99">
        <v>12</v>
      </c>
      <c r="F99" s="19">
        <v>35289</v>
      </c>
      <c r="G99" s="13">
        <f t="shared" ca="1" si="1"/>
        <v>30</v>
      </c>
      <c r="H99">
        <v>0</v>
      </c>
      <c r="I99" s="21">
        <v>40373.74</v>
      </c>
      <c r="J99" s="9" t="s">
        <v>12</v>
      </c>
      <c r="K99" t="s">
        <v>8</v>
      </c>
      <c r="L99" t="s">
        <v>38</v>
      </c>
    </row>
    <row r="100" spans="1:12" x14ac:dyDescent="0.35">
      <c r="A100" t="s">
        <v>2270</v>
      </c>
      <c r="B100">
        <v>99</v>
      </c>
      <c r="C100">
        <v>1962</v>
      </c>
      <c r="D100" t="s">
        <v>16</v>
      </c>
      <c r="E100">
        <v>4</v>
      </c>
      <c r="F100" s="19">
        <v>33851</v>
      </c>
      <c r="G100" s="13">
        <f t="shared" ca="1" si="1"/>
        <v>34</v>
      </c>
      <c r="H100">
        <v>0</v>
      </c>
      <c r="I100" s="21">
        <v>40309.93</v>
      </c>
      <c r="J100" s="9" t="s">
        <v>12</v>
      </c>
      <c r="K100" t="s">
        <v>8</v>
      </c>
      <c r="L100" t="s">
        <v>38</v>
      </c>
    </row>
    <row r="101" spans="1:12" x14ac:dyDescent="0.35">
      <c r="A101" t="s">
        <v>2269</v>
      </c>
      <c r="B101">
        <v>100</v>
      </c>
      <c r="C101">
        <v>1977</v>
      </c>
      <c r="D101" t="s">
        <v>14</v>
      </c>
      <c r="E101">
        <v>27</v>
      </c>
      <c r="F101" s="19">
        <v>35608</v>
      </c>
      <c r="G101" s="13">
        <f t="shared" ca="1" si="1"/>
        <v>29</v>
      </c>
      <c r="H101">
        <v>2</v>
      </c>
      <c r="I101" s="21">
        <v>40284.379999999997</v>
      </c>
      <c r="J101" s="9" t="s">
        <v>12</v>
      </c>
      <c r="K101" t="s">
        <v>8</v>
      </c>
      <c r="L101" t="s">
        <v>19</v>
      </c>
    </row>
    <row r="102" spans="1:12" x14ac:dyDescent="0.35">
      <c r="A102" t="s">
        <v>2268</v>
      </c>
      <c r="B102">
        <v>101</v>
      </c>
      <c r="C102">
        <v>1981</v>
      </c>
      <c r="D102" t="s">
        <v>33</v>
      </c>
      <c r="E102">
        <v>4</v>
      </c>
      <c r="F102" s="19">
        <v>33515</v>
      </c>
      <c r="G102" s="13">
        <f t="shared" ca="1" si="1"/>
        <v>34</v>
      </c>
      <c r="H102">
        <v>1</v>
      </c>
      <c r="I102" s="21">
        <v>40273.65</v>
      </c>
      <c r="J102" s="9" t="s">
        <v>12</v>
      </c>
      <c r="K102" t="s">
        <v>8</v>
      </c>
      <c r="L102" t="s">
        <v>9</v>
      </c>
    </row>
    <row r="103" spans="1:12" x14ac:dyDescent="0.35">
      <c r="A103" t="s">
        <v>2267</v>
      </c>
      <c r="B103">
        <v>102</v>
      </c>
      <c r="C103">
        <v>1981</v>
      </c>
      <c r="D103" t="s">
        <v>6</v>
      </c>
      <c r="E103">
        <v>28</v>
      </c>
      <c r="F103" s="19">
        <v>33447</v>
      </c>
      <c r="G103" s="13">
        <f t="shared" ca="1" si="1"/>
        <v>35</v>
      </c>
      <c r="H103">
        <v>1</v>
      </c>
      <c r="I103" s="21">
        <v>40208.559999999998</v>
      </c>
      <c r="J103" s="9" t="s">
        <v>12</v>
      </c>
      <c r="K103" t="s">
        <v>7</v>
      </c>
      <c r="L103" t="s">
        <v>38</v>
      </c>
    </row>
    <row r="104" spans="1:12" x14ac:dyDescent="0.35">
      <c r="A104" t="s">
        <v>2266</v>
      </c>
      <c r="B104">
        <v>103</v>
      </c>
      <c r="C104">
        <v>1979</v>
      </c>
      <c r="D104" t="s">
        <v>31</v>
      </c>
      <c r="E104">
        <v>18</v>
      </c>
      <c r="F104" s="19">
        <v>36390</v>
      </c>
      <c r="G104" s="13">
        <f t="shared" ca="1" si="1"/>
        <v>27</v>
      </c>
      <c r="H104">
        <v>2</v>
      </c>
      <c r="I104" s="21">
        <v>40204.83</v>
      </c>
      <c r="J104" s="9" t="s">
        <v>12</v>
      </c>
      <c r="K104" t="s">
        <v>8</v>
      </c>
      <c r="L104" t="s">
        <v>19</v>
      </c>
    </row>
    <row r="105" spans="1:12" x14ac:dyDescent="0.35">
      <c r="A105" t="s">
        <v>2265</v>
      </c>
      <c r="B105">
        <v>104</v>
      </c>
      <c r="C105">
        <v>1985</v>
      </c>
      <c r="D105" t="s">
        <v>33</v>
      </c>
      <c r="E105">
        <v>21</v>
      </c>
      <c r="F105" s="19">
        <v>34993</v>
      </c>
      <c r="G105" s="13">
        <f t="shared" ca="1" si="1"/>
        <v>30</v>
      </c>
      <c r="H105">
        <v>4</v>
      </c>
      <c r="I105" s="21">
        <v>40182.25</v>
      </c>
      <c r="J105" s="9" t="s">
        <v>12</v>
      </c>
      <c r="K105" t="s">
        <v>7</v>
      </c>
      <c r="L105" t="s">
        <v>38</v>
      </c>
    </row>
    <row r="106" spans="1:12" x14ac:dyDescent="0.35">
      <c r="A106" t="s">
        <v>2264</v>
      </c>
      <c r="B106">
        <v>105</v>
      </c>
      <c r="C106">
        <v>1983</v>
      </c>
      <c r="D106" t="s">
        <v>33</v>
      </c>
      <c r="E106">
        <v>14</v>
      </c>
      <c r="F106" s="19">
        <v>34256</v>
      </c>
      <c r="G106" s="13">
        <f t="shared" ca="1" si="1"/>
        <v>32</v>
      </c>
      <c r="H106">
        <v>2</v>
      </c>
      <c r="I106" s="21">
        <v>40103.89</v>
      </c>
      <c r="J106" s="9" t="s">
        <v>12</v>
      </c>
      <c r="K106" t="s">
        <v>7</v>
      </c>
      <c r="L106" t="s">
        <v>38</v>
      </c>
    </row>
    <row r="107" spans="1:12" x14ac:dyDescent="0.35">
      <c r="A107" t="s">
        <v>2263</v>
      </c>
      <c r="B107">
        <v>106</v>
      </c>
      <c r="C107">
        <v>1966</v>
      </c>
      <c r="D107" t="s">
        <v>31</v>
      </c>
      <c r="E107">
        <v>12</v>
      </c>
      <c r="F107" s="19">
        <v>35289</v>
      </c>
      <c r="G107" s="13">
        <f t="shared" ca="1" si="1"/>
        <v>30</v>
      </c>
      <c r="H107">
        <v>0</v>
      </c>
      <c r="I107" s="21">
        <v>40069.440000000002</v>
      </c>
      <c r="J107" s="9" t="s">
        <v>12</v>
      </c>
      <c r="K107" t="s">
        <v>8</v>
      </c>
      <c r="L107" t="s">
        <v>38</v>
      </c>
    </row>
    <row r="108" spans="1:12" x14ac:dyDescent="0.35">
      <c r="A108" t="s">
        <v>2262</v>
      </c>
      <c r="B108">
        <v>107</v>
      </c>
      <c r="C108">
        <v>1978</v>
      </c>
      <c r="D108" t="s">
        <v>26</v>
      </c>
      <c r="E108">
        <v>20</v>
      </c>
      <c r="F108" s="19">
        <v>36149</v>
      </c>
      <c r="G108" s="13">
        <f t="shared" ca="1" si="1"/>
        <v>27</v>
      </c>
      <c r="H108">
        <v>2</v>
      </c>
      <c r="I108" s="21">
        <v>40054.730000000003</v>
      </c>
      <c r="J108" s="9" t="s">
        <v>12</v>
      </c>
      <c r="K108" t="s">
        <v>8</v>
      </c>
      <c r="L108" t="s">
        <v>38</v>
      </c>
    </row>
    <row r="109" spans="1:12" x14ac:dyDescent="0.35">
      <c r="A109" t="s">
        <v>2261</v>
      </c>
      <c r="B109">
        <v>108</v>
      </c>
      <c r="C109">
        <v>1982</v>
      </c>
      <c r="D109" t="s">
        <v>26</v>
      </c>
      <c r="E109">
        <v>25</v>
      </c>
      <c r="F109" s="19">
        <v>33963</v>
      </c>
      <c r="G109" s="13">
        <f t="shared" ca="1" si="1"/>
        <v>33</v>
      </c>
      <c r="H109">
        <v>2</v>
      </c>
      <c r="I109" s="21">
        <v>40003.33</v>
      </c>
      <c r="J109" s="9" t="s">
        <v>12</v>
      </c>
      <c r="K109" t="s">
        <v>12</v>
      </c>
      <c r="L109" t="s">
        <v>19</v>
      </c>
    </row>
    <row r="110" spans="1:12" x14ac:dyDescent="0.35">
      <c r="A110" t="s">
        <v>2260</v>
      </c>
      <c r="B110">
        <v>109</v>
      </c>
      <c r="C110">
        <v>1987</v>
      </c>
      <c r="D110" t="s">
        <v>31</v>
      </c>
      <c r="E110">
        <v>8</v>
      </c>
      <c r="F110" s="19">
        <v>35650</v>
      </c>
      <c r="G110" s="13">
        <f t="shared" ca="1" si="1"/>
        <v>29</v>
      </c>
      <c r="H110">
        <v>3</v>
      </c>
      <c r="I110" s="21">
        <v>39983.43</v>
      </c>
      <c r="J110" s="9" t="s">
        <v>7</v>
      </c>
      <c r="K110" t="s">
        <v>8</v>
      </c>
      <c r="L110" t="s">
        <v>19</v>
      </c>
    </row>
    <row r="111" spans="1:12" x14ac:dyDescent="0.35">
      <c r="A111" t="s">
        <v>2259</v>
      </c>
      <c r="B111">
        <v>110</v>
      </c>
      <c r="C111">
        <v>1975</v>
      </c>
      <c r="D111" t="s">
        <v>26</v>
      </c>
      <c r="E111">
        <v>2</v>
      </c>
      <c r="F111" s="19">
        <v>35035</v>
      </c>
      <c r="G111" s="13">
        <f t="shared" ca="1" si="1"/>
        <v>30</v>
      </c>
      <c r="H111">
        <v>1</v>
      </c>
      <c r="I111" s="21">
        <v>39963.120000000003</v>
      </c>
      <c r="J111" s="9" t="s">
        <v>7</v>
      </c>
      <c r="K111" t="s">
        <v>7</v>
      </c>
      <c r="L111" t="s">
        <v>38</v>
      </c>
    </row>
    <row r="112" spans="1:12" x14ac:dyDescent="0.35">
      <c r="A112" t="s">
        <v>2258</v>
      </c>
      <c r="B112">
        <v>111</v>
      </c>
      <c r="C112">
        <v>1985</v>
      </c>
      <c r="D112" t="s">
        <v>31</v>
      </c>
      <c r="E112">
        <v>22</v>
      </c>
      <c r="F112" s="19">
        <v>34933</v>
      </c>
      <c r="G112" s="13">
        <f t="shared" ca="1" si="1"/>
        <v>31</v>
      </c>
      <c r="H112">
        <v>1</v>
      </c>
      <c r="I112" s="21">
        <v>39871.699999999997</v>
      </c>
      <c r="J112" s="9" t="s">
        <v>12</v>
      </c>
      <c r="K112" t="s">
        <v>7</v>
      </c>
      <c r="L112" t="s">
        <v>9</v>
      </c>
    </row>
    <row r="113" spans="1:12" x14ac:dyDescent="0.35">
      <c r="A113" t="s">
        <v>2257</v>
      </c>
      <c r="B113">
        <v>112</v>
      </c>
      <c r="C113">
        <v>1983</v>
      </c>
      <c r="D113" t="s">
        <v>14</v>
      </c>
      <c r="E113">
        <v>1</v>
      </c>
      <c r="F113" s="19">
        <v>34121</v>
      </c>
      <c r="G113" s="13">
        <f t="shared" ca="1" si="1"/>
        <v>33</v>
      </c>
      <c r="H113">
        <v>3</v>
      </c>
      <c r="I113" s="21">
        <v>39865.699999999997</v>
      </c>
      <c r="J113" s="9" t="s">
        <v>7</v>
      </c>
      <c r="K113" t="s">
        <v>7</v>
      </c>
      <c r="L113" t="s">
        <v>38</v>
      </c>
    </row>
    <row r="114" spans="1:12" x14ac:dyDescent="0.35">
      <c r="A114" t="s">
        <v>2256</v>
      </c>
      <c r="B114">
        <v>113</v>
      </c>
      <c r="C114">
        <v>1985</v>
      </c>
      <c r="D114" t="s">
        <v>6</v>
      </c>
      <c r="E114">
        <v>17</v>
      </c>
      <c r="F114" s="19">
        <v>34897</v>
      </c>
      <c r="G114" s="13">
        <f t="shared" ca="1" si="1"/>
        <v>31</v>
      </c>
      <c r="H114">
        <v>2</v>
      </c>
      <c r="I114" s="21">
        <v>39836.519999999997</v>
      </c>
      <c r="J114" s="9" t="s">
        <v>7</v>
      </c>
      <c r="K114" t="s">
        <v>12</v>
      </c>
      <c r="L114" t="s">
        <v>38</v>
      </c>
    </row>
    <row r="115" spans="1:12" x14ac:dyDescent="0.35">
      <c r="A115" t="s">
        <v>2255</v>
      </c>
      <c r="B115">
        <v>114</v>
      </c>
      <c r="C115">
        <v>1987</v>
      </c>
      <c r="D115" t="s">
        <v>6</v>
      </c>
      <c r="E115">
        <v>24</v>
      </c>
      <c r="F115" s="19">
        <v>35635</v>
      </c>
      <c r="G115" s="13">
        <f t="shared" ca="1" si="1"/>
        <v>29</v>
      </c>
      <c r="H115">
        <v>1</v>
      </c>
      <c r="I115" s="21">
        <v>39774.28</v>
      </c>
      <c r="J115" s="9" t="s">
        <v>12</v>
      </c>
      <c r="K115" t="s">
        <v>12</v>
      </c>
      <c r="L115" t="s">
        <v>272</v>
      </c>
    </row>
    <row r="116" spans="1:12" x14ac:dyDescent="0.35">
      <c r="A116" t="s">
        <v>2254</v>
      </c>
      <c r="B116">
        <v>115</v>
      </c>
      <c r="C116">
        <v>1973</v>
      </c>
      <c r="D116" t="s">
        <v>26</v>
      </c>
      <c r="E116">
        <v>17</v>
      </c>
      <c r="F116" s="19">
        <v>34320</v>
      </c>
      <c r="G116" s="13">
        <f t="shared" ca="1" si="1"/>
        <v>32</v>
      </c>
      <c r="H116">
        <v>0</v>
      </c>
      <c r="I116" s="21">
        <v>39727.61</v>
      </c>
      <c r="J116" s="9" t="s">
        <v>12</v>
      </c>
      <c r="K116" t="s">
        <v>7</v>
      </c>
      <c r="L116" t="s">
        <v>38</v>
      </c>
    </row>
    <row r="117" spans="1:12" x14ac:dyDescent="0.35">
      <c r="A117" t="s">
        <v>2253</v>
      </c>
      <c r="B117">
        <v>116</v>
      </c>
      <c r="C117">
        <v>1977</v>
      </c>
      <c r="D117" t="s">
        <v>31</v>
      </c>
      <c r="E117">
        <v>12</v>
      </c>
      <c r="F117" s="19">
        <v>35654</v>
      </c>
      <c r="G117" s="13">
        <f t="shared" ca="1" si="1"/>
        <v>29</v>
      </c>
      <c r="H117">
        <v>1</v>
      </c>
      <c r="I117" s="21">
        <v>39725.519999999997</v>
      </c>
      <c r="J117" s="9" t="s">
        <v>7</v>
      </c>
      <c r="K117" t="s">
        <v>12</v>
      </c>
      <c r="L117" t="s">
        <v>19</v>
      </c>
    </row>
    <row r="118" spans="1:12" x14ac:dyDescent="0.35">
      <c r="A118" t="s">
        <v>2252</v>
      </c>
      <c r="B118">
        <v>117</v>
      </c>
      <c r="C118">
        <v>2003</v>
      </c>
      <c r="D118" t="s">
        <v>6</v>
      </c>
      <c r="E118">
        <v>16</v>
      </c>
      <c r="F118" s="19">
        <v>37818</v>
      </c>
      <c r="G118" s="13">
        <f t="shared" ca="1" si="1"/>
        <v>23</v>
      </c>
      <c r="H118">
        <v>0</v>
      </c>
      <c r="I118" s="21">
        <v>39722.75</v>
      </c>
      <c r="J118" s="9" t="s">
        <v>12</v>
      </c>
      <c r="K118" t="s">
        <v>12</v>
      </c>
      <c r="L118" t="s">
        <v>9</v>
      </c>
    </row>
    <row r="119" spans="1:12" x14ac:dyDescent="0.35">
      <c r="A119" t="s">
        <v>2251</v>
      </c>
      <c r="B119">
        <v>118</v>
      </c>
      <c r="C119">
        <v>1968</v>
      </c>
      <c r="D119" t="s">
        <v>16</v>
      </c>
      <c r="E119">
        <v>29</v>
      </c>
      <c r="F119" s="19">
        <v>36067</v>
      </c>
      <c r="G119" s="13">
        <f t="shared" ca="1" si="1"/>
        <v>27</v>
      </c>
      <c r="H119">
        <v>0</v>
      </c>
      <c r="I119" s="21">
        <v>39721.93</v>
      </c>
      <c r="J119" s="9" t="s">
        <v>7</v>
      </c>
      <c r="K119" t="s">
        <v>7</v>
      </c>
      <c r="L119" t="s">
        <v>38</v>
      </c>
    </row>
    <row r="120" spans="1:12" x14ac:dyDescent="0.35">
      <c r="A120" t="s">
        <v>2250</v>
      </c>
      <c r="B120">
        <v>119</v>
      </c>
      <c r="C120">
        <v>1977</v>
      </c>
      <c r="D120" t="s">
        <v>26</v>
      </c>
      <c r="E120">
        <v>17</v>
      </c>
      <c r="F120" s="19">
        <v>35781</v>
      </c>
      <c r="G120" s="13">
        <f t="shared" ca="1" si="1"/>
        <v>28</v>
      </c>
      <c r="H120">
        <v>2</v>
      </c>
      <c r="I120" s="21">
        <v>39670.44</v>
      </c>
      <c r="J120" s="9" t="s">
        <v>7</v>
      </c>
      <c r="K120" t="s">
        <v>12</v>
      </c>
      <c r="L120" t="s">
        <v>19</v>
      </c>
    </row>
    <row r="121" spans="1:12" x14ac:dyDescent="0.35">
      <c r="A121" t="s">
        <v>2249</v>
      </c>
      <c r="B121">
        <v>120</v>
      </c>
      <c r="C121">
        <v>1995</v>
      </c>
      <c r="D121" t="s">
        <v>31</v>
      </c>
      <c r="E121">
        <v>7</v>
      </c>
      <c r="F121" s="19">
        <v>34918</v>
      </c>
      <c r="G121" s="13">
        <f t="shared" ca="1" si="1"/>
        <v>31</v>
      </c>
      <c r="H121">
        <v>0</v>
      </c>
      <c r="I121" s="21">
        <v>39611.760000000002</v>
      </c>
      <c r="J121" s="9" t="s">
        <v>12</v>
      </c>
      <c r="K121" t="s">
        <v>8</v>
      </c>
      <c r="L121" t="s">
        <v>9</v>
      </c>
    </row>
    <row r="122" spans="1:12" x14ac:dyDescent="0.35">
      <c r="A122" t="s">
        <v>2248</v>
      </c>
      <c r="B122">
        <v>121</v>
      </c>
      <c r="C122">
        <v>1981</v>
      </c>
      <c r="D122" t="s">
        <v>6</v>
      </c>
      <c r="E122">
        <v>5</v>
      </c>
      <c r="F122" s="19">
        <v>33424</v>
      </c>
      <c r="G122" s="13">
        <f t="shared" ca="1" si="1"/>
        <v>35</v>
      </c>
      <c r="H122">
        <v>3</v>
      </c>
      <c r="I122" s="21">
        <v>39597.410000000003</v>
      </c>
      <c r="J122" s="9" t="s">
        <v>12</v>
      </c>
      <c r="K122" t="s">
        <v>7</v>
      </c>
      <c r="L122" t="s">
        <v>352</v>
      </c>
    </row>
    <row r="123" spans="1:12" x14ac:dyDescent="0.35">
      <c r="A123" t="s">
        <v>2247</v>
      </c>
      <c r="B123">
        <v>122</v>
      </c>
      <c r="C123">
        <v>1978</v>
      </c>
      <c r="D123" t="s">
        <v>6</v>
      </c>
      <c r="E123">
        <v>12</v>
      </c>
      <c r="F123" s="19">
        <v>35988</v>
      </c>
      <c r="G123" s="13">
        <f t="shared" ca="1" si="1"/>
        <v>28</v>
      </c>
      <c r="H123">
        <v>1</v>
      </c>
      <c r="I123" s="21">
        <v>39556.49</v>
      </c>
      <c r="J123" s="9" t="s">
        <v>12</v>
      </c>
      <c r="K123" t="s">
        <v>7</v>
      </c>
      <c r="L123" t="s">
        <v>160</v>
      </c>
    </row>
    <row r="124" spans="1:12" x14ac:dyDescent="0.35">
      <c r="A124" t="s">
        <v>2246</v>
      </c>
      <c r="B124">
        <v>123</v>
      </c>
      <c r="C124">
        <v>1966</v>
      </c>
      <c r="D124" t="s">
        <v>14</v>
      </c>
      <c r="E124">
        <v>24</v>
      </c>
      <c r="F124" s="19">
        <v>35240</v>
      </c>
      <c r="G124" s="13">
        <f t="shared" ca="1" si="1"/>
        <v>30</v>
      </c>
      <c r="H124">
        <v>0</v>
      </c>
      <c r="I124" s="21">
        <v>39396.86</v>
      </c>
      <c r="J124" s="9" t="s">
        <v>7</v>
      </c>
      <c r="K124" t="s">
        <v>7</v>
      </c>
      <c r="L124" t="s">
        <v>38</v>
      </c>
    </row>
    <row r="125" spans="1:12" x14ac:dyDescent="0.35">
      <c r="A125" t="s">
        <v>2245</v>
      </c>
      <c r="B125">
        <v>124</v>
      </c>
      <c r="C125">
        <v>1978</v>
      </c>
      <c r="D125" t="s">
        <v>31</v>
      </c>
      <c r="E125">
        <v>5</v>
      </c>
      <c r="F125" s="19">
        <v>36012</v>
      </c>
      <c r="G125" s="13">
        <f t="shared" ca="1" si="1"/>
        <v>28</v>
      </c>
      <c r="H125">
        <v>2</v>
      </c>
      <c r="I125" s="21">
        <v>39352.6</v>
      </c>
      <c r="J125" s="9" t="s">
        <v>7</v>
      </c>
      <c r="K125" t="s">
        <v>8</v>
      </c>
      <c r="L125" t="s">
        <v>38</v>
      </c>
    </row>
    <row r="126" spans="1:12" x14ac:dyDescent="0.35">
      <c r="A126" t="s">
        <v>2244</v>
      </c>
      <c r="B126">
        <v>125</v>
      </c>
      <c r="C126">
        <v>1982</v>
      </c>
      <c r="D126" t="s">
        <v>31</v>
      </c>
      <c r="E126">
        <v>16</v>
      </c>
      <c r="F126" s="19">
        <v>33832</v>
      </c>
      <c r="G126" s="13">
        <f t="shared" ca="1" si="1"/>
        <v>34</v>
      </c>
      <c r="H126">
        <v>3</v>
      </c>
      <c r="I126" s="21">
        <v>39315.279999999999</v>
      </c>
      <c r="J126" s="9" t="s">
        <v>7</v>
      </c>
      <c r="K126" t="s">
        <v>8</v>
      </c>
      <c r="L126" t="s">
        <v>38</v>
      </c>
    </row>
    <row r="127" spans="1:12" x14ac:dyDescent="0.35">
      <c r="A127" t="s">
        <v>2243</v>
      </c>
      <c r="B127">
        <v>126</v>
      </c>
      <c r="C127">
        <v>1992</v>
      </c>
      <c r="D127" t="s">
        <v>11</v>
      </c>
      <c r="E127">
        <v>30</v>
      </c>
      <c r="F127" s="19">
        <v>33938</v>
      </c>
      <c r="G127" s="13">
        <f t="shared" ca="1" si="1"/>
        <v>33</v>
      </c>
      <c r="H127">
        <v>2</v>
      </c>
      <c r="I127" s="21">
        <v>39241.440000000002</v>
      </c>
      <c r="J127" s="9" t="s">
        <v>12</v>
      </c>
      <c r="K127" t="s">
        <v>8</v>
      </c>
      <c r="L127" t="s">
        <v>38</v>
      </c>
    </row>
    <row r="128" spans="1:12" x14ac:dyDescent="0.35">
      <c r="A128" t="s">
        <v>2242</v>
      </c>
      <c r="B128">
        <v>127</v>
      </c>
      <c r="C128">
        <v>1962</v>
      </c>
      <c r="D128" t="s">
        <v>6</v>
      </c>
      <c r="E128">
        <v>7</v>
      </c>
      <c r="F128" s="19">
        <v>33792</v>
      </c>
      <c r="G128" s="13">
        <f t="shared" ca="1" si="1"/>
        <v>34</v>
      </c>
      <c r="H128">
        <v>0</v>
      </c>
      <c r="I128" s="21">
        <v>39221.120000000003</v>
      </c>
      <c r="J128" s="9" t="s">
        <v>7</v>
      </c>
      <c r="K128" t="s">
        <v>12</v>
      </c>
      <c r="L128" t="s">
        <v>38</v>
      </c>
    </row>
    <row r="129" spans="1:12" x14ac:dyDescent="0.35">
      <c r="A129" t="s">
        <v>2241</v>
      </c>
      <c r="B129">
        <v>128</v>
      </c>
      <c r="C129">
        <v>1982</v>
      </c>
      <c r="D129" t="s">
        <v>31</v>
      </c>
      <c r="E129">
        <v>4</v>
      </c>
      <c r="F129" s="19">
        <v>33820</v>
      </c>
      <c r="G129" s="13">
        <f t="shared" ca="1" si="1"/>
        <v>34</v>
      </c>
      <c r="H129">
        <v>1</v>
      </c>
      <c r="I129" s="21">
        <v>39125.33</v>
      </c>
      <c r="J129" s="9" t="s">
        <v>12</v>
      </c>
      <c r="K129" t="s">
        <v>12</v>
      </c>
      <c r="L129" t="s">
        <v>164</v>
      </c>
    </row>
    <row r="130" spans="1:12" x14ac:dyDescent="0.35">
      <c r="A130" t="s">
        <v>2240</v>
      </c>
      <c r="B130">
        <v>129</v>
      </c>
      <c r="C130">
        <v>1985</v>
      </c>
      <c r="D130" t="s">
        <v>16</v>
      </c>
      <c r="E130">
        <v>20</v>
      </c>
      <c r="F130" s="19">
        <v>34962</v>
      </c>
      <c r="G130" s="13">
        <f t="shared" ref="G130:G193" ca="1" si="2">DATEDIF(F130,$O$1,"Y")</f>
        <v>30</v>
      </c>
      <c r="H130">
        <v>1</v>
      </c>
      <c r="I130" s="21">
        <v>39047.29</v>
      </c>
      <c r="J130" s="9" t="s">
        <v>12</v>
      </c>
      <c r="K130" t="s">
        <v>8</v>
      </c>
      <c r="L130" t="s">
        <v>352</v>
      </c>
    </row>
    <row r="131" spans="1:12" x14ac:dyDescent="0.35">
      <c r="A131" t="s">
        <v>2239</v>
      </c>
      <c r="B131">
        <v>130</v>
      </c>
      <c r="C131">
        <v>1978</v>
      </c>
      <c r="D131" t="s">
        <v>33</v>
      </c>
      <c r="E131">
        <v>12</v>
      </c>
      <c r="F131" s="19">
        <v>36080</v>
      </c>
      <c r="G131" s="13">
        <f t="shared" ca="1" si="2"/>
        <v>27</v>
      </c>
      <c r="H131">
        <v>2</v>
      </c>
      <c r="I131" s="21">
        <v>38998.550000000003</v>
      </c>
      <c r="J131" s="9" t="s">
        <v>12</v>
      </c>
      <c r="K131" t="s">
        <v>12</v>
      </c>
      <c r="L131" t="s">
        <v>38</v>
      </c>
    </row>
    <row r="132" spans="1:12" x14ac:dyDescent="0.35">
      <c r="A132" t="s">
        <v>2238</v>
      </c>
      <c r="B132">
        <v>131</v>
      </c>
      <c r="C132">
        <v>1980</v>
      </c>
      <c r="D132" t="s">
        <v>16</v>
      </c>
      <c r="E132">
        <v>24</v>
      </c>
      <c r="F132" s="19">
        <v>33140</v>
      </c>
      <c r="G132" s="13">
        <f t="shared" ca="1" si="2"/>
        <v>35</v>
      </c>
      <c r="H132">
        <v>2</v>
      </c>
      <c r="I132" s="21">
        <v>38947.43</v>
      </c>
      <c r="J132" s="9" t="s">
        <v>7</v>
      </c>
      <c r="K132" t="s">
        <v>8</v>
      </c>
      <c r="L132" t="s">
        <v>38</v>
      </c>
    </row>
    <row r="133" spans="1:12" x14ac:dyDescent="0.35">
      <c r="A133" t="s">
        <v>2237</v>
      </c>
      <c r="B133">
        <v>132</v>
      </c>
      <c r="C133">
        <v>1976</v>
      </c>
      <c r="D133" t="s">
        <v>26</v>
      </c>
      <c r="E133">
        <v>15</v>
      </c>
      <c r="F133" s="19">
        <v>35414</v>
      </c>
      <c r="G133" s="13">
        <f t="shared" ca="1" si="2"/>
        <v>29</v>
      </c>
      <c r="H133">
        <v>2</v>
      </c>
      <c r="I133" s="21">
        <v>38932.559999999998</v>
      </c>
      <c r="J133" s="9" t="s">
        <v>7</v>
      </c>
      <c r="K133" t="s">
        <v>8</v>
      </c>
      <c r="L133" t="s">
        <v>38</v>
      </c>
    </row>
    <row r="134" spans="1:12" x14ac:dyDescent="0.35">
      <c r="A134" t="s">
        <v>2236</v>
      </c>
      <c r="B134">
        <v>133</v>
      </c>
      <c r="C134">
        <v>1987</v>
      </c>
      <c r="D134" t="s">
        <v>14</v>
      </c>
      <c r="E134">
        <v>16</v>
      </c>
      <c r="F134" s="19">
        <v>35597</v>
      </c>
      <c r="G134" s="13">
        <f t="shared" ca="1" si="2"/>
        <v>29</v>
      </c>
      <c r="H134">
        <v>3</v>
      </c>
      <c r="I134" s="21">
        <v>38924.04</v>
      </c>
      <c r="J134" s="9" t="s">
        <v>7</v>
      </c>
      <c r="K134" t="s">
        <v>7</v>
      </c>
      <c r="L134" t="s">
        <v>38</v>
      </c>
    </row>
    <row r="135" spans="1:12" x14ac:dyDescent="0.35">
      <c r="A135" t="s">
        <v>2235</v>
      </c>
      <c r="B135">
        <v>134</v>
      </c>
      <c r="C135">
        <v>1967</v>
      </c>
      <c r="D135" t="s">
        <v>6</v>
      </c>
      <c r="E135">
        <v>30</v>
      </c>
      <c r="F135" s="19">
        <v>35641</v>
      </c>
      <c r="G135" s="13">
        <f t="shared" ca="1" si="2"/>
        <v>29</v>
      </c>
      <c r="H135">
        <v>0</v>
      </c>
      <c r="I135" s="21">
        <v>38893.360000000001</v>
      </c>
      <c r="J135" s="9" t="s">
        <v>12</v>
      </c>
      <c r="K135" t="s">
        <v>7</v>
      </c>
      <c r="L135" t="s">
        <v>38</v>
      </c>
    </row>
    <row r="136" spans="1:12" x14ac:dyDescent="0.35">
      <c r="A136" t="s">
        <v>2234</v>
      </c>
      <c r="B136">
        <v>135</v>
      </c>
      <c r="C136">
        <v>1964</v>
      </c>
      <c r="D136" t="s">
        <v>14</v>
      </c>
      <c r="E136">
        <v>6</v>
      </c>
      <c r="F136" s="19">
        <v>34491</v>
      </c>
      <c r="G136" s="13">
        <f t="shared" ca="1" si="2"/>
        <v>32</v>
      </c>
      <c r="H136">
        <v>0</v>
      </c>
      <c r="I136" s="21">
        <v>38869.25</v>
      </c>
      <c r="J136" s="9" t="s">
        <v>7</v>
      </c>
      <c r="K136" t="s">
        <v>7</v>
      </c>
      <c r="L136" t="s">
        <v>38</v>
      </c>
    </row>
    <row r="137" spans="1:12" x14ac:dyDescent="0.35">
      <c r="A137" t="s">
        <v>2233</v>
      </c>
      <c r="B137">
        <v>136</v>
      </c>
      <c r="C137">
        <v>1979</v>
      </c>
      <c r="D137" t="s">
        <v>26</v>
      </c>
      <c r="E137">
        <v>3</v>
      </c>
      <c r="F137" s="19">
        <v>36497</v>
      </c>
      <c r="G137" s="13">
        <f t="shared" ca="1" si="2"/>
        <v>26</v>
      </c>
      <c r="H137">
        <v>2</v>
      </c>
      <c r="I137" s="21">
        <v>38836.980000000003</v>
      </c>
      <c r="J137" s="9" t="s">
        <v>7</v>
      </c>
      <c r="K137" t="s">
        <v>12</v>
      </c>
      <c r="L137" t="s">
        <v>38</v>
      </c>
    </row>
    <row r="138" spans="1:12" x14ac:dyDescent="0.35">
      <c r="A138" t="s">
        <v>2232</v>
      </c>
      <c r="B138">
        <v>137</v>
      </c>
      <c r="C138">
        <v>2004</v>
      </c>
      <c r="D138" t="s">
        <v>26</v>
      </c>
      <c r="E138">
        <v>5</v>
      </c>
      <c r="F138" s="19">
        <v>38326</v>
      </c>
      <c r="G138" s="13">
        <f t="shared" ca="1" si="2"/>
        <v>21</v>
      </c>
      <c r="H138">
        <v>0</v>
      </c>
      <c r="I138" s="21">
        <v>38792.69</v>
      </c>
      <c r="J138" s="9" t="s">
        <v>7</v>
      </c>
      <c r="K138" t="s">
        <v>7</v>
      </c>
      <c r="L138" t="s">
        <v>9</v>
      </c>
    </row>
    <row r="139" spans="1:12" x14ac:dyDescent="0.35">
      <c r="A139" t="s">
        <v>2231</v>
      </c>
      <c r="B139">
        <v>138</v>
      </c>
      <c r="C139">
        <v>1991</v>
      </c>
      <c r="D139" t="s">
        <v>11</v>
      </c>
      <c r="E139">
        <v>8</v>
      </c>
      <c r="F139" s="19">
        <v>33550</v>
      </c>
      <c r="G139" s="13">
        <f t="shared" ca="1" si="2"/>
        <v>34</v>
      </c>
      <c r="H139">
        <v>3</v>
      </c>
      <c r="I139" s="21">
        <v>38746.36</v>
      </c>
      <c r="J139" s="9" t="s">
        <v>12</v>
      </c>
      <c r="K139" t="s">
        <v>7</v>
      </c>
      <c r="L139" t="s">
        <v>19</v>
      </c>
    </row>
    <row r="140" spans="1:12" x14ac:dyDescent="0.35">
      <c r="A140" t="s">
        <v>2230</v>
      </c>
      <c r="B140">
        <v>139</v>
      </c>
      <c r="C140">
        <v>1976</v>
      </c>
      <c r="D140" t="s">
        <v>14</v>
      </c>
      <c r="E140">
        <v>15</v>
      </c>
      <c r="F140" s="19">
        <v>35231</v>
      </c>
      <c r="G140" s="13">
        <f t="shared" ca="1" si="2"/>
        <v>30</v>
      </c>
      <c r="H140">
        <v>2</v>
      </c>
      <c r="I140" s="21">
        <v>38740.120000000003</v>
      </c>
      <c r="J140" s="9" t="s">
        <v>7</v>
      </c>
      <c r="K140" t="s">
        <v>7</v>
      </c>
      <c r="L140" t="s">
        <v>19</v>
      </c>
    </row>
    <row r="141" spans="1:12" x14ac:dyDescent="0.35">
      <c r="A141" t="s">
        <v>2229</v>
      </c>
      <c r="B141">
        <v>140</v>
      </c>
      <c r="C141">
        <v>1991</v>
      </c>
      <c r="D141" t="s">
        <v>11</v>
      </c>
      <c r="E141">
        <v>2</v>
      </c>
      <c r="F141" s="19">
        <v>33544</v>
      </c>
      <c r="G141" s="13">
        <f t="shared" ca="1" si="2"/>
        <v>34</v>
      </c>
      <c r="H141">
        <v>2</v>
      </c>
      <c r="I141" s="21">
        <v>38711</v>
      </c>
      <c r="J141" s="9" t="s">
        <v>7</v>
      </c>
      <c r="K141" t="s">
        <v>7</v>
      </c>
      <c r="L141" t="s">
        <v>38</v>
      </c>
    </row>
    <row r="142" spans="1:12" x14ac:dyDescent="0.35">
      <c r="A142" t="s">
        <v>2228</v>
      </c>
      <c r="B142">
        <v>141</v>
      </c>
      <c r="C142">
        <v>1986</v>
      </c>
      <c r="D142" t="s">
        <v>6</v>
      </c>
      <c r="E142">
        <v>20</v>
      </c>
      <c r="F142" s="19">
        <v>35266</v>
      </c>
      <c r="G142" s="13">
        <f t="shared" ca="1" si="2"/>
        <v>30</v>
      </c>
      <c r="H142">
        <v>1</v>
      </c>
      <c r="I142" s="21">
        <v>38709.18</v>
      </c>
      <c r="J142" s="9" t="s">
        <v>12</v>
      </c>
      <c r="K142" t="s">
        <v>8</v>
      </c>
      <c r="L142" t="s">
        <v>9</v>
      </c>
    </row>
    <row r="143" spans="1:12" x14ac:dyDescent="0.35">
      <c r="A143" t="s">
        <v>2227</v>
      </c>
      <c r="B143">
        <v>142</v>
      </c>
      <c r="C143">
        <v>1990</v>
      </c>
      <c r="D143" t="s">
        <v>6</v>
      </c>
      <c r="E143">
        <v>13</v>
      </c>
      <c r="F143" s="19">
        <v>33067</v>
      </c>
      <c r="G143" s="13">
        <f t="shared" ca="1" si="2"/>
        <v>36</v>
      </c>
      <c r="H143">
        <v>3</v>
      </c>
      <c r="I143" s="21">
        <v>38652.089999999997</v>
      </c>
      <c r="J143" s="9" t="s">
        <v>7</v>
      </c>
      <c r="K143" t="s">
        <v>7</v>
      </c>
      <c r="L143" t="s">
        <v>38</v>
      </c>
    </row>
    <row r="144" spans="1:12" x14ac:dyDescent="0.35">
      <c r="A144" t="s">
        <v>2226</v>
      </c>
      <c r="B144">
        <v>143</v>
      </c>
      <c r="C144">
        <v>1999</v>
      </c>
      <c r="D144" t="s">
        <v>11</v>
      </c>
      <c r="E144">
        <v>12</v>
      </c>
      <c r="F144" s="19">
        <v>36476</v>
      </c>
      <c r="G144" s="13">
        <f t="shared" ca="1" si="2"/>
        <v>26</v>
      </c>
      <c r="H144">
        <v>2</v>
      </c>
      <c r="I144" s="21">
        <v>38511.629999999997</v>
      </c>
      <c r="J144" s="9" t="s">
        <v>7</v>
      </c>
      <c r="K144" t="s">
        <v>7</v>
      </c>
      <c r="L144" t="s">
        <v>243</v>
      </c>
    </row>
    <row r="145" spans="1:12" x14ac:dyDescent="0.35">
      <c r="A145" t="s">
        <v>2225</v>
      </c>
      <c r="B145">
        <v>144</v>
      </c>
      <c r="C145">
        <v>1986</v>
      </c>
      <c r="D145" t="s">
        <v>14</v>
      </c>
      <c r="E145">
        <v>21</v>
      </c>
      <c r="F145" s="19">
        <v>35237</v>
      </c>
      <c r="G145" s="13">
        <f t="shared" ca="1" si="2"/>
        <v>30</v>
      </c>
      <c r="H145">
        <v>2</v>
      </c>
      <c r="I145" s="21">
        <v>38415.47</v>
      </c>
      <c r="J145" s="9" t="s">
        <v>12</v>
      </c>
      <c r="K145" t="s">
        <v>7</v>
      </c>
      <c r="L145" t="s">
        <v>38</v>
      </c>
    </row>
    <row r="146" spans="1:12" x14ac:dyDescent="0.35">
      <c r="A146" t="s">
        <v>2224</v>
      </c>
      <c r="B146">
        <v>145</v>
      </c>
      <c r="C146">
        <v>1971</v>
      </c>
      <c r="D146" t="s">
        <v>26</v>
      </c>
      <c r="E146">
        <v>23</v>
      </c>
      <c r="F146" s="19">
        <v>33595</v>
      </c>
      <c r="G146" s="13">
        <f t="shared" ca="1" si="2"/>
        <v>34</v>
      </c>
      <c r="H146">
        <v>0</v>
      </c>
      <c r="I146" s="21">
        <v>38405.26</v>
      </c>
      <c r="J146" s="9" t="s">
        <v>7</v>
      </c>
      <c r="K146" t="s">
        <v>12</v>
      </c>
      <c r="L146" t="s">
        <v>38</v>
      </c>
    </row>
    <row r="147" spans="1:12" x14ac:dyDescent="0.35">
      <c r="A147" t="s">
        <v>2223</v>
      </c>
      <c r="B147">
        <v>146</v>
      </c>
      <c r="C147">
        <v>1970</v>
      </c>
      <c r="D147" t="s">
        <v>31</v>
      </c>
      <c r="E147">
        <v>22</v>
      </c>
      <c r="F147" s="19">
        <v>33107</v>
      </c>
      <c r="G147" s="13">
        <f t="shared" ca="1" si="2"/>
        <v>36</v>
      </c>
      <c r="H147">
        <v>0</v>
      </c>
      <c r="I147" s="21">
        <v>38389.79</v>
      </c>
      <c r="J147" s="9" t="s">
        <v>7</v>
      </c>
      <c r="K147" t="s">
        <v>8</v>
      </c>
      <c r="L147" t="s">
        <v>38</v>
      </c>
    </row>
    <row r="148" spans="1:12" x14ac:dyDescent="0.35">
      <c r="A148" t="s">
        <v>2222</v>
      </c>
      <c r="B148">
        <v>147</v>
      </c>
      <c r="C148">
        <v>2002</v>
      </c>
      <c r="D148" t="s">
        <v>16</v>
      </c>
      <c r="E148">
        <v>17</v>
      </c>
      <c r="F148" s="19">
        <v>37516</v>
      </c>
      <c r="G148" s="13">
        <f t="shared" ca="1" si="2"/>
        <v>23</v>
      </c>
      <c r="H148">
        <v>2</v>
      </c>
      <c r="I148" s="21">
        <v>38344.57</v>
      </c>
      <c r="J148" s="9" t="s">
        <v>12</v>
      </c>
      <c r="K148" t="s">
        <v>8</v>
      </c>
      <c r="L148" t="s">
        <v>38</v>
      </c>
    </row>
    <row r="149" spans="1:12" x14ac:dyDescent="0.35">
      <c r="A149" t="s">
        <v>2221</v>
      </c>
      <c r="B149">
        <v>148</v>
      </c>
      <c r="C149">
        <v>1980</v>
      </c>
      <c r="D149" t="s">
        <v>14</v>
      </c>
      <c r="E149">
        <v>12</v>
      </c>
      <c r="F149" s="19">
        <v>33036</v>
      </c>
      <c r="G149" s="13">
        <f t="shared" ca="1" si="2"/>
        <v>36</v>
      </c>
      <c r="H149">
        <v>2</v>
      </c>
      <c r="I149" s="21">
        <v>38313.129999999997</v>
      </c>
      <c r="J149" s="9" t="s">
        <v>12</v>
      </c>
      <c r="K149" t="s">
        <v>8</v>
      </c>
      <c r="L149" t="s">
        <v>38</v>
      </c>
    </row>
    <row r="150" spans="1:12" x14ac:dyDescent="0.35">
      <c r="A150" t="s">
        <v>2220</v>
      </c>
      <c r="B150">
        <v>149</v>
      </c>
      <c r="C150">
        <v>1989</v>
      </c>
      <c r="D150" t="s">
        <v>33</v>
      </c>
      <c r="E150">
        <v>30</v>
      </c>
      <c r="F150" s="19">
        <v>36463</v>
      </c>
      <c r="G150" s="13">
        <f t="shared" ca="1" si="2"/>
        <v>26</v>
      </c>
      <c r="H150">
        <v>1</v>
      </c>
      <c r="I150" s="21">
        <v>38282.75</v>
      </c>
      <c r="J150" s="9" t="s">
        <v>12</v>
      </c>
      <c r="K150" t="s">
        <v>7</v>
      </c>
      <c r="L150" t="s">
        <v>9</v>
      </c>
    </row>
    <row r="151" spans="1:12" x14ac:dyDescent="0.35">
      <c r="A151" t="s">
        <v>2219</v>
      </c>
      <c r="B151">
        <v>150</v>
      </c>
      <c r="C151">
        <v>1980</v>
      </c>
      <c r="D151" t="s">
        <v>31</v>
      </c>
      <c r="E151">
        <v>16</v>
      </c>
      <c r="F151" s="19">
        <v>33101</v>
      </c>
      <c r="G151" s="13">
        <f t="shared" ca="1" si="2"/>
        <v>36</v>
      </c>
      <c r="H151">
        <v>1</v>
      </c>
      <c r="I151" s="21">
        <v>38245.589999999997</v>
      </c>
      <c r="J151" s="9" t="s">
        <v>12</v>
      </c>
      <c r="K151" t="s">
        <v>7</v>
      </c>
      <c r="L151" t="s">
        <v>9</v>
      </c>
    </row>
    <row r="152" spans="1:12" x14ac:dyDescent="0.35">
      <c r="A152" t="s">
        <v>2218</v>
      </c>
      <c r="B152">
        <v>151</v>
      </c>
      <c r="C152">
        <v>1964</v>
      </c>
      <c r="D152" t="s">
        <v>14</v>
      </c>
      <c r="E152">
        <v>16</v>
      </c>
      <c r="F152" s="19">
        <v>34501</v>
      </c>
      <c r="G152" s="13">
        <f t="shared" ca="1" si="2"/>
        <v>32</v>
      </c>
      <c r="H152">
        <v>0</v>
      </c>
      <c r="I152" s="21">
        <v>38241.74</v>
      </c>
      <c r="J152" s="9" t="s">
        <v>7</v>
      </c>
      <c r="K152" t="s">
        <v>8</v>
      </c>
      <c r="L152" t="s">
        <v>38</v>
      </c>
    </row>
    <row r="153" spans="1:12" x14ac:dyDescent="0.35">
      <c r="A153" t="s">
        <v>2217</v>
      </c>
      <c r="B153">
        <v>152</v>
      </c>
      <c r="C153">
        <v>1989</v>
      </c>
      <c r="D153" t="s">
        <v>16</v>
      </c>
      <c r="E153">
        <v>8</v>
      </c>
      <c r="F153" s="19">
        <v>36411</v>
      </c>
      <c r="G153" s="13">
        <f t="shared" ca="1" si="2"/>
        <v>27</v>
      </c>
      <c r="H153">
        <v>3</v>
      </c>
      <c r="I153" s="21">
        <v>38237.339999999997</v>
      </c>
      <c r="J153" s="9" t="s">
        <v>7</v>
      </c>
      <c r="K153" t="s">
        <v>8</v>
      </c>
      <c r="L153" t="s">
        <v>38</v>
      </c>
    </row>
    <row r="154" spans="1:12" x14ac:dyDescent="0.35">
      <c r="A154" t="s">
        <v>2216</v>
      </c>
      <c r="B154">
        <v>153</v>
      </c>
      <c r="C154">
        <v>1972</v>
      </c>
      <c r="D154" t="s">
        <v>11</v>
      </c>
      <c r="E154">
        <v>19</v>
      </c>
      <c r="F154" s="19">
        <v>33927</v>
      </c>
      <c r="G154" s="13">
        <f t="shared" ca="1" si="2"/>
        <v>33</v>
      </c>
      <c r="H154">
        <v>0</v>
      </c>
      <c r="I154" s="21">
        <v>38189.1</v>
      </c>
      <c r="J154" s="9" t="s">
        <v>7</v>
      </c>
      <c r="K154" t="s">
        <v>7</v>
      </c>
      <c r="L154" t="s">
        <v>38</v>
      </c>
    </row>
    <row r="155" spans="1:12" x14ac:dyDescent="0.35">
      <c r="A155" t="s">
        <v>2215</v>
      </c>
      <c r="B155">
        <v>154</v>
      </c>
      <c r="C155">
        <v>1998</v>
      </c>
      <c r="D155" t="s">
        <v>6</v>
      </c>
      <c r="E155">
        <v>29</v>
      </c>
      <c r="F155" s="19">
        <v>36005</v>
      </c>
      <c r="G155" s="13">
        <f t="shared" ca="1" si="2"/>
        <v>28</v>
      </c>
      <c r="H155">
        <v>0</v>
      </c>
      <c r="I155" s="21">
        <v>38126.25</v>
      </c>
      <c r="J155" s="9" t="s">
        <v>12</v>
      </c>
      <c r="K155" t="s">
        <v>8</v>
      </c>
      <c r="L155" t="s">
        <v>9</v>
      </c>
    </row>
    <row r="156" spans="1:12" x14ac:dyDescent="0.35">
      <c r="A156" t="s">
        <v>2214</v>
      </c>
      <c r="B156">
        <v>155</v>
      </c>
      <c r="C156">
        <v>1979</v>
      </c>
      <c r="D156" t="s">
        <v>16</v>
      </c>
      <c r="E156">
        <v>9</v>
      </c>
      <c r="F156" s="19">
        <v>36412</v>
      </c>
      <c r="G156" s="13">
        <f t="shared" ca="1" si="2"/>
        <v>27</v>
      </c>
      <c r="H156">
        <v>0</v>
      </c>
      <c r="I156" s="21">
        <v>37829.72</v>
      </c>
      <c r="J156" s="9" t="s">
        <v>12</v>
      </c>
      <c r="K156" t="s">
        <v>7</v>
      </c>
      <c r="L156" t="s">
        <v>38</v>
      </c>
    </row>
    <row r="157" spans="1:12" x14ac:dyDescent="0.35">
      <c r="A157" t="s">
        <v>2213</v>
      </c>
      <c r="B157">
        <v>156</v>
      </c>
      <c r="C157">
        <v>1983</v>
      </c>
      <c r="D157" t="s">
        <v>6</v>
      </c>
      <c r="E157">
        <v>26</v>
      </c>
      <c r="F157" s="19">
        <v>34176</v>
      </c>
      <c r="G157" s="13">
        <f t="shared" ca="1" si="2"/>
        <v>33</v>
      </c>
      <c r="H157">
        <v>3</v>
      </c>
      <c r="I157" s="21">
        <v>37800.980000000003</v>
      </c>
      <c r="J157" s="9" t="s">
        <v>7</v>
      </c>
      <c r="K157" t="s">
        <v>7</v>
      </c>
      <c r="L157" t="s">
        <v>38</v>
      </c>
    </row>
    <row r="158" spans="1:12" x14ac:dyDescent="0.35">
      <c r="A158" t="s">
        <v>2212</v>
      </c>
      <c r="B158">
        <v>157</v>
      </c>
      <c r="C158">
        <v>1986</v>
      </c>
      <c r="D158" t="s">
        <v>31</v>
      </c>
      <c r="E158">
        <v>15</v>
      </c>
      <c r="F158" s="19">
        <v>35292</v>
      </c>
      <c r="G158" s="13">
        <f t="shared" ca="1" si="2"/>
        <v>30</v>
      </c>
      <c r="H158">
        <v>0</v>
      </c>
      <c r="I158" s="21">
        <v>37742.58</v>
      </c>
      <c r="J158" s="9" t="s">
        <v>12</v>
      </c>
      <c r="K158" t="s">
        <v>12</v>
      </c>
      <c r="L158" t="s">
        <v>9</v>
      </c>
    </row>
    <row r="159" spans="1:12" x14ac:dyDescent="0.35">
      <c r="A159" t="s">
        <v>2211</v>
      </c>
      <c r="B159">
        <v>158</v>
      </c>
      <c r="C159">
        <v>1976</v>
      </c>
      <c r="D159" t="s">
        <v>16</v>
      </c>
      <c r="E159">
        <v>18</v>
      </c>
      <c r="F159" s="19">
        <v>35326</v>
      </c>
      <c r="G159" s="13">
        <f t="shared" ca="1" si="2"/>
        <v>29</v>
      </c>
      <c r="H159">
        <v>2</v>
      </c>
      <c r="I159" s="21">
        <v>37735.199999999997</v>
      </c>
      <c r="J159" s="9" t="s">
        <v>7</v>
      </c>
      <c r="K159" t="s">
        <v>7</v>
      </c>
      <c r="L159" t="s">
        <v>38</v>
      </c>
    </row>
    <row r="160" spans="1:12" x14ac:dyDescent="0.35">
      <c r="A160" t="s">
        <v>2210</v>
      </c>
      <c r="B160">
        <v>159</v>
      </c>
      <c r="C160">
        <v>1988</v>
      </c>
      <c r="D160" t="s">
        <v>33</v>
      </c>
      <c r="E160">
        <v>10</v>
      </c>
      <c r="F160" s="19">
        <v>36078</v>
      </c>
      <c r="G160" s="13">
        <f t="shared" ca="1" si="2"/>
        <v>27</v>
      </c>
      <c r="H160">
        <v>1</v>
      </c>
      <c r="I160" s="21">
        <v>37701.879999999997</v>
      </c>
      <c r="J160" s="9" t="s">
        <v>7</v>
      </c>
      <c r="K160" t="s">
        <v>8</v>
      </c>
      <c r="L160" t="s">
        <v>245</v>
      </c>
    </row>
    <row r="161" spans="1:12" x14ac:dyDescent="0.35">
      <c r="A161" t="s">
        <v>2209</v>
      </c>
      <c r="B161">
        <v>160</v>
      </c>
      <c r="C161">
        <v>1970</v>
      </c>
      <c r="D161" t="s">
        <v>33</v>
      </c>
      <c r="E161">
        <v>28</v>
      </c>
      <c r="F161" s="19">
        <v>33174</v>
      </c>
      <c r="G161" s="13">
        <f t="shared" ca="1" si="2"/>
        <v>35</v>
      </c>
      <c r="H161">
        <v>0</v>
      </c>
      <c r="I161" s="21">
        <v>37675.06</v>
      </c>
      <c r="J161" s="9" t="s">
        <v>7</v>
      </c>
      <c r="K161" t="s">
        <v>8</v>
      </c>
      <c r="L161" t="s">
        <v>38</v>
      </c>
    </row>
    <row r="162" spans="1:12" x14ac:dyDescent="0.35">
      <c r="A162" t="s">
        <v>2208</v>
      </c>
      <c r="B162">
        <v>161</v>
      </c>
      <c r="C162">
        <v>1982</v>
      </c>
      <c r="D162" t="s">
        <v>14</v>
      </c>
      <c r="E162">
        <v>20</v>
      </c>
      <c r="F162" s="19">
        <v>33775</v>
      </c>
      <c r="G162" s="13">
        <f t="shared" ca="1" si="2"/>
        <v>34</v>
      </c>
      <c r="H162">
        <v>3</v>
      </c>
      <c r="I162" s="21">
        <v>37650.74</v>
      </c>
      <c r="J162" s="9" t="s">
        <v>7</v>
      </c>
      <c r="K162" t="s">
        <v>7</v>
      </c>
      <c r="L162" t="s">
        <v>19</v>
      </c>
    </row>
    <row r="163" spans="1:12" x14ac:dyDescent="0.35">
      <c r="A163" t="s">
        <v>2207</v>
      </c>
      <c r="B163">
        <v>162</v>
      </c>
      <c r="C163">
        <v>1990</v>
      </c>
      <c r="D163" t="s">
        <v>11</v>
      </c>
      <c r="E163">
        <v>16</v>
      </c>
      <c r="F163" s="19">
        <v>33193</v>
      </c>
      <c r="G163" s="13">
        <f t="shared" ca="1" si="2"/>
        <v>35</v>
      </c>
      <c r="H163">
        <v>1</v>
      </c>
      <c r="I163" s="21">
        <v>37607.53</v>
      </c>
      <c r="J163" s="9" t="s">
        <v>12</v>
      </c>
      <c r="K163" t="s">
        <v>7</v>
      </c>
      <c r="L163" t="s">
        <v>162</v>
      </c>
    </row>
    <row r="164" spans="1:12" x14ac:dyDescent="0.35">
      <c r="A164" t="s">
        <v>2206</v>
      </c>
      <c r="B164">
        <v>163</v>
      </c>
      <c r="C164">
        <v>2000</v>
      </c>
      <c r="D164" t="s">
        <v>33</v>
      </c>
      <c r="E164">
        <v>12</v>
      </c>
      <c r="F164" s="19">
        <v>36811</v>
      </c>
      <c r="G164" s="13">
        <f t="shared" ca="1" si="2"/>
        <v>25</v>
      </c>
      <c r="H164">
        <v>2</v>
      </c>
      <c r="I164" s="21">
        <v>37484.449999999997</v>
      </c>
      <c r="J164" s="9" t="s">
        <v>12</v>
      </c>
      <c r="K164" t="s">
        <v>12</v>
      </c>
      <c r="L164" t="s">
        <v>9</v>
      </c>
    </row>
    <row r="165" spans="1:12" x14ac:dyDescent="0.35">
      <c r="A165" t="s">
        <v>2205</v>
      </c>
      <c r="B165">
        <v>164</v>
      </c>
      <c r="C165">
        <v>2002</v>
      </c>
      <c r="D165" t="s">
        <v>16</v>
      </c>
      <c r="E165">
        <v>27</v>
      </c>
      <c r="F165" s="19">
        <v>37526</v>
      </c>
      <c r="G165" s="13">
        <f t="shared" ca="1" si="2"/>
        <v>23</v>
      </c>
      <c r="H165">
        <v>3</v>
      </c>
      <c r="I165" s="21">
        <v>37465.339999999997</v>
      </c>
      <c r="J165" s="9" t="s">
        <v>12</v>
      </c>
      <c r="K165" t="s">
        <v>7</v>
      </c>
      <c r="L165" t="s">
        <v>19</v>
      </c>
    </row>
    <row r="166" spans="1:12" x14ac:dyDescent="0.35">
      <c r="A166" t="s">
        <v>2204</v>
      </c>
      <c r="B166">
        <v>165</v>
      </c>
      <c r="C166">
        <v>1979</v>
      </c>
      <c r="D166" t="s">
        <v>31</v>
      </c>
      <c r="E166">
        <v>3</v>
      </c>
      <c r="F166" s="19">
        <v>36375</v>
      </c>
      <c r="G166" s="13">
        <f t="shared" ca="1" si="2"/>
        <v>27</v>
      </c>
      <c r="H166">
        <v>2</v>
      </c>
      <c r="I166" s="21">
        <v>37425.94</v>
      </c>
      <c r="J166" s="9" t="s">
        <v>7</v>
      </c>
      <c r="K166" t="s">
        <v>12</v>
      </c>
      <c r="L166" t="s">
        <v>38</v>
      </c>
    </row>
    <row r="167" spans="1:12" x14ac:dyDescent="0.35">
      <c r="A167" t="s">
        <v>2203</v>
      </c>
      <c r="B167">
        <v>166</v>
      </c>
      <c r="C167">
        <v>1969</v>
      </c>
      <c r="D167" t="s">
        <v>33</v>
      </c>
      <c r="E167">
        <v>30</v>
      </c>
      <c r="F167" s="19">
        <v>36463</v>
      </c>
      <c r="G167" s="13">
        <f t="shared" ca="1" si="2"/>
        <v>26</v>
      </c>
      <c r="H167">
        <v>0</v>
      </c>
      <c r="I167" s="21">
        <v>37277.269999999997</v>
      </c>
      <c r="J167" s="9" t="s">
        <v>12</v>
      </c>
      <c r="K167" t="s">
        <v>8</v>
      </c>
      <c r="L167" t="s">
        <v>38</v>
      </c>
    </row>
    <row r="168" spans="1:12" x14ac:dyDescent="0.35">
      <c r="A168" t="s">
        <v>2202</v>
      </c>
      <c r="B168">
        <v>167</v>
      </c>
      <c r="C168">
        <v>1975</v>
      </c>
      <c r="D168" t="s">
        <v>11</v>
      </c>
      <c r="E168">
        <v>9</v>
      </c>
      <c r="F168" s="19">
        <v>35012</v>
      </c>
      <c r="G168" s="13">
        <f t="shared" ca="1" si="2"/>
        <v>30</v>
      </c>
      <c r="H168">
        <v>1</v>
      </c>
      <c r="I168" s="21">
        <v>37272.339999999997</v>
      </c>
      <c r="J168" s="9" t="s">
        <v>7</v>
      </c>
      <c r="K168" t="s">
        <v>8</v>
      </c>
      <c r="L168" t="s">
        <v>38</v>
      </c>
    </row>
    <row r="169" spans="1:12" x14ac:dyDescent="0.35">
      <c r="A169" t="s">
        <v>2201</v>
      </c>
      <c r="B169">
        <v>168</v>
      </c>
      <c r="C169">
        <v>1985</v>
      </c>
      <c r="D169" t="s">
        <v>11</v>
      </c>
      <c r="E169">
        <v>17</v>
      </c>
      <c r="F169" s="19">
        <v>35020</v>
      </c>
      <c r="G169" s="13">
        <f t="shared" ca="1" si="2"/>
        <v>30</v>
      </c>
      <c r="H169">
        <v>0</v>
      </c>
      <c r="I169" s="21">
        <v>37270.15</v>
      </c>
      <c r="J169" s="9" t="s">
        <v>7</v>
      </c>
      <c r="K169" t="s">
        <v>12</v>
      </c>
      <c r="L169" t="s">
        <v>243</v>
      </c>
    </row>
    <row r="170" spans="1:12" x14ac:dyDescent="0.35">
      <c r="A170" t="s">
        <v>2200</v>
      </c>
      <c r="B170">
        <v>169</v>
      </c>
      <c r="C170">
        <v>1990</v>
      </c>
      <c r="D170" t="s">
        <v>33</v>
      </c>
      <c r="E170">
        <v>17</v>
      </c>
      <c r="F170" s="19">
        <v>33163</v>
      </c>
      <c r="G170" s="13">
        <f t="shared" ca="1" si="2"/>
        <v>35</v>
      </c>
      <c r="H170">
        <v>3</v>
      </c>
      <c r="I170" s="21">
        <v>37251.22</v>
      </c>
      <c r="J170" s="9" t="s">
        <v>7</v>
      </c>
      <c r="K170" t="s">
        <v>7</v>
      </c>
      <c r="L170" t="s">
        <v>38</v>
      </c>
    </row>
    <row r="171" spans="1:12" x14ac:dyDescent="0.35">
      <c r="A171" t="s">
        <v>2199</v>
      </c>
      <c r="B171">
        <v>170</v>
      </c>
      <c r="C171">
        <v>2000</v>
      </c>
      <c r="D171" t="s">
        <v>16</v>
      </c>
      <c r="E171">
        <v>5</v>
      </c>
      <c r="F171" s="19">
        <v>36774</v>
      </c>
      <c r="G171" s="13">
        <f t="shared" ca="1" si="2"/>
        <v>26</v>
      </c>
      <c r="H171">
        <v>1</v>
      </c>
      <c r="I171" s="21">
        <v>37165.160000000003</v>
      </c>
      <c r="J171" s="9" t="s">
        <v>12</v>
      </c>
      <c r="K171" t="s">
        <v>8</v>
      </c>
      <c r="L171" t="s">
        <v>4714</v>
      </c>
    </row>
    <row r="172" spans="1:12" x14ac:dyDescent="0.35">
      <c r="A172" t="s">
        <v>2198</v>
      </c>
      <c r="B172">
        <v>171</v>
      </c>
      <c r="C172">
        <v>1995</v>
      </c>
      <c r="D172" t="s">
        <v>33</v>
      </c>
      <c r="E172">
        <v>30</v>
      </c>
      <c r="F172" s="19">
        <v>35002</v>
      </c>
      <c r="G172" s="13">
        <f t="shared" ca="1" si="2"/>
        <v>30</v>
      </c>
      <c r="H172">
        <v>0</v>
      </c>
      <c r="I172" s="21">
        <v>37133.9</v>
      </c>
      <c r="J172" s="9" t="s">
        <v>7</v>
      </c>
      <c r="K172" t="s">
        <v>7</v>
      </c>
      <c r="L172" t="s">
        <v>9</v>
      </c>
    </row>
    <row r="173" spans="1:12" x14ac:dyDescent="0.35">
      <c r="A173" t="s">
        <v>2197</v>
      </c>
      <c r="B173">
        <v>172</v>
      </c>
      <c r="C173">
        <v>1989</v>
      </c>
      <c r="D173" t="s">
        <v>14</v>
      </c>
      <c r="E173">
        <v>10</v>
      </c>
      <c r="F173" s="19">
        <v>36321</v>
      </c>
      <c r="G173" s="13">
        <f t="shared" ca="1" si="2"/>
        <v>27</v>
      </c>
      <c r="H173">
        <v>0</v>
      </c>
      <c r="I173" s="21">
        <v>37079.370000000003</v>
      </c>
      <c r="J173" s="9" t="s">
        <v>7</v>
      </c>
      <c r="K173" t="s">
        <v>8</v>
      </c>
      <c r="L173" t="s">
        <v>38</v>
      </c>
    </row>
    <row r="174" spans="1:12" x14ac:dyDescent="0.35">
      <c r="A174" t="s">
        <v>2196</v>
      </c>
      <c r="B174">
        <v>173</v>
      </c>
      <c r="C174">
        <v>1988</v>
      </c>
      <c r="D174" t="s">
        <v>26</v>
      </c>
      <c r="E174">
        <v>17</v>
      </c>
      <c r="F174" s="19">
        <v>36146</v>
      </c>
      <c r="G174" s="13">
        <f t="shared" ca="1" si="2"/>
        <v>27</v>
      </c>
      <c r="H174">
        <v>3</v>
      </c>
      <c r="I174" s="21">
        <v>37076.370000000003</v>
      </c>
      <c r="J174" s="9" t="s">
        <v>7</v>
      </c>
      <c r="K174" t="s">
        <v>12</v>
      </c>
      <c r="L174" t="s">
        <v>38</v>
      </c>
    </row>
    <row r="175" spans="1:12" x14ac:dyDescent="0.35">
      <c r="A175" t="s">
        <v>2195</v>
      </c>
      <c r="B175">
        <v>174</v>
      </c>
      <c r="C175">
        <v>1991</v>
      </c>
      <c r="D175" t="s">
        <v>11</v>
      </c>
      <c r="E175">
        <v>1</v>
      </c>
      <c r="F175" s="19">
        <v>33543</v>
      </c>
      <c r="G175" s="13">
        <f t="shared" ca="1" si="2"/>
        <v>34</v>
      </c>
      <c r="H175">
        <v>3</v>
      </c>
      <c r="I175" s="21">
        <v>37040.879999999997</v>
      </c>
      <c r="J175" s="9" t="s">
        <v>7</v>
      </c>
      <c r="K175" t="s">
        <v>7</v>
      </c>
      <c r="L175" t="s">
        <v>38</v>
      </c>
    </row>
    <row r="176" spans="1:12" x14ac:dyDescent="0.35">
      <c r="A176" t="s">
        <v>2194</v>
      </c>
      <c r="B176">
        <v>175</v>
      </c>
      <c r="C176">
        <v>1992</v>
      </c>
      <c r="D176" t="s">
        <v>16</v>
      </c>
      <c r="E176">
        <v>13</v>
      </c>
      <c r="F176" s="19">
        <v>33860</v>
      </c>
      <c r="G176" s="13">
        <f t="shared" ca="1" si="2"/>
        <v>33</v>
      </c>
      <c r="H176">
        <v>0</v>
      </c>
      <c r="I176" s="21">
        <v>36976.449999999997</v>
      </c>
      <c r="J176" s="9" t="s">
        <v>7</v>
      </c>
      <c r="K176" t="s">
        <v>8</v>
      </c>
      <c r="L176" t="s">
        <v>38</v>
      </c>
    </row>
    <row r="177" spans="1:12" x14ac:dyDescent="0.35">
      <c r="A177" t="s">
        <v>2193</v>
      </c>
      <c r="B177">
        <v>176</v>
      </c>
      <c r="C177">
        <v>1992</v>
      </c>
      <c r="D177" t="s">
        <v>31</v>
      </c>
      <c r="E177">
        <v>25</v>
      </c>
      <c r="F177" s="19">
        <v>33841</v>
      </c>
      <c r="G177" s="13">
        <f t="shared" ca="1" si="2"/>
        <v>34</v>
      </c>
      <c r="H177">
        <v>0</v>
      </c>
      <c r="I177" s="21">
        <v>36950.26</v>
      </c>
      <c r="J177" s="9" t="s">
        <v>12</v>
      </c>
      <c r="K177" t="s">
        <v>12</v>
      </c>
      <c r="L177" t="s">
        <v>9</v>
      </c>
    </row>
    <row r="178" spans="1:12" x14ac:dyDescent="0.35">
      <c r="A178" t="s">
        <v>2192</v>
      </c>
      <c r="B178">
        <v>177</v>
      </c>
      <c r="C178">
        <v>1977</v>
      </c>
      <c r="D178" t="s">
        <v>31</v>
      </c>
      <c r="E178">
        <v>13</v>
      </c>
      <c r="F178" s="19">
        <v>35655</v>
      </c>
      <c r="G178" s="13">
        <f t="shared" ca="1" si="2"/>
        <v>29</v>
      </c>
      <c r="H178">
        <v>2</v>
      </c>
      <c r="I178" s="21">
        <v>36935.64</v>
      </c>
      <c r="J178" s="9" t="s">
        <v>7</v>
      </c>
      <c r="K178" t="s">
        <v>12</v>
      </c>
      <c r="L178" t="s">
        <v>38</v>
      </c>
    </row>
    <row r="179" spans="1:12" x14ac:dyDescent="0.35">
      <c r="A179" t="s">
        <v>2191</v>
      </c>
      <c r="B179">
        <v>178</v>
      </c>
      <c r="C179">
        <v>1968</v>
      </c>
      <c r="D179" t="s">
        <v>33</v>
      </c>
      <c r="E179">
        <v>22</v>
      </c>
      <c r="F179" s="19">
        <v>36090</v>
      </c>
      <c r="G179" s="13">
        <f t="shared" ca="1" si="2"/>
        <v>27</v>
      </c>
      <c r="H179">
        <v>0</v>
      </c>
      <c r="I179" s="21">
        <v>36922.61</v>
      </c>
      <c r="J179" s="9" t="s">
        <v>7</v>
      </c>
      <c r="K179" t="s">
        <v>12</v>
      </c>
      <c r="L179" t="s">
        <v>38</v>
      </c>
    </row>
    <row r="180" spans="1:12" x14ac:dyDescent="0.35">
      <c r="A180" t="s">
        <v>2190</v>
      </c>
      <c r="B180">
        <v>179</v>
      </c>
      <c r="C180">
        <v>1991</v>
      </c>
      <c r="D180" t="s">
        <v>14</v>
      </c>
      <c r="E180">
        <v>10</v>
      </c>
      <c r="F180" s="19">
        <v>33399</v>
      </c>
      <c r="G180" s="13">
        <f t="shared" ca="1" si="2"/>
        <v>35</v>
      </c>
      <c r="H180">
        <v>3</v>
      </c>
      <c r="I180" s="21">
        <v>36911.99</v>
      </c>
      <c r="J180" s="9" t="s">
        <v>7</v>
      </c>
      <c r="K180" t="s">
        <v>7</v>
      </c>
      <c r="L180" t="s">
        <v>38</v>
      </c>
    </row>
    <row r="181" spans="1:12" x14ac:dyDescent="0.35">
      <c r="A181" t="s">
        <v>2189</v>
      </c>
      <c r="B181">
        <v>180</v>
      </c>
      <c r="C181">
        <v>1963</v>
      </c>
      <c r="D181" t="s">
        <v>6</v>
      </c>
      <c r="E181">
        <v>24</v>
      </c>
      <c r="F181" s="19">
        <v>34174</v>
      </c>
      <c r="G181" s="13">
        <f t="shared" ca="1" si="2"/>
        <v>33</v>
      </c>
      <c r="H181">
        <v>2</v>
      </c>
      <c r="I181" s="21">
        <v>36910.61</v>
      </c>
      <c r="J181" s="9" t="s">
        <v>7</v>
      </c>
      <c r="K181" t="s">
        <v>7</v>
      </c>
      <c r="L181" t="s">
        <v>38</v>
      </c>
    </row>
    <row r="182" spans="1:12" x14ac:dyDescent="0.35">
      <c r="A182" t="s">
        <v>2188</v>
      </c>
      <c r="B182">
        <v>181</v>
      </c>
      <c r="C182">
        <v>2003</v>
      </c>
      <c r="D182" t="s">
        <v>14</v>
      </c>
      <c r="E182">
        <v>21</v>
      </c>
      <c r="F182" s="19">
        <v>37793</v>
      </c>
      <c r="G182" s="13">
        <f t="shared" ca="1" si="2"/>
        <v>23</v>
      </c>
      <c r="H182">
        <v>0</v>
      </c>
      <c r="I182" s="21">
        <v>36898.730000000003</v>
      </c>
      <c r="J182" s="9" t="s">
        <v>7</v>
      </c>
      <c r="K182" t="s">
        <v>12</v>
      </c>
      <c r="L182" t="s">
        <v>19</v>
      </c>
    </row>
    <row r="183" spans="1:12" x14ac:dyDescent="0.35">
      <c r="A183" t="s">
        <v>2187</v>
      </c>
      <c r="B183">
        <v>182</v>
      </c>
      <c r="C183">
        <v>1972</v>
      </c>
      <c r="D183" t="s">
        <v>26</v>
      </c>
      <c r="E183">
        <v>5</v>
      </c>
      <c r="F183" s="19">
        <v>33943</v>
      </c>
      <c r="G183" s="13">
        <f t="shared" ca="1" si="2"/>
        <v>33</v>
      </c>
      <c r="H183">
        <v>0</v>
      </c>
      <c r="I183" s="21">
        <v>36889.99</v>
      </c>
      <c r="J183" s="9" t="s">
        <v>12</v>
      </c>
      <c r="K183" t="s">
        <v>8</v>
      </c>
      <c r="L183" t="s">
        <v>38</v>
      </c>
    </row>
    <row r="184" spans="1:12" x14ac:dyDescent="0.35">
      <c r="A184" t="s">
        <v>2186</v>
      </c>
      <c r="B184">
        <v>183</v>
      </c>
      <c r="C184">
        <v>1992</v>
      </c>
      <c r="D184" t="s">
        <v>6</v>
      </c>
      <c r="E184">
        <v>4</v>
      </c>
      <c r="F184" s="19">
        <v>33789</v>
      </c>
      <c r="G184" s="13">
        <f t="shared" ca="1" si="2"/>
        <v>34</v>
      </c>
      <c r="H184">
        <v>0</v>
      </c>
      <c r="I184" s="21">
        <v>36837.47</v>
      </c>
      <c r="J184" s="9" t="s">
        <v>7</v>
      </c>
      <c r="K184" t="s">
        <v>8</v>
      </c>
      <c r="L184" t="s">
        <v>38</v>
      </c>
    </row>
    <row r="185" spans="1:12" x14ac:dyDescent="0.35">
      <c r="A185" t="s">
        <v>2185</v>
      </c>
      <c r="B185">
        <v>184</v>
      </c>
      <c r="C185">
        <v>1965</v>
      </c>
      <c r="D185" t="s">
        <v>26</v>
      </c>
      <c r="E185">
        <v>28</v>
      </c>
      <c r="F185" s="19">
        <v>35061</v>
      </c>
      <c r="G185" s="13">
        <f t="shared" ca="1" si="2"/>
        <v>30</v>
      </c>
      <c r="H185">
        <v>0</v>
      </c>
      <c r="I185" s="21">
        <v>36795.29</v>
      </c>
      <c r="J185" s="9" t="s">
        <v>7</v>
      </c>
      <c r="K185" t="s">
        <v>12</v>
      </c>
      <c r="L185" t="s">
        <v>38</v>
      </c>
    </row>
    <row r="186" spans="1:12" x14ac:dyDescent="0.35">
      <c r="A186" t="s">
        <v>2184</v>
      </c>
      <c r="B186">
        <v>185</v>
      </c>
      <c r="C186">
        <v>1970</v>
      </c>
      <c r="D186" t="s">
        <v>6</v>
      </c>
      <c r="E186">
        <v>14</v>
      </c>
      <c r="F186" s="19">
        <v>33068</v>
      </c>
      <c r="G186" s="13">
        <f t="shared" ca="1" si="2"/>
        <v>36</v>
      </c>
      <c r="H186">
        <v>0</v>
      </c>
      <c r="I186" s="21">
        <v>36786.370000000003</v>
      </c>
      <c r="J186" s="9" t="s">
        <v>12</v>
      </c>
      <c r="K186" t="s">
        <v>12</v>
      </c>
      <c r="L186" t="s">
        <v>38</v>
      </c>
    </row>
    <row r="187" spans="1:12" x14ac:dyDescent="0.35">
      <c r="A187" t="s">
        <v>2183</v>
      </c>
      <c r="B187">
        <v>186</v>
      </c>
      <c r="C187">
        <v>1961</v>
      </c>
      <c r="D187" t="s">
        <v>6</v>
      </c>
      <c r="E187">
        <v>29</v>
      </c>
      <c r="F187" s="19">
        <v>33448</v>
      </c>
      <c r="G187" s="13">
        <f t="shared" ca="1" si="2"/>
        <v>35</v>
      </c>
      <c r="H187">
        <v>4</v>
      </c>
      <c r="I187" s="21">
        <v>36580.28</v>
      </c>
      <c r="J187" s="9" t="s">
        <v>7</v>
      </c>
      <c r="K187" t="s">
        <v>7</v>
      </c>
      <c r="L187" t="s">
        <v>9</v>
      </c>
    </row>
    <row r="188" spans="1:12" x14ac:dyDescent="0.35">
      <c r="A188" t="s">
        <v>2182</v>
      </c>
      <c r="B188">
        <v>187</v>
      </c>
      <c r="C188">
        <v>1992</v>
      </c>
      <c r="D188" t="s">
        <v>33</v>
      </c>
      <c r="E188">
        <v>9</v>
      </c>
      <c r="F188" s="19">
        <v>33886</v>
      </c>
      <c r="G188" s="13">
        <f t="shared" ca="1" si="2"/>
        <v>33</v>
      </c>
      <c r="H188">
        <v>0</v>
      </c>
      <c r="I188" s="21">
        <v>36572.800000000003</v>
      </c>
      <c r="J188" s="9" t="s">
        <v>12</v>
      </c>
      <c r="K188" t="s">
        <v>7</v>
      </c>
      <c r="L188" t="s">
        <v>38</v>
      </c>
    </row>
    <row r="189" spans="1:12" x14ac:dyDescent="0.35">
      <c r="A189" t="s">
        <v>2181</v>
      </c>
      <c r="B189">
        <v>188</v>
      </c>
      <c r="C189">
        <v>1973</v>
      </c>
      <c r="D189" t="s">
        <v>31</v>
      </c>
      <c r="E189">
        <v>9</v>
      </c>
      <c r="F189" s="19">
        <v>34190</v>
      </c>
      <c r="G189" s="13">
        <f t="shared" ca="1" si="2"/>
        <v>33</v>
      </c>
      <c r="H189">
        <v>0</v>
      </c>
      <c r="I189" s="21">
        <v>36541.550000000003</v>
      </c>
      <c r="J189" s="9" t="s">
        <v>7</v>
      </c>
      <c r="K189" t="s">
        <v>8</v>
      </c>
      <c r="L189" t="s">
        <v>38</v>
      </c>
    </row>
    <row r="190" spans="1:12" x14ac:dyDescent="0.35">
      <c r="A190" t="s">
        <v>2180</v>
      </c>
      <c r="B190">
        <v>189</v>
      </c>
      <c r="C190">
        <v>1962</v>
      </c>
      <c r="D190" t="s">
        <v>11</v>
      </c>
      <c r="E190">
        <v>19</v>
      </c>
      <c r="F190" s="19">
        <v>33927</v>
      </c>
      <c r="G190" s="13">
        <f t="shared" ca="1" si="2"/>
        <v>33</v>
      </c>
      <c r="H190">
        <v>0</v>
      </c>
      <c r="I190" s="21">
        <v>36445.550000000003</v>
      </c>
      <c r="J190" s="9" t="s">
        <v>7</v>
      </c>
      <c r="K190" t="s">
        <v>7</v>
      </c>
      <c r="L190" t="s">
        <v>38</v>
      </c>
    </row>
    <row r="191" spans="1:12" x14ac:dyDescent="0.35">
      <c r="A191" t="s">
        <v>2179</v>
      </c>
      <c r="B191">
        <v>190</v>
      </c>
      <c r="C191">
        <v>2003</v>
      </c>
      <c r="D191" t="s">
        <v>26</v>
      </c>
      <c r="E191">
        <v>9</v>
      </c>
      <c r="F191" s="19">
        <v>37964</v>
      </c>
      <c r="G191" s="13">
        <f t="shared" ca="1" si="2"/>
        <v>22</v>
      </c>
      <c r="H191">
        <v>2</v>
      </c>
      <c r="I191" s="21">
        <v>36397.58</v>
      </c>
      <c r="J191" s="9" t="s">
        <v>7</v>
      </c>
      <c r="K191" t="s">
        <v>8</v>
      </c>
      <c r="L191" t="s">
        <v>38</v>
      </c>
    </row>
    <row r="192" spans="1:12" x14ac:dyDescent="0.35">
      <c r="A192" t="s">
        <v>2178</v>
      </c>
      <c r="B192">
        <v>191</v>
      </c>
      <c r="C192">
        <v>1975</v>
      </c>
      <c r="D192" t="s">
        <v>14</v>
      </c>
      <c r="E192">
        <v>5</v>
      </c>
      <c r="F192" s="19">
        <v>34855</v>
      </c>
      <c r="G192" s="13">
        <f t="shared" ca="1" si="2"/>
        <v>31</v>
      </c>
      <c r="H192">
        <v>1</v>
      </c>
      <c r="I192" s="21">
        <v>36350.71</v>
      </c>
      <c r="J192" s="9" t="s">
        <v>12</v>
      </c>
      <c r="K192" t="s">
        <v>7</v>
      </c>
      <c r="L192" t="s">
        <v>38</v>
      </c>
    </row>
    <row r="193" spans="1:12" x14ac:dyDescent="0.35">
      <c r="A193" t="s">
        <v>2177</v>
      </c>
      <c r="B193">
        <v>192</v>
      </c>
      <c r="C193">
        <v>1967</v>
      </c>
      <c r="D193" t="s">
        <v>33</v>
      </c>
      <c r="E193">
        <v>18</v>
      </c>
      <c r="F193" s="19">
        <v>35721</v>
      </c>
      <c r="G193" s="13">
        <f t="shared" ca="1" si="2"/>
        <v>28</v>
      </c>
      <c r="H193">
        <v>0</v>
      </c>
      <c r="I193" s="21">
        <v>36332.449999999997</v>
      </c>
      <c r="J193" s="9" t="s">
        <v>12</v>
      </c>
      <c r="K193" t="s">
        <v>8</v>
      </c>
      <c r="L193" t="s">
        <v>38</v>
      </c>
    </row>
    <row r="194" spans="1:12" x14ac:dyDescent="0.35">
      <c r="A194" t="s">
        <v>2176</v>
      </c>
      <c r="B194">
        <v>193</v>
      </c>
      <c r="C194">
        <v>1992</v>
      </c>
      <c r="D194" t="s">
        <v>14</v>
      </c>
      <c r="E194">
        <v>16</v>
      </c>
      <c r="F194" s="19">
        <v>33771</v>
      </c>
      <c r="G194" s="13">
        <f t="shared" ref="G194:G257" ca="1" si="3">DATEDIF(F194,$O$1,"Y")</f>
        <v>34</v>
      </c>
      <c r="H194">
        <v>0</v>
      </c>
      <c r="I194" s="21">
        <v>36314.050000000003</v>
      </c>
      <c r="J194" s="9" t="s">
        <v>7</v>
      </c>
      <c r="K194" t="s">
        <v>7</v>
      </c>
      <c r="L194" t="s">
        <v>38</v>
      </c>
    </row>
    <row r="195" spans="1:12" x14ac:dyDescent="0.35">
      <c r="A195" t="s">
        <v>2175</v>
      </c>
      <c r="B195">
        <v>194</v>
      </c>
      <c r="C195">
        <v>2004</v>
      </c>
      <c r="D195" t="s">
        <v>26</v>
      </c>
      <c r="E195">
        <v>25</v>
      </c>
      <c r="F195" s="19">
        <v>38346</v>
      </c>
      <c r="G195" s="13">
        <f t="shared" ca="1" si="3"/>
        <v>21</v>
      </c>
      <c r="H195">
        <v>0</v>
      </c>
      <c r="I195" s="21">
        <v>36307.800000000003</v>
      </c>
      <c r="J195" s="9" t="s">
        <v>12</v>
      </c>
      <c r="K195" t="s">
        <v>7</v>
      </c>
      <c r="L195" t="s">
        <v>9</v>
      </c>
    </row>
    <row r="196" spans="1:12" x14ac:dyDescent="0.35">
      <c r="A196" t="s">
        <v>2174</v>
      </c>
      <c r="B196">
        <v>195</v>
      </c>
      <c r="C196">
        <v>2003</v>
      </c>
      <c r="D196" t="s">
        <v>16</v>
      </c>
      <c r="E196">
        <v>5</v>
      </c>
      <c r="F196" s="19">
        <v>37869</v>
      </c>
      <c r="G196" s="13">
        <f t="shared" ca="1" si="3"/>
        <v>23</v>
      </c>
      <c r="H196">
        <v>0</v>
      </c>
      <c r="I196" s="21">
        <v>36219.410000000003</v>
      </c>
      <c r="J196" s="9" t="s">
        <v>12</v>
      </c>
      <c r="K196" t="s">
        <v>12</v>
      </c>
      <c r="L196" t="s">
        <v>19</v>
      </c>
    </row>
    <row r="197" spans="1:12" x14ac:dyDescent="0.35">
      <c r="A197" t="s">
        <v>2173</v>
      </c>
      <c r="B197">
        <v>196</v>
      </c>
      <c r="C197">
        <v>1993</v>
      </c>
      <c r="D197" t="s">
        <v>26</v>
      </c>
      <c r="E197">
        <v>28</v>
      </c>
      <c r="F197" s="19">
        <v>34331</v>
      </c>
      <c r="G197" s="13">
        <f t="shared" ca="1" si="3"/>
        <v>32</v>
      </c>
      <c r="H197">
        <v>0</v>
      </c>
      <c r="I197" s="21">
        <v>36197.699999999997</v>
      </c>
      <c r="J197" s="9" t="s">
        <v>12</v>
      </c>
      <c r="K197" t="s">
        <v>8</v>
      </c>
      <c r="L197" t="s">
        <v>38</v>
      </c>
    </row>
    <row r="198" spans="1:12" x14ac:dyDescent="0.35">
      <c r="A198" t="s">
        <v>2172</v>
      </c>
      <c r="B198">
        <v>197</v>
      </c>
      <c r="C198">
        <v>1999</v>
      </c>
      <c r="D198" t="s">
        <v>33</v>
      </c>
      <c r="E198">
        <v>1</v>
      </c>
      <c r="F198" s="19">
        <v>36434</v>
      </c>
      <c r="G198" s="13">
        <f t="shared" ca="1" si="3"/>
        <v>26</v>
      </c>
      <c r="H198">
        <v>3</v>
      </c>
      <c r="I198" s="21">
        <v>36189.1</v>
      </c>
      <c r="J198" s="9" t="s">
        <v>12</v>
      </c>
      <c r="K198" t="s">
        <v>8</v>
      </c>
      <c r="L198" t="s">
        <v>164</v>
      </c>
    </row>
    <row r="199" spans="1:12" x14ac:dyDescent="0.35">
      <c r="A199" t="s">
        <v>2171</v>
      </c>
      <c r="B199">
        <v>198</v>
      </c>
      <c r="C199">
        <v>1974</v>
      </c>
      <c r="D199" t="s">
        <v>26</v>
      </c>
      <c r="E199">
        <v>6</v>
      </c>
      <c r="F199" s="19">
        <v>34674</v>
      </c>
      <c r="G199" s="13">
        <f t="shared" ca="1" si="3"/>
        <v>31</v>
      </c>
      <c r="H199">
        <v>0</v>
      </c>
      <c r="I199" s="21">
        <v>36182.870000000003</v>
      </c>
      <c r="J199" s="9" t="s">
        <v>7</v>
      </c>
      <c r="K199" t="s">
        <v>8</v>
      </c>
      <c r="L199" t="s">
        <v>19</v>
      </c>
    </row>
    <row r="200" spans="1:12" x14ac:dyDescent="0.35">
      <c r="A200" t="s">
        <v>2170</v>
      </c>
      <c r="B200">
        <v>199</v>
      </c>
      <c r="C200">
        <v>2004</v>
      </c>
      <c r="D200" t="s">
        <v>31</v>
      </c>
      <c r="E200">
        <v>30</v>
      </c>
      <c r="F200" s="19">
        <v>38229</v>
      </c>
      <c r="G200" s="13">
        <f t="shared" ca="1" si="3"/>
        <v>22</v>
      </c>
      <c r="H200">
        <v>0</v>
      </c>
      <c r="I200" s="21">
        <v>36149.480000000003</v>
      </c>
      <c r="J200" s="9" t="s">
        <v>7</v>
      </c>
      <c r="K200" t="s">
        <v>7</v>
      </c>
      <c r="L200" t="s">
        <v>9</v>
      </c>
    </row>
    <row r="201" spans="1:12" x14ac:dyDescent="0.35">
      <c r="A201" t="s">
        <v>2169</v>
      </c>
      <c r="B201">
        <v>200</v>
      </c>
      <c r="C201">
        <v>1997</v>
      </c>
      <c r="D201" t="s">
        <v>14</v>
      </c>
      <c r="E201">
        <v>12</v>
      </c>
      <c r="F201" s="19">
        <v>35593</v>
      </c>
      <c r="G201" s="13">
        <f t="shared" ca="1" si="3"/>
        <v>29</v>
      </c>
      <c r="H201">
        <v>2</v>
      </c>
      <c r="I201" s="21">
        <v>36124.57</v>
      </c>
      <c r="J201" s="9" t="s">
        <v>12</v>
      </c>
      <c r="K201" t="s">
        <v>8</v>
      </c>
      <c r="L201" t="s">
        <v>9</v>
      </c>
    </row>
    <row r="202" spans="1:12" x14ac:dyDescent="0.35">
      <c r="A202" t="s">
        <v>2168</v>
      </c>
      <c r="B202">
        <v>201</v>
      </c>
      <c r="C202">
        <v>1979</v>
      </c>
      <c r="D202" t="s">
        <v>11</v>
      </c>
      <c r="E202">
        <v>4</v>
      </c>
      <c r="F202" s="19">
        <v>36468</v>
      </c>
      <c r="G202" s="13">
        <f t="shared" ca="1" si="3"/>
        <v>26</v>
      </c>
      <c r="H202">
        <v>2</v>
      </c>
      <c r="I202" s="21">
        <v>36090.49</v>
      </c>
      <c r="J202" s="9" t="s">
        <v>7</v>
      </c>
      <c r="K202" t="s">
        <v>7</v>
      </c>
      <c r="L202" t="s">
        <v>38</v>
      </c>
    </row>
    <row r="203" spans="1:12" x14ac:dyDescent="0.35">
      <c r="A203" t="s">
        <v>2167</v>
      </c>
      <c r="B203">
        <v>202</v>
      </c>
      <c r="C203">
        <v>1996</v>
      </c>
      <c r="D203" t="s">
        <v>31</v>
      </c>
      <c r="E203">
        <v>20</v>
      </c>
      <c r="F203" s="19">
        <v>35297</v>
      </c>
      <c r="G203" s="13">
        <f t="shared" ca="1" si="3"/>
        <v>30</v>
      </c>
      <c r="H203">
        <v>2</v>
      </c>
      <c r="I203" s="21">
        <v>36085.22</v>
      </c>
      <c r="J203" s="9" t="s">
        <v>12</v>
      </c>
      <c r="K203" t="s">
        <v>12</v>
      </c>
      <c r="L203" t="s">
        <v>38</v>
      </c>
    </row>
    <row r="204" spans="1:12" x14ac:dyDescent="0.35">
      <c r="A204" t="s">
        <v>2166</v>
      </c>
      <c r="B204">
        <v>203</v>
      </c>
      <c r="C204">
        <v>1963</v>
      </c>
      <c r="D204" t="s">
        <v>6</v>
      </c>
      <c r="E204">
        <v>22</v>
      </c>
      <c r="F204" s="19">
        <v>34172</v>
      </c>
      <c r="G204" s="13">
        <f t="shared" ca="1" si="3"/>
        <v>33</v>
      </c>
      <c r="H204">
        <v>0</v>
      </c>
      <c r="I204" s="21">
        <v>36074.339999999997</v>
      </c>
      <c r="J204" s="9" t="s">
        <v>7</v>
      </c>
      <c r="K204" t="s">
        <v>12</v>
      </c>
      <c r="L204" t="s">
        <v>38</v>
      </c>
    </row>
    <row r="205" spans="1:12" x14ac:dyDescent="0.35">
      <c r="A205" t="s">
        <v>2165</v>
      </c>
      <c r="B205">
        <v>204</v>
      </c>
      <c r="C205">
        <v>1999</v>
      </c>
      <c r="D205" t="s">
        <v>16</v>
      </c>
      <c r="E205">
        <v>4</v>
      </c>
      <c r="F205" s="19">
        <v>36407</v>
      </c>
      <c r="G205" s="13">
        <f t="shared" ca="1" si="3"/>
        <v>27</v>
      </c>
      <c r="H205">
        <v>2</v>
      </c>
      <c r="I205" s="21">
        <v>36021.01</v>
      </c>
      <c r="J205" s="9" t="s">
        <v>7</v>
      </c>
      <c r="K205" t="s">
        <v>8</v>
      </c>
      <c r="L205" t="s">
        <v>9</v>
      </c>
    </row>
    <row r="206" spans="1:12" x14ac:dyDescent="0.35">
      <c r="A206" t="s">
        <v>2164</v>
      </c>
      <c r="B206">
        <v>205</v>
      </c>
      <c r="C206">
        <v>1981</v>
      </c>
      <c r="D206" t="s">
        <v>11</v>
      </c>
      <c r="E206">
        <v>22</v>
      </c>
      <c r="F206" s="19">
        <v>33564</v>
      </c>
      <c r="G206" s="13">
        <f t="shared" ca="1" si="3"/>
        <v>34</v>
      </c>
      <c r="H206">
        <v>1</v>
      </c>
      <c r="I206" s="21">
        <v>35952.65</v>
      </c>
      <c r="J206" s="9" t="s">
        <v>12</v>
      </c>
      <c r="K206" t="s">
        <v>8</v>
      </c>
      <c r="L206" t="s">
        <v>38</v>
      </c>
    </row>
    <row r="207" spans="1:12" x14ac:dyDescent="0.35">
      <c r="A207" t="s">
        <v>2163</v>
      </c>
      <c r="B207">
        <v>206</v>
      </c>
      <c r="C207">
        <v>1992</v>
      </c>
      <c r="D207" t="s">
        <v>14</v>
      </c>
      <c r="E207">
        <v>18</v>
      </c>
      <c r="F207" s="19">
        <v>33773</v>
      </c>
      <c r="G207" s="13">
        <f t="shared" ca="1" si="3"/>
        <v>34</v>
      </c>
      <c r="H207">
        <v>0</v>
      </c>
      <c r="I207" s="21">
        <v>35883.269999999997</v>
      </c>
      <c r="J207" s="9" t="s">
        <v>7</v>
      </c>
      <c r="K207" t="s">
        <v>12</v>
      </c>
      <c r="L207" t="s">
        <v>38</v>
      </c>
    </row>
    <row r="208" spans="1:12" x14ac:dyDescent="0.35">
      <c r="A208" t="s">
        <v>2162</v>
      </c>
      <c r="B208">
        <v>207</v>
      </c>
      <c r="C208">
        <v>1976</v>
      </c>
      <c r="D208" t="s">
        <v>33</v>
      </c>
      <c r="E208">
        <v>4</v>
      </c>
      <c r="F208" s="19">
        <v>35342</v>
      </c>
      <c r="G208" s="13">
        <f t="shared" ca="1" si="3"/>
        <v>29</v>
      </c>
      <c r="H208">
        <v>2</v>
      </c>
      <c r="I208" s="21">
        <v>35733.96</v>
      </c>
      <c r="J208" s="9" t="s">
        <v>7</v>
      </c>
      <c r="K208" t="s">
        <v>7</v>
      </c>
      <c r="L208" t="s">
        <v>38</v>
      </c>
    </row>
    <row r="209" spans="1:12" x14ac:dyDescent="0.35">
      <c r="A209" t="s">
        <v>2161</v>
      </c>
      <c r="B209">
        <v>208</v>
      </c>
      <c r="C209">
        <v>1974</v>
      </c>
      <c r="D209" t="s">
        <v>6</v>
      </c>
      <c r="E209">
        <v>15</v>
      </c>
      <c r="F209" s="19">
        <v>34530</v>
      </c>
      <c r="G209" s="13">
        <f t="shared" ca="1" si="3"/>
        <v>32</v>
      </c>
      <c r="H209">
        <v>0</v>
      </c>
      <c r="I209" s="21">
        <v>35711.39</v>
      </c>
      <c r="J209" s="9" t="s">
        <v>7</v>
      </c>
      <c r="K209" t="s">
        <v>8</v>
      </c>
      <c r="L209" t="s">
        <v>19</v>
      </c>
    </row>
    <row r="210" spans="1:12" x14ac:dyDescent="0.35">
      <c r="A210" t="s">
        <v>2160</v>
      </c>
      <c r="B210">
        <v>209</v>
      </c>
      <c r="C210">
        <v>1978</v>
      </c>
      <c r="D210" t="s">
        <v>26</v>
      </c>
      <c r="E210">
        <v>19</v>
      </c>
      <c r="F210" s="19">
        <v>36148</v>
      </c>
      <c r="G210" s="13">
        <f t="shared" ca="1" si="3"/>
        <v>27</v>
      </c>
      <c r="H210">
        <v>2</v>
      </c>
      <c r="I210" s="21">
        <v>35701.9</v>
      </c>
      <c r="J210" s="9" t="s">
        <v>7</v>
      </c>
      <c r="K210" t="s">
        <v>12</v>
      </c>
      <c r="L210" t="s">
        <v>38</v>
      </c>
    </row>
    <row r="211" spans="1:12" x14ac:dyDescent="0.35">
      <c r="A211" t="s">
        <v>2159</v>
      </c>
      <c r="B211">
        <v>210</v>
      </c>
      <c r="C211">
        <v>2000</v>
      </c>
      <c r="D211" t="s">
        <v>26</v>
      </c>
      <c r="E211">
        <v>17</v>
      </c>
      <c r="F211" s="19">
        <v>36877</v>
      </c>
      <c r="G211" s="13">
        <f t="shared" ca="1" si="3"/>
        <v>25</v>
      </c>
      <c r="H211">
        <v>3</v>
      </c>
      <c r="I211" s="21">
        <v>35595.589999999997</v>
      </c>
      <c r="J211" s="9" t="s">
        <v>7</v>
      </c>
      <c r="K211" t="s">
        <v>8</v>
      </c>
      <c r="L211" t="s">
        <v>9</v>
      </c>
    </row>
    <row r="212" spans="1:12" x14ac:dyDescent="0.35">
      <c r="A212" t="s">
        <v>2158</v>
      </c>
      <c r="B212">
        <v>211</v>
      </c>
      <c r="C212">
        <v>2000</v>
      </c>
      <c r="D212" t="s">
        <v>11</v>
      </c>
      <c r="E212">
        <v>19</v>
      </c>
      <c r="F212" s="19">
        <v>36849</v>
      </c>
      <c r="G212" s="13">
        <f t="shared" ca="1" si="3"/>
        <v>25</v>
      </c>
      <c r="H212">
        <v>0</v>
      </c>
      <c r="I212" s="21">
        <v>35585.58</v>
      </c>
      <c r="J212" s="9" t="s">
        <v>7</v>
      </c>
      <c r="K212" t="s">
        <v>8</v>
      </c>
      <c r="L212" t="s">
        <v>38</v>
      </c>
    </row>
    <row r="213" spans="1:12" x14ac:dyDescent="0.35">
      <c r="A213" t="s">
        <v>2157</v>
      </c>
      <c r="B213">
        <v>212</v>
      </c>
      <c r="C213">
        <v>1971</v>
      </c>
      <c r="D213" t="s">
        <v>31</v>
      </c>
      <c r="E213">
        <v>10</v>
      </c>
      <c r="F213" s="19">
        <v>33460</v>
      </c>
      <c r="G213" s="13">
        <f t="shared" ca="1" si="3"/>
        <v>35</v>
      </c>
      <c r="H213">
        <v>0</v>
      </c>
      <c r="I213" s="21">
        <v>35583.17</v>
      </c>
      <c r="J213" s="9" t="s">
        <v>12</v>
      </c>
      <c r="K213" t="s">
        <v>8</v>
      </c>
      <c r="L213" t="s">
        <v>38</v>
      </c>
    </row>
    <row r="214" spans="1:12" x14ac:dyDescent="0.35">
      <c r="A214" t="s">
        <v>2156</v>
      </c>
      <c r="B214">
        <v>213</v>
      </c>
      <c r="C214">
        <v>1964</v>
      </c>
      <c r="D214" t="s">
        <v>31</v>
      </c>
      <c r="E214">
        <v>29</v>
      </c>
      <c r="F214" s="19">
        <v>34575</v>
      </c>
      <c r="G214" s="13">
        <f t="shared" ca="1" si="3"/>
        <v>32</v>
      </c>
      <c r="H214">
        <v>0</v>
      </c>
      <c r="I214" s="21">
        <v>35573.26</v>
      </c>
      <c r="J214" s="9" t="s">
        <v>7</v>
      </c>
      <c r="K214" t="s">
        <v>12</v>
      </c>
      <c r="L214" t="s">
        <v>38</v>
      </c>
    </row>
    <row r="215" spans="1:12" x14ac:dyDescent="0.35">
      <c r="A215" t="s">
        <v>2155</v>
      </c>
      <c r="B215">
        <v>214</v>
      </c>
      <c r="C215">
        <v>1973</v>
      </c>
      <c r="D215" t="s">
        <v>33</v>
      </c>
      <c r="E215">
        <v>27</v>
      </c>
      <c r="F215" s="19">
        <v>34269</v>
      </c>
      <c r="G215" s="13">
        <f t="shared" ca="1" si="3"/>
        <v>32</v>
      </c>
      <c r="H215">
        <v>0</v>
      </c>
      <c r="I215" s="21">
        <v>35547.72</v>
      </c>
      <c r="J215" s="9" t="s">
        <v>12</v>
      </c>
      <c r="K215" t="s">
        <v>12</v>
      </c>
      <c r="L215" t="s">
        <v>38</v>
      </c>
    </row>
    <row r="216" spans="1:12" x14ac:dyDescent="0.35">
      <c r="A216" t="s">
        <v>2154</v>
      </c>
      <c r="B216">
        <v>215</v>
      </c>
      <c r="C216">
        <v>1992</v>
      </c>
      <c r="D216" t="s">
        <v>16</v>
      </c>
      <c r="E216">
        <v>13</v>
      </c>
      <c r="F216" s="19">
        <v>33860</v>
      </c>
      <c r="G216" s="13">
        <f t="shared" ca="1" si="3"/>
        <v>33</v>
      </c>
      <c r="H216">
        <v>0</v>
      </c>
      <c r="I216" s="21">
        <v>35547.47</v>
      </c>
      <c r="J216" s="9" t="s">
        <v>7</v>
      </c>
      <c r="K216" t="s">
        <v>8</v>
      </c>
      <c r="L216" t="s">
        <v>38</v>
      </c>
    </row>
    <row r="217" spans="1:12" x14ac:dyDescent="0.35">
      <c r="A217" t="s">
        <v>2153</v>
      </c>
      <c r="B217">
        <v>216</v>
      </c>
      <c r="C217">
        <v>1973</v>
      </c>
      <c r="D217" t="s">
        <v>26</v>
      </c>
      <c r="E217">
        <v>16</v>
      </c>
      <c r="F217" s="19">
        <v>34319</v>
      </c>
      <c r="G217" s="13">
        <f t="shared" ca="1" si="3"/>
        <v>32</v>
      </c>
      <c r="H217">
        <v>0</v>
      </c>
      <c r="I217" s="21">
        <v>35517.19</v>
      </c>
      <c r="J217" s="9" t="s">
        <v>7</v>
      </c>
      <c r="K217" t="s">
        <v>7</v>
      </c>
      <c r="L217" t="s">
        <v>38</v>
      </c>
    </row>
    <row r="218" spans="1:12" x14ac:dyDescent="0.35">
      <c r="A218" t="s">
        <v>2152</v>
      </c>
      <c r="B218">
        <v>217</v>
      </c>
      <c r="C218">
        <v>1988</v>
      </c>
      <c r="D218" t="s">
        <v>11</v>
      </c>
      <c r="E218">
        <v>20</v>
      </c>
      <c r="F218" s="19">
        <v>36119</v>
      </c>
      <c r="G218" s="13">
        <f t="shared" ca="1" si="3"/>
        <v>27</v>
      </c>
      <c r="H218">
        <v>0</v>
      </c>
      <c r="I218" s="21">
        <v>35491.64</v>
      </c>
      <c r="J218" s="9" t="s">
        <v>12</v>
      </c>
      <c r="K218" t="s">
        <v>7</v>
      </c>
      <c r="L218" t="s">
        <v>38</v>
      </c>
    </row>
    <row r="219" spans="1:12" x14ac:dyDescent="0.35">
      <c r="A219" t="s">
        <v>2151</v>
      </c>
      <c r="B219">
        <v>218</v>
      </c>
      <c r="C219">
        <v>1971</v>
      </c>
      <c r="D219" t="s">
        <v>16</v>
      </c>
      <c r="E219">
        <v>22</v>
      </c>
      <c r="F219" s="19">
        <v>33503</v>
      </c>
      <c r="G219" s="13">
        <f t="shared" ca="1" si="3"/>
        <v>34</v>
      </c>
      <c r="H219">
        <v>0</v>
      </c>
      <c r="I219" s="21">
        <v>35345.730000000003</v>
      </c>
      <c r="J219" s="9" t="s">
        <v>7</v>
      </c>
      <c r="K219" t="s">
        <v>8</v>
      </c>
      <c r="L219" t="s">
        <v>38</v>
      </c>
    </row>
    <row r="220" spans="1:12" x14ac:dyDescent="0.35">
      <c r="A220" t="s">
        <v>2150</v>
      </c>
      <c r="B220">
        <v>219</v>
      </c>
      <c r="C220">
        <v>1988</v>
      </c>
      <c r="D220" t="s">
        <v>16</v>
      </c>
      <c r="E220">
        <v>19</v>
      </c>
      <c r="F220" s="19">
        <v>36057</v>
      </c>
      <c r="G220" s="13">
        <f t="shared" ca="1" si="3"/>
        <v>27</v>
      </c>
      <c r="H220">
        <v>3</v>
      </c>
      <c r="I220" s="21">
        <v>35315.96</v>
      </c>
      <c r="J220" s="9" t="s">
        <v>7</v>
      </c>
      <c r="K220" t="s">
        <v>12</v>
      </c>
      <c r="L220" t="s">
        <v>38</v>
      </c>
    </row>
    <row r="221" spans="1:12" x14ac:dyDescent="0.35">
      <c r="A221" t="s">
        <v>2149</v>
      </c>
      <c r="B221">
        <v>220</v>
      </c>
      <c r="C221">
        <v>1997</v>
      </c>
      <c r="D221" t="s">
        <v>6</v>
      </c>
      <c r="E221">
        <v>9</v>
      </c>
      <c r="F221" s="19">
        <v>35620</v>
      </c>
      <c r="G221" s="13">
        <f t="shared" ca="1" si="3"/>
        <v>29</v>
      </c>
      <c r="H221">
        <v>0</v>
      </c>
      <c r="I221" s="21">
        <v>35302.089999999997</v>
      </c>
      <c r="J221" s="9" t="s">
        <v>12</v>
      </c>
      <c r="K221" t="s">
        <v>7</v>
      </c>
      <c r="L221" t="s">
        <v>38</v>
      </c>
    </row>
    <row r="222" spans="1:12" x14ac:dyDescent="0.35">
      <c r="A222" t="s">
        <v>2148</v>
      </c>
      <c r="B222">
        <v>221</v>
      </c>
      <c r="C222">
        <v>1967</v>
      </c>
      <c r="D222" t="s">
        <v>26</v>
      </c>
      <c r="E222">
        <v>30</v>
      </c>
      <c r="F222" s="19">
        <v>35794</v>
      </c>
      <c r="G222" s="13">
        <f t="shared" ca="1" si="3"/>
        <v>28</v>
      </c>
      <c r="H222">
        <v>1</v>
      </c>
      <c r="I222" s="21">
        <v>35160.129999999997</v>
      </c>
      <c r="J222" s="9" t="s">
        <v>7</v>
      </c>
      <c r="K222" t="s">
        <v>7</v>
      </c>
      <c r="L222" t="s">
        <v>38</v>
      </c>
    </row>
    <row r="223" spans="1:12" x14ac:dyDescent="0.35">
      <c r="A223" t="s">
        <v>2147</v>
      </c>
      <c r="B223">
        <v>222</v>
      </c>
      <c r="C223">
        <v>1998</v>
      </c>
      <c r="D223" t="s">
        <v>26</v>
      </c>
      <c r="E223">
        <v>22</v>
      </c>
      <c r="F223" s="19">
        <v>36151</v>
      </c>
      <c r="G223" s="13">
        <f t="shared" ca="1" si="3"/>
        <v>27</v>
      </c>
      <c r="H223">
        <v>0</v>
      </c>
      <c r="I223" s="21">
        <v>35147.53</v>
      </c>
      <c r="J223" s="9" t="s">
        <v>12</v>
      </c>
      <c r="K223" t="s">
        <v>12</v>
      </c>
      <c r="L223" t="s">
        <v>164</v>
      </c>
    </row>
    <row r="224" spans="1:12" x14ac:dyDescent="0.35">
      <c r="A224" t="s">
        <v>2146</v>
      </c>
      <c r="B224">
        <v>223</v>
      </c>
      <c r="C224">
        <v>1977</v>
      </c>
      <c r="D224" t="s">
        <v>14</v>
      </c>
      <c r="E224">
        <v>29</v>
      </c>
      <c r="F224" s="19">
        <v>35610</v>
      </c>
      <c r="G224" s="13">
        <f t="shared" ca="1" si="3"/>
        <v>29</v>
      </c>
      <c r="H224">
        <v>0</v>
      </c>
      <c r="I224" s="21">
        <v>35069.370000000003</v>
      </c>
      <c r="J224" s="9" t="s">
        <v>12</v>
      </c>
      <c r="K224" t="s">
        <v>12</v>
      </c>
      <c r="L224" t="s">
        <v>352</v>
      </c>
    </row>
    <row r="225" spans="1:12" x14ac:dyDescent="0.35">
      <c r="A225" t="s">
        <v>2145</v>
      </c>
      <c r="B225">
        <v>224</v>
      </c>
      <c r="C225">
        <v>1975</v>
      </c>
      <c r="D225" t="s">
        <v>31</v>
      </c>
      <c r="E225">
        <v>29</v>
      </c>
      <c r="F225" s="19">
        <v>34940</v>
      </c>
      <c r="G225" s="13">
        <f t="shared" ca="1" si="3"/>
        <v>31</v>
      </c>
      <c r="H225">
        <v>1</v>
      </c>
      <c r="I225" s="21">
        <v>35050.620000000003</v>
      </c>
      <c r="J225" s="9" t="s">
        <v>7</v>
      </c>
      <c r="K225" t="s">
        <v>12</v>
      </c>
      <c r="L225" t="s">
        <v>38</v>
      </c>
    </row>
    <row r="226" spans="1:12" x14ac:dyDescent="0.35">
      <c r="A226" t="s">
        <v>2144</v>
      </c>
      <c r="B226">
        <v>225</v>
      </c>
      <c r="C226">
        <v>1982</v>
      </c>
      <c r="D226" t="s">
        <v>6</v>
      </c>
      <c r="E226">
        <v>5</v>
      </c>
      <c r="F226" s="19">
        <v>33790</v>
      </c>
      <c r="G226" s="13">
        <f t="shared" ca="1" si="3"/>
        <v>34</v>
      </c>
      <c r="H226">
        <v>3</v>
      </c>
      <c r="I226" s="21">
        <v>35000.730000000003</v>
      </c>
      <c r="J226" s="9" t="s">
        <v>7</v>
      </c>
      <c r="K226" t="s">
        <v>8</v>
      </c>
      <c r="L226" t="s">
        <v>38</v>
      </c>
    </row>
    <row r="227" spans="1:12" x14ac:dyDescent="0.35">
      <c r="A227" t="s">
        <v>2143</v>
      </c>
      <c r="B227">
        <v>226</v>
      </c>
      <c r="C227">
        <v>1997</v>
      </c>
      <c r="D227" t="s">
        <v>31</v>
      </c>
      <c r="E227">
        <v>22</v>
      </c>
      <c r="F227" s="19">
        <v>35664</v>
      </c>
      <c r="G227" s="13">
        <f t="shared" ca="1" si="3"/>
        <v>29</v>
      </c>
      <c r="H227">
        <v>0</v>
      </c>
      <c r="I227" s="21">
        <v>34979.86</v>
      </c>
      <c r="J227" s="9" t="s">
        <v>7</v>
      </c>
      <c r="K227" t="s">
        <v>7</v>
      </c>
      <c r="L227" t="s">
        <v>38</v>
      </c>
    </row>
    <row r="228" spans="1:12" x14ac:dyDescent="0.35">
      <c r="A228" t="s">
        <v>2142</v>
      </c>
      <c r="B228">
        <v>227</v>
      </c>
      <c r="C228">
        <v>1998</v>
      </c>
      <c r="D228" t="s">
        <v>31</v>
      </c>
      <c r="E228">
        <v>22</v>
      </c>
      <c r="F228" s="19">
        <v>36029</v>
      </c>
      <c r="G228" s="13">
        <f t="shared" ca="1" si="3"/>
        <v>28</v>
      </c>
      <c r="H228">
        <v>0</v>
      </c>
      <c r="I228" s="21">
        <v>34976.42</v>
      </c>
      <c r="J228" s="9" t="s">
        <v>7</v>
      </c>
      <c r="K228" t="s">
        <v>12</v>
      </c>
      <c r="L228" t="s">
        <v>38</v>
      </c>
    </row>
    <row r="229" spans="1:12" x14ac:dyDescent="0.35">
      <c r="A229" t="s">
        <v>2141</v>
      </c>
      <c r="B229">
        <v>228</v>
      </c>
      <c r="C229">
        <v>1967</v>
      </c>
      <c r="D229" t="s">
        <v>33</v>
      </c>
      <c r="E229">
        <v>7</v>
      </c>
      <c r="F229" s="19">
        <v>35710</v>
      </c>
      <c r="G229" s="13">
        <f t="shared" ca="1" si="3"/>
        <v>28</v>
      </c>
      <c r="H229">
        <v>0</v>
      </c>
      <c r="I229" s="21">
        <v>34975.68</v>
      </c>
      <c r="J229" s="9" t="s">
        <v>7</v>
      </c>
      <c r="K229" t="s">
        <v>7</v>
      </c>
      <c r="L229" t="s">
        <v>38</v>
      </c>
    </row>
    <row r="230" spans="1:12" x14ac:dyDescent="0.35">
      <c r="A230" t="s">
        <v>2140</v>
      </c>
      <c r="B230">
        <v>229</v>
      </c>
      <c r="C230">
        <v>1983</v>
      </c>
      <c r="D230" t="s">
        <v>6</v>
      </c>
      <c r="E230">
        <v>29</v>
      </c>
      <c r="F230" s="19">
        <v>34179</v>
      </c>
      <c r="G230" s="13">
        <f t="shared" ca="1" si="3"/>
        <v>33</v>
      </c>
      <c r="H230">
        <v>3</v>
      </c>
      <c r="I230" s="21">
        <v>34940.61</v>
      </c>
      <c r="J230" s="9" t="s">
        <v>7</v>
      </c>
      <c r="K230" t="s">
        <v>8</v>
      </c>
      <c r="L230" t="s">
        <v>38</v>
      </c>
    </row>
    <row r="231" spans="1:12" x14ac:dyDescent="0.35">
      <c r="A231" t="s">
        <v>2139</v>
      </c>
      <c r="B231">
        <v>230</v>
      </c>
      <c r="C231">
        <v>1995</v>
      </c>
      <c r="D231" t="s">
        <v>33</v>
      </c>
      <c r="E231">
        <v>17</v>
      </c>
      <c r="F231" s="19">
        <v>34989</v>
      </c>
      <c r="G231" s="13">
        <f t="shared" ca="1" si="3"/>
        <v>30</v>
      </c>
      <c r="H231">
        <v>0</v>
      </c>
      <c r="I231" s="21">
        <v>34838.870000000003</v>
      </c>
      <c r="J231" s="9" t="s">
        <v>7</v>
      </c>
      <c r="K231" t="s">
        <v>8</v>
      </c>
      <c r="L231" t="s">
        <v>38</v>
      </c>
    </row>
    <row r="232" spans="1:12" x14ac:dyDescent="0.35">
      <c r="A232" t="s">
        <v>2138</v>
      </c>
      <c r="B232">
        <v>231</v>
      </c>
      <c r="C232">
        <v>2003</v>
      </c>
      <c r="D232" t="s">
        <v>16</v>
      </c>
      <c r="E232">
        <v>17</v>
      </c>
      <c r="F232" s="19">
        <v>37881</v>
      </c>
      <c r="G232" s="13">
        <f t="shared" ca="1" si="3"/>
        <v>22</v>
      </c>
      <c r="H232">
        <v>0</v>
      </c>
      <c r="I232" s="21">
        <v>34828.65</v>
      </c>
      <c r="J232" s="9" t="s">
        <v>12</v>
      </c>
      <c r="K232" t="s">
        <v>8</v>
      </c>
      <c r="L232" t="s">
        <v>38</v>
      </c>
    </row>
    <row r="233" spans="1:12" x14ac:dyDescent="0.35">
      <c r="A233" t="s">
        <v>2137</v>
      </c>
      <c r="B233">
        <v>232</v>
      </c>
      <c r="C233">
        <v>1995</v>
      </c>
      <c r="D233" t="s">
        <v>26</v>
      </c>
      <c r="E233">
        <v>27</v>
      </c>
      <c r="F233" s="19">
        <v>35060</v>
      </c>
      <c r="G233" s="13">
        <f t="shared" ca="1" si="3"/>
        <v>30</v>
      </c>
      <c r="H233">
        <v>1</v>
      </c>
      <c r="I233" s="21">
        <v>34806.47</v>
      </c>
      <c r="J233" s="9" t="s">
        <v>12</v>
      </c>
      <c r="K233" t="s">
        <v>7</v>
      </c>
      <c r="L233" t="s">
        <v>9</v>
      </c>
    </row>
    <row r="234" spans="1:12" x14ac:dyDescent="0.35">
      <c r="A234" t="s">
        <v>2136</v>
      </c>
      <c r="B234">
        <v>233</v>
      </c>
      <c r="C234">
        <v>2003</v>
      </c>
      <c r="D234" t="s">
        <v>6</v>
      </c>
      <c r="E234">
        <v>3</v>
      </c>
      <c r="F234" s="19">
        <v>37805</v>
      </c>
      <c r="G234" s="13">
        <f t="shared" ca="1" si="3"/>
        <v>23</v>
      </c>
      <c r="H234">
        <v>0</v>
      </c>
      <c r="I234" s="21">
        <v>34779.620000000003</v>
      </c>
      <c r="J234" s="9" t="s">
        <v>12</v>
      </c>
      <c r="K234" t="s">
        <v>7</v>
      </c>
      <c r="L234" t="s">
        <v>38</v>
      </c>
    </row>
    <row r="235" spans="1:12" x14ac:dyDescent="0.35">
      <c r="A235" t="s">
        <v>2135</v>
      </c>
      <c r="B235">
        <v>234</v>
      </c>
      <c r="C235">
        <v>1994</v>
      </c>
      <c r="D235" t="s">
        <v>6</v>
      </c>
      <c r="E235">
        <v>7</v>
      </c>
      <c r="F235" s="19">
        <v>34522</v>
      </c>
      <c r="G235" s="13">
        <f t="shared" ca="1" si="3"/>
        <v>32</v>
      </c>
      <c r="H235">
        <v>0</v>
      </c>
      <c r="I235" s="21">
        <v>34672.15</v>
      </c>
      <c r="J235" s="9" t="s">
        <v>12</v>
      </c>
      <c r="K235" t="s">
        <v>8</v>
      </c>
      <c r="L235" t="s">
        <v>9</v>
      </c>
    </row>
    <row r="236" spans="1:12" x14ac:dyDescent="0.35">
      <c r="A236" t="s">
        <v>2134</v>
      </c>
      <c r="B236">
        <v>235</v>
      </c>
      <c r="C236">
        <v>2004</v>
      </c>
      <c r="D236" t="s">
        <v>33</v>
      </c>
      <c r="E236">
        <v>9</v>
      </c>
      <c r="F236" s="19">
        <v>38269</v>
      </c>
      <c r="G236" s="13">
        <f t="shared" ca="1" si="3"/>
        <v>21</v>
      </c>
      <c r="H236">
        <v>0</v>
      </c>
      <c r="I236" s="21">
        <v>34617.839999999997</v>
      </c>
      <c r="J236" s="9" t="s">
        <v>12</v>
      </c>
      <c r="K236" t="s">
        <v>8</v>
      </c>
      <c r="L236" t="s">
        <v>164</v>
      </c>
    </row>
    <row r="237" spans="1:12" x14ac:dyDescent="0.35">
      <c r="A237" t="s">
        <v>2133</v>
      </c>
      <c r="B237">
        <v>236</v>
      </c>
      <c r="C237">
        <v>1976</v>
      </c>
      <c r="D237" t="s">
        <v>11</v>
      </c>
      <c r="E237">
        <v>25</v>
      </c>
      <c r="F237" s="19">
        <v>35394</v>
      </c>
      <c r="G237" s="13">
        <f t="shared" ca="1" si="3"/>
        <v>29</v>
      </c>
      <c r="H237">
        <v>2</v>
      </c>
      <c r="I237" s="21">
        <v>34543.39</v>
      </c>
      <c r="J237" s="9" t="s">
        <v>7</v>
      </c>
      <c r="K237" t="s">
        <v>8</v>
      </c>
      <c r="L237" t="s">
        <v>38</v>
      </c>
    </row>
    <row r="238" spans="1:12" x14ac:dyDescent="0.35">
      <c r="A238" t="s">
        <v>2132</v>
      </c>
      <c r="B238">
        <v>237</v>
      </c>
      <c r="C238">
        <v>1998</v>
      </c>
      <c r="D238" t="s">
        <v>14</v>
      </c>
      <c r="E238">
        <v>24</v>
      </c>
      <c r="F238" s="19">
        <v>35970</v>
      </c>
      <c r="G238" s="13">
        <f t="shared" ca="1" si="3"/>
        <v>28</v>
      </c>
      <c r="H238">
        <v>0</v>
      </c>
      <c r="I238" s="21">
        <v>34472.839999999997</v>
      </c>
      <c r="J238" s="9" t="s">
        <v>12</v>
      </c>
      <c r="K238" t="s">
        <v>8</v>
      </c>
      <c r="L238" t="s">
        <v>38</v>
      </c>
    </row>
    <row r="239" spans="1:12" x14ac:dyDescent="0.35">
      <c r="A239" t="s">
        <v>2131</v>
      </c>
      <c r="B239">
        <v>238</v>
      </c>
      <c r="C239">
        <v>1990</v>
      </c>
      <c r="D239" t="s">
        <v>16</v>
      </c>
      <c r="E239">
        <v>24</v>
      </c>
      <c r="F239" s="19">
        <v>33140</v>
      </c>
      <c r="G239" s="13">
        <f t="shared" ca="1" si="3"/>
        <v>35</v>
      </c>
      <c r="H239">
        <v>3</v>
      </c>
      <c r="I239" s="21">
        <v>34456.269999999997</v>
      </c>
      <c r="J239" s="9" t="s">
        <v>12</v>
      </c>
      <c r="K239" t="s">
        <v>7</v>
      </c>
      <c r="L239" t="s">
        <v>38</v>
      </c>
    </row>
    <row r="240" spans="1:12" x14ac:dyDescent="0.35">
      <c r="A240" t="s">
        <v>2130</v>
      </c>
      <c r="B240">
        <v>239</v>
      </c>
      <c r="C240">
        <v>2003</v>
      </c>
      <c r="D240" t="s">
        <v>33</v>
      </c>
      <c r="E240">
        <v>5</v>
      </c>
      <c r="F240" s="19">
        <v>37899</v>
      </c>
      <c r="G240" s="13">
        <f t="shared" ca="1" si="3"/>
        <v>22</v>
      </c>
      <c r="H240">
        <v>0</v>
      </c>
      <c r="I240" s="21">
        <v>34439.86</v>
      </c>
      <c r="J240" s="9" t="s">
        <v>7</v>
      </c>
      <c r="K240" t="s">
        <v>12</v>
      </c>
      <c r="L240" t="s">
        <v>9</v>
      </c>
    </row>
    <row r="241" spans="1:12" x14ac:dyDescent="0.35">
      <c r="A241" t="s">
        <v>2129</v>
      </c>
      <c r="B241">
        <v>240</v>
      </c>
      <c r="C241">
        <v>1984</v>
      </c>
      <c r="D241" t="s">
        <v>33</v>
      </c>
      <c r="E241">
        <v>1</v>
      </c>
      <c r="F241" s="19">
        <v>34608</v>
      </c>
      <c r="G241" s="13">
        <f t="shared" ca="1" si="3"/>
        <v>31</v>
      </c>
      <c r="H241">
        <v>3</v>
      </c>
      <c r="I241" s="21">
        <v>34402.22</v>
      </c>
      <c r="J241" s="9" t="s">
        <v>7</v>
      </c>
      <c r="K241" t="s">
        <v>8</v>
      </c>
      <c r="L241" t="s">
        <v>38</v>
      </c>
    </row>
    <row r="242" spans="1:12" x14ac:dyDescent="0.35">
      <c r="A242" t="s">
        <v>2128</v>
      </c>
      <c r="B242">
        <v>241</v>
      </c>
      <c r="C242">
        <v>1983</v>
      </c>
      <c r="D242" t="s">
        <v>33</v>
      </c>
      <c r="E242">
        <v>2</v>
      </c>
      <c r="F242" s="19">
        <v>34244</v>
      </c>
      <c r="G242" s="13">
        <f t="shared" ca="1" si="3"/>
        <v>32</v>
      </c>
      <c r="H242">
        <v>3</v>
      </c>
      <c r="I242" s="21">
        <v>34307.22</v>
      </c>
      <c r="J242" s="9" t="s">
        <v>7</v>
      </c>
      <c r="K242" t="s">
        <v>7</v>
      </c>
      <c r="L242" t="s">
        <v>19</v>
      </c>
    </row>
    <row r="243" spans="1:12" x14ac:dyDescent="0.35">
      <c r="A243" t="s">
        <v>2126</v>
      </c>
      <c r="B243">
        <v>242</v>
      </c>
      <c r="C243">
        <v>1986</v>
      </c>
      <c r="D243" t="s">
        <v>33</v>
      </c>
      <c r="E243">
        <v>11</v>
      </c>
      <c r="F243" s="19">
        <v>35349</v>
      </c>
      <c r="G243" s="13">
        <f t="shared" ca="1" si="3"/>
        <v>29</v>
      </c>
      <c r="H243">
        <v>3</v>
      </c>
      <c r="I243" s="21">
        <v>34293.120000000003</v>
      </c>
      <c r="J243" s="9" t="s">
        <v>12</v>
      </c>
      <c r="K243" t="s">
        <v>7</v>
      </c>
      <c r="L243" t="s">
        <v>38</v>
      </c>
    </row>
    <row r="244" spans="1:12" x14ac:dyDescent="0.35">
      <c r="A244" t="s">
        <v>2125</v>
      </c>
      <c r="B244">
        <v>243</v>
      </c>
      <c r="C244">
        <v>1995</v>
      </c>
      <c r="D244" t="s">
        <v>33</v>
      </c>
      <c r="E244">
        <v>30</v>
      </c>
      <c r="F244" s="19">
        <v>35002</v>
      </c>
      <c r="G244" s="13">
        <f t="shared" ca="1" si="3"/>
        <v>30</v>
      </c>
      <c r="H244">
        <v>0</v>
      </c>
      <c r="I244" s="21">
        <v>34289.43</v>
      </c>
      <c r="J244" s="9" t="s">
        <v>12</v>
      </c>
      <c r="K244" t="s">
        <v>12</v>
      </c>
      <c r="L244" t="s">
        <v>38</v>
      </c>
    </row>
    <row r="245" spans="1:12" x14ac:dyDescent="0.35">
      <c r="A245" t="s">
        <v>2124</v>
      </c>
      <c r="B245">
        <v>244</v>
      </c>
      <c r="C245">
        <v>1998</v>
      </c>
      <c r="D245" t="s">
        <v>14</v>
      </c>
      <c r="E245">
        <v>11</v>
      </c>
      <c r="F245" s="19">
        <v>35957</v>
      </c>
      <c r="G245" s="13">
        <f t="shared" ca="1" si="3"/>
        <v>28</v>
      </c>
      <c r="H245">
        <v>0</v>
      </c>
      <c r="I245" s="21">
        <v>34254.050000000003</v>
      </c>
      <c r="J245" s="9" t="s">
        <v>12</v>
      </c>
      <c r="K245" t="s">
        <v>8</v>
      </c>
      <c r="L245" t="s">
        <v>162</v>
      </c>
    </row>
    <row r="246" spans="1:12" x14ac:dyDescent="0.35">
      <c r="A246" t="s">
        <v>2123</v>
      </c>
      <c r="B246">
        <v>245</v>
      </c>
      <c r="C246">
        <v>1962</v>
      </c>
      <c r="D246" t="s">
        <v>6</v>
      </c>
      <c r="E246">
        <v>5</v>
      </c>
      <c r="F246" s="19">
        <v>33790</v>
      </c>
      <c r="G246" s="13">
        <f t="shared" ca="1" si="3"/>
        <v>34</v>
      </c>
      <c r="H246">
        <v>0</v>
      </c>
      <c r="I246" s="21">
        <v>34218.019999999997</v>
      </c>
      <c r="J246" s="9" t="s">
        <v>12</v>
      </c>
      <c r="K246" t="s">
        <v>12</v>
      </c>
      <c r="L246" t="s">
        <v>38</v>
      </c>
    </row>
    <row r="247" spans="1:12" x14ac:dyDescent="0.35">
      <c r="A247" t="s">
        <v>2122</v>
      </c>
      <c r="B247">
        <v>246</v>
      </c>
      <c r="C247">
        <v>1975</v>
      </c>
      <c r="D247" t="s">
        <v>6</v>
      </c>
      <c r="E247">
        <v>21</v>
      </c>
      <c r="F247" s="19">
        <v>34901</v>
      </c>
      <c r="G247" s="13">
        <f t="shared" ca="1" si="3"/>
        <v>31</v>
      </c>
      <c r="H247">
        <v>1</v>
      </c>
      <c r="I247" s="21">
        <v>34210.33</v>
      </c>
      <c r="J247" s="9" t="s">
        <v>7</v>
      </c>
      <c r="K247" t="s">
        <v>12</v>
      </c>
      <c r="L247" t="s">
        <v>19</v>
      </c>
    </row>
    <row r="248" spans="1:12" x14ac:dyDescent="0.35">
      <c r="A248" t="s">
        <v>2121</v>
      </c>
      <c r="B248">
        <v>247</v>
      </c>
      <c r="C248">
        <v>1971</v>
      </c>
      <c r="D248" t="s">
        <v>31</v>
      </c>
      <c r="E248">
        <v>25</v>
      </c>
      <c r="F248" s="19">
        <v>33475</v>
      </c>
      <c r="G248" s="13">
        <f t="shared" ca="1" si="3"/>
        <v>35</v>
      </c>
      <c r="H248">
        <v>0</v>
      </c>
      <c r="I248" s="21">
        <v>34205.07</v>
      </c>
      <c r="J248" s="9" t="s">
        <v>7</v>
      </c>
      <c r="K248" t="s">
        <v>7</v>
      </c>
      <c r="L248" t="s">
        <v>38</v>
      </c>
    </row>
    <row r="249" spans="1:12" x14ac:dyDescent="0.35">
      <c r="A249" t="s">
        <v>2120</v>
      </c>
      <c r="B249">
        <v>248</v>
      </c>
      <c r="C249">
        <v>1999</v>
      </c>
      <c r="D249" t="s">
        <v>11</v>
      </c>
      <c r="E249">
        <v>6</v>
      </c>
      <c r="F249" s="19">
        <v>36470</v>
      </c>
      <c r="G249" s="13">
        <f t="shared" ca="1" si="3"/>
        <v>26</v>
      </c>
      <c r="H249">
        <v>0</v>
      </c>
      <c r="I249" s="21">
        <v>34166.269999999997</v>
      </c>
      <c r="J249" s="9" t="s">
        <v>7</v>
      </c>
      <c r="K249" t="s">
        <v>8</v>
      </c>
      <c r="L249" t="s">
        <v>38</v>
      </c>
    </row>
    <row r="250" spans="1:12" x14ac:dyDescent="0.35">
      <c r="A250" t="s">
        <v>2119</v>
      </c>
      <c r="B250">
        <v>249</v>
      </c>
      <c r="C250">
        <v>2002</v>
      </c>
      <c r="D250" t="s">
        <v>26</v>
      </c>
      <c r="E250">
        <v>26</v>
      </c>
      <c r="F250" s="19">
        <v>37616</v>
      </c>
      <c r="G250" s="13">
        <f t="shared" ca="1" si="3"/>
        <v>23</v>
      </c>
      <c r="H250">
        <v>0</v>
      </c>
      <c r="I250" s="21">
        <v>34084.68</v>
      </c>
      <c r="J250" s="9" t="s">
        <v>7</v>
      </c>
      <c r="K250" t="s">
        <v>8</v>
      </c>
      <c r="L250" t="s">
        <v>38</v>
      </c>
    </row>
    <row r="251" spans="1:12" x14ac:dyDescent="0.35">
      <c r="A251" t="s">
        <v>2118</v>
      </c>
      <c r="B251">
        <v>250</v>
      </c>
      <c r="C251">
        <v>1972</v>
      </c>
      <c r="D251" t="s">
        <v>6</v>
      </c>
      <c r="E251">
        <v>26</v>
      </c>
      <c r="F251" s="19">
        <v>33811</v>
      </c>
      <c r="G251" s="13">
        <f t="shared" ca="1" si="3"/>
        <v>34</v>
      </c>
      <c r="H251">
        <v>0</v>
      </c>
      <c r="I251" s="21">
        <v>34053.360000000001</v>
      </c>
      <c r="J251" s="9" t="s">
        <v>7</v>
      </c>
      <c r="K251" t="s">
        <v>7</v>
      </c>
      <c r="L251" t="s">
        <v>38</v>
      </c>
    </row>
    <row r="252" spans="1:12" x14ac:dyDescent="0.35">
      <c r="A252" t="s">
        <v>2117</v>
      </c>
      <c r="B252">
        <v>251</v>
      </c>
      <c r="C252">
        <v>1994</v>
      </c>
      <c r="D252" t="s">
        <v>16</v>
      </c>
      <c r="E252">
        <v>25</v>
      </c>
      <c r="F252" s="19">
        <v>34602</v>
      </c>
      <c r="G252" s="13">
        <f t="shared" ca="1" si="3"/>
        <v>31</v>
      </c>
      <c r="H252">
        <v>0</v>
      </c>
      <c r="I252" s="21">
        <v>33975.47</v>
      </c>
      <c r="J252" s="9" t="s">
        <v>7</v>
      </c>
      <c r="K252" t="s">
        <v>7</v>
      </c>
      <c r="L252" t="s">
        <v>38</v>
      </c>
    </row>
    <row r="253" spans="1:12" x14ac:dyDescent="0.35">
      <c r="A253" t="s">
        <v>2116</v>
      </c>
      <c r="B253">
        <v>252</v>
      </c>
      <c r="C253">
        <v>2000</v>
      </c>
      <c r="D253" t="s">
        <v>26</v>
      </c>
      <c r="E253">
        <v>27</v>
      </c>
      <c r="F253" s="19">
        <v>36887</v>
      </c>
      <c r="G253" s="13">
        <f t="shared" ca="1" si="3"/>
        <v>25</v>
      </c>
      <c r="H253">
        <v>0</v>
      </c>
      <c r="I253" s="21">
        <v>33907.550000000003</v>
      </c>
      <c r="J253" s="9" t="s">
        <v>7</v>
      </c>
      <c r="K253" t="s">
        <v>7</v>
      </c>
      <c r="L253" t="s">
        <v>19</v>
      </c>
    </row>
    <row r="254" spans="1:12" x14ac:dyDescent="0.35">
      <c r="A254" t="s">
        <v>2115</v>
      </c>
      <c r="B254">
        <v>253</v>
      </c>
      <c r="C254">
        <v>1997</v>
      </c>
      <c r="D254" t="s">
        <v>31</v>
      </c>
      <c r="E254">
        <v>9</v>
      </c>
      <c r="F254" s="19">
        <v>35651</v>
      </c>
      <c r="G254" s="13">
        <f t="shared" ca="1" si="3"/>
        <v>29</v>
      </c>
      <c r="H254">
        <v>0</v>
      </c>
      <c r="I254" s="21">
        <v>33900.65</v>
      </c>
      <c r="J254" s="9" t="s">
        <v>7</v>
      </c>
      <c r="K254" t="s">
        <v>8</v>
      </c>
      <c r="L254" t="s">
        <v>38</v>
      </c>
    </row>
    <row r="255" spans="1:12" x14ac:dyDescent="0.35">
      <c r="A255" t="s">
        <v>2114</v>
      </c>
      <c r="B255">
        <v>254</v>
      </c>
      <c r="C255">
        <v>2000</v>
      </c>
      <c r="D255" t="s">
        <v>33</v>
      </c>
      <c r="E255">
        <v>26</v>
      </c>
      <c r="F255" s="19">
        <v>36825</v>
      </c>
      <c r="G255" s="13">
        <f t="shared" ca="1" si="3"/>
        <v>25</v>
      </c>
      <c r="H255">
        <v>0</v>
      </c>
      <c r="I255" s="21">
        <v>33829.39</v>
      </c>
      <c r="J255" s="9" t="s">
        <v>7</v>
      </c>
      <c r="K255" t="s">
        <v>8</v>
      </c>
      <c r="L255" t="s">
        <v>38</v>
      </c>
    </row>
    <row r="256" spans="1:12" x14ac:dyDescent="0.35">
      <c r="A256" t="s">
        <v>2113</v>
      </c>
      <c r="B256">
        <v>255</v>
      </c>
      <c r="C256">
        <v>1962</v>
      </c>
      <c r="D256" t="s">
        <v>26</v>
      </c>
      <c r="E256">
        <v>11</v>
      </c>
      <c r="F256" s="19">
        <v>33949</v>
      </c>
      <c r="G256" s="13">
        <f t="shared" ca="1" si="3"/>
        <v>33</v>
      </c>
      <c r="H256">
        <v>0</v>
      </c>
      <c r="I256" s="21">
        <v>33753.32</v>
      </c>
      <c r="J256" s="9" t="s">
        <v>12</v>
      </c>
      <c r="K256" t="s">
        <v>8</v>
      </c>
      <c r="L256" t="s">
        <v>38</v>
      </c>
    </row>
    <row r="257" spans="1:12" x14ac:dyDescent="0.35">
      <c r="A257" t="s">
        <v>2112</v>
      </c>
      <c r="B257">
        <v>256</v>
      </c>
      <c r="C257">
        <v>2003</v>
      </c>
      <c r="D257" t="s">
        <v>16</v>
      </c>
      <c r="E257">
        <v>12</v>
      </c>
      <c r="F257" s="19">
        <v>37876</v>
      </c>
      <c r="G257" s="13">
        <f t="shared" ca="1" si="3"/>
        <v>22</v>
      </c>
      <c r="H257">
        <v>0</v>
      </c>
      <c r="I257" s="21">
        <v>33750.29</v>
      </c>
      <c r="J257" s="9" t="s">
        <v>12</v>
      </c>
      <c r="K257" t="s">
        <v>8</v>
      </c>
      <c r="L257" t="s">
        <v>19</v>
      </c>
    </row>
    <row r="258" spans="1:12" x14ac:dyDescent="0.35">
      <c r="A258" t="s">
        <v>2111</v>
      </c>
      <c r="B258">
        <v>257</v>
      </c>
      <c r="C258">
        <v>2004</v>
      </c>
      <c r="D258" t="s">
        <v>11</v>
      </c>
      <c r="E258">
        <v>1</v>
      </c>
      <c r="F258" s="19">
        <v>38292</v>
      </c>
      <c r="G258" s="13">
        <f t="shared" ref="G258:G321" ca="1" si="4">DATEDIF(F258,$O$1,"Y")</f>
        <v>21</v>
      </c>
      <c r="H258">
        <v>0</v>
      </c>
      <c r="I258" s="21">
        <v>33732.69</v>
      </c>
      <c r="J258" s="9" t="s">
        <v>12</v>
      </c>
      <c r="K258" t="s">
        <v>12</v>
      </c>
      <c r="L258" t="s">
        <v>352</v>
      </c>
    </row>
    <row r="259" spans="1:12" x14ac:dyDescent="0.35">
      <c r="A259" t="s">
        <v>2110</v>
      </c>
      <c r="B259">
        <v>258</v>
      </c>
      <c r="C259">
        <v>1993</v>
      </c>
      <c r="D259" t="s">
        <v>11</v>
      </c>
      <c r="E259">
        <v>28</v>
      </c>
      <c r="F259" s="19">
        <v>34301</v>
      </c>
      <c r="G259" s="13">
        <f t="shared" ca="1" si="4"/>
        <v>32</v>
      </c>
      <c r="H259">
        <v>0</v>
      </c>
      <c r="I259" s="21">
        <v>33707.550000000003</v>
      </c>
      <c r="J259" s="9" t="s">
        <v>7</v>
      </c>
      <c r="K259" t="s">
        <v>7</v>
      </c>
      <c r="L259" t="s">
        <v>38</v>
      </c>
    </row>
    <row r="260" spans="1:12" x14ac:dyDescent="0.35">
      <c r="A260" t="s">
        <v>2109</v>
      </c>
      <c r="B260">
        <v>259</v>
      </c>
      <c r="C260">
        <v>2003</v>
      </c>
      <c r="D260" t="s">
        <v>16</v>
      </c>
      <c r="E260">
        <v>9</v>
      </c>
      <c r="F260" s="19">
        <v>37873</v>
      </c>
      <c r="G260" s="13">
        <f t="shared" ca="1" si="4"/>
        <v>23</v>
      </c>
      <c r="H260">
        <v>0</v>
      </c>
      <c r="I260" s="21">
        <v>33611.71</v>
      </c>
      <c r="J260" s="9" t="s">
        <v>12</v>
      </c>
      <c r="K260" t="s">
        <v>7</v>
      </c>
      <c r="L260" t="s">
        <v>38</v>
      </c>
    </row>
    <row r="261" spans="1:12" x14ac:dyDescent="0.35">
      <c r="A261" t="s">
        <v>2108</v>
      </c>
      <c r="B261">
        <v>260</v>
      </c>
      <c r="C261">
        <v>1984</v>
      </c>
      <c r="D261" t="s">
        <v>6</v>
      </c>
      <c r="E261">
        <v>22</v>
      </c>
      <c r="F261" s="19">
        <v>34537</v>
      </c>
      <c r="G261" s="13">
        <f t="shared" ca="1" si="4"/>
        <v>32</v>
      </c>
      <c r="H261">
        <v>3</v>
      </c>
      <c r="I261" s="21">
        <v>33527.1</v>
      </c>
      <c r="J261" s="9" t="s">
        <v>7</v>
      </c>
      <c r="K261" t="s">
        <v>8</v>
      </c>
      <c r="L261" t="s">
        <v>38</v>
      </c>
    </row>
    <row r="262" spans="1:12" x14ac:dyDescent="0.35">
      <c r="A262" t="s">
        <v>2107</v>
      </c>
      <c r="B262">
        <v>261</v>
      </c>
      <c r="C262">
        <v>2002</v>
      </c>
      <c r="D262" t="s">
        <v>31</v>
      </c>
      <c r="E262">
        <v>25</v>
      </c>
      <c r="F262" s="19">
        <v>37493</v>
      </c>
      <c r="G262" s="13">
        <f t="shared" ca="1" si="4"/>
        <v>24</v>
      </c>
      <c r="H262">
        <v>0</v>
      </c>
      <c r="I262" s="21">
        <v>33475.82</v>
      </c>
      <c r="J262" s="9" t="s">
        <v>12</v>
      </c>
      <c r="K262" t="s">
        <v>12</v>
      </c>
      <c r="L262" t="s">
        <v>166</v>
      </c>
    </row>
    <row r="263" spans="1:12" x14ac:dyDescent="0.35">
      <c r="A263" t="s">
        <v>2106</v>
      </c>
      <c r="B263">
        <v>262</v>
      </c>
      <c r="C263">
        <v>1970</v>
      </c>
      <c r="D263" t="s">
        <v>14</v>
      </c>
      <c r="E263">
        <v>18</v>
      </c>
      <c r="F263" s="19">
        <v>33042</v>
      </c>
      <c r="G263" s="13">
        <f t="shared" ca="1" si="4"/>
        <v>36</v>
      </c>
      <c r="H263">
        <v>2</v>
      </c>
      <c r="I263" s="21">
        <v>33471.97</v>
      </c>
      <c r="J263" s="9" t="s">
        <v>7</v>
      </c>
      <c r="K263" t="s">
        <v>7</v>
      </c>
      <c r="L263" t="s">
        <v>19</v>
      </c>
    </row>
    <row r="264" spans="1:12" x14ac:dyDescent="0.35">
      <c r="A264" t="s">
        <v>2105</v>
      </c>
      <c r="B264">
        <v>263</v>
      </c>
      <c r="C264">
        <v>1985</v>
      </c>
      <c r="D264" t="s">
        <v>26</v>
      </c>
      <c r="E264">
        <v>7</v>
      </c>
      <c r="F264" s="19">
        <v>35040</v>
      </c>
      <c r="G264" s="13">
        <f t="shared" ca="1" si="4"/>
        <v>30</v>
      </c>
      <c r="H264">
        <v>3</v>
      </c>
      <c r="I264" s="21">
        <v>33450.99</v>
      </c>
      <c r="J264" s="9" t="s">
        <v>7</v>
      </c>
      <c r="K264" t="s">
        <v>7</v>
      </c>
      <c r="L264" t="s">
        <v>38</v>
      </c>
    </row>
    <row r="265" spans="1:12" x14ac:dyDescent="0.35">
      <c r="A265" t="s">
        <v>2104</v>
      </c>
      <c r="B265">
        <v>264</v>
      </c>
      <c r="C265">
        <v>1972</v>
      </c>
      <c r="D265" t="s">
        <v>16</v>
      </c>
      <c r="E265">
        <v>5</v>
      </c>
      <c r="F265" s="19">
        <v>33852</v>
      </c>
      <c r="G265" s="13">
        <f t="shared" ca="1" si="4"/>
        <v>34</v>
      </c>
      <c r="H265">
        <v>0</v>
      </c>
      <c r="I265" s="21">
        <v>33344.449999999997</v>
      </c>
      <c r="J265" s="9" t="s">
        <v>7</v>
      </c>
      <c r="K265" t="s">
        <v>8</v>
      </c>
      <c r="L265" t="s">
        <v>38</v>
      </c>
    </row>
    <row r="266" spans="1:12" x14ac:dyDescent="0.35">
      <c r="A266" t="s">
        <v>2103</v>
      </c>
      <c r="B266">
        <v>265</v>
      </c>
      <c r="C266">
        <v>2003</v>
      </c>
      <c r="D266" t="s">
        <v>11</v>
      </c>
      <c r="E266">
        <v>28</v>
      </c>
      <c r="F266" s="19">
        <v>37953</v>
      </c>
      <c r="G266" s="13">
        <f t="shared" ca="1" si="4"/>
        <v>22</v>
      </c>
      <c r="H266">
        <v>0</v>
      </c>
      <c r="I266" s="21">
        <v>33307.550000000003</v>
      </c>
      <c r="J266" s="9" t="s">
        <v>7</v>
      </c>
      <c r="K266" t="s">
        <v>8</v>
      </c>
      <c r="L266" t="s">
        <v>19</v>
      </c>
    </row>
    <row r="267" spans="1:12" x14ac:dyDescent="0.35">
      <c r="A267" t="s">
        <v>2102</v>
      </c>
      <c r="B267">
        <v>266</v>
      </c>
      <c r="C267">
        <v>1990</v>
      </c>
      <c r="D267" t="s">
        <v>33</v>
      </c>
      <c r="E267">
        <v>12</v>
      </c>
      <c r="F267" s="19">
        <v>33158</v>
      </c>
      <c r="G267" s="13">
        <f t="shared" ca="1" si="4"/>
        <v>35</v>
      </c>
      <c r="H267">
        <v>3</v>
      </c>
      <c r="I267" s="21">
        <v>33292.83</v>
      </c>
      <c r="J267" s="9" t="s">
        <v>7</v>
      </c>
      <c r="K267" t="s">
        <v>12</v>
      </c>
      <c r="L267" t="s">
        <v>38</v>
      </c>
    </row>
    <row r="268" spans="1:12" x14ac:dyDescent="0.35">
      <c r="A268" t="s">
        <v>2101</v>
      </c>
      <c r="B268">
        <v>267</v>
      </c>
      <c r="C268">
        <v>1985</v>
      </c>
      <c r="D268" t="s">
        <v>6</v>
      </c>
      <c r="E268">
        <v>15</v>
      </c>
      <c r="F268" s="19">
        <v>34895</v>
      </c>
      <c r="G268" s="13">
        <f t="shared" ca="1" si="4"/>
        <v>31</v>
      </c>
      <c r="H268">
        <v>3</v>
      </c>
      <c r="I268" s="21">
        <v>33121</v>
      </c>
      <c r="J268" s="9" t="s">
        <v>7</v>
      </c>
      <c r="K268" t="s">
        <v>12</v>
      </c>
      <c r="L268" t="s">
        <v>38</v>
      </c>
    </row>
    <row r="269" spans="1:12" x14ac:dyDescent="0.35">
      <c r="A269" t="s">
        <v>2100</v>
      </c>
      <c r="B269">
        <v>268</v>
      </c>
      <c r="C269">
        <v>1969</v>
      </c>
      <c r="D269" t="s">
        <v>33</v>
      </c>
      <c r="E269">
        <v>30</v>
      </c>
      <c r="F269" s="19">
        <v>36463</v>
      </c>
      <c r="G269" s="13">
        <f t="shared" ca="1" si="4"/>
        <v>26</v>
      </c>
      <c r="H269">
        <v>0</v>
      </c>
      <c r="I269" s="21">
        <v>33090.660000000003</v>
      </c>
      <c r="J269" s="9" t="s">
        <v>7</v>
      </c>
      <c r="K269" t="s">
        <v>7</v>
      </c>
      <c r="L269" t="s">
        <v>38</v>
      </c>
    </row>
    <row r="270" spans="1:12" x14ac:dyDescent="0.35">
      <c r="A270" t="s">
        <v>2099</v>
      </c>
      <c r="B270">
        <v>269</v>
      </c>
      <c r="C270">
        <v>1962</v>
      </c>
      <c r="D270" t="s">
        <v>6</v>
      </c>
      <c r="E270">
        <v>1</v>
      </c>
      <c r="F270" s="19">
        <v>33786</v>
      </c>
      <c r="G270" s="13">
        <f t="shared" ca="1" si="4"/>
        <v>34</v>
      </c>
      <c r="H270">
        <v>0</v>
      </c>
      <c r="I270" s="21">
        <v>33074.94</v>
      </c>
      <c r="J270" s="9" t="s">
        <v>12</v>
      </c>
      <c r="K270" t="s">
        <v>7</v>
      </c>
      <c r="L270" t="s">
        <v>38</v>
      </c>
    </row>
    <row r="271" spans="1:12" x14ac:dyDescent="0.35">
      <c r="A271" t="s">
        <v>2098</v>
      </c>
      <c r="B271">
        <v>270</v>
      </c>
      <c r="C271">
        <v>1994</v>
      </c>
      <c r="D271" t="s">
        <v>6</v>
      </c>
      <c r="E271">
        <v>28</v>
      </c>
      <c r="F271" s="19">
        <v>34543</v>
      </c>
      <c r="G271" s="13">
        <f t="shared" ca="1" si="4"/>
        <v>32</v>
      </c>
      <c r="H271">
        <v>0</v>
      </c>
      <c r="I271" s="21">
        <v>33057.230000000003</v>
      </c>
      <c r="J271" s="9" t="s">
        <v>12</v>
      </c>
      <c r="K271" t="s">
        <v>7</v>
      </c>
      <c r="L271" t="s">
        <v>38</v>
      </c>
    </row>
    <row r="272" spans="1:12" x14ac:dyDescent="0.35">
      <c r="A272" t="s">
        <v>2097</v>
      </c>
      <c r="B272">
        <v>271</v>
      </c>
      <c r="C272">
        <v>1967</v>
      </c>
      <c r="D272" t="s">
        <v>6</v>
      </c>
      <c r="E272">
        <v>10</v>
      </c>
      <c r="F272" s="19">
        <v>35621</v>
      </c>
      <c r="G272" s="13">
        <f t="shared" ca="1" si="4"/>
        <v>29</v>
      </c>
      <c r="H272">
        <v>0</v>
      </c>
      <c r="I272" s="21">
        <v>33025.32</v>
      </c>
      <c r="J272" s="9" t="s">
        <v>7</v>
      </c>
      <c r="K272" t="s">
        <v>8</v>
      </c>
      <c r="L272" t="s">
        <v>38</v>
      </c>
    </row>
    <row r="273" spans="1:12" x14ac:dyDescent="0.35">
      <c r="A273" t="s">
        <v>2096</v>
      </c>
      <c r="B273">
        <v>272</v>
      </c>
      <c r="C273">
        <v>1995</v>
      </c>
      <c r="D273" t="s">
        <v>6</v>
      </c>
      <c r="E273">
        <v>8</v>
      </c>
      <c r="F273" s="19">
        <v>34888</v>
      </c>
      <c r="G273" s="13">
        <f t="shared" ca="1" si="4"/>
        <v>31</v>
      </c>
      <c r="H273">
        <v>0</v>
      </c>
      <c r="I273" s="21">
        <v>33017.46</v>
      </c>
      <c r="J273" s="9" t="s">
        <v>12</v>
      </c>
      <c r="K273" t="s">
        <v>12</v>
      </c>
      <c r="L273" t="s">
        <v>38</v>
      </c>
    </row>
    <row r="274" spans="1:12" x14ac:dyDescent="0.35">
      <c r="A274" t="s">
        <v>2095</v>
      </c>
      <c r="B274">
        <v>273</v>
      </c>
      <c r="C274">
        <v>1971</v>
      </c>
      <c r="D274" t="s">
        <v>31</v>
      </c>
      <c r="E274">
        <v>24</v>
      </c>
      <c r="F274" s="19">
        <v>33474</v>
      </c>
      <c r="G274" s="13">
        <f t="shared" ca="1" si="4"/>
        <v>35</v>
      </c>
      <c r="H274">
        <v>0</v>
      </c>
      <c r="I274" s="21">
        <v>32947.629999999997</v>
      </c>
      <c r="J274" s="9" t="s">
        <v>7</v>
      </c>
      <c r="K274" t="s">
        <v>12</v>
      </c>
      <c r="L274" t="s">
        <v>38</v>
      </c>
    </row>
    <row r="275" spans="1:12" x14ac:dyDescent="0.35">
      <c r="A275" t="s">
        <v>2094</v>
      </c>
      <c r="B275">
        <v>274</v>
      </c>
      <c r="C275">
        <v>1981</v>
      </c>
      <c r="D275" t="s">
        <v>11</v>
      </c>
      <c r="E275">
        <v>17</v>
      </c>
      <c r="F275" s="19">
        <v>33559</v>
      </c>
      <c r="G275" s="13">
        <f t="shared" ca="1" si="4"/>
        <v>34</v>
      </c>
      <c r="H275">
        <v>1</v>
      </c>
      <c r="I275" s="21">
        <v>32906.69</v>
      </c>
      <c r="J275" s="9" t="s">
        <v>7</v>
      </c>
      <c r="K275" t="s">
        <v>8</v>
      </c>
      <c r="L275" t="s">
        <v>38</v>
      </c>
    </row>
    <row r="276" spans="1:12" x14ac:dyDescent="0.35">
      <c r="A276" t="s">
        <v>2093</v>
      </c>
      <c r="B276">
        <v>275</v>
      </c>
      <c r="C276">
        <v>1995</v>
      </c>
      <c r="D276" t="s">
        <v>26</v>
      </c>
      <c r="E276">
        <v>4</v>
      </c>
      <c r="F276" s="19">
        <v>35037</v>
      </c>
      <c r="G276" s="13">
        <f t="shared" ca="1" si="4"/>
        <v>30</v>
      </c>
      <c r="H276">
        <v>0</v>
      </c>
      <c r="I276" s="21">
        <v>32827.51</v>
      </c>
      <c r="J276" s="9" t="s">
        <v>12</v>
      </c>
      <c r="K276" t="s">
        <v>7</v>
      </c>
      <c r="L276" t="s">
        <v>38</v>
      </c>
    </row>
    <row r="277" spans="1:12" x14ac:dyDescent="0.35">
      <c r="A277" t="s">
        <v>2092</v>
      </c>
      <c r="B277">
        <v>276</v>
      </c>
      <c r="C277">
        <v>1980</v>
      </c>
      <c r="D277" t="s">
        <v>26</v>
      </c>
      <c r="E277">
        <v>12</v>
      </c>
      <c r="F277" s="19">
        <v>33219</v>
      </c>
      <c r="G277" s="13">
        <f t="shared" ca="1" si="4"/>
        <v>35</v>
      </c>
      <c r="H277">
        <v>3</v>
      </c>
      <c r="I277" s="21">
        <v>32787.46</v>
      </c>
      <c r="J277" s="9" t="s">
        <v>12</v>
      </c>
      <c r="K277" t="s">
        <v>8</v>
      </c>
      <c r="L277" t="s">
        <v>19</v>
      </c>
    </row>
    <row r="278" spans="1:12" x14ac:dyDescent="0.35">
      <c r="A278" t="s">
        <v>2091</v>
      </c>
      <c r="B278">
        <v>277</v>
      </c>
      <c r="C278">
        <v>1972</v>
      </c>
      <c r="D278" t="s">
        <v>11</v>
      </c>
      <c r="E278">
        <v>7</v>
      </c>
      <c r="F278" s="19">
        <v>33915</v>
      </c>
      <c r="G278" s="13">
        <f t="shared" ca="1" si="4"/>
        <v>33</v>
      </c>
      <c r="H278">
        <v>0</v>
      </c>
      <c r="I278" s="21">
        <v>32765.33</v>
      </c>
      <c r="J278" s="9" t="s">
        <v>7</v>
      </c>
      <c r="K278" t="s">
        <v>7</v>
      </c>
      <c r="L278" t="s">
        <v>19</v>
      </c>
    </row>
    <row r="279" spans="1:12" x14ac:dyDescent="0.35">
      <c r="A279" t="s">
        <v>2090</v>
      </c>
      <c r="B279">
        <v>278</v>
      </c>
      <c r="C279">
        <v>1974</v>
      </c>
      <c r="D279" t="s">
        <v>26</v>
      </c>
      <c r="E279">
        <v>6</v>
      </c>
      <c r="F279" s="19">
        <v>34674</v>
      </c>
      <c r="G279" s="13">
        <f t="shared" ca="1" si="4"/>
        <v>31</v>
      </c>
      <c r="H279">
        <v>0</v>
      </c>
      <c r="I279" s="21">
        <v>32760.48</v>
      </c>
      <c r="J279" s="9" t="s">
        <v>12</v>
      </c>
      <c r="K279" t="s">
        <v>12</v>
      </c>
      <c r="L279" t="s">
        <v>38</v>
      </c>
    </row>
    <row r="280" spans="1:12" x14ac:dyDescent="0.35">
      <c r="A280" t="s">
        <v>2089</v>
      </c>
      <c r="B280">
        <v>279</v>
      </c>
      <c r="C280">
        <v>1990</v>
      </c>
      <c r="D280" t="s">
        <v>6</v>
      </c>
      <c r="E280">
        <v>9</v>
      </c>
      <c r="F280" s="19">
        <v>33063</v>
      </c>
      <c r="G280" s="13">
        <f t="shared" ca="1" si="4"/>
        <v>36</v>
      </c>
      <c r="H280">
        <v>2</v>
      </c>
      <c r="I280" s="21">
        <v>32734.19</v>
      </c>
      <c r="J280" s="9" t="s">
        <v>7</v>
      </c>
      <c r="K280" t="s">
        <v>12</v>
      </c>
      <c r="L280" t="s">
        <v>19</v>
      </c>
    </row>
    <row r="281" spans="1:12" x14ac:dyDescent="0.35">
      <c r="A281" t="s">
        <v>2088</v>
      </c>
      <c r="B281">
        <v>280</v>
      </c>
      <c r="C281">
        <v>1990</v>
      </c>
      <c r="D281" t="s">
        <v>16</v>
      </c>
      <c r="E281">
        <v>30</v>
      </c>
      <c r="F281" s="19">
        <v>33146</v>
      </c>
      <c r="G281" s="13">
        <f t="shared" ca="1" si="4"/>
        <v>35</v>
      </c>
      <c r="H281">
        <v>3</v>
      </c>
      <c r="I281" s="21">
        <v>32716.2</v>
      </c>
      <c r="J281" s="9" t="s">
        <v>12</v>
      </c>
      <c r="K281" t="s">
        <v>7</v>
      </c>
      <c r="L281" t="s">
        <v>38</v>
      </c>
    </row>
    <row r="282" spans="1:12" x14ac:dyDescent="0.35">
      <c r="A282" t="s">
        <v>2087</v>
      </c>
      <c r="B282">
        <v>281</v>
      </c>
      <c r="C282">
        <v>1968</v>
      </c>
      <c r="D282" t="s">
        <v>11</v>
      </c>
      <c r="E282">
        <v>1</v>
      </c>
      <c r="F282" s="19">
        <v>36100</v>
      </c>
      <c r="G282" s="13">
        <f t="shared" ca="1" si="4"/>
        <v>27</v>
      </c>
      <c r="H282">
        <v>0</v>
      </c>
      <c r="I282" s="21">
        <v>32686.080000000002</v>
      </c>
      <c r="J282" s="9" t="s">
        <v>7</v>
      </c>
      <c r="K282" t="s">
        <v>8</v>
      </c>
      <c r="L282" t="s">
        <v>38</v>
      </c>
    </row>
    <row r="283" spans="1:12" x14ac:dyDescent="0.35">
      <c r="A283" t="s">
        <v>2086</v>
      </c>
      <c r="B283">
        <v>282</v>
      </c>
      <c r="C283">
        <v>1990</v>
      </c>
      <c r="D283" t="s">
        <v>6</v>
      </c>
      <c r="E283">
        <v>13</v>
      </c>
      <c r="F283" s="19">
        <v>33067</v>
      </c>
      <c r="G283" s="13">
        <f t="shared" ca="1" si="4"/>
        <v>36</v>
      </c>
      <c r="H283">
        <v>3</v>
      </c>
      <c r="I283" s="21">
        <v>32672.11</v>
      </c>
      <c r="J283" s="9" t="s">
        <v>12</v>
      </c>
      <c r="K283" t="s">
        <v>12</v>
      </c>
      <c r="L283" t="s">
        <v>38</v>
      </c>
    </row>
    <row r="284" spans="1:12" x14ac:dyDescent="0.35">
      <c r="A284" t="s">
        <v>2085</v>
      </c>
      <c r="B284">
        <v>283</v>
      </c>
      <c r="C284">
        <v>2003</v>
      </c>
      <c r="D284" t="s">
        <v>33</v>
      </c>
      <c r="E284">
        <v>8</v>
      </c>
      <c r="F284" s="19">
        <v>37902</v>
      </c>
      <c r="G284" s="13">
        <f t="shared" ca="1" si="4"/>
        <v>22</v>
      </c>
      <c r="H284">
        <v>0</v>
      </c>
      <c r="I284" s="21">
        <v>32548.34</v>
      </c>
      <c r="J284" s="9" t="s">
        <v>12</v>
      </c>
      <c r="K284" t="s">
        <v>7</v>
      </c>
      <c r="L284" t="s">
        <v>9</v>
      </c>
    </row>
    <row r="285" spans="1:12" x14ac:dyDescent="0.35">
      <c r="A285" t="s">
        <v>2084</v>
      </c>
      <c r="B285">
        <v>284</v>
      </c>
      <c r="C285">
        <v>1976</v>
      </c>
      <c r="D285" t="s">
        <v>16</v>
      </c>
      <c r="E285">
        <v>19</v>
      </c>
      <c r="F285" s="19">
        <v>35327</v>
      </c>
      <c r="G285" s="13">
        <f t="shared" ca="1" si="4"/>
        <v>29</v>
      </c>
      <c r="H285">
        <v>2</v>
      </c>
      <c r="I285" s="21">
        <v>32485.46</v>
      </c>
      <c r="J285" s="9" t="s">
        <v>7</v>
      </c>
      <c r="K285" t="s">
        <v>12</v>
      </c>
      <c r="L285" t="s">
        <v>38</v>
      </c>
    </row>
    <row r="286" spans="1:12" x14ac:dyDescent="0.35">
      <c r="A286" t="s">
        <v>2083</v>
      </c>
      <c r="B286">
        <v>285</v>
      </c>
      <c r="C286">
        <v>1981</v>
      </c>
      <c r="D286" t="s">
        <v>16</v>
      </c>
      <c r="E286">
        <v>27</v>
      </c>
      <c r="F286" s="19">
        <v>33508</v>
      </c>
      <c r="G286" s="13">
        <f t="shared" ca="1" si="4"/>
        <v>34</v>
      </c>
      <c r="H286">
        <v>1</v>
      </c>
      <c r="I286" s="21">
        <v>32462.35</v>
      </c>
      <c r="J286" s="9" t="s">
        <v>7</v>
      </c>
      <c r="K286" t="s">
        <v>7</v>
      </c>
      <c r="L286" t="s">
        <v>38</v>
      </c>
    </row>
    <row r="287" spans="1:12" x14ac:dyDescent="0.35">
      <c r="A287" t="s">
        <v>2082</v>
      </c>
      <c r="B287">
        <v>286</v>
      </c>
      <c r="C287">
        <v>1976</v>
      </c>
      <c r="D287" t="s">
        <v>31</v>
      </c>
      <c r="E287">
        <v>9</v>
      </c>
      <c r="F287" s="19">
        <v>35286</v>
      </c>
      <c r="G287" s="13">
        <f t="shared" ca="1" si="4"/>
        <v>30</v>
      </c>
      <c r="H287">
        <v>2</v>
      </c>
      <c r="I287" s="21">
        <v>32430.22</v>
      </c>
      <c r="J287" s="9" t="s">
        <v>7</v>
      </c>
      <c r="K287" t="s">
        <v>8</v>
      </c>
      <c r="L287" t="s">
        <v>38</v>
      </c>
    </row>
    <row r="288" spans="1:12" x14ac:dyDescent="0.35">
      <c r="A288" t="s">
        <v>2081</v>
      </c>
      <c r="B288">
        <v>287</v>
      </c>
      <c r="C288">
        <v>1972</v>
      </c>
      <c r="D288" t="s">
        <v>33</v>
      </c>
      <c r="E288">
        <v>19</v>
      </c>
      <c r="F288" s="19">
        <v>33896</v>
      </c>
      <c r="G288" s="13">
        <f t="shared" ca="1" si="4"/>
        <v>33</v>
      </c>
      <c r="H288">
        <v>0</v>
      </c>
      <c r="I288" s="21">
        <v>32428.63</v>
      </c>
      <c r="J288" s="9" t="s">
        <v>7</v>
      </c>
      <c r="K288" t="s">
        <v>7</v>
      </c>
      <c r="L288" t="s">
        <v>38</v>
      </c>
    </row>
    <row r="289" spans="1:12" x14ac:dyDescent="0.35">
      <c r="A289" t="s">
        <v>2080</v>
      </c>
      <c r="B289">
        <v>288</v>
      </c>
      <c r="C289">
        <v>1986</v>
      </c>
      <c r="D289" t="s">
        <v>26</v>
      </c>
      <c r="E289">
        <v>2</v>
      </c>
      <c r="F289" s="19">
        <v>35401</v>
      </c>
      <c r="G289" s="13">
        <f t="shared" ca="1" si="4"/>
        <v>29</v>
      </c>
      <c r="H289">
        <v>3</v>
      </c>
      <c r="I289" s="21">
        <v>32288.49</v>
      </c>
      <c r="J289" s="9" t="s">
        <v>7</v>
      </c>
      <c r="K289" t="s">
        <v>7</v>
      </c>
      <c r="L289" t="s">
        <v>38</v>
      </c>
    </row>
    <row r="290" spans="1:12" x14ac:dyDescent="0.35">
      <c r="A290" t="s">
        <v>2079</v>
      </c>
      <c r="B290">
        <v>289</v>
      </c>
      <c r="C290">
        <v>1975</v>
      </c>
      <c r="D290" t="s">
        <v>26</v>
      </c>
      <c r="E290">
        <v>17</v>
      </c>
      <c r="F290" s="19">
        <v>35050</v>
      </c>
      <c r="G290" s="13">
        <f t="shared" ca="1" si="4"/>
        <v>30</v>
      </c>
      <c r="H290">
        <v>1</v>
      </c>
      <c r="I290" s="21">
        <v>32259.96</v>
      </c>
      <c r="J290" s="9" t="s">
        <v>7</v>
      </c>
      <c r="K290" t="s">
        <v>8</v>
      </c>
      <c r="L290" t="s">
        <v>19</v>
      </c>
    </row>
    <row r="291" spans="1:12" x14ac:dyDescent="0.35">
      <c r="A291" t="s">
        <v>2078</v>
      </c>
      <c r="B291">
        <v>290</v>
      </c>
      <c r="C291">
        <v>1994</v>
      </c>
      <c r="D291" t="s">
        <v>16</v>
      </c>
      <c r="E291">
        <v>8</v>
      </c>
      <c r="F291" s="19">
        <v>34585</v>
      </c>
      <c r="G291" s="13">
        <f t="shared" ca="1" si="4"/>
        <v>32</v>
      </c>
      <c r="H291">
        <v>0</v>
      </c>
      <c r="I291" s="21">
        <v>32222.81</v>
      </c>
      <c r="J291" s="9" t="s">
        <v>7</v>
      </c>
      <c r="K291" t="s">
        <v>12</v>
      </c>
      <c r="L291" t="s">
        <v>38</v>
      </c>
    </row>
    <row r="292" spans="1:12" x14ac:dyDescent="0.35">
      <c r="A292" t="s">
        <v>2077</v>
      </c>
      <c r="B292">
        <v>291</v>
      </c>
      <c r="C292">
        <v>1969</v>
      </c>
      <c r="D292" t="s">
        <v>16</v>
      </c>
      <c r="E292">
        <v>11</v>
      </c>
      <c r="F292" s="19">
        <v>36414</v>
      </c>
      <c r="G292" s="13">
        <f t="shared" ca="1" si="4"/>
        <v>27</v>
      </c>
      <c r="H292">
        <v>0</v>
      </c>
      <c r="I292" s="21">
        <v>32192.76</v>
      </c>
      <c r="J292" s="9" t="s">
        <v>12</v>
      </c>
      <c r="K292" t="s">
        <v>7</v>
      </c>
      <c r="L292" t="s">
        <v>38</v>
      </c>
    </row>
    <row r="293" spans="1:12" x14ac:dyDescent="0.35">
      <c r="A293" t="s">
        <v>2076</v>
      </c>
      <c r="B293">
        <v>292</v>
      </c>
      <c r="C293">
        <v>1978</v>
      </c>
      <c r="D293" t="s">
        <v>11</v>
      </c>
      <c r="E293">
        <v>10</v>
      </c>
      <c r="F293" s="19">
        <v>36109</v>
      </c>
      <c r="G293" s="13">
        <f t="shared" ca="1" si="4"/>
        <v>27</v>
      </c>
      <c r="H293">
        <v>2</v>
      </c>
      <c r="I293" s="21">
        <v>32108.66</v>
      </c>
      <c r="J293" s="9" t="s">
        <v>12</v>
      </c>
      <c r="K293" t="s">
        <v>8</v>
      </c>
      <c r="L293" t="s">
        <v>352</v>
      </c>
    </row>
    <row r="294" spans="1:12" x14ac:dyDescent="0.35">
      <c r="A294" t="s">
        <v>2075</v>
      </c>
      <c r="B294">
        <v>293</v>
      </c>
      <c r="C294">
        <v>1993</v>
      </c>
      <c r="D294" t="s">
        <v>16</v>
      </c>
      <c r="E294">
        <v>13</v>
      </c>
      <c r="F294" s="19">
        <v>34225</v>
      </c>
      <c r="G294" s="13">
        <f t="shared" ca="1" si="4"/>
        <v>32</v>
      </c>
      <c r="H294">
        <v>0</v>
      </c>
      <c r="I294" s="21">
        <v>32086.21</v>
      </c>
      <c r="J294" s="9" t="s">
        <v>12</v>
      </c>
      <c r="K294" t="s">
        <v>8</v>
      </c>
      <c r="L294" t="s">
        <v>38</v>
      </c>
    </row>
    <row r="295" spans="1:12" x14ac:dyDescent="0.35">
      <c r="A295" t="s">
        <v>2074</v>
      </c>
      <c r="B295">
        <v>294</v>
      </c>
      <c r="C295">
        <v>1972</v>
      </c>
      <c r="D295" t="s">
        <v>16</v>
      </c>
      <c r="E295">
        <v>21</v>
      </c>
      <c r="F295" s="19">
        <v>33868</v>
      </c>
      <c r="G295" s="13">
        <f t="shared" ca="1" si="4"/>
        <v>33</v>
      </c>
      <c r="H295">
        <v>0</v>
      </c>
      <c r="I295" s="21">
        <v>31980.89</v>
      </c>
      <c r="J295" s="9" t="s">
        <v>7</v>
      </c>
      <c r="K295" t="s">
        <v>12</v>
      </c>
      <c r="L295" t="s">
        <v>38</v>
      </c>
    </row>
    <row r="296" spans="1:12" x14ac:dyDescent="0.35">
      <c r="A296" t="s">
        <v>2073</v>
      </c>
      <c r="B296">
        <v>295</v>
      </c>
      <c r="C296">
        <v>1975</v>
      </c>
      <c r="D296" t="s">
        <v>16</v>
      </c>
      <c r="E296">
        <v>25</v>
      </c>
      <c r="F296" s="19">
        <v>34967</v>
      </c>
      <c r="G296" s="13">
        <f t="shared" ca="1" si="4"/>
        <v>30</v>
      </c>
      <c r="H296">
        <v>1</v>
      </c>
      <c r="I296" s="21">
        <v>31897.1</v>
      </c>
      <c r="J296" s="9" t="s">
        <v>7</v>
      </c>
      <c r="K296" t="s">
        <v>8</v>
      </c>
      <c r="L296" t="s">
        <v>38</v>
      </c>
    </row>
    <row r="297" spans="1:12" x14ac:dyDescent="0.35">
      <c r="A297" t="s">
        <v>2072</v>
      </c>
      <c r="B297">
        <v>296</v>
      </c>
      <c r="C297">
        <v>1984</v>
      </c>
      <c r="D297" t="s">
        <v>16</v>
      </c>
      <c r="E297">
        <v>10</v>
      </c>
      <c r="F297" s="19">
        <v>34587</v>
      </c>
      <c r="G297" s="13">
        <f t="shared" ca="1" si="4"/>
        <v>32</v>
      </c>
      <c r="H297">
        <v>3</v>
      </c>
      <c r="I297" s="21">
        <v>31743.919999999998</v>
      </c>
      <c r="J297" s="9" t="s">
        <v>7</v>
      </c>
      <c r="K297" t="s">
        <v>12</v>
      </c>
      <c r="L297" t="s">
        <v>38</v>
      </c>
    </row>
    <row r="298" spans="1:12" x14ac:dyDescent="0.35">
      <c r="A298" t="s">
        <v>2071</v>
      </c>
      <c r="B298">
        <v>297</v>
      </c>
      <c r="C298">
        <v>1977</v>
      </c>
      <c r="D298" t="s">
        <v>33</v>
      </c>
      <c r="E298">
        <v>14</v>
      </c>
      <c r="F298" s="19">
        <v>35717</v>
      </c>
      <c r="G298" s="13">
        <f t="shared" ca="1" si="4"/>
        <v>28</v>
      </c>
      <c r="H298">
        <v>2</v>
      </c>
      <c r="I298" s="21">
        <v>31736.7</v>
      </c>
      <c r="J298" s="9" t="s">
        <v>7</v>
      </c>
      <c r="K298" t="s">
        <v>7</v>
      </c>
      <c r="L298" t="s">
        <v>19</v>
      </c>
    </row>
    <row r="299" spans="1:12" x14ac:dyDescent="0.35">
      <c r="A299" t="s">
        <v>2070</v>
      </c>
      <c r="B299">
        <v>298</v>
      </c>
      <c r="C299">
        <v>1960</v>
      </c>
      <c r="D299" t="s">
        <v>26</v>
      </c>
      <c r="E299">
        <v>13</v>
      </c>
      <c r="F299" s="19">
        <v>33220</v>
      </c>
      <c r="G299" s="13">
        <f t="shared" ca="1" si="4"/>
        <v>35</v>
      </c>
      <c r="H299">
        <v>1</v>
      </c>
      <c r="I299" s="21">
        <v>31620</v>
      </c>
      <c r="J299" s="9" t="s">
        <v>7</v>
      </c>
      <c r="K299" t="s">
        <v>12</v>
      </c>
      <c r="L299" t="s">
        <v>243</v>
      </c>
    </row>
    <row r="300" spans="1:12" x14ac:dyDescent="0.35">
      <c r="A300" t="s">
        <v>2069</v>
      </c>
      <c r="B300">
        <v>299</v>
      </c>
      <c r="C300">
        <v>1975</v>
      </c>
      <c r="D300" t="s">
        <v>33</v>
      </c>
      <c r="E300">
        <v>29</v>
      </c>
      <c r="F300" s="19">
        <v>35001</v>
      </c>
      <c r="G300" s="13">
        <f t="shared" ca="1" si="4"/>
        <v>30</v>
      </c>
      <c r="H300">
        <v>1</v>
      </c>
      <c r="I300" s="21">
        <v>31591.82</v>
      </c>
      <c r="J300" s="9" t="s">
        <v>7</v>
      </c>
      <c r="K300" t="s">
        <v>12</v>
      </c>
      <c r="L300" t="s">
        <v>38</v>
      </c>
    </row>
    <row r="301" spans="1:12" x14ac:dyDescent="0.35">
      <c r="A301" t="s">
        <v>2068</v>
      </c>
      <c r="B301">
        <v>300</v>
      </c>
      <c r="C301">
        <v>1974</v>
      </c>
      <c r="D301" t="s">
        <v>33</v>
      </c>
      <c r="E301">
        <v>8</v>
      </c>
      <c r="F301" s="19">
        <v>34615</v>
      </c>
      <c r="G301" s="13">
        <f t="shared" ca="1" si="4"/>
        <v>31</v>
      </c>
      <c r="H301">
        <v>0</v>
      </c>
      <c r="I301" s="21">
        <v>31368.81</v>
      </c>
      <c r="J301" s="9" t="s">
        <v>7</v>
      </c>
      <c r="K301" t="s">
        <v>8</v>
      </c>
      <c r="L301" t="s">
        <v>38</v>
      </c>
    </row>
    <row r="302" spans="1:12" x14ac:dyDescent="0.35">
      <c r="A302" t="s">
        <v>2067</v>
      </c>
      <c r="B302">
        <v>301</v>
      </c>
      <c r="C302">
        <v>1995</v>
      </c>
      <c r="D302" t="s">
        <v>16</v>
      </c>
      <c r="E302">
        <v>27</v>
      </c>
      <c r="F302" s="19">
        <v>34969</v>
      </c>
      <c r="G302" s="13">
        <f t="shared" ca="1" si="4"/>
        <v>30</v>
      </c>
      <c r="H302">
        <v>0</v>
      </c>
      <c r="I302" s="21">
        <v>31328.27</v>
      </c>
      <c r="J302" s="9" t="s">
        <v>7</v>
      </c>
      <c r="K302" t="s">
        <v>7</v>
      </c>
      <c r="L302" t="s">
        <v>38</v>
      </c>
    </row>
    <row r="303" spans="1:12" x14ac:dyDescent="0.35">
      <c r="A303" t="s">
        <v>2066</v>
      </c>
      <c r="B303">
        <v>302</v>
      </c>
      <c r="C303">
        <v>1968</v>
      </c>
      <c r="D303" t="s">
        <v>6</v>
      </c>
      <c r="E303">
        <v>9</v>
      </c>
      <c r="F303" s="19">
        <v>35985</v>
      </c>
      <c r="G303" s="13">
        <f t="shared" ca="1" si="4"/>
        <v>28</v>
      </c>
      <c r="H303">
        <v>0</v>
      </c>
      <c r="I303" s="21">
        <v>31322.53</v>
      </c>
      <c r="J303" s="9" t="s">
        <v>7</v>
      </c>
      <c r="K303" t="s">
        <v>12</v>
      </c>
      <c r="L303" t="s">
        <v>38</v>
      </c>
    </row>
    <row r="304" spans="1:12" x14ac:dyDescent="0.35">
      <c r="A304" t="s">
        <v>2065</v>
      </c>
      <c r="B304">
        <v>303</v>
      </c>
      <c r="C304">
        <v>2000</v>
      </c>
      <c r="D304" t="s">
        <v>6</v>
      </c>
      <c r="E304">
        <v>22</v>
      </c>
      <c r="F304" s="19">
        <v>36729</v>
      </c>
      <c r="G304" s="13">
        <f t="shared" ca="1" si="4"/>
        <v>26</v>
      </c>
      <c r="H304">
        <v>0</v>
      </c>
      <c r="I304" s="21">
        <v>31234.560000000001</v>
      </c>
      <c r="J304" s="9" t="s">
        <v>12</v>
      </c>
      <c r="K304" t="s">
        <v>12</v>
      </c>
      <c r="L304" t="s">
        <v>38</v>
      </c>
    </row>
    <row r="305" spans="1:12" x14ac:dyDescent="0.35">
      <c r="A305" t="s">
        <v>2064</v>
      </c>
      <c r="B305">
        <v>304</v>
      </c>
      <c r="C305">
        <v>2004</v>
      </c>
      <c r="D305" t="s">
        <v>11</v>
      </c>
      <c r="E305">
        <v>9</v>
      </c>
      <c r="F305" s="19">
        <v>38300</v>
      </c>
      <c r="G305" s="13">
        <f t="shared" ca="1" si="4"/>
        <v>21</v>
      </c>
      <c r="H305">
        <v>0</v>
      </c>
      <c r="I305" s="21">
        <v>31196.61</v>
      </c>
      <c r="J305" s="9" t="s">
        <v>7</v>
      </c>
      <c r="K305" t="s">
        <v>12</v>
      </c>
      <c r="L305" t="s">
        <v>38</v>
      </c>
    </row>
    <row r="306" spans="1:12" x14ac:dyDescent="0.35">
      <c r="A306" t="s">
        <v>2063</v>
      </c>
      <c r="B306">
        <v>305</v>
      </c>
      <c r="C306">
        <v>1961</v>
      </c>
      <c r="D306" t="s">
        <v>16</v>
      </c>
      <c r="E306">
        <v>9</v>
      </c>
      <c r="F306" s="19">
        <v>33490</v>
      </c>
      <c r="G306" s="13">
        <f t="shared" ca="1" si="4"/>
        <v>35</v>
      </c>
      <c r="H306">
        <v>3</v>
      </c>
      <c r="I306" s="21">
        <v>30942.19</v>
      </c>
      <c r="J306" s="9" t="s">
        <v>7</v>
      </c>
      <c r="K306" t="s">
        <v>7</v>
      </c>
      <c r="L306" t="s">
        <v>9</v>
      </c>
    </row>
    <row r="307" spans="1:12" x14ac:dyDescent="0.35">
      <c r="A307" t="s">
        <v>2062</v>
      </c>
      <c r="B307">
        <v>306</v>
      </c>
      <c r="C307">
        <v>1988</v>
      </c>
      <c r="D307" t="s">
        <v>16</v>
      </c>
      <c r="E307">
        <v>5</v>
      </c>
      <c r="F307" s="19">
        <v>36043</v>
      </c>
      <c r="G307" s="13">
        <f t="shared" ca="1" si="4"/>
        <v>28</v>
      </c>
      <c r="H307">
        <v>3</v>
      </c>
      <c r="I307" s="21">
        <v>30763.01</v>
      </c>
      <c r="J307" s="9" t="s">
        <v>7</v>
      </c>
      <c r="K307" t="s">
        <v>12</v>
      </c>
      <c r="L307" t="s">
        <v>38</v>
      </c>
    </row>
    <row r="308" spans="1:12" x14ac:dyDescent="0.35">
      <c r="A308" t="s">
        <v>2061</v>
      </c>
      <c r="B308">
        <v>307</v>
      </c>
      <c r="C308">
        <v>1983</v>
      </c>
      <c r="D308" t="s">
        <v>26</v>
      </c>
      <c r="E308">
        <v>21</v>
      </c>
      <c r="F308" s="19">
        <v>34324</v>
      </c>
      <c r="G308" s="13">
        <f t="shared" ca="1" si="4"/>
        <v>32</v>
      </c>
      <c r="H308">
        <v>3</v>
      </c>
      <c r="I308" s="21">
        <v>30724.44</v>
      </c>
      <c r="J308" s="9" t="s">
        <v>7</v>
      </c>
      <c r="K308" t="s">
        <v>8</v>
      </c>
      <c r="L308" t="s">
        <v>38</v>
      </c>
    </row>
    <row r="309" spans="1:12" x14ac:dyDescent="0.35">
      <c r="A309" t="s">
        <v>2060</v>
      </c>
      <c r="B309">
        <v>308</v>
      </c>
      <c r="C309">
        <v>1999</v>
      </c>
      <c r="D309" t="s">
        <v>16</v>
      </c>
      <c r="E309">
        <v>21</v>
      </c>
      <c r="F309" s="19">
        <v>36424</v>
      </c>
      <c r="G309" s="13">
        <f t="shared" ca="1" si="4"/>
        <v>26</v>
      </c>
      <c r="H309">
        <v>0</v>
      </c>
      <c r="I309" s="21">
        <v>30697.71</v>
      </c>
      <c r="J309" s="9" t="s">
        <v>12</v>
      </c>
      <c r="K309" t="s">
        <v>7</v>
      </c>
      <c r="L309" t="s">
        <v>38</v>
      </c>
    </row>
    <row r="310" spans="1:12" x14ac:dyDescent="0.35">
      <c r="A310" t="s">
        <v>2059</v>
      </c>
      <c r="B310">
        <v>309</v>
      </c>
      <c r="C310">
        <v>1970</v>
      </c>
      <c r="D310" t="s">
        <v>11</v>
      </c>
      <c r="E310">
        <v>11</v>
      </c>
      <c r="F310" s="19">
        <v>33188</v>
      </c>
      <c r="G310" s="13">
        <f t="shared" ca="1" si="4"/>
        <v>35</v>
      </c>
      <c r="H310">
        <v>0</v>
      </c>
      <c r="I310" s="21">
        <v>30625.65</v>
      </c>
      <c r="J310" s="9" t="s">
        <v>7</v>
      </c>
      <c r="K310" t="s">
        <v>8</v>
      </c>
      <c r="L310" t="s">
        <v>38</v>
      </c>
    </row>
    <row r="311" spans="1:12" x14ac:dyDescent="0.35">
      <c r="A311" t="s">
        <v>2058</v>
      </c>
      <c r="B311">
        <v>310</v>
      </c>
      <c r="C311">
        <v>1986</v>
      </c>
      <c r="D311" t="s">
        <v>31</v>
      </c>
      <c r="E311">
        <v>10</v>
      </c>
      <c r="F311" s="19">
        <v>35287</v>
      </c>
      <c r="G311" s="13">
        <f t="shared" ca="1" si="4"/>
        <v>30</v>
      </c>
      <c r="H311">
        <v>3</v>
      </c>
      <c r="I311" s="21">
        <v>30530.5</v>
      </c>
      <c r="J311" s="9" t="s">
        <v>7</v>
      </c>
      <c r="K311" t="s">
        <v>12</v>
      </c>
      <c r="L311" t="s">
        <v>38</v>
      </c>
    </row>
    <row r="312" spans="1:12" x14ac:dyDescent="0.35">
      <c r="A312" t="s">
        <v>2057</v>
      </c>
      <c r="B312">
        <v>311</v>
      </c>
      <c r="C312">
        <v>1983</v>
      </c>
      <c r="D312" t="s">
        <v>16</v>
      </c>
      <c r="E312">
        <v>3</v>
      </c>
      <c r="F312" s="19">
        <v>34215</v>
      </c>
      <c r="G312" s="13">
        <f t="shared" ca="1" si="4"/>
        <v>33</v>
      </c>
      <c r="H312">
        <v>3</v>
      </c>
      <c r="I312" s="21">
        <v>30457.37</v>
      </c>
      <c r="J312" s="9" t="s">
        <v>7</v>
      </c>
      <c r="K312" t="s">
        <v>12</v>
      </c>
      <c r="L312" t="s">
        <v>19</v>
      </c>
    </row>
    <row r="313" spans="1:12" x14ac:dyDescent="0.35">
      <c r="A313" t="s">
        <v>2056</v>
      </c>
      <c r="B313">
        <v>312</v>
      </c>
      <c r="C313">
        <v>1998</v>
      </c>
      <c r="D313" t="s">
        <v>33</v>
      </c>
      <c r="E313">
        <v>28</v>
      </c>
      <c r="F313" s="19">
        <v>36096</v>
      </c>
      <c r="G313" s="13">
        <f t="shared" ca="1" si="4"/>
        <v>27</v>
      </c>
      <c r="H313">
        <v>0</v>
      </c>
      <c r="I313" s="21">
        <v>30422.03</v>
      </c>
      <c r="J313" s="9" t="s">
        <v>7</v>
      </c>
      <c r="K313" t="s">
        <v>8</v>
      </c>
      <c r="L313" t="s">
        <v>38</v>
      </c>
    </row>
    <row r="314" spans="1:12" x14ac:dyDescent="0.35">
      <c r="A314" t="s">
        <v>2055</v>
      </c>
      <c r="B314">
        <v>313</v>
      </c>
      <c r="C314">
        <v>1976</v>
      </c>
      <c r="D314" t="s">
        <v>16</v>
      </c>
      <c r="E314">
        <v>3</v>
      </c>
      <c r="F314" s="19">
        <v>35311</v>
      </c>
      <c r="G314" s="13">
        <f t="shared" ca="1" si="4"/>
        <v>30</v>
      </c>
      <c r="H314">
        <v>2</v>
      </c>
      <c r="I314" s="21">
        <v>30409.53</v>
      </c>
      <c r="J314" s="9" t="s">
        <v>7</v>
      </c>
      <c r="K314" t="s">
        <v>8</v>
      </c>
      <c r="L314" t="s">
        <v>19</v>
      </c>
    </row>
    <row r="315" spans="1:12" x14ac:dyDescent="0.35">
      <c r="A315" t="s">
        <v>2054</v>
      </c>
      <c r="B315">
        <v>314</v>
      </c>
      <c r="C315">
        <v>1969</v>
      </c>
      <c r="D315" t="s">
        <v>6</v>
      </c>
      <c r="E315">
        <v>30</v>
      </c>
      <c r="F315" s="19">
        <v>36371</v>
      </c>
      <c r="G315" s="13">
        <f t="shared" ca="1" si="4"/>
        <v>27</v>
      </c>
      <c r="H315">
        <v>0</v>
      </c>
      <c r="I315" s="21">
        <v>30366.93</v>
      </c>
      <c r="J315" s="9" t="s">
        <v>7</v>
      </c>
      <c r="K315" t="s">
        <v>7</v>
      </c>
      <c r="L315" t="s">
        <v>38</v>
      </c>
    </row>
    <row r="316" spans="1:12" x14ac:dyDescent="0.35">
      <c r="A316" t="s">
        <v>2053</v>
      </c>
      <c r="B316">
        <v>315</v>
      </c>
      <c r="C316">
        <v>2004</v>
      </c>
      <c r="D316" t="s">
        <v>14</v>
      </c>
      <c r="E316">
        <v>1</v>
      </c>
      <c r="F316" s="19">
        <v>38139</v>
      </c>
      <c r="G316" s="13">
        <f t="shared" ca="1" si="4"/>
        <v>22</v>
      </c>
      <c r="H316">
        <v>0</v>
      </c>
      <c r="I316" s="21">
        <v>30328.27</v>
      </c>
      <c r="J316" s="9" t="s">
        <v>7</v>
      </c>
      <c r="K316" t="s">
        <v>7</v>
      </c>
      <c r="L316" t="s">
        <v>38</v>
      </c>
    </row>
    <row r="317" spans="1:12" x14ac:dyDescent="0.35">
      <c r="A317" t="s">
        <v>2052</v>
      </c>
      <c r="B317">
        <v>316</v>
      </c>
      <c r="C317">
        <v>1972</v>
      </c>
      <c r="D317" t="s">
        <v>6</v>
      </c>
      <c r="E317">
        <v>24</v>
      </c>
      <c r="F317" s="19">
        <v>33809</v>
      </c>
      <c r="G317" s="13">
        <f t="shared" ca="1" si="4"/>
        <v>34</v>
      </c>
      <c r="H317">
        <v>2</v>
      </c>
      <c r="I317" s="21">
        <v>30284.639999999999</v>
      </c>
      <c r="J317" s="9" t="s">
        <v>12</v>
      </c>
      <c r="K317" t="s">
        <v>12</v>
      </c>
      <c r="L317" t="s">
        <v>19</v>
      </c>
    </row>
    <row r="318" spans="1:12" x14ac:dyDescent="0.35">
      <c r="A318" t="s">
        <v>2051</v>
      </c>
      <c r="B318">
        <v>317</v>
      </c>
      <c r="C318">
        <v>1962</v>
      </c>
      <c r="D318" t="s">
        <v>16</v>
      </c>
      <c r="E318">
        <v>15</v>
      </c>
      <c r="F318" s="19">
        <v>33862</v>
      </c>
      <c r="G318" s="13">
        <f t="shared" ca="1" si="4"/>
        <v>33</v>
      </c>
      <c r="H318">
        <v>0</v>
      </c>
      <c r="I318" s="21">
        <v>30260</v>
      </c>
      <c r="J318" s="9" t="s">
        <v>12</v>
      </c>
      <c r="K318" t="s">
        <v>12</v>
      </c>
      <c r="L318" t="s">
        <v>272</v>
      </c>
    </row>
    <row r="319" spans="1:12" x14ac:dyDescent="0.35">
      <c r="A319" t="s">
        <v>2050</v>
      </c>
      <c r="B319">
        <v>318</v>
      </c>
      <c r="C319">
        <v>1963</v>
      </c>
      <c r="D319" t="s">
        <v>16</v>
      </c>
      <c r="E319">
        <v>13</v>
      </c>
      <c r="F319" s="19">
        <v>34225</v>
      </c>
      <c r="G319" s="13">
        <f t="shared" ca="1" si="4"/>
        <v>32</v>
      </c>
      <c r="H319">
        <v>3</v>
      </c>
      <c r="I319" s="21">
        <v>30184.94</v>
      </c>
      <c r="J319" s="9" t="s">
        <v>12</v>
      </c>
      <c r="K319" t="s">
        <v>12</v>
      </c>
      <c r="L319" t="s">
        <v>272</v>
      </c>
    </row>
    <row r="320" spans="1:12" x14ac:dyDescent="0.35">
      <c r="A320" t="s">
        <v>2049</v>
      </c>
      <c r="B320">
        <v>319</v>
      </c>
      <c r="C320">
        <v>1958</v>
      </c>
      <c r="D320" t="s">
        <v>31</v>
      </c>
      <c r="E320">
        <v>11</v>
      </c>
      <c r="F320" s="19">
        <v>36018</v>
      </c>
      <c r="G320" s="13">
        <f t="shared" ca="1" si="4"/>
        <v>28</v>
      </c>
      <c r="H320">
        <v>1</v>
      </c>
      <c r="I320" s="21">
        <v>30166.62</v>
      </c>
      <c r="J320" s="9" t="s">
        <v>12</v>
      </c>
      <c r="K320" t="s">
        <v>8</v>
      </c>
      <c r="L320" t="s">
        <v>19</v>
      </c>
    </row>
    <row r="321" spans="1:12" x14ac:dyDescent="0.35">
      <c r="A321" t="s">
        <v>2048</v>
      </c>
      <c r="B321">
        <v>320</v>
      </c>
      <c r="C321">
        <v>1971</v>
      </c>
      <c r="D321" t="s">
        <v>26</v>
      </c>
      <c r="E321">
        <v>25</v>
      </c>
      <c r="F321" s="19">
        <v>33597</v>
      </c>
      <c r="G321" s="13">
        <f t="shared" ca="1" si="4"/>
        <v>34</v>
      </c>
      <c r="H321">
        <v>0</v>
      </c>
      <c r="I321" s="21">
        <v>30134.75</v>
      </c>
      <c r="J321" s="9" t="s">
        <v>7</v>
      </c>
      <c r="K321" t="s">
        <v>8</v>
      </c>
      <c r="L321" t="s">
        <v>38</v>
      </c>
    </row>
    <row r="322" spans="1:12" x14ac:dyDescent="0.35">
      <c r="A322" t="s">
        <v>2047</v>
      </c>
      <c r="B322">
        <v>321</v>
      </c>
      <c r="C322">
        <v>1979</v>
      </c>
      <c r="D322" t="s">
        <v>16</v>
      </c>
      <c r="E322">
        <v>2</v>
      </c>
      <c r="F322" s="19">
        <v>36405</v>
      </c>
      <c r="G322" s="13">
        <f t="shared" ref="G322:G385" ca="1" si="5">DATEDIF(F322,$O$1,"Y")</f>
        <v>27</v>
      </c>
      <c r="H322">
        <v>2</v>
      </c>
      <c r="I322" s="21">
        <v>30095.97</v>
      </c>
      <c r="J322" s="9" t="s">
        <v>7</v>
      </c>
      <c r="K322" t="s">
        <v>8</v>
      </c>
      <c r="L322" t="s">
        <v>38</v>
      </c>
    </row>
    <row r="323" spans="1:12" x14ac:dyDescent="0.35">
      <c r="A323" t="s">
        <v>2046</v>
      </c>
      <c r="B323">
        <v>322</v>
      </c>
      <c r="C323">
        <v>1967</v>
      </c>
      <c r="D323" t="s">
        <v>14</v>
      </c>
      <c r="E323">
        <v>16</v>
      </c>
      <c r="F323" s="19">
        <v>35597</v>
      </c>
      <c r="G323" s="13">
        <f t="shared" ca="1" si="5"/>
        <v>29</v>
      </c>
      <c r="H323">
        <v>3</v>
      </c>
      <c r="I323" s="21">
        <v>30063.58</v>
      </c>
      <c r="J323" s="9" t="s">
        <v>12</v>
      </c>
      <c r="K323" t="s">
        <v>12</v>
      </c>
      <c r="L323" t="s">
        <v>19</v>
      </c>
    </row>
    <row r="324" spans="1:12" x14ac:dyDescent="0.35">
      <c r="A324" t="s">
        <v>2045</v>
      </c>
      <c r="B324">
        <v>323</v>
      </c>
      <c r="C324">
        <v>1981</v>
      </c>
      <c r="D324" t="s">
        <v>31</v>
      </c>
      <c r="E324">
        <v>4</v>
      </c>
      <c r="F324" s="19">
        <v>33454</v>
      </c>
      <c r="G324" s="13">
        <f t="shared" ca="1" si="5"/>
        <v>35</v>
      </c>
      <c r="H324">
        <v>1</v>
      </c>
      <c r="I324" s="21">
        <v>30026.87</v>
      </c>
      <c r="J324" s="9" t="s">
        <v>7</v>
      </c>
      <c r="K324" t="s">
        <v>8</v>
      </c>
      <c r="L324" t="s">
        <v>19</v>
      </c>
    </row>
    <row r="325" spans="1:12" x14ac:dyDescent="0.35">
      <c r="A325" t="s">
        <v>2044</v>
      </c>
      <c r="B325">
        <v>324</v>
      </c>
      <c r="C325">
        <v>1991</v>
      </c>
      <c r="D325" t="s">
        <v>33</v>
      </c>
      <c r="E325">
        <v>5</v>
      </c>
      <c r="F325" s="19">
        <v>33516</v>
      </c>
      <c r="G325" s="13">
        <f t="shared" ca="1" si="5"/>
        <v>34</v>
      </c>
      <c r="H325">
        <v>3</v>
      </c>
      <c r="I325" s="21">
        <v>29969.67</v>
      </c>
      <c r="J325" s="9" t="s">
        <v>12</v>
      </c>
      <c r="K325" t="s">
        <v>12</v>
      </c>
      <c r="L325" t="s">
        <v>38</v>
      </c>
    </row>
    <row r="326" spans="1:12" x14ac:dyDescent="0.35">
      <c r="A326" t="s">
        <v>2043</v>
      </c>
      <c r="B326">
        <v>325</v>
      </c>
      <c r="C326">
        <v>1976</v>
      </c>
      <c r="D326" t="s">
        <v>14</v>
      </c>
      <c r="E326">
        <v>12</v>
      </c>
      <c r="F326" s="19">
        <v>35228</v>
      </c>
      <c r="G326" s="13">
        <f t="shared" ca="1" si="5"/>
        <v>30</v>
      </c>
      <c r="H326">
        <v>2</v>
      </c>
      <c r="I326" s="21">
        <v>29933.75</v>
      </c>
      <c r="J326" s="9" t="s">
        <v>12</v>
      </c>
      <c r="K326" t="s">
        <v>12</v>
      </c>
      <c r="L326" t="s">
        <v>38</v>
      </c>
    </row>
    <row r="327" spans="1:12" x14ac:dyDescent="0.35">
      <c r="A327" t="s">
        <v>2042</v>
      </c>
      <c r="B327">
        <v>326</v>
      </c>
      <c r="C327">
        <v>1988</v>
      </c>
      <c r="D327" t="s">
        <v>26</v>
      </c>
      <c r="E327">
        <v>30</v>
      </c>
      <c r="F327" s="19">
        <v>36159</v>
      </c>
      <c r="G327" s="13">
        <f t="shared" ca="1" si="5"/>
        <v>27</v>
      </c>
      <c r="H327">
        <v>3</v>
      </c>
      <c r="I327" s="21">
        <v>29929.56</v>
      </c>
      <c r="J327" s="9" t="s">
        <v>12</v>
      </c>
      <c r="K327" t="s">
        <v>12</v>
      </c>
      <c r="L327" t="s">
        <v>38</v>
      </c>
    </row>
    <row r="328" spans="1:12" x14ac:dyDescent="0.35">
      <c r="A328" t="s">
        <v>2041</v>
      </c>
      <c r="B328">
        <v>327</v>
      </c>
      <c r="C328">
        <v>1975</v>
      </c>
      <c r="D328" t="s">
        <v>31</v>
      </c>
      <c r="E328">
        <v>19</v>
      </c>
      <c r="F328" s="19">
        <v>34930</v>
      </c>
      <c r="G328" s="13">
        <f t="shared" ca="1" si="5"/>
        <v>31</v>
      </c>
      <c r="H328">
        <v>1</v>
      </c>
      <c r="I328" s="21">
        <v>29899.25</v>
      </c>
      <c r="J328" s="9" t="s">
        <v>12</v>
      </c>
      <c r="K328" t="s">
        <v>8</v>
      </c>
      <c r="L328" t="s">
        <v>38</v>
      </c>
    </row>
    <row r="329" spans="1:12" x14ac:dyDescent="0.35">
      <c r="A329" t="s">
        <v>2040</v>
      </c>
      <c r="B329">
        <v>328</v>
      </c>
      <c r="C329">
        <v>1989</v>
      </c>
      <c r="D329" t="s">
        <v>26</v>
      </c>
      <c r="E329">
        <v>30</v>
      </c>
      <c r="F329" s="19">
        <v>36524</v>
      </c>
      <c r="G329" s="13">
        <f t="shared" ca="1" si="5"/>
        <v>26</v>
      </c>
      <c r="H329">
        <v>3</v>
      </c>
      <c r="I329" s="21">
        <v>29852.48</v>
      </c>
      <c r="J329" s="9" t="s">
        <v>12</v>
      </c>
      <c r="K329" t="s">
        <v>8</v>
      </c>
      <c r="L329" t="s">
        <v>38</v>
      </c>
    </row>
    <row r="330" spans="1:12" x14ac:dyDescent="0.35">
      <c r="A330" t="s">
        <v>2039</v>
      </c>
      <c r="B330">
        <v>329</v>
      </c>
      <c r="C330">
        <v>1982</v>
      </c>
      <c r="D330" t="s">
        <v>33</v>
      </c>
      <c r="E330">
        <v>29</v>
      </c>
      <c r="F330" s="19">
        <v>33906</v>
      </c>
      <c r="G330" s="13">
        <f t="shared" ca="1" si="5"/>
        <v>33</v>
      </c>
      <c r="H330">
        <v>3</v>
      </c>
      <c r="I330" s="21">
        <v>29818.76</v>
      </c>
      <c r="J330" s="9" t="s">
        <v>12</v>
      </c>
      <c r="K330" t="s">
        <v>12</v>
      </c>
      <c r="L330" t="s">
        <v>19</v>
      </c>
    </row>
    <row r="331" spans="1:12" x14ac:dyDescent="0.35">
      <c r="A331" t="s">
        <v>2038</v>
      </c>
      <c r="B331">
        <v>330</v>
      </c>
      <c r="C331">
        <v>1981</v>
      </c>
      <c r="D331" t="s">
        <v>31</v>
      </c>
      <c r="E331">
        <v>13</v>
      </c>
      <c r="F331" s="19">
        <v>33463</v>
      </c>
      <c r="G331" s="13">
        <f t="shared" ca="1" si="5"/>
        <v>35</v>
      </c>
      <c r="H331">
        <v>1</v>
      </c>
      <c r="I331" s="21">
        <v>29816.639999999999</v>
      </c>
      <c r="J331" s="9" t="s">
        <v>12</v>
      </c>
      <c r="K331" t="s">
        <v>7</v>
      </c>
      <c r="L331" t="s">
        <v>38</v>
      </c>
    </row>
    <row r="332" spans="1:12" x14ac:dyDescent="0.35">
      <c r="A332" t="s">
        <v>2037</v>
      </c>
      <c r="B332">
        <v>331</v>
      </c>
      <c r="C332">
        <v>1998</v>
      </c>
      <c r="D332" t="s">
        <v>14</v>
      </c>
      <c r="E332">
        <v>20</v>
      </c>
      <c r="F332" s="19">
        <v>35966</v>
      </c>
      <c r="G332" s="13">
        <f t="shared" ca="1" si="5"/>
        <v>28</v>
      </c>
      <c r="H332">
        <v>0</v>
      </c>
      <c r="I332" s="21">
        <v>29760.6</v>
      </c>
      <c r="J332" s="9" t="s">
        <v>12</v>
      </c>
      <c r="K332" t="s">
        <v>7</v>
      </c>
      <c r="L332" t="s">
        <v>38</v>
      </c>
    </row>
    <row r="333" spans="1:12" x14ac:dyDescent="0.35">
      <c r="A333" t="s">
        <v>2036</v>
      </c>
      <c r="B333">
        <v>332</v>
      </c>
      <c r="C333">
        <v>1973</v>
      </c>
      <c r="D333" t="s">
        <v>31</v>
      </c>
      <c r="E333">
        <v>23</v>
      </c>
      <c r="F333" s="19">
        <v>34204</v>
      </c>
      <c r="G333" s="13">
        <f t="shared" ca="1" si="5"/>
        <v>33</v>
      </c>
      <c r="H333">
        <v>0</v>
      </c>
      <c r="I333" s="21">
        <v>29757.69</v>
      </c>
      <c r="J333" s="9" t="s">
        <v>12</v>
      </c>
      <c r="K333" t="s">
        <v>8</v>
      </c>
      <c r="L333" t="s">
        <v>38</v>
      </c>
    </row>
    <row r="334" spans="1:12" x14ac:dyDescent="0.35">
      <c r="A334" t="s">
        <v>2035</v>
      </c>
      <c r="B334">
        <v>333</v>
      </c>
      <c r="C334">
        <v>1993</v>
      </c>
      <c r="D334" t="s">
        <v>6</v>
      </c>
      <c r="E334">
        <v>27</v>
      </c>
      <c r="F334" s="19">
        <v>34177</v>
      </c>
      <c r="G334" s="13">
        <f t="shared" ca="1" si="5"/>
        <v>33</v>
      </c>
      <c r="H334">
        <v>0</v>
      </c>
      <c r="I334" s="21">
        <v>29622.69</v>
      </c>
      <c r="J334" s="9" t="s">
        <v>12</v>
      </c>
      <c r="K334" t="s">
        <v>12</v>
      </c>
      <c r="L334" t="s">
        <v>38</v>
      </c>
    </row>
    <row r="335" spans="1:12" x14ac:dyDescent="0.35">
      <c r="A335" t="s">
        <v>2034</v>
      </c>
      <c r="B335">
        <v>334</v>
      </c>
      <c r="C335">
        <v>1975</v>
      </c>
      <c r="D335" t="s">
        <v>11</v>
      </c>
      <c r="E335">
        <v>3</v>
      </c>
      <c r="F335" s="19">
        <v>35006</v>
      </c>
      <c r="G335" s="13">
        <f t="shared" ca="1" si="5"/>
        <v>30</v>
      </c>
      <c r="H335">
        <v>1</v>
      </c>
      <c r="I335" s="21">
        <v>29583.8</v>
      </c>
      <c r="J335" s="9" t="s">
        <v>12</v>
      </c>
      <c r="K335" t="s">
        <v>12</v>
      </c>
      <c r="L335" t="s">
        <v>38</v>
      </c>
    </row>
    <row r="336" spans="1:12" x14ac:dyDescent="0.35">
      <c r="A336" t="s">
        <v>2033</v>
      </c>
      <c r="B336">
        <v>335</v>
      </c>
      <c r="C336">
        <v>1959</v>
      </c>
      <c r="D336" t="s">
        <v>33</v>
      </c>
      <c r="E336">
        <v>20</v>
      </c>
      <c r="F336" s="19">
        <v>36453</v>
      </c>
      <c r="G336" s="13">
        <f t="shared" ca="1" si="5"/>
        <v>26</v>
      </c>
      <c r="H336">
        <v>0</v>
      </c>
      <c r="I336" s="21">
        <v>29523.17</v>
      </c>
      <c r="J336" s="9" t="s">
        <v>12</v>
      </c>
      <c r="K336" t="s">
        <v>7</v>
      </c>
      <c r="L336" t="s">
        <v>243</v>
      </c>
    </row>
    <row r="337" spans="1:12" x14ac:dyDescent="0.35">
      <c r="A337" t="s">
        <v>2032</v>
      </c>
      <c r="B337">
        <v>336</v>
      </c>
      <c r="C337">
        <v>1987</v>
      </c>
      <c r="D337" t="s">
        <v>6</v>
      </c>
      <c r="E337">
        <v>16</v>
      </c>
      <c r="F337" s="19">
        <v>35627</v>
      </c>
      <c r="G337" s="13">
        <f t="shared" ca="1" si="5"/>
        <v>29</v>
      </c>
      <c r="H337">
        <v>3</v>
      </c>
      <c r="I337" s="21">
        <v>29443.59</v>
      </c>
      <c r="J337" s="9" t="s">
        <v>12</v>
      </c>
      <c r="K337" t="s">
        <v>12</v>
      </c>
      <c r="L337" t="s">
        <v>38</v>
      </c>
    </row>
    <row r="338" spans="1:12" x14ac:dyDescent="0.35">
      <c r="A338" t="s">
        <v>2031</v>
      </c>
      <c r="B338">
        <v>337</v>
      </c>
      <c r="C338">
        <v>1985</v>
      </c>
      <c r="D338" t="s">
        <v>11</v>
      </c>
      <c r="E338">
        <v>7</v>
      </c>
      <c r="F338" s="19">
        <v>35010</v>
      </c>
      <c r="G338" s="13">
        <f t="shared" ca="1" si="5"/>
        <v>30</v>
      </c>
      <c r="H338">
        <v>3</v>
      </c>
      <c r="I338" s="21">
        <v>29352.560000000001</v>
      </c>
      <c r="J338" s="9" t="s">
        <v>12</v>
      </c>
      <c r="K338" t="s">
        <v>12</v>
      </c>
      <c r="L338" t="s">
        <v>38</v>
      </c>
    </row>
    <row r="339" spans="1:12" x14ac:dyDescent="0.35">
      <c r="A339" t="s">
        <v>2030</v>
      </c>
      <c r="B339">
        <v>338</v>
      </c>
      <c r="C339">
        <v>1958</v>
      </c>
      <c r="D339" t="s">
        <v>14</v>
      </c>
      <c r="E339">
        <v>5</v>
      </c>
      <c r="F339" s="19">
        <v>35951</v>
      </c>
      <c r="G339" s="13">
        <f t="shared" ca="1" si="5"/>
        <v>28</v>
      </c>
      <c r="H339">
        <v>0</v>
      </c>
      <c r="I339" s="21">
        <v>29330.98</v>
      </c>
      <c r="J339" s="9" t="s">
        <v>12</v>
      </c>
      <c r="K339" t="s">
        <v>7</v>
      </c>
      <c r="L339" t="s">
        <v>19</v>
      </c>
    </row>
    <row r="340" spans="1:12" x14ac:dyDescent="0.35">
      <c r="A340" t="s">
        <v>2029</v>
      </c>
      <c r="B340">
        <v>339</v>
      </c>
      <c r="C340">
        <v>1978</v>
      </c>
      <c r="D340" t="s">
        <v>6</v>
      </c>
      <c r="E340">
        <v>21</v>
      </c>
      <c r="F340" s="19">
        <v>35997</v>
      </c>
      <c r="G340" s="13">
        <f t="shared" ca="1" si="5"/>
        <v>28</v>
      </c>
      <c r="H340">
        <v>2</v>
      </c>
      <c r="I340" s="21">
        <v>29227.599999999999</v>
      </c>
      <c r="J340" s="9" t="s">
        <v>12</v>
      </c>
      <c r="K340" t="s">
        <v>8</v>
      </c>
      <c r="L340" t="s">
        <v>19</v>
      </c>
    </row>
    <row r="341" spans="1:12" x14ac:dyDescent="0.35">
      <c r="A341" t="s">
        <v>2028</v>
      </c>
      <c r="B341">
        <v>340</v>
      </c>
      <c r="C341">
        <v>1969</v>
      </c>
      <c r="D341" t="s">
        <v>6</v>
      </c>
      <c r="E341">
        <v>9</v>
      </c>
      <c r="F341" s="19">
        <v>36350</v>
      </c>
      <c r="G341" s="13">
        <f t="shared" ca="1" si="5"/>
        <v>27</v>
      </c>
      <c r="H341">
        <v>2</v>
      </c>
      <c r="I341" s="21">
        <v>29186.48</v>
      </c>
      <c r="J341" s="9" t="s">
        <v>12</v>
      </c>
      <c r="K341" t="s">
        <v>8</v>
      </c>
      <c r="L341" t="s">
        <v>243</v>
      </c>
    </row>
    <row r="342" spans="1:12" x14ac:dyDescent="0.35">
      <c r="A342" t="s">
        <v>2027</v>
      </c>
      <c r="B342">
        <v>341</v>
      </c>
      <c r="C342">
        <v>1976</v>
      </c>
      <c r="D342" t="s">
        <v>11</v>
      </c>
      <c r="E342">
        <v>8</v>
      </c>
      <c r="F342" s="19">
        <v>35377</v>
      </c>
      <c r="G342" s="13">
        <f t="shared" ca="1" si="5"/>
        <v>29</v>
      </c>
      <c r="H342">
        <v>2</v>
      </c>
      <c r="I342" s="21">
        <v>29160.39</v>
      </c>
      <c r="J342" s="9" t="s">
        <v>12</v>
      </c>
      <c r="K342" t="s">
        <v>7</v>
      </c>
      <c r="L342" t="s">
        <v>38</v>
      </c>
    </row>
    <row r="343" spans="1:12" x14ac:dyDescent="0.35">
      <c r="A343" t="s">
        <v>2026</v>
      </c>
      <c r="B343">
        <v>342</v>
      </c>
      <c r="C343">
        <v>1961</v>
      </c>
      <c r="D343" t="s">
        <v>26</v>
      </c>
      <c r="E343">
        <v>24</v>
      </c>
      <c r="F343" s="19">
        <v>33596</v>
      </c>
      <c r="G343" s="13">
        <f t="shared" ca="1" si="5"/>
        <v>34</v>
      </c>
      <c r="H343">
        <v>0</v>
      </c>
      <c r="I343" s="21">
        <v>29141.360000000001</v>
      </c>
      <c r="J343" s="9" t="s">
        <v>12</v>
      </c>
      <c r="K343" t="s">
        <v>8</v>
      </c>
      <c r="L343" t="s">
        <v>19</v>
      </c>
    </row>
    <row r="344" spans="1:12" x14ac:dyDescent="0.35">
      <c r="A344" t="s">
        <v>2025</v>
      </c>
      <c r="B344">
        <v>343</v>
      </c>
      <c r="C344">
        <v>1978</v>
      </c>
      <c r="D344" t="s">
        <v>11</v>
      </c>
      <c r="E344">
        <v>29</v>
      </c>
      <c r="F344" s="19">
        <v>36128</v>
      </c>
      <c r="G344" s="13">
        <f t="shared" ca="1" si="5"/>
        <v>27</v>
      </c>
      <c r="H344">
        <v>2</v>
      </c>
      <c r="I344" s="21">
        <v>29114.77</v>
      </c>
      <c r="J344" s="9" t="s">
        <v>12</v>
      </c>
      <c r="K344" t="s">
        <v>12</v>
      </c>
      <c r="L344" t="s">
        <v>38</v>
      </c>
    </row>
    <row r="345" spans="1:12" x14ac:dyDescent="0.35">
      <c r="A345" t="s">
        <v>2024</v>
      </c>
      <c r="B345">
        <v>344</v>
      </c>
      <c r="C345">
        <v>1980</v>
      </c>
      <c r="D345" t="s">
        <v>6</v>
      </c>
      <c r="E345">
        <v>14</v>
      </c>
      <c r="F345" s="19">
        <v>33068</v>
      </c>
      <c r="G345" s="13">
        <f t="shared" ca="1" si="5"/>
        <v>36</v>
      </c>
      <c r="H345">
        <v>2</v>
      </c>
      <c r="I345" s="21">
        <v>29114.21</v>
      </c>
      <c r="J345" s="9" t="s">
        <v>12</v>
      </c>
      <c r="K345" t="s">
        <v>8</v>
      </c>
      <c r="L345" t="s">
        <v>38</v>
      </c>
    </row>
    <row r="346" spans="1:12" x14ac:dyDescent="0.35">
      <c r="A346" t="s">
        <v>2023</v>
      </c>
      <c r="B346">
        <v>345</v>
      </c>
      <c r="C346">
        <v>1992</v>
      </c>
      <c r="D346" t="s">
        <v>6</v>
      </c>
      <c r="E346">
        <v>7</v>
      </c>
      <c r="F346" s="19">
        <v>33792</v>
      </c>
      <c r="G346" s="13">
        <f t="shared" ca="1" si="5"/>
        <v>34</v>
      </c>
      <c r="H346">
        <v>0</v>
      </c>
      <c r="I346" s="21">
        <v>29007.82</v>
      </c>
      <c r="J346" s="9" t="s">
        <v>12</v>
      </c>
      <c r="K346" t="s">
        <v>8</v>
      </c>
      <c r="L346" t="s">
        <v>38</v>
      </c>
    </row>
    <row r="347" spans="1:12" x14ac:dyDescent="0.35">
      <c r="A347" t="s">
        <v>2022</v>
      </c>
      <c r="B347">
        <v>346</v>
      </c>
      <c r="C347">
        <v>2003</v>
      </c>
      <c r="D347" t="s">
        <v>16</v>
      </c>
      <c r="E347">
        <v>1</v>
      </c>
      <c r="F347" s="19">
        <v>37865</v>
      </c>
      <c r="G347" s="13">
        <f t="shared" ca="1" si="5"/>
        <v>23</v>
      </c>
      <c r="H347">
        <v>0</v>
      </c>
      <c r="I347" s="21">
        <v>28998.68</v>
      </c>
      <c r="J347" s="9" t="s">
        <v>12</v>
      </c>
      <c r="K347" t="s">
        <v>8</v>
      </c>
      <c r="L347" t="s">
        <v>38</v>
      </c>
    </row>
    <row r="348" spans="1:12" x14ac:dyDescent="0.35">
      <c r="A348" t="s">
        <v>2021</v>
      </c>
      <c r="B348">
        <v>347</v>
      </c>
      <c r="C348">
        <v>1959</v>
      </c>
      <c r="D348" t="s">
        <v>26</v>
      </c>
      <c r="E348">
        <v>5</v>
      </c>
      <c r="F348" s="19">
        <v>36499</v>
      </c>
      <c r="G348" s="13">
        <f t="shared" ca="1" si="5"/>
        <v>26</v>
      </c>
      <c r="H348">
        <v>0</v>
      </c>
      <c r="I348" s="21">
        <v>28950.47</v>
      </c>
      <c r="J348" s="9" t="s">
        <v>12</v>
      </c>
      <c r="K348" t="s">
        <v>12</v>
      </c>
      <c r="L348" t="s">
        <v>19</v>
      </c>
    </row>
    <row r="349" spans="1:12" x14ac:dyDescent="0.35">
      <c r="A349" t="s">
        <v>2020</v>
      </c>
      <c r="B349">
        <v>348</v>
      </c>
      <c r="C349">
        <v>1962</v>
      </c>
      <c r="D349" t="s">
        <v>6</v>
      </c>
      <c r="E349">
        <v>25</v>
      </c>
      <c r="F349" s="19">
        <v>33810</v>
      </c>
      <c r="G349" s="13">
        <f t="shared" ca="1" si="5"/>
        <v>34</v>
      </c>
      <c r="H349">
        <v>0</v>
      </c>
      <c r="I349" s="21">
        <v>28923.14</v>
      </c>
      <c r="J349" s="9" t="s">
        <v>12</v>
      </c>
      <c r="K349" t="s">
        <v>12</v>
      </c>
      <c r="L349" t="s">
        <v>19</v>
      </c>
    </row>
    <row r="350" spans="1:12" x14ac:dyDescent="0.35">
      <c r="A350" t="s">
        <v>2019</v>
      </c>
      <c r="B350">
        <v>349</v>
      </c>
      <c r="C350">
        <v>1961</v>
      </c>
      <c r="D350" t="s">
        <v>31</v>
      </c>
      <c r="E350">
        <v>3</v>
      </c>
      <c r="F350" s="19">
        <v>33453</v>
      </c>
      <c r="G350" s="13">
        <f t="shared" ca="1" si="5"/>
        <v>35</v>
      </c>
      <c r="H350">
        <v>1</v>
      </c>
      <c r="I350" s="21">
        <v>28868.66</v>
      </c>
      <c r="J350" s="9" t="s">
        <v>12</v>
      </c>
      <c r="K350" t="s">
        <v>7</v>
      </c>
      <c r="L350" t="s">
        <v>19</v>
      </c>
    </row>
    <row r="351" spans="1:12" x14ac:dyDescent="0.35">
      <c r="A351" t="s">
        <v>2018</v>
      </c>
      <c r="B351">
        <v>350</v>
      </c>
      <c r="C351">
        <v>1990</v>
      </c>
      <c r="D351" t="s">
        <v>26</v>
      </c>
      <c r="E351">
        <v>5</v>
      </c>
      <c r="F351" s="19">
        <v>33212</v>
      </c>
      <c r="G351" s="13">
        <f t="shared" ca="1" si="5"/>
        <v>35</v>
      </c>
      <c r="H351">
        <v>3</v>
      </c>
      <c r="I351" s="21">
        <v>28716.14</v>
      </c>
      <c r="J351" s="9" t="s">
        <v>12</v>
      </c>
      <c r="K351" t="s">
        <v>8</v>
      </c>
      <c r="L351" t="s">
        <v>38</v>
      </c>
    </row>
    <row r="352" spans="1:12" x14ac:dyDescent="0.35">
      <c r="A352" t="s">
        <v>2017</v>
      </c>
      <c r="B352">
        <v>351</v>
      </c>
      <c r="C352">
        <v>1985</v>
      </c>
      <c r="D352" t="s">
        <v>16</v>
      </c>
      <c r="E352">
        <v>27</v>
      </c>
      <c r="F352" s="19">
        <v>34969</v>
      </c>
      <c r="G352" s="13">
        <f t="shared" ca="1" si="5"/>
        <v>30</v>
      </c>
      <c r="H352">
        <v>3</v>
      </c>
      <c r="I352" s="21">
        <v>28542.86</v>
      </c>
      <c r="J352" s="9" t="s">
        <v>12</v>
      </c>
      <c r="K352" t="s">
        <v>8</v>
      </c>
      <c r="L352" t="s">
        <v>38</v>
      </c>
    </row>
    <row r="353" spans="1:12" x14ac:dyDescent="0.35">
      <c r="A353" t="s">
        <v>2016</v>
      </c>
      <c r="B353">
        <v>352</v>
      </c>
      <c r="C353">
        <v>1982</v>
      </c>
      <c r="D353" t="s">
        <v>26</v>
      </c>
      <c r="E353">
        <v>11</v>
      </c>
      <c r="F353" s="19">
        <v>33949</v>
      </c>
      <c r="G353" s="13">
        <f t="shared" ca="1" si="5"/>
        <v>33</v>
      </c>
      <c r="H353">
        <v>1</v>
      </c>
      <c r="I353" s="21">
        <v>28476.73</v>
      </c>
      <c r="J353" s="9" t="s">
        <v>12</v>
      </c>
      <c r="K353" t="s">
        <v>7</v>
      </c>
      <c r="L353" t="s">
        <v>19</v>
      </c>
    </row>
    <row r="354" spans="1:12" x14ac:dyDescent="0.35">
      <c r="A354" t="s">
        <v>2015</v>
      </c>
      <c r="B354">
        <v>353</v>
      </c>
      <c r="C354">
        <v>1974</v>
      </c>
      <c r="D354" t="s">
        <v>16</v>
      </c>
      <c r="E354">
        <v>16</v>
      </c>
      <c r="F354" s="19">
        <v>34593</v>
      </c>
      <c r="G354" s="13">
        <f t="shared" ca="1" si="5"/>
        <v>31</v>
      </c>
      <c r="H354">
        <v>1</v>
      </c>
      <c r="I354" s="21">
        <v>28468.92</v>
      </c>
      <c r="J354" s="9" t="s">
        <v>12</v>
      </c>
      <c r="K354" t="s">
        <v>12</v>
      </c>
      <c r="L354" t="s">
        <v>19</v>
      </c>
    </row>
    <row r="355" spans="1:12" x14ac:dyDescent="0.35">
      <c r="A355" t="s">
        <v>2014</v>
      </c>
      <c r="B355">
        <v>354</v>
      </c>
      <c r="C355">
        <v>1977</v>
      </c>
      <c r="D355" t="s">
        <v>26</v>
      </c>
      <c r="E355">
        <v>2</v>
      </c>
      <c r="F355" s="19">
        <v>35766</v>
      </c>
      <c r="G355" s="13">
        <f t="shared" ca="1" si="5"/>
        <v>28</v>
      </c>
      <c r="H355">
        <v>1</v>
      </c>
      <c r="I355" s="21">
        <v>28340.19</v>
      </c>
      <c r="J355" s="9" t="s">
        <v>12</v>
      </c>
      <c r="K355" t="s">
        <v>7</v>
      </c>
      <c r="L355" t="s">
        <v>19</v>
      </c>
    </row>
    <row r="356" spans="1:12" x14ac:dyDescent="0.35">
      <c r="A356" t="s">
        <v>2013</v>
      </c>
      <c r="B356">
        <v>355</v>
      </c>
      <c r="C356">
        <v>1990</v>
      </c>
      <c r="D356" t="s">
        <v>26</v>
      </c>
      <c r="E356">
        <v>24</v>
      </c>
      <c r="F356" s="19">
        <v>33231</v>
      </c>
      <c r="G356" s="13">
        <f t="shared" ca="1" si="5"/>
        <v>35</v>
      </c>
      <c r="H356">
        <v>3</v>
      </c>
      <c r="I356" s="21">
        <v>28302.33</v>
      </c>
      <c r="J356" s="9" t="s">
        <v>12</v>
      </c>
      <c r="K356" t="s">
        <v>7</v>
      </c>
      <c r="L356" t="s">
        <v>38</v>
      </c>
    </row>
    <row r="357" spans="1:12" x14ac:dyDescent="0.35">
      <c r="A357" t="s">
        <v>2012</v>
      </c>
      <c r="B357">
        <v>356</v>
      </c>
      <c r="C357">
        <v>1963</v>
      </c>
      <c r="D357" t="s">
        <v>11</v>
      </c>
      <c r="E357">
        <v>25</v>
      </c>
      <c r="F357" s="19">
        <v>34298</v>
      </c>
      <c r="G357" s="13">
        <f t="shared" ca="1" si="5"/>
        <v>32</v>
      </c>
      <c r="H357">
        <v>1</v>
      </c>
      <c r="I357" s="21">
        <v>28287.9</v>
      </c>
      <c r="J357" s="9" t="s">
        <v>12</v>
      </c>
      <c r="K357" t="s">
        <v>12</v>
      </c>
      <c r="L357" t="s">
        <v>9</v>
      </c>
    </row>
    <row r="358" spans="1:12" x14ac:dyDescent="0.35">
      <c r="A358" t="s">
        <v>2011</v>
      </c>
      <c r="B358">
        <v>357</v>
      </c>
      <c r="C358">
        <v>1999</v>
      </c>
      <c r="D358" t="s">
        <v>16</v>
      </c>
      <c r="E358">
        <v>6</v>
      </c>
      <c r="F358" s="19">
        <v>36409</v>
      </c>
      <c r="G358" s="13">
        <f t="shared" ca="1" si="5"/>
        <v>27</v>
      </c>
      <c r="H358">
        <v>0</v>
      </c>
      <c r="I358" s="21">
        <v>28245.34</v>
      </c>
      <c r="J358" s="9" t="s">
        <v>12</v>
      </c>
      <c r="K358" t="s">
        <v>8</v>
      </c>
      <c r="L358" t="s">
        <v>38</v>
      </c>
    </row>
    <row r="359" spans="1:12" x14ac:dyDescent="0.35">
      <c r="A359" t="s">
        <v>2010</v>
      </c>
      <c r="B359">
        <v>358</v>
      </c>
      <c r="C359">
        <v>1960</v>
      </c>
      <c r="D359" t="s">
        <v>11</v>
      </c>
      <c r="E359">
        <v>22</v>
      </c>
      <c r="F359" s="19">
        <v>33199</v>
      </c>
      <c r="G359" s="13">
        <f t="shared" ca="1" si="5"/>
        <v>35</v>
      </c>
      <c r="H359">
        <v>0</v>
      </c>
      <c r="I359" s="21">
        <v>28101.33</v>
      </c>
      <c r="J359" s="9" t="s">
        <v>12</v>
      </c>
      <c r="K359" t="s">
        <v>7</v>
      </c>
      <c r="L359" t="s">
        <v>162</v>
      </c>
    </row>
    <row r="360" spans="1:12" x14ac:dyDescent="0.35">
      <c r="A360" t="s">
        <v>2009</v>
      </c>
      <c r="B360">
        <v>359</v>
      </c>
      <c r="C360">
        <v>1985</v>
      </c>
      <c r="D360" t="s">
        <v>11</v>
      </c>
      <c r="E360">
        <v>29</v>
      </c>
      <c r="F360" s="19">
        <v>35032</v>
      </c>
      <c r="G360" s="13">
        <f t="shared" ca="1" si="5"/>
        <v>30</v>
      </c>
      <c r="H360">
        <v>3</v>
      </c>
      <c r="I360" s="21">
        <v>28006.94</v>
      </c>
      <c r="J360" s="9" t="s">
        <v>12</v>
      </c>
      <c r="K360" t="s">
        <v>7</v>
      </c>
      <c r="L360" t="s">
        <v>38</v>
      </c>
    </row>
    <row r="361" spans="1:12" x14ac:dyDescent="0.35">
      <c r="A361" t="s">
        <v>2008</v>
      </c>
      <c r="B361">
        <v>360</v>
      </c>
      <c r="C361">
        <v>1999</v>
      </c>
      <c r="D361" t="s">
        <v>26</v>
      </c>
      <c r="E361">
        <v>21</v>
      </c>
      <c r="F361" s="19">
        <v>36515</v>
      </c>
      <c r="G361" s="13">
        <f t="shared" ca="1" si="5"/>
        <v>26</v>
      </c>
      <c r="H361">
        <v>0</v>
      </c>
      <c r="I361" s="21">
        <v>27980.77</v>
      </c>
      <c r="J361" s="9" t="s">
        <v>12</v>
      </c>
      <c r="K361" t="s">
        <v>12</v>
      </c>
      <c r="L361" t="s">
        <v>38</v>
      </c>
    </row>
    <row r="362" spans="1:12" x14ac:dyDescent="0.35">
      <c r="A362" t="s">
        <v>2007</v>
      </c>
      <c r="B362">
        <v>361</v>
      </c>
      <c r="C362">
        <v>1961</v>
      </c>
      <c r="D362" t="s">
        <v>6</v>
      </c>
      <c r="E362">
        <v>28</v>
      </c>
      <c r="F362" s="19">
        <v>33447</v>
      </c>
      <c r="G362" s="13">
        <f t="shared" ca="1" si="5"/>
        <v>35</v>
      </c>
      <c r="H362">
        <v>3</v>
      </c>
      <c r="I362" s="21">
        <v>27941.29</v>
      </c>
      <c r="J362" s="9" t="s">
        <v>12</v>
      </c>
      <c r="K362" t="s">
        <v>8</v>
      </c>
      <c r="L362" t="s">
        <v>38</v>
      </c>
    </row>
    <row r="363" spans="1:12" x14ac:dyDescent="0.35">
      <c r="A363" t="s">
        <v>2006</v>
      </c>
      <c r="B363">
        <v>362</v>
      </c>
      <c r="C363">
        <v>1991</v>
      </c>
      <c r="D363" t="s">
        <v>14</v>
      </c>
      <c r="E363">
        <v>4</v>
      </c>
      <c r="F363" s="19">
        <v>33393</v>
      </c>
      <c r="G363" s="13">
        <f t="shared" ca="1" si="5"/>
        <v>35</v>
      </c>
      <c r="H363">
        <v>3</v>
      </c>
      <c r="I363" s="21">
        <v>27931.11</v>
      </c>
      <c r="J363" s="9" t="s">
        <v>12</v>
      </c>
      <c r="K363" t="s">
        <v>8</v>
      </c>
      <c r="L363" t="s">
        <v>38</v>
      </c>
    </row>
    <row r="364" spans="1:12" x14ac:dyDescent="0.35">
      <c r="A364" t="s">
        <v>2005</v>
      </c>
      <c r="B364">
        <v>363</v>
      </c>
      <c r="C364">
        <v>1989</v>
      </c>
      <c r="D364" t="s">
        <v>11</v>
      </c>
      <c r="E364">
        <v>21</v>
      </c>
      <c r="F364" s="19">
        <v>36485</v>
      </c>
      <c r="G364" s="13">
        <f t="shared" ca="1" si="5"/>
        <v>26</v>
      </c>
      <c r="H364">
        <v>3</v>
      </c>
      <c r="I364" s="21">
        <v>27925.86</v>
      </c>
      <c r="J364" s="9" t="s">
        <v>12</v>
      </c>
      <c r="K364" t="s">
        <v>7</v>
      </c>
      <c r="L364" t="s">
        <v>38</v>
      </c>
    </row>
    <row r="365" spans="1:12" x14ac:dyDescent="0.35">
      <c r="A365" t="s">
        <v>2004</v>
      </c>
      <c r="B365">
        <v>364</v>
      </c>
      <c r="C365">
        <v>1985</v>
      </c>
      <c r="D365" t="s">
        <v>26</v>
      </c>
      <c r="E365">
        <v>4</v>
      </c>
      <c r="F365" s="19">
        <v>35037</v>
      </c>
      <c r="G365" s="13">
        <f t="shared" ca="1" si="5"/>
        <v>30</v>
      </c>
      <c r="H365">
        <v>3</v>
      </c>
      <c r="I365" s="21">
        <v>27849.94</v>
      </c>
      <c r="J365" s="9" t="s">
        <v>12</v>
      </c>
      <c r="K365" t="s">
        <v>12</v>
      </c>
      <c r="L365" t="s">
        <v>38</v>
      </c>
    </row>
    <row r="366" spans="1:12" x14ac:dyDescent="0.35">
      <c r="A366" t="s">
        <v>2003</v>
      </c>
      <c r="B366">
        <v>365</v>
      </c>
      <c r="C366">
        <v>1960</v>
      </c>
      <c r="D366" t="s">
        <v>6</v>
      </c>
      <c r="E366">
        <v>6</v>
      </c>
      <c r="F366" s="19">
        <v>33060</v>
      </c>
      <c r="G366" s="13">
        <f t="shared" ca="1" si="5"/>
        <v>36</v>
      </c>
      <c r="H366">
        <v>0</v>
      </c>
      <c r="I366" s="21">
        <v>27808.73</v>
      </c>
      <c r="J366" s="9" t="s">
        <v>12</v>
      </c>
      <c r="K366" t="s">
        <v>12</v>
      </c>
      <c r="L366" t="s">
        <v>9</v>
      </c>
    </row>
    <row r="367" spans="1:12" x14ac:dyDescent="0.35">
      <c r="A367" t="s">
        <v>2002</v>
      </c>
      <c r="B367">
        <v>366</v>
      </c>
      <c r="C367">
        <v>2002</v>
      </c>
      <c r="D367" t="s">
        <v>26</v>
      </c>
      <c r="E367">
        <v>6</v>
      </c>
      <c r="F367" s="19">
        <v>37596</v>
      </c>
      <c r="G367" s="13">
        <f t="shared" ca="1" si="5"/>
        <v>23</v>
      </c>
      <c r="H367">
        <v>1</v>
      </c>
      <c r="I367" s="21">
        <v>27724.29</v>
      </c>
      <c r="J367" s="9" t="s">
        <v>12</v>
      </c>
      <c r="K367" t="s">
        <v>8</v>
      </c>
      <c r="L367" t="s">
        <v>9</v>
      </c>
    </row>
    <row r="368" spans="1:12" x14ac:dyDescent="0.35">
      <c r="A368" t="s">
        <v>2001</v>
      </c>
      <c r="B368">
        <v>367</v>
      </c>
      <c r="C368">
        <v>1992</v>
      </c>
      <c r="D368" t="s">
        <v>6</v>
      </c>
      <c r="E368">
        <v>3</v>
      </c>
      <c r="F368" s="19">
        <v>33788</v>
      </c>
      <c r="G368" s="13">
        <f t="shared" ca="1" si="5"/>
        <v>34</v>
      </c>
      <c r="H368">
        <v>0</v>
      </c>
      <c r="I368" s="21">
        <v>27696.11</v>
      </c>
      <c r="J368" s="9" t="s">
        <v>12</v>
      </c>
      <c r="K368" t="s">
        <v>7</v>
      </c>
      <c r="L368" t="s">
        <v>38</v>
      </c>
    </row>
    <row r="369" spans="1:12" x14ac:dyDescent="0.35">
      <c r="A369" t="s">
        <v>2000</v>
      </c>
      <c r="B369">
        <v>368</v>
      </c>
      <c r="C369">
        <v>1997</v>
      </c>
      <c r="D369" t="s">
        <v>33</v>
      </c>
      <c r="E369">
        <v>7</v>
      </c>
      <c r="F369" s="19">
        <v>35710</v>
      </c>
      <c r="G369" s="13">
        <f t="shared" ca="1" si="5"/>
        <v>28</v>
      </c>
      <c r="H369">
        <v>0</v>
      </c>
      <c r="I369" s="21">
        <v>27625.17</v>
      </c>
      <c r="J369" s="9" t="s">
        <v>12</v>
      </c>
      <c r="K369" t="s">
        <v>12</v>
      </c>
      <c r="L369" t="s">
        <v>38</v>
      </c>
    </row>
    <row r="370" spans="1:12" x14ac:dyDescent="0.35">
      <c r="A370" t="s">
        <v>1999</v>
      </c>
      <c r="B370">
        <v>369</v>
      </c>
      <c r="C370">
        <v>1997</v>
      </c>
      <c r="D370" t="s">
        <v>16</v>
      </c>
      <c r="E370">
        <v>9</v>
      </c>
      <c r="F370" s="19">
        <v>35682</v>
      </c>
      <c r="G370" s="13">
        <f t="shared" ca="1" si="5"/>
        <v>29</v>
      </c>
      <c r="H370">
        <v>0</v>
      </c>
      <c r="I370" s="21">
        <v>27619.360000000001</v>
      </c>
      <c r="J370" s="9" t="s">
        <v>7</v>
      </c>
      <c r="K370" t="s">
        <v>8</v>
      </c>
      <c r="L370" t="s">
        <v>38</v>
      </c>
    </row>
    <row r="371" spans="1:12" x14ac:dyDescent="0.35">
      <c r="A371" t="s">
        <v>1998</v>
      </c>
      <c r="B371">
        <v>370</v>
      </c>
      <c r="C371">
        <v>1992</v>
      </c>
      <c r="D371" t="s">
        <v>14</v>
      </c>
      <c r="E371">
        <v>11</v>
      </c>
      <c r="F371" s="19">
        <v>33766</v>
      </c>
      <c r="G371" s="13">
        <f t="shared" ca="1" si="5"/>
        <v>34</v>
      </c>
      <c r="H371">
        <v>0</v>
      </c>
      <c r="I371" s="21">
        <v>27614.71</v>
      </c>
      <c r="J371" s="9" t="s">
        <v>7</v>
      </c>
      <c r="K371" t="s">
        <v>8</v>
      </c>
      <c r="L371" t="s">
        <v>38</v>
      </c>
    </row>
    <row r="372" spans="1:12" x14ac:dyDescent="0.35">
      <c r="A372" t="s">
        <v>1997</v>
      </c>
      <c r="B372">
        <v>371</v>
      </c>
      <c r="C372">
        <v>1985</v>
      </c>
      <c r="D372" t="s">
        <v>11</v>
      </c>
      <c r="E372">
        <v>6</v>
      </c>
      <c r="F372" s="19">
        <v>35009</v>
      </c>
      <c r="G372" s="13">
        <f t="shared" ca="1" si="5"/>
        <v>30</v>
      </c>
      <c r="H372">
        <v>3</v>
      </c>
      <c r="I372" s="21">
        <v>27598.93</v>
      </c>
      <c r="J372" s="9" t="s">
        <v>7</v>
      </c>
      <c r="K372" t="s">
        <v>12</v>
      </c>
      <c r="L372" t="s">
        <v>38</v>
      </c>
    </row>
    <row r="373" spans="1:12" x14ac:dyDescent="0.35">
      <c r="A373" t="s">
        <v>1996</v>
      </c>
      <c r="B373">
        <v>372</v>
      </c>
      <c r="C373">
        <v>1984</v>
      </c>
      <c r="D373" t="s">
        <v>6</v>
      </c>
      <c r="E373">
        <v>22</v>
      </c>
      <c r="F373" s="19">
        <v>34537</v>
      </c>
      <c r="G373" s="13">
        <f t="shared" ca="1" si="5"/>
        <v>32</v>
      </c>
      <c r="H373">
        <v>3</v>
      </c>
      <c r="I373" s="21">
        <v>27534.53</v>
      </c>
      <c r="J373" s="9" t="s">
        <v>7</v>
      </c>
      <c r="K373" t="s">
        <v>7</v>
      </c>
      <c r="L373" t="s">
        <v>38</v>
      </c>
    </row>
    <row r="374" spans="1:12" x14ac:dyDescent="0.35">
      <c r="A374" t="s">
        <v>1995</v>
      </c>
      <c r="B374">
        <v>373</v>
      </c>
      <c r="C374">
        <v>1965</v>
      </c>
      <c r="D374" t="s">
        <v>33</v>
      </c>
      <c r="E374">
        <v>19</v>
      </c>
      <c r="F374" s="19">
        <v>34991</v>
      </c>
      <c r="G374" s="13">
        <f t="shared" ca="1" si="5"/>
        <v>30</v>
      </c>
      <c r="H374">
        <v>0</v>
      </c>
      <c r="I374" s="21">
        <v>27533.91</v>
      </c>
      <c r="J374" s="9" t="s">
        <v>7</v>
      </c>
      <c r="K374" t="s">
        <v>8</v>
      </c>
      <c r="L374" t="s">
        <v>9</v>
      </c>
    </row>
    <row r="375" spans="1:12" x14ac:dyDescent="0.35">
      <c r="A375" t="s">
        <v>1994</v>
      </c>
      <c r="B375">
        <v>374</v>
      </c>
      <c r="C375">
        <v>1981</v>
      </c>
      <c r="D375" t="s">
        <v>33</v>
      </c>
      <c r="E375">
        <v>3</v>
      </c>
      <c r="F375" s="19">
        <v>33514</v>
      </c>
      <c r="G375" s="13">
        <f t="shared" ca="1" si="5"/>
        <v>34</v>
      </c>
      <c r="H375">
        <v>1</v>
      </c>
      <c r="I375" s="21">
        <v>27495.59</v>
      </c>
      <c r="J375" s="9" t="s">
        <v>7</v>
      </c>
      <c r="K375" t="s">
        <v>12</v>
      </c>
      <c r="L375" t="s">
        <v>38</v>
      </c>
    </row>
    <row r="376" spans="1:12" x14ac:dyDescent="0.35">
      <c r="A376" t="s">
        <v>1993</v>
      </c>
      <c r="B376">
        <v>375</v>
      </c>
      <c r="C376">
        <v>1985</v>
      </c>
      <c r="D376" t="s">
        <v>26</v>
      </c>
      <c r="E376">
        <v>5</v>
      </c>
      <c r="F376" s="19">
        <v>35038</v>
      </c>
      <c r="G376" s="13">
        <f t="shared" ca="1" si="5"/>
        <v>30</v>
      </c>
      <c r="H376">
        <v>3</v>
      </c>
      <c r="I376" s="21">
        <v>27432.73</v>
      </c>
      <c r="J376" s="9" t="s">
        <v>7</v>
      </c>
      <c r="K376" t="s">
        <v>12</v>
      </c>
      <c r="L376" t="s">
        <v>38</v>
      </c>
    </row>
    <row r="377" spans="1:12" x14ac:dyDescent="0.35">
      <c r="A377" t="s">
        <v>1992</v>
      </c>
      <c r="B377">
        <v>376</v>
      </c>
      <c r="C377">
        <v>1988</v>
      </c>
      <c r="D377" t="s">
        <v>16</v>
      </c>
      <c r="E377">
        <v>15</v>
      </c>
      <c r="F377" s="19">
        <v>36053</v>
      </c>
      <c r="G377" s="13">
        <f t="shared" ca="1" si="5"/>
        <v>27</v>
      </c>
      <c r="H377">
        <v>2</v>
      </c>
      <c r="I377" s="21">
        <v>27375.9</v>
      </c>
      <c r="J377" s="9" t="s">
        <v>7</v>
      </c>
      <c r="K377" t="s">
        <v>8</v>
      </c>
      <c r="L377" t="s">
        <v>160</v>
      </c>
    </row>
    <row r="378" spans="1:12" x14ac:dyDescent="0.35">
      <c r="A378" t="s">
        <v>1991</v>
      </c>
      <c r="B378">
        <v>377</v>
      </c>
      <c r="C378">
        <v>1969</v>
      </c>
      <c r="D378" t="s">
        <v>33</v>
      </c>
      <c r="E378">
        <v>16</v>
      </c>
      <c r="F378" s="19">
        <v>36449</v>
      </c>
      <c r="G378" s="13">
        <f t="shared" ca="1" si="5"/>
        <v>26</v>
      </c>
      <c r="H378">
        <v>0</v>
      </c>
      <c r="I378" s="21">
        <v>27346.04</v>
      </c>
      <c r="J378" s="9" t="s">
        <v>7</v>
      </c>
      <c r="K378" t="s">
        <v>7</v>
      </c>
      <c r="L378" t="s">
        <v>9</v>
      </c>
    </row>
    <row r="379" spans="1:12" x14ac:dyDescent="0.35">
      <c r="A379" t="s">
        <v>1990</v>
      </c>
      <c r="B379">
        <v>378</v>
      </c>
      <c r="C379">
        <v>1968</v>
      </c>
      <c r="D379" t="s">
        <v>14</v>
      </c>
      <c r="E379">
        <v>6</v>
      </c>
      <c r="F379" s="19">
        <v>35952</v>
      </c>
      <c r="G379" s="13">
        <f t="shared" ca="1" si="5"/>
        <v>28</v>
      </c>
      <c r="H379">
        <v>3</v>
      </c>
      <c r="I379" s="21">
        <v>27322.73</v>
      </c>
      <c r="J379" s="9" t="s">
        <v>7</v>
      </c>
      <c r="K379" t="s">
        <v>7</v>
      </c>
      <c r="L379" t="s">
        <v>9</v>
      </c>
    </row>
    <row r="380" spans="1:12" x14ac:dyDescent="0.35">
      <c r="A380" t="s">
        <v>1989</v>
      </c>
      <c r="B380">
        <v>379</v>
      </c>
      <c r="C380">
        <v>1999</v>
      </c>
      <c r="D380" t="s">
        <v>26</v>
      </c>
      <c r="E380">
        <v>2</v>
      </c>
      <c r="F380" s="19">
        <v>36496</v>
      </c>
      <c r="G380" s="13">
        <f t="shared" ca="1" si="5"/>
        <v>26</v>
      </c>
      <c r="H380">
        <v>0</v>
      </c>
      <c r="I380" s="21">
        <v>27236.959999999999</v>
      </c>
      <c r="J380" s="9" t="s">
        <v>7</v>
      </c>
      <c r="K380" t="s">
        <v>12</v>
      </c>
      <c r="L380" t="s">
        <v>38</v>
      </c>
    </row>
    <row r="381" spans="1:12" x14ac:dyDescent="0.35">
      <c r="A381" t="s">
        <v>1988</v>
      </c>
      <c r="B381">
        <v>380</v>
      </c>
      <c r="C381">
        <v>1965</v>
      </c>
      <c r="D381" t="s">
        <v>26</v>
      </c>
      <c r="E381">
        <v>21</v>
      </c>
      <c r="F381" s="19">
        <v>35054</v>
      </c>
      <c r="G381" s="13">
        <f t="shared" ca="1" si="5"/>
        <v>30</v>
      </c>
      <c r="H381">
        <v>0</v>
      </c>
      <c r="I381" s="21">
        <v>27218.44</v>
      </c>
      <c r="J381" s="9" t="s">
        <v>7</v>
      </c>
      <c r="K381" t="s">
        <v>12</v>
      </c>
      <c r="L381" t="s">
        <v>352</v>
      </c>
    </row>
    <row r="382" spans="1:12" x14ac:dyDescent="0.35">
      <c r="A382" t="s">
        <v>1987</v>
      </c>
      <c r="B382">
        <v>381</v>
      </c>
      <c r="C382">
        <v>1970</v>
      </c>
      <c r="D382" t="s">
        <v>33</v>
      </c>
      <c r="E382">
        <v>2</v>
      </c>
      <c r="F382" s="19">
        <v>33148</v>
      </c>
      <c r="G382" s="13">
        <f t="shared" ca="1" si="5"/>
        <v>35</v>
      </c>
      <c r="H382">
        <v>0</v>
      </c>
      <c r="I382" s="21">
        <v>27117.99</v>
      </c>
      <c r="J382" s="9" t="s">
        <v>7</v>
      </c>
      <c r="K382" t="s">
        <v>7</v>
      </c>
      <c r="L382" t="s">
        <v>9</v>
      </c>
    </row>
    <row r="383" spans="1:12" x14ac:dyDescent="0.35">
      <c r="A383" t="s">
        <v>1986</v>
      </c>
      <c r="B383">
        <v>382</v>
      </c>
      <c r="C383">
        <v>1990</v>
      </c>
      <c r="D383" t="s">
        <v>26</v>
      </c>
      <c r="E383">
        <v>13</v>
      </c>
      <c r="F383" s="19">
        <v>33220</v>
      </c>
      <c r="G383" s="13">
        <f t="shared" ca="1" si="5"/>
        <v>35</v>
      </c>
      <c r="H383">
        <v>3</v>
      </c>
      <c r="I383" s="21">
        <v>27092.38</v>
      </c>
      <c r="J383" s="9" t="s">
        <v>7</v>
      </c>
      <c r="K383" t="s">
        <v>8</v>
      </c>
      <c r="L383" t="s">
        <v>38</v>
      </c>
    </row>
    <row r="384" spans="1:12" x14ac:dyDescent="0.35">
      <c r="A384" t="s">
        <v>1985</v>
      </c>
      <c r="B384">
        <v>383</v>
      </c>
      <c r="C384">
        <v>1994</v>
      </c>
      <c r="D384" t="s">
        <v>6</v>
      </c>
      <c r="E384">
        <v>2</v>
      </c>
      <c r="F384" s="19">
        <v>34517</v>
      </c>
      <c r="G384" s="13">
        <f t="shared" ca="1" si="5"/>
        <v>32</v>
      </c>
      <c r="H384">
        <v>0</v>
      </c>
      <c r="I384" s="21">
        <v>27080.639999999999</v>
      </c>
      <c r="J384" s="9" t="s">
        <v>7</v>
      </c>
      <c r="K384" t="s">
        <v>7</v>
      </c>
      <c r="L384" t="s">
        <v>38</v>
      </c>
    </row>
    <row r="385" spans="1:12" x14ac:dyDescent="0.35">
      <c r="A385" t="s">
        <v>1984</v>
      </c>
      <c r="B385">
        <v>384</v>
      </c>
      <c r="C385">
        <v>1958</v>
      </c>
      <c r="D385" t="s">
        <v>14</v>
      </c>
      <c r="E385">
        <v>30</v>
      </c>
      <c r="F385" s="19">
        <v>35976</v>
      </c>
      <c r="G385" s="13">
        <f t="shared" ca="1" si="5"/>
        <v>28</v>
      </c>
      <c r="H385">
        <v>0</v>
      </c>
      <c r="I385" s="21">
        <v>27037.91</v>
      </c>
      <c r="J385" s="9" t="s">
        <v>7</v>
      </c>
      <c r="K385" t="s">
        <v>7</v>
      </c>
      <c r="L385" t="s">
        <v>9</v>
      </c>
    </row>
    <row r="386" spans="1:12" x14ac:dyDescent="0.35">
      <c r="A386" t="s">
        <v>1983</v>
      </c>
      <c r="B386">
        <v>385</v>
      </c>
      <c r="C386">
        <v>1960</v>
      </c>
      <c r="D386" t="s">
        <v>6</v>
      </c>
      <c r="E386">
        <v>9</v>
      </c>
      <c r="F386" s="19">
        <v>33063</v>
      </c>
      <c r="G386" s="13">
        <f t="shared" ref="G386:G449" ca="1" si="6">DATEDIF(F386,$O$1,"Y")</f>
        <v>36</v>
      </c>
      <c r="H386">
        <v>1</v>
      </c>
      <c r="I386" s="21">
        <v>27000.98</v>
      </c>
      <c r="J386" s="9" t="s">
        <v>7</v>
      </c>
      <c r="K386" t="s">
        <v>7</v>
      </c>
      <c r="L386" t="s">
        <v>9</v>
      </c>
    </row>
    <row r="387" spans="1:12" x14ac:dyDescent="0.35">
      <c r="A387" t="s">
        <v>1982</v>
      </c>
      <c r="B387">
        <v>386</v>
      </c>
      <c r="C387">
        <v>2000</v>
      </c>
      <c r="D387" t="s">
        <v>11</v>
      </c>
      <c r="E387">
        <v>9</v>
      </c>
      <c r="F387" s="19">
        <v>36839</v>
      </c>
      <c r="G387" s="13">
        <f t="shared" ca="1" si="6"/>
        <v>25</v>
      </c>
      <c r="H387">
        <v>0</v>
      </c>
      <c r="I387" s="21">
        <v>26936.98</v>
      </c>
      <c r="J387" s="9" t="s">
        <v>7</v>
      </c>
      <c r="K387" t="s">
        <v>8</v>
      </c>
      <c r="L387" t="s">
        <v>38</v>
      </c>
    </row>
    <row r="388" spans="1:12" x14ac:dyDescent="0.35">
      <c r="A388" t="s">
        <v>1981</v>
      </c>
      <c r="B388">
        <v>387</v>
      </c>
      <c r="C388">
        <v>2002</v>
      </c>
      <c r="D388" t="s">
        <v>14</v>
      </c>
      <c r="E388">
        <v>17</v>
      </c>
      <c r="F388" s="19">
        <v>37424</v>
      </c>
      <c r="G388" s="13">
        <f t="shared" ca="1" si="6"/>
        <v>24</v>
      </c>
      <c r="H388">
        <v>0</v>
      </c>
      <c r="I388" s="21">
        <v>26927.69</v>
      </c>
      <c r="J388" s="9" t="s">
        <v>7</v>
      </c>
      <c r="K388" t="s">
        <v>7</v>
      </c>
      <c r="L388" t="s">
        <v>38</v>
      </c>
    </row>
    <row r="389" spans="1:12" x14ac:dyDescent="0.35">
      <c r="A389" t="s">
        <v>1980</v>
      </c>
      <c r="B389">
        <v>388</v>
      </c>
      <c r="C389">
        <v>1958</v>
      </c>
      <c r="D389" t="s">
        <v>26</v>
      </c>
      <c r="E389">
        <v>25</v>
      </c>
      <c r="F389" s="19">
        <v>36154</v>
      </c>
      <c r="G389" s="13">
        <f t="shared" ca="1" si="6"/>
        <v>27</v>
      </c>
      <c r="H389">
        <v>0</v>
      </c>
      <c r="I389" s="21">
        <v>26926.51</v>
      </c>
      <c r="J389" s="9" t="s">
        <v>7</v>
      </c>
      <c r="K389" t="s">
        <v>12</v>
      </c>
      <c r="L389" t="s">
        <v>9</v>
      </c>
    </row>
    <row r="390" spans="1:12" x14ac:dyDescent="0.35">
      <c r="A390" t="s">
        <v>1979</v>
      </c>
      <c r="B390">
        <v>389</v>
      </c>
      <c r="C390">
        <v>1991</v>
      </c>
      <c r="D390" t="s">
        <v>31</v>
      </c>
      <c r="E390">
        <v>22</v>
      </c>
      <c r="F390" s="19">
        <v>33472</v>
      </c>
      <c r="G390" s="13">
        <f t="shared" ca="1" si="6"/>
        <v>35</v>
      </c>
      <c r="H390">
        <v>3</v>
      </c>
      <c r="I390" s="21">
        <v>26912.560000000001</v>
      </c>
      <c r="J390" s="9" t="s">
        <v>7</v>
      </c>
      <c r="K390" t="s">
        <v>7</v>
      </c>
      <c r="L390" t="s">
        <v>38</v>
      </c>
    </row>
    <row r="391" spans="1:12" x14ac:dyDescent="0.35">
      <c r="A391" t="s">
        <v>1978</v>
      </c>
      <c r="B391">
        <v>390</v>
      </c>
      <c r="C391">
        <v>1988</v>
      </c>
      <c r="D391" t="s">
        <v>6</v>
      </c>
      <c r="E391">
        <v>22</v>
      </c>
      <c r="F391" s="19">
        <v>35998</v>
      </c>
      <c r="G391" s="13">
        <f t="shared" ca="1" si="6"/>
        <v>28</v>
      </c>
      <c r="H391">
        <v>3</v>
      </c>
      <c r="I391" s="21">
        <v>26607.89</v>
      </c>
      <c r="J391" s="9" t="s">
        <v>7</v>
      </c>
      <c r="K391" t="s">
        <v>12</v>
      </c>
      <c r="L391" t="s">
        <v>38</v>
      </c>
    </row>
    <row r="392" spans="1:12" x14ac:dyDescent="0.35">
      <c r="A392" t="s">
        <v>1977</v>
      </c>
      <c r="B392">
        <v>391</v>
      </c>
      <c r="C392">
        <v>2004</v>
      </c>
      <c r="D392" t="s">
        <v>16</v>
      </c>
      <c r="E392">
        <v>5</v>
      </c>
      <c r="F392" s="19">
        <v>38235</v>
      </c>
      <c r="G392" s="13">
        <f t="shared" ca="1" si="6"/>
        <v>22</v>
      </c>
      <c r="H392">
        <v>0</v>
      </c>
      <c r="I392" s="21">
        <v>26479.4</v>
      </c>
      <c r="J392" s="9" t="s">
        <v>7</v>
      </c>
      <c r="K392" t="s">
        <v>7</v>
      </c>
      <c r="L392" t="s">
        <v>38</v>
      </c>
    </row>
    <row r="393" spans="1:12" x14ac:dyDescent="0.35">
      <c r="A393" t="s">
        <v>1976</v>
      </c>
      <c r="B393">
        <v>392</v>
      </c>
      <c r="C393">
        <v>1970</v>
      </c>
      <c r="D393" t="s">
        <v>31</v>
      </c>
      <c r="E393">
        <v>27</v>
      </c>
      <c r="F393" s="19">
        <v>33112</v>
      </c>
      <c r="G393" s="13">
        <f t="shared" ca="1" si="6"/>
        <v>36</v>
      </c>
      <c r="H393">
        <v>2</v>
      </c>
      <c r="I393" s="21">
        <v>26467.1</v>
      </c>
      <c r="J393" s="9" t="s">
        <v>7</v>
      </c>
      <c r="K393" t="s">
        <v>8</v>
      </c>
      <c r="L393" t="s">
        <v>19</v>
      </c>
    </row>
    <row r="394" spans="1:12" x14ac:dyDescent="0.35">
      <c r="A394" t="s">
        <v>1975</v>
      </c>
      <c r="B394">
        <v>393</v>
      </c>
      <c r="C394">
        <v>1974</v>
      </c>
      <c r="D394" t="s">
        <v>16</v>
      </c>
      <c r="E394">
        <v>21</v>
      </c>
      <c r="F394" s="19">
        <v>34598</v>
      </c>
      <c r="G394" s="13">
        <f t="shared" ca="1" si="6"/>
        <v>31</v>
      </c>
      <c r="H394">
        <v>1</v>
      </c>
      <c r="I394" s="21">
        <v>26392.26</v>
      </c>
      <c r="J394" s="9" t="s">
        <v>7</v>
      </c>
      <c r="K394" t="s">
        <v>7</v>
      </c>
      <c r="L394" t="s">
        <v>243</v>
      </c>
    </row>
    <row r="395" spans="1:12" x14ac:dyDescent="0.35">
      <c r="A395" t="s">
        <v>1974</v>
      </c>
      <c r="B395">
        <v>394</v>
      </c>
      <c r="C395">
        <v>2004</v>
      </c>
      <c r="D395" t="s">
        <v>26</v>
      </c>
      <c r="E395">
        <v>5</v>
      </c>
      <c r="F395" s="19">
        <v>38326</v>
      </c>
      <c r="G395" s="13">
        <f t="shared" ca="1" si="6"/>
        <v>21</v>
      </c>
      <c r="H395">
        <v>0</v>
      </c>
      <c r="I395" s="21">
        <v>26316.59</v>
      </c>
      <c r="J395" s="9" t="s">
        <v>7</v>
      </c>
      <c r="K395" t="s">
        <v>8</v>
      </c>
      <c r="L395" t="s">
        <v>38</v>
      </c>
    </row>
    <row r="396" spans="1:12" x14ac:dyDescent="0.35">
      <c r="A396" t="s">
        <v>1973</v>
      </c>
      <c r="B396">
        <v>395</v>
      </c>
      <c r="C396">
        <v>1975</v>
      </c>
      <c r="D396" t="s">
        <v>14</v>
      </c>
      <c r="E396">
        <v>4</v>
      </c>
      <c r="F396" s="19">
        <v>34854</v>
      </c>
      <c r="G396" s="13">
        <f t="shared" ca="1" si="6"/>
        <v>31</v>
      </c>
      <c r="H396">
        <v>1</v>
      </c>
      <c r="I396" s="21">
        <v>26236.58</v>
      </c>
      <c r="J396" s="9" t="s">
        <v>7</v>
      </c>
      <c r="K396" t="s">
        <v>12</v>
      </c>
      <c r="L396" t="s">
        <v>38</v>
      </c>
    </row>
    <row r="397" spans="1:12" x14ac:dyDescent="0.35">
      <c r="A397" t="s">
        <v>1972</v>
      </c>
      <c r="B397">
        <v>396</v>
      </c>
      <c r="C397">
        <v>1973</v>
      </c>
      <c r="D397" t="s">
        <v>6</v>
      </c>
      <c r="E397">
        <v>7</v>
      </c>
      <c r="F397" s="19">
        <v>34157</v>
      </c>
      <c r="G397" s="13">
        <f t="shared" ca="1" si="6"/>
        <v>33</v>
      </c>
      <c r="H397">
        <v>1</v>
      </c>
      <c r="I397" s="21">
        <v>26140.36</v>
      </c>
      <c r="J397" s="9" t="s">
        <v>7</v>
      </c>
      <c r="K397" t="s">
        <v>8</v>
      </c>
      <c r="L397" t="s">
        <v>38</v>
      </c>
    </row>
    <row r="398" spans="1:12" x14ac:dyDescent="0.35">
      <c r="A398" t="s">
        <v>1971</v>
      </c>
      <c r="B398">
        <v>397</v>
      </c>
      <c r="C398">
        <v>2002</v>
      </c>
      <c r="D398" t="s">
        <v>33</v>
      </c>
      <c r="E398">
        <v>11</v>
      </c>
      <c r="F398" s="19">
        <v>37540</v>
      </c>
      <c r="G398" s="13">
        <f t="shared" ca="1" si="6"/>
        <v>23</v>
      </c>
      <c r="H398">
        <v>0</v>
      </c>
      <c r="I398" s="21">
        <v>26125.67</v>
      </c>
      <c r="J398" s="9" t="s">
        <v>7</v>
      </c>
      <c r="K398" t="s">
        <v>12</v>
      </c>
      <c r="L398" t="s">
        <v>9</v>
      </c>
    </row>
    <row r="399" spans="1:12" x14ac:dyDescent="0.35">
      <c r="A399" t="s">
        <v>1970</v>
      </c>
      <c r="B399">
        <v>398</v>
      </c>
      <c r="C399">
        <v>1966</v>
      </c>
      <c r="D399" t="s">
        <v>6</v>
      </c>
      <c r="E399">
        <v>9</v>
      </c>
      <c r="F399" s="19">
        <v>35255</v>
      </c>
      <c r="G399" s="13">
        <f t="shared" ca="1" si="6"/>
        <v>30</v>
      </c>
      <c r="H399">
        <v>1</v>
      </c>
      <c r="I399" s="21">
        <v>26109.33</v>
      </c>
      <c r="J399" s="9" t="s">
        <v>7</v>
      </c>
      <c r="K399" t="s">
        <v>8</v>
      </c>
      <c r="L399" t="s">
        <v>19</v>
      </c>
    </row>
    <row r="400" spans="1:12" x14ac:dyDescent="0.35">
      <c r="A400" t="s">
        <v>1969</v>
      </c>
      <c r="B400">
        <v>399</v>
      </c>
      <c r="C400">
        <v>2000</v>
      </c>
      <c r="D400" t="s">
        <v>26</v>
      </c>
      <c r="E400">
        <v>26</v>
      </c>
      <c r="F400" s="19">
        <v>36886</v>
      </c>
      <c r="G400" s="13">
        <f t="shared" ca="1" si="6"/>
        <v>25</v>
      </c>
      <c r="H400">
        <v>0</v>
      </c>
      <c r="I400" s="21">
        <v>26026.97</v>
      </c>
      <c r="J400" s="9" t="s">
        <v>7</v>
      </c>
      <c r="K400" t="s">
        <v>8</v>
      </c>
      <c r="L400" t="s">
        <v>38</v>
      </c>
    </row>
    <row r="401" spans="1:12" x14ac:dyDescent="0.35">
      <c r="A401" t="s">
        <v>1968</v>
      </c>
      <c r="B401">
        <v>400</v>
      </c>
      <c r="C401">
        <v>2001</v>
      </c>
      <c r="D401" t="s">
        <v>14</v>
      </c>
      <c r="E401">
        <v>5</v>
      </c>
      <c r="F401" s="19">
        <v>37047</v>
      </c>
      <c r="G401" s="13">
        <f t="shared" ca="1" si="6"/>
        <v>25</v>
      </c>
      <c r="H401">
        <v>2</v>
      </c>
      <c r="I401" s="21">
        <v>26018.95</v>
      </c>
      <c r="J401" s="9" t="s">
        <v>7</v>
      </c>
      <c r="K401" t="s">
        <v>7</v>
      </c>
      <c r="L401" t="s">
        <v>19</v>
      </c>
    </row>
    <row r="402" spans="1:12" x14ac:dyDescent="0.35">
      <c r="A402" t="s">
        <v>1967</v>
      </c>
      <c r="B402">
        <v>401</v>
      </c>
      <c r="C402">
        <v>1970</v>
      </c>
      <c r="D402" t="s">
        <v>26</v>
      </c>
      <c r="E402">
        <v>3</v>
      </c>
      <c r="F402" s="19">
        <v>33210</v>
      </c>
      <c r="G402" s="13">
        <f t="shared" ca="1" si="6"/>
        <v>35</v>
      </c>
      <c r="H402">
        <v>3</v>
      </c>
      <c r="I402" s="21">
        <v>25992.82</v>
      </c>
      <c r="J402" s="9" t="s">
        <v>7</v>
      </c>
      <c r="K402" t="s">
        <v>7</v>
      </c>
      <c r="L402" t="s">
        <v>9</v>
      </c>
    </row>
    <row r="403" spans="1:12" x14ac:dyDescent="0.35">
      <c r="A403" t="s">
        <v>1966</v>
      </c>
      <c r="B403">
        <v>402</v>
      </c>
      <c r="C403">
        <v>1963</v>
      </c>
      <c r="D403" t="s">
        <v>31</v>
      </c>
      <c r="E403">
        <v>21</v>
      </c>
      <c r="F403" s="19">
        <v>34202</v>
      </c>
      <c r="G403" s="13">
        <f t="shared" ca="1" si="6"/>
        <v>33</v>
      </c>
      <c r="H403">
        <v>0</v>
      </c>
      <c r="I403" s="21">
        <v>25678.78</v>
      </c>
      <c r="J403" s="9" t="s">
        <v>7</v>
      </c>
      <c r="K403" t="s">
        <v>8</v>
      </c>
      <c r="L403" t="s">
        <v>19</v>
      </c>
    </row>
    <row r="404" spans="1:12" x14ac:dyDescent="0.35">
      <c r="A404" t="s">
        <v>1965</v>
      </c>
      <c r="B404">
        <v>403</v>
      </c>
      <c r="C404">
        <v>1972</v>
      </c>
      <c r="D404" t="s">
        <v>6</v>
      </c>
      <c r="E404">
        <v>17</v>
      </c>
      <c r="F404" s="19">
        <v>33802</v>
      </c>
      <c r="G404" s="13">
        <f t="shared" ca="1" si="6"/>
        <v>34</v>
      </c>
      <c r="H404">
        <v>0</v>
      </c>
      <c r="I404" s="21">
        <v>25656.58</v>
      </c>
      <c r="J404" s="9" t="s">
        <v>7</v>
      </c>
      <c r="K404" t="s">
        <v>8</v>
      </c>
      <c r="L404" t="s">
        <v>243</v>
      </c>
    </row>
    <row r="405" spans="1:12" x14ac:dyDescent="0.35">
      <c r="A405" t="s">
        <v>1964</v>
      </c>
      <c r="B405">
        <v>404</v>
      </c>
      <c r="C405">
        <v>2001</v>
      </c>
      <c r="D405" t="s">
        <v>31</v>
      </c>
      <c r="E405">
        <v>2</v>
      </c>
      <c r="F405" s="19">
        <v>37105</v>
      </c>
      <c r="G405" s="13">
        <f t="shared" ca="1" si="6"/>
        <v>25</v>
      </c>
      <c r="H405">
        <v>0</v>
      </c>
      <c r="I405" s="21">
        <v>25648.98</v>
      </c>
      <c r="J405" s="9" t="s">
        <v>7</v>
      </c>
      <c r="K405" t="s">
        <v>12</v>
      </c>
      <c r="L405" t="s">
        <v>38</v>
      </c>
    </row>
    <row r="406" spans="1:12" x14ac:dyDescent="0.35">
      <c r="A406" t="s">
        <v>1963</v>
      </c>
      <c r="B406">
        <v>405</v>
      </c>
      <c r="C406">
        <v>1968</v>
      </c>
      <c r="D406" t="s">
        <v>26</v>
      </c>
      <c r="E406">
        <v>11</v>
      </c>
      <c r="F406" s="19">
        <v>36140</v>
      </c>
      <c r="G406" s="13">
        <f t="shared" ca="1" si="6"/>
        <v>27</v>
      </c>
      <c r="H406">
        <v>1</v>
      </c>
      <c r="I406" s="21">
        <v>25517.11</v>
      </c>
      <c r="J406" s="9" t="s">
        <v>7</v>
      </c>
      <c r="K406" t="s">
        <v>8</v>
      </c>
      <c r="L406" t="s">
        <v>352</v>
      </c>
    </row>
    <row r="407" spans="1:12" x14ac:dyDescent="0.35">
      <c r="A407" t="s">
        <v>1962</v>
      </c>
      <c r="B407">
        <v>406</v>
      </c>
      <c r="C407">
        <v>1968</v>
      </c>
      <c r="D407" t="s">
        <v>31</v>
      </c>
      <c r="E407">
        <v>22</v>
      </c>
      <c r="F407" s="19">
        <v>36029</v>
      </c>
      <c r="G407" s="13">
        <f t="shared" ca="1" si="6"/>
        <v>28</v>
      </c>
      <c r="H407">
        <v>3</v>
      </c>
      <c r="I407" s="21">
        <v>25382.3</v>
      </c>
      <c r="J407" s="9" t="s">
        <v>7</v>
      </c>
      <c r="K407" t="s">
        <v>7</v>
      </c>
      <c r="L407" t="s">
        <v>38</v>
      </c>
    </row>
    <row r="408" spans="1:12" x14ac:dyDescent="0.35">
      <c r="A408" t="s">
        <v>1961</v>
      </c>
      <c r="B408">
        <v>407</v>
      </c>
      <c r="C408">
        <v>1972</v>
      </c>
      <c r="D408" t="s">
        <v>16</v>
      </c>
      <c r="E408">
        <v>26</v>
      </c>
      <c r="F408" s="19">
        <v>33873</v>
      </c>
      <c r="G408" s="13">
        <f t="shared" ca="1" si="6"/>
        <v>33</v>
      </c>
      <c r="H408">
        <v>2</v>
      </c>
      <c r="I408" s="21">
        <v>25333.33</v>
      </c>
      <c r="J408" s="9" t="s">
        <v>7</v>
      </c>
      <c r="K408" t="s">
        <v>7</v>
      </c>
      <c r="L408" t="s">
        <v>352</v>
      </c>
    </row>
    <row r="409" spans="1:12" x14ac:dyDescent="0.35">
      <c r="A409" t="s">
        <v>1960</v>
      </c>
      <c r="B409">
        <v>408</v>
      </c>
      <c r="C409">
        <v>1975</v>
      </c>
      <c r="D409" t="s">
        <v>26</v>
      </c>
      <c r="E409">
        <v>14</v>
      </c>
      <c r="F409" s="19">
        <v>35047</v>
      </c>
      <c r="G409" s="13">
        <f t="shared" ca="1" si="6"/>
        <v>30</v>
      </c>
      <c r="H409">
        <v>3</v>
      </c>
      <c r="I409" s="21">
        <v>25309.49</v>
      </c>
      <c r="J409" s="9" t="s">
        <v>7</v>
      </c>
      <c r="K409" t="s">
        <v>12</v>
      </c>
      <c r="L409" t="s">
        <v>38</v>
      </c>
    </row>
    <row r="410" spans="1:12" x14ac:dyDescent="0.35">
      <c r="A410" t="s">
        <v>1959</v>
      </c>
      <c r="B410">
        <v>409</v>
      </c>
      <c r="C410">
        <v>1998</v>
      </c>
      <c r="D410" t="s">
        <v>11</v>
      </c>
      <c r="E410">
        <v>24</v>
      </c>
      <c r="F410" s="19">
        <v>36123</v>
      </c>
      <c r="G410" s="13">
        <f t="shared" ca="1" si="6"/>
        <v>27</v>
      </c>
      <c r="H410">
        <v>0</v>
      </c>
      <c r="I410" s="21">
        <v>25127.22</v>
      </c>
      <c r="J410" s="9" t="s">
        <v>7</v>
      </c>
      <c r="K410" t="s">
        <v>8</v>
      </c>
      <c r="L410" t="s">
        <v>38</v>
      </c>
    </row>
    <row r="411" spans="1:12" x14ac:dyDescent="0.35">
      <c r="A411" t="s">
        <v>1958</v>
      </c>
      <c r="B411">
        <v>410</v>
      </c>
      <c r="C411">
        <v>1998</v>
      </c>
      <c r="D411" t="s">
        <v>14</v>
      </c>
      <c r="E411">
        <v>14</v>
      </c>
      <c r="F411" s="19">
        <v>35960</v>
      </c>
      <c r="G411" s="13">
        <f t="shared" ca="1" si="6"/>
        <v>28</v>
      </c>
      <c r="H411">
        <v>0</v>
      </c>
      <c r="I411" s="21">
        <v>25081.77</v>
      </c>
      <c r="J411" s="9" t="s">
        <v>7</v>
      </c>
      <c r="K411" t="s">
        <v>7</v>
      </c>
      <c r="L411" t="s">
        <v>9</v>
      </c>
    </row>
    <row r="412" spans="1:12" x14ac:dyDescent="0.35">
      <c r="A412" t="s">
        <v>1957</v>
      </c>
      <c r="B412">
        <v>411</v>
      </c>
      <c r="C412">
        <v>1995</v>
      </c>
      <c r="D412" t="s">
        <v>26</v>
      </c>
      <c r="E412">
        <v>4</v>
      </c>
      <c r="F412" s="19">
        <v>35037</v>
      </c>
      <c r="G412" s="13">
        <f t="shared" ca="1" si="6"/>
        <v>30</v>
      </c>
      <c r="H412">
        <v>0</v>
      </c>
      <c r="I412" s="21">
        <v>25075.97</v>
      </c>
      <c r="J412" s="9" t="s">
        <v>7</v>
      </c>
      <c r="K412" t="s">
        <v>7</v>
      </c>
      <c r="L412" t="s">
        <v>38</v>
      </c>
    </row>
    <row r="413" spans="1:12" x14ac:dyDescent="0.35">
      <c r="A413" t="s">
        <v>1956</v>
      </c>
      <c r="B413">
        <v>412</v>
      </c>
      <c r="C413">
        <v>1975</v>
      </c>
      <c r="D413" t="s">
        <v>11</v>
      </c>
      <c r="E413">
        <v>14</v>
      </c>
      <c r="F413" s="19">
        <v>35017</v>
      </c>
      <c r="G413" s="13">
        <f t="shared" ca="1" si="6"/>
        <v>30</v>
      </c>
      <c r="H413">
        <v>3</v>
      </c>
      <c r="I413" s="21">
        <v>24915.22</v>
      </c>
      <c r="J413" s="9" t="s">
        <v>7</v>
      </c>
      <c r="K413" t="s">
        <v>8</v>
      </c>
      <c r="L413" t="s">
        <v>19</v>
      </c>
    </row>
    <row r="414" spans="1:12" x14ac:dyDescent="0.35">
      <c r="A414" t="s">
        <v>1955</v>
      </c>
      <c r="B414">
        <v>413</v>
      </c>
      <c r="C414">
        <v>1987</v>
      </c>
      <c r="D414" t="s">
        <v>14</v>
      </c>
      <c r="E414">
        <v>14</v>
      </c>
      <c r="F414" s="19">
        <v>35595</v>
      </c>
      <c r="G414" s="13">
        <f t="shared" ca="1" si="6"/>
        <v>29</v>
      </c>
      <c r="H414">
        <v>2</v>
      </c>
      <c r="I414" s="21">
        <v>24915.05</v>
      </c>
      <c r="J414" s="9" t="s">
        <v>7</v>
      </c>
      <c r="K414" t="s">
        <v>12</v>
      </c>
      <c r="L414" t="s">
        <v>243</v>
      </c>
    </row>
    <row r="415" spans="1:12" x14ac:dyDescent="0.35">
      <c r="A415" t="s">
        <v>1954</v>
      </c>
      <c r="B415">
        <v>414</v>
      </c>
      <c r="C415">
        <v>1969</v>
      </c>
      <c r="D415" t="s">
        <v>6</v>
      </c>
      <c r="E415">
        <v>23</v>
      </c>
      <c r="F415" s="19">
        <v>36364</v>
      </c>
      <c r="G415" s="13">
        <f t="shared" ca="1" si="6"/>
        <v>27</v>
      </c>
      <c r="H415">
        <v>3</v>
      </c>
      <c r="I415" s="21">
        <v>24873.38</v>
      </c>
      <c r="J415" s="9" t="s">
        <v>7</v>
      </c>
      <c r="K415" t="s">
        <v>12</v>
      </c>
      <c r="L415" t="s">
        <v>243</v>
      </c>
    </row>
    <row r="416" spans="1:12" x14ac:dyDescent="0.35">
      <c r="A416" t="s">
        <v>1953</v>
      </c>
      <c r="B416">
        <v>415</v>
      </c>
      <c r="C416">
        <v>1970</v>
      </c>
      <c r="D416" t="s">
        <v>11</v>
      </c>
      <c r="E416">
        <v>26</v>
      </c>
      <c r="F416" s="19">
        <v>33203</v>
      </c>
      <c r="G416" s="13">
        <f t="shared" ca="1" si="6"/>
        <v>35</v>
      </c>
      <c r="H416">
        <v>3</v>
      </c>
      <c r="I416" s="21">
        <v>24869.84</v>
      </c>
      <c r="J416" s="9" t="s">
        <v>7</v>
      </c>
      <c r="K416" t="s">
        <v>7</v>
      </c>
      <c r="L416" t="s">
        <v>164</v>
      </c>
    </row>
    <row r="417" spans="1:12" x14ac:dyDescent="0.35">
      <c r="A417" t="s">
        <v>1952</v>
      </c>
      <c r="B417">
        <v>416</v>
      </c>
      <c r="C417">
        <v>1995</v>
      </c>
      <c r="D417" t="s">
        <v>14</v>
      </c>
      <c r="E417">
        <v>10</v>
      </c>
      <c r="F417" s="19">
        <v>34860</v>
      </c>
      <c r="G417" s="13">
        <f t="shared" ca="1" si="6"/>
        <v>31</v>
      </c>
      <c r="H417">
        <v>0</v>
      </c>
      <c r="I417" s="21">
        <v>24863.25</v>
      </c>
      <c r="J417" s="9" t="s">
        <v>7</v>
      </c>
      <c r="K417" t="s">
        <v>8</v>
      </c>
      <c r="L417" t="s">
        <v>38</v>
      </c>
    </row>
    <row r="418" spans="1:12" x14ac:dyDescent="0.35">
      <c r="A418" t="s">
        <v>1951</v>
      </c>
      <c r="B418">
        <v>417</v>
      </c>
      <c r="C418">
        <v>1994</v>
      </c>
      <c r="D418" t="s">
        <v>16</v>
      </c>
      <c r="E418">
        <v>9</v>
      </c>
      <c r="F418" s="19">
        <v>34586</v>
      </c>
      <c r="G418" s="13">
        <f t="shared" ca="1" si="6"/>
        <v>32</v>
      </c>
      <c r="H418">
        <v>0</v>
      </c>
      <c r="I418" s="21">
        <v>24817.25</v>
      </c>
      <c r="J418" s="9" t="s">
        <v>7</v>
      </c>
      <c r="K418" t="s">
        <v>7</v>
      </c>
      <c r="L418" t="s">
        <v>38</v>
      </c>
    </row>
    <row r="419" spans="1:12" x14ac:dyDescent="0.35">
      <c r="A419" t="s">
        <v>1950</v>
      </c>
      <c r="B419">
        <v>418</v>
      </c>
      <c r="C419">
        <v>1992</v>
      </c>
      <c r="D419" t="s">
        <v>33</v>
      </c>
      <c r="E419">
        <v>11</v>
      </c>
      <c r="F419" s="19">
        <v>33888</v>
      </c>
      <c r="G419" s="13">
        <f t="shared" ca="1" si="6"/>
        <v>33</v>
      </c>
      <c r="H419">
        <v>0</v>
      </c>
      <c r="I419" s="21">
        <v>24795.040000000001</v>
      </c>
      <c r="J419" s="9" t="s">
        <v>7</v>
      </c>
      <c r="K419" t="s">
        <v>8</v>
      </c>
      <c r="L419" t="s">
        <v>38</v>
      </c>
    </row>
    <row r="420" spans="1:12" x14ac:dyDescent="0.35">
      <c r="A420" t="s">
        <v>1949</v>
      </c>
      <c r="B420">
        <v>419</v>
      </c>
      <c r="C420">
        <v>1996</v>
      </c>
      <c r="D420" t="s">
        <v>31</v>
      </c>
      <c r="E420">
        <v>28</v>
      </c>
      <c r="F420" s="19">
        <v>35305</v>
      </c>
      <c r="G420" s="13">
        <f t="shared" ca="1" si="6"/>
        <v>30</v>
      </c>
      <c r="H420">
        <v>4</v>
      </c>
      <c r="I420" s="21">
        <v>24671.66</v>
      </c>
      <c r="J420" s="9" t="s">
        <v>7</v>
      </c>
      <c r="K420" t="s">
        <v>12</v>
      </c>
      <c r="L420" t="s">
        <v>243</v>
      </c>
    </row>
    <row r="421" spans="1:12" x14ac:dyDescent="0.35">
      <c r="A421" t="s">
        <v>1948</v>
      </c>
      <c r="B421">
        <v>420</v>
      </c>
      <c r="C421">
        <v>1970</v>
      </c>
      <c r="D421" t="s">
        <v>14</v>
      </c>
      <c r="E421">
        <v>12</v>
      </c>
      <c r="F421" s="19">
        <v>33036</v>
      </c>
      <c r="G421" s="13">
        <f t="shared" ca="1" si="6"/>
        <v>36</v>
      </c>
      <c r="H421">
        <v>2</v>
      </c>
      <c r="I421" s="21">
        <v>24667.42</v>
      </c>
      <c r="J421" s="9" t="s">
        <v>7</v>
      </c>
      <c r="K421" t="s">
        <v>8</v>
      </c>
      <c r="L421" t="s">
        <v>9</v>
      </c>
    </row>
    <row r="422" spans="1:12" x14ac:dyDescent="0.35">
      <c r="A422" t="s">
        <v>1947</v>
      </c>
      <c r="B422">
        <v>421</v>
      </c>
      <c r="C422">
        <v>1976</v>
      </c>
      <c r="D422" t="s">
        <v>33</v>
      </c>
      <c r="E422">
        <v>12</v>
      </c>
      <c r="F422" s="19">
        <v>35350</v>
      </c>
      <c r="G422" s="13">
        <f t="shared" ca="1" si="6"/>
        <v>29</v>
      </c>
      <c r="H422">
        <v>0</v>
      </c>
      <c r="I422" s="21">
        <v>24603.05</v>
      </c>
      <c r="J422" s="9" t="s">
        <v>7</v>
      </c>
      <c r="K422" t="s">
        <v>7</v>
      </c>
      <c r="L422" t="s">
        <v>38</v>
      </c>
    </row>
    <row r="423" spans="1:12" x14ac:dyDescent="0.35">
      <c r="A423" t="s">
        <v>1946</v>
      </c>
      <c r="B423">
        <v>422</v>
      </c>
      <c r="C423">
        <v>1975</v>
      </c>
      <c r="D423" t="s">
        <v>14</v>
      </c>
      <c r="E423">
        <v>13</v>
      </c>
      <c r="F423" s="19">
        <v>34863</v>
      </c>
      <c r="G423" s="13">
        <f t="shared" ca="1" si="6"/>
        <v>31</v>
      </c>
      <c r="H423">
        <v>2</v>
      </c>
      <c r="I423" s="21">
        <v>24535.7</v>
      </c>
      <c r="J423" s="9" t="s">
        <v>7</v>
      </c>
      <c r="K423" t="s">
        <v>7</v>
      </c>
      <c r="L423" t="s">
        <v>19</v>
      </c>
    </row>
    <row r="424" spans="1:12" x14ac:dyDescent="0.35">
      <c r="A424" t="s">
        <v>1945</v>
      </c>
      <c r="B424">
        <v>423</v>
      </c>
      <c r="C424">
        <v>1972</v>
      </c>
      <c r="D424" t="s">
        <v>16</v>
      </c>
      <c r="E424">
        <v>14</v>
      </c>
      <c r="F424" s="19">
        <v>33861</v>
      </c>
      <c r="G424" s="13">
        <f t="shared" ca="1" si="6"/>
        <v>33</v>
      </c>
      <c r="H424">
        <v>1</v>
      </c>
      <c r="I424" s="21">
        <v>24520.26</v>
      </c>
      <c r="J424" s="9" t="s">
        <v>7</v>
      </c>
      <c r="K424" t="s">
        <v>8</v>
      </c>
      <c r="L424" t="s">
        <v>38</v>
      </c>
    </row>
    <row r="425" spans="1:12" x14ac:dyDescent="0.35">
      <c r="A425" t="s">
        <v>1944</v>
      </c>
      <c r="B425">
        <v>424</v>
      </c>
      <c r="C425">
        <v>1961</v>
      </c>
      <c r="D425" t="s">
        <v>33</v>
      </c>
      <c r="E425">
        <v>21</v>
      </c>
      <c r="F425" s="19">
        <v>33532</v>
      </c>
      <c r="G425" s="13">
        <f t="shared" ca="1" si="6"/>
        <v>34</v>
      </c>
      <c r="H425">
        <v>0</v>
      </c>
      <c r="I425" s="21">
        <v>24513.09</v>
      </c>
      <c r="J425" s="9" t="s">
        <v>7</v>
      </c>
      <c r="K425" t="s">
        <v>7</v>
      </c>
      <c r="L425" t="s">
        <v>9</v>
      </c>
    </row>
    <row r="426" spans="1:12" x14ac:dyDescent="0.35">
      <c r="A426" t="s">
        <v>1943</v>
      </c>
      <c r="B426">
        <v>425</v>
      </c>
      <c r="C426">
        <v>1968</v>
      </c>
      <c r="D426" t="s">
        <v>6</v>
      </c>
      <c r="E426">
        <v>6</v>
      </c>
      <c r="F426" s="19">
        <v>35982</v>
      </c>
      <c r="G426" s="13">
        <f t="shared" ca="1" si="6"/>
        <v>28</v>
      </c>
      <c r="H426">
        <v>0</v>
      </c>
      <c r="I426" s="21">
        <v>24476.48</v>
      </c>
      <c r="J426" s="9" t="s">
        <v>7</v>
      </c>
      <c r="K426" t="s">
        <v>7</v>
      </c>
      <c r="L426" t="s">
        <v>19</v>
      </c>
    </row>
    <row r="427" spans="1:12" x14ac:dyDescent="0.35">
      <c r="A427" t="s">
        <v>1942</v>
      </c>
      <c r="B427">
        <v>426</v>
      </c>
      <c r="C427">
        <v>1970</v>
      </c>
      <c r="D427" t="s">
        <v>11</v>
      </c>
      <c r="E427">
        <v>30</v>
      </c>
      <c r="F427" s="19">
        <v>33207</v>
      </c>
      <c r="G427" s="13">
        <f t="shared" ca="1" si="6"/>
        <v>35</v>
      </c>
      <c r="H427">
        <v>0</v>
      </c>
      <c r="I427" s="21">
        <v>24393.62</v>
      </c>
      <c r="J427" s="9" t="s">
        <v>7</v>
      </c>
      <c r="K427" t="s">
        <v>8</v>
      </c>
      <c r="L427" t="s">
        <v>19</v>
      </c>
    </row>
    <row r="428" spans="1:12" x14ac:dyDescent="0.35">
      <c r="A428" t="s">
        <v>1941</v>
      </c>
      <c r="B428">
        <v>427</v>
      </c>
      <c r="C428">
        <v>1999</v>
      </c>
      <c r="D428" t="s">
        <v>33</v>
      </c>
      <c r="E428">
        <v>7</v>
      </c>
      <c r="F428" s="19">
        <v>36440</v>
      </c>
      <c r="G428" s="13">
        <f t="shared" ca="1" si="6"/>
        <v>26</v>
      </c>
      <c r="H428">
        <v>0</v>
      </c>
      <c r="I428" s="21">
        <v>24387.74</v>
      </c>
      <c r="J428" s="9" t="s">
        <v>7</v>
      </c>
      <c r="K428" t="s">
        <v>12</v>
      </c>
      <c r="L428" t="s">
        <v>38</v>
      </c>
    </row>
    <row r="429" spans="1:12" x14ac:dyDescent="0.35">
      <c r="A429" t="s">
        <v>1940</v>
      </c>
      <c r="B429">
        <v>428</v>
      </c>
      <c r="C429">
        <v>2004</v>
      </c>
      <c r="D429" t="s">
        <v>31</v>
      </c>
      <c r="E429">
        <v>3</v>
      </c>
      <c r="F429" s="19">
        <v>38202</v>
      </c>
      <c r="G429" s="13">
        <f t="shared" ca="1" si="6"/>
        <v>22</v>
      </c>
      <c r="H429">
        <v>0</v>
      </c>
      <c r="I429" s="21">
        <v>24294.02</v>
      </c>
      <c r="J429" s="9" t="s">
        <v>7</v>
      </c>
      <c r="K429" t="s">
        <v>12</v>
      </c>
      <c r="L429" t="s">
        <v>38</v>
      </c>
    </row>
    <row r="430" spans="1:12" x14ac:dyDescent="0.35">
      <c r="A430" t="s">
        <v>1939</v>
      </c>
      <c r="B430">
        <v>429</v>
      </c>
      <c r="C430">
        <v>1964</v>
      </c>
      <c r="D430" t="s">
        <v>26</v>
      </c>
      <c r="E430">
        <v>16</v>
      </c>
      <c r="F430" s="19">
        <v>34684</v>
      </c>
      <c r="G430" s="13">
        <f t="shared" ca="1" si="6"/>
        <v>31</v>
      </c>
      <c r="H430">
        <v>0</v>
      </c>
      <c r="I430" s="21">
        <v>24227.34</v>
      </c>
      <c r="J430" s="9" t="s">
        <v>7</v>
      </c>
      <c r="K430" t="s">
        <v>12</v>
      </c>
      <c r="L430" t="s">
        <v>9</v>
      </c>
    </row>
    <row r="431" spans="1:12" x14ac:dyDescent="0.35">
      <c r="A431" t="s">
        <v>1938</v>
      </c>
      <c r="B431">
        <v>430</v>
      </c>
      <c r="C431">
        <v>1974</v>
      </c>
      <c r="D431" t="s">
        <v>16</v>
      </c>
      <c r="E431">
        <v>10</v>
      </c>
      <c r="F431" s="19">
        <v>34587</v>
      </c>
      <c r="G431" s="13">
        <f t="shared" ca="1" si="6"/>
        <v>32</v>
      </c>
      <c r="H431">
        <v>3</v>
      </c>
      <c r="I431" s="21">
        <v>24180.93</v>
      </c>
      <c r="J431" s="9" t="s">
        <v>7</v>
      </c>
      <c r="K431" t="s">
        <v>12</v>
      </c>
      <c r="L431" t="s">
        <v>9</v>
      </c>
    </row>
    <row r="432" spans="1:12" x14ac:dyDescent="0.35">
      <c r="A432" t="s">
        <v>1937</v>
      </c>
      <c r="B432">
        <v>431</v>
      </c>
      <c r="C432">
        <v>1973</v>
      </c>
      <c r="D432" t="s">
        <v>14</v>
      </c>
      <c r="E432">
        <v>13</v>
      </c>
      <c r="F432" s="19">
        <v>34133</v>
      </c>
      <c r="G432" s="13">
        <f t="shared" ca="1" si="6"/>
        <v>33</v>
      </c>
      <c r="H432">
        <v>3</v>
      </c>
      <c r="I432" s="21">
        <v>24106.91</v>
      </c>
      <c r="J432" s="9" t="s">
        <v>7</v>
      </c>
      <c r="K432" t="s">
        <v>7</v>
      </c>
      <c r="L432" t="s">
        <v>243</v>
      </c>
    </row>
    <row r="433" spans="1:12" x14ac:dyDescent="0.35">
      <c r="A433" t="s">
        <v>1936</v>
      </c>
      <c r="B433">
        <v>432</v>
      </c>
      <c r="C433">
        <v>2003</v>
      </c>
      <c r="D433" t="s">
        <v>26</v>
      </c>
      <c r="E433">
        <v>30</v>
      </c>
      <c r="F433" s="19">
        <v>37985</v>
      </c>
      <c r="G433" s="13">
        <f t="shared" ca="1" si="6"/>
        <v>22</v>
      </c>
      <c r="H433">
        <v>2</v>
      </c>
      <c r="I433" s="21">
        <v>24059.68</v>
      </c>
      <c r="J433" s="9" t="s">
        <v>7</v>
      </c>
      <c r="K433" t="s">
        <v>7</v>
      </c>
      <c r="L433" t="s">
        <v>19</v>
      </c>
    </row>
    <row r="434" spans="1:12" x14ac:dyDescent="0.35">
      <c r="A434" t="s">
        <v>1935</v>
      </c>
      <c r="B434">
        <v>433</v>
      </c>
      <c r="C434">
        <v>1971</v>
      </c>
      <c r="D434" t="s">
        <v>6</v>
      </c>
      <c r="E434">
        <v>10</v>
      </c>
      <c r="F434" s="19">
        <v>33429</v>
      </c>
      <c r="G434" s="13">
        <f t="shared" ca="1" si="6"/>
        <v>35</v>
      </c>
      <c r="H434">
        <v>2</v>
      </c>
      <c r="I434" s="21">
        <v>23967.38</v>
      </c>
      <c r="J434" s="9" t="s">
        <v>7</v>
      </c>
      <c r="K434" t="s">
        <v>7</v>
      </c>
      <c r="L434" t="s">
        <v>19</v>
      </c>
    </row>
    <row r="435" spans="1:12" x14ac:dyDescent="0.35">
      <c r="A435" t="s">
        <v>1934</v>
      </c>
      <c r="B435">
        <v>434</v>
      </c>
      <c r="C435">
        <v>1970</v>
      </c>
      <c r="D435" t="s">
        <v>31</v>
      </c>
      <c r="E435">
        <v>8</v>
      </c>
      <c r="F435" s="19">
        <v>33093</v>
      </c>
      <c r="G435" s="13">
        <f t="shared" ca="1" si="6"/>
        <v>36</v>
      </c>
      <c r="H435">
        <v>1</v>
      </c>
      <c r="I435" s="21">
        <v>23887.66</v>
      </c>
      <c r="J435" s="9" t="s">
        <v>7</v>
      </c>
      <c r="K435" t="s">
        <v>8</v>
      </c>
      <c r="L435" t="s">
        <v>19</v>
      </c>
    </row>
    <row r="436" spans="1:12" x14ac:dyDescent="0.35">
      <c r="A436" t="s">
        <v>1933</v>
      </c>
      <c r="B436">
        <v>435</v>
      </c>
      <c r="C436">
        <v>1973</v>
      </c>
      <c r="D436" t="s">
        <v>14</v>
      </c>
      <c r="E436">
        <v>27</v>
      </c>
      <c r="F436" s="19">
        <v>34147</v>
      </c>
      <c r="G436" s="13">
        <f t="shared" ca="1" si="6"/>
        <v>33</v>
      </c>
      <c r="H436">
        <v>2</v>
      </c>
      <c r="I436" s="21">
        <v>23807.24</v>
      </c>
      <c r="J436" s="9" t="s">
        <v>7</v>
      </c>
      <c r="K436" t="s">
        <v>8</v>
      </c>
      <c r="L436" t="s">
        <v>19</v>
      </c>
    </row>
    <row r="437" spans="1:12" x14ac:dyDescent="0.35">
      <c r="A437" t="s">
        <v>1932</v>
      </c>
      <c r="B437">
        <v>436</v>
      </c>
      <c r="C437">
        <v>1974</v>
      </c>
      <c r="D437" t="s">
        <v>14</v>
      </c>
      <c r="E437">
        <v>2</v>
      </c>
      <c r="F437" s="19">
        <v>34487</v>
      </c>
      <c r="G437" s="13">
        <f t="shared" ca="1" si="6"/>
        <v>32</v>
      </c>
      <c r="H437">
        <v>1</v>
      </c>
      <c r="I437" s="21">
        <v>23568.27</v>
      </c>
      <c r="J437" s="9" t="s">
        <v>7</v>
      </c>
      <c r="K437" t="s">
        <v>7</v>
      </c>
      <c r="L437" t="s">
        <v>38</v>
      </c>
    </row>
    <row r="438" spans="1:12" x14ac:dyDescent="0.35">
      <c r="A438" t="s">
        <v>1931</v>
      </c>
      <c r="B438">
        <v>437</v>
      </c>
      <c r="C438">
        <v>1983</v>
      </c>
      <c r="D438" t="s">
        <v>31</v>
      </c>
      <c r="E438">
        <v>26</v>
      </c>
      <c r="F438" s="19">
        <v>34207</v>
      </c>
      <c r="G438" s="13">
        <f t="shared" ca="1" si="6"/>
        <v>33</v>
      </c>
      <c r="H438">
        <v>2</v>
      </c>
      <c r="I438" s="21">
        <v>23563.02</v>
      </c>
      <c r="J438" s="9" t="s">
        <v>7</v>
      </c>
      <c r="K438" t="s">
        <v>7</v>
      </c>
      <c r="L438" t="s">
        <v>9</v>
      </c>
    </row>
    <row r="439" spans="1:12" x14ac:dyDescent="0.35">
      <c r="A439" t="s">
        <v>1930</v>
      </c>
      <c r="B439">
        <v>438</v>
      </c>
      <c r="C439">
        <v>1975</v>
      </c>
      <c r="D439" t="s">
        <v>11</v>
      </c>
      <c r="E439">
        <v>13</v>
      </c>
      <c r="F439" s="19">
        <v>35016</v>
      </c>
      <c r="G439" s="13">
        <f t="shared" ca="1" si="6"/>
        <v>30</v>
      </c>
      <c r="H439">
        <v>1</v>
      </c>
      <c r="I439" s="21">
        <v>23401.31</v>
      </c>
      <c r="J439" s="9" t="s">
        <v>7</v>
      </c>
      <c r="K439" t="s">
        <v>8</v>
      </c>
      <c r="L439" t="s">
        <v>243</v>
      </c>
    </row>
    <row r="440" spans="1:12" x14ac:dyDescent="0.35">
      <c r="A440" t="s">
        <v>1929</v>
      </c>
      <c r="B440">
        <v>439</v>
      </c>
      <c r="C440">
        <v>1973</v>
      </c>
      <c r="D440" t="s">
        <v>33</v>
      </c>
      <c r="E440">
        <v>22</v>
      </c>
      <c r="F440" s="19">
        <v>34264</v>
      </c>
      <c r="G440" s="13">
        <f t="shared" ca="1" si="6"/>
        <v>32</v>
      </c>
      <c r="H440">
        <v>2</v>
      </c>
      <c r="I440" s="21">
        <v>23306.55</v>
      </c>
      <c r="J440" s="9" t="s">
        <v>7</v>
      </c>
      <c r="K440" t="s">
        <v>7</v>
      </c>
      <c r="L440" t="s">
        <v>38</v>
      </c>
    </row>
    <row r="441" spans="1:12" x14ac:dyDescent="0.35">
      <c r="A441" t="s">
        <v>1928</v>
      </c>
      <c r="B441">
        <v>440</v>
      </c>
      <c r="C441">
        <v>1994</v>
      </c>
      <c r="D441" t="s">
        <v>33</v>
      </c>
      <c r="E441">
        <v>3</v>
      </c>
      <c r="F441" s="19">
        <v>34610</v>
      </c>
      <c r="G441" s="13">
        <f t="shared" ca="1" si="6"/>
        <v>31</v>
      </c>
      <c r="H441">
        <v>1</v>
      </c>
      <c r="I441" s="21">
        <v>23288.93</v>
      </c>
      <c r="J441" s="9" t="s">
        <v>7</v>
      </c>
      <c r="K441" t="s">
        <v>8</v>
      </c>
      <c r="L441" t="s">
        <v>243</v>
      </c>
    </row>
    <row r="442" spans="1:12" x14ac:dyDescent="0.35">
      <c r="A442" t="s">
        <v>1927</v>
      </c>
      <c r="B442">
        <v>441</v>
      </c>
      <c r="C442">
        <v>1969</v>
      </c>
      <c r="D442" t="s">
        <v>11</v>
      </c>
      <c r="E442">
        <v>14</v>
      </c>
      <c r="F442" s="19">
        <v>36478</v>
      </c>
      <c r="G442" s="13">
        <f t="shared" ca="1" si="6"/>
        <v>26</v>
      </c>
      <c r="H442">
        <v>1</v>
      </c>
      <c r="I442" s="21">
        <v>23244.79</v>
      </c>
      <c r="J442" s="9" t="s">
        <v>7</v>
      </c>
      <c r="K442" t="s">
        <v>8</v>
      </c>
      <c r="L442" t="s">
        <v>9</v>
      </c>
    </row>
    <row r="443" spans="1:12" x14ac:dyDescent="0.35">
      <c r="A443" t="s">
        <v>1926</v>
      </c>
      <c r="B443">
        <v>442</v>
      </c>
      <c r="C443">
        <v>1997</v>
      </c>
      <c r="D443" t="s">
        <v>31</v>
      </c>
      <c r="E443">
        <v>7</v>
      </c>
      <c r="F443" s="19">
        <v>35649</v>
      </c>
      <c r="G443" s="13">
        <f t="shared" ca="1" si="6"/>
        <v>29</v>
      </c>
      <c r="H443">
        <v>2</v>
      </c>
      <c r="I443" s="21">
        <v>23241.47</v>
      </c>
      <c r="J443" s="9" t="s">
        <v>7</v>
      </c>
      <c r="K443" t="s">
        <v>8</v>
      </c>
      <c r="L443" t="s">
        <v>166</v>
      </c>
    </row>
    <row r="444" spans="1:12" x14ac:dyDescent="0.35">
      <c r="A444" t="s">
        <v>1925</v>
      </c>
      <c r="B444">
        <v>443</v>
      </c>
      <c r="C444">
        <v>2003</v>
      </c>
      <c r="D444" t="s">
        <v>26</v>
      </c>
      <c r="E444">
        <v>14</v>
      </c>
      <c r="F444" s="19">
        <v>37969</v>
      </c>
      <c r="G444" s="13">
        <f t="shared" ca="1" si="6"/>
        <v>22</v>
      </c>
      <c r="H444">
        <v>0</v>
      </c>
      <c r="I444" s="21">
        <v>23082.959999999999</v>
      </c>
      <c r="J444" s="9" t="s">
        <v>7</v>
      </c>
      <c r="K444" t="s">
        <v>7</v>
      </c>
      <c r="L444" t="s">
        <v>38</v>
      </c>
    </row>
    <row r="445" spans="1:12" x14ac:dyDescent="0.35">
      <c r="A445" t="s">
        <v>1924</v>
      </c>
      <c r="B445">
        <v>444</v>
      </c>
      <c r="C445">
        <v>1975</v>
      </c>
      <c r="D445" t="s">
        <v>16</v>
      </c>
      <c r="E445">
        <v>9</v>
      </c>
      <c r="F445" s="19">
        <v>34951</v>
      </c>
      <c r="G445" s="13">
        <f t="shared" ca="1" si="6"/>
        <v>31</v>
      </c>
      <c r="H445">
        <v>0</v>
      </c>
      <c r="I445" s="21">
        <v>23065.42</v>
      </c>
      <c r="J445" s="9" t="s">
        <v>7</v>
      </c>
      <c r="K445" t="s">
        <v>7</v>
      </c>
      <c r="L445" t="s">
        <v>9</v>
      </c>
    </row>
    <row r="446" spans="1:12" x14ac:dyDescent="0.35">
      <c r="A446" t="s">
        <v>1923</v>
      </c>
      <c r="B446">
        <v>445</v>
      </c>
      <c r="C446">
        <v>1970</v>
      </c>
      <c r="D446" t="s">
        <v>11</v>
      </c>
      <c r="E446">
        <v>9</v>
      </c>
      <c r="F446" s="19">
        <v>33186</v>
      </c>
      <c r="G446" s="13">
        <f t="shared" ca="1" si="6"/>
        <v>35</v>
      </c>
      <c r="H446">
        <v>0</v>
      </c>
      <c r="I446" s="21">
        <v>23045.57</v>
      </c>
      <c r="J446" s="9" t="s">
        <v>7</v>
      </c>
      <c r="K446" t="s">
        <v>7</v>
      </c>
      <c r="L446" t="s">
        <v>243</v>
      </c>
    </row>
    <row r="447" spans="1:12" x14ac:dyDescent="0.35">
      <c r="A447" t="s">
        <v>1922</v>
      </c>
      <c r="B447">
        <v>446</v>
      </c>
      <c r="C447">
        <v>2003</v>
      </c>
      <c r="D447" t="s">
        <v>6</v>
      </c>
      <c r="E447">
        <v>25</v>
      </c>
      <c r="F447" s="19">
        <v>37827</v>
      </c>
      <c r="G447" s="13">
        <f t="shared" ca="1" si="6"/>
        <v>23</v>
      </c>
      <c r="H447">
        <v>2</v>
      </c>
      <c r="I447" s="21">
        <v>22493.66</v>
      </c>
      <c r="J447" s="9" t="s">
        <v>7</v>
      </c>
      <c r="K447" t="s">
        <v>12</v>
      </c>
      <c r="L447" t="s">
        <v>19</v>
      </c>
    </row>
    <row r="448" spans="1:12" x14ac:dyDescent="0.35">
      <c r="A448" t="s">
        <v>1921</v>
      </c>
      <c r="B448">
        <v>447</v>
      </c>
      <c r="C448">
        <v>1979</v>
      </c>
      <c r="D448" t="s">
        <v>11</v>
      </c>
      <c r="E448">
        <v>14</v>
      </c>
      <c r="F448" s="19">
        <v>36478</v>
      </c>
      <c r="G448" s="13">
        <f t="shared" ca="1" si="6"/>
        <v>26</v>
      </c>
      <c r="H448">
        <v>2</v>
      </c>
      <c r="I448" s="21">
        <v>22478.6</v>
      </c>
      <c r="J448" s="9" t="s">
        <v>8</v>
      </c>
      <c r="K448" t="s">
        <v>7</v>
      </c>
      <c r="L448" t="s">
        <v>38</v>
      </c>
    </row>
    <row r="449" spans="1:12" x14ac:dyDescent="0.35">
      <c r="A449" t="s">
        <v>1920</v>
      </c>
      <c r="B449">
        <v>448</v>
      </c>
      <c r="C449">
        <v>1983</v>
      </c>
      <c r="D449" t="s">
        <v>26</v>
      </c>
      <c r="E449">
        <v>21</v>
      </c>
      <c r="F449" s="19">
        <v>34324</v>
      </c>
      <c r="G449" s="13">
        <f t="shared" ca="1" si="6"/>
        <v>32</v>
      </c>
      <c r="H449">
        <v>1</v>
      </c>
      <c r="I449" s="21">
        <v>22462.04</v>
      </c>
      <c r="J449" s="9" t="s">
        <v>8</v>
      </c>
      <c r="K449" t="s">
        <v>12</v>
      </c>
      <c r="L449" t="s">
        <v>162</v>
      </c>
    </row>
    <row r="450" spans="1:12" x14ac:dyDescent="0.35">
      <c r="A450" t="s">
        <v>1919</v>
      </c>
      <c r="B450">
        <v>449</v>
      </c>
      <c r="C450">
        <v>1966</v>
      </c>
      <c r="D450" t="s">
        <v>31</v>
      </c>
      <c r="E450">
        <v>18</v>
      </c>
      <c r="F450" s="19">
        <v>35295</v>
      </c>
      <c r="G450" s="13">
        <f t="shared" ref="G450:G513" ca="1" si="7">DATEDIF(F450,$O$1,"Y")</f>
        <v>30</v>
      </c>
      <c r="H450">
        <v>0</v>
      </c>
      <c r="I450" s="21">
        <v>22412.65</v>
      </c>
      <c r="J450" s="9" t="s">
        <v>8</v>
      </c>
      <c r="K450" t="s">
        <v>8</v>
      </c>
      <c r="L450" t="s">
        <v>272</v>
      </c>
    </row>
    <row r="451" spans="1:12" x14ac:dyDescent="0.35">
      <c r="A451" t="s">
        <v>1918</v>
      </c>
      <c r="B451">
        <v>450</v>
      </c>
      <c r="C451">
        <v>1999</v>
      </c>
      <c r="D451" t="s">
        <v>31</v>
      </c>
      <c r="E451">
        <v>26</v>
      </c>
      <c r="F451" s="19">
        <v>36398</v>
      </c>
      <c r="G451" s="13">
        <f t="shared" ca="1" si="7"/>
        <v>27</v>
      </c>
      <c r="H451">
        <v>2</v>
      </c>
      <c r="I451" s="21">
        <v>22395.74</v>
      </c>
      <c r="J451" s="9" t="s">
        <v>8</v>
      </c>
      <c r="K451" t="s">
        <v>7</v>
      </c>
      <c r="L451" t="s">
        <v>243</v>
      </c>
    </row>
    <row r="452" spans="1:12" x14ac:dyDescent="0.35">
      <c r="A452" t="s">
        <v>1917</v>
      </c>
      <c r="B452">
        <v>451</v>
      </c>
      <c r="C452">
        <v>1982</v>
      </c>
      <c r="D452" t="s">
        <v>26</v>
      </c>
      <c r="E452">
        <v>27</v>
      </c>
      <c r="F452" s="19">
        <v>33965</v>
      </c>
      <c r="G452" s="13">
        <f t="shared" ca="1" si="7"/>
        <v>33</v>
      </c>
      <c r="H452">
        <v>1</v>
      </c>
      <c r="I452" s="21">
        <v>22331.57</v>
      </c>
      <c r="J452" s="9" t="s">
        <v>7</v>
      </c>
      <c r="K452" t="s">
        <v>8</v>
      </c>
      <c r="L452" t="s">
        <v>243</v>
      </c>
    </row>
    <row r="453" spans="1:12" x14ac:dyDescent="0.35">
      <c r="A453" t="s">
        <v>1916</v>
      </c>
      <c r="B453">
        <v>452</v>
      </c>
      <c r="C453">
        <v>1971</v>
      </c>
      <c r="D453" t="s">
        <v>14</v>
      </c>
      <c r="E453">
        <v>16</v>
      </c>
      <c r="F453" s="19">
        <v>33405</v>
      </c>
      <c r="G453" s="13">
        <f t="shared" ca="1" si="7"/>
        <v>35</v>
      </c>
      <c r="H453">
        <v>1</v>
      </c>
      <c r="I453" s="21">
        <v>22218.11</v>
      </c>
      <c r="J453" s="9" t="s">
        <v>7</v>
      </c>
      <c r="K453" t="s">
        <v>8</v>
      </c>
      <c r="L453" t="s">
        <v>9</v>
      </c>
    </row>
    <row r="454" spans="1:12" x14ac:dyDescent="0.35">
      <c r="A454" t="s">
        <v>1915</v>
      </c>
      <c r="B454">
        <v>453</v>
      </c>
      <c r="C454">
        <v>1965</v>
      </c>
      <c r="D454" t="s">
        <v>31</v>
      </c>
      <c r="E454">
        <v>24</v>
      </c>
      <c r="F454" s="19">
        <v>34935</v>
      </c>
      <c r="G454" s="13">
        <f t="shared" ca="1" si="7"/>
        <v>31</v>
      </c>
      <c r="H454">
        <v>1</v>
      </c>
      <c r="I454" s="21">
        <v>22192.44</v>
      </c>
      <c r="J454" s="9" t="s">
        <v>8</v>
      </c>
      <c r="K454" t="s">
        <v>12</v>
      </c>
      <c r="L454" t="s">
        <v>9</v>
      </c>
    </row>
    <row r="455" spans="1:12" x14ac:dyDescent="0.35">
      <c r="A455" t="s">
        <v>1914</v>
      </c>
      <c r="B455">
        <v>454</v>
      </c>
      <c r="C455">
        <v>1980</v>
      </c>
      <c r="D455" t="s">
        <v>16</v>
      </c>
      <c r="E455">
        <v>12</v>
      </c>
      <c r="F455" s="19">
        <v>33128</v>
      </c>
      <c r="G455" s="13">
        <f t="shared" ca="1" si="7"/>
        <v>35</v>
      </c>
      <c r="H455">
        <v>0</v>
      </c>
      <c r="I455" s="21">
        <v>22144.03</v>
      </c>
      <c r="J455" s="9" t="s">
        <v>7</v>
      </c>
      <c r="K455" t="s">
        <v>7</v>
      </c>
      <c r="L455" t="s">
        <v>38</v>
      </c>
    </row>
    <row r="456" spans="1:12" x14ac:dyDescent="0.35">
      <c r="A456" t="s">
        <v>1913</v>
      </c>
      <c r="B456">
        <v>455</v>
      </c>
      <c r="C456">
        <v>2001</v>
      </c>
      <c r="D456" t="s">
        <v>31</v>
      </c>
      <c r="E456">
        <v>28</v>
      </c>
      <c r="F456" s="19">
        <v>37131</v>
      </c>
      <c r="G456" s="13">
        <f t="shared" ca="1" si="7"/>
        <v>25</v>
      </c>
      <c r="H456">
        <v>0</v>
      </c>
      <c r="I456" s="21">
        <v>22097.62</v>
      </c>
      <c r="J456" s="9" t="s">
        <v>8</v>
      </c>
      <c r="K456" t="s">
        <v>12</v>
      </c>
      <c r="L456" t="s">
        <v>38</v>
      </c>
    </row>
    <row r="457" spans="1:12" x14ac:dyDescent="0.35">
      <c r="A457" t="s">
        <v>1912</v>
      </c>
      <c r="B457">
        <v>456</v>
      </c>
      <c r="C457">
        <v>1989</v>
      </c>
      <c r="D457" t="s">
        <v>33</v>
      </c>
      <c r="E457">
        <v>14</v>
      </c>
      <c r="F457" s="19">
        <v>36447</v>
      </c>
      <c r="G457" s="13">
        <f t="shared" ca="1" si="7"/>
        <v>26</v>
      </c>
      <c r="H457">
        <v>0</v>
      </c>
      <c r="I457" s="21">
        <v>21984.47</v>
      </c>
      <c r="J457" s="9" t="s">
        <v>8</v>
      </c>
      <c r="K457" t="s">
        <v>12</v>
      </c>
      <c r="L457" t="s">
        <v>19</v>
      </c>
    </row>
    <row r="458" spans="1:12" x14ac:dyDescent="0.35">
      <c r="A458" t="s">
        <v>1911</v>
      </c>
      <c r="B458">
        <v>457</v>
      </c>
      <c r="C458">
        <v>1975</v>
      </c>
      <c r="D458" t="s">
        <v>26</v>
      </c>
      <c r="E458">
        <v>19</v>
      </c>
      <c r="F458" s="19">
        <v>35052</v>
      </c>
      <c r="G458" s="13">
        <f t="shared" ca="1" si="7"/>
        <v>30</v>
      </c>
      <c r="H458">
        <v>1</v>
      </c>
      <c r="I458" s="21">
        <v>21978.68</v>
      </c>
      <c r="J458" s="9" t="s">
        <v>8</v>
      </c>
      <c r="K458" t="s">
        <v>8</v>
      </c>
      <c r="L458" t="s">
        <v>9</v>
      </c>
    </row>
    <row r="459" spans="1:12" x14ac:dyDescent="0.35">
      <c r="A459" t="s">
        <v>1910</v>
      </c>
      <c r="B459">
        <v>458</v>
      </c>
      <c r="C459">
        <v>2003</v>
      </c>
      <c r="D459" t="s">
        <v>16</v>
      </c>
      <c r="E459">
        <v>28</v>
      </c>
      <c r="F459" s="19">
        <v>37892</v>
      </c>
      <c r="G459" s="13">
        <f t="shared" ca="1" si="7"/>
        <v>22</v>
      </c>
      <c r="H459">
        <v>0</v>
      </c>
      <c r="I459" s="21">
        <v>21882.400000000001</v>
      </c>
      <c r="J459" s="9" t="s">
        <v>7</v>
      </c>
      <c r="K459" t="s">
        <v>12</v>
      </c>
      <c r="L459" t="s">
        <v>38</v>
      </c>
    </row>
    <row r="460" spans="1:12" x14ac:dyDescent="0.35">
      <c r="A460" t="s">
        <v>1909</v>
      </c>
      <c r="B460">
        <v>459</v>
      </c>
      <c r="C460">
        <v>1979</v>
      </c>
      <c r="D460" t="s">
        <v>31</v>
      </c>
      <c r="E460">
        <v>17</v>
      </c>
      <c r="F460" s="19">
        <v>36389</v>
      </c>
      <c r="G460" s="13">
        <f t="shared" ca="1" si="7"/>
        <v>27</v>
      </c>
      <c r="H460">
        <v>2</v>
      </c>
      <c r="I460" s="21">
        <v>21880.82</v>
      </c>
      <c r="J460" s="9" t="s">
        <v>8</v>
      </c>
      <c r="K460" t="s">
        <v>12</v>
      </c>
      <c r="L460" t="s">
        <v>19</v>
      </c>
    </row>
    <row r="461" spans="1:12" x14ac:dyDescent="0.35">
      <c r="A461" t="s">
        <v>1908</v>
      </c>
      <c r="B461">
        <v>460</v>
      </c>
      <c r="C461">
        <v>1963</v>
      </c>
      <c r="D461" t="s">
        <v>31</v>
      </c>
      <c r="E461">
        <v>27</v>
      </c>
      <c r="F461" s="19">
        <v>34208</v>
      </c>
      <c r="G461" s="13">
        <f t="shared" ca="1" si="7"/>
        <v>33</v>
      </c>
      <c r="H461">
        <v>0</v>
      </c>
      <c r="I461" s="21">
        <v>21797</v>
      </c>
      <c r="J461" s="9" t="s">
        <v>8</v>
      </c>
      <c r="K461" t="s">
        <v>12</v>
      </c>
      <c r="L461" t="s">
        <v>38</v>
      </c>
    </row>
    <row r="462" spans="1:12" x14ac:dyDescent="0.35">
      <c r="A462" t="s">
        <v>1907</v>
      </c>
      <c r="B462">
        <v>461</v>
      </c>
      <c r="C462">
        <v>1979</v>
      </c>
      <c r="D462" t="s">
        <v>16</v>
      </c>
      <c r="E462">
        <v>28</v>
      </c>
      <c r="F462" s="19">
        <v>36431</v>
      </c>
      <c r="G462" s="13">
        <f t="shared" ca="1" si="7"/>
        <v>26</v>
      </c>
      <c r="H462">
        <v>0</v>
      </c>
      <c r="I462" s="21">
        <v>21774.32</v>
      </c>
      <c r="J462" s="9" t="s">
        <v>8</v>
      </c>
      <c r="K462" t="s">
        <v>7</v>
      </c>
      <c r="L462" t="s">
        <v>19</v>
      </c>
    </row>
    <row r="463" spans="1:12" x14ac:dyDescent="0.35">
      <c r="A463" t="s">
        <v>1906</v>
      </c>
      <c r="B463">
        <v>462</v>
      </c>
      <c r="C463">
        <v>1979</v>
      </c>
      <c r="D463" t="s">
        <v>16</v>
      </c>
      <c r="E463">
        <v>20</v>
      </c>
      <c r="F463" s="19">
        <v>36423</v>
      </c>
      <c r="G463" s="13">
        <f t="shared" ca="1" si="7"/>
        <v>26</v>
      </c>
      <c r="H463">
        <v>1</v>
      </c>
      <c r="I463" s="21">
        <v>21771.34</v>
      </c>
      <c r="J463" s="9" t="s">
        <v>8</v>
      </c>
      <c r="K463" t="s">
        <v>12</v>
      </c>
      <c r="L463" t="s">
        <v>243</v>
      </c>
    </row>
    <row r="464" spans="1:12" x14ac:dyDescent="0.35">
      <c r="A464" t="s">
        <v>1905</v>
      </c>
      <c r="B464">
        <v>463</v>
      </c>
      <c r="C464">
        <v>1976</v>
      </c>
      <c r="D464" t="s">
        <v>6</v>
      </c>
      <c r="E464">
        <v>18</v>
      </c>
      <c r="F464" s="19">
        <v>35264</v>
      </c>
      <c r="G464" s="13">
        <f t="shared" ca="1" si="7"/>
        <v>30</v>
      </c>
      <c r="H464">
        <v>1</v>
      </c>
      <c r="I464" s="21">
        <v>21677.279999999999</v>
      </c>
      <c r="J464" s="9" t="s">
        <v>8</v>
      </c>
      <c r="K464" t="s">
        <v>12</v>
      </c>
      <c r="L464" t="s">
        <v>19</v>
      </c>
    </row>
    <row r="465" spans="1:12" x14ac:dyDescent="0.35">
      <c r="A465" t="s">
        <v>1904</v>
      </c>
      <c r="B465">
        <v>464</v>
      </c>
      <c r="C465">
        <v>1962</v>
      </c>
      <c r="D465" t="s">
        <v>11</v>
      </c>
      <c r="E465">
        <v>16</v>
      </c>
      <c r="F465" s="19">
        <v>33924</v>
      </c>
      <c r="G465" s="13">
        <f t="shared" ca="1" si="7"/>
        <v>33</v>
      </c>
      <c r="H465">
        <v>0</v>
      </c>
      <c r="I465" s="21">
        <v>21661.16</v>
      </c>
      <c r="J465" s="9" t="s">
        <v>7</v>
      </c>
      <c r="K465" t="s">
        <v>7</v>
      </c>
      <c r="L465" t="s">
        <v>19</v>
      </c>
    </row>
    <row r="466" spans="1:12" x14ac:dyDescent="0.35">
      <c r="A466" t="s">
        <v>1903</v>
      </c>
      <c r="B466">
        <v>465</v>
      </c>
      <c r="C466">
        <v>1983</v>
      </c>
      <c r="D466" t="s">
        <v>26</v>
      </c>
      <c r="E466">
        <v>25</v>
      </c>
      <c r="F466" s="19">
        <v>34328</v>
      </c>
      <c r="G466" s="13">
        <f t="shared" ca="1" si="7"/>
        <v>32</v>
      </c>
      <c r="H466">
        <v>3</v>
      </c>
      <c r="I466" s="21">
        <v>21659.93</v>
      </c>
      <c r="J466" s="9" t="s">
        <v>8</v>
      </c>
      <c r="K466" t="s">
        <v>8</v>
      </c>
      <c r="L466" t="s">
        <v>243</v>
      </c>
    </row>
    <row r="467" spans="1:12" x14ac:dyDescent="0.35">
      <c r="A467" t="s">
        <v>1902</v>
      </c>
      <c r="B467">
        <v>466</v>
      </c>
      <c r="C467">
        <v>1999</v>
      </c>
      <c r="D467" t="s">
        <v>14</v>
      </c>
      <c r="E467">
        <v>12</v>
      </c>
      <c r="F467" s="19">
        <v>36323</v>
      </c>
      <c r="G467" s="13">
        <f t="shared" ca="1" si="7"/>
        <v>27</v>
      </c>
      <c r="H467">
        <v>0</v>
      </c>
      <c r="I467" s="21">
        <v>21595.38</v>
      </c>
      <c r="J467" s="9" t="s">
        <v>7</v>
      </c>
      <c r="K467" t="s">
        <v>8</v>
      </c>
      <c r="L467" t="s">
        <v>19</v>
      </c>
    </row>
    <row r="468" spans="1:12" x14ac:dyDescent="0.35">
      <c r="A468" t="s">
        <v>1901</v>
      </c>
      <c r="B468">
        <v>467</v>
      </c>
      <c r="C468">
        <v>1990</v>
      </c>
      <c r="D468" t="s">
        <v>11</v>
      </c>
      <c r="E468">
        <v>21</v>
      </c>
      <c r="F468" s="19">
        <v>33198</v>
      </c>
      <c r="G468" s="13">
        <f t="shared" ca="1" si="7"/>
        <v>35</v>
      </c>
      <c r="H468">
        <v>4</v>
      </c>
      <c r="I468" s="21">
        <v>21472.48</v>
      </c>
      <c r="J468" s="9" t="s">
        <v>7</v>
      </c>
      <c r="K468" t="s">
        <v>7</v>
      </c>
      <c r="L468" t="s">
        <v>19</v>
      </c>
    </row>
    <row r="469" spans="1:12" x14ac:dyDescent="0.35">
      <c r="A469" t="s">
        <v>1900</v>
      </c>
      <c r="B469">
        <v>468</v>
      </c>
      <c r="C469">
        <v>1980</v>
      </c>
      <c r="D469" t="s">
        <v>16</v>
      </c>
      <c r="E469">
        <v>4</v>
      </c>
      <c r="F469" s="19">
        <v>33120</v>
      </c>
      <c r="G469" s="13">
        <f t="shared" ca="1" si="7"/>
        <v>36</v>
      </c>
      <c r="H469">
        <v>0</v>
      </c>
      <c r="I469" s="21">
        <v>21348.71</v>
      </c>
      <c r="J469" s="9" t="s">
        <v>7</v>
      </c>
      <c r="K469" t="s">
        <v>12</v>
      </c>
      <c r="L469" t="s">
        <v>19</v>
      </c>
    </row>
    <row r="470" spans="1:12" x14ac:dyDescent="0.35">
      <c r="A470" t="s">
        <v>1899</v>
      </c>
      <c r="B470">
        <v>469</v>
      </c>
      <c r="C470">
        <v>2004</v>
      </c>
      <c r="D470" t="s">
        <v>31</v>
      </c>
      <c r="E470">
        <v>4</v>
      </c>
      <c r="F470" s="19">
        <v>38203</v>
      </c>
      <c r="G470" s="13">
        <f t="shared" ca="1" si="7"/>
        <v>22</v>
      </c>
      <c r="H470">
        <v>0</v>
      </c>
      <c r="I470" s="21">
        <v>21344.85</v>
      </c>
      <c r="J470" s="9" t="s">
        <v>8</v>
      </c>
      <c r="K470" t="s">
        <v>12</v>
      </c>
      <c r="L470" t="s">
        <v>243</v>
      </c>
    </row>
    <row r="471" spans="1:12" x14ac:dyDescent="0.35">
      <c r="A471" t="s">
        <v>1898</v>
      </c>
      <c r="B471">
        <v>470</v>
      </c>
      <c r="C471">
        <v>1980</v>
      </c>
      <c r="D471" t="s">
        <v>26</v>
      </c>
      <c r="E471">
        <v>10</v>
      </c>
      <c r="F471" s="19">
        <v>33217</v>
      </c>
      <c r="G471" s="13">
        <f t="shared" ca="1" si="7"/>
        <v>35</v>
      </c>
      <c r="H471">
        <v>2</v>
      </c>
      <c r="I471" s="21">
        <v>21259.38</v>
      </c>
      <c r="J471" s="9" t="s">
        <v>8</v>
      </c>
      <c r="K471" t="s">
        <v>8</v>
      </c>
      <c r="L471" t="s">
        <v>162</v>
      </c>
    </row>
    <row r="472" spans="1:12" x14ac:dyDescent="0.35">
      <c r="A472" t="s">
        <v>1897</v>
      </c>
      <c r="B472">
        <v>471</v>
      </c>
      <c r="C472">
        <v>1974</v>
      </c>
      <c r="D472" t="s">
        <v>16</v>
      </c>
      <c r="E472">
        <v>3</v>
      </c>
      <c r="F472" s="19">
        <v>34580</v>
      </c>
      <c r="G472" s="13">
        <f t="shared" ca="1" si="7"/>
        <v>32</v>
      </c>
      <c r="H472">
        <v>0</v>
      </c>
      <c r="I472" s="21">
        <v>21232.18</v>
      </c>
      <c r="J472" s="9" t="s">
        <v>8</v>
      </c>
      <c r="K472" t="s">
        <v>7</v>
      </c>
      <c r="L472" t="s">
        <v>38</v>
      </c>
    </row>
    <row r="473" spans="1:12" x14ac:dyDescent="0.35">
      <c r="A473" t="s">
        <v>1896</v>
      </c>
      <c r="B473">
        <v>472</v>
      </c>
      <c r="C473">
        <v>1974</v>
      </c>
      <c r="D473" t="s">
        <v>33</v>
      </c>
      <c r="E473">
        <v>14</v>
      </c>
      <c r="F473" s="19">
        <v>34621</v>
      </c>
      <c r="G473" s="13">
        <f t="shared" ca="1" si="7"/>
        <v>31</v>
      </c>
      <c r="H473">
        <v>0</v>
      </c>
      <c r="I473" s="21">
        <v>21223.68</v>
      </c>
      <c r="J473" s="9" t="s">
        <v>8</v>
      </c>
      <c r="K473" t="s">
        <v>7</v>
      </c>
      <c r="L473" t="s">
        <v>9</v>
      </c>
    </row>
    <row r="474" spans="1:12" x14ac:dyDescent="0.35">
      <c r="A474" t="s">
        <v>1895</v>
      </c>
      <c r="B474">
        <v>473</v>
      </c>
      <c r="C474">
        <v>1969</v>
      </c>
      <c r="D474" t="s">
        <v>31</v>
      </c>
      <c r="E474">
        <v>26</v>
      </c>
      <c r="F474" s="19">
        <v>36398</v>
      </c>
      <c r="G474" s="13">
        <f t="shared" ca="1" si="7"/>
        <v>27</v>
      </c>
      <c r="H474">
        <v>0</v>
      </c>
      <c r="I474" s="21">
        <v>21195.82</v>
      </c>
      <c r="J474" s="9" t="s">
        <v>8</v>
      </c>
      <c r="K474" t="s">
        <v>12</v>
      </c>
      <c r="L474" t="s">
        <v>9</v>
      </c>
    </row>
    <row r="475" spans="1:12" x14ac:dyDescent="0.35">
      <c r="A475" t="s">
        <v>1894</v>
      </c>
      <c r="B475">
        <v>474</v>
      </c>
      <c r="C475">
        <v>1977</v>
      </c>
      <c r="D475" t="s">
        <v>11</v>
      </c>
      <c r="E475">
        <v>23</v>
      </c>
      <c r="F475" s="19">
        <v>35757</v>
      </c>
      <c r="G475" s="13">
        <f t="shared" ca="1" si="7"/>
        <v>28</v>
      </c>
      <c r="H475">
        <v>2</v>
      </c>
      <c r="I475" s="21">
        <v>21098.55</v>
      </c>
      <c r="J475" s="9" t="s">
        <v>8</v>
      </c>
      <c r="K475" t="s">
        <v>8</v>
      </c>
      <c r="L475" t="s">
        <v>19</v>
      </c>
    </row>
    <row r="476" spans="1:12" x14ac:dyDescent="0.35">
      <c r="A476" t="s">
        <v>1893</v>
      </c>
      <c r="B476">
        <v>475</v>
      </c>
      <c r="C476">
        <v>1983</v>
      </c>
      <c r="D476" t="s">
        <v>6</v>
      </c>
      <c r="E476">
        <v>2</v>
      </c>
      <c r="F476" s="19">
        <v>34152</v>
      </c>
      <c r="G476" s="13">
        <f t="shared" ca="1" si="7"/>
        <v>33</v>
      </c>
      <c r="H476">
        <v>1</v>
      </c>
      <c r="I476" s="21">
        <v>21082.16</v>
      </c>
      <c r="J476" s="9" t="s">
        <v>8</v>
      </c>
      <c r="K476" t="s">
        <v>7</v>
      </c>
      <c r="L476" t="s">
        <v>38</v>
      </c>
    </row>
    <row r="477" spans="1:12" x14ac:dyDescent="0.35">
      <c r="A477" t="s">
        <v>1891</v>
      </c>
      <c r="B477">
        <v>476</v>
      </c>
      <c r="C477">
        <v>1964</v>
      </c>
      <c r="D477" t="s">
        <v>11</v>
      </c>
      <c r="E477">
        <v>19</v>
      </c>
      <c r="F477" s="19">
        <v>34657</v>
      </c>
      <c r="G477" s="13">
        <f t="shared" ca="1" si="7"/>
        <v>31</v>
      </c>
      <c r="H477">
        <v>0</v>
      </c>
      <c r="I477" s="21">
        <v>20893.060000000001</v>
      </c>
      <c r="J477" s="9" t="s">
        <v>7</v>
      </c>
      <c r="K477" t="s">
        <v>8</v>
      </c>
      <c r="L477" t="s">
        <v>19</v>
      </c>
    </row>
    <row r="478" spans="1:12" x14ac:dyDescent="0.35">
      <c r="A478" t="s">
        <v>1890</v>
      </c>
      <c r="B478">
        <v>477</v>
      </c>
      <c r="C478">
        <v>1975</v>
      </c>
      <c r="D478" t="s">
        <v>26</v>
      </c>
      <c r="E478">
        <v>8</v>
      </c>
      <c r="F478" s="19">
        <v>35041</v>
      </c>
      <c r="G478" s="13">
        <f t="shared" ca="1" si="7"/>
        <v>30</v>
      </c>
      <c r="H478">
        <v>0</v>
      </c>
      <c r="I478" s="21">
        <v>20878.78</v>
      </c>
      <c r="J478" s="9" t="s">
        <v>7</v>
      </c>
      <c r="K478" t="s">
        <v>12</v>
      </c>
      <c r="L478" t="s">
        <v>243</v>
      </c>
    </row>
    <row r="479" spans="1:12" x14ac:dyDescent="0.35">
      <c r="A479" t="s">
        <v>1889</v>
      </c>
      <c r="B479">
        <v>478</v>
      </c>
      <c r="C479">
        <v>1967</v>
      </c>
      <c r="D479" t="s">
        <v>16</v>
      </c>
      <c r="E479">
        <v>8</v>
      </c>
      <c r="F479" s="19">
        <v>35681</v>
      </c>
      <c r="G479" s="13">
        <f t="shared" ca="1" si="7"/>
        <v>29</v>
      </c>
      <c r="H479">
        <v>0</v>
      </c>
      <c r="I479" s="21">
        <v>20781.490000000002</v>
      </c>
      <c r="J479" s="9" t="s">
        <v>7</v>
      </c>
      <c r="K479" t="s">
        <v>8</v>
      </c>
      <c r="L479" t="s">
        <v>9</v>
      </c>
    </row>
    <row r="480" spans="1:12" x14ac:dyDescent="0.35">
      <c r="A480" t="s">
        <v>1888</v>
      </c>
      <c r="B480">
        <v>479</v>
      </c>
      <c r="C480">
        <v>1986</v>
      </c>
      <c r="D480" t="s">
        <v>31</v>
      </c>
      <c r="E480">
        <v>4</v>
      </c>
      <c r="F480" s="19">
        <v>35281</v>
      </c>
      <c r="G480" s="13">
        <f t="shared" ca="1" si="7"/>
        <v>30</v>
      </c>
      <c r="H480">
        <v>1</v>
      </c>
      <c r="I480" s="21">
        <v>20773.63</v>
      </c>
      <c r="J480" s="9" t="s">
        <v>7</v>
      </c>
      <c r="K480" t="s">
        <v>8</v>
      </c>
      <c r="L480" t="s">
        <v>352</v>
      </c>
    </row>
    <row r="481" spans="1:12" x14ac:dyDescent="0.35">
      <c r="A481" t="s">
        <v>1887</v>
      </c>
      <c r="B481">
        <v>480</v>
      </c>
      <c r="C481">
        <v>1992</v>
      </c>
      <c r="D481" t="s">
        <v>16</v>
      </c>
      <c r="E481">
        <v>14</v>
      </c>
      <c r="F481" s="19">
        <v>33861</v>
      </c>
      <c r="G481" s="13">
        <f t="shared" ca="1" si="7"/>
        <v>33</v>
      </c>
      <c r="H481">
        <v>3</v>
      </c>
      <c r="I481" s="21">
        <v>20745.990000000002</v>
      </c>
      <c r="J481" s="9" t="s">
        <v>8</v>
      </c>
      <c r="K481" t="s">
        <v>12</v>
      </c>
      <c r="L481" t="s">
        <v>19</v>
      </c>
    </row>
    <row r="482" spans="1:12" x14ac:dyDescent="0.35">
      <c r="A482" t="s">
        <v>1886</v>
      </c>
      <c r="B482">
        <v>481</v>
      </c>
      <c r="C482">
        <v>1965</v>
      </c>
      <c r="D482" t="s">
        <v>31</v>
      </c>
      <c r="E482">
        <v>1</v>
      </c>
      <c r="F482" s="19">
        <v>34912</v>
      </c>
      <c r="G482" s="13">
        <f t="shared" ca="1" si="7"/>
        <v>31</v>
      </c>
      <c r="H482">
        <v>0</v>
      </c>
      <c r="I482" s="21">
        <v>20709.02</v>
      </c>
      <c r="J482" s="9" t="s">
        <v>8</v>
      </c>
      <c r="K482" t="s">
        <v>7</v>
      </c>
      <c r="L482" t="s">
        <v>162</v>
      </c>
    </row>
    <row r="483" spans="1:12" x14ac:dyDescent="0.35">
      <c r="A483" t="s">
        <v>1885</v>
      </c>
      <c r="B483">
        <v>482</v>
      </c>
      <c r="C483">
        <v>1967</v>
      </c>
      <c r="D483" t="s">
        <v>26</v>
      </c>
      <c r="E483">
        <v>17</v>
      </c>
      <c r="F483" s="19">
        <v>35781</v>
      </c>
      <c r="G483" s="13">
        <f t="shared" ca="1" si="7"/>
        <v>28</v>
      </c>
      <c r="H483">
        <v>0</v>
      </c>
      <c r="I483" s="21">
        <v>20630.28</v>
      </c>
      <c r="J483" s="9" t="s">
        <v>7</v>
      </c>
      <c r="K483" t="s">
        <v>8</v>
      </c>
      <c r="L483" t="s">
        <v>38</v>
      </c>
    </row>
    <row r="484" spans="1:12" x14ac:dyDescent="0.35">
      <c r="A484" t="s">
        <v>1884</v>
      </c>
      <c r="B484">
        <v>483</v>
      </c>
      <c r="C484">
        <v>1966</v>
      </c>
      <c r="D484" t="s">
        <v>6</v>
      </c>
      <c r="E484">
        <v>9</v>
      </c>
      <c r="F484" s="19">
        <v>35255</v>
      </c>
      <c r="G484" s="13">
        <f t="shared" ca="1" si="7"/>
        <v>30</v>
      </c>
      <c r="H484">
        <v>0</v>
      </c>
      <c r="I484" s="21">
        <v>20568.32</v>
      </c>
      <c r="J484" s="9" t="s">
        <v>8</v>
      </c>
      <c r="K484" t="s">
        <v>7</v>
      </c>
      <c r="L484" t="s">
        <v>19</v>
      </c>
    </row>
    <row r="485" spans="1:12" x14ac:dyDescent="0.35">
      <c r="A485" t="s">
        <v>1883</v>
      </c>
      <c r="B485">
        <v>484</v>
      </c>
      <c r="C485">
        <v>1969</v>
      </c>
      <c r="D485" t="s">
        <v>33</v>
      </c>
      <c r="E485">
        <v>13</v>
      </c>
      <c r="F485" s="19">
        <v>36446</v>
      </c>
      <c r="G485" s="13">
        <f t="shared" ca="1" si="7"/>
        <v>26</v>
      </c>
      <c r="H485">
        <v>3</v>
      </c>
      <c r="I485" s="21">
        <v>20463</v>
      </c>
      <c r="J485" s="9" t="s">
        <v>7</v>
      </c>
      <c r="K485" t="s">
        <v>7</v>
      </c>
      <c r="L485" t="s">
        <v>9</v>
      </c>
    </row>
    <row r="486" spans="1:12" x14ac:dyDescent="0.35">
      <c r="A486" t="s">
        <v>1882</v>
      </c>
      <c r="B486">
        <v>485</v>
      </c>
      <c r="C486">
        <v>1962</v>
      </c>
      <c r="D486" t="s">
        <v>33</v>
      </c>
      <c r="E486">
        <v>18</v>
      </c>
      <c r="F486" s="19">
        <v>33895</v>
      </c>
      <c r="G486" s="13">
        <f t="shared" ca="1" si="7"/>
        <v>33</v>
      </c>
      <c r="H486">
        <v>0</v>
      </c>
      <c r="I486" s="21">
        <v>20446.849999999999</v>
      </c>
      <c r="J486" s="9" t="s">
        <v>7</v>
      </c>
      <c r="K486" t="s">
        <v>12</v>
      </c>
      <c r="L486" t="s">
        <v>19</v>
      </c>
    </row>
    <row r="487" spans="1:12" x14ac:dyDescent="0.35">
      <c r="A487" t="s">
        <v>1881</v>
      </c>
      <c r="B487">
        <v>486</v>
      </c>
      <c r="C487">
        <v>1985</v>
      </c>
      <c r="D487" t="s">
        <v>6</v>
      </c>
      <c r="E487">
        <v>12</v>
      </c>
      <c r="F487" s="19">
        <v>34892</v>
      </c>
      <c r="G487" s="13">
        <f t="shared" ca="1" si="7"/>
        <v>31</v>
      </c>
      <c r="H487">
        <v>0</v>
      </c>
      <c r="I487" s="21">
        <v>20420.599999999999</v>
      </c>
      <c r="J487" s="9" t="s">
        <v>8</v>
      </c>
      <c r="K487" t="s">
        <v>7</v>
      </c>
      <c r="L487" t="s">
        <v>38</v>
      </c>
    </row>
    <row r="488" spans="1:12" x14ac:dyDescent="0.35">
      <c r="A488" t="s">
        <v>1880</v>
      </c>
      <c r="B488">
        <v>487</v>
      </c>
      <c r="C488">
        <v>1962</v>
      </c>
      <c r="D488" t="s">
        <v>6</v>
      </c>
      <c r="E488">
        <v>2</v>
      </c>
      <c r="F488" s="19">
        <v>33787</v>
      </c>
      <c r="G488" s="13">
        <f t="shared" ca="1" si="7"/>
        <v>34</v>
      </c>
      <c r="H488">
        <v>0</v>
      </c>
      <c r="I488" s="21">
        <v>20354.5</v>
      </c>
      <c r="J488" s="9" t="s">
        <v>8</v>
      </c>
      <c r="K488" t="s">
        <v>7</v>
      </c>
      <c r="L488" t="s">
        <v>531</v>
      </c>
    </row>
    <row r="489" spans="1:12" x14ac:dyDescent="0.35">
      <c r="A489" t="s">
        <v>1879</v>
      </c>
      <c r="B489">
        <v>488</v>
      </c>
      <c r="C489">
        <v>1985</v>
      </c>
      <c r="D489" t="s">
        <v>16</v>
      </c>
      <c r="E489">
        <v>17</v>
      </c>
      <c r="F489" s="19">
        <v>34959</v>
      </c>
      <c r="G489" s="13">
        <f t="shared" ca="1" si="7"/>
        <v>30</v>
      </c>
      <c r="H489">
        <v>1</v>
      </c>
      <c r="I489" s="21">
        <v>20296.86</v>
      </c>
      <c r="J489" s="9" t="s">
        <v>8</v>
      </c>
      <c r="K489" t="s">
        <v>12</v>
      </c>
      <c r="L489" t="s">
        <v>243</v>
      </c>
    </row>
    <row r="490" spans="1:12" x14ac:dyDescent="0.35">
      <c r="A490" t="s">
        <v>1878</v>
      </c>
      <c r="B490">
        <v>489</v>
      </c>
      <c r="C490">
        <v>1993</v>
      </c>
      <c r="D490" t="s">
        <v>16</v>
      </c>
      <c r="E490">
        <v>7</v>
      </c>
      <c r="F490" s="19">
        <v>34219</v>
      </c>
      <c r="G490" s="13">
        <f t="shared" ca="1" si="7"/>
        <v>33</v>
      </c>
      <c r="H490">
        <v>1</v>
      </c>
      <c r="I490" s="21">
        <v>20277.810000000001</v>
      </c>
      <c r="J490" s="9" t="s">
        <v>8</v>
      </c>
      <c r="K490" t="s">
        <v>8</v>
      </c>
      <c r="L490" t="s">
        <v>164</v>
      </c>
    </row>
    <row r="491" spans="1:12" x14ac:dyDescent="0.35">
      <c r="A491" t="s">
        <v>1877</v>
      </c>
      <c r="B491">
        <v>490</v>
      </c>
      <c r="C491">
        <v>1966</v>
      </c>
      <c r="D491" t="s">
        <v>31</v>
      </c>
      <c r="E491">
        <v>22</v>
      </c>
      <c r="F491" s="19">
        <v>35299</v>
      </c>
      <c r="G491" s="13">
        <f t="shared" ca="1" si="7"/>
        <v>30</v>
      </c>
      <c r="H491">
        <v>0</v>
      </c>
      <c r="I491" s="21">
        <v>20253.84</v>
      </c>
      <c r="J491" s="9" t="s">
        <v>7</v>
      </c>
      <c r="K491" t="s">
        <v>8</v>
      </c>
      <c r="L491" t="s">
        <v>19</v>
      </c>
    </row>
    <row r="492" spans="1:12" x14ac:dyDescent="0.35">
      <c r="A492" t="s">
        <v>1876</v>
      </c>
      <c r="B492">
        <v>491</v>
      </c>
      <c r="C492">
        <v>1987</v>
      </c>
      <c r="D492" t="s">
        <v>33</v>
      </c>
      <c r="E492">
        <v>17</v>
      </c>
      <c r="F492" s="19">
        <v>35720</v>
      </c>
      <c r="G492" s="13">
        <f t="shared" ca="1" si="7"/>
        <v>28</v>
      </c>
      <c r="H492">
        <v>0</v>
      </c>
      <c r="I492" s="21">
        <v>20234.849999999999</v>
      </c>
      <c r="J492" s="9" t="s">
        <v>7</v>
      </c>
      <c r="K492" t="s">
        <v>8</v>
      </c>
      <c r="L492" t="s">
        <v>19</v>
      </c>
    </row>
    <row r="493" spans="1:12" x14ac:dyDescent="0.35">
      <c r="A493" t="s">
        <v>1875</v>
      </c>
      <c r="B493">
        <v>492</v>
      </c>
      <c r="C493">
        <v>1994</v>
      </c>
      <c r="D493" t="s">
        <v>14</v>
      </c>
      <c r="E493">
        <v>8</v>
      </c>
      <c r="F493" s="19">
        <v>34493</v>
      </c>
      <c r="G493" s="13">
        <f t="shared" ca="1" si="7"/>
        <v>32</v>
      </c>
      <c r="H493">
        <v>2</v>
      </c>
      <c r="I493" s="21">
        <v>20177.669999999998</v>
      </c>
      <c r="J493" s="9" t="s">
        <v>7</v>
      </c>
      <c r="K493" t="s">
        <v>12</v>
      </c>
      <c r="L493" t="s">
        <v>38</v>
      </c>
    </row>
    <row r="494" spans="1:12" x14ac:dyDescent="0.35">
      <c r="A494" t="s">
        <v>1874</v>
      </c>
      <c r="B494">
        <v>493</v>
      </c>
      <c r="C494">
        <v>2002</v>
      </c>
      <c r="D494" t="s">
        <v>6</v>
      </c>
      <c r="E494">
        <v>9</v>
      </c>
      <c r="F494" s="19">
        <v>37446</v>
      </c>
      <c r="G494" s="13">
        <f t="shared" ca="1" si="7"/>
        <v>24</v>
      </c>
      <c r="H494">
        <v>0</v>
      </c>
      <c r="I494" s="21">
        <v>20167.34</v>
      </c>
      <c r="J494" s="9" t="s">
        <v>8</v>
      </c>
      <c r="K494" t="s">
        <v>8</v>
      </c>
      <c r="L494" t="s">
        <v>38</v>
      </c>
    </row>
    <row r="495" spans="1:12" x14ac:dyDescent="0.35">
      <c r="A495" t="s">
        <v>1873</v>
      </c>
      <c r="B495">
        <v>494</v>
      </c>
      <c r="C495">
        <v>1983</v>
      </c>
      <c r="D495" t="s">
        <v>33</v>
      </c>
      <c r="E495">
        <v>6</v>
      </c>
      <c r="F495" s="19">
        <v>34248</v>
      </c>
      <c r="G495" s="13">
        <f t="shared" ca="1" si="7"/>
        <v>32</v>
      </c>
      <c r="H495">
        <v>0</v>
      </c>
      <c r="I495" s="21">
        <v>20149.32</v>
      </c>
      <c r="J495" s="9" t="s">
        <v>7</v>
      </c>
      <c r="K495" t="s">
        <v>12</v>
      </c>
      <c r="L495" t="s">
        <v>164</v>
      </c>
    </row>
    <row r="496" spans="1:12" x14ac:dyDescent="0.35">
      <c r="A496" t="s">
        <v>1872</v>
      </c>
      <c r="B496">
        <v>495</v>
      </c>
      <c r="C496">
        <v>1988</v>
      </c>
      <c r="D496" t="s">
        <v>6</v>
      </c>
      <c r="E496">
        <v>25</v>
      </c>
      <c r="F496" s="19">
        <v>36001</v>
      </c>
      <c r="G496" s="13">
        <f t="shared" ca="1" si="7"/>
        <v>28</v>
      </c>
      <c r="H496">
        <v>1</v>
      </c>
      <c r="I496" s="21">
        <v>20009.63</v>
      </c>
      <c r="J496" s="9" t="s">
        <v>7</v>
      </c>
      <c r="K496" t="s">
        <v>12</v>
      </c>
      <c r="L496" t="s">
        <v>19</v>
      </c>
    </row>
    <row r="497" spans="1:12" x14ac:dyDescent="0.35">
      <c r="A497" t="s">
        <v>1871</v>
      </c>
      <c r="B497">
        <v>496</v>
      </c>
      <c r="C497">
        <v>1966</v>
      </c>
      <c r="D497" t="s">
        <v>31</v>
      </c>
      <c r="E497">
        <v>10</v>
      </c>
      <c r="F497" s="19">
        <v>35287</v>
      </c>
      <c r="G497" s="13">
        <f t="shared" ca="1" si="7"/>
        <v>30</v>
      </c>
      <c r="H497">
        <v>0</v>
      </c>
      <c r="I497" s="21">
        <v>19995.29</v>
      </c>
      <c r="J497" s="9" t="s">
        <v>12</v>
      </c>
      <c r="K497" t="s">
        <v>8</v>
      </c>
      <c r="L497" t="s">
        <v>531</v>
      </c>
    </row>
    <row r="498" spans="1:12" x14ac:dyDescent="0.35">
      <c r="A498" t="s">
        <v>1870</v>
      </c>
      <c r="B498">
        <v>497</v>
      </c>
      <c r="C498">
        <v>1980</v>
      </c>
      <c r="D498" t="s">
        <v>33</v>
      </c>
      <c r="E498">
        <v>9</v>
      </c>
      <c r="F498" s="19">
        <v>33155</v>
      </c>
      <c r="G498" s="13">
        <f t="shared" ca="1" si="7"/>
        <v>35</v>
      </c>
      <c r="H498">
        <v>0</v>
      </c>
      <c r="I498" s="21">
        <v>19964.75</v>
      </c>
      <c r="J498" s="9" t="s">
        <v>12</v>
      </c>
      <c r="K498" t="s">
        <v>7</v>
      </c>
      <c r="L498" t="s">
        <v>243</v>
      </c>
    </row>
    <row r="499" spans="1:12" x14ac:dyDescent="0.35">
      <c r="A499" t="s">
        <v>1869</v>
      </c>
      <c r="B499">
        <v>498</v>
      </c>
      <c r="C499">
        <v>1997</v>
      </c>
      <c r="D499" t="s">
        <v>33</v>
      </c>
      <c r="E499">
        <v>18</v>
      </c>
      <c r="F499" s="19">
        <v>35721</v>
      </c>
      <c r="G499" s="13">
        <f t="shared" ca="1" si="7"/>
        <v>28</v>
      </c>
      <c r="H499">
        <v>3</v>
      </c>
      <c r="I499" s="21">
        <v>19933.46</v>
      </c>
      <c r="J499" s="9" t="s">
        <v>12</v>
      </c>
      <c r="K499" t="s">
        <v>8</v>
      </c>
      <c r="L499" t="s">
        <v>38</v>
      </c>
    </row>
    <row r="500" spans="1:12" x14ac:dyDescent="0.35">
      <c r="A500" t="s">
        <v>1868</v>
      </c>
      <c r="B500">
        <v>499</v>
      </c>
      <c r="C500">
        <v>1979</v>
      </c>
      <c r="D500" t="s">
        <v>33</v>
      </c>
      <c r="E500">
        <v>30</v>
      </c>
      <c r="F500" s="19">
        <v>36463</v>
      </c>
      <c r="G500" s="13">
        <f t="shared" ca="1" si="7"/>
        <v>26</v>
      </c>
      <c r="H500">
        <v>2</v>
      </c>
      <c r="I500" s="21">
        <v>19798.05</v>
      </c>
      <c r="J500" s="9" t="s">
        <v>12</v>
      </c>
      <c r="K500" t="s">
        <v>12</v>
      </c>
      <c r="L500" t="s">
        <v>243</v>
      </c>
    </row>
    <row r="501" spans="1:12" x14ac:dyDescent="0.35">
      <c r="A501" t="s">
        <v>1867</v>
      </c>
      <c r="B501">
        <v>500</v>
      </c>
      <c r="C501">
        <v>1972</v>
      </c>
      <c r="D501" t="s">
        <v>14</v>
      </c>
      <c r="E501">
        <v>14</v>
      </c>
      <c r="F501" s="19">
        <v>33769</v>
      </c>
      <c r="G501" s="13">
        <f t="shared" ca="1" si="7"/>
        <v>34</v>
      </c>
      <c r="H501">
        <v>3</v>
      </c>
      <c r="I501" s="21">
        <v>19749.38</v>
      </c>
      <c r="J501" s="9" t="s">
        <v>12</v>
      </c>
      <c r="K501" t="s">
        <v>8</v>
      </c>
      <c r="L501" t="s">
        <v>9</v>
      </c>
    </row>
    <row r="502" spans="1:12" x14ac:dyDescent="0.35">
      <c r="A502" t="s">
        <v>1866</v>
      </c>
      <c r="B502">
        <v>501</v>
      </c>
      <c r="C502">
        <v>1990</v>
      </c>
      <c r="D502" t="s">
        <v>31</v>
      </c>
      <c r="E502">
        <v>8</v>
      </c>
      <c r="F502" s="19">
        <v>33093</v>
      </c>
      <c r="G502" s="13">
        <f t="shared" ca="1" si="7"/>
        <v>36</v>
      </c>
      <c r="H502">
        <v>1</v>
      </c>
      <c r="I502" s="21">
        <v>19719.689999999999</v>
      </c>
      <c r="J502" s="9" t="s">
        <v>12</v>
      </c>
      <c r="K502" t="s">
        <v>7</v>
      </c>
      <c r="L502" t="s">
        <v>9</v>
      </c>
    </row>
    <row r="503" spans="1:12" x14ac:dyDescent="0.35">
      <c r="A503" t="s">
        <v>1865</v>
      </c>
      <c r="B503">
        <v>502</v>
      </c>
      <c r="C503">
        <v>1994</v>
      </c>
      <c r="D503" t="s">
        <v>31</v>
      </c>
      <c r="E503">
        <v>27</v>
      </c>
      <c r="F503" s="19">
        <v>34573</v>
      </c>
      <c r="G503" s="13">
        <f t="shared" ca="1" si="7"/>
        <v>32</v>
      </c>
      <c r="H503">
        <v>0</v>
      </c>
      <c r="I503" s="21">
        <v>19673.34</v>
      </c>
      <c r="J503" s="9" t="s">
        <v>12</v>
      </c>
      <c r="K503" t="s">
        <v>7</v>
      </c>
      <c r="L503" t="s">
        <v>19</v>
      </c>
    </row>
    <row r="504" spans="1:12" x14ac:dyDescent="0.35">
      <c r="A504" t="s">
        <v>1864</v>
      </c>
      <c r="B504">
        <v>503</v>
      </c>
      <c r="C504">
        <v>1978</v>
      </c>
      <c r="D504" t="s">
        <v>16</v>
      </c>
      <c r="E504">
        <v>24</v>
      </c>
      <c r="F504" s="19">
        <v>36062</v>
      </c>
      <c r="G504" s="13">
        <f t="shared" ca="1" si="7"/>
        <v>27</v>
      </c>
      <c r="H504">
        <v>1</v>
      </c>
      <c r="I504" s="21">
        <v>19594.810000000001</v>
      </c>
      <c r="J504" s="9" t="s">
        <v>12</v>
      </c>
      <c r="K504" t="s">
        <v>12</v>
      </c>
      <c r="L504" t="s">
        <v>243</v>
      </c>
    </row>
    <row r="505" spans="1:12" x14ac:dyDescent="0.35">
      <c r="A505" t="s">
        <v>1863</v>
      </c>
      <c r="B505">
        <v>504</v>
      </c>
      <c r="C505">
        <v>1963</v>
      </c>
      <c r="D505" t="s">
        <v>6</v>
      </c>
      <c r="E505">
        <v>14</v>
      </c>
      <c r="F505" s="19">
        <v>34164</v>
      </c>
      <c r="G505" s="13">
        <f t="shared" ca="1" si="7"/>
        <v>33</v>
      </c>
      <c r="H505">
        <v>0</v>
      </c>
      <c r="I505" s="21">
        <v>19551.34</v>
      </c>
      <c r="J505" s="9" t="s">
        <v>12</v>
      </c>
      <c r="K505" t="s">
        <v>8</v>
      </c>
      <c r="L505" t="s">
        <v>19</v>
      </c>
    </row>
    <row r="506" spans="1:12" x14ac:dyDescent="0.35">
      <c r="A506" t="s">
        <v>1862</v>
      </c>
      <c r="B506">
        <v>505</v>
      </c>
      <c r="C506">
        <v>1985</v>
      </c>
      <c r="D506" t="s">
        <v>16</v>
      </c>
      <c r="E506">
        <v>17</v>
      </c>
      <c r="F506" s="19">
        <v>34959</v>
      </c>
      <c r="G506" s="13">
        <f t="shared" ca="1" si="7"/>
        <v>30</v>
      </c>
      <c r="H506">
        <v>0</v>
      </c>
      <c r="I506" s="21">
        <v>19539.240000000002</v>
      </c>
      <c r="J506" s="9" t="s">
        <v>12</v>
      </c>
      <c r="K506" t="s">
        <v>12</v>
      </c>
      <c r="L506" t="s">
        <v>9</v>
      </c>
    </row>
    <row r="507" spans="1:12" x14ac:dyDescent="0.35">
      <c r="A507" t="s">
        <v>1861</v>
      </c>
      <c r="B507">
        <v>506</v>
      </c>
      <c r="C507">
        <v>1992</v>
      </c>
      <c r="D507" t="s">
        <v>31</v>
      </c>
      <c r="E507">
        <v>19</v>
      </c>
      <c r="F507" s="19">
        <v>33835</v>
      </c>
      <c r="G507" s="13">
        <f t="shared" ca="1" si="7"/>
        <v>34</v>
      </c>
      <c r="H507">
        <v>1</v>
      </c>
      <c r="I507" s="21">
        <v>19521.97</v>
      </c>
      <c r="J507" s="9" t="s">
        <v>12</v>
      </c>
      <c r="K507" t="s">
        <v>7</v>
      </c>
      <c r="L507" t="s">
        <v>9</v>
      </c>
    </row>
    <row r="508" spans="1:12" x14ac:dyDescent="0.35">
      <c r="A508" t="s">
        <v>1860</v>
      </c>
      <c r="B508">
        <v>507</v>
      </c>
      <c r="C508">
        <v>1980</v>
      </c>
      <c r="D508" t="s">
        <v>11</v>
      </c>
      <c r="E508">
        <v>8</v>
      </c>
      <c r="F508" s="19">
        <v>33185</v>
      </c>
      <c r="G508" s="13">
        <f t="shared" ca="1" si="7"/>
        <v>35</v>
      </c>
      <c r="H508">
        <v>0</v>
      </c>
      <c r="I508" s="21">
        <v>19515.54</v>
      </c>
      <c r="J508" s="9" t="s">
        <v>12</v>
      </c>
      <c r="K508" t="s">
        <v>12</v>
      </c>
      <c r="L508" t="s">
        <v>9</v>
      </c>
    </row>
    <row r="509" spans="1:12" x14ac:dyDescent="0.35">
      <c r="A509" t="s">
        <v>1859</v>
      </c>
      <c r="B509">
        <v>508</v>
      </c>
      <c r="C509">
        <v>1987</v>
      </c>
      <c r="D509" t="s">
        <v>11</v>
      </c>
      <c r="E509">
        <v>30</v>
      </c>
      <c r="F509" s="19">
        <v>35764</v>
      </c>
      <c r="G509" s="13">
        <f t="shared" ca="1" si="7"/>
        <v>28</v>
      </c>
      <c r="H509">
        <v>4</v>
      </c>
      <c r="I509" s="21">
        <v>19496.72</v>
      </c>
      <c r="J509" s="9" t="s">
        <v>12</v>
      </c>
      <c r="K509" t="s">
        <v>8</v>
      </c>
      <c r="L509" t="s">
        <v>162</v>
      </c>
    </row>
    <row r="510" spans="1:12" x14ac:dyDescent="0.35">
      <c r="A510" t="s">
        <v>1858</v>
      </c>
      <c r="B510">
        <v>509</v>
      </c>
      <c r="C510">
        <v>1982</v>
      </c>
      <c r="D510" t="s">
        <v>26</v>
      </c>
      <c r="E510">
        <v>15</v>
      </c>
      <c r="F510" s="19">
        <v>33953</v>
      </c>
      <c r="G510" s="13">
        <f t="shared" ca="1" si="7"/>
        <v>33</v>
      </c>
      <c r="H510">
        <v>2</v>
      </c>
      <c r="I510" s="21">
        <v>19444.27</v>
      </c>
      <c r="J510" s="9" t="s">
        <v>12</v>
      </c>
      <c r="K510" t="s">
        <v>12</v>
      </c>
      <c r="L510" t="s">
        <v>9</v>
      </c>
    </row>
    <row r="511" spans="1:12" x14ac:dyDescent="0.35">
      <c r="A511" t="s">
        <v>1857</v>
      </c>
      <c r="B511">
        <v>510</v>
      </c>
      <c r="C511">
        <v>1993</v>
      </c>
      <c r="D511" t="s">
        <v>16</v>
      </c>
      <c r="E511">
        <v>6</v>
      </c>
      <c r="F511" s="19">
        <v>34218</v>
      </c>
      <c r="G511" s="13">
        <f t="shared" ca="1" si="7"/>
        <v>33</v>
      </c>
      <c r="H511">
        <v>2</v>
      </c>
      <c r="I511" s="21">
        <v>19442.349999999999</v>
      </c>
      <c r="J511" s="9" t="s">
        <v>12</v>
      </c>
      <c r="K511" t="s">
        <v>8</v>
      </c>
      <c r="L511" t="s">
        <v>19</v>
      </c>
    </row>
    <row r="512" spans="1:12" x14ac:dyDescent="0.35">
      <c r="A512" t="s">
        <v>1856</v>
      </c>
      <c r="B512">
        <v>511</v>
      </c>
      <c r="C512">
        <v>1987</v>
      </c>
      <c r="D512" t="s">
        <v>14</v>
      </c>
      <c r="E512">
        <v>30</v>
      </c>
      <c r="F512" s="19">
        <v>35611</v>
      </c>
      <c r="G512" s="13">
        <f t="shared" ca="1" si="7"/>
        <v>29</v>
      </c>
      <c r="H512">
        <v>3</v>
      </c>
      <c r="I512" s="21">
        <v>19362</v>
      </c>
      <c r="J512" s="9" t="s">
        <v>12</v>
      </c>
      <c r="K512" t="s">
        <v>8</v>
      </c>
      <c r="L512" t="s">
        <v>9</v>
      </c>
    </row>
    <row r="513" spans="1:12" x14ac:dyDescent="0.35">
      <c r="A513" t="s">
        <v>1855</v>
      </c>
      <c r="B513">
        <v>512</v>
      </c>
      <c r="C513">
        <v>1991</v>
      </c>
      <c r="D513" t="s">
        <v>31</v>
      </c>
      <c r="E513">
        <v>24</v>
      </c>
      <c r="F513" s="19">
        <v>33474</v>
      </c>
      <c r="G513" s="13">
        <f t="shared" ca="1" si="7"/>
        <v>35</v>
      </c>
      <c r="H513">
        <v>0</v>
      </c>
      <c r="I513" s="21">
        <v>19350.37</v>
      </c>
      <c r="J513" s="9" t="s">
        <v>12</v>
      </c>
      <c r="K513" t="s">
        <v>8</v>
      </c>
      <c r="L513" t="s">
        <v>9</v>
      </c>
    </row>
    <row r="514" spans="1:12" x14ac:dyDescent="0.35">
      <c r="A514" t="s">
        <v>1854</v>
      </c>
      <c r="B514">
        <v>513</v>
      </c>
      <c r="C514">
        <v>1966</v>
      </c>
      <c r="D514" t="s">
        <v>11</v>
      </c>
      <c r="E514">
        <v>15</v>
      </c>
      <c r="F514" s="19">
        <v>35384</v>
      </c>
      <c r="G514" s="13">
        <f t="shared" ref="G514:G577" ca="1" si="8">DATEDIF(F514,$O$1,"Y")</f>
        <v>29</v>
      </c>
      <c r="H514">
        <v>0</v>
      </c>
      <c r="I514" s="21">
        <v>19321.060000000001</v>
      </c>
      <c r="J514" s="9" t="s">
        <v>12</v>
      </c>
      <c r="K514" t="s">
        <v>12</v>
      </c>
      <c r="L514" t="s">
        <v>19</v>
      </c>
    </row>
    <row r="515" spans="1:12" x14ac:dyDescent="0.35">
      <c r="A515" t="s">
        <v>1853</v>
      </c>
      <c r="B515">
        <v>514</v>
      </c>
      <c r="C515">
        <v>1967</v>
      </c>
      <c r="D515" t="s">
        <v>6</v>
      </c>
      <c r="E515">
        <v>29</v>
      </c>
      <c r="F515" s="19">
        <v>35640</v>
      </c>
      <c r="G515" s="13">
        <f t="shared" ca="1" si="8"/>
        <v>29</v>
      </c>
      <c r="H515">
        <v>0</v>
      </c>
      <c r="I515" s="21">
        <v>19259.96</v>
      </c>
      <c r="J515" s="9" t="s">
        <v>12</v>
      </c>
      <c r="K515" t="s">
        <v>12</v>
      </c>
      <c r="L515" t="s">
        <v>19</v>
      </c>
    </row>
    <row r="516" spans="1:12" x14ac:dyDescent="0.35">
      <c r="A516" t="s">
        <v>1852</v>
      </c>
      <c r="B516">
        <v>515</v>
      </c>
      <c r="C516">
        <v>1985</v>
      </c>
      <c r="D516" t="s">
        <v>26</v>
      </c>
      <c r="E516">
        <v>28</v>
      </c>
      <c r="F516" s="19">
        <v>35061</v>
      </c>
      <c r="G516" s="13">
        <f t="shared" ca="1" si="8"/>
        <v>30</v>
      </c>
      <c r="H516">
        <v>0</v>
      </c>
      <c r="I516" s="21">
        <v>19214.71</v>
      </c>
      <c r="J516" s="9" t="s">
        <v>12</v>
      </c>
      <c r="K516" t="s">
        <v>8</v>
      </c>
      <c r="L516" t="s">
        <v>9</v>
      </c>
    </row>
    <row r="517" spans="1:12" x14ac:dyDescent="0.35">
      <c r="A517" t="s">
        <v>1851</v>
      </c>
      <c r="B517">
        <v>516</v>
      </c>
      <c r="C517">
        <v>1991</v>
      </c>
      <c r="D517" t="s">
        <v>16</v>
      </c>
      <c r="E517">
        <v>16</v>
      </c>
      <c r="F517" s="19">
        <v>33497</v>
      </c>
      <c r="G517" s="13">
        <f t="shared" ca="1" si="8"/>
        <v>34</v>
      </c>
      <c r="H517">
        <v>3</v>
      </c>
      <c r="I517" s="21">
        <v>19199.939999999999</v>
      </c>
      <c r="J517" s="9" t="s">
        <v>12</v>
      </c>
      <c r="K517" t="s">
        <v>8</v>
      </c>
      <c r="L517" t="s">
        <v>38</v>
      </c>
    </row>
    <row r="518" spans="1:12" x14ac:dyDescent="0.35">
      <c r="A518" t="s">
        <v>1850</v>
      </c>
      <c r="B518">
        <v>517</v>
      </c>
      <c r="C518">
        <v>1979</v>
      </c>
      <c r="D518" t="s">
        <v>6</v>
      </c>
      <c r="E518">
        <v>2</v>
      </c>
      <c r="F518" s="19">
        <v>36343</v>
      </c>
      <c r="G518" s="13">
        <f t="shared" ca="1" si="8"/>
        <v>27</v>
      </c>
      <c r="H518">
        <v>2</v>
      </c>
      <c r="I518" s="21">
        <v>19144.580000000002</v>
      </c>
      <c r="J518" s="9" t="s">
        <v>12</v>
      </c>
      <c r="K518" t="s">
        <v>12</v>
      </c>
      <c r="L518" t="s">
        <v>243</v>
      </c>
    </row>
    <row r="519" spans="1:12" x14ac:dyDescent="0.35">
      <c r="A519" t="s">
        <v>1849</v>
      </c>
      <c r="B519">
        <v>518</v>
      </c>
      <c r="C519">
        <v>1993</v>
      </c>
      <c r="D519" t="s">
        <v>16</v>
      </c>
      <c r="E519">
        <v>28</v>
      </c>
      <c r="F519" s="19">
        <v>34240</v>
      </c>
      <c r="G519" s="13">
        <f t="shared" ca="1" si="8"/>
        <v>32</v>
      </c>
      <c r="H519">
        <v>1</v>
      </c>
      <c r="I519" s="21">
        <v>19107.78</v>
      </c>
      <c r="J519" s="9" t="s">
        <v>12</v>
      </c>
      <c r="K519" t="s">
        <v>7</v>
      </c>
      <c r="L519" t="s">
        <v>9</v>
      </c>
    </row>
    <row r="520" spans="1:12" x14ac:dyDescent="0.35">
      <c r="A520" t="s">
        <v>1848</v>
      </c>
      <c r="B520">
        <v>519</v>
      </c>
      <c r="C520">
        <v>1989</v>
      </c>
      <c r="D520" t="s">
        <v>14</v>
      </c>
      <c r="E520">
        <v>5</v>
      </c>
      <c r="F520" s="19">
        <v>36316</v>
      </c>
      <c r="G520" s="13">
        <f t="shared" ca="1" si="8"/>
        <v>27</v>
      </c>
      <c r="H520">
        <v>1</v>
      </c>
      <c r="I520" s="21">
        <v>19040.88</v>
      </c>
      <c r="J520" s="9" t="s">
        <v>12</v>
      </c>
      <c r="K520" t="s">
        <v>8</v>
      </c>
      <c r="L520" t="s">
        <v>38</v>
      </c>
    </row>
    <row r="521" spans="1:12" x14ac:dyDescent="0.35">
      <c r="A521" t="s">
        <v>1847</v>
      </c>
      <c r="B521">
        <v>520</v>
      </c>
      <c r="C521">
        <v>1983</v>
      </c>
      <c r="D521" t="s">
        <v>26</v>
      </c>
      <c r="E521">
        <v>19</v>
      </c>
      <c r="F521" s="19">
        <v>34322</v>
      </c>
      <c r="G521" s="13">
        <f t="shared" ca="1" si="8"/>
        <v>32</v>
      </c>
      <c r="H521">
        <v>5</v>
      </c>
      <c r="I521" s="21">
        <v>19023.259999999998</v>
      </c>
      <c r="J521" s="9" t="s">
        <v>12</v>
      </c>
      <c r="K521" t="s">
        <v>8</v>
      </c>
      <c r="L521" t="s">
        <v>38</v>
      </c>
    </row>
    <row r="522" spans="1:12" x14ac:dyDescent="0.35">
      <c r="A522" t="s">
        <v>1846</v>
      </c>
      <c r="B522">
        <v>521</v>
      </c>
      <c r="C522">
        <v>1988</v>
      </c>
      <c r="D522" t="s">
        <v>33</v>
      </c>
      <c r="E522">
        <v>24</v>
      </c>
      <c r="F522" s="19">
        <v>36092</v>
      </c>
      <c r="G522" s="13">
        <f t="shared" ca="1" si="8"/>
        <v>27</v>
      </c>
      <c r="H522">
        <v>2</v>
      </c>
      <c r="I522" s="21">
        <v>18972.5</v>
      </c>
      <c r="J522" s="9" t="s">
        <v>12</v>
      </c>
      <c r="K522" t="s">
        <v>8</v>
      </c>
      <c r="L522" t="s">
        <v>9</v>
      </c>
    </row>
    <row r="523" spans="1:12" x14ac:dyDescent="0.35">
      <c r="A523" t="s">
        <v>1845</v>
      </c>
      <c r="B523">
        <v>522</v>
      </c>
      <c r="C523">
        <v>1992</v>
      </c>
      <c r="D523" t="s">
        <v>11</v>
      </c>
      <c r="E523">
        <v>30</v>
      </c>
      <c r="F523" s="19">
        <v>33938</v>
      </c>
      <c r="G523" s="13">
        <f t="shared" ca="1" si="8"/>
        <v>33</v>
      </c>
      <c r="H523">
        <v>1</v>
      </c>
      <c r="I523" s="21">
        <v>18963.169999999998</v>
      </c>
      <c r="J523" s="9" t="s">
        <v>12</v>
      </c>
      <c r="K523" t="s">
        <v>12</v>
      </c>
      <c r="L523" t="s">
        <v>9</v>
      </c>
    </row>
    <row r="524" spans="1:12" x14ac:dyDescent="0.35">
      <c r="A524" t="s">
        <v>1844</v>
      </c>
      <c r="B524">
        <v>523</v>
      </c>
      <c r="C524">
        <v>1998</v>
      </c>
      <c r="D524" t="s">
        <v>31</v>
      </c>
      <c r="E524">
        <v>6</v>
      </c>
      <c r="F524" s="19">
        <v>36013</v>
      </c>
      <c r="G524" s="13">
        <f t="shared" ca="1" si="8"/>
        <v>28</v>
      </c>
      <c r="H524">
        <v>0</v>
      </c>
      <c r="I524" s="21">
        <v>18955.22</v>
      </c>
      <c r="J524" s="9" t="s">
        <v>12</v>
      </c>
      <c r="K524" t="s">
        <v>8</v>
      </c>
      <c r="L524" t="s">
        <v>38</v>
      </c>
    </row>
    <row r="525" spans="1:12" x14ac:dyDescent="0.35">
      <c r="A525" t="s">
        <v>1843</v>
      </c>
      <c r="B525">
        <v>524</v>
      </c>
      <c r="C525">
        <v>1963</v>
      </c>
      <c r="D525" t="s">
        <v>33</v>
      </c>
      <c r="E525">
        <v>20</v>
      </c>
      <c r="F525" s="19">
        <v>34262</v>
      </c>
      <c r="G525" s="13">
        <f t="shared" ca="1" si="8"/>
        <v>32</v>
      </c>
      <c r="H525">
        <v>0</v>
      </c>
      <c r="I525" s="21">
        <v>18954.560000000001</v>
      </c>
      <c r="J525" s="9" t="s">
        <v>12</v>
      </c>
      <c r="K525" t="s">
        <v>12</v>
      </c>
      <c r="L525" t="s">
        <v>531</v>
      </c>
    </row>
    <row r="526" spans="1:12" x14ac:dyDescent="0.35">
      <c r="A526" t="s">
        <v>1842</v>
      </c>
      <c r="B526">
        <v>525</v>
      </c>
      <c r="C526">
        <v>1969</v>
      </c>
      <c r="D526" t="s">
        <v>31</v>
      </c>
      <c r="E526">
        <v>3</v>
      </c>
      <c r="F526" s="19">
        <v>36375</v>
      </c>
      <c r="G526" s="13">
        <f t="shared" ca="1" si="8"/>
        <v>27</v>
      </c>
      <c r="H526">
        <v>0</v>
      </c>
      <c r="I526" s="21">
        <v>18932.810000000001</v>
      </c>
      <c r="J526" s="9" t="s">
        <v>12</v>
      </c>
      <c r="K526" t="s">
        <v>8</v>
      </c>
      <c r="L526" t="s">
        <v>19</v>
      </c>
    </row>
    <row r="527" spans="1:12" x14ac:dyDescent="0.35">
      <c r="A527" t="s">
        <v>1841</v>
      </c>
      <c r="B527">
        <v>526</v>
      </c>
      <c r="C527">
        <v>1995</v>
      </c>
      <c r="D527" t="s">
        <v>16</v>
      </c>
      <c r="E527">
        <v>27</v>
      </c>
      <c r="F527" s="19">
        <v>34969</v>
      </c>
      <c r="G527" s="13">
        <f t="shared" ca="1" si="8"/>
        <v>30</v>
      </c>
      <c r="H527">
        <v>1</v>
      </c>
      <c r="I527" s="21">
        <v>18903.490000000002</v>
      </c>
      <c r="J527" s="9" t="s">
        <v>12</v>
      </c>
      <c r="K527" t="s">
        <v>7</v>
      </c>
      <c r="L527" t="s">
        <v>243</v>
      </c>
    </row>
    <row r="528" spans="1:12" x14ac:dyDescent="0.35">
      <c r="A528" t="s">
        <v>1840</v>
      </c>
      <c r="B528">
        <v>527</v>
      </c>
      <c r="C528">
        <v>1963</v>
      </c>
      <c r="D528" t="s">
        <v>26</v>
      </c>
      <c r="E528">
        <v>6</v>
      </c>
      <c r="F528" s="19">
        <v>34309</v>
      </c>
      <c r="G528" s="13">
        <f t="shared" ca="1" si="8"/>
        <v>32</v>
      </c>
      <c r="H528">
        <v>0</v>
      </c>
      <c r="I528" s="21">
        <v>18883.330000000002</v>
      </c>
      <c r="J528" s="9" t="s">
        <v>12</v>
      </c>
      <c r="K528" t="s">
        <v>12</v>
      </c>
      <c r="L528" t="s">
        <v>531</v>
      </c>
    </row>
    <row r="529" spans="1:12" x14ac:dyDescent="0.35">
      <c r="A529" t="s">
        <v>1839</v>
      </c>
      <c r="B529">
        <v>528</v>
      </c>
      <c r="C529">
        <v>2003</v>
      </c>
      <c r="D529" t="s">
        <v>6</v>
      </c>
      <c r="E529">
        <v>24</v>
      </c>
      <c r="F529" s="19">
        <v>37826</v>
      </c>
      <c r="G529" s="13">
        <f t="shared" ca="1" si="8"/>
        <v>23</v>
      </c>
      <c r="H529">
        <v>3</v>
      </c>
      <c r="I529" s="21">
        <v>18838.7</v>
      </c>
      <c r="J529" s="9" t="s">
        <v>12</v>
      </c>
      <c r="K529" t="s">
        <v>8</v>
      </c>
      <c r="L529" t="s">
        <v>19</v>
      </c>
    </row>
    <row r="530" spans="1:12" x14ac:dyDescent="0.35">
      <c r="A530" t="s">
        <v>1838</v>
      </c>
      <c r="B530">
        <v>529</v>
      </c>
      <c r="C530">
        <v>1962</v>
      </c>
      <c r="D530" t="s">
        <v>26</v>
      </c>
      <c r="E530">
        <v>18</v>
      </c>
      <c r="F530" s="19">
        <v>33956</v>
      </c>
      <c r="G530" s="13">
        <f t="shared" ca="1" si="8"/>
        <v>33</v>
      </c>
      <c r="H530">
        <v>0</v>
      </c>
      <c r="I530" s="21">
        <v>18815.53</v>
      </c>
      <c r="J530" s="9" t="s">
        <v>12</v>
      </c>
      <c r="K530" t="s">
        <v>12</v>
      </c>
      <c r="L530" t="s">
        <v>245</v>
      </c>
    </row>
    <row r="531" spans="1:12" x14ac:dyDescent="0.35">
      <c r="A531" t="s">
        <v>1837</v>
      </c>
      <c r="B531">
        <v>530</v>
      </c>
      <c r="C531">
        <v>1979</v>
      </c>
      <c r="D531" t="s">
        <v>33</v>
      </c>
      <c r="E531">
        <v>15</v>
      </c>
      <c r="F531" s="19">
        <v>36448</v>
      </c>
      <c r="G531" s="13">
        <f t="shared" ca="1" si="8"/>
        <v>26</v>
      </c>
      <c r="H531">
        <v>2</v>
      </c>
      <c r="I531" s="21">
        <v>18806.150000000001</v>
      </c>
      <c r="J531" s="9" t="s">
        <v>12</v>
      </c>
      <c r="K531" t="s">
        <v>7</v>
      </c>
      <c r="L531" t="s">
        <v>9</v>
      </c>
    </row>
    <row r="532" spans="1:12" x14ac:dyDescent="0.35">
      <c r="A532" t="s">
        <v>1836</v>
      </c>
      <c r="B532">
        <v>531</v>
      </c>
      <c r="C532">
        <v>1995</v>
      </c>
      <c r="D532" t="s">
        <v>11</v>
      </c>
      <c r="E532">
        <v>28</v>
      </c>
      <c r="F532" s="19">
        <v>35031</v>
      </c>
      <c r="G532" s="13">
        <f t="shared" ca="1" si="8"/>
        <v>30</v>
      </c>
      <c r="H532">
        <v>3</v>
      </c>
      <c r="I532" s="21">
        <v>18804.75</v>
      </c>
      <c r="J532" s="9" t="s">
        <v>12</v>
      </c>
      <c r="K532" t="s">
        <v>12</v>
      </c>
      <c r="L532" t="s">
        <v>19</v>
      </c>
    </row>
    <row r="533" spans="1:12" x14ac:dyDescent="0.35">
      <c r="A533" t="s">
        <v>1835</v>
      </c>
      <c r="B533">
        <v>532</v>
      </c>
      <c r="C533">
        <v>1979</v>
      </c>
      <c r="D533" t="s">
        <v>11</v>
      </c>
      <c r="E533">
        <v>19</v>
      </c>
      <c r="F533" s="19">
        <v>36483</v>
      </c>
      <c r="G533" s="13">
        <f t="shared" ca="1" si="8"/>
        <v>26</v>
      </c>
      <c r="H533">
        <v>2</v>
      </c>
      <c r="I533" s="21">
        <v>18767.740000000002</v>
      </c>
      <c r="J533" s="9" t="s">
        <v>12</v>
      </c>
      <c r="K533" t="s">
        <v>12</v>
      </c>
      <c r="L533" t="s">
        <v>9</v>
      </c>
    </row>
    <row r="534" spans="1:12" x14ac:dyDescent="0.35">
      <c r="A534" t="s">
        <v>1834</v>
      </c>
      <c r="B534">
        <v>533</v>
      </c>
      <c r="C534">
        <v>1992</v>
      </c>
      <c r="D534" t="s">
        <v>26</v>
      </c>
      <c r="E534">
        <v>27</v>
      </c>
      <c r="F534" s="19">
        <v>33965</v>
      </c>
      <c r="G534" s="13">
        <f t="shared" ca="1" si="8"/>
        <v>33</v>
      </c>
      <c r="H534">
        <v>3</v>
      </c>
      <c r="I534" s="21">
        <v>18765.88</v>
      </c>
      <c r="J534" s="9" t="s">
        <v>12</v>
      </c>
      <c r="K534" t="s">
        <v>7</v>
      </c>
      <c r="L534" t="s">
        <v>19</v>
      </c>
    </row>
    <row r="535" spans="1:12" x14ac:dyDescent="0.35">
      <c r="A535" t="s">
        <v>1833</v>
      </c>
      <c r="B535">
        <v>534</v>
      </c>
      <c r="C535">
        <v>1967</v>
      </c>
      <c r="D535" t="s">
        <v>31</v>
      </c>
      <c r="E535">
        <v>30</v>
      </c>
      <c r="F535" s="19">
        <v>35672</v>
      </c>
      <c r="G535" s="13">
        <f t="shared" ca="1" si="8"/>
        <v>29</v>
      </c>
      <c r="H535">
        <v>0</v>
      </c>
      <c r="I535" s="21">
        <v>18694.689999999999</v>
      </c>
      <c r="J535" s="9" t="s">
        <v>12</v>
      </c>
      <c r="K535" t="s">
        <v>12</v>
      </c>
      <c r="L535" t="s">
        <v>245</v>
      </c>
    </row>
    <row r="536" spans="1:12" x14ac:dyDescent="0.35">
      <c r="A536" t="s">
        <v>1832</v>
      </c>
      <c r="B536">
        <v>535</v>
      </c>
      <c r="C536">
        <v>1970</v>
      </c>
      <c r="D536" t="s">
        <v>33</v>
      </c>
      <c r="E536">
        <v>17</v>
      </c>
      <c r="F536" s="19">
        <v>33163</v>
      </c>
      <c r="G536" s="13">
        <f t="shared" ca="1" si="8"/>
        <v>35</v>
      </c>
      <c r="H536">
        <v>0</v>
      </c>
      <c r="I536" s="21">
        <v>18682.740000000002</v>
      </c>
      <c r="J536" s="9" t="s">
        <v>12</v>
      </c>
      <c r="K536" t="s">
        <v>8</v>
      </c>
      <c r="L536" t="s">
        <v>19</v>
      </c>
    </row>
    <row r="537" spans="1:12" x14ac:dyDescent="0.35">
      <c r="A537" t="s">
        <v>1831</v>
      </c>
      <c r="B537">
        <v>536</v>
      </c>
      <c r="C537">
        <v>1998</v>
      </c>
      <c r="D537" t="s">
        <v>16</v>
      </c>
      <c r="E537">
        <v>23</v>
      </c>
      <c r="F537" s="19">
        <v>36061</v>
      </c>
      <c r="G537" s="13">
        <f t="shared" ca="1" si="8"/>
        <v>27</v>
      </c>
      <c r="H537">
        <v>0</v>
      </c>
      <c r="I537" s="21">
        <v>18648.419999999998</v>
      </c>
      <c r="J537" s="9" t="s">
        <v>12</v>
      </c>
      <c r="K537" t="s">
        <v>12</v>
      </c>
      <c r="L537" t="s">
        <v>162</v>
      </c>
    </row>
    <row r="538" spans="1:12" x14ac:dyDescent="0.35">
      <c r="A538" t="s">
        <v>1830</v>
      </c>
      <c r="B538">
        <v>537</v>
      </c>
      <c r="C538">
        <v>1986</v>
      </c>
      <c r="D538" t="s">
        <v>31</v>
      </c>
      <c r="E538">
        <v>12</v>
      </c>
      <c r="F538" s="19">
        <v>35289</v>
      </c>
      <c r="G538" s="13">
        <f t="shared" ca="1" si="8"/>
        <v>30</v>
      </c>
      <c r="H538">
        <v>2</v>
      </c>
      <c r="I538" s="21">
        <v>18608.259999999998</v>
      </c>
      <c r="J538" s="9" t="s">
        <v>12</v>
      </c>
      <c r="K538" t="s">
        <v>8</v>
      </c>
      <c r="L538" t="s">
        <v>38</v>
      </c>
    </row>
    <row r="539" spans="1:12" x14ac:dyDescent="0.35">
      <c r="A539" t="s">
        <v>1829</v>
      </c>
      <c r="B539">
        <v>538</v>
      </c>
      <c r="C539">
        <v>1964</v>
      </c>
      <c r="D539" t="s">
        <v>16</v>
      </c>
      <c r="E539">
        <v>26</v>
      </c>
      <c r="F539" s="19">
        <v>34603</v>
      </c>
      <c r="G539" s="13">
        <f t="shared" ca="1" si="8"/>
        <v>31</v>
      </c>
      <c r="H539">
        <v>0</v>
      </c>
      <c r="I539" s="21">
        <v>18443.11</v>
      </c>
      <c r="J539" s="9" t="s">
        <v>12</v>
      </c>
      <c r="K539" t="s">
        <v>7</v>
      </c>
      <c r="L539" t="s">
        <v>19</v>
      </c>
    </row>
    <row r="540" spans="1:12" x14ac:dyDescent="0.35">
      <c r="A540" t="s">
        <v>1828</v>
      </c>
      <c r="B540">
        <v>539</v>
      </c>
      <c r="C540">
        <v>1999</v>
      </c>
      <c r="D540" t="s">
        <v>26</v>
      </c>
      <c r="E540">
        <v>15</v>
      </c>
      <c r="F540" s="19">
        <v>36509</v>
      </c>
      <c r="G540" s="13">
        <f t="shared" ca="1" si="8"/>
        <v>26</v>
      </c>
      <c r="H540">
        <v>1</v>
      </c>
      <c r="I540" s="21">
        <v>18328.240000000002</v>
      </c>
      <c r="J540" s="9" t="s">
        <v>12</v>
      </c>
      <c r="K540" t="s">
        <v>7</v>
      </c>
      <c r="L540" t="s">
        <v>9</v>
      </c>
    </row>
    <row r="541" spans="1:12" x14ac:dyDescent="0.35">
      <c r="A541" t="s">
        <v>1827</v>
      </c>
      <c r="B541">
        <v>540</v>
      </c>
      <c r="C541">
        <v>1995</v>
      </c>
      <c r="D541" t="s">
        <v>6</v>
      </c>
      <c r="E541">
        <v>4</v>
      </c>
      <c r="F541" s="19">
        <v>34884</v>
      </c>
      <c r="G541" s="13">
        <f t="shared" ca="1" si="8"/>
        <v>31</v>
      </c>
      <c r="H541">
        <v>0</v>
      </c>
      <c r="I541" s="21">
        <v>18310.740000000002</v>
      </c>
      <c r="J541" s="9" t="s">
        <v>12</v>
      </c>
      <c r="K541" t="s">
        <v>8</v>
      </c>
      <c r="L541" t="s">
        <v>19</v>
      </c>
    </row>
    <row r="542" spans="1:12" x14ac:dyDescent="0.35">
      <c r="A542" t="s">
        <v>1826</v>
      </c>
      <c r="B542">
        <v>541</v>
      </c>
      <c r="C542">
        <v>1992</v>
      </c>
      <c r="D542" t="s">
        <v>26</v>
      </c>
      <c r="E542">
        <v>25</v>
      </c>
      <c r="F542" s="19">
        <v>33963</v>
      </c>
      <c r="G542" s="13">
        <f t="shared" ca="1" si="8"/>
        <v>33</v>
      </c>
      <c r="H542">
        <v>3</v>
      </c>
      <c r="I542" s="21">
        <v>18259.22</v>
      </c>
      <c r="J542" s="9" t="s">
        <v>12</v>
      </c>
      <c r="K542" t="s">
        <v>8</v>
      </c>
      <c r="L542" t="s">
        <v>38</v>
      </c>
    </row>
    <row r="543" spans="1:12" x14ac:dyDescent="0.35">
      <c r="A543" t="s">
        <v>1825</v>
      </c>
      <c r="B543">
        <v>542</v>
      </c>
      <c r="C543">
        <v>1995</v>
      </c>
      <c r="D543" t="s">
        <v>31</v>
      </c>
      <c r="E543">
        <v>3</v>
      </c>
      <c r="F543" s="19">
        <v>34914</v>
      </c>
      <c r="G543" s="13">
        <f t="shared" ca="1" si="8"/>
        <v>31</v>
      </c>
      <c r="H543">
        <v>0</v>
      </c>
      <c r="I543" s="21">
        <v>18246.5</v>
      </c>
      <c r="J543" s="9" t="s">
        <v>12</v>
      </c>
      <c r="K543" t="s">
        <v>12</v>
      </c>
      <c r="L543" t="s">
        <v>9</v>
      </c>
    </row>
    <row r="544" spans="1:12" x14ac:dyDescent="0.35">
      <c r="A544" t="s">
        <v>1824</v>
      </c>
      <c r="B544">
        <v>543</v>
      </c>
      <c r="C544">
        <v>2004</v>
      </c>
      <c r="D544" t="s">
        <v>16</v>
      </c>
      <c r="E544">
        <v>10</v>
      </c>
      <c r="F544" s="19">
        <v>38240</v>
      </c>
      <c r="G544" s="13">
        <f t="shared" ca="1" si="8"/>
        <v>22</v>
      </c>
      <c r="H544">
        <v>3</v>
      </c>
      <c r="I544" s="21">
        <v>18223.45</v>
      </c>
      <c r="J544" s="9" t="s">
        <v>12</v>
      </c>
      <c r="K544" t="s">
        <v>8</v>
      </c>
      <c r="L544" t="s">
        <v>9</v>
      </c>
    </row>
    <row r="545" spans="1:12" x14ac:dyDescent="0.35">
      <c r="A545" t="s">
        <v>1823</v>
      </c>
      <c r="B545">
        <v>544</v>
      </c>
      <c r="C545">
        <v>1997</v>
      </c>
      <c r="D545" t="s">
        <v>14</v>
      </c>
      <c r="E545">
        <v>15</v>
      </c>
      <c r="F545" s="19">
        <v>35596</v>
      </c>
      <c r="G545" s="13">
        <f t="shared" ca="1" si="8"/>
        <v>29</v>
      </c>
      <c r="H545">
        <v>1</v>
      </c>
      <c r="I545" s="21">
        <v>18218.16</v>
      </c>
      <c r="J545" s="9" t="s">
        <v>12</v>
      </c>
      <c r="K545" t="s">
        <v>12</v>
      </c>
      <c r="L545" t="s">
        <v>9</v>
      </c>
    </row>
    <row r="546" spans="1:12" x14ac:dyDescent="0.35">
      <c r="A546" t="s">
        <v>1822</v>
      </c>
      <c r="B546">
        <v>545</v>
      </c>
      <c r="C546">
        <v>1963</v>
      </c>
      <c r="D546" t="s">
        <v>6</v>
      </c>
      <c r="E546">
        <v>4</v>
      </c>
      <c r="F546" s="19">
        <v>34154</v>
      </c>
      <c r="G546" s="13">
        <f t="shared" ca="1" si="8"/>
        <v>33</v>
      </c>
      <c r="H546">
        <v>0</v>
      </c>
      <c r="I546" s="21">
        <v>18208.34</v>
      </c>
      <c r="J546" s="9" t="s">
        <v>12</v>
      </c>
      <c r="K546" t="s">
        <v>7</v>
      </c>
      <c r="L546" t="s">
        <v>531</v>
      </c>
    </row>
    <row r="547" spans="1:12" x14ac:dyDescent="0.35">
      <c r="A547" t="s">
        <v>1821</v>
      </c>
      <c r="B547">
        <v>546</v>
      </c>
      <c r="C547">
        <v>1993</v>
      </c>
      <c r="D547" t="s">
        <v>6</v>
      </c>
      <c r="E547">
        <v>12</v>
      </c>
      <c r="F547" s="19">
        <v>34162</v>
      </c>
      <c r="G547" s="13">
        <f t="shared" ca="1" si="8"/>
        <v>33</v>
      </c>
      <c r="H547">
        <v>2</v>
      </c>
      <c r="I547" s="21">
        <v>18157.88</v>
      </c>
      <c r="J547" s="9" t="s">
        <v>12</v>
      </c>
      <c r="K547" t="s">
        <v>12</v>
      </c>
      <c r="L547" t="s">
        <v>19</v>
      </c>
    </row>
    <row r="548" spans="1:12" x14ac:dyDescent="0.35">
      <c r="A548" t="s">
        <v>1820</v>
      </c>
      <c r="B548">
        <v>547</v>
      </c>
      <c r="C548">
        <v>1999</v>
      </c>
      <c r="D548" t="s">
        <v>33</v>
      </c>
      <c r="E548">
        <v>24</v>
      </c>
      <c r="F548" s="19">
        <v>36457</v>
      </c>
      <c r="G548" s="13">
        <f t="shared" ca="1" si="8"/>
        <v>26</v>
      </c>
      <c r="H548">
        <v>0</v>
      </c>
      <c r="I548" s="21">
        <v>18033.97</v>
      </c>
      <c r="J548" s="9" t="s">
        <v>12</v>
      </c>
      <c r="K548" t="s">
        <v>12</v>
      </c>
      <c r="L548" t="s">
        <v>19</v>
      </c>
    </row>
    <row r="549" spans="1:12" x14ac:dyDescent="0.35">
      <c r="A549" t="s">
        <v>1819</v>
      </c>
      <c r="B549">
        <v>548</v>
      </c>
      <c r="C549">
        <v>1965</v>
      </c>
      <c r="D549" t="s">
        <v>33</v>
      </c>
      <c r="E549">
        <v>17</v>
      </c>
      <c r="F549" s="19">
        <v>34989</v>
      </c>
      <c r="G549" s="13">
        <f t="shared" ca="1" si="8"/>
        <v>30</v>
      </c>
      <c r="H549">
        <v>0</v>
      </c>
      <c r="I549" s="21">
        <v>18031.189999999999</v>
      </c>
      <c r="J549" s="9" t="s">
        <v>12</v>
      </c>
      <c r="K549" t="s">
        <v>7</v>
      </c>
      <c r="L549" t="s">
        <v>19</v>
      </c>
    </row>
    <row r="550" spans="1:12" x14ac:dyDescent="0.35">
      <c r="A550" t="s">
        <v>1818</v>
      </c>
      <c r="B550">
        <v>549</v>
      </c>
      <c r="C550">
        <v>1975</v>
      </c>
      <c r="D550" t="s">
        <v>14</v>
      </c>
      <c r="E550">
        <v>27</v>
      </c>
      <c r="F550" s="19">
        <v>34877</v>
      </c>
      <c r="G550" s="13">
        <f t="shared" ca="1" si="8"/>
        <v>31</v>
      </c>
      <c r="H550">
        <v>1</v>
      </c>
      <c r="I550" s="21">
        <v>18031.16</v>
      </c>
      <c r="J550" s="9" t="s">
        <v>12</v>
      </c>
      <c r="K550" t="s">
        <v>8</v>
      </c>
      <c r="L550" t="s">
        <v>245</v>
      </c>
    </row>
    <row r="551" spans="1:12" x14ac:dyDescent="0.35">
      <c r="A551" t="s">
        <v>1817</v>
      </c>
      <c r="B551">
        <v>550</v>
      </c>
      <c r="C551">
        <v>2001</v>
      </c>
      <c r="D551" t="s">
        <v>16</v>
      </c>
      <c r="E551">
        <v>28</v>
      </c>
      <c r="F551" s="19">
        <v>37162</v>
      </c>
      <c r="G551" s="13">
        <f t="shared" ca="1" si="8"/>
        <v>24</v>
      </c>
      <c r="H551">
        <v>4</v>
      </c>
      <c r="I551" s="21">
        <v>17942.11</v>
      </c>
      <c r="J551" s="9" t="s">
        <v>12</v>
      </c>
      <c r="K551" t="s">
        <v>7</v>
      </c>
      <c r="L551" t="s">
        <v>38</v>
      </c>
    </row>
    <row r="552" spans="1:12" x14ac:dyDescent="0.35">
      <c r="A552" t="s">
        <v>1816</v>
      </c>
      <c r="B552">
        <v>551</v>
      </c>
      <c r="C552">
        <v>1977</v>
      </c>
      <c r="D552" t="s">
        <v>33</v>
      </c>
      <c r="E552">
        <v>17</v>
      </c>
      <c r="F552" s="19">
        <v>35720</v>
      </c>
      <c r="G552" s="13">
        <f t="shared" ca="1" si="8"/>
        <v>28</v>
      </c>
      <c r="H552">
        <v>0</v>
      </c>
      <c r="I552" s="21">
        <v>17929.3</v>
      </c>
      <c r="J552" s="9" t="s">
        <v>12</v>
      </c>
      <c r="K552" t="s">
        <v>7</v>
      </c>
      <c r="L552" t="s">
        <v>9</v>
      </c>
    </row>
    <row r="553" spans="1:12" x14ac:dyDescent="0.35">
      <c r="A553" t="s">
        <v>1815</v>
      </c>
      <c r="B553">
        <v>552</v>
      </c>
      <c r="C553">
        <v>1989</v>
      </c>
      <c r="D553" t="s">
        <v>26</v>
      </c>
      <c r="E553">
        <v>4</v>
      </c>
      <c r="F553" s="19">
        <v>36498</v>
      </c>
      <c r="G553" s="13">
        <f t="shared" ca="1" si="8"/>
        <v>26</v>
      </c>
      <c r="H553">
        <v>0</v>
      </c>
      <c r="I553" s="21">
        <v>17904.53</v>
      </c>
      <c r="J553" s="9" t="s">
        <v>12</v>
      </c>
      <c r="K553" t="s">
        <v>7</v>
      </c>
      <c r="L553" t="s">
        <v>352</v>
      </c>
    </row>
    <row r="554" spans="1:12" x14ac:dyDescent="0.35">
      <c r="A554" t="s">
        <v>1814</v>
      </c>
      <c r="B554">
        <v>553</v>
      </c>
      <c r="C554">
        <v>1979</v>
      </c>
      <c r="D554" t="s">
        <v>11</v>
      </c>
      <c r="E554">
        <v>12</v>
      </c>
      <c r="F554" s="19">
        <v>36476</v>
      </c>
      <c r="G554" s="13">
        <f t="shared" ca="1" si="8"/>
        <v>26</v>
      </c>
      <c r="H554">
        <v>2</v>
      </c>
      <c r="I554" s="21">
        <v>17882.669999999998</v>
      </c>
      <c r="J554" s="9" t="s">
        <v>12</v>
      </c>
      <c r="K554" t="s">
        <v>8</v>
      </c>
      <c r="L554" t="s">
        <v>19</v>
      </c>
    </row>
    <row r="555" spans="1:12" x14ac:dyDescent="0.35">
      <c r="A555" t="s">
        <v>1813</v>
      </c>
      <c r="B555">
        <v>554</v>
      </c>
      <c r="C555">
        <v>1997</v>
      </c>
      <c r="D555" t="s">
        <v>31</v>
      </c>
      <c r="E555">
        <v>26</v>
      </c>
      <c r="F555" s="19">
        <v>35668</v>
      </c>
      <c r="G555" s="13">
        <f t="shared" ca="1" si="8"/>
        <v>29</v>
      </c>
      <c r="H555">
        <v>0</v>
      </c>
      <c r="I555" s="21">
        <v>17878.900000000001</v>
      </c>
      <c r="J555" s="9" t="s">
        <v>12</v>
      </c>
      <c r="K555" t="s">
        <v>7</v>
      </c>
      <c r="L555" t="s">
        <v>243</v>
      </c>
    </row>
    <row r="556" spans="1:12" x14ac:dyDescent="0.35">
      <c r="A556" t="s">
        <v>1812</v>
      </c>
      <c r="B556">
        <v>555</v>
      </c>
      <c r="C556">
        <v>1976</v>
      </c>
      <c r="D556" t="s">
        <v>26</v>
      </c>
      <c r="E556">
        <v>12</v>
      </c>
      <c r="F556" s="19">
        <v>35411</v>
      </c>
      <c r="G556" s="13">
        <f t="shared" ca="1" si="8"/>
        <v>29</v>
      </c>
      <c r="H556">
        <v>2</v>
      </c>
      <c r="I556" s="21">
        <v>17862.919999999998</v>
      </c>
      <c r="J556" s="9" t="s">
        <v>12</v>
      </c>
      <c r="K556" t="s">
        <v>7</v>
      </c>
      <c r="L556" t="s">
        <v>19</v>
      </c>
    </row>
    <row r="557" spans="1:12" x14ac:dyDescent="0.35">
      <c r="A557" t="s">
        <v>1811</v>
      </c>
      <c r="B557">
        <v>556</v>
      </c>
      <c r="C557">
        <v>1963</v>
      </c>
      <c r="D557" t="s">
        <v>26</v>
      </c>
      <c r="E557">
        <v>8</v>
      </c>
      <c r="F557" s="19">
        <v>34311</v>
      </c>
      <c r="G557" s="13">
        <f t="shared" ca="1" si="8"/>
        <v>32</v>
      </c>
      <c r="H557">
        <v>0</v>
      </c>
      <c r="I557" s="21">
        <v>17832.599999999999</v>
      </c>
      <c r="J557" s="9" t="s">
        <v>12</v>
      </c>
      <c r="K557" t="s">
        <v>7</v>
      </c>
      <c r="L557" t="s">
        <v>19</v>
      </c>
    </row>
    <row r="558" spans="1:12" x14ac:dyDescent="0.35">
      <c r="A558" t="s">
        <v>1810</v>
      </c>
      <c r="B558">
        <v>557</v>
      </c>
      <c r="C558">
        <v>1979</v>
      </c>
      <c r="D558" t="s">
        <v>33</v>
      </c>
      <c r="E558">
        <v>10</v>
      </c>
      <c r="F558" s="19">
        <v>36443</v>
      </c>
      <c r="G558" s="13">
        <f t="shared" ca="1" si="8"/>
        <v>26</v>
      </c>
      <c r="H558">
        <v>2</v>
      </c>
      <c r="I558" s="21">
        <v>17779.939999999999</v>
      </c>
      <c r="J558" s="9" t="s">
        <v>12</v>
      </c>
      <c r="K558" t="s">
        <v>7</v>
      </c>
      <c r="L558" t="s">
        <v>19</v>
      </c>
    </row>
    <row r="559" spans="1:12" x14ac:dyDescent="0.35">
      <c r="A559" t="s">
        <v>1809</v>
      </c>
      <c r="B559">
        <v>558</v>
      </c>
      <c r="C559">
        <v>1966</v>
      </c>
      <c r="D559" t="s">
        <v>14</v>
      </c>
      <c r="E559">
        <v>21</v>
      </c>
      <c r="F559" s="19">
        <v>35237</v>
      </c>
      <c r="G559" s="13">
        <f t="shared" ca="1" si="8"/>
        <v>30</v>
      </c>
      <c r="H559">
        <v>0</v>
      </c>
      <c r="I559" s="21">
        <v>17777.73</v>
      </c>
      <c r="J559" s="9" t="s">
        <v>12</v>
      </c>
      <c r="K559" t="s">
        <v>8</v>
      </c>
      <c r="L559" t="s">
        <v>19</v>
      </c>
    </row>
    <row r="560" spans="1:12" x14ac:dyDescent="0.35">
      <c r="A560" t="s">
        <v>1808</v>
      </c>
      <c r="B560">
        <v>559</v>
      </c>
      <c r="C560">
        <v>2003</v>
      </c>
      <c r="D560" t="s">
        <v>6</v>
      </c>
      <c r="E560">
        <v>14</v>
      </c>
      <c r="F560" s="19">
        <v>37816</v>
      </c>
      <c r="G560" s="13">
        <f t="shared" ca="1" si="8"/>
        <v>23</v>
      </c>
      <c r="H560">
        <v>0</v>
      </c>
      <c r="I560" s="21">
        <v>17748.509999999998</v>
      </c>
      <c r="J560" s="9" t="s">
        <v>12</v>
      </c>
      <c r="K560" t="s">
        <v>12</v>
      </c>
      <c r="L560" t="s">
        <v>19</v>
      </c>
    </row>
    <row r="561" spans="1:12" x14ac:dyDescent="0.35">
      <c r="A561" t="s">
        <v>1807</v>
      </c>
      <c r="B561">
        <v>560</v>
      </c>
      <c r="C561">
        <v>1994</v>
      </c>
      <c r="D561" t="s">
        <v>6</v>
      </c>
      <c r="E561">
        <v>1</v>
      </c>
      <c r="F561" s="19">
        <v>34516</v>
      </c>
      <c r="G561" s="13">
        <f t="shared" ca="1" si="8"/>
        <v>32</v>
      </c>
      <c r="H561">
        <v>3</v>
      </c>
      <c r="I561" s="21">
        <v>17663.14</v>
      </c>
      <c r="J561" s="9" t="s">
        <v>12</v>
      </c>
      <c r="K561" t="s">
        <v>8</v>
      </c>
      <c r="L561" t="s">
        <v>9</v>
      </c>
    </row>
    <row r="562" spans="1:12" x14ac:dyDescent="0.35">
      <c r="A562" t="s">
        <v>1806</v>
      </c>
      <c r="B562">
        <v>561</v>
      </c>
      <c r="C562">
        <v>1990</v>
      </c>
      <c r="D562" t="s">
        <v>33</v>
      </c>
      <c r="E562">
        <v>25</v>
      </c>
      <c r="F562" s="19">
        <v>33171</v>
      </c>
      <c r="G562" s="13">
        <f t="shared" ca="1" si="8"/>
        <v>35</v>
      </c>
      <c r="H562">
        <v>1</v>
      </c>
      <c r="I562" s="21">
        <v>17626.240000000002</v>
      </c>
      <c r="J562" s="9" t="s">
        <v>12</v>
      </c>
      <c r="K562" t="s">
        <v>8</v>
      </c>
      <c r="L562" t="s">
        <v>9</v>
      </c>
    </row>
    <row r="563" spans="1:12" x14ac:dyDescent="0.35">
      <c r="A563" t="s">
        <v>1805</v>
      </c>
      <c r="B563">
        <v>562</v>
      </c>
      <c r="C563">
        <v>1970</v>
      </c>
      <c r="D563" t="s">
        <v>6</v>
      </c>
      <c r="E563">
        <v>26</v>
      </c>
      <c r="F563" s="19">
        <v>33080</v>
      </c>
      <c r="G563" s="13">
        <f t="shared" ca="1" si="8"/>
        <v>36</v>
      </c>
      <c r="H563">
        <v>0</v>
      </c>
      <c r="I563" s="21">
        <v>17584.72</v>
      </c>
      <c r="J563" s="9" t="s">
        <v>12</v>
      </c>
      <c r="K563" t="s">
        <v>8</v>
      </c>
      <c r="L563" t="s">
        <v>19</v>
      </c>
    </row>
    <row r="564" spans="1:12" x14ac:dyDescent="0.35">
      <c r="A564" t="s">
        <v>1804</v>
      </c>
      <c r="B564">
        <v>563</v>
      </c>
      <c r="C564">
        <v>2002</v>
      </c>
      <c r="D564" t="s">
        <v>31</v>
      </c>
      <c r="E564">
        <v>25</v>
      </c>
      <c r="F564" s="19">
        <v>37493</v>
      </c>
      <c r="G564" s="13">
        <f t="shared" ca="1" si="8"/>
        <v>24</v>
      </c>
      <c r="H564">
        <v>1</v>
      </c>
      <c r="I564" s="21">
        <v>17560.38</v>
      </c>
      <c r="J564" s="9" t="s">
        <v>12</v>
      </c>
      <c r="K564" t="s">
        <v>12</v>
      </c>
      <c r="L564" t="s">
        <v>19</v>
      </c>
    </row>
    <row r="565" spans="1:12" x14ac:dyDescent="0.35">
      <c r="A565" t="s">
        <v>1803</v>
      </c>
      <c r="B565">
        <v>564</v>
      </c>
      <c r="C565">
        <v>1963</v>
      </c>
      <c r="D565" t="s">
        <v>11</v>
      </c>
      <c r="E565">
        <v>16</v>
      </c>
      <c r="F565" s="19">
        <v>34289</v>
      </c>
      <c r="G565" s="13">
        <f t="shared" ca="1" si="8"/>
        <v>32</v>
      </c>
      <c r="H565">
        <v>0</v>
      </c>
      <c r="I565" s="21">
        <v>17556.88</v>
      </c>
      <c r="J565" s="9" t="s">
        <v>12</v>
      </c>
      <c r="K565" t="s">
        <v>7</v>
      </c>
      <c r="L565" t="s">
        <v>19</v>
      </c>
    </row>
    <row r="566" spans="1:12" x14ac:dyDescent="0.35">
      <c r="A566" t="s">
        <v>1802</v>
      </c>
      <c r="B566">
        <v>565</v>
      </c>
      <c r="C566">
        <v>1968</v>
      </c>
      <c r="D566" t="s">
        <v>6</v>
      </c>
      <c r="E566">
        <v>12</v>
      </c>
      <c r="F566" s="19">
        <v>35988</v>
      </c>
      <c r="G566" s="13">
        <f t="shared" ca="1" si="8"/>
        <v>28</v>
      </c>
      <c r="H566">
        <v>0</v>
      </c>
      <c r="I566" s="21">
        <v>17507.47</v>
      </c>
      <c r="J566" s="9" t="s">
        <v>12</v>
      </c>
      <c r="K566" t="s">
        <v>12</v>
      </c>
      <c r="L566" t="s">
        <v>531</v>
      </c>
    </row>
    <row r="567" spans="1:12" x14ac:dyDescent="0.35">
      <c r="A567" t="s">
        <v>1801</v>
      </c>
      <c r="B567">
        <v>566</v>
      </c>
      <c r="C567">
        <v>1965</v>
      </c>
      <c r="D567" t="s">
        <v>14</v>
      </c>
      <c r="E567">
        <v>16</v>
      </c>
      <c r="F567" s="19">
        <v>34866</v>
      </c>
      <c r="G567" s="13">
        <f t="shared" ca="1" si="8"/>
        <v>31</v>
      </c>
      <c r="H567">
        <v>0</v>
      </c>
      <c r="I567" s="21">
        <v>17505.650000000001</v>
      </c>
      <c r="J567" s="9" t="s">
        <v>12</v>
      </c>
      <c r="K567" t="s">
        <v>7</v>
      </c>
      <c r="L567" t="s">
        <v>245</v>
      </c>
    </row>
    <row r="568" spans="1:12" x14ac:dyDescent="0.35">
      <c r="A568" t="s">
        <v>1800</v>
      </c>
      <c r="B568">
        <v>567</v>
      </c>
      <c r="C568">
        <v>1990</v>
      </c>
      <c r="D568" t="s">
        <v>26</v>
      </c>
      <c r="E568">
        <v>29</v>
      </c>
      <c r="F568" s="19">
        <v>33236</v>
      </c>
      <c r="G568" s="13">
        <f t="shared" ca="1" si="8"/>
        <v>35</v>
      </c>
      <c r="H568">
        <v>0</v>
      </c>
      <c r="I568" s="21">
        <v>17496.310000000001</v>
      </c>
      <c r="J568" s="9" t="s">
        <v>12</v>
      </c>
      <c r="K568" t="s">
        <v>7</v>
      </c>
      <c r="L568" t="s">
        <v>38</v>
      </c>
    </row>
    <row r="569" spans="1:12" x14ac:dyDescent="0.35">
      <c r="A569" t="s">
        <v>1799</v>
      </c>
      <c r="B569">
        <v>568</v>
      </c>
      <c r="C569">
        <v>1971</v>
      </c>
      <c r="D569" t="s">
        <v>14</v>
      </c>
      <c r="E569">
        <v>8</v>
      </c>
      <c r="F569" s="19">
        <v>33397</v>
      </c>
      <c r="G569" s="13">
        <f t="shared" ca="1" si="8"/>
        <v>35</v>
      </c>
      <c r="H569">
        <v>0</v>
      </c>
      <c r="I569" s="21">
        <v>17479.53</v>
      </c>
      <c r="J569" s="9" t="s">
        <v>12</v>
      </c>
      <c r="K569" t="s">
        <v>12</v>
      </c>
      <c r="L569" t="s">
        <v>19</v>
      </c>
    </row>
    <row r="570" spans="1:12" x14ac:dyDescent="0.35">
      <c r="A570" t="s">
        <v>1798</v>
      </c>
      <c r="B570">
        <v>569</v>
      </c>
      <c r="C570">
        <v>2003</v>
      </c>
      <c r="D570" t="s">
        <v>11</v>
      </c>
      <c r="E570">
        <v>2</v>
      </c>
      <c r="F570" s="19">
        <v>37927</v>
      </c>
      <c r="G570" s="13">
        <f t="shared" ca="1" si="8"/>
        <v>22</v>
      </c>
      <c r="H570">
        <v>0</v>
      </c>
      <c r="I570" s="21">
        <v>17468.98</v>
      </c>
      <c r="J570" s="9" t="s">
        <v>7</v>
      </c>
      <c r="K570" t="s">
        <v>12</v>
      </c>
      <c r="L570" t="s">
        <v>19</v>
      </c>
    </row>
    <row r="571" spans="1:12" x14ac:dyDescent="0.35">
      <c r="A571" t="s">
        <v>1797</v>
      </c>
      <c r="B571">
        <v>570</v>
      </c>
      <c r="C571">
        <v>1992</v>
      </c>
      <c r="D571" t="s">
        <v>33</v>
      </c>
      <c r="E571">
        <v>18</v>
      </c>
      <c r="F571" s="19">
        <v>33895</v>
      </c>
      <c r="G571" s="13">
        <f t="shared" ca="1" si="8"/>
        <v>33</v>
      </c>
      <c r="H571">
        <v>2</v>
      </c>
      <c r="I571" s="21">
        <v>17361.77</v>
      </c>
      <c r="J571" s="9" t="s">
        <v>7</v>
      </c>
      <c r="K571" t="s">
        <v>12</v>
      </c>
      <c r="L571" t="s">
        <v>19</v>
      </c>
    </row>
    <row r="572" spans="1:12" x14ac:dyDescent="0.35">
      <c r="A572" t="s">
        <v>1796</v>
      </c>
      <c r="B572">
        <v>571</v>
      </c>
      <c r="C572">
        <v>2003</v>
      </c>
      <c r="D572" t="s">
        <v>11</v>
      </c>
      <c r="E572">
        <v>1</v>
      </c>
      <c r="F572" s="19">
        <v>37926</v>
      </c>
      <c r="G572" s="13">
        <f t="shared" ca="1" si="8"/>
        <v>22</v>
      </c>
      <c r="H572">
        <v>0</v>
      </c>
      <c r="I572" s="21">
        <v>17352.68</v>
      </c>
      <c r="J572" s="9" t="s">
        <v>7</v>
      </c>
      <c r="K572" t="s">
        <v>8</v>
      </c>
      <c r="L572" t="s">
        <v>19</v>
      </c>
    </row>
    <row r="573" spans="1:12" x14ac:dyDescent="0.35">
      <c r="A573" t="s">
        <v>1795</v>
      </c>
      <c r="B573">
        <v>572</v>
      </c>
      <c r="C573">
        <v>1963</v>
      </c>
      <c r="D573" t="s">
        <v>6</v>
      </c>
      <c r="E573">
        <v>12</v>
      </c>
      <c r="F573" s="19">
        <v>34162</v>
      </c>
      <c r="G573" s="13">
        <f t="shared" ca="1" si="8"/>
        <v>33</v>
      </c>
      <c r="H573">
        <v>0</v>
      </c>
      <c r="I573" s="21">
        <v>17337.580000000002</v>
      </c>
      <c r="J573" s="9" t="s">
        <v>7</v>
      </c>
      <c r="K573" t="s">
        <v>8</v>
      </c>
      <c r="L573" t="s">
        <v>245</v>
      </c>
    </row>
    <row r="574" spans="1:12" x14ac:dyDescent="0.35">
      <c r="A574" t="s">
        <v>1794</v>
      </c>
      <c r="B574">
        <v>573</v>
      </c>
      <c r="C574">
        <v>1975</v>
      </c>
      <c r="D574" t="s">
        <v>31</v>
      </c>
      <c r="E574">
        <v>25</v>
      </c>
      <c r="F574" s="19">
        <v>34936</v>
      </c>
      <c r="G574" s="13">
        <f t="shared" ca="1" si="8"/>
        <v>31</v>
      </c>
      <c r="H574">
        <v>1</v>
      </c>
      <c r="I574" s="21">
        <v>17253.43</v>
      </c>
      <c r="J574" s="9" t="s">
        <v>7</v>
      </c>
      <c r="K574" t="s">
        <v>8</v>
      </c>
      <c r="L574" t="s">
        <v>531</v>
      </c>
    </row>
    <row r="575" spans="1:12" x14ac:dyDescent="0.35">
      <c r="A575" t="s">
        <v>1793</v>
      </c>
      <c r="B575">
        <v>574</v>
      </c>
      <c r="C575">
        <v>1982</v>
      </c>
      <c r="D575" t="s">
        <v>33</v>
      </c>
      <c r="E575">
        <v>22</v>
      </c>
      <c r="F575" s="19">
        <v>33899</v>
      </c>
      <c r="G575" s="13">
        <f t="shared" ca="1" si="8"/>
        <v>33</v>
      </c>
      <c r="H575">
        <v>1</v>
      </c>
      <c r="I575" s="21">
        <v>17179.52</v>
      </c>
      <c r="J575" s="9" t="s">
        <v>7</v>
      </c>
      <c r="K575" t="s">
        <v>12</v>
      </c>
      <c r="L575" t="s">
        <v>9</v>
      </c>
    </row>
    <row r="576" spans="1:12" x14ac:dyDescent="0.35">
      <c r="A576" t="s">
        <v>1792</v>
      </c>
      <c r="B576">
        <v>575</v>
      </c>
      <c r="C576">
        <v>2004</v>
      </c>
      <c r="D576" t="s">
        <v>31</v>
      </c>
      <c r="E576">
        <v>18</v>
      </c>
      <c r="F576" s="19">
        <v>38217</v>
      </c>
      <c r="G576" s="13">
        <f t="shared" ca="1" si="8"/>
        <v>22</v>
      </c>
      <c r="H576">
        <v>1</v>
      </c>
      <c r="I576" s="21">
        <v>17178.68</v>
      </c>
      <c r="J576" s="9" t="s">
        <v>7</v>
      </c>
      <c r="K576" t="s">
        <v>7</v>
      </c>
      <c r="L576" t="s">
        <v>162</v>
      </c>
    </row>
    <row r="577" spans="1:12" x14ac:dyDescent="0.35">
      <c r="A577" t="s">
        <v>1791</v>
      </c>
      <c r="B577">
        <v>576</v>
      </c>
      <c r="C577">
        <v>1964</v>
      </c>
      <c r="D577" t="s">
        <v>14</v>
      </c>
      <c r="E577">
        <v>7</v>
      </c>
      <c r="F577" s="19">
        <v>34492</v>
      </c>
      <c r="G577" s="13">
        <f t="shared" ca="1" si="8"/>
        <v>32</v>
      </c>
      <c r="H577">
        <v>0</v>
      </c>
      <c r="I577" s="21">
        <v>17174.52</v>
      </c>
      <c r="J577" s="9" t="s">
        <v>7</v>
      </c>
      <c r="K577" t="s">
        <v>7</v>
      </c>
      <c r="L577" t="s">
        <v>19</v>
      </c>
    </row>
    <row r="578" spans="1:12" x14ac:dyDescent="0.35">
      <c r="A578" t="s">
        <v>1790</v>
      </c>
      <c r="B578">
        <v>577</v>
      </c>
      <c r="C578">
        <v>1965</v>
      </c>
      <c r="D578" t="s">
        <v>16</v>
      </c>
      <c r="E578">
        <v>16</v>
      </c>
      <c r="F578" s="19">
        <v>34958</v>
      </c>
      <c r="G578" s="13">
        <f t="shared" ref="G578:G641" ca="1" si="9">DATEDIF(F578,$O$1,"Y")</f>
        <v>30</v>
      </c>
      <c r="H578">
        <v>0</v>
      </c>
      <c r="I578" s="21">
        <v>17172.27</v>
      </c>
      <c r="J578" s="9" t="s">
        <v>7</v>
      </c>
      <c r="K578" t="s">
        <v>7</v>
      </c>
      <c r="L578" t="s">
        <v>531</v>
      </c>
    </row>
    <row r="579" spans="1:12" x14ac:dyDescent="0.35">
      <c r="A579" t="s">
        <v>1789</v>
      </c>
      <c r="B579">
        <v>578</v>
      </c>
      <c r="C579">
        <v>1998</v>
      </c>
      <c r="D579" t="s">
        <v>14</v>
      </c>
      <c r="E579">
        <v>3</v>
      </c>
      <c r="F579" s="19">
        <v>35949</v>
      </c>
      <c r="G579" s="13">
        <f t="shared" ca="1" si="9"/>
        <v>28</v>
      </c>
      <c r="H579">
        <v>4</v>
      </c>
      <c r="I579" s="21">
        <v>17128.43</v>
      </c>
      <c r="J579" s="9" t="s">
        <v>7</v>
      </c>
      <c r="K579" t="s">
        <v>8</v>
      </c>
      <c r="L579" t="s">
        <v>164</v>
      </c>
    </row>
    <row r="580" spans="1:12" x14ac:dyDescent="0.35">
      <c r="A580" t="s">
        <v>1788</v>
      </c>
      <c r="B580">
        <v>579</v>
      </c>
      <c r="C580">
        <v>2002</v>
      </c>
      <c r="D580" t="s">
        <v>14</v>
      </c>
      <c r="E580">
        <v>28</v>
      </c>
      <c r="F580" s="19">
        <v>37435</v>
      </c>
      <c r="G580" s="13">
        <f t="shared" ca="1" si="9"/>
        <v>24</v>
      </c>
      <c r="H580">
        <v>1</v>
      </c>
      <c r="I580" s="21">
        <v>17085.27</v>
      </c>
      <c r="J580" s="9" t="s">
        <v>7</v>
      </c>
      <c r="K580" t="s">
        <v>8</v>
      </c>
      <c r="L580" t="s">
        <v>9</v>
      </c>
    </row>
    <row r="581" spans="1:12" x14ac:dyDescent="0.35">
      <c r="A581" t="s">
        <v>1787</v>
      </c>
      <c r="B581">
        <v>580</v>
      </c>
      <c r="C581">
        <v>2003</v>
      </c>
      <c r="D581" t="s">
        <v>26</v>
      </c>
      <c r="E581">
        <v>26</v>
      </c>
      <c r="F581" s="19">
        <v>37981</v>
      </c>
      <c r="G581" s="13">
        <f t="shared" ca="1" si="9"/>
        <v>22</v>
      </c>
      <c r="H581">
        <v>0</v>
      </c>
      <c r="I581" s="21">
        <v>17081.080000000002</v>
      </c>
      <c r="J581" s="9" t="s">
        <v>7</v>
      </c>
      <c r="K581" t="s">
        <v>7</v>
      </c>
      <c r="L581" t="s">
        <v>38</v>
      </c>
    </row>
    <row r="582" spans="1:12" x14ac:dyDescent="0.35">
      <c r="A582" t="s">
        <v>1786</v>
      </c>
      <c r="B582">
        <v>581</v>
      </c>
      <c r="C582">
        <v>1996</v>
      </c>
      <c r="D582" t="s">
        <v>14</v>
      </c>
      <c r="E582">
        <v>10</v>
      </c>
      <c r="F582" s="19">
        <v>35226</v>
      </c>
      <c r="G582" s="13">
        <f t="shared" ca="1" si="9"/>
        <v>30</v>
      </c>
      <c r="H582">
        <v>0</v>
      </c>
      <c r="I582" s="21">
        <v>17043.34</v>
      </c>
      <c r="J582" s="9" t="s">
        <v>7</v>
      </c>
      <c r="K582" t="s">
        <v>8</v>
      </c>
      <c r="L582" t="s">
        <v>9</v>
      </c>
    </row>
    <row r="583" spans="1:12" x14ac:dyDescent="0.35">
      <c r="A583" t="s">
        <v>1785</v>
      </c>
      <c r="B583">
        <v>582</v>
      </c>
      <c r="C583">
        <v>1971</v>
      </c>
      <c r="D583" t="s">
        <v>31</v>
      </c>
      <c r="E583">
        <v>22</v>
      </c>
      <c r="F583" s="19">
        <v>33472</v>
      </c>
      <c r="G583" s="13">
        <f t="shared" ca="1" si="9"/>
        <v>35</v>
      </c>
      <c r="H583">
        <v>0</v>
      </c>
      <c r="I583" s="21">
        <v>17016.009999999998</v>
      </c>
      <c r="J583" s="9" t="s">
        <v>7</v>
      </c>
      <c r="K583" t="s">
        <v>7</v>
      </c>
      <c r="L583" t="s">
        <v>245</v>
      </c>
    </row>
    <row r="584" spans="1:12" x14ac:dyDescent="0.35">
      <c r="A584" t="s">
        <v>1784</v>
      </c>
      <c r="B584">
        <v>583</v>
      </c>
      <c r="C584">
        <v>1980</v>
      </c>
      <c r="D584" t="s">
        <v>6</v>
      </c>
      <c r="E584">
        <v>16</v>
      </c>
      <c r="F584" s="19">
        <v>33070</v>
      </c>
      <c r="G584" s="13">
        <f t="shared" ca="1" si="9"/>
        <v>36</v>
      </c>
      <c r="H584">
        <v>2</v>
      </c>
      <c r="I584" s="21">
        <v>16990.55</v>
      </c>
      <c r="J584" s="9" t="s">
        <v>7</v>
      </c>
      <c r="K584" t="s">
        <v>8</v>
      </c>
      <c r="L584" t="s">
        <v>19</v>
      </c>
    </row>
    <row r="585" spans="1:12" x14ac:dyDescent="0.35">
      <c r="A585" t="s">
        <v>1783</v>
      </c>
      <c r="B585">
        <v>584</v>
      </c>
      <c r="C585">
        <v>1977</v>
      </c>
      <c r="D585" t="s">
        <v>31</v>
      </c>
      <c r="E585">
        <v>25</v>
      </c>
      <c r="F585" s="19">
        <v>35667</v>
      </c>
      <c r="G585" s="13">
        <f t="shared" ca="1" si="9"/>
        <v>29</v>
      </c>
      <c r="H585">
        <v>2</v>
      </c>
      <c r="I585" s="21">
        <v>16921.09</v>
      </c>
      <c r="J585" s="9" t="s">
        <v>7</v>
      </c>
      <c r="K585" t="s">
        <v>8</v>
      </c>
      <c r="L585" t="s">
        <v>245</v>
      </c>
    </row>
    <row r="586" spans="1:12" x14ac:dyDescent="0.35">
      <c r="A586" t="s">
        <v>1782</v>
      </c>
      <c r="B586">
        <v>585</v>
      </c>
      <c r="C586">
        <v>1968</v>
      </c>
      <c r="D586" t="s">
        <v>33</v>
      </c>
      <c r="E586">
        <v>21</v>
      </c>
      <c r="F586" s="19">
        <v>36089</v>
      </c>
      <c r="G586" s="13">
        <f t="shared" ca="1" si="9"/>
        <v>27</v>
      </c>
      <c r="H586">
        <v>0</v>
      </c>
      <c r="I586" s="21">
        <v>16903.5</v>
      </c>
      <c r="J586" s="9" t="s">
        <v>7</v>
      </c>
      <c r="K586" t="s">
        <v>8</v>
      </c>
      <c r="L586" t="s">
        <v>19</v>
      </c>
    </row>
    <row r="587" spans="1:12" x14ac:dyDescent="0.35">
      <c r="A587" t="s">
        <v>1781</v>
      </c>
      <c r="B587">
        <v>586</v>
      </c>
      <c r="C587">
        <v>2003</v>
      </c>
      <c r="D587" t="s">
        <v>16</v>
      </c>
      <c r="E587">
        <v>10</v>
      </c>
      <c r="F587" s="19">
        <v>37874</v>
      </c>
      <c r="G587" s="13">
        <f t="shared" ca="1" si="9"/>
        <v>23</v>
      </c>
      <c r="H587">
        <v>0</v>
      </c>
      <c r="I587" s="21">
        <v>16884.919999999998</v>
      </c>
      <c r="J587" s="9" t="s">
        <v>7</v>
      </c>
      <c r="K587" t="s">
        <v>7</v>
      </c>
      <c r="L587" t="s">
        <v>38</v>
      </c>
    </row>
    <row r="588" spans="1:12" x14ac:dyDescent="0.35">
      <c r="A588" t="s">
        <v>1780</v>
      </c>
      <c r="B588">
        <v>587</v>
      </c>
      <c r="C588">
        <v>1974</v>
      </c>
      <c r="D588" t="s">
        <v>31</v>
      </c>
      <c r="E588">
        <v>8</v>
      </c>
      <c r="F588" s="19">
        <v>34554</v>
      </c>
      <c r="G588" s="13">
        <f t="shared" ca="1" si="9"/>
        <v>32</v>
      </c>
      <c r="H588">
        <v>0</v>
      </c>
      <c r="I588" s="21">
        <v>16841.32</v>
      </c>
      <c r="J588" s="9" t="s">
        <v>7</v>
      </c>
      <c r="K588" t="s">
        <v>8</v>
      </c>
      <c r="L588" t="s">
        <v>38</v>
      </c>
    </row>
    <row r="589" spans="1:12" x14ac:dyDescent="0.35">
      <c r="A589" t="s">
        <v>1779</v>
      </c>
      <c r="B589">
        <v>588</v>
      </c>
      <c r="C589">
        <v>1995</v>
      </c>
      <c r="D589" t="s">
        <v>33</v>
      </c>
      <c r="E589">
        <v>19</v>
      </c>
      <c r="F589" s="19">
        <v>34991</v>
      </c>
      <c r="G589" s="13">
        <f t="shared" ca="1" si="9"/>
        <v>30</v>
      </c>
      <c r="H589">
        <v>1</v>
      </c>
      <c r="I589" s="21">
        <v>16796.41</v>
      </c>
      <c r="J589" s="9" t="s">
        <v>7</v>
      </c>
      <c r="K589" t="s">
        <v>8</v>
      </c>
      <c r="L589" t="s">
        <v>243</v>
      </c>
    </row>
    <row r="590" spans="1:12" x14ac:dyDescent="0.35">
      <c r="A590" t="s">
        <v>1778</v>
      </c>
      <c r="B590">
        <v>589</v>
      </c>
      <c r="C590">
        <v>1962</v>
      </c>
      <c r="D590" t="s">
        <v>6</v>
      </c>
      <c r="E590">
        <v>29</v>
      </c>
      <c r="F590" s="19">
        <v>33814</v>
      </c>
      <c r="G590" s="13">
        <f t="shared" ca="1" si="9"/>
        <v>34</v>
      </c>
      <c r="H590">
        <v>0</v>
      </c>
      <c r="I590" s="21">
        <v>16779.400000000001</v>
      </c>
      <c r="J590" s="9" t="s">
        <v>7</v>
      </c>
      <c r="K590" t="s">
        <v>7</v>
      </c>
      <c r="L590" t="s">
        <v>531</v>
      </c>
    </row>
    <row r="591" spans="1:12" x14ac:dyDescent="0.35">
      <c r="A591" t="s">
        <v>1777</v>
      </c>
      <c r="B591">
        <v>590</v>
      </c>
      <c r="C591">
        <v>1989</v>
      </c>
      <c r="D591" t="s">
        <v>16</v>
      </c>
      <c r="E591">
        <v>23</v>
      </c>
      <c r="F591" s="19">
        <v>36426</v>
      </c>
      <c r="G591" s="13">
        <f t="shared" ca="1" si="9"/>
        <v>26</v>
      </c>
      <c r="H591">
        <v>2</v>
      </c>
      <c r="I591" s="21">
        <v>16776.3</v>
      </c>
      <c r="J591" s="9" t="s">
        <v>7</v>
      </c>
      <c r="K591" t="s">
        <v>7</v>
      </c>
      <c r="L591" t="s">
        <v>243</v>
      </c>
    </row>
    <row r="592" spans="1:12" x14ac:dyDescent="0.35">
      <c r="A592" t="s">
        <v>1776</v>
      </c>
      <c r="B592">
        <v>591</v>
      </c>
      <c r="C592">
        <v>1974</v>
      </c>
      <c r="D592" t="s">
        <v>31</v>
      </c>
      <c r="E592">
        <v>28</v>
      </c>
      <c r="F592" s="19">
        <v>34574</v>
      </c>
      <c r="G592" s="13">
        <f t="shared" ca="1" si="9"/>
        <v>32</v>
      </c>
      <c r="H592">
        <v>0</v>
      </c>
      <c r="I592" s="21">
        <v>16770.990000000002</v>
      </c>
      <c r="J592" s="9" t="s">
        <v>7</v>
      </c>
      <c r="K592" t="s">
        <v>12</v>
      </c>
      <c r="L592" t="s">
        <v>19</v>
      </c>
    </row>
    <row r="593" spans="1:12" x14ac:dyDescent="0.35">
      <c r="A593" t="s">
        <v>1775</v>
      </c>
      <c r="B593">
        <v>592</v>
      </c>
      <c r="C593">
        <v>1993</v>
      </c>
      <c r="D593" t="s">
        <v>11</v>
      </c>
      <c r="E593">
        <v>5</v>
      </c>
      <c r="F593" s="19">
        <v>34278</v>
      </c>
      <c r="G593" s="13">
        <f t="shared" ca="1" si="9"/>
        <v>32</v>
      </c>
      <c r="H593">
        <v>1</v>
      </c>
      <c r="I593" s="21">
        <v>16657.72</v>
      </c>
      <c r="J593" s="9" t="s">
        <v>7</v>
      </c>
      <c r="K593" t="s">
        <v>12</v>
      </c>
      <c r="L593" t="s">
        <v>243</v>
      </c>
    </row>
    <row r="594" spans="1:12" x14ac:dyDescent="0.35">
      <c r="A594" t="s">
        <v>1774</v>
      </c>
      <c r="B594">
        <v>593</v>
      </c>
      <c r="C594">
        <v>1977</v>
      </c>
      <c r="D594" t="s">
        <v>16</v>
      </c>
      <c r="E594">
        <v>25</v>
      </c>
      <c r="F594" s="19">
        <v>35698</v>
      </c>
      <c r="G594" s="13">
        <f t="shared" ca="1" si="9"/>
        <v>28</v>
      </c>
      <c r="H594">
        <v>2</v>
      </c>
      <c r="I594" s="21">
        <v>16631.61</v>
      </c>
      <c r="J594" s="9" t="s">
        <v>7</v>
      </c>
      <c r="K594" t="s">
        <v>12</v>
      </c>
      <c r="L594" t="s">
        <v>19</v>
      </c>
    </row>
    <row r="595" spans="1:12" x14ac:dyDescent="0.35">
      <c r="A595" t="s">
        <v>1773</v>
      </c>
      <c r="B595">
        <v>594</v>
      </c>
      <c r="C595">
        <v>1975</v>
      </c>
      <c r="D595" t="s">
        <v>6</v>
      </c>
      <c r="E595">
        <v>24</v>
      </c>
      <c r="F595" s="19">
        <v>34904</v>
      </c>
      <c r="G595" s="13">
        <f t="shared" ca="1" si="9"/>
        <v>31</v>
      </c>
      <c r="H595">
        <v>1</v>
      </c>
      <c r="I595" s="21">
        <v>16602.18</v>
      </c>
      <c r="J595" s="9" t="s">
        <v>7</v>
      </c>
      <c r="K595" t="s">
        <v>12</v>
      </c>
      <c r="L595" t="s">
        <v>531</v>
      </c>
    </row>
    <row r="596" spans="1:12" x14ac:dyDescent="0.35">
      <c r="A596" t="s">
        <v>1772</v>
      </c>
      <c r="B596">
        <v>595</v>
      </c>
      <c r="C596">
        <v>1970</v>
      </c>
      <c r="D596" t="s">
        <v>6</v>
      </c>
      <c r="E596">
        <v>10</v>
      </c>
      <c r="F596" s="19">
        <v>33064</v>
      </c>
      <c r="G596" s="13">
        <f t="shared" ca="1" si="9"/>
        <v>36</v>
      </c>
      <c r="H596">
        <v>0</v>
      </c>
      <c r="I596" s="21">
        <v>16600.16</v>
      </c>
      <c r="J596" s="9" t="s">
        <v>7</v>
      </c>
      <c r="K596" t="s">
        <v>7</v>
      </c>
      <c r="L596" t="s">
        <v>38</v>
      </c>
    </row>
    <row r="597" spans="1:12" x14ac:dyDescent="0.35">
      <c r="A597" t="s">
        <v>1771</v>
      </c>
      <c r="B597">
        <v>596</v>
      </c>
      <c r="C597">
        <v>1963</v>
      </c>
      <c r="D597" t="s">
        <v>14</v>
      </c>
      <c r="E597">
        <v>25</v>
      </c>
      <c r="F597" s="19">
        <v>34145</v>
      </c>
      <c r="G597" s="13">
        <f t="shared" ca="1" si="9"/>
        <v>33</v>
      </c>
      <c r="H597">
        <v>0</v>
      </c>
      <c r="I597" s="21">
        <v>16587.96</v>
      </c>
      <c r="J597" s="9" t="s">
        <v>7</v>
      </c>
      <c r="K597" t="s">
        <v>7</v>
      </c>
      <c r="L597" t="s">
        <v>245</v>
      </c>
    </row>
    <row r="598" spans="1:12" x14ac:dyDescent="0.35">
      <c r="A598" t="s">
        <v>1770</v>
      </c>
      <c r="B598">
        <v>597</v>
      </c>
      <c r="C598">
        <v>2001</v>
      </c>
      <c r="D598" t="s">
        <v>14</v>
      </c>
      <c r="E598">
        <v>25</v>
      </c>
      <c r="F598" s="19">
        <v>37067</v>
      </c>
      <c r="G598" s="13">
        <f t="shared" ca="1" si="9"/>
        <v>25</v>
      </c>
      <c r="H598">
        <v>0</v>
      </c>
      <c r="I598" s="21">
        <v>16586.5</v>
      </c>
      <c r="J598" s="9" t="s">
        <v>7</v>
      </c>
      <c r="K598" t="s">
        <v>12</v>
      </c>
      <c r="L598" t="s">
        <v>9</v>
      </c>
    </row>
    <row r="599" spans="1:12" x14ac:dyDescent="0.35">
      <c r="A599" t="s">
        <v>1769</v>
      </c>
      <c r="B599">
        <v>598</v>
      </c>
      <c r="C599">
        <v>1995</v>
      </c>
      <c r="D599" t="s">
        <v>26</v>
      </c>
      <c r="E599">
        <v>23</v>
      </c>
      <c r="F599" s="19">
        <v>35056</v>
      </c>
      <c r="G599" s="13">
        <f t="shared" ca="1" si="9"/>
        <v>30</v>
      </c>
      <c r="H599">
        <v>0</v>
      </c>
      <c r="I599" s="21">
        <v>16577.78</v>
      </c>
      <c r="J599" s="9" t="s">
        <v>7</v>
      </c>
      <c r="K599" t="s">
        <v>12</v>
      </c>
      <c r="L599" t="s">
        <v>9</v>
      </c>
    </row>
    <row r="600" spans="1:12" x14ac:dyDescent="0.35">
      <c r="A600" t="s">
        <v>1768</v>
      </c>
      <c r="B600">
        <v>599</v>
      </c>
      <c r="C600">
        <v>1958</v>
      </c>
      <c r="D600" t="s">
        <v>33</v>
      </c>
      <c r="E600">
        <v>10</v>
      </c>
      <c r="F600" s="19">
        <v>36078</v>
      </c>
      <c r="G600" s="13">
        <f t="shared" ca="1" si="9"/>
        <v>27</v>
      </c>
      <c r="H600">
        <v>3</v>
      </c>
      <c r="I600" s="21">
        <v>16455.71</v>
      </c>
      <c r="J600" s="9" t="s">
        <v>7</v>
      </c>
      <c r="K600" t="s">
        <v>7</v>
      </c>
      <c r="L600" t="s">
        <v>19</v>
      </c>
    </row>
    <row r="601" spans="1:12" x14ac:dyDescent="0.35">
      <c r="A601" t="s">
        <v>1767</v>
      </c>
      <c r="B601">
        <v>600</v>
      </c>
      <c r="C601">
        <v>2003</v>
      </c>
      <c r="D601" t="s">
        <v>26</v>
      </c>
      <c r="E601">
        <v>20</v>
      </c>
      <c r="F601" s="19">
        <v>37975</v>
      </c>
      <c r="G601" s="13">
        <f t="shared" ca="1" si="9"/>
        <v>22</v>
      </c>
      <c r="H601">
        <v>1</v>
      </c>
      <c r="I601" s="21">
        <v>16450.89</v>
      </c>
      <c r="J601" s="9" t="s">
        <v>7</v>
      </c>
      <c r="K601" t="s">
        <v>12</v>
      </c>
      <c r="L601" t="s">
        <v>19</v>
      </c>
    </row>
    <row r="602" spans="1:12" x14ac:dyDescent="0.35">
      <c r="A602" t="s">
        <v>1766</v>
      </c>
      <c r="B602">
        <v>601</v>
      </c>
      <c r="C602">
        <v>1995</v>
      </c>
      <c r="D602" t="s">
        <v>16</v>
      </c>
      <c r="E602">
        <v>28</v>
      </c>
      <c r="F602" s="19">
        <v>34970</v>
      </c>
      <c r="G602" s="13">
        <f t="shared" ca="1" si="9"/>
        <v>30</v>
      </c>
      <c r="H602">
        <v>3</v>
      </c>
      <c r="I602" s="21">
        <v>16420.490000000002</v>
      </c>
      <c r="J602" s="9" t="s">
        <v>7</v>
      </c>
      <c r="K602" t="s">
        <v>8</v>
      </c>
      <c r="L602" t="s">
        <v>19</v>
      </c>
    </row>
    <row r="603" spans="1:12" x14ac:dyDescent="0.35">
      <c r="A603" t="s">
        <v>1765</v>
      </c>
      <c r="B603">
        <v>602</v>
      </c>
      <c r="C603">
        <v>1965</v>
      </c>
      <c r="D603" t="s">
        <v>26</v>
      </c>
      <c r="E603">
        <v>5</v>
      </c>
      <c r="F603" s="19">
        <v>35038</v>
      </c>
      <c r="G603" s="13">
        <f t="shared" ca="1" si="9"/>
        <v>30</v>
      </c>
      <c r="H603">
        <v>0</v>
      </c>
      <c r="I603" s="21">
        <v>16351.42</v>
      </c>
      <c r="J603" s="9" t="s">
        <v>7</v>
      </c>
      <c r="K603" t="s">
        <v>8</v>
      </c>
      <c r="L603" t="s">
        <v>531</v>
      </c>
    </row>
    <row r="604" spans="1:12" x14ac:dyDescent="0.35">
      <c r="A604" t="s">
        <v>1764</v>
      </c>
      <c r="B604">
        <v>603</v>
      </c>
      <c r="C604">
        <v>1969</v>
      </c>
      <c r="D604" t="s">
        <v>31</v>
      </c>
      <c r="E604">
        <v>8</v>
      </c>
      <c r="F604" s="19">
        <v>36380</v>
      </c>
      <c r="G604" s="13">
        <f t="shared" ca="1" si="9"/>
        <v>27</v>
      </c>
      <c r="H604">
        <v>0</v>
      </c>
      <c r="I604" s="21">
        <v>16311.05</v>
      </c>
      <c r="J604" s="9" t="s">
        <v>7</v>
      </c>
      <c r="K604" t="s">
        <v>8</v>
      </c>
      <c r="L604" t="s">
        <v>531</v>
      </c>
    </row>
    <row r="605" spans="1:12" x14ac:dyDescent="0.35">
      <c r="A605" t="s">
        <v>1763</v>
      </c>
      <c r="B605">
        <v>604</v>
      </c>
      <c r="C605">
        <v>2003</v>
      </c>
      <c r="D605" t="s">
        <v>31</v>
      </c>
      <c r="E605">
        <v>24</v>
      </c>
      <c r="F605" s="19">
        <v>37857</v>
      </c>
      <c r="G605" s="13">
        <f t="shared" ca="1" si="9"/>
        <v>23</v>
      </c>
      <c r="H605">
        <v>0</v>
      </c>
      <c r="I605" s="21">
        <v>16297.85</v>
      </c>
      <c r="J605" s="9" t="s">
        <v>7</v>
      </c>
      <c r="K605" t="s">
        <v>8</v>
      </c>
      <c r="L605" t="s">
        <v>38</v>
      </c>
    </row>
    <row r="606" spans="1:12" x14ac:dyDescent="0.35">
      <c r="A606" t="s">
        <v>1762</v>
      </c>
      <c r="B606">
        <v>605</v>
      </c>
      <c r="C606">
        <v>1972</v>
      </c>
      <c r="D606" t="s">
        <v>6</v>
      </c>
      <c r="E606">
        <v>30</v>
      </c>
      <c r="F606" s="19">
        <v>33815</v>
      </c>
      <c r="G606" s="13">
        <f t="shared" ca="1" si="9"/>
        <v>34</v>
      </c>
      <c r="H606">
        <v>0</v>
      </c>
      <c r="I606" s="21">
        <v>16267.32</v>
      </c>
      <c r="J606" s="9" t="s">
        <v>7</v>
      </c>
      <c r="K606" t="s">
        <v>7</v>
      </c>
      <c r="L606" t="s">
        <v>245</v>
      </c>
    </row>
    <row r="607" spans="1:12" x14ac:dyDescent="0.35">
      <c r="A607" t="s">
        <v>1761</v>
      </c>
      <c r="B607">
        <v>606</v>
      </c>
      <c r="C607">
        <v>2002</v>
      </c>
      <c r="D607" t="s">
        <v>16</v>
      </c>
      <c r="E607">
        <v>8</v>
      </c>
      <c r="F607" s="19">
        <v>37507</v>
      </c>
      <c r="G607" s="13">
        <f t="shared" ca="1" si="9"/>
        <v>24</v>
      </c>
      <c r="H607">
        <v>0</v>
      </c>
      <c r="I607" s="21">
        <v>16232.85</v>
      </c>
      <c r="J607" s="9" t="s">
        <v>7</v>
      </c>
      <c r="K607" t="s">
        <v>12</v>
      </c>
      <c r="L607" t="s">
        <v>38</v>
      </c>
    </row>
    <row r="608" spans="1:12" x14ac:dyDescent="0.35">
      <c r="A608" t="s">
        <v>1760</v>
      </c>
      <c r="B608">
        <v>607</v>
      </c>
      <c r="C608">
        <v>1988</v>
      </c>
      <c r="D608" t="s">
        <v>31</v>
      </c>
      <c r="E608">
        <v>21</v>
      </c>
      <c r="F608" s="19">
        <v>36028</v>
      </c>
      <c r="G608" s="13">
        <f t="shared" ca="1" si="9"/>
        <v>28</v>
      </c>
      <c r="H608">
        <v>3</v>
      </c>
      <c r="I608" s="21">
        <v>16205.88</v>
      </c>
      <c r="J608" s="9" t="s">
        <v>7</v>
      </c>
      <c r="K608" t="s">
        <v>12</v>
      </c>
      <c r="L608" t="s">
        <v>19</v>
      </c>
    </row>
    <row r="609" spans="1:12" x14ac:dyDescent="0.35">
      <c r="A609" t="s">
        <v>1759</v>
      </c>
      <c r="B609">
        <v>608</v>
      </c>
      <c r="C609">
        <v>1988</v>
      </c>
      <c r="D609" t="s">
        <v>31</v>
      </c>
      <c r="E609">
        <v>6</v>
      </c>
      <c r="F609" s="19">
        <v>36013</v>
      </c>
      <c r="G609" s="13">
        <f t="shared" ca="1" si="9"/>
        <v>28</v>
      </c>
      <c r="H609">
        <v>3</v>
      </c>
      <c r="I609" s="21">
        <v>16199.1</v>
      </c>
      <c r="J609" s="9" t="s">
        <v>7</v>
      </c>
      <c r="K609" t="s">
        <v>7</v>
      </c>
      <c r="L609" t="s">
        <v>19</v>
      </c>
    </row>
    <row r="610" spans="1:12" x14ac:dyDescent="0.35">
      <c r="A610" t="s">
        <v>1758</v>
      </c>
      <c r="B610">
        <v>609</v>
      </c>
      <c r="C610">
        <v>1974</v>
      </c>
      <c r="D610" t="s">
        <v>16</v>
      </c>
      <c r="E610">
        <v>11</v>
      </c>
      <c r="F610" s="19">
        <v>34588</v>
      </c>
      <c r="G610" s="13">
        <f t="shared" ca="1" si="9"/>
        <v>32</v>
      </c>
      <c r="H610">
        <v>0</v>
      </c>
      <c r="I610" s="21">
        <v>16190.97</v>
      </c>
      <c r="J610" s="9" t="s">
        <v>7</v>
      </c>
      <c r="K610" t="s">
        <v>8</v>
      </c>
      <c r="L610" t="s">
        <v>19</v>
      </c>
    </row>
    <row r="611" spans="1:12" x14ac:dyDescent="0.35">
      <c r="A611" t="s">
        <v>1757</v>
      </c>
      <c r="B611">
        <v>610</v>
      </c>
      <c r="C611">
        <v>1982</v>
      </c>
      <c r="D611" t="s">
        <v>6</v>
      </c>
      <c r="E611">
        <v>6</v>
      </c>
      <c r="F611" s="19">
        <v>33791</v>
      </c>
      <c r="G611" s="13">
        <f t="shared" ca="1" si="9"/>
        <v>34</v>
      </c>
      <c r="H611">
        <v>3</v>
      </c>
      <c r="I611" s="21">
        <v>16152.04</v>
      </c>
      <c r="J611" s="9" t="s">
        <v>7</v>
      </c>
      <c r="K611" t="s">
        <v>12</v>
      </c>
      <c r="L611" t="s">
        <v>531</v>
      </c>
    </row>
    <row r="612" spans="1:12" x14ac:dyDescent="0.35">
      <c r="A612" t="s">
        <v>1756</v>
      </c>
      <c r="B612">
        <v>611</v>
      </c>
      <c r="C612">
        <v>1993</v>
      </c>
      <c r="D612" t="s">
        <v>26</v>
      </c>
      <c r="E612">
        <v>12</v>
      </c>
      <c r="F612" s="19">
        <v>34315</v>
      </c>
      <c r="G612" s="13">
        <f t="shared" ca="1" si="9"/>
        <v>32</v>
      </c>
      <c r="H612">
        <v>0</v>
      </c>
      <c r="I612" s="21">
        <v>16138.76</v>
      </c>
      <c r="J612" s="9" t="s">
        <v>7</v>
      </c>
      <c r="K612" t="s">
        <v>8</v>
      </c>
      <c r="L612" t="s">
        <v>352</v>
      </c>
    </row>
    <row r="613" spans="1:12" x14ac:dyDescent="0.35">
      <c r="A613" t="s">
        <v>1755</v>
      </c>
      <c r="B613">
        <v>612</v>
      </c>
      <c r="C613">
        <v>1987</v>
      </c>
      <c r="D613" t="s">
        <v>33</v>
      </c>
      <c r="E613">
        <v>6</v>
      </c>
      <c r="F613" s="19">
        <v>35709</v>
      </c>
      <c r="G613" s="13">
        <f t="shared" ca="1" si="9"/>
        <v>28</v>
      </c>
      <c r="H613">
        <v>3</v>
      </c>
      <c r="I613" s="21">
        <v>16122.65</v>
      </c>
      <c r="J613" s="9" t="s">
        <v>7</v>
      </c>
      <c r="K613" t="s">
        <v>12</v>
      </c>
      <c r="L613" t="s">
        <v>38</v>
      </c>
    </row>
    <row r="614" spans="1:12" x14ac:dyDescent="0.35">
      <c r="A614" t="s">
        <v>1754</v>
      </c>
      <c r="B614">
        <v>613</v>
      </c>
      <c r="C614">
        <v>1993</v>
      </c>
      <c r="D614" t="s">
        <v>31</v>
      </c>
      <c r="E614">
        <v>8</v>
      </c>
      <c r="F614" s="19">
        <v>34189</v>
      </c>
      <c r="G614" s="13">
        <f t="shared" ca="1" si="9"/>
        <v>33</v>
      </c>
      <c r="H614">
        <v>0</v>
      </c>
      <c r="I614" s="21">
        <v>16115.3</v>
      </c>
      <c r="J614" s="9" t="s">
        <v>7</v>
      </c>
      <c r="K614" t="s">
        <v>12</v>
      </c>
      <c r="L614" t="s">
        <v>243</v>
      </c>
    </row>
    <row r="615" spans="1:12" x14ac:dyDescent="0.35">
      <c r="A615" t="s">
        <v>1753</v>
      </c>
      <c r="B615">
        <v>614</v>
      </c>
      <c r="C615">
        <v>1985</v>
      </c>
      <c r="D615" t="s">
        <v>31</v>
      </c>
      <c r="E615">
        <v>27</v>
      </c>
      <c r="F615" s="19">
        <v>34938</v>
      </c>
      <c r="G615" s="13">
        <f t="shared" ca="1" si="9"/>
        <v>31</v>
      </c>
      <c r="H615">
        <v>3</v>
      </c>
      <c r="I615" s="21">
        <v>16097.94</v>
      </c>
      <c r="J615" s="9" t="s">
        <v>7</v>
      </c>
      <c r="K615" t="s">
        <v>8</v>
      </c>
      <c r="L615" t="s">
        <v>19</v>
      </c>
    </row>
    <row r="616" spans="1:12" x14ac:dyDescent="0.35">
      <c r="A616" t="s">
        <v>1752</v>
      </c>
      <c r="B616">
        <v>615</v>
      </c>
      <c r="C616">
        <v>1958</v>
      </c>
      <c r="D616" t="s">
        <v>14</v>
      </c>
      <c r="E616">
        <v>21</v>
      </c>
      <c r="F616" s="19">
        <v>35967</v>
      </c>
      <c r="G616" s="13">
        <f t="shared" ca="1" si="9"/>
        <v>28</v>
      </c>
      <c r="H616">
        <v>3</v>
      </c>
      <c r="I616" s="21">
        <v>16085.13</v>
      </c>
      <c r="J616" s="9" t="s">
        <v>7</v>
      </c>
      <c r="K616" t="s">
        <v>7</v>
      </c>
      <c r="L616" t="s">
        <v>9</v>
      </c>
    </row>
    <row r="617" spans="1:12" x14ac:dyDescent="0.35">
      <c r="A617" t="s">
        <v>1751</v>
      </c>
      <c r="B617">
        <v>616</v>
      </c>
      <c r="C617">
        <v>1958</v>
      </c>
      <c r="D617" t="s">
        <v>33</v>
      </c>
      <c r="E617">
        <v>22</v>
      </c>
      <c r="F617" s="19">
        <v>36090</v>
      </c>
      <c r="G617" s="13">
        <f t="shared" ca="1" si="9"/>
        <v>27</v>
      </c>
      <c r="H617">
        <v>2</v>
      </c>
      <c r="I617" s="21">
        <v>16069.08</v>
      </c>
      <c r="J617" s="9" t="s">
        <v>7</v>
      </c>
      <c r="K617" t="s">
        <v>7</v>
      </c>
      <c r="L617" t="s">
        <v>243</v>
      </c>
    </row>
    <row r="618" spans="1:12" x14ac:dyDescent="0.35">
      <c r="A618" t="s">
        <v>1750</v>
      </c>
      <c r="B618">
        <v>617</v>
      </c>
      <c r="C618">
        <v>1978</v>
      </c>
      <c r="D618" t="s">
        <v>16</v>
      </c>
      <c r="E618">
        <v>16</v>
      </c>
      <c r="F618" s="19">
        <v>36054</v>
      </c>
      <c r="G618" s="13">
        <f t="shared" ca="1" si="9"/>
        <v>27</v>
      </c>
      <c r="H618">
        <v>2</v>
      </c>
      <c r="I618" s="21">
        <v>16062.89</v>
      </c>
      <c r="J618" s="9" t="s">
        <v>7</v>
      </c>
      <c r="K618" t="s">
        <v>7</v>
      </c>
      <c r="L618" t="s">
        <v>531</v>
      </c>
    </row>
    <row r="619" spans="1:12" x14ac:dyDescent="0.35">
      <c r="A619" t="s">
        <v>1749</v>
      </c>
      <c r="B619">
        <v>618</v>
      </c>
      <c r="C619">
        <v>1988</v>
      </c>
      <c r="D619" t="s">
        <v>26</v>
      </c>
      <c r="E619">
        <v>5</v>
      </c>
      <c r="F619" s="19">
        <v>36134</v>
      </c>
      <c r="G619" s="13">
        <f t="shared" ca="1" si="9"/>
        <v>27</v>
      </c>
      <c r="H619">
        <v>3</v>
      </c>
      <c r="I619" s="21">
        <v>16059.06</v>
      </c>
      <c r="J619" s="9" t="s">
        <v>7</v>
      </c>
      <c r="K619" t="s">
        <v>8</v>
      </c>
      <c r="L619" t="s">
        <v>19</v>
      </c>
    </row>
    <row r="620" spans="1:12" x14ac:dyDescent="0.35">
      <c r="A620" t="s">
        <v>1748</v>
      </c>
      <c r="B620">
        <v>619</v>
      </c>
      <c r="C620">
        <v>1980</v>
      </c>
      <c r="D620" t="s">
        <v>16</v>
      </c>
      <c r="E620">
        <v>19</v>
      </c>
      <c r="F620" s="19">
        <v>33135</v>
      </c>
      <c r="G620" s="13">
        <f t="shared" ca="1" si="9"/>
        <v>35</v>
      </c>
      <c r="H620">
        <v>2</v>
      </c>
      <c r="I620" s="21">
        <v>15966.19</v>
      </c>
      <c r="J620" s="9" t="s">
        <v>7</v>
      </c>
      <c r="K620" t="s">
        <v>7</v>
      </c>
      <c r="L620" t="s">
        <v>19</v>
      </c>
    </row>
    <row r="621" spans="1:12" x14ac:dyDescent="0.35">
      <c r="A621" t="s">
        <v>1747</v>
      </c>
      <c r="B621">
        <v>620</v>
      </c>
      <c r="C621">
        <v>1982</v>
      </c>
      <c r="D621" t="s">
        <v>6</v>
      </c>
      <c r="E621">
        <v>24</v>
      </c>
      <c r="F621" s="19">
        <v>33809</v>
      </c>
      <c r="G621" s="13">
        <f t="shared" ca="1" si="9"/>
        <v>34</v>
      </c>
      <c r="H621">
        <v>3</v>
      </c>
      <c r="I621" s="21">
        <v>15965.29</v>
      </c>
      <c r="J621" s="9" t="s">
        <v>7</v>
      </c>
      <c r="K621" t="s">
        <v>12</v>
      </c>
      <c r="L621" t="s">
        <v>19</v>
      </c>
    </row>
    <row r="622" spans="1:12" x14ac:dyDescent="0.35">
      <c r="A622" t="s">
        <v>1746</v>
      </c>
      <c r="B622">
        <v>621</v>
      </c>
      <c r="C622">
        <v>1980</v>
      </c>
      <c r="D622" t="s">
        <v>33</v>
      </c>
      <c r="E622">
        <v>12</v>
      </c>
      <c r="F622" s="19">
        <v>33158</v>
      </c>
      <c r="G622" s="13">
        <f t="shared" ca="1" si="9"/>
        <v>35</v>
      </c>
      <c r="H622">
        <v>2</v>
      </c>
      <c r="I622" s="21">
        <v>15922.29</v>
      </c>
      <c r="J622" s="9" t="s">
        <v>7</v>
      </c>
      <c r="K622" t="s">
        <v>8</v>
      </c>
      <c r="L622" t="s">
        <v>531</v>
      </c>
    </row>
    <row r="623" spans="1:12" x14ac:dyDescent="0.35">
      <c r="A623" t="s">
        <v>1745</v>
      </c>
      <c r="B623">
        <v>622</v>
      </c>
      <c r="C623">
        <v>1962</v>
      </c>
      <c r="D623" t="s">
        <v>26</v>
      </c>
      <c r="E623">
        <v>25</v>
      </c>
      <c r="F623" s="19">
        <v>33963</v>
      </c>
      <c r="G623" s="13">
        <f t="shared" ca="1" si="9"/>
        <v>33</v>
      </c>
      <c r="H623">
        <v>0</v>
      </c>
      <c r="I623" s="21">
        <v>15840.81</v>
      </c>
      <c r="J623" s="9" t="s">
        <v>7</v>
      </c>
      <c r="K623" t="s">
        <v>12</v>
      </c>
      <c r="L623" t="s">
        <v>628</v>
      </c>
    </row>
    <row r="624" spans="1:12" x14ac:dyDescent="0.35">
      <c r="A624" t="s">
        <v>1744</v>
      </c>
      <c r="B624">
        <v>623</v>
      </c>
      <c r="C624">
        <v>1982</v>
      </c>
      <c r="D624" t="s">
        <v>11</v>
      </c>
      <c r="E624">
        <v>11</v>
      </c>
      <c r="F624" s="19">
        <v>33919</v>
      </c>
      <c r="G624" s="13">
        <f t="shared" ca="1" si="9"/>
        <v>33</v>
      </c>
      <c r="H624">
        <v>4</v>
      </c>
      <c r="I624" s="21">
        <v>15828.82</v>
      </c>
      <c r="J624" s="9" t="s">
        <v>7</v>
      </c>
      <c r="K624" t="s">
        <v>8</v>
      </c>
      <c r="L624" t="s">
        <v>38</v>
      </c>
    </row>
    <row r="625" spans="1:12" x14ac:dyDescent="0.35">
      <c r="A625" t="s">
        <v>1743</v>
      </c>
      <c r="B625">
        <v>624</v>
      </c>
      <c r="C625">
        <v>1984</v>
      </c>
      <c r="D625" t="s">
        <v>14</v>
      </c>
      <c r="E625">
        <v>26</v>
      </c>
      <c r="F625" s="19">
        <v>34511</v>
      </c>
      <c r="G625" s="13">
        <f t="shared" ca="1" si="9"/>
        <v>32</v>
      </c>
      <c r="H625">
        <v>0</v>
      </c>
      <c r="I625" s="21">
        <v>15820.7</v>
      </c>
      <c r="J625" s="9" t="s">
        <v>7</v>
      </c>
      <c r="K625" t="s">
        <v>8</v>
      </c>
      <c r="L625" t="s">
        <v>38</v>
      </c>
    </row>
    <row r="626" spans="1:12" x14ac:dyDescent="0.35">
      <c r="A626" t="s">
        <v>1742</v>
      </c>
      <c r="B626">
        <v>625</v>
      </c>
      <c r="C626">
        <v>1997</v>
      </c>
      <c r="D626" t="s">
        <v>33</v>
      </c>
      <c r="E626">
        <v>9</v>
      </c>
      <c r="F626" s="19">
        <v>35712</v>
      </c>
      <c r="G626" s="13">
        <f t="shared" ca="1" si="9"/>
        <v>28</v>
      </c>
      <c r="H626">
        <v>0</v>
      </c>
      <c r="I626" s="21">
        <v>15817.99</v>
      </c>
      <c r="J626" s="9" t="s">
        <v>7</v>
      </c>
      <c r="K626" t="s">
        <v>7</v>
      </c>
      <c r="L626" t="s">
        <v>19</v>
      </c>
    </row>
    <row r="627" spans="1:12" x14ac:dyDescent="0.35">
      <c r="A627" t="s">
        <v>1741</v>
      </c>
      <c r="B627">
        <v>626</v>
      </c>
      <c r="C627">
        <v>1974</v>
      </c>
      <c r="D627" t="s">
        <v>31</v>
      </c>
      <c r="E627">
        <v>29</v>
      </c>
      <c r="F627" s="19">
        <v>34575</v>
      </c>
      <c r="G627" s="13">
        <f t="shared" ca="1" si="9"/>
        <v>32</v>
      </c>
      <c r="H627">
        <v>0</v>
      </c>
      <c r="I627" s="21">
        <v>15746.62</v>
      </c>
      <c r="J627" s="9" t="s">
        <v>7</v>
      </c>
      <c r="K627" t="s">
        <v>12</v>
      </c>
      <c r="L627" t="s">
        <v>19</v>
      </c>
    </row>
    <row r="628" spans="1:12" x14ac:dyDescent="0.35">
      <c r="A628" t="s">
        <v>1740</v>
      </c>
      <c r="B628">
        <v>627</v>
      </c>
      <c r="C628">
        <v>1976</v>
      </c>
      <c r="D628" t="s">
        <v>16</v>
      </c>
      <c r="E628">
        <v>20</v>
      </c>
      <c r="F628" s="19">
        <v>35328</v>
      </c>
      <c r="G628" s="13">
        <f t="shared" ca="1" si="9"/>
        <v>29</v>
      </c>
      <c r="H628">
        <v>2</v>
      </c>
      <c r="I628" s="21">
        <v>15698.86</v>
      </c>
      <c r="J628" s="9" t="s">
        <v>7</v>
      </c>
      <c r="K628" t="s">
        <v>7</v>
      </c>
      <c r="L628" t="s">
        <v>19</v>
      </c>
    </row>
    <row r="629" spans="1:12" x14ac:dyDescent="0.35">
      <c r="A629" t="s">
        <v>1739</v>
      </c>
      <c r="B629">
        <v>628</v>
      </c>
      <c r="C629">
        <v>1973</v>
      </c>
      <c r="D629" t="s">
        <v>14</v>
      </c>
      <c r="E629">
        <v>26</v>
      </c>
      <c r="F629" s="19">
        <v>34146</v>
      </c>
      <c r="G629" s="13">
        <f t="shared" ca="1" si="9"/>
        <v>33</v>
      </c>
      <c r="H629">
        <v>0</v>
      </c>
      <c r="I629" s="21">
        <v>15670.3</v>
      </c>
      <c r="J629" s="9" t="s">
        <v>7</v>
      </c>
      <c r="K629" t="s">
        <v>7</v>
      </c>
      <c r="L629" t="s">
        <v>531</v>
      </c>
    </row>
    <row r="630" spans="1:12" x14ac:dyDescent="0.35">
      <c r="A630" t="s">
        <v>1738</v>
      </c>
      <c r="B630">
        <v>629</v>
      </c>
      <c r="C630">
        <v>1988</v>
      </c>
      <c r="D630" t="s">
        <v>26</v>
      </c>
      <c r="E630">
        <v>22</v>
      </c>
      <c r="F630" s="19">
        <v>36151</v>
      </c>
      <c r="G630" s="13">
        <f t="shared" ca="1" si="9"/>
        <v>27</v>
      </c>
      <c r="H630">
        <v>3</v>
      </c>
      <c r="I630" s="21">
        <v>15646.28</v>
      </c>
      <c r="J630" s="9" t="s">
        <v>7</v>
      </c>
      <c r="K630" t="s">
        <v>7</v>
      </c>
      <c r="L630" t="s">
        <v>38</v>
      </c>
    </row>
    <row r="631" spans="1:12" x14ac:dyDescent="0.35">
      <c r="A631" t="s">
        <v>1737</v>
      </c>
      <c r="B631">
        <v>630</v>
      </c>
      <c r="C631">
        <v>1960</v>
      </c>
      <c r="D631" t="s">
        <v>14</v>
      </c>
      <c r="E631">
        <v>6</v>
      </c>
      <c r="F631" s="19">
        <v>33030</v>
      </c>
      <c r="G631" s="13">
        <f t="shared" ca="1" si="9"/>
        <v>36</v>
      </c>
      <c r="H631">
        <v>3</v>
      </c>
      <c r="I631" s="21">
        <v>15612.19</v>
      </c>
      <c r="J631" s="9" t="s">
        <v>7</v>
      </c>
      <c r="K631" t="s">
        <v>7</v>
      </c>
      <c r="L631" t="s">
        <v>19</v>
      </c>
    </row>
    <row r="632" spans="1:12" x14ac:dyDescent="0.35">
      <c r="A632" t="s">
        <v>1736</v>
      </c>
      <c r="B632">
        <v>631</v>
      </c>
      <c r="C632">
        <v>1965</v>
      </c>
      <c r="D632" t="s">
        <v>33</v>
      </c>
      <c r="E632">
        <v>28</v>
      </c>
      <c r="F632" s="19">
        <v>35000</v>
      </c>
      <c r="G632" s="13">
        <f t="shared" ca="1" si="9"/>
        <v>30</v>
      </c>
      <c r="H632">
        <v>0</v>
      </c>
      <c r="I632" s="21">
        <v>15608.58</v>
      </c>
      <c r="J632" s="9" t="s">
        <v>7</v>
      </c>
      <c r="K632" t="s">
        <v>7</v>
      </c>
      <c r="L632" t="s">
        <v>531</v>
      </c>
    </row>
    <row r="633" spans="1:12" x14ac:dyDescent="0.35">
      <c r="A633" t="s">
        <v>1735</v>
      </c>
      <c r="B633">
        <v>632</v>
      </c>
      <c r="C633">
        <v>1974</v>
      </c>
      <c r="D633" t="s">
        <v>6</v>
      </c>
      <c r="E633">
        <v>30</v>
      </c>
      <c r="F633" s="19">
        <v>34545</v>
      </c>
      <c r="G633" s="13">
        <f t="shared" ca="1" si="9"/>
        <v>32</v>
      </c>
      <c r="H633">
        <v>0</v>
      </c>
      <c r="I633" s="21">
        <v>15556.67</v>
      </c>
      <c r="J633" s="9" t="s">
        <v>7</v>
      </c>
      <c r="K633" t="s">
        <v>7</v>
      </c>
      <c r="L633" t="s">
        <v>19</v>
      </c>
    </row>
    <row r="634" spans="1:12" x14ac:dyDescent="0.35">
      <c r="A634" t="s">
        <v>1734</v>
      </c>
      <c r="B634">
        <v>633</v>
      </c>
      <c r="C634">
        <v>1959</v>
      </c>
      <c r="D634" t="s">
        <v>33</v>
      </c>
      <c r="E634">
        <v>2</v>
      </c>
      <c r="F634" s="19">
        <v>36435</v>
      </c>
      <c r="G634" s="13">
        <f t="shared" ca="1" si="9"/>
        <v>26</v>
      </c>
      <c r="H634">
        <v>3</v>
      </c>
      <c r="I634" s="21">
        <v>15555.19</v>
      </c>
      <c r="J634" s="9" t="s">
        <v>7</v>
      </c>
      <c r="K634" t="s">
        <v>8</v>
      </c>
      <c r="L634" t="s">
        <v>19</v>
      </c>
    </row>
    <row r="635" spans="1:12" x14ac:dyDescent="0.35">
      <c r="A635" t="s">
        <v>1733</v>
      </c>
      <c r="B635">
        <v>634</v>
      </c>
      <c r="C635">
        <v>1974</v>
      </c>
      <c r="D635" t="s">
        <v>14</v>
      </c>
      <c r="E635">
        <v>28</v>
      </c>
      <c r="F635" s="19">
        <v>34513</v>
      </c>
      <c r="G635" s="13">
        <f t="shared" ca="1" si="9"/>
        <v>32</v>
      </c>
      <c r="H635">
        <v>0</v>
      </c>
      <c r="I635" s="21">
        <v>15532.16</v>
      </c>
      <c r="J635" s="9" t="s">
        <v>7</v>
      </c>
      <c r="K635" t="s">
        <v>7</v>
      </c>
      <c r="L635" t="s">
        <v>531</v>
      </c>
    </row>
    <row r="636" spans="1:12" x14ac:dyDescent="0.35">
      <c r="A636" t="s">
        <v>1732</v>
      </c>
      <c r="B636">
        <v>635</v>
      </c>
      <c r="C636">
        <v>2004</v>
      </c>
      <c r="D636" t="s">
        <v>6</v>
      </c>
      <c r="E636">
        <v>17</v>
      </c>
      <c r="F636" s="19">
        <v>38185</v>
      </c>
      <c r="G636" s="13">
        <f t="shared" ca="1" si="9"/>
        <v>22</v>
      </c>
      <c r="H636">
        <v>0</v>
      </c>
      <c r="I636" s="21">
        <v>15518.18</v>
      </c>
      <c r="J636" s="9" t="s">
        <v>7</v>
      </c>
      <c r="K636" t="s">
        <v>8</v>
      </c>
      <c r="L636" t="s">
        <v>160</v>
      </c>
    </row>
    <row r="637" spans="1:12" x14ac:dyDescent="0.35">
      <c r="A637" t="s">
        <v>1731</v>
      </c>
      <c r="B637">
        <v>636</v>
      </c>
      <c r="C637">
        <v>1976</v>
      </c>
      <c r="D637" t="s">
        <v>6</v>
      </c>
      <c r="E637">
        <v>20</v>
      </c>
      <c r="F637" s="19">
        <v>35266</v>
      </c>
      <c r="G637" s="13">
        <f t="shared" ca="1" si="9"/>
        <v>30</v>
      </c>
      <c r="H637">
        <v>2</v>
      </c>
      <c r="I637" s="21">
        <v>15450.48</v>
      </c>
      <c r="J637" s="9" t="s">
        <v>7</v>
      </c>
      <c r="K637" t="s">
        <v>12</v>
      </c>
      <c r="L637" t="s">
        <v>531</v>
      </c>
    </row>
    <row r="638" spans="1:12" x14ac:dyDescent="0.35">
      <c r="A638" t="s">
        <v>1730</v>
      </c>
      <c r="B638">
        <v>637</v>
      </c>
      <c r="C638">
        <v>1990</v>
      </c>
      <c r="D638" t="s">
        <v>33</v>
      </c>
      <c r="E638">
        <v>25</v>
      </c>
      <c r="F638" s="19">
        <v>33171</v>
      </c>
      <c r="G638" s="13">
        <f t="shared" ca="1" si="9"/>
        <v>35</v>
      </c>
      <c r="H638">
        <v>3</v>
      </c>
      <c r="I638" s="21">
        <v>15440.2</v>
      </c>
      <c r="J638" s="9" t="s">
        <v>7</v>
      </c>
      <c r="K638" t="s">
        <v>12</v>
      </c>
      <c r="L638" t="s">
        <v>19</v>
      </c>
    </row>
    <row r="639" spans="1:12" x14ac:dyDescent="0.35">
      <c r="A639" t="s">
        <v>1729</v>
      </c>
      <c r="B639">
        <v>638</v>
      </c>
      <c r="C639">
        <v>1964</v>
      </c>
      <c r="D639" t="s">
        <v>16</v>
      </c>
      <c r="E639">
        <v>4</v>
      </c>
      <c r="F639" s="19">
        <v>34581</v>
      </c>
      <c r="G639" s="13">
        <f t="shared" ca="1" si="9"/>
        <v>32</v>
      </c>
      <c r="H639">
        <v>0</v>
      </c>
      <c r="I639" s="21">
        <v>15377.77</v>
      </c>
      <c r="J639" s="9" t="s">
        <v>7</v>
      </c>
      <c r="K639" t="s">
        <v>7</v>
      </c>
      <c r="L639" t="s">
        <v>19</v>
      </c>
    </row>
    <row r="640" spans="1:12" x14ac:dyDescent="0.35">
      <c r="A640" t="s">
        <v>1728</v>
      </c>
      <c r="B640">
        <v>639</v>
      </c>
      <c r="C640">
        <v>1962</v>
      </c>
      <c r="D640" t="s">
        <v>16</v>
      </c>
      <c r="E640">
        <v>6</v>
      </c>
      <c r="F640" s="19">
        <v>33853</v>
      </c>
      <c r="G640" s="13">
        <f t="shared" ca="1" si="9"/>
        <v>34</v>
      </c>
      <c r="H640">
        <v>0</v>
      </c>
      <c r="I640" s="21">
        <v>15368.22</v>
      </c>
      <c r="J640" s="9" t="s">
        <v>7</v>
      </c>
      <c r="K640" t="s">
        <v>7</v>
      </c>
      <c r="L640" t="s">
        <v>38</v>
      </c>
    </row>
    <row r="641" spans="1:12" x14ac:dyDescent="0.35">
      <c r="A641" t="s">
        <v>1727</v>
      </c>
      <c r="B641">
        <v>640</v>
      </c>
      <c r="C641">
        <v>1968</v>
      </c>
      <c r="D641" t="s">
        <v>6</v>
      </c>
      <c r="E641">
        <v>18</v>
      </c>
      <c r="F641" s="19">
        <v>35994</v>
      </c>
      <c r="G641" s="13">
        <f t="shared" ca="1" si="9"/>
        <v>28</v>
      </c>
      <c r="H641">
        <v>0</v>
      </c>
      <c r="I641" s="21">
        <v>15363.77</v>
      </c>
      <c r="J641" s="9" t="s">
        <v>7</v>
      </c>
      <c r="K641" t="s">
        <v>12</v>
      </c>
      <c r="L641" t="s">
        <v>531</v>
      </c>
    </row>
    <row r="642" spans="1:12" x14ac:dyDescent="0.35">
      <c r="A642" t="s">
        <v>1726</v>
      </c>
      <c r="B642">
        <v>641</v>
      </c>
      <c r="C642">
        <v>1988</v>
      </c>
      <c r="D642" t="s">
        <v>26</v>
      </c>
      <c r="E642">
        <v>17</v>
      </c>
      <c r="F642" s="19">
        <v>36146</v>
      </c>
      <c r="G642" s="13">
        <f t="shared" ref="G642:G705" ca="1" si="10">DATEDIF(F642,$O$1,"Y")</f>
        <v>27</v>
      </c>
      <c r="H642">
        <v>3</v>
      </c>
      <c r="I642" s="21">
        <v>15361.5</v>
      </c>
      <c r="J642" s="9" t="s">
        <v>7</v>
      </c>
      <c r="K642" t="s">
        <v>8</v>
      </c>
      <c r="L642" t="s">
        <v>245</v>
      </c>
    </row>
    <row r="643" spans="1:12" x14ac:dyDescent="0.35">
      <c r="A643" t="s">
        <v>1725</v>
      </c>
      <c r="B643">
        <v>642</v>
      </c>
      <c r="C643">
        <v>2001</v>
      </c>
      <c r="D643" t="s">
        <v>6</v>
      </c>
      <c r="E643">
        <v>14</v>
      </c>
      <c r="F643" s="19">
        <v>37086</v>
      </c>
      <c r="G643" s="13">
        <f t="shared" ca="1" si="10"/>
        <v>25</v>
      </c>
      <c r="H643">
        <v>1</v>
      </c>
      <c r="I643" s="21">
        <v>15359.1</v>
      </c>
      <c r="J643" s="9" t="s">
        <v>7</v>
      </c>
      <c r="K643" t="s">
        <v>8</v>
      </c>
      <c r="L643" t="s">
        <v>243</v>
      </c>
    </row>
    <row r="644" spans="1:12" x14ac:dyDescent="0.35">
      <c r="A644" t="s">
        <v>1724</v>
      </c>
      <c r="B644">
        <v>643</v>
      </c>
      <c r="C644">
        <v>1963</v>
      </c>
      <c r="D644" t="s">
        <v>26</v>
      </c>
      <c r="E644">
        <v>13</v>
      </c>
      <c r="F644" s="19">
        <v>34316</v>
      </c>
      <c r="G644" s="13">
        <f t="shared" ca="1" si="10"/>
        <v>32</v>
      </c>
      <c r="H644">
        <v>0</v>
      </c>
      <c r="I644" s="21">
        <v>15322.77</v>
      </c>
      <c r="J644" s="9" t="s">
        <v>7</v>
      </c>
      <c r="K644" t="s">
        <v>8</v>
      </c>
      <c r="L644" t="s">
        <v>296</v>
      </c>
    </row>
    <row r="645" spans="1:12" x14ac:dyDescent="0.35">
      <c r="A645" t="s">
        <v>1723</v>
      </c>
      <c r="B645">
        <v>644</v>
      </c>
      <c r="C645">
        <v>1969</v>
      </c>
      <c r="D645" t="s">
        <v>16</v>
      </c>
      <c r="E645">
        <v>16</v>
      </c>
      <c r="F645" s="19">
        <v>36419</v>
      </c>
      <c r="G645" s="13">
        <f t="shared" ca="1" si="10"/>
        <v>26</v>
      </c>
      <c r="H645">
        <v>0</v>
      </c>
      <c r="I645" s="21">
        <v>15260.52</v>
      </c>
      <c r="J645" s="9" t="s">
        <v>7</v>
      </c>
      <c r="K645" t="s">
        <v>7</v>
      </c>
      <c r="L645" t="s">
        <v>245</v>
      </c>
    </row>
    <row r="646" spans="1:12" x14ac:dyDescent="0.35">
      <c r="A646" t="s">
        <v>1722</v>
      </c>
      <c r="B646">
        <v>645</v>
      </c>
      <c r="C646">
        <v>1960</v>
      </c>
      <c r="D646" t="s">
        <v>6</v>
      </c>
      <c r="E646">
        <v>25</v>
      </c>
      <c r="F646" s="19">
        <v>33079</v>
      </c>
      <c r="G646" s="13">
        <f t="shared" ca="1" si="10"/>
        <v>36</v>
      </c>
      <c r="H646">
        <v>2</v>
      </c>
      <c r="I646" s="21">
        <v>15230.32</v>
      </c>
      <c r="J646" s="9" t="s">
        <v>7</v>
      </c>
      <c r="K646" t="s">
        <v>7</v>
      </c>
      <c r="L646" t="s">
        <v>243</v>
      </c>
    </row>
    <row r="647" spans="1:12" x14ac:dyDescent="0.35">
      <c r="A647" t="s">
        <v>1721</v>
      </c>
      <c r="B647">
        <v>646</v>
      </c>
      <c r="C647">
        <v>1978</v>
      </c>
      <c r="D647" t="s">
        <v>11</v>
      </c>
      <c r="E647">
        <v>23</v>
      </c>
      <c r="F647" s="19">
        <v>36122</v>
      </c>
      <c r="G647" s="13">
        <f t="shared" ca="1" si="10"/>
        <v>27</v>
      </c>
      <c r="H647">
        <v>2</v>
      </c>
      <c r="I647" s="21">
        <v>15207.92</v>
      </c>
      <c r="J647" s="9" t="s">
        <v>7</v>
      </c>
      <c r="K647" t="s">
        <v>12</v>
      </c>
      <c r="L647" t="s">
        <v>19</v>
      </c>
    </row>
    <row r="648" spans="1:12" x14ac:dyDescent="0.35">
      <c r="A648" t="s">
        <v>1720</v>
      </c>
      <c r="B648">
        <v>647</v>
      </c>
      <c r="C648">
        <v>1962</v>
      </c>
      <c r="D648" t="s">
        <v>14</v>
      </c>
      <c r="E648">
        <v>17</v>
      </c>
      <c r="F648" s="19">
        <v>33772</v>
      </c>
      <c r="G648" s="13">
        <f t="shared" ca="1" si="10"/>
        <v>34</v>
      </c>
      <c r="H648">
        <v>0</v>
      </c>
      <c r="I648" s="21">
        <v>15174.81</v>
      </c>
      <c r="J648" s="9" t="s">
        <v>7</v>
      </c>
      <c r="K648" t="s">
        <v>12</v>
      </c>
      <c r="L648" t="s">
        <v>19</v>
      </c>
    </row>
    <row r="649" spans="1:12" x14ac:dyDescent="0.35">
      <c r="A649" t="s">
        <v>1719</v>
      </c>
      <c r="B649">
        <v>648</v>
      </c>
      <c r="C649">
        <v>1959</v>
      </c>
      <c r="D649" t="s">
        <v>26</v>
      </c>
      <c r="E649">
        <v>3</v>
      </c>
      <c r="F649" s="19">
        <v>36497</v>
      </c>
      <c r="G649" s="13">
        <f t="shared" ca="1" si="10"/>
        <v>26</v>
      </c>
      <c r="H649">
        <v>3</v>
      </c>
      <c r="I649" s="21">
        <v>15170.07</v>
      </c>
      <c r="J649" s="9" t="s">
        <v>7</v>
      </c>
      <c r="K649" t="s">
        <v>8</v>
      </c>
      <c r="L649" t="s">
        <v>38</v>
      </c>
    </row>
    <row r="650" spans="1:12" x14ac:dyDescent="0.35">
      <c r="A650" t="s">
        <v>1718</v>
      </c>
      <c r="B650">
        <v>649</v>
      </c>
      <c r="C650">
        <v>1959</v>
      </c>
      <c r="D650" t="s">
        <v>14</v>
      </c>
      <c r="E650">
        <v>4</v>
      </c>
      <c r="F650" s="19">
        <v>36315</v>
      </c>
      <c r="G650" s="13">
        <f t="shared" ca="1" si="10"/>
        <v>27</v>
      </c>
      <c r="H650">
        <v>3</v>
      </c>
      <c r="I650" s="21">
        <v>15161.53</v>
      </c>
      <c r="J650" s="9" t="s">
        <v>7</v>
      </c>
      <c r="K650" t="s">
        <v>12</v>
      </c>
      <c r="L650" t="s">
        <v>9</v>
      </c>
    </row>
    <row r="651" spans="1:12" x14ac:dyDescent="0.35">
      <c r="A651" t="s">
        <v>1717</v>
      </c>
      <c r="B651">
        <v>650</v>
      </c>
      <c r="C651">
        <v>1962</v>
      </c>
      <c r="D651" t="s">
        <v>33</v>
      </c>
      <c r="E651">
        <v>25</v>
      </c>
      <c r="F651" s="19">
        <v>33902</v>
      </c>
      <c r="G651" s="13">
        <f t="shared" ca="1" si="10"/>
        <v>33</v>
      </c>
      <c r="H651">
        <v>0</v>
      </c>
      <c r="I651" s="21">
        <v>15161.25</v>
      </c>
      <c r="J651" s="9" t="s">
        <v>7</v>
      </c>
      <c r="K651" t="s">
        <v>7</v>
      </c>
      <c r="L651" t="s">
        <v>19</v>
      </c>
    </row>
    <row r="652" spans="1:12" x14ac:dyDescent="0.35">
      <c r="A652" t="s">
        <v>1716</v>
      </c>
      <c r="B652">
        <v>651</v>
      </c>
      <c r="C652">
        <v>1971</v>
      </c>
      <c r="D652" t="s">
        <v>11</v>
      </c>
      <c r="E652">
        <v>25</v>
      </c>
      <c r="F652" s="19">
        <v>33567</v>
      </c>
      <c r="G652" s="13">
        <f t="shared" ca="1" si="10"/>
        <v>34</v>
      </c>
      <c r="H652">
        <v>0</v>
      </c>
      <c r="I652" s="21">
        <v>15150.44</v>
      </c>
      <c r="J652" s="9" t="s">
        <v>7</v>
      </c>
      <c r="K652" t="s">
        <v>12</v>
      </c>
      <c r="L652" t="s">
        <v>245</v>
      </c>
    </row>
    <row r="653" spans="1:12" x14ac:dyDescent="0.35">
      <c r="A653" t="s">
        <v>1715</v>
      </c>
      <c r="B653">
        <v>652</v>
      </c>
      <c r="C653">
        <v>1978</v>
      </c>
      <c r="D653" t="s">
        <v>16</v>
      </c>
      <c r="E653">
        <v>5</v>
      </c>
      <c r="F653" s="19">
        <v>36043</v>
      </c>
      <c r="G653" s="13">
        <f t="shared" ca="1" si="10"/>
        <v>28</v>
      </c>
      <c r="H653">
        <v>2</v>
      </c>
      <c r="I653" s="21">
        <v>15123.19</v>
      </c>
      <c r="J653" s="9" t="s">
        <v>7</v>
      </c>
      <c r="K653" t="s">
        <v>12</v>
      </c>
      <c r="L653" t="s">
        <v>38</v>
      </c>
    </row>
    <row r="654" spans="1:12" x14ac:dyDescent="0.35">
      <c r="A654" t="s">
        <v>1714</v>
      </c>
      <c r="B654">
        <v>653</v>
      </c>
      <c r="C654">
        <v>1972</v>
      </c>
      <c r="D654" t="s">
        <v>11</v>
      </c>
      <c r="E654">
        <v>7</v>
      </c>
      <c r="F654" s="19">
        <v>33915</v>
      </c>
      <c r="G654" s="13">
        <f t="shared" ca="1" si="10"/>
        <v>33</v>
      </c>
      <c r="H654">
        <v>0</v>
      </c>
      <c r="I654" s="21">
        <v>15103.69</v>
      </c>
      <c r="J654" s="9" t="s">
        <v>7</v>
      </c>
      <c r="K654" t="s">
        <v>12</v>
      </c>
      <c r="L654" t="s">
        <v>19</v>
      </c>
    </row>
    <row r="655" spans="1:12" x14ac:dyDescent="0.35">
      <c r="A655" t="s">
        <v>1713</v>
      </c>
      <c r="B655">
        <v>654</v>
      </c>
      <c r="C655">
        <v>1975</v>
      </c>
      <c r="D655" t="s">
        <v>33</v>
      </c>
      <c r="E655">
        <v>26</v>
      </c>
      <c r="F655" s="19">
        <v>34998</v>
      </c>
      <c r="G655" s="13">
        <f t="shared" ca="1" si="10"/>
        <v>30</v>
      </c>
      <c r="H655">
        <v>1</v>
      </c>
      <c r="I655" s="21">
        <v>15090.35</v>
      </c>
      <c r="J655" s="9" t="s">
        <v>7</v>
      </c>
      <c r="K655" t="s">
        <v>12</v>
      </c>
      <c r="L655" t="s">
        <v>245</v>
      </c>
    </row>
    <row r="656" spans="1:12" x14ac:dyDescent="0.35">
      <c r="A656" t="s">
        <v>1712</v>
      </c>
      <c r="B656">
        <v>655</v>
      </c>
      <c r="C656">
        <v>1968</v>
      </c>
      <c r="D656" t="s">
        <v>14</v>
      </c>
      <c r="E656">
        <v>12</v>
      </c>
      <c r="F656" s="19">
        <v>35958</v>
      </c>
      <c r="G656" s="13">
        <f t="shared" ca="1" si="10"/>
        <v>28</v>
      </c>
      <c r="H656">
        <v>0</v>
      </c>
      <c r="I656" s="21">
        <v>15052.68</v>
      </c>
      <c r="J656" s="9" t="s">
        <v>7</v>
      </c>
      <c r="K656" t="s">
        <v>7</v>
      </c>
      <c r="L656" t="s">
        <v>628</v>
      </c>
    </row>
    <row r="657" spans="1:12" x14ac:dyDescent="0.35">
      <c r="A657" t="s">
        <v>1711</v>
      </c>
      <c r="B657">
        <v>656</v>
      </c>
      <c r="C657">
        <v>1971</v>
      </c>
      <c r="D657" t="s">
        <v>31</v>
      </c>
      <c r="E657">
        <v>15</v>
      </c>
      <c r="F657" s="19">
        <v>33465</v>
      </c>
      <c r="G657" s="13">
        <f t="shared" ca="1" si="10"/>
        <v>35</v>
      </c>
      <c r="H657">
        <v>0</v>
      </c>
      <c r="I657" s="21">
        <v>15038.51</v>
      </c>
      <c r="J657" s="9" t="s">
        <v>7</v>
      </c>
      <c r="K657" t="s">
        <v>8</v>
      </c>
      <c r="L657" t="s">
        <v>245</v>
      </c>
    </row>
    <row r="658" spans="1:12" x14ac:dyDescent="0.35">
      <c r="A658" t="s">
        <v>1710</v>
      </c>
      <c r="B658">
        <v>657</v>
      </c>
      <c r="C658">
        <v>1970</v>
      </c>
      <c r="D658" t="s">
        <v>16</v>
      </c>
      <c r="E658">
        <v>11</v>
      </c>
      <c r="F658" s="19">
        <v>33127</v>
      </c>
      <c r="G658" s="13">
        <f t="shared" ca="1" si="10"/>
        <v>36</v>
      </c>
      <c r="H658">
        <v>0</v>
      </c>
      <c r="I658" s="21">
        <v>15026.3</v>
      </c>
      <c r="J658" s="9" t="s">
        <v>7</v>
      </c>
      <c r="K658" t="s">
        <v>8</v>
      </c>
      <c r="L658" t="s">
        <v>38</v>
      </c>
    </row>
    <row r="659" spans="1:12" x14ac:dyDescent="0.35">
      <c r="A659" t="s">
        <v>1709</v>
      </c>
      <c r="B659">
        <v>658</v>
      </c>
      <c r="C659">
        <v>1979</v>
      </c>
      <c r="D659" t="s">
        <v>11</v>
      </c>
      <c r="E659">
        <v>25</v>
      </c>
      <c r="F659" s="19">
        <v>36489</v>
      </c>
      <c r="G659" s="13">
        <f t="shared" ca="1" si="10"/>
        <v>26</v>
      </c>
      <c r="H659">
        <v>2</v>
      </c>
      <c r="I659" s="21">
        <v>15025.76</v>
      </c>
      <c r="J659" s="9" t="s">
        <v>7</v>
      </c>
      <c r="K659" t="s">
        <v>12</v>
      </c>
      <c r="L659" t="s">
        <v>38</v>
      </c>
    </row>
    <row r="660" spans="1:12" x14ac:dyDescent="0.35">
      <c r="A660" t="s">
        <v>1708</v>
      </c>
      <c r="B660">
        <v>659</v>
      </c>
      <c r="C660">
        <v>1960</v>
      </c>
      <c r="D660" t="s">
        <v>31</v>
      </c>
      <c r="E660">
        <v>8</v>
      </c>
      <c r="F660" s="19">
        <v>33093</v>
      </c>
      <c r="G660" s="13">
        <f t="shared" ca="1" si="10"/>
        <v>36</v>
      </c>
      <c r="H660">
        <v>2</v>
      </c>
      <c r="I660" s="21">
        <v>15019.76</v>
      </c>
      <c r="J660" s="9" t="s">
        <v>7</v>
      </c>
      <c r="K660" t="s">
        <v>7</v>
      </c>
      <c r="L660" t="s">
        <v>19</v>
      </c>
    </row>
    <row r="661" spans="1:12" x14ac:dyDescent="0.35">
      <c r="A661" t="s">
        <v>1707</v>
      </c>
      <c r="B661">
        <v>660</v>
      </c>
      <c r="C661">
        <v>1995</v>
      </c>
      <c r="D661" t="s">
        <v>31</v>
      </c>
      <c r="E661">
        <v>2</v>
      </c>
      <c r="F661" s="19">
        <v>34913</v>
      </c>
      <c r="G661" s="13">
        <f t="shared" ca="1" si="10"/>
        <v>31</v>
      </c>
      <c r="H661">
        <v>2</v>
      </c>
      <c r="I661" s="21">
        <v>15006.58</v>
      </c>
      <c r="J661" s="9" t="s">
        <v>7</v>
      </c>
      <c r="K661" t="s">
        <v>7</v>
      </c>
      <c r="L661" t="s">
        <v>243</v>
      </c>
    </row>
    <row r="662" spans="1:12" x14ac:dyDescent="0.35">
      <c r="A662" t="s">
        <v>1706</v>
      </c>
      <c r="B662">
        <v>661</v>
      </c>
      <c r="C662">
        <v>1958</v>
      </c>
      <c r="D662" t="s">
        <v>6</v>
      </c>
      <c r="E662">
        <v>29</v>
      </c>
      <c r="F662" s="19">
        <v>36005</v>
      </c>
      <c r="G662" s="13">
        <f t="shared" ca="1" si="10"/>
        <v>28</v>
      </c>
      <c r="H662">
        <v>2</v>
      </c>
      <c r="I662" s="21">
        <v>14988.43</v>
      </c>
      <c r="J662" s="9" t="s">
        <v>7</v>
      </c>
      <c r="K662" t="s">
        <v>8</v>
      </c>
      <c r="L662" t="s">
        <v>38</v>
      </c>
    </row>
    <row r="663" spans="1:12" x14ac:dyDescent="0.35">
      <c r="A663" t="s">
        <v>1705</v>
      </c>
      <c r="B663">
        <v>662</v>
      </c>
      <c r="C663">
        <v>1962</v>
      </c>
      <c r="D663" t="s">
        <v>11</v>
      </c>
      <c r="E663">
        <v>29</v>
      </c>
      <c r="F663" s="19">
        <v>33937</v>
      </c>
      <c r="G663" s="13">
        <f t="shared" ca="1" si="10"/>
        <v>33</v>
      </c>
      <c r="H663">
        <v>0</v>
      </c>
      <c r="I663" s="21">
        <v>14945.34</v>
      </c>
      <c r="J663" s="9" t="s">
        <v>7</v>
      </c>
      <c r="K663" t="s">
        <v>12</v>
      </c>
      <c r="L663" t="s">
        <v>296</v>
      </c>
    </row>
    <row r="664" spans="1:12" x14ac:dyDescent="0.35">
      <c r="A664" t="s">
        <v>1704</v>
      </c>
      <c r="B664">
        <v>663</v>
      </c>
      <c r="C664">
        <v>1968</v>
      </c>
      <c r="D664" t="s">
        <v>11</v>
      </c>
      <c r="E664">
        <v>8</v>
      </c>
      <c r="F664" s="19">
        <v>36107</v>
      </c>
      <c r="G664" s="13">
        <f t="shared" ca="1" si="10"/>
        <v>27</v>
      </c>
      <c r="H664">
        <v>0</v>
      </c>
      <c r="I664" s="21">
        <v>14926.97</v>
      </c>
      <c r="J664" s="9" t="s">
        <v>7</v>
      </c>
      <c r="K664" t="s">
        <v>7</v>
      </c>
      <c r="L664" t="s">
        <v>19</v>
      </c>
    </row>
    <row r="665" spans="1:12" x14ac:dyDescent="0.35">
      <c r="A665" t="s">
        <v>1703</v>
      </c>
      <c r="B665">
        <v>664</v>
      </c>
      <c r="C665">
        <v>1981</v>
      </c>
      <c r="D665" t="s">
        <v>6</v>
      </c>
      <c r="E665">
        <v>4</v>
      </c>
      <c r="F665" s="19">
        <v>33423</v>
      </c>
      <c r="G665" s="13">
        <f t="shared" ca="1" si="10"/>
        <v>35</v>
      </c>
      <c r="H665">
        <v>1</v>
      </c>
      <c r="I665" s="21">
        <v>14908.27</v>
      </c>
      <c r="J665" s="9" t="s">
        <v>7</v>
      </c>
      <c r="K665" t="s">
        <v>12</v>
      </c>
      <c r="L665" t="s">
        <v>38</v>
      </c>
    </row>
    <row r="666" spans="1:12" x14ac:dyDescent="0.35">
      <c r="A666" t="s">
        <v>1702</v>
      </c>
      <c r="B666">
        <v>665</v>
      </c>
      <c r="C666">
        <v>1958</v>
      </c>
      <c r="D666" t="s">
        <v>33</v>
      </c>
      <c r="E666">
        <v>17</v>
      </c>
      <c r="F666" s="19">
        <v>36085</v>
      </c>
      <c r="G666" s="13">
        <f t="shared" ca="1" si="10"/>
        <v>27</v>
      </c>
      <c r="H666">
        <v>0</v>
      </c>
      <c r="I666" s="21">
        <v>14901.52</v>
      </c>
      <c r="J666" s="9" t="s">
        <v>7</v>
      </c>
      <c r="K666" t="s">
        <v>7</v>
      </c>
      <c r="L666" t="s">
        <v>243</v>
      </c>
    </row>
    <row r="667" spans="1:12" x14ac:dyDescent="0.35">
      <c r="A667" t="s">
        <v>1701</v>
      </c>
      <c r="B667">
        <v>666</v>
      </c>
      <c r="C667">
        <v>1970</v>
      </c>
      <c r="D667" t="s">
        <v>11</v>
      </c>
      <c r="E667">
        <v>11</v>
      </c>
      <c r="F667" s="19">
        <v>33188</v>
      </c>
      <c r="G667" s="13">
        <f t="shared" ca="1" si="10"/>
        <v>35</v>
      </c>
      <c r="H667">
        <v>0</v>
      </c>
      <c r="I667" s="21">
        <v>14847.63</v>
      </c>
      <c r="J667" s="9" t="s">
        <v>7</v>
      </c>
      <c r="K667" t="s">
        <v>7</v>
      </c>
      <c r="L667" t="s">
        <v>245</v>
      </c>
    </row>
    <row r="668" spans="1:12" x14ac:dyDescent="0.35">
      <c r="A668" t="s">
        <v>1700</v>
      </c>
      <c r="B668">
        <v>667</v>
      </c>
      <c r="C668">
        <v>1981</v>
      </c>
      <c r="D668" t="s">
        <v>14</v>
      </c>
      <c r="E668">
        <v>5</v>
      </c>
      <c r="F668" s="19">
        <v>33394</v>
      </c>
      <c r="G668" s="13">
        <f t="shared" ca="1" si="10"/>
        <v>35</v>
      </c>
      <c r="H668">
        <v>1</v>
      </c>
      <c r="I668" s="21">
        <v>14843.96</v>
      </c>
      <c r="J668" s="9" t="s">
        <v>7</v>
      </c>
      <c r="K668" t="s">
        <v>8</v>
      </c>
      <c r="L668" t="s">
        <v>531</v>
      </c>
    </row>
    <row r="669" spans="1:12" x14ac:dyDescent="0.35">
      <c r="A669" t="s">
        <v>1699</v>
      </c>
      <c r="B669">
        <v>668</v>
      </c>
      <c r="C669">
        <v>1979</v>
      </c>
      <c r="D669" t="s">
        <v>33</v>
      </c>
      <c r="E669">
        <v>18</v>
      </c>
      <c r="F669" s="19">
        <v>36451</v>
      </c>
      <c r="G669" s="13">
        <f t="shared" ca="1" si="10"/>
        <v>26</v>
      </c>
      <c r="H669">
        <v>2</v>
      </c>
      <c r="I669" s="21">
        <v>14839.34</v>
      </c>
      <c r="J669" s="9" t="s">
        <v>7</v>
      </c>
      <c r="K669" t="s">
        <v>8</v>
      </c>
      <c r="L669" t="s">
        <v>531</v>
      </c>
    </row>
    <row r="670" spans="1:12" x14ac:dyDescent="0.35">
      <c r="A670" t="s">
        <v>1698</v>
      </c>
      <c r="B670">
        <v>669</v>
      </c>
      <c r="C670">
        <v>1975</v>
      </c>
      <c r="D670" t="s">
        <v>26</v>
      </c>
      <c r="E670">
        <v>10</v>
      </c>
      <c r="F670" s="19">
        <v>35043</v>
      </c>
      <c r="G670" s="13">
        <f t="shared" ca="1" si="10"/>
        <v>30</v>
      </c>
      <c r="H670">
        <v>1</v>
      </c>
      <c r="I670" s="21">
        <v>14819</v>
      </c>
      <c r="J670" s="9" t="s">
        <v>7</v>
      </c>
      <c r="K670" t="s">
        <v>8</v>
      </c>
      <c r="L670" t="s">
        <v>245</v>
      </c>
    </row>
    <row r="671" spans="1:12" x14ac:dyDescent="0.35">
      <c r="A671" t="s">
        <v>1697</v>
      </c>
      <c r="B671">
        <v>670</v>
      </c>
      <c r="C671">
        <v>1965</v>
      </c>
      <c r="D671" t="s">
        <v>6</v>
      </c>
      <c r="E671">
        <v>27</v>
      </c>
      <c r="F671" s="19">
        <v>34907</v>
      </c>
      <c r="G671" s="13">
        <f t="shared" ca="1" si="10"/>
        <v>31</v>
      </c>
      <c r="H671">
        <v>0</v>
      </c>
      <c r="I671" s="21">
        <v>14750.42</v>
      </c>
      <c r="J671" s="9" t="s">
        <v>7</v>
      </c>
      <c r="K671" t="s">
        <v>7</v>
      </c>
      <c r="L671" t="s">
        <v>531</v>
      </c>
    </row>
    <row r="672" spans="1:12" x14ac:dyDescent="0.35">
      <c r="A672" t="s">
        <v>1696</v>
      </c>
      <c r="B672">
        <v>671</v>
      </c>
      <c r="C672">
        <v>1962</v>
      </c>
      <c r="D672" t="s">
        <v>6</v>
      </c>
      <c r="E672">
        <v>29</v>
      </c>
      <c r="F672" s="19">
        <v>33814</v>
      </c>
      <c r="G672" s="13">
        <f t="shared" ca="1" si="10"/>
        <v>34</v>
      </c>
      <c r="H672">
        <v>0</v>
      </c>
      <c r="I672" s="21">
        <v>14738.43</v>
      </c>
      <c r="J672" s="9" t="s">
        <v>7</v>
      </c>
      <c r="K672" t="s">
        <v>8</v>
      </c>
      <c r="L672" t="s">
        <v>296</v>
      </c>
    </row>
    <row r="673" spans="1:12" x14ac:dyDescent="0.35">
      <c r="A673" t="s">
        <v>1695</v>
      </c>
      <c r="B673">
        <v>672</v>
      </c>
      <c r="C673">
        <v>2002</v>
      </c>
      <c r="D673" t="s">
        <v>16</v>
      </c>
      <c r="E673">
        <v>24</v>
      </c>
      <c r="F673" s="19">
        <v>37523</v>
      </c>
      <c r="G673" s="13">
        <f t="shared" ca="1" si="10"/>
        <v>23</v>
      </c>
      <c r="H673">
        <v>0</v>
      </c>
      <c r="I673" s="21">
        <v>14711.74</v>
      </c>
      <c r="J673" s="9" t="s">
        <v>7</v>
      </c>
      <c r="K673" t="s">
        <v>7</v>
      </c>
      <c r="L673" t="s">
        <v>19</v>
      </c>
    </row>
    <row r="674" spans="1:12" x14ac:dyDescent="0.35">
      <c r="A674" t="s">
        <v>1694</v>
      </c>
      <c r="B674">
        <v>673</v>
      </c>
      <c r="C674">
        <v>1982</v>
      </c>
      <c r="D674" t="s">
        <v>16</v>
      </c>
      <c r="E674">
        <v>4</v>
      </c>
      <c r="F674" s="19">
        <v>33851</v>
      </c>
      <c r="G674" s="13">
        <f t="shared" ca="1" si="10"/>
        <v>34</v>
      </c>
      <c r="H674">
        <v>3</v>
      </c>
      <c r="I674" s="21">
        <v>14696.77</v>
      </c>
      <c r="J674" s="9" t="s">
        <v>7</v>
      </c>
      <c r="K674" t="s">
        <v>7</v>
      </c>
      <c r="L674" t="s">
        <v>38</v>
      </c>
    </row>
    <row r="675" spans="1:12" x14ac:dyDescent="0.35">
      <c r="A675" t="s">
        <v>1693</v>
      </c>
      <c r="B675">
        <v>674</v>
      </c>
      <c r="C675">
        <v>1958</v>
      </c>
      <c r="D675" t="s">
        <v>6</v>
      </c>
      <c r="E675">
        <v>23</v>
      </c>
      <c r="F675" s="19">
        <v>35999</v>
      </c>
      <c r="G675" s="13">
        <f t="shared" ca="1" si="10"/>
        <v>28</v>
      </c>
      <c r="H675">
        <v>0</v>
      </c>
      <c r="I675" s="21">
        <v>14692.67</v>
      </c>
      <c r="J675" s="9" t="s">
        <v>7</v>
      </c>
      <c r="K675" t="s">
        <v>12</v>
      </c>
      <c r="L675" t="s">
        <v>19</v>
      </c>
    </row>
    <row r="676" spans="1:12" x14ac:dyDescent="0.35">
      <c r="A676" t="s">
        <v>1692</v>
      </c>
      <c r="B676">
        <v>675</v>
      </c>
      <c r="C676">
        <v>1969</v>
      </c>
      <c r="D676" t="s">
        <v>33</v>
      </c>
      <c r="E676">
        <v>20</v>
      </c>
      <c r="F676" s="19">
        <v>36453</v>
      </c>
      <c r="G676" s="13">
        <f t="shared" ca="1" si="10"/>
        <v>26</v>
      </c>
      <c r="H676">
        <v>0</v>
      </c>
      <c r="I676" s="21">
        <v>14665.75</v>
      </c>
      <c r="J676" s="9" t="s">
        <v>7</v>
      </c>
      <c r="K676" t="s">
        <v>12</v>
      </c>
      <c r="L676" t="s">
        <v>19</v>
      </c>
    </row>
    <row r="677" spans="1:12" x14ac:dyDescent="0.35">
      <c r="A677" t="s">
        <v>1691</v>
      </c>
      <c r="B677">
        <v>676</v>
      </c>
      <c r="C677">
        <v>1981</v>
      </c>
      <c r="D677" t="s">
        <v>11</v>
      </c>
      <c r="E677">
        <v>13</v>
      </c>
      <c r="F677" s="19">
        <v>33555</v>
      </c>
      <c r="G677" s="13">
        <f t="shared" ca="1" si="10"/>
        <v>34</v>
      </c>
      <c r="H677">
        <v>1</v>
      </c>
      <c r="I677" s="21">
        <v>14657.2</v>
      </c>
      <c r="J677" s="9" t="s">
        <v>7</v>
      </c>
      <c r="K677" t="s">
        <v>12</v>
      </c>
      <c r="L677" t="s">
        <v>19</v>
      </c>
    </row>
    <row r="678" spans="1:12" x14ac:dyDescent="0.35">
      <c r="A678" t="s">
        <v>1690</v>
      </c>
      <c r="B678">
        <v>677</v>
      </c>
      <c r="C678">
        <v>1967</v>
      </c>
      <c r="D678" t="s">
        <v>16</v>
      </c>
      <c r="E678">
        <v>1</v>
      </c>
      <c r="F678" s="19">
        <v>35674</v>
      </c>
      <c r="G678" s="13">
        <f t="shared" ca="1" si="10"/>
        <v>29</v>
      </c>
      <c r="H678">
        <v>0</v>
      </c>
      <c r="I678" s="21">
        <v>14640.35</v>
      </c>
      <c r="J678" s="9" t="s">
        <v>7</v>
      </c>
      <c r="K678" t="s">
        <v>8</v>
      </c>
      <c r="L678" t="s">
        <v>531</v>
      </c>
    </row>
    <row r="679" spans="1:12" x14ac:dyDescent="0.35">
      <c r="A679" t="s">
        <v>1689</v>
      </c>
      <c r="B679">
        <v>678</v>
      </c>
      <c r="C679">
        <v>1991</v>
      </c>
      <c r="D679" t="s">
        <v>31</v>
      </c>
      <c r="E679">
        <v>21</v>
      </c>
      <c r="F679" s="19">
        <v>33471</v>
      </c>
      <c r="G679" s="13">
        <f t="shared" ca="1" si="10"/>
        <v>35</v>
      </c>
      <c r="H679">
        <v>3</v>
      </c>
      <c r="I679" s="21">
        <v>14630.52</v>
      </c>
      <c r="J679" s="9" t="s">
        <v>7</v>
      </c>
      <c r="K679" t="s">
        <v>8</v>
      </c>
      <c r="L679" t="s">
        <v>38</v>
      </c>
    </row>
    <row r="680" spans="1:12" x14ac:dyDescent="0.35">
      <c r="A680" t="s">
        <v>1688</v>
      </c>
      <c r="B680">
        <v>679</v>
      </c>
      <c r="C680">
        <v>1965</v>
      </c>
      <c r="D680" t="s">
        <v>11</v>
      </c>
      <c r="E680">
        <v>8</v>
      </c>
      <c r="F680" s="19">
        <v>35011</v>
      </c>
      <c r="G680" s="13">
        <f t="shared" ca="1" si="10"/>
        <v>30</v>
      </c>
      <c r="H680">
        <v>0</v>
      </c>
      <c r="I680" s="21">
        <v>14612.33</v>
      </c>
      <c r="J680" s="9" t="s">
        <v>7</v>
      </c>
      <c r="K680" t="s">
        <v>8</v>
      </c>
      <c r="L680" t="s">
        <v>296</v>
      </c>
    </row>
    <row r="681" spans="1:12" x14ac:dyDescent="0.35">
      <c r="A681" t="s">
        <v>1687</v>
      </c>
      <c r="B681">
        <v>680</v>
      </c>
      <c r="C681">
        <v>1967</v>
      </c>
      <c r="D681" t="s">
        <v>6</v>
      </c>
      <c r="E681">
        <v>18</v>
      </c>
      <c r="F681" s="19">
        <v>35629</v>
      </c>
      <c r="G681" s="13">
        <f t="shared" ca="1" si="10"/>
        <v>29</v>
      </c>
      <c r="H681">
        <v>0</v>
      </c>
      <c r="I681" s="21">
        <v>14600.62</v>
      </c>
      <c r="J681" s="9" t="s">
        <v>7</v>
      </c>
      <c r="K681" t="s">
        <v>8</v>
      </c>
      <c r="L681" t="s">
        <v>628</v>
      </c>
    </row>
    <row r="682" spans="1:12" x14ac:dyDescent="0.35">
      <c r="A682" t="s">
        <v>1686</v>
      </c>
      <c r="B682">
        <v>681</v>
      </c>
      <c r="C682">
        <v>1963</v>
      </c>
      <c r="D682" t="s">
        <v>33</v>
      </c>
      <c r="E682">
        <v>14</v>
      </c>
      <c r="F682" s="19">
        <v>34256</v>
      </c>
      <c r="G682" s="13">
        <f t="shared" ca="1" si="10"/>
        <v>32</v>
      </c>
      <c r="H682">
        <v>3</v>
      </c>
      <c r="I682" s="21">
        <v>14590.63</v>
      </c>
      <c r="J682" s="9" t="s">
        <v>7</v>
      </c>
      <c r="K682" t="s">
        <v>12</v>
      </c>
      <c r="L682" t="s">
        <v>243</v>
      </c>
    </row>
    <row r="683" spans="1:12" x14ac:dyDescent="0.35">
      <c r="A683" t="s">
        <v>1685</v>
      </c>
      <c r="B683">
        <v>682</v>
      </c>
      <c r="C683">
        <v>1962</v>
      </c>
      <c r="D683" t="s">
        <v>26</v>
      </c>
      <c r="E683">
        <v>3</v>
      </c>
      <c r="F683" s="19">
        <v>33941</v>
      </c>
      <c r="G683" s="13">
        <f t="shared" ca="1" si="10"/>
        <v>33</v>
      </c>
      <c r="H683">
        <v>0</v>
      </c>
      <c r="I683" s="21">
        <v>14574.64</v>
      </c>
      <c r="J683" s="9" t="s">
        <v>7</v>
      </c>
      <c r="K683" t="s">
        <v>12</v>
      </c>
      <c r="L683" t="s">
        <v>196</v>
      </c>
    </row>
    <row r="684" spans="1:12" x14ac:dyDescent="0.35">
      <c r="A684" t="s">
        <v>1684</v>
      </c>
      <c r="B684">
        <v>683</v>
      </c>
      <c r="C684">
        <v>1998</v>
      </c>
      <c r="D684" t="s">
        <v>16</v>
      </c>
      <c r="E684">
        <v>12</v>
      </c>
      <c r="F684" s="19">
        <v>36050</v>
      </c>
      <c r="G684" s="13">
        <f t="shared" ca="1" si="10"/>
        <v>27</v>
      </c>
      <c r="H684">
        <v>0</v>
      </c>
      <c r="I684" s="21">
        <v>14571.89</v>
      </c>
      <c r="J684" s="9" t="s">
        <v>7</v>
      </c>
      <c r="K684" t="s">
        <v>12</v>
      </c>
      <c r="L684" t="s">
        <v>243</v>
      </c>
    </row>
    <row r="685" spans="1:12" x14ac:dyDescent="0.35">
      <c r="A685" t="s">
        <v>1683</v>
      </c>
      <c r="B685">
        <v>684</v>
      </c>
      <c r="C685">
        <v>1989</v>
      </c>
      <c r="D685" t="s">
        <v>6</v>
      </c>
      <c r="E685">
        <v>14</v>
      </c>
      <c r="F685" s="19">
        <v>36355</v>
      </c>
      <c r="G685" s="13">
        <f t="shared" ca="1" si="10"/>
        <v>27</v>
      </c>
      <c r="H685">
        <v>3</v>
      </c>
      <c r="I685" s="21">
        <v>14547.26</v>
      </c>
      <c r="J685" s="9" t="s">
        <v>7</v>
      </c>
      <c r="K685" t="s">
        <v>8</v>
      </c>
      <c r="L685" t="s">
        <v>38</v>
      </c>
    </row>
    <row r="686" spans="1:12" x14ac:dyDescent="0.35">
      <c r="A686" t="s">
        <v>1682</v>
      </c>
      <c r="B686">
        <v>685</v>
      </c>
      <c r="C686">
        <v>1989</v>
      </c>
      <c r="D686" t="s">
        <v>6</v>
      </c>
      <c r="E686">
        <v>22</v>
      </c>
      <c r="F686" s="19">
        <v>36363</v>
      </c>
      <c r="G686" s="13">
        <f t="shared" ca="1" si="10"/>
        <v>27</v>
      </c>
      <c r="H686">
        <v>3</v>
      </c>
      <c r="I686" s="21">
        <v>14507.46</v>
      </c>
      <c r="J686" s="9" t="s">
        <v>7</v>
      </c>
      <c r="K686" t="s">
        <v>8</v>
      </c>
      <c r="L686" t="s">
        <v>19</v>
      </c>
    </row>
    <row r="687" spans="1:12" x14ac:dyDescent="0.35">
      <c r="A687" t="s">
        <v>1681</v>
      </c>
      <c r="B687">
        <v>686</v>
      </c>
      <c r="C687">
        <v>1979</v>
      </c>
      <c r="D687" t="s">
        <v>33</v>
      </c>
      <c r="E687">
        <v>20</v>
      </c>
      <c r="F687" s="19">
        <v>36453</v>
      </c>
      <c r="G687" s="13">
        <f t="shared" ca="1" si="10"/>
        <v>26</v>
      </c>
      <c r="H687">
        <v>5</v>
      </c>
      <c r="I687" s="21">
        <v>14478.33</v>
      </c>
      <c r="J687" s="9" t="s">
        <v>7</v>
      </c>
      <c r="K687" t="s">
        <v>7</v>
      </c>
      <c r="L687" t="s">
        <v>9</v>
      </c>
    </row>
    <row r="688" spans="1:12" x14ac:dyDescent="0.35">
      <c r="A688" t="s">
        <v>1680</v>
      </c>
      <c r="B688">
        <v>687</v>
      </c>
      <c r="C688">
        <v>1959</v>
      </c>
      <c r="D688" t="s">
        <v>11</v>
      </c>
      <c r="E688">
        <v>20</v>
      </c>
      <c r="F688" s="19">
        <v>36484</v>
      </c>
      <c r="G688" s="13">
        <f t="shared" ca="1" si="10"/>
        <v>26</v>
      </c>
      <c r="H688">
        <v>1</v>
      </c>
      <c r="I688" s="21">
        <v>14474.68</v>
      </c>
      <c r="J688" s="9" t="s">
        <v>7</v>
      </c>
      <c r="K688" t="s">
        <v>7</v>
      </c>
      <c r="L688" t="s">
        <v>9</v>
      </c>
    </row>
    <row r="689" spans="1:12" x14ac:dyDescent="0.35">
      <c r="A689" t="s">
        <v>1679</v>
      </c>
      <c r="B689">
        <v>688</v>
      </c>
      <c r="C689">
        <v>1976</v>
      </c>
      <c r="D689" t="s">
        <v>11</v>
      </c>
      <c r="E689">
        <v>27</v>
      </c>
      <c r="F689" s="19">
        <v>35396</v>
      </c>
      <c r="G689" s="13">
        <f t="shared" ca="1" si="10"/>
        <v>29</v>
      </c>
      <c r="H689">
        <v>2</v>
      </c>
      <c r="I689" s="21">
        <v>14470.01</v>
      </c>
      <c r="J689" s="9" t="s">
        <v>7</v>
      </c>
      <c r="K689" t="s">
        <v>8</v>
      </c>
      <c r="L689" t="s">
        <v>19</v>
      </c>
    </row>
    <row r="690" spans="1:12" x14ac:dyDescent="0.35">
      <c r="A690" t="s">
        <v>1678</v>
      </c>
      <c r="B690">
        <v>689</v>
      </c>
      <c r="C690">
        <v>1996</v>
      </c>
      <c r="D690" t="s">
        <v>11</v>
      </c>
      <c r="E690">
        <v>10</v>
      </c>
      <c r="F690" s="19">
        <v>35379</v>
      </c>
      <c r="G690" s="13">
        <f t="shared" ca="1" si="10"/>
        <v>29</v>
      </c>
      <c r="H690">
        <v>2</v>
      </c>
      <c r="I690" s="21">
        <v>14455.64</v>
      </c>
      <c r="J690" s="9" t="s">
        <v>7</v>
      </c>
      <c r="K690" t="s">
        <v>8</v>
      </c>
      <c r="L690" t="s">
        <v>243</v>
      </c>
    </row>
    <row r="691" spans="1:12" x14ac:dyDescent="0.35">
      <c r="A691" t="s">
        <v>1677</v>
      </c>
      <c r="B691">
        <v>690</v>
      </c>
      <c r="C691">
        <v>1959</v>
      </c>
      <c r="D691" t="s">
        <v>31</v>
      </c>
      <c r="E691">
        <v>3</v>
      </c>
      <c r="F691" s="19">
        <v>36375</v>
      </c>
      <c r="G691" s="13">
        <f t="shared" ca="1" si="10"/>
        <v>27</v>
      </c>
      <c r="H691">
        <v>0</v>
      </c>
      <c r="I691" s="21">
        <v>14451.84</v>
      </c>
      <c r="J691" s="9" t="s">
        <v>7</v>
      </c>
      <c r="K691" t="s">
        <v>8</v>
      </c>
      <c r="L691" t="s">
        <v>245</v>
      </c>
    </row>
    <row r="692" spans="1:12" x14ac:dyDescent="0.35">
      <c r="A692" t="s">
        <v>1676</v>
      </c>
      <c r="B692">
        <v>691</v>
      </c>
      <c r="C692">
        <v>1959</v>
      </c>
      <c r="D692" t="s">
        <v>14</v>
      </c>
      <c r="E692">
        <v>29</v>
      </c>
      <c r="F692" s="19">
        <v>36340</v>
      </c>
      <c r="G692" s="13">
        <f t="shared" ca="1" si="10"/>
        <v>27</v>
      </c>
      <c r="H692">
        <v>0</v>
      </c>
      <c r="I692" s="21">
        <v>14449.85</v>
      </c>
      <c r="J692" s="9" t="s">
        <v>7</v>
      </c>
      <c r="K692" t="s">
        <v>12</v>
      </c>
      <c r="L692" t="s">
        <v>243</v>
      </c>
    </row>
    <row r="693" spans="1:12" x14ac:dyDescent="0.35">
      <c r="A693" t="s">
        <v>1675</v>
      </c>
      <c r="B693">
        <v>692</v>
      </c>
      <c r="C693">
        <v>1967</v>
      </c>
      <c r="D693" t="s">
        <v>11</v>
      </c>
      <c r="E693">
        <v>4</v>
      </c>
      <c r="F693" s="19">
        <v>35738</v>
      </c>
      <c r="G693" s="13">
        <f t="shared" ca="1" si="10"/>
        <v>28</v>
      </c>
      <c r="H693">
        <v>0</v>
      </c>
      <c r="I693" s="21">
        <v>14427.63</v>
      </c>
      <c r="J693" s="9" t="s">
        <v>7</v>
      </c>
      <c r="K693" t="s">
        <v>7</v>
      </c>
      <c r="L693" t="s">
        <v>296</v>
      </c>
    </row>
    <row r="694" spans="1:12" x14ac:dyDescent="0.35">
      <c r="A694" t="s">
        <v>1674</v>
      </c>
      <c r="B694">
        <v>693</v>
      </c>
      <c r="C694">
        <v>1967</v>
      </c>
      <c r="D694" t="s">
        <v>31</v>
      </c>
      <c r="E694">
        <v>15</v>
      </c>
      <c r="F694" s="19">
        <v>35657</v>
      </c>
      <c r="G694" s="13">
        <f t="shared" ca="1" si="10"/>
        <v>29</v>
      </c>
      <c r="H694">
        <v>0</v>
      </c>
      <c r="I694" s="21">
        <v>14426.66</v>
      </c>
      <c r="J694" s="9" t="s">
        <v>7</v>
      </c>
      <c r="K694" t="s">
        <v>7</v>
      </c>
      <c r="L694" t="s">
        <v>531</v>
      </c>
    </row>
    <row r="695" spans="1:12" x14ac:dyDescent="0.35">
      <c r="A695" t="s">
        <v>1673</v>
      </c>
      <c r="B695">
        <v>694</v>
      </c>
      <c r="C695">
        <v>1999</v>
      </c>
      <c r="D695" t="s">
        <v>31</v>
      </c>
      <c r="E695">
        <v>10</v>
      </c>
      <c r="F695" s="19">
        <v>36382</v>
      </c>
      <c r="G695" s="13">
        <f t="shared" ca="1" si="10"/>
        <v>27</v>
      </c>
      <c r="H695">
        <v>2</v>
      </c>
      <c r="I695" s="21">
        <v>14426.07</v>
      </c>
      <c r="J695" s="9" t="s">
        <v>7</v>
      </c>
      <c r="K695" t="s">
        <v>12</v>
      </c>
      <c r="L695" t="s">
        <v>19</v>
      </c>
    </row>
    <row r="696" spans="1:12" x14ac:dyDescent="0.35">
      <c r="A696" t="s">
        <v>1672</v>
      </c>
      <c r="B696">
        <v>695</v>
      </c>
      <c r="C696">
        <v>1958</v>
      </c>
      <c r="D696" t="s">
        <v>16</v>
      </c>
      <c r="E696">
        <v>20</v>
      </c>
      <c r="F696" s="19">
        <v>36058</v>
      </c>
      <c r="G696" s="13">
        <f t="shared" ca="1" si="10"/>
        <v>27</v>
      </c>
      <c r="H696">
        <v>1</v>
      </c>
      <c r="I696" s="21">
        <v>14418.28</v>
      </c>
      <c r="J696" s="9" t="s">
        <v>7</v>
      </c>
      <c r="K696" t="s">
        <v>8</v>
      </c>
      <c r="L696" t="s">
        <v>9</v>
      </c>
    </row>
    <row r="697" spans="1:12" x14ac:dyDescent="0.35">
      <c r="A697" t="s">
        <v>1671</v>
      </c>
      <c r="B697">
        <v>696</v>
      </c>
      <c r="C697">
        <v>1958</v>
      </c>
      <c r="D697" t="s">
        <v>6</v>
      </c>
      <c r="E697">
        <v>29</v>
      </c>
      <c r="F697" s="19">
        <v>36005</v>
      </c>
      <c r="G697" s="13">
        <f t="shared" ca="1" si="10"/>
        <v>28</v>
      </c>
      <c r="H697">
        <v>0</v>
      </c>
      <c r="I697" s="21">
        <v>14410.93</v>
      </c>
      <c r="J697" s="9" t="s">
        <v>7</v>
      </c>
      <c r="K697" t="s">
        <v>7</v>
      </c>
      <c r="L697" t="s">
        <v>164</v>
      </c>
    </row>
    <row r="698" spans="1:12" x14ac:dyDescent="0.35">
      <c r="A698" t="s">
        <v>1670</v>
      </c>
      <c r="B698">
        <v>697</v>
      </c>
      <c r="C698">
        <v>1958</v>
      </c>
      <c r="D698" t="s">
        <v>16</v>
      </c>
      <c r="E698">
        <v>14</v>
      </c>
      <c r="F698" s="19">
        <v>36052</v>
      </c>
      <c r="G698" s="13">
        <f t="shared" ca="1" si="10"/>
        <v>27</v>
      </c>
      <c r="H698">
        <v>0</v>
      </c>
      <c r="I698" s="21">
        <v>14394.56</v>
      </c>
      <c r="J698" s="9" t="s">
        <v>7</v>
      </c>
      <c r="K698" t="s">
        <v>12</v>
      </c>
      <c r="L698" t="s">
        <v>166</v>
      </c>
    </row>
    <row r="699" spans="1:12" x14ac:dyDescent="0.35">
      <c r="A699" t="s">
        <v>1669</v>
      </c>
      <c r="B699">
        <v>698</v>
      </c>
      <c r="C699">
        <v>1965</v>
      </c>
      <c r="D699" t="s">
        <v>14</v>
      </c>
      <c r="E699">
        <v>22</v>
      </c>
      <c r="F699" s="19">
        <v>34872</v>
      </c>
      <c r="G699" s="13">
        <f t="shared" ca="1" si="10"/>
        <v>31</v>
      </c>
      <c r="H699">
        <v>4</v>
      </c>
      <c r="I699" s="21">
        <v>14394.4</v>
      </c>
      <c r="J699" s="9" t="s">
        <v>7</v>
      </c>
      <c r="K699" t="s">
        <v>8</v>
      </c>
      <c r="L699" t="s">
        <v>243</v>
      </c>
    </row>
    <row r="700" spans="1:12" x14ac:dyDescent="0.35">
      <c r="A700" t="s">
        <v>1668</v>
      </c>
      <c r="B700">
        <v>699</v>
      </c>
      <c r="C700">
        <v>1963</v>
      </c>
      <c r="D700" t="s">
        <v>6</v>
      </c>
      <c r="E700">
        <v>16</v>
      </c>
      <c r="F700" s="19">
        <v>34166</v>
      </c>
      <c r="G700" s="13">
        <f t="shared" ca="1" si="10"/>
        <v>33</v>
      </c>
      <c r="H700">
        <v>3</v>
      </c>
      <c r="I700" s="21">
        <v>14382.71</v>
      </c>
      <c r="J700" s="9" t="s">
        <v>7</v>
      </c>
      <c r="K700" t="s">
        <v>7</v>
      </c>
      <c r="L700" t="s">
        <v>19</v>
      </c>
    </row>
    <row r="701" spans="1:12" x14ac:dyDescent="0.35">
      <c r="A701" t="s">
        <v>1667</v>
      </c>
      <c r="B701">
        <v>700</v>
      </c>
      <c r="C701">
        <v>1988</v>
      </c>
      <c r="D701" t="s">
        <v>11</v>
      </c>
      <c r="E701">
        <v>16</v>
      </c>
      <c r="F701" s="19">
        <v>36115</v>
      </c>
      <c r="G701" s="13">
        <f t="shared" ca="1" si="10"/>
        <v>27</v>
      </c>
      <c r="H701">
        <v>1</v>
      </c>
      <c r="I701" s="21">
        <v>14358.36</v>
      </c>
      <c r="J701" s="9" t="s">
        <v>7</v>
      </c>
      <c r="K701" t="s">
        <v>7</v>
      </c>
      <c r="L701" t="s">
        <v>38</v>
      </c>
    </row>
    <row r="702" spans="1:12" x14ac:dyDescent="0.35">
      <c r="A702" t="s">
        <v>1666</v>
      </c>
      <c r="B702">
        <v>701</v>
      </c>
      <c r="C702">
        <v>1967</v>
      </c>
      <c r="D702" t="s">
        <v>33</v>
      </c>
      <c r="E702">
        <v>10</v>
      </c>
      <c r="F702" s="19">
        <v>35713</v>
      </c>
      <c r="G702" s="13">
        <f t="shared" ca="1" si="10"/>
        <v>28</v>
      </c>
      <c r="H702">
        <v>0</v>
      </c>
      <c r="I702" s="21">
        <v>14355.43</v>
      </c>
      <c r="J702" s="9" t="s">
        <v>7</v>
      </c>
      <c r="K702" t="s">
        <v>12</v>
      </c>
      <c r="L702" t="s">
        <v>531</v>
      </c>
    </row>
    <row r="703" spans="1:12" x14ac:dyDescent="0.35">
      <c r="A703" t="s">
        <v>1665</v>
      </c>
      <c r="B703">
        <v>702</v>
      </c>
      <c r="C703">
        <v>1959</v>
      </c>
      <c r="D703" t="s">
        <v>26</v>
      </c>
      <c r="E703">
        <v>24</v>
      </c>
      <c r="F703" s="19">
        <v>36518</v>
      </c>
      <c r="G703" s="13">
        <f t="shared" ca="1" si="10"/>
        <v>26</v>
      </c>
      <c r="H703">
        <v>1</v>
      </c>
      <c r="I703" s="21">
        <v>14349.85</v>
      </c>
      <c r="J703" s="9" t="s">
        <v>7</v>
      </c>
      <c r="K703" t="s">
        <v>7</v>
      </c>
      <c r="L703" t="s">
        <v>19</v>
      </c>
    </row>
    <row r="704" spans="1:12" x14ac:dyDescent="0.35">
      <c r="A704" t="s">
        <v>1664</v>
      </c>
      <c r="B704">
        <v>703</v>
      </c>
      <c r="C704">
        <v>1969</v>
      </c>
      <c r="D704" t="s">
        <v>16</v>
      </c>
      <c r="E704">
        <v>26</v>
      </c>
      <c r="F704" s="19">
        <v>36429</v>
      </c>
      <c r="G704" s="13">
        <f t="shared" ca="1" si="10"/>
        <v>26</v>
      </c>
      <c r="H704">
        <v>0</v>
      </c>
      <c r="I704" s="21">
        <v>14337.91</v>
      </c>
      <c r="J704" s="9" t="s">
        <v>7</v>
      </c>
      <c r="K704" t="s">
        <v>8</v>
      </c>
      <c r="L704" t="s">
        <v>628</v>
      </c>
    </row>
    <row r="705" spans="1:12" x14ac:dyDescent="0.35">
      <c r="A705" t="s">
        <v>1663</v>
      </c>
      <c r="B705">
        <v>704</v>
      </c>
      <c r="C705">
        <v>1958</v>
      </c>
      <c r="D705" t="s">
        <v>6</v>
      </c>
      <c r="E705">
        <v>10</v>
      </c>
      <c r="F705" s="19">
        <v>35986</v>
      </c>
      <c r="G705" s="13">
        <f t="shared" ca="1" si="10"/>
        <v>28</v>
      </c>
      <c r="H705">
        <v>0</v>
      </c>
      <c r="I705" s="21">
        <v>14319.03</v>
      </c>
      <c r="J705" s="9" t="s">
        <v>7</v>
      </c>
      <c r="K705" t="s">
        <v>7</v>
      </c>
      <c r="L705" t="s">
        <v>38</v>
      </c>
    </row>
    <row r="706" spans="1:12" x14ac:dyDescent="0.35">
      <c r="A706" t="s">
        <v>1662</v>
      </c>
      <c r="B706">
        <v>705</v>
      </c>
      <c r="C706">
        <v>1958</v>
      </c>
      <c r="D706" t="s">
        <v>33</v>
      </c>
      <c r="E706">
        <v>15</v>
      </c>
      <c r="F706" s="19">
        <v>36083</v>
      </c>
      <c r="G706" s="13">
        <f t="shared" ref="G706:G769" ca="1" si="11">DATEDIF(F706,$O$1,"Y")</f>
        <v>27</v>
      </c>
      <c r="H706">
        <v>0</v>
      </c>
      <c r="I706" s="21">
        <v>14313.85</v>
      </c>
      <c r="J706" s="9" t="s">
        <v>7</v>
      </c>
      <c r="K706" t="s">
        <v>8</v>
      </c>
      <c r="L706" t="s">
        <v>9</v>
      </c>
    </row>
    <row r="707" spans="1:12" x14ac:dyDescent="0.35">
      <c r="A707" t="s">
        <v>1661</v>
      </c>
      <c r="B707">
        <v>706</v>
      </c>
      <c r="C707">
        <v>1968</v>
      </c>
      <c r="D707" t="s">
        <v>26</v>
      </c>
      <c r="E707">
        <v>15</v>
      </c>
      <c r="F707" s="19">
        <v>36144</v>
      </c>
      <c r="G707" s="13">
        <f t="shared" ca="1" si="11"/>
        <v>27</v>
      </c>
      <c r="H707">
        <v>0</v>
      </c>
      <c r="I707" s="21">
        <v>14285.9</v>
      </c>
      <c r="J707" s="9" t="s">
        <v>7</v>
      </c>
      <c r="K707" t="s">
        <v>8</v>
      </c>
      <c r="L707" t="s">
        <v>19</v>
      </c>
    </row>
    <row r="708" spans="1:12" x14ac:dyDescent="0.35">
      <c r="A708" t="s">
        <v>1660</v>
      </c>
      <c r="B708">
        <v>707</v>
      </c>
      <c r="C708">
        <v>2004</v>
      </c>
      <c r="D708" t="s">
        <v>16</v>
      </c>
      <c r="E708">
        <v>6</v>
      </c>
      <c r="F708" s="19">
        <v>38236</v>
      </c>
      <c r="G708" s="13">
        <f t="shared" ca="1" si="11"/>
        <v>22</v>
      </c>
      <c r="H708">
        <v>0</v>
      </c>
      <c r="I708" s="21">
        <v>14283.46</v>
      </c>
      <c r="J708" s="9" t="s">
        <v>7</v>
      </c>
      <c r="K708" t="s">
        <v>7</v>
      </c>
      <c r="L708" t="s">
        <v>243</v>
      </c>
    </row>
    <row r="709" spans="1:12" x14ac:dyDescent="0.35">
      <c r="A709" t="s">
        <v>1659</v>
      </c>
      <c r="B709">
        <v>708</v>
      </c>
      <c r="C709">
        <v>1972</v>
      </c>
      <c r="D709" t="s">
        <v>6</v>
      </c>
      <c r="E709">
        <v>13</v>
      </c>
      <c r="F709" s="19">
        <v>33798</v>
      </c>
      <c r="G709" s="13">
        <f t="shared" ca="1" si="11"/>
        <v>34</v>
      </c>
      <c r="H709">
        <v>0</v>
      </c>
      <c r="I709" s="21">
        <v>14258.33</v>
      </c>
      <c r="J709" s="9" t="s">
        <v>7</v>
      </c>
      <c r="K709" t="s">
        <v>7</v>
      </c>
      <c r="L709" t="s">
        <v>531</v>
      </c>
    </row>
    <row r="710" spans="1:12" x14ac:dyDescent="0.35">
      <c r="A710" t="s">
        <v>1658</v>
      </c>
      <c r="B710">
        <v>709</v>
      </c>
      <c r="C710">
        <v>1974</v>
      </c>
      <c r="D710" t="s">
        <v>26</v>
      </c>
      <c r="E710">
        <v>26</v>
      </c>
      <c r="F710" s="19">
        <v>34694</v>
      </c>
      <c r="G710" s="13">
        <f t="shared" ca="1" si="11"/>
        <v>31</v>
      </c>
      <c r="H710">
        <v>0</v>
      </c>
      <c r="I710" s="21">
        <v>14256.79</v>
      </c>
      <c r="J710" s="9" t="s">
        <v>7</v>
      </c>
      <c r="K710" t="s">
        <v>7</v>
      </c>
      <c r="L710" t="s">
        <v>531</v>
      </c>
    </row>
    <row r="711" spans="1:12" x14ac:dyDescent="0.35">
      <c r="A711" t="s">
        <v>1657</v>
      </c>
      <c r="B711">
        <v>710</v>
      </c>
      <c r="C711">
        <v>1959</v>
      </c>
      <c r="D711" t="s">
        <v>11</v>
      </c>
      <c r="E711">
        <v>8</v>
      </c>
      <c r="F711" s="19">
        <v>36472</v>
      </c>
      <c r="G711" s="13">
        <f t="shared" ca="1" si="11"/>
        <v>26</v>
      </c>
      <c r="H711">
        <v>0</v>
      </c>
      <c r="I711" s="21">
        <v>14256.19</v>
      </c>
      <c r="J711" s="9" t="s">
        <v>7</v>
      </c>
      <c r="K711" t="s">
        <v>8</v>
      </c>
      <c r="L711" t="s">
        <v>19</v>
      </c>
    </row>
    <row r="712" spans="1:12" x14ac:dyDescent="0.35">
      <c r="A712" t="s">
        <v>1656</v>
      </c>
      <c r="B712">
        <v>711</v>
      </c>
      <c r="C712">
        <v>1959</v>
      </c>
      <c r="D712" t="s">
        <v>33</v>
      </c>
      <c r="E712">
        <v>10</v>
      </c>
      <c r="F712" s="19">
        <v>36443</v>
      </c>
      <c r="G712" s="13">
        <f t="shared" ca="1" si="11"/>
        <v>26</v>
      </c>
      <c r="H712">
        <v>0</v>
      </c>
      <c r="I712" s="21">
        <v>14254.61</v>
      </c>
      <c r="J712" s="9" t="s">
        <v>7</v>
      </c>
      <c r="K712" t="s">
        <v>12</v>
      </c>
      <c r="L712" t="s">
        <v>19</v>
      </c>
    </row>
    <row r="713" spans="1:12" x14ac:dyDescent="0.35">
      <c r="A713" t="s">
        <v>1655</v>
      </c>
      <c r="B713">
        <v>712</v>
      </c>
      <c r="C713">
        <v>1961</v>
      </c>
      <c r="D713" t="s">
        <v>16</v>
      </c>
      <c r="E713">
        <v>25</v>
      </c>
      <c r="F713" s="19">
        <v>33506</v>
      </c>
      <c r="G713" s="13">
        <f t="shared" ca="1" si="11"/>
        <v>34</v>
      </c>
      <c r="H713">
        <v>2</v>
      </c>
      <c r="I713" s="21">
        <v>14235.07</v>
      </c>
      <c r="J713" s="9" t="s">
        <v>7</v>
      </c>
      <c r="K713" t="s">
        <v>12</v>
      </c>
      <c r="L713" t="s">
        <v>38</v>
      </c>
    </row>
    <row r="714" spans="1:12" x14ac:dyDescent="0.35">
      <c r="A714" t="s">
        <v>1654</v>
      </c>
      <c r="B714">
        <v>713</v>
      </c>
      <c r="C714">
        <v>1958</v>
      </c>
      <c r="D714" t="s">
        <v>16</v>
      </c>
      <c r="E714">
        <v>21</v>
      </c>
      <c r="F714" s="19">
        <v>36059</v>
      </c>
      <c r="G714" s="13">
        <f t="shared" ca="1" si="11"/>
        <v>27</v>
      </c>
      <c r="H714">
        <v>0</v>
      </c>
      <c r="I714" s="21">
        <v>14210.54</v>
      </c>
      <c r="J714" s="9" t="s">
        <v>7</v>
      </c>
      <c r="K714" t="s">
        <v>7</v>
      </c>
      <c r="L714" t="s">
        <v>19</v>
      </c>
    </row>
    <row r="715" spans="1:12" x14ac:dyDescent="0.35">
      <c r="A715" t="s">
        <v>1653</v>
      </c>
      <c r="B715">
        <v>714</v>
      </c>
      <c r="C715">
        <v>1983</v>
      </c>
      <c r="D715" t="s">
        <v>11</v>
      </c>
      <c r="E715">
        <v>17</v>
      </c>
      <c r="F715" s="19">
        <v>34290</v>
      </c>
      <c r="G715" s="13">
        <f t="shared" ca="1" si="11"/>
        <v>32</v>
      </c>
      <c r="H715">
        <v>3</v>
      </c>
      <c r="I715" s="21">
        <v>14209.4</v>
      </c>
      <c r="J715" s="9" t="s">
        <v>7</v>
      </c>
      <c r="K715" t="s">
        <v>12</v>
      </c>
      <c r="L715" t="s">
        <v>531</v>
      </c>
    </row>
    <row r="716" spans="1:12" x14ac:dyDescent="0.35">
      <c r="A716" t="s">
        <v>1652</v>
      </c>
      <c r="B716">
        <v>715</v>
      </c>
      <c r="C716">
        <v>1968</v>
      </c>
      <c r="D716" t="s">
        <v>26</v>
      </c>
      <c r="E716">
        <v>25</v>
      </c>
      <c r="F716" s="19">
        <v>36154</v>
      </c>
      <c r="G716" s="13">
        <f t="shared" ca="1" si="11"/>
        <v>27</v>
      </c>
      <c r="H716">
        <v>0</v>
      </c>
      <c r="I716" s="21">
        <v>14193.55</v>
      </c>
      <c r="J716" s="9" t="s">
        <v>7</v>
      </c>
      <c r="K716" t="s">
        <v>12</v>
      </c>
      <c r="L716" t="s">
        <v>531</v>
      </c>
    </row>
    <row r="717" spans="1:12" x14ac:dyDescent="0.35">
      <c r="A717" t="s">
        <v>1651</v>
      </c>
      <c r="B717">
        <v>716</v>
      </c>
      <c r="C717">
        <v>1984</v>
      </c>
      <c r="D717" t="s">
        <v>6</v>
      </c>
      <c r="E717">
        <v>7</v>
      </c>
      <c r="F717" s="19">
        <v>34522</v>
      </c>
      <c r="G717" s="13">
        <f t="shared" ca="1" si="11"/>
        <v>32</v>
      </c>
      <c r="H717">
        <v>3</v>
      </c>
      <c r="I717" s="21">
        <v>14152.46</v>
      </c>
      <c r="J717" s="9" t="s">
        <v>7</v>
      </c>
      <c r="K717" t="s">
        <v>12</v>
      </c>
      <c r="L717" t="s">
        <v>19</v>
      </c>
    </row>
    <row r="718" spans="1:12" x14ac:dyDescent="0.35">
      <c r="A718" t="s">
        <v>1650</v>
      </c>
      <c r="B718">
        <v>717</v>
      </c>
      <c r="C718">
        <v>2004</v>
      </c>
      <c r="D718" t="s">
        <v>6</v>
      </c>
      <c r="E718">
        <v>6</v>
      </c>
      <c r="F718" s="19">
        <v>38174</v>
      </c>
      <c r="G718" s="13">
        <f t="shared" ca="1" si="11"/>
        <v>22</v>
      </c>
      <c r="H718">
        <v>0</v>
      </c>
      <c r="I718" s="21">
        <v>14133.04</v>
      </c>
      <c r="J718" s="9" t="s">
        <v>7</v>
      </c>
      <c r="K718" t="s">
        <v>8</v>
      </c>
      <c r="L718" t="s">
        <v>9</v>
      </c>
    </row>
    <row r="719" spans="1:12" x14ac:dyDescent="0.35">
      <c r="A719" t="s">
        <v>1649</v>
      </c>
      <c r="B719">
        <v>718</v>
      </c>
      <c r="C719">
        <v>1961</v>
      </c>
      <c r="D719" t="s">
        <v>14</v>
      </c>
      <c r="E719">
        <v>14</v>
      </c>
      <c r="F719" s="19">
        <v>33403</v>
      </c>
      <c r="G719" s="13">
        <f t="shared" ca="1" si="11"/>
        <v>35</v>
      </c>
      <c r="H719">
        <v>2</v>
      </c>
      <c r="I719" s="21">
        <v>14119.62</v>
      </c>
      <c r="J719" s="9" t="s">
        <v>7</v>
      </c>
      <c r="K719" t="s">
        <v>12</v>
      </c>
      <c r="L719" t="s">
        <v>19</v>
      </c>
    </row>
    <row r="720" spans="1:12" x14ac:dyDescent="0.35">
      <c r="A720" t="s">
        <v>1648</v>
      </c>
      <c r="B720">
        <v>719</v>
      </c>
      <c r="C720">
        <v>1976</v>
      </c>
      <c r="D720" t="s">
        <v>16</v>
      </c>
      <c r="E720">
        <v>26</v>
      </c>
      <c r="F720" s="19">
        <v>35334</v>
      </c>
      <c r="G720" s="13">
        <f t="shared" ca="1" si="11"/>
        <v>29</v>
      </c>
      <c r="H720">
        <v>2</v>
      </c>
      <c r="I720" s="21">
        <v>14098.07</v>
      </c>
      <c r="J720" s="9" t="s">
        <v>7</v>
      </c>
      <c r="K720" t="s">
        <v>8</v>
      </c>
      <c r="L720" t="s">
        <v>245</v>
      </c>
    </row>
    <row r="721" spans="1:12" x14ac:dyDescent="0.35">
      <c r="A721" t="s">
        <v>1647</v>
      </c>
      <c r="B721">
        <v>720</v>
      </c>
      <c r="C721">
        <v>1991</v>
      </c>
      <c r="D721" t="s">
        <v>16</v>
      </c>
      <c r="E721">
        <v>12</v>
      </c>
      <c r="F721" s="19">
        <v>33493</v>
      </c>
      <c r="G721" s="13">
        <f t="shared" ca="1" si="11"/>
        <v>34</v>
      </c>
      <c r="H721">
        <v>3</v>
      </c>
      <c r="I721" s="21">
        <v>14081.93</v>
      </c>
      <c r="J721" s="9" t="s">
        <v>7</v>
      </c>
      <c r="K721" t="s">
        <v>8</v>
      </c>
      <c r="L721" t="s">
        <v>19</v>
      </c>
    </row>
    <row r="722" spans="1:12" x14ac:dyDescent="0.35">
      <c r="A722" t="s">
        <v>1646</v>
      </c>
      <c r="B722">
        <v>721</v>
      </c>
      <c r="C722">
        <v>1960</v>
      </c>
      <c r="D722" t="s">
        <v>11</v>
      </c>
      <c r="E722">
        <v>8</v>
      </c>
      <c r="F722" s="19">
        <v>33185</v>
      </c>
      <c r="G722" s="13">
        <f t="shared" ca="1" si="11"/>
        <v>35</v>
      </c>
      <c r="H722">
        <v>0</v>
      </c>
      <c r="I722" s="21">
        <v>14043.48</v>
      </c>
      <c r="J722" s="9" t="s">
        <v>7</v>
      </c>
      <c r="K722" t="s">
        <v>8</v>
      </c>
      <c r="L722" t="s">
        <v>243</v>
      </c>
    </row>
    <row r="723" spans="1:12" x14ac:dyDescent="0.35">
      <c r="A723" t="s">
        <v>1645</v>
      </c>
      <c r="B723">
        <v>722</v>
      </c>
      <c r="C723">
        <v>1963</v>
      </c>
      <c r="D723" t="s">
        <v>6</v>
      </c>
      <c r="E723">
        <v>8</v>
      </c>
      <c r="F723" s="19">
        <v>34158</v>
      </c>
      <c r="G723" s="13">
        <f t="shared" ca="1" si="11"/>
        <v>33</v>
      </c>
      <c r="H723">
        <v>3</v>
      </c>
      <c r="I723" s="21">
        <v>14007.22</v>
      </c>
      <c r="J723" s="9" t="s">
        <v>7</v>
      </c>
      <c r="K723" t="s">
        <v>8</v>
      </c>
      <c r="L723" t="s">
        <v>38</v>
      </c>
    </row>
    <row r="724" spans="1:12" x14ac:dyDescent="0.35">
      <c r="A724" t="s">
        <v>1644</v>
      </c>
      <c r="B724">
        <v>723</v>
      </c>
      <c r="C724">
        <v>1963</v>
      </c>
      <c r="D724" t="s">
        <v>6</v>
      </c>
      <c r="E724">
        <v>6</v>
      </c>
      <c r="F724" s="19">
        <v>34156</v>
      </c>
      <c r="G724" s="13">
        <f t="shared" ca="1" si="11"/>
        <v>33</v>
      </c>
      <c r="H724">
        <v>3</v>
      </c>
      <c r="I724" s="21">
        <v>14001.29</v>
      </c>
      <c r="J724" s="9" t="s">
        <v>7</v>
      </c>
      <c r="K724" t="s">
        <v>7</v>
      </c>
      <c r="L724" t="s">
        <v>9</v>
      </c>
    </row>
    <row r="725" spans="1:12" x14ac:dyDescent="0.35">
      <c r="A725" t="s">
        <v>1643</v>
      </c>
      <c r="B725">
        <v>724</v>
      </c>
      <c r="C725">
        <v>1963</v>
      </c>
      <c r="D725" t="s">
        <v>26</v>
      </c>
      <c r="E725">
        <v>23</v>
      </c>
      <c r="F725" s="19">
        <v>34326</v>
      </c>
      <c r="G725" s="13">
        <f t="shared" ca="1" si="11"/>
        <v>32</v>
      </c>
      <c r="H725">
        <v>3</v>
      </c>
      <c r="I725" s="21">
        <v>14001.13</v>
      </c>
      <c r="J725" s="9" t="s">
        <v>7</v>
      </c>
      <c r="K725" t="s">
        <v>12</v>
      </c>
      <c r="L725" t="s">
        <v>9</v>
      </c>
    </row>
    <row r="726" spans="1:12" x14ac:dyDescent="0.35">
      <c r="A726" t="s">
        <v>1642</v>
      </c>
      <c r="B726">
        <v>725</v>
      </c>
      <c r="C726">
        <v>1959</v>
      </c>
      <c r="D726" t="s">
        <v>16</v>
      </c>
      <c r="E726">
        <v>6</v>
      </c>
      <c r="F726" s="19">
        <v>36409</v>
      </c>
      <c r="G726" s="13">
        <f t="shared" ca="1" si="11"/>
        <v>27</v>
      </c>
      <c r="H726">
        <v>0</v>
      </c>
      <c r="I726" s="21">
        <v>13981.85</v>
      </c>
      <c r="J726" s="9" t="s">
        <v>7</v>
      </c>
      <c r="K726" t="s">
        <v>12</v>
      </c>
      <c r="L726" t="s">
        <v>164</v>
      </c>
    </row>
    <row r="727" spans="1:12" x14ac:dyDescent="0.35">
      <c r="A727" t="s">
        <v>1641</v>
      </c>
      <c r="B727">
        <v>726</v>
      </c>
      <c r="C727">
        <v>1990</v>
      </c>
      <c r="D727" t="s">
        <v>6</v>
      </c>
      <c r="E727">
        <v>13</v>
      </c>
      <c r="F727" s="19">
        <v>33067</v>
      </c>
      <c r="G727" s="13">
        <f t="shared" ca="1" si="11"/>
        <v>36</v>
      </c>
      <c r="H727">
        <v>3</v>
      </c>
      <c r="I727" s="21">
        <v>13979.45</v>
      </c>
      <c r="J727" s="9" t="s">
        <v>7</v>
      </c>
      <c r="K727" t="s">
        <v>12</v>
      </c>
      <c r="L727" t="s">
        <v>245</v>
      </c>
    </row>
    <row r="728" spans="1:12" x14ac:dyDescent="0.35">
      <c r="A728" t="s">
        <v>1640</v>
      </c>
      <c r="B728">
        <v>727</v>
      </c>
      <c r="C728">
        <v>1959</v>
      </c>
      <c r="D728" t="s">
        <v>31</v>
      </c>
      <c r="E728">
        <v>29</v>
      </c>
      <c r="F728" s="19">
        <v>36401</v>
      </c>
      <c r="G728" s="13">
        <f t="shared" ca="1" si="11"/>
        <v>27</v>
      </c>
      <c r="H728">
        <v>0</v>
      </c>
      <c r="I728" s="21">
        <v>13974.46</v>
      </c>
      <c r="J728" s="9" t="s">
        <v>7</v>
      </c>
      <c r="K728" t="s">
        <v>7</v>
      </c>
      <c r="L728" t="s">
        <v>162</v>
      </c>
    </row>
    <row r="729" spans="1:12" x14ac:dyDescent="0.35">
      <c r="A729" t="s">
        <v>1639</v>
      </c>
      <c r="B729">
        <v>728</v>
      </c>
      <c r="C729">
        <v>1960</v>
      </c>
      <c r="D729" t="s">
        <v>14</v>
      </c>
      <c r="E729">
        <v>18</v>
      </c>
      <c r="F729" s="19">
        <v>33042</v>
      </c>
      <c r="G729" s="13">
        <f t="shared" ca="1" si="11"/>
        <v>36</v>
      </c>
      <c r="H729">
        <v>1</v>
      </c>
      <c r="I729" s="21">
        <v>13937.67</v>
      </c>
      <c r="J729" s="9" t="s">
        <v>7</v>
      </c>
      <c r="K729" t="s">
        <v>12</v>
      </c>
      <c r="L729" t="s">
        <v>19</v>
      </c>
    </row>
    <row r="730" spans="1:12" x14ac:dyDescent="0.35">
      <c r="A730" t="s">
        <v>1638</v>
      </c>
      <c r="B730">
        <v>729</v>
      </c>
      <c r="C730">
        <v>1962</v>
      </c>
      <c r="D730" t="s">
        <v>6</v>
      </c>
      <c r="E730">
        <v>27</v>
      </c>
      <c r="F730" s="19">
        <v>33812</v>
      </c>
      <c r="G730" s="13">
        <f t="shared" ca="1" si="11"/>
        <v>34</v>
      </c>
      <c r="H730">
        <v>3</v>
      </c>
      <c r="I730" s="21">
        <v>13919.82</v>
      </c>
      <c r="J730" s="9" t="s">
        <v>7</v>
      </c>
      <c r="K730" t="s">
        <v>7</v>
      </c>
      <c r="L730" t="s">
        <v>9</v>
      </c>
    </row>
    <row r="731" spans="1:12" x14ac:dyDescent="0.35">
      <c r="A731" t="s">
        <v>1637</v>
      </c>
      <c r="B731">
        <v>730</v>
      </c>
      <c r="C731">
        <v>1959</v>
      </c>
      <c r="D731" t="s">
        <v>6</v>
      </c>
      <c r="E731">
        <v>7</v>
      </c>
      <c r="F731" s="19">
        <v>36348</v>
      </c>
      <c r="G731" s="13">
        <f t="shared" ca="1" si="11"/>
        <v>27</v>
      </c>
      <c r="H731">
        <v>0</v>
      </c>
      <c r="I731" s="21">
        <v>13887.97</v>
      </c>
      <c r="J731" s="9" t="s">
        <v>7</v>
      </c>
      <c r="K731" t="s">
        <v>7</v>
      </c>
      <c r="L731" t="s">
        <v>9</v>
      </c>
    </row>
    <row r="732" spans="1:12" x14ac:dyDescent="0.35">
      <c r="A732" t="s">
        <v>1636</v>
      </c>
      <c r="B732">
        <v>731</v>
      </c>
      <c r="C732">
        <v>1959</v>
      </c>
      <c r="D732" t="s">
        <v>26</v>
      </c>
      <c r="E732">
        <v>29</v>
      </c>
      <c r="F732" s="19">
        <v>36523</v>
      </c>
      <c r="G732" s="13">
        <f t="shared" ca="1" si="11"/>
        <v>26</v>
      </c>
      <c r="H732">
        <v>0</v>
      </c>
      <c r="I732" s="21">
        <v>13887.2</v>
      </c>
      <c r="J732" s="9" t="s">
        <v>7</v>
      </c>
      <c r="K732" t="s">
        <v>8</v>
      </c>
      <c r="L732" t="s">
        <v>9</v>
      </c>
    </row>
    <row r="733" spans="1:12" x14ac:dyDescent="0.35">
      <c r="A733" t="s">
        <v>1635</v>
      </c>
      <c r="B733">
        <v>732</v>
      </c>
      <c r="C733">
        <v>1985</v>
      </c>
      <c r="D733" t="s">
        <v>16</v>
      </c>
      <c r="E733">
        <v>25</v>
      </c>
      <c r="F733" s="19">
        <v>34967</v>
      </c>
      <c r="G733" s="13">
        <f t="shared" ca="1" si="11"/>
        <v>30</v>
      </c>
      <c r="H733">
        <v>3</v>
      </c>
      <c r="I733" s="21">
        <v>13886.4</v>
      </c>
      <c r="J733" s="9" t="s">
        <v>7</v>
      </c>
      <c r="K733" t="s">
        <v>7</v>
      </c>
      <c r="L733" t="s">
        <v>19</v>
      </c>
    </row>
    <row r="734" spans="1:12" x14ac:dyDescent="0.35">
      <c r="A734" t="s">
        <v>1634</v>
      </c>
      <c r="B734">
        <v>733</v>
      </c>
      <c r="C734">
        <v>1959</v>
      </c>
      <c r="D734" t="s">
        <v>33</v>
      </c>
      <c r="E734">
        <v>5</v>
      </c>
      <c r="F734" s="19">
        <v>36438</v>
      </c>
      <c r="G734" s="13">
        <f t="shared" ca="1" si="11"/>
        <v>26</v>
      </c>
      <c r="H734">
        <v>0</v>
      </c>
      <c r="I734" s="21">
        <v>13880.95</v>
      </c>
      <c r="J734" s="9" t="s">
        <v>7</v>
      </c>
      <c r="K734" t="s">
        <v>7</v>
      </c>
      <c r="L734" t="s">
        <v>38</v>
      </c>
    </row>
    <row r="735" spans="1:12" x14ac:dyDescent="0.35">
      <c r="A735" t="s">
        <v>1633</v>
      </c>
      <c r="B735">
        <v>734</v>
      </c>
      <c r="C735">
        <v>1978</v>
      </c>
      <c r="D735" t="s">
        <v>26</v>
      </c>
      <c r="E735">
        <v>19</v>
      </c>
      <c r="F735" s="19">
        <v>36148</v>
      </c>
      <c r="G735" s="13">
        <f t="shared" ca="1" si="11"/>
        <v>27</v>
      </c>
      <c r="H735">
        <v>2</v>
      </c>
      <c r="I735" s="21">
        <v>13874.89</v>
      </c>
      <c r="J735" s="9" t="s">
        <v>7</v>
      </c>
      <c r="K735" t="s">
        <v>12</v>
      </c>
      <c r="L735" t="s">
        <v>19</v>
      </c>
    </row>
    <row r="736" spans="1:12" x14ac:dyDescent="0.35">
      <c r="A736" t="s">
        <v>1632</v>
      </c>
      <c r="B736">
        <v>735</v>
      </c>
      <c r="C736">
        <v>1960</v>
      </c>
      <c r="D736" t="s">
        <v>6</v>
      </c>
      <c r="E736">
        <v>21</v>
      </c>
      <c r="F736" s="19">
        <v>33075</v>
      </c>
      <c r="G736" s="13">
        <f t="shared" ca="1" si="11"/>
        <v>36</v>
      </c>
      <c r="H736">
        <v>0</v>
      </c>
      <c r="I736" s="21">
        <v>13844.8</v>
      </c>
      <c r="J736" s="9" t="s">
        <v>7</v>
      </c>
      <c r="K736" t="s">
        <v>7</v>
      </c>
      <c r="L736" t="s">
        <v>19</v>
      </c>
    </row>
    <row r="737" spans="1:12" x14ac:dyDescent="0.35">
      <c r="A737" t="s">
        <v>1631</v>
      </c>
      <c r="B737">
        <v>736</v>
      </c>
      <c r="C737">
        <v>2003</v>
      </c>
      <c r="D737" t="s">
        <v>14</v>
      </c>
      <c r="E737">
        <v>7</v>
      </c>
      <c r="F737" s="19">
        <v>37779</v>
      </c>
      <c r="G737" s="13">
        <f t="shared" ca="1" si="11"/>
        <v>23</v>
      </c>
      <c r="H737">
        <v>0</v>
      </c>
      <c r="I737" s="21">
        <v>13844.51</v>
      </c>
      <c r="J737" s="9" t="s">
        <v>7</v>
      </c>
      <c r="K737" t="s">
        <v>12</v>
      </c>
      <c r="L737" t="s">
        <v>38</v>
      </c>
    </row>
    <row r="738" spans="1:12" x14ac:dyDescent="0.35">
      <c r="A738" t="s">
        <v>1630</v>
      </c>
      <c r="B738">
        <v>737</v>
      </c>
      <c r="C738">
        <v>1958</v>
      </c>
      <c r="D738" t="s">
        <v>26</v>
      </c>
      <c r="E738">
        <v>10</v>
      </c>
      <c r="F738" s="19">
        <v>36139</v>
      </c>
      <c r="G738" s="13">
        <f t="shared" ca="1" si="11"/>
        <v>27</v>
      </c>
      <c r="H738">
        <v>0</v>
      </c>
      <c r="I738" s="21">
        <v>13831.12</v>
      </c>
      <c r="J738" s="9" t="s">
        <v>8</v>
      </c>
      <c r="K738" t="s">
        <v>12</v>
      </c>
      <c r="L738" t="s">
        <v>9</v>
      </c>
    </row>
    <row r="739" spans="1:12" x14ac:dyDescent="0.35">
      <c r="A739" t="s">
        <v>1629</v>
      </c>
      <c r="B739">
        <v>738</v>
      </c>
      <c r="C739">
        <v>1958</v>
      </c>
      <c r="D739" t="s">
        <v>11</v>
      </c>
      <c r="E739">
        <v>25</v>
      </c>
      <c r="F739" s="19">
        <v>36124</v>
      </c>
      <c r="G739" s="13">
        <f t="shared" ca="1" si="11"/>
        <v>27</v>
      </c>
      <c r="H739">
        <v>0</v>
      </c>
      <c r="I739" s="21">
        <v>13822.8</v>
      </c>
      <c r="J739" s="9" t="s">
        <v>8</v>
      </c>
      <c r="K739" t="s">
        <v>8</v>
      </c>
      <c r="L739" t="s">
        <v>38</v>
      </c>
    </row>
    <row r="740" spans="1:12" x14ac:dyDescent="0.35">
      <c r="A740" t="s">
        <v>1628</v>
      </c>
      <c r="B740">
        <v>739</v>
      </c>
      <c r="C740">
        <v>1986</v>
      </c>
      <c r="D740" t="s">
        <v>26</v>
      </c>
      <c r="E740">
        <v>8</v>
      </c>
      <c r="F740" s="19">
        <v>35407</v>
      </c>
      <c r="G740" s="13">
        <f t="shared" ca="1" si="11"/>
        <v>29</v>
      </c>
      <c r="H740">
        <v>3</v>
      </c>
      <c r="I740" s="21">
        <v>13819.49</v>
      </c>
      <c r="J740" s="9" t="s">
        <v>8</v>
      </c>
      <c r="K740" t="s">
        <v>7</v>
      </c>
      <c r="L740" t="s">
        <v>19</v>
      </c>
    </row>
    <row r="741" spans="1:12" x14ac:dyDescent="0.35">
      <c r="A741" t="s">
        <v>1627</v>
      </c>
      <c r="B741">
        <v>740</v>
      </c>
      <c r="C741">
        <v>1966</v>
      </c>
      <c r="D741" t="s">
        <v>11</v>
      </c>
      <c r="E741">
        <v>10</v>
      </c>
      <c r="F741" s="19">
        <v>35379</v>
      </c>
      <c r="G741" s="13">
        <f t="shared" ca="1" si="11"/>
        <v>29</v>
      </c>
      <c r="H741">
        <v>0</v>
      </c>
      <c r="I741" s="21">
        <v>13801.61</v>
      </c>
      <c r="J741" s="9" t="s">
        <v>8</v>
      </c>
      <c r="K741" t="s">
        <v>8</v>
      </c>
      <c r="L741" t="s">
        <v>531</v>
      </c>
    </row>
    <row r="742" spans="1:12" x14ac:dyDescent="0.35">
      <c r="A742" t="s">
        <v>1626</v>
      </c>
      <c r="B742">
        <v>741</v>
      </c>
      <c r="C742">
        <v>1959</v>
      </c>
      <c r="D742" t="s">
        <v>31</v>
      </c>
      <c r="E742">
        <v>6</v>
      </c>
      <c r="F742" s="19">
        <v>36378</v>
      </c>
      <c r="G742" s="13">
        <f t="shared" ca="1" si="11"/>
        <v>27</v>
      </c>
      <c r="H742">
        <v>0</v>
      </c>
      <c r="I742" s="21">
        <v>13770.1</v>
      </c>
      <c r="J742" s="9" t="s">
        <v>8</v>
      </c>
      <c r="K742" t="s">
        <v>12</v>
      </c>
      <c r="L742" t="s">
        <v>19</v>
      </c>
    </row>
    <row r="743" spans="1:12" x14ac:dyDescent="0.35">
      <c r="A743" t="s">
        <v>1625</v>
      </c>
      <c r="B743">
        <v>742</v>
      </c>
      <c r="C743">
        <v>2004</v>
      </c>
      <c r="D743" t="s">
        <v>6</v>
      </c>
      <c r="E743">
        <v>16</v>
      </c>
      <c r="F743" s="19">
        <v>38184</v>
      </c>
      <c r="G743" s="13">
        <f t="shared" ca="1" si="11"/>
        <v>22</v>
      </c>
      <c r="H743">
        <v>0</v>
      </c>
      <c r="I743" s="21">
        <v>13747.87</v>
      </c>
      <c r="J743" s="9" t="s">
        <v>8</v>
      </c>
      <c r="K743" t="s">
        <v>7</v>
      </c>
      <c r="L743" t="s">
        <v>166</v>
      </c>
    </row>
    <row r="744" spans="1:12" x14ac:dyDescent="0.35">
      <c r="A744" t="s">
        <v>1624</v>
      </c>
      <c r="B744">
        <v>743</v>
      </c>
      <c r="C744">
        <v>1969</v>
      </c>
      <c r="D744" t="s">
        <v>33</v>
      </c>
      <c r="E744">
        <v>23</v>
      </c>
      <c r="F744" s="19">
        <v>36456</v>
      </c>
      <c r="G744" s="13">
        <f t="shared" ca="1" si="11"/>
        <v>26</v>
      </c>
      <c r="H744">
        <v>0</v>
      </c>
      <c r="I744" s="21">
        <v>13746.74</v>
      </c>
      <c r="J744" s="9" t="s">
        <v>8</v>
      </c>
      <c r="K744" t="s">
        <v>7</v>
      </c>
      <c r="L744" t="s">
        <v>531</v>
      </c>
    </row>
    <row r="745" spans="1:12" x14ac:dyDescent="0.35">
      <c r="A745" t="s">
        <v>1623</v>
      </c>
      <c r="B745">
        <v>744</v>
      </c>
      <c r="C745">
        <v>1985</v>
      </c>
      <c r="D745" t="s">
        <v>31</v>
      </c>
      <c r="E745">
        <v>29</v>
      </c>
      <c r="F745" s="19">
        <v>34940</v>
      </c>
      <c r="G745" s="13">
        <f t="shared" ca="1" si="11"/>
        <v>31</v>
      </c>
      <c r="H745">
        <v>3</v>
      </c>
      <c r="I745" s="21">
        <v>13726.21</v>
      </c>
      <c r="J745" s="9" t="s">
        <v>8</v>
      </c>
      <c r="K745" t="s">
        <v>8</v>
      </c>
      <c r="L745" t="s">
        <v>531</v>
      </c>
    </row>
    <row r="746" spans="1:12" x14ac:dyDescent="0.35">
      <c r="A746" t="s">
        <v>1622</v>
      </c>
      <c r="B746">
        <v>745</v>
      </c>
      <c r="C746">
        <v>1981</v>
      </c>
      <c r="D746" t="s">
        <v>31</v>
      </c>
      <c r="E746">
        <v>2</v>
      </c>
      <c r="F746" s="19">
        <v>33452</v>
      </c>
      <c r="G746" s="13">
        <f t="shared" ca="1" si="11"/>
        <v>35</v>
      </c>
      <c r="H746">
        <v>1</v>
      </c>
      <c r="I746" s="21">
        <v>13725.47</v>
      </c>
      <c r="J746" s="9" t="s">
        <v>8</v>
      </c>
      <c r="K746" t="s">
        <v>7</v>
      </c>
      <c r="L746" t="s">
        <v>243</v>
      </c>
    </row>
    <row r="747" spans="1:12" x14ac:dyDescent="0.35">
      <c r="A747" t="s">
        <v>1621</v>
      </c>
      <c r="B747">
        <v>746</v>
      </c>
      <c r="C747">
        <v>1986</v>
      </c>
      <c r="D747" t="s">
        <v>11</v>
      </c>
      <c r="E747">
        <v>24</v>
      </c>
      <c r="F747" s="19">
        <v>35393</v>
      </c>
      <c r="G747" s="13">
        <f t="shared" ca="1" si="11"/>
        <v>29</v>
      </c>
      <c r="H747">
        <v>3</v>
      </c>
      <c r="I747" s="21">
        <v>13714.55</v>
      </c>
      <c r="J747" s="9" t="s">
        <v>8</v>
      </c>
      <c r="K747" t="s">
        <v>7</v>
      </c>
      <c r="L747" t="s">
        <v>245</v>
      </c>
    </row>
    <row r="748" spans="1:12" x14ac:dyDescent="0.35">
      <c r="A748" t="s">
        <v>1620</v>
      </c>
      <c r="B748">
        <v>747</v>
      </c>
      <c r="C748">
        <v>1985</v>
      </c>
      <c r="D748" t="s">
        <v>16</v>
      </c>
      <c r="E748">
        <v>14</v>
      </c>
      <c r="F748" s="19">
        <v>34956</v>
      </c>
      <c r="G748" s="13">
        <f t="shared" ca="1" si="11"/>
        <v>30</v>
      </c>
      <c r="H748">
        <v>3</v>
      </c>
      <c r="I748" s="21">
        <v>13685.51</v>
      </c>
      <c r="J748" s="9" t="s">
        <v>8</v>
      </c>
      <c r="K748" t="s">
        <v>12</v>
      </c>
      <c r="L748" t="s">
        <v>531</v>
      </c>
    </row>
    <row r="749" spans="1:12" x14ac:dyDescent="0.35">
      <c r="A749" t="s">
        <v>1619</v>
      </c>
      <c r="B749">
        <v>748</v>
      </c>
      <c r="C749">
        <v>1963</v>
      </c>
      <c r="D749" t="s">
        <v>31</v>
      </c>
      <c r="E749">
        <v>4</v>
      </c>
      <c r="F749" s="19">
        <v>34185</v>
      </c>
      <c r="G749" s="13">
        <f t="shared" ca="1" si="11"/>
        <v>33</v>
      </c>
      <c r="H749">
        <v>0</v>
      </c>
      <c r="I749" s="21">
        <v>13677.68</v>
      </c>
      <c r="J749" s="9" t="s">
        <v>8</v>
      </c>
      <c r="K749" t="s">
        <v>7</v>
      </c>
      <c r="L749" t="s">
        <v>296</v>
      </c>
    </row>
    <row r="750" spans="1:12" x14ac:dyDescent="0.35">
      <c r="A750" t="s">
        <v>1618</v>
      </c>
      <c r="B750">
        <v>749</v>
      </c>
      <c r="C750">
        <v>1984</v>
      </c>
      <c r="D750" t="s">
        <v>6</v>
      </c>
      <c r="E750">
        <v>20</v>
      </c>
      <c r="F750" s="19">
        <v>34535</v>
      </c>
      <c r="G750" s="13">
        <f t="shared" ca="1" si="11"/>
        <v>32</v>
      </c>
      <c r="H750">
        <v>3</v>
      </c>
      <c r="I750" s="21">
        <v>13638.06</v>
      </c>
      <c r="J750" s="9" t="s">
        <v>8</v>
      </c>
      <c r="K750" t="s">
        <v>8</v>
      </c>
      <c r="L750" t="s">
        <v>245</v>
      </c>
    </row>
    <row r="751" spans="1:12" x14ac:dyDescent="0.35">
      <c r="A751" t="s">
        <v>1617</v>
      </c>
      <c r="B751">
        <v>750</v>
      </c>
      <c r="C751">
        <v>1961</v>
      </c>
      <c r="D751" t="s">
        <v>26</v>
      </c>
      <c r="E751">
        <v>24</v>
      </c>
      <c r="F751" s="19">
        <v>33596</v>
      </c>
      <c r="G751" s="13">
        <f t="shared" ca="1" si="11"/>
        <v>34</v>
      </c>
      <c r="H751">
        <v>0</v>
      </c>
      <c r="I751" s="21">
        <v>13635.64</v>
      </c>
      <c r="J751" s="9" t="s">
        <v>8</v>
      </c>
      <c r="K751" t="s">
        <v>8</v>
      </c>
      <c r="L751" t="s">
        <v>243</v>
      </c>
    </row>
    <row r="752" spans="1:12" x14ac:dyDescent="0.35">
      <c r="A752" t="s">
        <v>1616</v>
      </c>
      <c r="B752">
        <v>751</v>
      </c>
      <c r="C752">
        <v>1969</v>
      </c>
      <c r="D752" t="s">
        <v>6</v>
      </c>
      <c r="E752">
        <v>26</v>
      </c>
      <c r="F752" s="19">
        <v>36367</v>
      </c>
      <c r="G752" s="13">
        <f t="shared" ca="1" si="11"/>
        <v>27</v>
      </c>
      <c r="H752">
        <v>0</v>
      </c>
      <c r="I752" s="21">
        <v>13622.01</v>
      </c>
      <c r="J752" s="9" t="s">
        <v>8</v>
      </c>
      <c r="K752" t="s">
        <v>8</v>
      </c>
      <c r="L752" t="s">
        <v>19</v>
      </c>
    </row>
    <row r="753" spans="1:12" x14ac:dyDescent="0.35">
      <c r="A753" t="s">
        <v>1615</v>
      </c>
      <c r="B753">
        <v>752</v>
      </c>
      <c r="C753">
        <v>1961</v>
      </c>
      <c r="D753" t="s">
        <v>11</v>
      </c>
      <c r="E753">
        <v>18</v>
      </c>
      <c r="F753" s="19">
        <v>33560</v>
      </c>
      <c r="G753" s="13">
        <f t="shared" ca="1" si="11"/>
        <v>34</v>
      </c>
      <c r="H753">
        <v>0</v>
      </c>
      <c r="I753" s="21">
        <v>13616.36</v>
      </c>
      <c r="J753" s="9" t="s">
        <v>8</v>
      </c>
      <c r="K753" t="s">
        <v>8</v>
      </c>
      <c r="L753" t="s">
        <v>243</v>
      </c>
    </row>
    <row r="754" spans="1:12" x14ac:dyDescent="0.35">
      <c r="A754" t="s">
        <v>1614</v>
      </c>
      <c r="B754">
        <v>753</v>
      </c>
      <c r="C754">
        <v>1964</v>
      </c>
      <c r="D754" t="s">
        <v>16</v>
      </c>
      <c r="E754">
        <v>10</v>
      </c>
      <c r="F754" s="19">
        <v>34587</v>
      </c>
      <c r="G754" s="13">
        <f t="shared" ca="1" si="11"/>
        <v>32</v>
      </c>
      <c r="H754">
        <v>2</v>
      </c>
      <c r="I754" s="21">
        <v>13607.37</v>
      </c>
      <c r="J754" s="9" t="s">
        <v>8</v>
      </c>
      <c r="K754" t="s">
        <v>12</v>
      </c>
      <c r="L754" t="s">
        <v>243</v>
      </c>
    </row>
    <row r="755" spans="1:12" x14ac:dyDescent="0.35">
      <c r="A755" t="s">
        <v>1613</v>
      </c>
      <c r="B755">
        <v>754</v>
      </c>
      <c r="C755">
        <v>1992</v>
      </c>
      <c r="D755" t="s">
        <v>31</v>
      </c>
      <c r="E755">
        <v>14</v>
      </c>
      <c r="F755" s="19">
        <v>33830</v>
      </c>
      <c r="G755" s="13">
        <f t="shared" ca="1" si="11"/>
        <v>34</v>
      </c>
      <c r="H755">
        <v>0</v>
      </c>
      <c r="I755" s="21">
        <v>13588.17</v>
      </c>
      <c r="J755" s="9" t="s">
        <v>8</v>
      </c>
      <c r="K755" t="s">
        <v>12</v>
      </c>
      <c r="L755" t="s">
        <v>19</v>
      </c>
    </row>
    <row r="756" spans="1:12" x14ac:dyDescent="0.35">
      <c r="A756" t="s">
        <v>1612</v>
      </c>
      <c r="B756">
        <v>755</v>
      </c>
      <c r="C756">
        <v>1968</v>
      </c>
      <c r="D756" t="s">
        <v>6</v>
      </c>
      <c r="E756">
        <v>15</v>
      </c>
      <c r="F756" s="19">
        <v>35991</v>
      </c>
      <c r="G756" s="13">
        <f t="shared" ca="1" si="11"/>
        <v>28</v>
      </c>
      <c r="H756">
        <v>0</v>
      </c>
      <c r="I756" s="21">
        <v>13566.04</v>
      </c>
      <c r="J756" s="9" t="s">
        <v>8</v>
      </c>
      <c r="K756" t="s">
        <v>8</v>
      </c>
      <c r="L756" t="s">
        <v>531</v>
      </c>
    </row>
    <row r="757" spans="1:12" x14ac:dyDescent="0.35">
      <c r="A757" t="s">
        <v>1611</v>
      </c>
      <c r="B757">
        <v>756</v>
      </c>
      <c r="C757">
        <v>1960</v>
      </c>
      <c r="D757" t="s">
        <v>6</v>
      </c>
      <c r="E757">
        <v>11</v>
      </c>
      <c r="F757" s="19">
        <v>33065</v>
      </c>
      <c r="G757" s="13">
        <f t="shared" ca="1" si="11"/>
        <v>36</v>
      </c>
      <c r="H757">
        <v>0</v>
      </c>
      <c r="I757" s="21">
        <v>13555</v>
      </c>
      <c r="J757" s="9" t="s">
        <v>8</v>
      </c>
      <c r="K757" t="s">
        <v>8</v>
      </c>
      <c r="L757" t="s">
        <v>352</v>
      </c>
    </row>
    <row r="758" spans="1:12" x14ac:dyDescent="0.35">
      <c r="A758" t="s">
        <v>1610</v>
      </c>
      <c r="B758">
        <v>757</v>
      </c>
      <c r="C758">
        <v>1963</v>
      </c>
      <c r="D758" t="s">
        <v>33</v>
      </c>
      <c r="E758">
        <v>14</v>
      </c>
      <c r="F758" s="19">
        <v>34256</v>
      </c>
      <c r="G758" s="13">
        <f t="shared" ca="1" si="11"/>
        <v>32</v>
      </c>
      <c r="H758">
        <v>0</v>
      </c>
      <c r="I758" s="21">
        <v>13511.28</v>
      </c>
      <c r="J758" s="9" t="s">
        <v>8</v>
      </c>
      <c r="K758" t="s">
        <v>12</v>
      </c>
      <c r="L758" t="s">
        <v>19</v>
      </c>
    </row>
    <row r="759" spans="1:12" x14ac:dyDescent="0.35">
      <c r="A759" t="s">
        <v>1609</v>
      </c>
      <c r="B759">
        <v>758</v>
      </c>
      <c r="C759">
        <v>1990</v>
      </c>
      <c r="D759" t="s">
        <v>31</v>
      </c>
      <c r="E759">
        <v>30</v>
      </c>
      <c r="F759" s="19">
        <v>33115</v>
      </c>
      <c r="G759" s="13">
        <f t="shared" ca="1" si="11"/>
        <v>36</v>
      </c>
      <c r="H759">
        <v>3</v>
      </c>
      <c r="I759" s="21">
        <v>13480.83</v>
      </c>
      <c r="J759" s="9" t="s">
        <v>8</v>
      </c>
      <c r="K759" t="s">
        <v>7</v>
      </c>
      <c r="L759" t="s">
        <v>245</v>
      </c>
    </row>
    <row r="760" spans="1:12" x14ac:dyDescent="0.35">
      <c r="A760" t="s">
        <v>1608</v>
      </c>
      <c r="B760">
        <v>759</v>
      </c>
      <c r="C760">
        <v>1975</v>
      </c>
      <c r="D760" t="s">
        <v>31</v>
      </c>
      <c r="E760">
        <v>7</v>
      </c>
      <c r="F760" s="19">
        <v>34918</v>
      </c>
      <c r="G760" s="13">
        <f t="shared" ca="1" si="11"/>
        <v>31</v>
      </c>
      <c r="H760">
        <v>1</v>
      </c>
      <c r="I760" s="21">
        <v>13472.19</v>
      </c>
      <c r="J760" s="9" t="s">
        <v>8</v>
      </c>
      <c r="K760" t="s">
        <v>7</v>
      </c>
      <c r="L760" t="s">
        <v>19</v>
      </c>
    </row>
    <row r="761" spans="1:12" x14ac:dyDescent="0.35">
      <c r="A761" t="s">
        <v>1607</v>
      </c>
      <c r="B761">
        <v>760</v>
      </c>
      <c r="C761">
        <v>1960</v>
      </c>
      <c r="D761" t="s">
        <v>6</v>
      </c>
      <c r="E761">
        <v>24</v>
      </c>
      <c r="F761" s="19">
        <v>33078</v>
      </c>
      <c r="G761" s="13">
        <f t="shared" ca="1" si="11"/>
        <v>36</v>
      </c>
      <c r="H761">
        <v>0</v>
      </c>
      <c r="I761" s="21">
        <v>13470.86</v>
      </c>
      <c r="J761" s="9" t="s">
        <v>8</v>
      </c>
      <c r="K761" t="s">
        <v>8</v>
      </c>
      <c r="L761" t="s">
        <v>38</v>
      </c>
    </row>
    <row r="762" spans="1:12" x14ac:dyDescent="0.35">
      <c r="A762" t="s">
        <v>1606</v>
      </c>
      <c r="B762">
        <v>761</v>
      </c>
      <c r="C762">
        <v>1960</v>
      </c>
      <c r="D762" t="s">
        <v>6</v>
      </c>
      <c r="E762">
        <v>28</v>
      </c>
      <c r="F762" s="19">
        <v>33082</v>
      </c>
      <c r="G762" s="13">
        <f t="shared" ca="1" si="11"/>
        <v>36</v>
      </c>
      <c r="H762">
        <v>0</v>
      </c>
      <c r="I762" s="21">
        <v>13470.8</v>
      </c>
      <c r="J762" s="9" t="s">
        <v>8</v>
      </c>
      <c r="K762" t="s">
        <v>7</v>
      </c>
      <c r="L762" t="s">
        <v>9</v>
      </c>
    </row>
    <row r="763" spans="1:12" x14ac:dyDescent="0.35">
      <c r="A763" t="s">
        <v>1605</v>
      </c>
      <c r="B763">
        <v>762</v>
      </c>
      <c r="C763">
        <v>1985</v>
      </c>
      <c r="D763" t="s">
        <v>31</v>
      </c>
      <c r="E763">
        <v>19</v>
      </c>
      <c r="F763" s="19">
        <v>34930</v>
      </c>
      <c r="G763" s="13">
        <f t="shared" ca="1" si="11"/>
        <v>31</v>
      </c>
      <c r="H763">
        <v>3</v>
      </c>
      <c r="I763" s="21">
        <v>13465.8</v>
      </c>
      <c r="J763" s="9" t="s">
        <v>8</v>
      </c>
      <c r="K763" t="s">
        <v>12</v>
      </c>
      <c r="L763" t="s">
        <v>19</v>
      </c>
    </row>
    <row r="764" spans="1:12" x14ac:dyDescent="0.35">
      <c r="A764" t="s">
        <v>1604</v>
      </c>
      <c r="B764">
        <v>763</v>
      </c>
      <c r="C764">
        <v>1960</v>
      </c>
      <c r="D764" t="s">
        <v>26</v>
      </c>
      <c r="E764">
        <v>16</v>
      </c>
      <c r="F764" s="19">
        <v>33223</v>
      </c>
      <c r="G764" s="13">
        <f t="shared" ca="1" si="11"/>
        <v>35</v>
      </c>
      <c r="H764">
        <v>0</v>
      </c>
      <c r="I764" s="21">
        <v>13462.52</v>
      </c>
      <c r="J764" s="9" t="s">
        <v>8</v>
      </c>
      <c r="K764" t="s">
        <v>7</v>
      </c>
      <c r="L764" t="s">
        <v>38</v>
      </c>
    </row>
    <row r="765" spans="1:12" x14ac:dyDescent="0.35">
      <c r="A765" t="s">
        <v>1603</v>
      </c>
      <c r="B765">
        <v>764</v>
      </c>
      <c r="C765">
        <v>1960</v>
      </c>
      <c r="D765" t="s">
        <v>6</v>
      </c>
      <c r="E765">
        <v>11</v>
      </c>
      <c r="F765" s="19">
        <v>33065</v>
      </c>
      <c r="G765" s="13">
        <f t="shared" ca="1" si="11"/>
        <v>36</v>
      </c>
      <c r="H765">
        <v>0</v>
      </c>
      <c r="I765" s="21">
        <v>13457.96</v>
      </c>
      <c r="J765" s="9" t="s">
        <v>8</v>
      </c>
      <c r="K765" t="s">
        <v>12</v>
      </c>
      <c r="L765" t="s">
        <v>9</v>
      </c>
    </row>
    <row r="766" spans="1:12" x14ac:dyDescent="0.35">
      <c r="A766" t="s">
        <v>1602</v>
      </c>
      <c r="B766">
        <v>765</v>
      </c>
      <c r="C766">
        <v>1960</v>
      </c>
      <c r="D766" t="s">
        <v>31</v>
      </c>
      <c r="E766">
        <v>13</v>
      </c>
      <c r="F766" s="19">
        <v>33098</v>
      </c>
      <c r="G766" s="13">
        <f t="shared" ca="1" si="11"/>
        <v>36</v>
      </c>
      <c r="H766">
        <v>0</v>
      </c>
      <c r="I766" s="21">
        <v>13451.12</v>
      </c>
      <c r="J766" s="9" t="s">
        <v>8</v>
      </c>
      <c r="K766" t="s">
        <v>12</v>
      </c>
      <c r="L766" t="s">
        <v>38</v>
      </c>
    </row>
    <row r="767" spans="1:12" x14ac:dyDescent="0.35">
      <c r="A767" t="s">
        <v>1601</v>
      </c>
      <c r="B767">
        <v>766</v>
      </c>
      <c r="C767">
        <v>1975</v>
      </c>
      <c r="D767" t="s">
        <v>14</v>
      </c>
      <c r="E767">
        <v>29</v>
      </c>
      <c r="F767" s="19">
        <v>34879</v>
      </c>
      <c r="G767" s="13">
        <f t="shared" ca="1" si="11"/>
        <v>31</v>
      </c>
      <c r="H767">
        <v>1</v>
      </c>
      <c r="I767" s="21">
        <v>13440.7</v>
      </c>
      <c r="J767" s="9" t="s">
        <v>8</v>
      </c>
      <c r="K767" t="s">
        <v>7</v>
      </c>
      <c r="L767" t="s">
        <v>19</v>
      </c>
    </row>
    <row r="768" spans="1:12" x14ac:dyDescent="0.35">
      <c r="A768" t="s">
        <v>1600</v>
      </c>
      <c r="B768">
        <v>767</v>
      </c>
      <c r="C768">
        <v>1966</v>
      </c>
      <c r="D768" t="s">
        <v>11</v>
      </c>
      <c r="E768">
        <v>14</v>
      </c>
      <c r="F768" s="19">
        <v>35383</v>
      </c>
      <c r="G768" s="13">
        <f t="shared" ca="1" si="11"/>
        <v>29</v>
      </c>
      <c r="H768">
        <v>3</v>
      </c>
      <c r="I768" s="21">
        <v>13430.27</v>
      </c>
      <c r="J768" s="9" t="s">
        <v>8</v>
      </c>
      <c r="K768" t="s">
        <v>8</v>
      </c>
      <c r="L768" t="s">
        <v>243</v>
      </c>
    </row>
    <row r="769" spans="1:12" x14ac:dyDescent="0.35">
      <c r="A769" t="s">
        <v>1599</v>
      </c>
      <c r="B769">
        <v>768</v>
      </c>
      <c r="C769">
        <v>1961</v>
      </c>
      <c r="D769" t="s">
        <v>11</v>
      </c>
      <c r="E769">
        <v>3</v>
      </c>
      <c r="F769" s="19">
        <v>33545</v>
      </c>
      <c r="G769" s="13">
        <f t="shared" ca="1" si="11"/>
        <v>34</v>
      </c>
      <c r="H769">
        <v>0</v>
      </c>
      <c r="I769" s="21">
        <v>13429.04</v>
      </c>
      <c r="J769" s="9" t="s">
        <v>8</v>
      </c>
      <c r="K769" t="s">
        <v>8</v>
      </c>
      <c r="L769" t="s">
        <v>19</v>
      </c>
    </row>
    <row r="770" spans="1:12" x14ac:dyDescent="0.35">
      <c r="A770" t="s">
        <v>1598</v>
      </c>
      <c r="B770">
        <v>769</v>
      </c>
      <c r="C770">
        <v>1994</v>
      </c>
      <c r="D770" t="s">
        <v>14</v>
      </c>
      <c r="E770">
        <v>17</v>
      </c>
      <c r="F770" s="19">
        <v>34502</v>
      </c>
      <c r="G770" s="13">
        <f t="shared" ref="G770:G833" ca="1" si="12">DATEDIF(F770,$O$1,"Y")</f>
        <v>32</v>
      </c>
      <c r="H770">
        <v>0</v>
      </c>
      <c r="I770" s="21">
        <v>13417.05</v>
      </c>
      <c r="J770" s="9" t="s">
        <v>8</v>
      </c>
      <c r="K770" t="s">
        <v>8</v>
      </c>
      <c r="L770" t="s">
        <v>19</v>
      </c>
    </row>
    <row r="771" spans="1:12" x14ac:dyDescent="0.35">
      <c r="A771" t="s">
        <v>1597</v>
      </c>
      <c r="B771">
        <v>770</v>
      </c>
      <c r="C771">
        <v>1961</v>
      </c>
      <c r="D771" t="s">
        <v>6</v>
      </c>
      <c r="E771">
        <v>22</v>
      </c>
      <c r="F771" s="19">
        <v>33441</v>
      </c>
      <c r="G771" s="13">
        <f t="shared" ca="1" si="12"/>
        <v>35</v>
      </c>
      <c r="H771">
        <v>0</v>
      </c>
      <c r="I771" s="21">
        <v>13415.04</v>
      </c>
      <c r="J771" s="9" t="s">
        <v>8</v>
      </c>
      <c r="K771" t="s">
        <v>7</v>
      </c>
      <c r="L771" t="s">
        <v>19</v>
      </c>
    </row>
    <row r="772" spans="1:12" x14ac:dyDescent="0.35">
      <c r="A772" t="s">
        <v>1596</v>
      </c>
      <c r="B772">
        <v>771</v>
      </c>
      <c r="C772">
        <v>1992</v>
      </c>
      <c r="D772" t="s">
        <v>26</v>
      </c>
      <c r="E772">
        <v>19</v>
      </c>
      <c r="F772" s="19">
        <v>33957</v>
      </c>
      <c r="G772" s="13">
        <f t="shared" ca="1" si="12"/>
        <v>33</v>
      </c>
      <c r="H772">
        <v>0</v>
      </c>
      <c r="I772" s="21">
        <v>13412.97</v>
      </c>
      <c r="J772" s="9" t="s">
        <v>8</v>
      </c>
      <c r="K772" t="s">
        <v>8</v>
      </c>
      <c r="L772" t="s">
        <v>245</v>
      </c>
    </row>
    <row r="773" spans="1:12" x14ac:dyDescent="0.35">
      <c r="A773" t="s">
        <v>1595</v>
      </c>
      <c r="B773">
        <v>772</v>
      </c>
      <c r="C773">
        <v>1959</v>
      </c>
      <c r="D773" t="s">
        <v>26</v>
      </c>
      <c r="E773">
        <v>20</v>
      </c>
      <c r="F773" s="19">
        <v>36514</v>
      </c>
      <c r="G773" s="13">
        <f t="shared" ca="1" si="12"/>
        <v>26</v>
      </c>
      <c r="H773">
        <v>0</v>
      </c>
      <c r="I773" s="21">
        <v>13405.39</v>
      </c>
      <c r="J773" s="9" t="s">
        <v>8</v>
      </c>
      <c r="K773" t="s">
        <v>8</v>
      </c>
      <c r="L773" t="s">
        <v>9</v>
      </c>
    </row>
    <row r="774" spans="1:12" x14ac:dyDescent="0.35">
      <c r="A774" t="s">
        <v>1594</v>
      </c>
      <c r="B774">
        <v>773</v>
      </c>
      <c r="C774">
        <v>1959</v>
      </c>
      <c r="D774" t="s">
        <v>11</v>
      </c>
      <c r="E774">
        <v>25</v>
      </c>
      <c r="F774" s="19">
        <v>36489</v>
      </c>
      <c r="G774" s="13">
        <f t="shared" ca="1" si="12"/>
        <v>26</v>
      </c>
      <c r="H774">
        <v>0</v>
      </c>
      <c r="I774" s="21">
        <v>13393.76</v>
      </c>
      <c r="J774" s="9" t="s">
        <v>8</v>
      </c>
      <c r="K774" t="s">
        <v>12</v>
      </c>
      <c r="L774" t="s">
        <v>38</v>
      </c>
    </row>
    <row r="775" spans="1:12" x14ac:dyDescent="0.35">
      <c r="A775" t="s">
        <v>1593</v>
      </c>
      <c r="B775">
        <v>774</v>
      </c>
      <c r="C775">
        <v>1959</v>
      </c>
      <c r="D775" t="s">
        <v>26</v>
      </c>
      <c r="E775">
        <v>9</v>
      </c>
      <c r="F775" s="19">
        <v>36503</v>
      </c>
      <c r="G775" s="13">
        <f t="shared" ca="1" si="12"/>
        <v>26</v>
      </c>
      <c r="H775">
        <v>0</v>
      </c>
      <c r="I775" s="21">
        <v>13390.56</v>
      </c>
      <c r="J775" s="9" t="s">
        <v>8</v>
      </c>
      <c r="K775" t="s">
        <v>8</v>
      </c>
      <c r="L775" t="s">
        <v>38</v>
      </c>
    </row>
    <row r="776" spans="1:12" x14ac:dyDescent="0.35">
      <c r="A776" t="s">
        <v>1592</v>
      </c>
      <c r="B776">
        <v>775</v>
      </c>
      <c r="C776">
        <v>1984</v>
      </c>
      <c r="D776" t="s">
        <v>14</v>
      </c>
      <c r="E776">
        <v>6</v>
      </c>
      <c r="F776" s="19">
        <v>34491</v>
      </c>
      <c r="G776" s="13">
        <f t="shared" ca="1" si="12"/>
        <v>32</v>
      </c>
      <c r="H776">
        <v>3</v>
      </c>
      <c r="I776" s="21">
        <v>13383.67</v>
      </c>
      <c r="J776" s="9" t="s">
        <v>8</v>
      </c>
      <c r="K776" t="s">
        <v>7</v>
      </c>
      <c r="L776" t="s">
        <v>245</v>
      </c>
    </row>
    <row r="777" spans="1:12" x14ac:dyDescent="0.35">
      <c r="A777" t="s">
        <v>1591</v>
      </c>
      <c r="B777">
        <v>776</v>
      </c>
      <c r="C777">
        <v>1979</v>
      </c>
      <c r="D777" t="s">
        <v>16</v>
      </c>
      <c r="E777">
        <v>30</v>
      </c>
      <c r="F777" s="19">
        <v>36433</v>
      </c>
      <c r="G777" s="13">
        <f t="shared" ca="1" si="12"/>
        <v>26</v>
      </c>
      <c r="H777">
        <v>2</v>
      </c>
      <c r="I777" s="21">
        <v>13377.41</v>
      </c>
      <c r="J777" s="9" t="s">
        <v>8</v>
      </c>
      <c r="K777" t="s">
        <v>8</v>
      </c>
      <c r="L777" t="s">
        <v>531</v>
      </c>
    </row>
    <row r="778" spans="1:12" x14ac:dyDescent="0.35">
      <c r="A778" t="s">
        <v>1590</v>
      </c>
      <c r="B778">
        <v>777</v>
      </c>
      <c r="C778">
        <v>1964</v>
      </c>
      <c r="D778" t="s">
        <v>16</v>
      </c>
      <c r="E778">
        <v>24</v>
      </c>
      <c r="F778" s="19">
        <v>34601</v>
      </c>
      <c r="G778" s="13">
        <f t="shared" ca="1" si="12"/>
        <v>31</v>
      </c>
      <c r="H778">
        <v>0</v>
      </c>
      <c r="I778" s="21">
        <v>13375.76</v>
      </c>
      <c r="J778" s="9" t="s">
        <v>8</v>
      </c>
      <c r="K778" t="s">
        <v>7</v>
      </c>
      <c r="L778" t="s">
        <v>196</v>
      </c>
    </row>
    <row r="779" spans="1:12" x14ac:dyDescent="0.35">
      <c r="A779" t="s">
        <v>1589</v>
      </c>
      <c r="B779">
        <v>778</v>
      </c>
      <c r="C779">
        <v>1990</v>
      </c>
      <c r="D779" t="s">
        <v>33</v>
      </c>
      <c r="E779">
        <v>2</v>
      </c>
      <c r="F779" s="19">
        <v>33148</v>
      </c>
      <c r="G779" s="13">
        <f t="shared" ca="1" si="12"/>
        <v>35</v>
      </c>
      <c r="H779">
        <v>3</v>
      </c>
      <c r="I779" s="21">
        <v>13360.94</v>
      </c>
      <c r="J779" s="9" t="s">
        <v>8</v>
      </c>
      <c r="K779" t="s">
        <v>12</v>
      </c>
      <c r="L779" t="s">
        <v>19</v>
      </c>
    </row>
    <row r="780" spans="1:12" x14ac:dyDescent="0.35">
      <c r="A780" t="s">
        <v>1588</v>
      </c>
      <c r="B780">
        <v>779</v>
      </c>
      <c r="C780">
        <v>1960</v>
      </c>
      <c r="D780" t="s">
        <v>11</v>
      </c>
      <c r="E780">
        <v>11</v>
      </c>
      <c r="F780" s="19">
        <v>33188</v>
      </c>
      <c r="G780" s="13">
        <f t="shared" ca="1" si="12"/>
        <v>35</v>
      </c>
      <c r="H780">
        <v>0</v>
      </c>
      <c r="I780" s="21">
        <v>13352.1</v>
      </c>
      <c r="J780" s="9" t="s">
        <v>8</v>
      </c>
      <c r="K780" t="s">
        <v>12</v>
      </c>
      <c r="L780" t="s">
        <v>19</v>
      </c>
    </row>
    <row r="781" spans="1:12" x14ac:dyDescent="0.35">
      <c r="A781" t="s">
        <v>1587</v>
      </c>
      <c r="B781">
        <v>780</v>
      </c>
      <c r="C781">
        <v>1976</v>
      </c>
      <c r="D781" t="s">
        <v>31</v>
      </c>
      <c r="E781">
        <v>23</v>
      </c>
      <c r="F781" s="19">
        <v>35300</v>
      </c>
      <c r="G781" s="13">
        <f t="shared" ca="1" si="12"/>
        <v>30</v>
      </c>
      <c r="H781">
        <v>2</v>
      </c>
      <c r="I781" s="21">
        <v>13333.71</v>
      </c>
      <c r="J781" s="9" t="s">
        <v>8</v>
      </c>
      <c r="K781" t="s">
        <v>7</v>
      </c>
      <c r="L781" t="s">
        <v>19</v>
      </c>
    </row>
    <row r="782" spans="1:12" x14ac:dyDescent="0.35">
      <c r="A782" t="s">
        <v>1586</v>
      </c>
      <c r="B782">
        <v>781</v>
      </c>
      <c r="C782">
        <v>1994</v>
      </c>
      <c r="D782" t="s">
        <v>6</v>
      </c>
      <c r="E782">
        <v>1</v>
      </c>
      <c r="F782" s="19">
        <v>34516</v>
      </c>
      <c r="G782" s="13">
        <f t="shared" ca="1" si="12"/>
        <v>32</v>
      </c>
      <c r="H782">
        <v>0</v>
      </c>
      <c r="I782" s="21">
        <v>13292.52</v>
      </c>
      <c r="J782" s="9" t="s">
        <v>8</v>
      </c>
      <c r="K782" t="s">
        <v>8</v>
      </c>
      <c r="L782" t="s">
        <v>19</v>
      </c>
    </row>
    <row r="783" spans="1:12" x14ac:dyDescent="0.35">
      <c r="A783" t="s">
        <v>1585</v>
      </c>
      <c r="B783">
        <v>782</v>
      </c>
      <c r="C783">
        <v>1962</v>
      </c>
      <c r="D783" t="s">
        <v>33</v>
      </c>
      <c r="E783">
        <v>11</v>
      </c>
      <c r="F783" s="19">
        <v>33888</v>
      </c>
      <c r="G783" s="13">
        <f t="shared" ca="1" si="12"/>
        <v>33</v>
      </c>
      <c r="H783">
        <v>0</v>
      </c>
      <c r="I783" s="21">
        <v>13228.85</v>
      </c>
      <c r="J783" s="9" t="s">
        <v>8</v>
      </c>
      <c r="K783" t="s">
        <v>8</v>
      </c>
      <c r="L783" t="s">
        <v>245</v>
      </c>
    </row>
    <row r="784" spans="1:12" x14ac:dyDescent="0.35">
      <c r="A784" t="s">
        <v>1584</v>
      </c>
      <c r="B784">
        <v>783</v>
      </c>
      <c r="C784">
        <v>1962</v>
      </c>
      <c r="D784" t="s">
        <v>11</v>
      </c>
      <c r="E784">
        <v>24</v>
      </c>
      <c r="F784" s="19">
        <v>33932</v>
      </c>
      <c r="G784" s="13">
        <f t="shared" ca="1" si="12"/>
        <v>33</v>
      </c>
      <c r="H784">
        <v>1</v>
      </c>
      <c r="I784" s="21">
        <v>13224.69</v>
      </c>
      <c r="J784" s="9" t="s">
        <v>8</v>
      </c>
      <c r="K784" t="s">
        <v>7</v>
      </c>
      <c r="L784" t="s">
        <v>38</v>
      </c>
    </row>
    <row r="785" spans="1:12" x14ac:dyDescent="0.35">
      <c r="A785" t="s">
        <v>1583</v>
      </c>
      <c r="B785">
        <v>784</v>
      </c>
      <c r="C785">
        <v>1965</v>
      </c>
      <c r="D785" t="s">
        <v>11</v>
      </c>
      <c r="E785">
        <v>13</v>
      </c>
      <c r="F785" s="19">
        <v>35016</v>
      </c>
      <c r="G785" s="13">
        <f t="shared" ca="1" si="12"/>
        <v>30</v>
      </c>
      <c r="H785">
        <v>2</v>
      </c>
      <c r="I785" s="21">
        <v>13224.06</v>
      </c>
      <c r="J785" s="9" t="s">
        <v>8</v>
      </c>
      <c r="K785" t="s">
        <v>8</v>
      </c>
      <c r="L785" t="s">
        <v>243</v>
      </c>
    </row>
    <row r="786" spans="1:12" x14ac:dyDescent="0.35">
      <c r="A786" t="s">
        <v>1582</v>
      </c>
      <c r="B786">
        <v>785</v>
      </c>
      <c r="C786">
        <v>1962</v>
      </c>
      <c r="D786" t="s">
        <v>26</v>
      </c>
      <c r="E786">
        <v>7</v>
      </c>
      <c r="F786" s="19">
        <v>33945</v>
      </c>
      <c r="G786" s="13">
        <f t="shared" ca="1" si="12"/>
        <v>33</v>
      </c>
      <c r="H786">
        <v>0</v>
      </c>
      <c r="I786" s="21">
        <v>13217.09</v>
      </c>
      <c r="J786" s="9" t="s">
        <v>8</v>
      </c>
      <c r="K786" t="s">
        <v>12</v>
      </c>
      <c r="L786" t="s">
        <v>243</v>
      </c>
    </row>
    <row r="787" spans="1:12" x14ac:dyDescent="0.35">
      <c r="A787" t="s">
        <v>1581</v>
      </c>
      <c r="B787">
        <v>786</v>
      </c>
      <c r="C787">
        <v>1982</v>
      </c>
      <c r="D787" t="s">
        <v>33</v>
      </c>
      <c r="E787">
        <v>15</v>
      </c>
      <c r="F787" s="19">
        <v>33892</v>
      </c>
      <c r="G787" s="13">
        <f t="shared" ca="1" si="12"/>
        <v>33</v>
      </c>
      <c r="H787">
        <v>3</v>
      </c>
      <c r="I787" s="21">
        <v>13214.43</v>
      </c>
      <c r="J787" s="9" t="s">
        <v>8</v>
      </c>
      <c r="K787" t="s">
        <v>7</v>
      </c>
      <c r="L787" t="s">
        <v>19</v>
      </c>
    </row>
    <row r="788" spans="1:12" x14ac:dyDescent="0.35">
      <c r="A788" t="s">
        <v>1580</v>
      </c>
      <c r="B788">
        <v>787</v>
      </c>
      <c r="C788">
        <v>1962</v>
      </c>
      <c r="D788" t="s">
        <v>31</v>
      </c>
      <c r="E788">
        <v>5</v>
      </c>
      <c r="F788" s="19">
        <v>33821</v>
      </c>
      <c r="G788" s="13">
        <f t="shared" ca="1" si="12"/>
        <v>34</v>
      </c>
      <c r="H788">
        <v>0</v>
      </c>
      <c r="I788" s="21">
        <v>13204.29</v>
      </c>
      <c r="J788" s="9" t="s">
        <v>8</v>
      </c>
      <c r="K788" t="s">
        <v>12</v>
      </c>
      <c r="L788" t="s">
        <v>243</v>
      </c>
    </row>
    <row r="789" spans="1:12" x14ac:dyDescent="0.35">
      <c r="A789" t="s">
        <v>1579</v>
      </c>
      <c r="B789">
        <v>788</v>
      </c>
      <c r="C789">
        <v>1961</v>
      </c>
      <c r="D789" t="s">
        <v>26</v>
      </c>
      <c r="E789">
        <v>6</v>
      </c>
      <c r="F789" s="19">
        <v>33578</v>
      </c>
      <c r="G789" s="13">
        <f t="shared" ca="1" si="12"/>
        <v>34</v>
      </c>
      <c r="H789">
        <v>0</v>
      </c>
      <c r="I789" s="21">
        <v>13143.86</v>
      </c>
      <c r="J789" s="9" t="s">
        <v>8</v>
      </c>
      <c r="K789" t="s">
        <v>7</v>
      </c>
      <c r="L789" t="s">
        <v>164</v>
      </c>
    </row>
    <row r="790" spans="1:12" x14ac:dyDescent="0.35">
      <c r="A790" t="s">
        <v>1578</v>
      </c>
      <c r="B790">
        <v>789</v>
      </c>
      <c r="C790">
        <v>1961</v>
      </c>
      <c r="D790" t="s">
        <v>26</v>
      </c>
      <c r="E790">
        <v>6</v>
      </c>
      <c r="F790" s="19">
        <v>33578</v>
      </c>
      <c r="G790" s="13">
        <f t="shared" ca="1" si="12"/>
        <v>34</v>
      </c>
      <c r="H790">
        <v>0</v>
      </c>
      <c r="I790" s="21">
        <v>13143.34</v>
      </c>
      <c r="J790" s="9" t="s">
        <v>8</v>
      </c>
      <c r="K790" t="s">
        <v>7</v>
      </c>
      <c r="L790" t="s">
        <v>512</v>
      </c>
    </row>
    <row r="791" spans="1:12" x14ac:dyDescent="0.35">
      <c r="A791" t="s">
        <v>1577</v>
      </c>
      <c r="B791">
        <v>790</v>
      </c>
      <c r="C791">
        <v>1961</v>
      </c>
      <c r="D791" t="s">
        <v>16</v>
      </c>
      <c r="E791">
        <v>7</v>
      </c>
      <c r="F791" s="19">
        <v>33488</v>
      </c>
      <c r="G791" s="13">
        <f t="shared" ca="1" si="12"/>
        <v>35</v>
      </c>
      <c r="H791">
        <v>0</v>
      </c>
      <c r="I791" s="21">
        <v>13129.6</v>
      </c>
      <c r="J791" s="9" t="s">
        <v>8</v>
      </c>
      <c r="K791" t="s">
        <v>7</v>
      </c>
      <c r="L791" t="s">
        <v>352</v>
      </c>
    </row>
    <row r="792" spans="1:12" x14ac:dyDescent="0.35">
      <c r="A792" t="s">
        <v>1576</v>
      </c>
      <c r="B792">
        <v>791</v>
      </c>
      <c r="C792">
        <v>1999</v>
      </c>
      <c r="D792" t="s">
        <v>31</v>
      </c>
      <c r="E792">
        <v>16</v>
      </c>
      <c r="F792" s="19">
        <v>36388</v>
      </c>
      <c r="G792" s="13">
        <f t="shared" ca="1" si="12"/>
        <v>27</v>
      </c>
      <c r="H792">
        <v>0</v>
      </c>
      <c r="I792" s="21">
        <v>13126.68</v>
      </c>
      <c r="J792" s="9" t="s">
        <v>8</v>
      </c>
      <c r="K792" t="s">
        <v>8</v>
      </c>
      <c r="L792" t="s">
        <v>38</v>
      </c>
    </row>
    <row r="793" spans="1:12" x14ac:dyDescent="0.35">
      <c r="A793" t="s">
        <v>1575</v>
      </c>
      <c r="B793">
        <v>792</v>
      </c>
      <c r="C793">
        <v>1963</v>
      </c>
      <c r="D793" t="s">
        <v>16</v>
      </c>
      <c r="E793">
        <v>14</v>
      </c>
      <c r="F793" s="19">
        <v>34226</v>
      </c>
      <c r="G793" s="13">
        <f t="shared" ca="1" si="12"/>
        <v>32</v>
      </c>
      <c r="H793">
        <v>0</v>
      </c>
      <c r="I793" s="21">
        <v>13116.84</v>
      </c>
      <c r="J793" s="9" t="s">
        <v>8</v>
      </c>
      <c r="K793" t="s">
        <v>12</v>
      </c>
      <c r="L793" t="s">
        <v>19</v>
      </c>
    </row>
    <row r="794" spans="1:12" x14ac:dyDescent="0.35">
      <c r="A794" t="s">
        <v>1574</v>
      </c>
      <c r="B794">
        <v>793</v>
      </c>
      <c r="C794">
        <v>1992</v>
      </c>
      <c r="D794" t="s">
        <v>31</v>
      </c>
      <c r="E794">
        <v>12</v>
      </c>
      <c r="F794" s="19">
        <v>33828</v>
      </c>
      <c r="G794" s="13">
        <f t="shared" ca="1" si="12"/>
        <v>34</v>
      </c>
      <c r="H794">
        <v>0</v>
      </c>
      <c r="I794" s="21">
        <v>13113.51</v>
      </c>
      <c r="J794" s="9" t="s">
        <v>8</v>
      </c>
      <c r="K794" t="s">
        <v>7</v>
      </c>
      <c r="L794" t="s">
        <v>531</v>
      </c>
    </row>
    <row r="795" spans="1:12" x14ac:dyDescent="0.35">
      <c r="A795" t="s">
        <v>1573</v>
      </c>
      <c r="B795">
        <v>794</v>
      </c>
      <c r="C795">
        <v>1962</v>
      </c>
      <c r="D795" t="s">
        <v>31</v>
      </c>
      <c r="E795">
        <v>2</v>
      </c>
      <c r="F795" s="19">
        <v>33818</v>
      </c>
      <c r="G795" s="13">
        <f t="shared" ca="1" si="12"/>
        <v>34</v>
      </c>
      <c r="H795">
        <v>1</v>
      </c>
      <c r="I795" s="21">
        <v>13112.6</v>
      </c>
      <c r="J795" s="9" t="s">
        <v>8</v>
      </c>
      <c r="K795" t="s">
        <v>8</v>
      </c>
      <c r="L795" t="s">
        <v>19</v>
      </c>
    </row>
    <row r="796" spans="1:12" x14ac:dyDescent="0.35">
      <c r="A796" t="s">
        <v>1572</v>
      </c>
      <c r="B796">
        <v>795</v>
      </c>
      <c r="C796">
        <v>1971</v>
      </c>
      <c r="D796" t="s">
        <v>33</v>
      </c>
      <c r="E796">
        <v>30</v>
      </c>
      <c r="F796" s="19">
        <v>33541</v>
      </c>
      <c r="G796" s="13">
        <f t="shared" ca="1" si="12"/>
        <v>34</v>
      </c>
      <c r="H796">
        <v>0</v>
      </c>
      <c r="I796" s="21">
        <v>13110.79</v>
      </c>
      <c r="J796" s="9" t="s">
        <v>8</v>
      </c>
      <c r="K796" t="s">
        <v>7</v>
      </c>
      <c r="L796" t="s">
        <v>38</v>
      </c>
    </row>
    <row r="797" spans="1:12" x14ac:dyDescent="0.35">
      <c r="A797" t="s">
        <v>1571</v>
      </c>
      <c r="B797">
        <v>796</v>
      </c>
      <c r="C797">
        <v>1978</v>
      </c>
      <c r="D797" t="s">
        <v>6</v>
      </c>
      <c r="E797">
        <v>17</v>
      </c>
      <c r="F797" s="19">
        <v>35993</v>
      </c>
      <c r="G797" s="13">
        <f t="shared" ca="1" si="12"/>
        <v>28</v>
      </c>
      <c r="H797">
        <v>2</v>
      </c>
      <c r="I797" s="21">
        <v>13101.74</v>
      </c>
      <c r="J797" s="9" t="s">
        <v>8</v>
      </c>
      <c r="K797" t="s">
        <v>7</v>
      </c>
      <c r="L797" t="s">
        <v>531</v>
      </c>
    </row>
    <row r="798" spans="1:12" x14ac:dyDescent="0.35">
      <c r="A798" t="s">
        <v>1570</v>
      </c>
      <c r="B798">
        <v>797</v>
      </c>
      <c r="C798">
        <v>1961</v>
      </c>
      <c r="D798" t="s">
        <v>11</v>
      </c>
      <c r="E798">
        <v>6</v>
      </c>
      <c r="F798" s="19">
        <v>33548</v>
      </c>
      <c r="G798" s="13">
        <f t="shared" ca="1" si="12"/>
        <v>34</v>
      </c>
      <c r="H798">
        <v>0</v>
      </c>
      <c r="I798" s="21">
        <v>13063.88</v>
      </c>
      <c r="J798" s="9" t="s">
        <v>8</v>
      </c>
      <c r="K798" t="s">
        <v>7</v>
      </c>
      <c r="L798" t="s">
        <v>38</v>
      </c>
    </row>
    <row r="799" spans="1:12" x14ac:dyDescent="0.35">
      <c r="A799" t="s">
        <v>1569</v>
      </c>
      <c r="B799">
        <v>798</v>
      </c>
      <c r="C799">
        <v>1985</v>
      </c>
      <c r="D799" t="s">
        <v>33</v>
      </c>
      <c r="E799">
        <v>26</v>
      </c>
      <c r="F799" s="19">
        <v>34998</v>
      </c>
      <c r="G799" s="13">
        <f t="shared" ca="1" si="12"/>
        <v>30</v>
      </c>
      <c r="H799">
        <v>3</v>
      </c>
      <c r="I799" s="21">
        <v>13051.22</v>
      </c>
      <c r="J799" s="9" t="s">
        <v>8</v>
      </c>
      <c r="K799" t="s">
        <v>12</v>
      </c>
      <c r="L799" t="s">
        <v>531</v>
      </c>
    </row>
    <row r="800" spans="1:12" x14ac:dyDescent="0.35">
      <c r="A800" t="s">
        <v>1568</v>
      </c>
      <c r="B800">
        <v>799</v>
      </c>
      <c r="C800">
        <v>1967</v>
      </c>
      <c r="D800" t="s">
        <v>31</v>
      </c>
      <c r="E800">
        <v>6</v>
      </c>
      <c r="F800" s="19">
        <v>35648</v>
      </c>
      <c r="G800" s="13">
        <f t="shared" ca="1" si="12"/>
        <v>29</v>
      </c>
      <c r="H800">
        <v>3</v>
      </c>
      <c r="I800" s="21">
        <v>13047.33</v>
      </c>
      <c r="J800" s="9" t="s">
        <v>8</v>
      </c>
      <c r="K800" t="s">
        <v>8</v>
      </c>
      <c r="L800" t="s">
        <v>243</v>
      </c>
    </row>
    <row r="801" spans="1:12" x14ac:dyDescent="0.35">
      <c r="A801" t="s">
        <v>1567</v>
      </c>
      <c r="B801">
        <v>800</v>
      </c>
      <c r="C801">
        <v>1969</v>
      </c>
      <c r="D801" t="s">
        <v>16</v>
      </c>
      <c r="E801">
        <v>23</v>
      </c>
      <c r="F801" s="19">
        <v>36426</v>
      </c>
      <c r="G801" s="13">
        <f t="shared" ca="1" si="12"/>
        <v>26</v>
      </c>
      <c r="H801">
        <v>0</v>
      </c>
      <c r="I801" s="21">
        <v>13044.41</v>
      </c>
      <c r="J801" s="9" t="s">
        <v>8</v>
      </c>
      <c r="K801" t="s">
        <v>12</v>
      </c>
      <c r="L801" t="s">
        <v>19</v>
      </c>
    </row>
    <row r="802" spans="1:12" x14ac:dyDescent="0.35">
      <c r="A802" t="s">
        <v>1566</v>
      </c>
      <c r="B802">
        <v>801</v>
      </c>
      <c r="C802">
        <v>1961</v>
      </c>
      <c r="D802" t="s">
        <v>11</v>
      </c>
      <c r="E802">
        <v>9</v>
      </c>
      <c r="F802" s="19">
        <v>33551</v>
      </c>
      <c r="G802" s="13">
        <f t="shared" ca="1" si="12"/>
        <v>34</v>
      </c>
      <c r="H802">
        <v>0</v>
      </c>
      <c r="I802" s="21">
        <v>13041.92</v>
      </c>
      <c r="J802" s="9" t="s">
        <v>8</v>
      </c>
      <c r="K802" t="s">
        <v>12</v>
      </c>
      <c r="L802" t="s">
        <v>38</v>
      </c>
    </row>
    <row r="803" spans="1:12" x14ac:dyDescent="0.35">
      <c r="A803" t="s">
        <v>1565</v>
      </c>
      <c r="B803">
        <v>802</v>
      </c>
      <c r="C803">
        <v>1965</v>
      </c>
      <c r="D803" t="s">
        <v>11</v>
      </c>
      <c r="E803">
        <v>4</v>
      </c>
      <c r="F803" s="19">
        <v>35007</v>
      </c>
      <c r="G803" s="13">
        <f t="shared" ca="1" si="12"/>
        <v>30</v>
      </c>
      <c r="H803">
        <v>0</v>
      </c>
      <c r="I803" s="21">
        <v>13023.93</v>
      </c>
      <c r="J803" s="9" t="s">
        <v>8</v>
      </c>
      <c r="K803" t="s">
        <v>7</v>
      </c>
      <c r="L803" t="s">
        <v>196</v>
      </c>
    </row>
    <row r="804" spans="1:12" x14ac:dyDescent="0.35">
      <c r="A804" t="s">
        <v>1564</v>
      </c>
      <c r="B804">
        <v>803</v>
      </c>
      <c r="C804">
        <v>1964</v>
      </c>
      <c r="D804" t="s">
        <v>16</v>
      </c>
      <c r="E804">
        <v>23</v>
      </c>
      <c r="F804" s="19">
        <v>34600</v>
      </c>
      <c r="G804" s="13">
        <f t="shared" ca="1" si="12"/>
        <v>31</v>
      </c>
      <c r="H804">
        <v>1</v>
      </c>
      <c r="I804" s="21">
        <v>13019.16</v>
      </c>
      <c r="J804" s="9" t="s">
        <v>8</v>
      </c>
      <c r="K804" t="s">
        <v>12</v>
      </c>
      <c r="L804" t="s">
        <v>243</v>
      </c>
    </row>
    <row r="805" spans="1:12" x14ac:dyDescent="0.35">
      <c r="A805" t="s">
        <v>1563</v>
      </c>
      <c r="B805">
        <v>804</v>
      </c>
      <c r="C805">
        <v>1962</v>
      </c>
      <c r="D805" t="s">
        <v>6</v>
      </c>
      <c r="E805">
        <v>20</v>
      </c>
      <c r="F805" s="19">
        <v>33805</v>
      </c>
      <c r="G805" s="13">
        <f t="shared" ca="1" si="12"/>
        <v>34</v>
      </c>
      <c r="H805">
        <v>0</v>
      </c>
      <c r="I805" s="21">
        <v>13012.21</v>
      </c>
      <c r="J805" s="9" t="s">
        <v>8</v>
      </c>
      <c r="K805" t="s">
        <v>12</v>
      </c>
      <c r="L805" t="s">
        <v>19</v>
      </c>
    </row>
    <row r="806" spans="1:12" x14ac:dyDescent="0.35">
      <c r="A806" t="s">
        <v>1562</v>
      </c>
      <c r="B806">
        <v>805</v>
      </c>
      <c r="C806">
        <v>1972</v>
      </c>
      <c r="D806" t="s">
        <v>16</v>
      </c>
      <c r="E806">
        <v>27</v>
      </c>
      <c r="F806" s="19">
        <v>33874</v>
      </c>
      <c r="G806" s="13">
        <f t="shared" ca="1" si="12"/>
        <v>33</v>
      </c>
      <c r="H806">
        <v>0</v>
      </c>
      <c r="I806" s="21">
        <v>13010.86</v>
      </c>
      <c r="J806" s="9" t="s">
        <v>8</v>
      </c>
      <c r="K806" t="s">
        <v>7</v>
      </c>
      <c r="L806" t="s">
        <v>19</v>
      </c>
    </row>
    <row r="807" spans="1:12" x14ac:dyDescent="0.35">
      <c r="A807" t="s">
        <v>1561</v>
      </c>
      <c r="B807">
        <v>806</v>
      </c>
      <c r="C807">
        <v>1969</v>
      </c>
      <c r="D807" t="s">
        <v>26</v>
      </c>
      <c r="E807">
        <v>13</v>
      </c>
      <c r="F807" s="19">
        <v>36507</v>
      </c>
      <c r="G807" s="13">
        <f t="shared" ca="1" si="12"/>
        <v>26</v>
      </c>
      <c r="H807">
        <v>0</v>
      </c>
      <c r="I807" s="21">
        <v>13008.07</v>
      </c>
      <c r="J807" s="9" t="s">
        <v>8</v>
      </c>
      <c r="K807" t="s">
        <v>8</v>
      </c>
      <c r="L807" t="s">
        <v>19</v>
      </c>
    </row>
    <row r="808" spans="1:12" x14ac:dyDescent="0.35">
      <c r="A808" t="s">
        <v>1560</v>
      </c>
      <c r="B808">
        <v>807</v>
      </c>
      <c r="C808">
        <v>1962</v>
      </c>
      <c r="D808" t="s">
        <v>14</v>
      </c>
      <c r="E808">
        <v>24</v>
      </c>
      <c r="F808" s="19">
        <v>33779</v>
      </c>
      <c r="G808" s="13">
        <f t="shared" ca="1" si="12"/>
        <v>34</v>
      </c>
      <c r="H808">
        <v>0</v>
      </c>
      <c r="I808" s="21">
        <v>13004.95</v>
      </c>
      <c r="J808" s="9" t="s">
        <v>8</v>
      </c>
      <c r="K808" t="s">
        <v>12</v>
      </c>
      <c r="L808" t="s">
        <v>19</v>
      </c>
    </row>
    <row r="809" spans="1:12" x14ac:dyDescent="0.35">
      <c r="A809" t="s">
        <v>1559</v>
      </c>
      <c r="B809">
        <v>808</v>
      </c>
      <c r="C809">
        <v>1981</v>
      </c>
      <c r="D809" t="s">
        <v>33</v>
      </c>
      <c r="E809">
        <v>30</v>
      </c>
      <c r="F809" s="19">
        <v>33541</v>
      </c>
      <c r="G809" s="13">
        <f t="shared" ca="1" si="12"/>
        <v>34</v>
      </c>
      <c r="H809">
        <v>1</v>
      </c>
      <c r="I809" s="21">
        <v>13002.91</v>
      </c>
      <c r="J809" s="9" t="s">
        <v>8</v>
      </c>
      <c r="K809" t="s">
        <v>12</v>
      </c>
      <c r="L809" t="s">
        <v>19</v>
      </c>
    </row>
    <row r="810" spans="1:12" x14ac:dyDescent="0.35">
      <c r="A810" t="s">
        <v>1558</v>
      </c>
      <c r="B810">
        <v>809</v>
      </c>
      <c r="C810">
        <v>1979</v>
      </c>
      <c r="D810" t="s">
        <v>11</v>
      </c>
      <c r="E810">
        <v>27</v>
      </c>
      <c r="F810" s="19">
        <v>36491</v>
      </c>
      <c r="G810" s="13">
        <f t="shared" ca="1" si="12"/>
        <v>26</v>
      </c>
      <c r="H810">
        <v>2</v>
      </c>
      <c r="I810" s="21">
        <v>12994.12</v>
      </c>
      <c r="J810" s="9" t="s">
        <v>8</v>
      </c>
      <c r="K810" t="s">
        <v>7</v>
      </c>
      <c r="L810" t="s">
        <v>531</v>
      </c>
    </row>
    <row r="811" spans="1:12" x14ac:dyDescent="0.35">
      <c r="A811" t="s">
        <v>1557</v>
      </c>
      <c r="B811">
        <v>810</v>
      </c>
      <c r="C811">
        <v>1960</v>
      </c>
      <c r="D811" t="s">
        <v>11</v>
      </c>
      <c r="E811">
        <v>28</v>
      </c>
      <c r="F811" s="19">
        <v>33205</v>
      </c>
      <c r="G811" s="13">
        <f t="shared" ca="1" si="12"/>
        <v>35</v>
      </c>
      <c r="H811">
        <v>0</v>
      </c>
      <c r="I811" s="21">
        <v>12982.87</v>
      </c>
      <c r="J811" s="9" t="s">
        <v>8</v>
      </c>
      <c r="K811" t="s">
        <v>12</v>
      </c>
      <c r="L811" t="s">
        <v>9</v>
      </c>
    </row>
    <row r="812" spans="1:12" x14ac:dyDescent="0.35">
      <c r="A812" t="s">
        <v>1556</v>
      </c>
      <c r="B812">
        <v>811</v>
      </c>
      <c r="C812">
        <v>1960</v>
      </c>
      <c r="D812" t="s">
        <v>16</v>
      </c>
      <c r="E812">
        <v>23</v>
      </c>
      <c r="F812" s="19">
        <v>33139</v>
      </c>
      <c r="G812" s="13">
        <f t="shared" ca="1" si="12"/>
        <v>35</v>
      </c>
      <c r="H812">
        <v>0</v>
      </c>
      <c r="I812" s="21">
        <v>12981.35</v>
      </c>
      <c r="J812" s="9" t="s">
        <v>8</v>
      </c>
      <c r="K812" t="s">
        <v>8</v>
      </c>
      <c r="L812" t="s">
        <v>9</v>
      </c>
    </row>
    <row r="813" spans="1:12" x14ac:dyDescent="0.35">
      <c r="A813" t="s">
        <v>1555</v>
      </c>
      <c r="B813">
        <v>812</v>
      </c>
      <c r="C813">
        <v>1960</v>
      </c>
      <c r="D813" t="s">
        <v>14</v>
      </c>
      <c r="E813">
        <v>22</v>
      </c>
      <c r="F813" s="19">
        <v>33046</v>
      </c>
      <c r="G813" s="13">
        <f t="shared" ca="1" si="12"/>
        <v>36</v>
      </c>
      <c r="H813">
        <v>0</v>
      </c>
      <c r="I813" s="21">
        <v>12979.36</v>
      </c>
      <c r="J813" s="9" t="s">
        <v>8</v>
      </c>
      <c r="K813" t="s">
        <v>12</v>
      </c>
      <c r="L813" t="s">
        <v>38</v>
      </c>
    </row>
    <row r="814" spans="1:12" x14ac:dyDescent="0.35">
      <c r="A814" t="s">
        <v>1554</v>
      </c>
      <c r="B814">
        <v>813</v>
      </c>
      <c r="C814">
        <v>1960</v>
      </c>
      <c r="D814" t="s">
        <v>11</v>
      </c>
      <c r="E814">
        <v>4</v>
      </c>
      <c r="F814" s="19">
        <v>33181</v>
      </c>
      <c r="G814" s="13">
        <f t="shared" ca="1" si="12"/>
        <v>35</v>
      </c>
      <c r="H814">
        <v>0</v>
      </c>
      <c r="I814" s="21">
        <v>12957.12</v>
      </c>
      <c r="J814" s="9" t="s">
        <v>8</v>
      </c>
      <c r="K814" t="s">
        <v>12</v>
      </c>
      <c r="L814" t="s">
        <v>38</v>
      </c>
    </row>
    <row r="815" spans="1:12" x14ac:dyDescent="0.35">
      <c r="A815" t="s">
        <v>1553</v>
      </c>
      <c r="B815">
        <v>814</v>
      </c>
      <c r="C815">
        <v>1961</v>
      </c>
      <c r="D815" t="s">
        <v>31</v>
      </c>
      <c r="E815">
        <v>20</v>
      </c>
      <c r="F815" s="19">
        <v>33470</v>
      </c>
      <c r="G815" s="13">
        <f t="shared" ca="1" si="12"/>
        <v>35</v>
      </c>
      <c r="H815">
        <v>0</v>
      </c>
      <c r="I815" s="21">
        <v>12950.07</v>
      </c>
      <c r="J815" s="9" t="s">
        <v>8</v>
      </c>
      <c r="K815" t="s">
        <v>12</v>
      </c>
      <c r="L815" t="s">
        <v>19</v>
      </c>
    </row>
    <row r="816" spans="1:12" x14ac:dyDescent="0.35">
      <c r="A816" t="s">
        <v>1552</v>
      </c>
      <c r="B816">
        <v>815</v>
      </c>
      <c r="C816">
        <v>1966</v>
      </c>
      <c r="D816" t="s">
        <v>26</v>
      </c>
      <c r="E816">
        <v>22</v>
      </c>
      <c r="F816" s="19">
        <v>35421</v>
      </c>
      <c r="G816" s="13">
        <f t="shared" ca="1" si="12"/>
        <v>29</v>
      </c>
      <c r="H816">
        <v>4</v>
      </c>
      <c r="I816" s="21">
        <v>12949.16</v>
      </c>
      <c r="J816" s="9" t="s">
        <v>8</v>
      </c>
      <c r="K816" t="s">
        <v>8</v>
      </c>
      <c r="L816" t="s">
        <v>9</v>
      </c>
    </row>
    <row r="817" spans="1:12" x14ac:dyDescent="0.35">
      <c r="A817" t="s">
        <v>1551</v>
      </c>
      <c r="B817">
        <v>816</v>
      </c>
      <c r="C817">
        <v>1963</v>
      </c>
      <c r="D817" t="s">
        <v>31</v>
      </c>
      <c r="E817">
        <v>14</v>
      </c>
      <c r="F817" s="19">
        <v>34195</v>
      </c>
      <c r="G817" s="13">
        <f t="shared" ca="1" si="12"/>
        <v>33</v>
      </c>
      <c r="H817">
        <v>2</v>
      </c>
      <c r="I817" s="21">
        <v>12928.79</v>
      </c>
      <c r="J817" s="9" t="s">
        <v>8</v>
      </c>
      <c r="K817" t="s">
        <v>7</v>
      </c>
      <c r="L817" t="s">
        <v>9</v>
      </c>
    </row>
    <row r="818" spans="1:12" x14ac:dyDescent="0.35">
      <c r="A818" t="s">
        <v>1550</v>
      </c>
      <c r="B818">
        <v>817</v>
      </c>
      <c r="C818">
        <v>1963</v>
      </c>
      <c r="D818" t="s">
        <v>16</v>
      </c>
      <c r="E818">
        <v>1</v>
      </c>
      <c r="F818" s="19">
        <v>34213</v>
      </c>
      <c r="G818" s="13">
        <f t="shared" ca="1" si="12"/>
        <v>33</v>
      </c>
      <c r="H818">
        <v>2</v>
      </c>
      <c r="I818" s="21">
        <v>12925.89</v>
      </c>
      <c r="J818" s="9" t="s">
        <v>8</v>
      </c>
      <c r="K818" t="s">
        <v>7</v>
      </c>
      <c r="L818" t="s">
        <v>9</v>
      </c>
    </row>
    <row r="819" spans="1:12" x14ac:dyDescent="0.35">
      <c r="A819" t="s">
        <v>1549</v>
      </c>
      <c r="B819">
        <v>818</v>
      </c>
      <c r="C819">
        <v>1963</v>
      </c>
      <c r="D819" t="s">
        <v>31</v>
      </c>
      <c r="E819">
        <v>16</v>
      </c>
      <c r="F819" s="19">
        <v>34197</v>
      </c>
      <c r="G819" s="13">
        <f t="shared" ca="1" si="12"/>
        <v>33</v>
      </c>
      <c r="H819">
        <v>1</v>
      </c>
      <c r="I819" s="21">
        <v>12913.99</v>
      </c>
      <c r="J819" s="9" t="s">
        <v>8</v>
      </c>
      <c r="K819" t="s">
        <v>7</v>
      </c>
      <c r="L819" t="s">
        <v>164</v>
      </c>
    </row>
    <row r="820" spans="1:12" x14ac:dyDescent="0.35">
      <c r="A820" t="s">
        <v>1548</v>
      </c>
      <c r="B820">
        <v>819</v>
      </c>
      <c r="C820">
        <v>2004</v>
      </c>
      <c r="D820" t="s">
        <v>6</v>
      </c>
      <c r="E820">
        <v>9</v>
      </c>
      <c r="F820" s="19">
        <v>38177</v>
      </c>
      <c r="G820" s="13">
        <f t="shared" ca="1" si="12"/>
        <v>22</v>
      </c>
      <c r="H820">
        <v>0</v>
      </c>
      <c r="I820" s="21">
        <v>12890.06</v>
      </c>
      <c r="J820" s="9" t="s">
        <v>8</v>
      </c>
      <c r="K820" t="s">
        <v>12</v>
      </c>
      <c r="L820" t="s">
        <v>162</v>
      </c>
    </row>
    <row r="821" spans="1:12" x14ac:dyDescent="0.35">
      <c r="A821" t="s">
        <v>1547</v>
      </c>
      <c r="B821">
        <v>820</v>
      </c>
      <c r="C821">
        <v>1984</v>
      </c>
      <c r="D821" t="s">
        <v>31</v>
      </c>
      <c r="E821">
        <v>6</v>
      </c>
      <c r="F821" s="19">
        <v>34552</v>
      </c>
      <c r="G821" s="13">
        <f t="shared" ca="1" si="12"/>
        <v>32</v>
      </c>
      <c r="H821">
        <v>3</v>
      </c>
      <c r="I821" s="21">
        <v>12870.31</v>
      </c>
      <c r="J821" s="9" t="s">
        <v>8</v>
      </c>
      <c r="K821" t="s">
        <v>8</v>
      </c>
      <c r="L821" t="s">
        <v>19</v>
      </c>
    </row>
    <row r="822" spans="1:12" x14ac:dyDescent="0.35">
      <c r="A822" t="s">
        <v>1546</v>
      </c>
      <c r="B822">
        <v>821</v>
      </c>
      <c r="C822">
        <v>1963</v>
      </c>
      <c r="D822" t="s">
        <v>16</v>
      </c>
      <c r="E822">
        <v>27</v>
      </c>
      <c r="F822" s="19">
        <v>34239</v>
      </c>
      <c r="G822" s="13">
        <f t="shared" ca="1" si="12"/>
        <v>32</v>
      </c>
      <c r="H822">
        <v>0</v>
      </c>
      <c r="I822" s="21">
        <v>12856.84</v>
      </c>
      <c r="J822" s="9" t="s">
        <v>8</v>
      </c>
      <c r="K822" t="s">
        <v>8</v>
      </c>
      <c r="L822" t="s">
        <v>296</v>
      </c>
    </row>
    <row r="823" spans="1:12" x14ac:dyDescent="0.35">
      <c r="A823" t="s">
        <v>1545</v>
      </c>
      <c r="B823">
        <v>822</v>
      </c>
      <c r="C823">
        <v>1973</v>
      </c>
      <c r="D823" t="s">
        <v>16</v>
      </c>
      <c r="E823">
        <v>22</v>
      </c>
      <c r="F823" s="19">
        <v>34234</v>
      </c>
      <c r="G823" s="13">
        <f t="shared" ca="1" si="12"/>
        <v>32</v>
      </c>
      <c r="H823">
        <v>0</v>
      </c>
      <c r="I823" s="21">
        <v>12852.37</v>
      </c>
      <c r="J823" s="9" t="s">
        <v>8</v>
      </c>
      <c r="K823" t="s">
        <v>12</v>
      </c>
      <c r="L823" t="s">
        <v>19</v>
      </c>
    </row>
    <row r="824" spans="1:12" x14ac:dyDescent="0.35">
      <c r="A824" t="s">
        <v>1544</v>
      </c>
      <c r="B824">
        <v>823</v>
      </c>
      <c r="C824">
        <v>1993</v>
      </c>
      <c r="D824" t="s">
        <v>16</v>
      </c>
      <c r="E824">
        <v>27</v>
      </c>
      <c r="F824" s="19">
        <v>34239</v>
      </c>
      <c r="G824" s="13">
        <f t="shared" ca="1" si="12"/>
        <v>32</v>
      </c>
      <c r="H824">
        <v>0</v>
      </c>
      <c r="I824" s="21">
        <v>12847.24</v>
      </c>
      <c r="J824" s="9" t="s">
        <v>8</v>
      </c>
      <c r="K824" t="s">
        <v>7</v>
      </c>
      <c r="L824" t="s">
        <v>19</v>
      </c>
    </row>
    <row r="825" spans="1:12" x14ac:dyDescent="0.35">
      <c r="A825" t="s">
        <v>1543</v>
      </c>
      <c r="B825">
        <v>824</v>
      </c>
      <c r="C825">
        <v>2004</v>
      </c>
      <c r="D825" t="s">
        <v>11</v>
      </c>
      <c r="E825">
        <v>9</v>
      </c>
      <c r="F825" s="19">
        <v>38300</v>
      </c>
      <c r="G825" s="13">
        <f t="shared" ca="1" si="12"/>
        <v>21</v>
      </c>
      <c r="H825">
        <v>2</v>
      </c>
      <c r="I825" s="21">
        <v>12829.46</v>
      </c>
      <c r="J825" s="9" t="s">
        <v>8</v>
      </c>
      <c r="K825" t="s">
        <v>8</v>
      </c>
      <c r="L825" t="s">
        <v>164</v>
      </c>
    </row>
    <row r="826" spans="1:12" x14ac:dyDescent="0.35">
      <c r="A826" t="s">
        <v>1542</v>
      </c>
      <c r="B826">
        <v>825</v>
      </c>
      <c r="C826">
        <v>1967</v>
      </c>
      <c r="D826" t="s">
        <v>16</v>
      </c>
      <c r="E826">
        <v>25</v>
      </c>
      <c r="F826" s="19">
        <v>35698</v>
      </c>
      <c r="G826" s="13">
        <f t="shared" ca="1" si="12"/>
        <v>28</v>
      </c>
      <c r="H826">
        <v>0</v>
      </c>
      <c r="I826" s="21">
        <v>12823.25</v>
      </c>
      <c r="J826" s="9" t="s">
        <v>8</v>
      </c>
      <c r="K826" t="s">
        <v>8</v>
      </c>
      <c r="L826" t="s">
        <v>296</v>
      </c>
    </row>
    <row r="827" spans="1:12" x14ac:dyDescent="0.35">
      <c r="A827" t="s">
        <v>1541</v>
      </c>
      <c r="B827">
        <v>826</v>
      </c>
      <c r="C827">
        <v>1963</v>
      </c>
      <c r="D827" t="s">
        <v>6</v>
      </c>
      <c r="E827">
        <v>20</v>
      </c>
      <c r="F827" s="19">
        <v>34170</v>
      </c>
      <c r="G827" s="13">
        <f t="shared" ca="1" si="12"/>
        <v>33</v>
      </c>
      <c r="H827">
        <v>0</v>
      </c>
      <c r="I827" s="21">
        <v>12815.44</v>
      </c>
      <c r="J827" s="9" t="s">
        <v>8</v>
      </c>
      <c r="K827" t="s">
        <v>8</v>
      </c>
      <c r="L827" t="s">
        <v>243</v>
      </c>
    </row>
    <row r="828" spans="1:12" x14ac:dyDescent="0.35">
      <c r="A828" t="s">
        <v>1540</v>
      </c>
      <c r="B828">
        <v>827</v>
      </c>
      <c r="C828">
        <v>1978</v>
      </c>
      <c r="D828" t="s">
        <v>6</v>
      </c>
      <c r="E828">
        <v>24</v>
      </c>
      <c r="F828" s="19">
        <v>36000</v>
      </c>
      <c r="G828" s="13">
        <f t="shared" ca="1" si="12"/>
        <v>28</v>
      </c>
      <c r="H828">
        <v>0</v>
      </c>
      <c r="I828" s="21">
        <v>12797.21</v>
      </c>
      <c r="J828" s="9" t="s">
        <v>8</v>
      </c>
      <c r="K828" t="s">
        <v>12</v>
      </c>
      <c r="L828" t="s">
        <v>243</v>
      </c>
    </row>
    <row r="829" spans="1:12" x14ac:dyDescent="0.35">
      <c r="A829" t="s">
        <v>1539</v>
      </c>
      <c r="B829">
        <v>828</v>
      </c>
      <c r="C829">
        <v>1983</v>
      </c>
      <c r="D829" t="s">
        <v>33</v>
      </c>
      <c r="E829">
        <v>29</v>
      </c>
      <c r="F829" s="19">
        <v>34271</v>
      </c>
      <c r="G829" s="13">
        <f t="shared" ca="1" si="12"/>
        <v>32</v>
      </c>
      <c r="H829">
        <v>3</v>
      </c>
      <c r="I829" s="21">
        <v>12788.18</v>
      </c>
      <c r="J829" s="9" t="s">
        <v>8</v>
      </c>
      <c r="K829" t="s">
        <v>12</v>
      </c>
      <c r="L829" t="s">
        <v>531</v>
      </c>
    </row>
    <row r="830" spans="1:12" x14ac:dyDescent="0.35">
      <c r="A830" t="s">
        <v>1538</v>
      </c>
      <c r="B830">
        <v>829</v>
      </c>
      <c r="C830">
        <v>1963</v>
      </c>
      <c r="D830" t="s">
        <v>26</v>
      </c>
      <c r="E830">
        <v>5</v>
      </c>
      <c r="F830" s="19">
        <v>34308</v>
      </c>
      <c r="G830" s="13">
        <f t="shared" ca="1" si="12"/>
        <v>32</v>
      </c>
      <c r="H830">
        <v>0</v>
      </c>
      <c r="I830" s="21">
        <v>12788.03</v>
      </c>
      <c r="J830" s="9" t="s">
        <v>8</v>
      </c>
      <c r="K830" t="s">
        <v>8</v>
      </c>
      <c r="L830" t="s">
        <v>196</v>
      </c>
    </row>
    <row r="831" spans="1:12" x14ac:dyDescent="0.35">
      <c r="A831" t="s">
        <v>1537</v>
      </c>
      <c r="B831">
        <v>830</v>
      </c>
      <c r="C831">
        <v>1972</v>
      </c>
      <c r="D831" t="s">
        <v>33</v>
      </c>
      <c r="E831">
        <v>7</v>
      </c>
      <c r="F831" s="19">
        <v>33884</v>
      </c>
      <c r="G831" s="13">
        <f t="shared" ca="1" si="12"/>
        <v>33</v>
      </c>
      <c r="H831">
        <v>0</v>
      </c>
      <c r="I831" s="21">
        <v>12776.05</v>
      </c>
      <c r="J831" s="9" t="s">
        <v>8</v>
      </c>
      <c r="K831" t="s">
        <v>8</v>
      </c>
      <c r="L831" t="s">
        <v>531</v>
      </c>
    </row>
    <row r="832" spans="1:12" x14ac:dyDescent="0.35">
      <c r="A832" t="s">
        <v>1536</v>
      </c>
      <c r="B832">
        <v>831</v>
      </c>
      <c r="C832">
        <v>1975</v>
      </c>
      <c r="D832" t="s">
        <v>16</v>
      </c>
      <c r="E832">
        <v>25</v>
      </c>
      <c r="F832" s="19">
        <v>34967</v>
      </c>
      <c r="G832" s="13">
        <f t="shared" ca="1" si="12"/>
        <v>30</v>
      </c>
      <c r="H832">
        <v>1</v>
      </c>
      <c r="I832" s="21">
        <v>12770.27</v>
      </c>
      <c r="J832" s="9" t="s">
        <v>8</v>
      </c>
      <c r="K832" t="s">
        <v>8</v>
      </c>
      <c r="L832" t="s">
        <v>296</v>
      </c>
    </row>
    <row r="833" spans="1:12" x14ac:dyDescent="0.35">
      <c r="A833" t="s">
        <v>1535</v>
      </c>
      <c r="B833">
        <v>832</v>
      </c>
      <c r="C833">
        <v>1962</v>
      </c>
      <c r="D833" t="s">
        <v>33</v>
      </c>
      <c r="E833">
        <v>1</v>
      </c>
      <c r="F833" s="19">
        <v>33878</v>
      </c>
      <c r="G833" s="13">
        <f t="shared" ca="1" si="12"/>
        <v>33</v>
      </c>
      <c r="H833">
        <v>0</v>
      </c>
      <c r="I833" s="21">
        <v>12741.17</v>
      </c>
      <c r="J833" s="9" t="s">
        <v>8</v>
      </c>
      <c r="K833" t="s">
        <v>12</v>
      </c>
      <c r="L833" t="s">
        <v>352</v>
      </c>
    </row>
    <row r="834" spans="1:12" x14ac:dyDescent="0.35">
      <c r="A834" t="s">
        <v>1534</v>
      </c>
      <c r="B834">
        <v>833</v>
      </c>
      <c r="C834">
        <v>1962</v>
      </c>
      <c r="D834" t="s">
        <v>16</v>
      </c>
      <c r="E834">
        <v>2</v>
      </c>
      <c r="F834" s="19">
        <v>33849</v>
      </c>
      <c r="G834" s="13">
        <f t="shared" ref="G834:G897" ca="1" si="13">DATEDIF(F834,$O$1,"Y")</f>
        <v>34</v>
      </c>
      <c r="H834">
        <v>0</v>
      </c>
      <c r="I834" s="21">
        <v>12731</v>
      </c>
      <c r="J834" s="9" t="s">
        <v>8</v>
      </c>
      <c r="K834" t="s">
        <v>8</v>
      </c>
      <c r="L834" t="s">
        <v>164</v>
      </c>
    </row>
    <row r="835" spans="1:12" x14ac:dyDescent="0.35">
      <c r="A835" t="s">
        <v>1533</v>
      </c>
      <c r="B835">
        <v>834</v>
      </c>
      <c r="C835">
        <v>1988</v>
      </c>
      <c r="D835" t="s">
        <v>6</v>
      </c>
      <c r="E835">
        <v>17</v>
      </c>
      <c r="F835" s="19">
        <v>35993</v>
      </c>
      <c r="G835" s="13">
        <f t="shared" ca="1" si="13"/>
        <v>28</v>
      </c>
      <c r="H835">
        <v>3</v>
      </c>
      <c r="I835" s="21">
        <v>12718.21</v>
      </c>
      <c r="J835" s="9" t="s">
        <v>8</v>
      </c>
      <c r="K835" t="s">
        <v>12</v>
      </c>
      <c r="L835" t="s">
        <v>531</v>
      </c>
    </row>
    <row r="836" spans="1:12" x14ac:dyDescent="0.35">
      <c r="A836" t="s">
        <v>1532</v>
      </c>
      <c r="B836">
        <v>835</v>
      </c>
      <c r="C836">
        <v>1970</v>
      </c>
      <c r="D836" t="s">
        <v>6</v>
      </c>
      <c r="E836">
        <v>8</v>
      </c>
      <c r="F836" s="19">
        <v>33062</v>
      </c>
      <c r="G836" s="13">
        <f t="shared" ca="1" si="13"/>
        <v>36</v>
      </c>
      <c r="H836">
        <v>0</v>
      </c>
      <c r="I836" s="21">
        <v>12713</v>
      </c>
      <c r="J836" s="9" t="s">
        <v>8</v>
      </c>
      <c r="K836" t="s">
        <v>12</v>
      </c>
      <c r="L836" t="s">
        <v>38</v>
      </c>
    </row>
    <row r="837" spans="1:12" x14ac:dyDescent="0.35">
      <c r="A837" t="s">
        <v>1531</v>
      </c>
      <c r="B837">
        <v>836</v>
      </c>
      <c r="C837">
        <v>1964</v>
      </c>
      <c r="D837" t="s">
        <v>11</v>
      </c>
      <c r="E837">
        <v>28</v>
      </c>
      <c r="F837" s="19">
        <v>34666</v>
      </c>
      <c r="G837" s="13">
        <f t="shared" ca="1" si="13"/>
        <v>31</v>
      </c>
      <c r="H837">
        <v>0</v>
      </c>
      <c r="I837" s="21">
        <v>12700.63</v>
      </c>
      <c r="J837" s="9" t="s">
        <v>8</v>
      </c>
      <c r="K837" t="s">
        <v>8</v>
      </c>
      <c r="L837" t="s">
        <v>38</v>
      </c>
    </row>
    <row r="838" spans="1:12" x14ac:dyDescent="0.35">
      <c r="A838" t="s">
        <v>1530</v>
      </c>
      <c r="B838">
        <v>837</v>
      </c>
      <c r="C838">
        <v>1992</v>
      </c>
      <c r="D838" t="s">
        <v>6</v>
      </c>
      <c r="E838">
        <v>7</v>
      </c>
      <c r="F838" s="19">
        <v>33792</v>
      </c>
      <c r="G838" s="13">
        <f t="shared" ca="1" si="13"/>
        <v>34</v>
      </c>
      <c r="H838">
        <v>0</v>
      </c>
      <c r="I838" s="21">
        <v>12699.56</v>
      </c>
      <c r="J838" s="9" t="s">
        <v>8</v>
      </c>
      <c r="K838" t="s">
        <v>7</v>
      </c>
      <c r="L838" t="s">
        <v>38</v>
      </c>
    </row>
    <row r="839" spans="1:12" x14ac:dyDescent="0.35">
      <c r="A839" t="s">
        <v>1529</v>
      </c>
      <c r="B839">
        <v>838</v>
      </c>
      <c r="C839">
        <v>1974</v>
      </c>
      <c r="D839" t="s">
        <v>16</v>
      </c>
      <c r="E839">
        <v>24</v>
      </c>
      <c r="F839" s="19">
        <v>34601</v>
      </c>
      <c r="G839" s="13">
        <f t="shared" ca="1" si="13"/>
        <v>31</v>
      </c>
      <c r="H839">
        <v>0</v>
      </c>
      <c r="I839" s="21">
        <v>12697.48</v>
      </c>
      <c r="J839" s="9" t="s">
        <v>8</v>
      </c>
      <c r="K839" t="s">
        <v>8</v>
      </c>
      <c r="L839" t="s">
        <v>296</v>
      </c>
    </row>
    <row r="840" spans="1:12" x14ac:dyDescent="0.35">
      <c r="A840" t="s">
        <v>1528</v>
      </c>
      <c r="B840">
        <v>839</v>
      </c>
      <c r="C840">
        <v>1962</v>
      </c>
      <c r="D840" t="s">
        <v>31</v>
      </c>
      <c r="E840">
        <v>27</v>
      </c>
      <c r="F840" s="19">
        <v>33843</v>
      </c>
      <c r="G840" s="13">
        <f t="shared" ca="1" si="13"/>
        <v>34</v>
      </c>
      <c r="H840">
        <v>0</v>
      </c>
      <c r="I840" s="21">
        <v>12648.7</v>
      </c>
      <c r="J840" s="9" t="s">
        <v>8</v>
      </c>
      <c r="K840" t="s">
        <v>7</v>
      </c>
      <c r="L840" t="s">
        <v>9</v>
      </c>
    </row>
    <row r="841" spans="1:12" x14ac:dyDescent="0.35">
      <c r="A841" t="s">
        <v>1527</v>
      </c>
      <c r="B841">
        <v>840</v>
      </c>
      <c r="C841">
        <v>1965</v>
      </c>
      <c r="D841" t="s">
        <v>16</v>
      </c>
      <c r="E841">
        <v>14</v>
      </c>
      <c r="F841" s="19">
        <v>34956</v>
      </c>
      <c r="G841" s="13">
        <f t="shared" ca="1" si="13"/>
        <v>30</v>
      </c>
      <c r="H841">
        <v>2</v>
      </c>
      <c r="I841" s="21">
        <v>12646.21</v>
      </c>
      <c r="J841" s="9" t="s">
        <v>8</v>
      </c>
      <c r="K841" t="s">
        <v>7</v>
      </c>
      <c r="L841" t="s">
        <v>38</v>
      </c>
    </row>
    <row r="842" spans="1:12" x14ac:dyDescent="0.35">
      <c r="A842" t="s">
        <v>1526</v>
      </c>
      <c r="B842">
        <v>841</v>
      </c>
      <c r="C842">
        <v>1962</v>
      </c>
      <c r="D842" t="s">
        <v>6</v>
      </c>
      <c r="E842">
        <v>11</v>
      </c>
      <c r="F842" s="19">
        <v>33796</v>
      </c>
      <c r="G842" s="13">
        <f t="shared" ca="1" si="13"/>
        <v>34</v>
      </c>
      <c r="H842">
        <v>0</v>
      </c>
      <c r="I842" s="21">
        <v>12644.59</v>
      </c>
      <c r="J842" s="9" t="s">
        <v>8</v>
      </c>
      <c r="K842" t="s">
        <v>7</v>
      </c>
      <c r="L842" t="s">
        <v>38</v>
      </c>
    </row>
    <row r="843" spans="1:12" x14ac:dyDescent="0.35">
      <c r="A843" t="s">
        <v>1525</v>
      </c>
      <c r="B843">
        <v>842</v>
      </c>
      <c r="C843">
        <v>1966</v>
      </c>
      <c r="D843" t="s">
        <v>26</v>
      </c>
      <c r="E843">
        <v>17</v>
      </c>
      <c r="F843" s="19">
        <v>35416</v>
      </c>
      <c r="G843" s="13">
        <f t="shared" ca="1" si="13"/>
        <v>29</v>
      </c>
      <c r="H843">
        <v>2</v>
      </c>
      <c r="I843" s="21">
        <v>12643.38</v>
      </c>
      <c r="J843" s="9" t="s">
        <v>8</v>
      </c>
      <c r="K843" t="s">
        <v>12</v>
      </c>
      <c r="L843" t="s">
        <v>19</v>
      </c>
    </row>
    <row r="844" spans="1:12" x14ac:dyDescent="0.35">
      <c r="A844" t="s">
        <v>1524</v>
      </c>
      <c r="B844">
        <v>843</v>
      </c>
      <c r="C844">
        <v>1972</v>
      </c>
      <c r="D844" t="s">
        <v>16</v>
      </c>
      <c r="E844">
        <v>5</v>
      </c>
      <c r="F844" s="19">
        <v>33852</v>
      </c>
      <c r="G844" s="13">
        <f t="shared" ca="1" si="13"/>
        <v>34</v>
      </c>
      <c r="H844">
        <v>0</v>
      </c>
      <c r="I844" s="21">
        <v>12640.24</v>
      </c>
      <c r="J844" s="9" t="s">
        <v>8</v>
      </c>
      <c r="K844" t="s">
        <v>12</v>
      </c>
      <c r="L844" t="s">
        <v>38</v>
      </c>
    </row>
    <row r="845" spans="1:12" x14ac:dyDescent="0.35">
      <c r="A845" t="s">
        <v>1523</v>
      </c>
      <c r="B845">
        <v>844</v>
      </c>
      <c r="C845">
        <v>1962</v>
      </c>
      <c r="D845" t="s">
        <v>6</v>
      </c>
      <c r="E845">
        <v>22</v>
      </c>
      <c r="F845" s="19">
        <v>33807</v>
      </c>
      <c r="G845" s="13">
        <f t="shared" ca="1" si="13"/>
        <v>34</v>
      </c>
      <c r="H845">
        <v>0</v>
      </c>
      <c r="I845" s="21">
        <v>12638.2</v>
      </c>
      <c r="J845" s="9" t="s">
        <v>8</v>
      </c>
      <c r="K845" t="s">
        <v>12</v>
      </c>
      <c r="L845" t="s">
        <v>38</v>
      </c>
    </row>
    <row r="846" spans="1:12" x14ac:dyDescent="0.35">
      <c r="A846" t="s">
        <v>1522</v>
      </c>
      <c r="B846">
        <v>845</v>
      </c>
      <c r="C846">
        <v>1962</v>
      </c>
      <c r="D846" t="s">
        <v>11</v>
      </c>
      <c r="E846">
        <v>22</v>
      </c>
      <c r="F846" s="19">
        <v>33930</v>
      </c>
      <c r="G846" s="13">
        <f t="shared" ca="1" si="13"/>
        <v>33</v>
      </c>
      <c r="H846">
        <v>0</v>
      </c>
      <c r="I846" s="21">
        <v>12629.9</v>
      </c>
      <c r="J846" s="9" t="s">
        <v>8</v>
      </c>
      <c r="K846" t="s">
        <v>8</v>
      </c>
      <c r="L846" t="s">
        <v>9</v>
      </c>
    </row>
    <row r="847" spans="1:12" x14ac:dyDescent="0.35">
      <c r="A847" t="s">
        <v>1521</v>
      </c>
      <c r="B847">
        <v>846</v>
      </c>
      <c r="C847">
        <v>1965</v>
      </c>
      <c r="D847" t="s">
        <v>33</v>
      </c>
      <c r="E847">
        <v>4</v>
      </c>
      <c r="F847" s="19">
        <v>34976</v>
      </c>
      <c r="G847" s="13">
        <f t="shared" ca="1" si="13"/>
        <v>30</v>
      </c>
      <c r="H847">
        <v>2</v>
      </c>
      <c r="I847" s="21">
        <v>12629.17</v>
      </c>
      <c r="J847" s="9" t="s">
        <v>8</v>
      </c>
      <c r="K847" t="s">
        <v>12</v>
      </c>
      <c r="L847" t="s">
        <v>9</v>
      </c>
    </row>
    <row r="848" spans="1:12" x14ac:dyDescent="0.35">
      <c r="A848" t="s">
        <v>1520</v>
      </c>
      <c r="B848">
        <v>847</v>
      </c>
      <c r="C848">
        <v>1970</v>
      </c>
      <c r="D848" t="s">
        <v>26</v>
      </c>
      <c r="E848">
        <v>28</v>
      </c>
      <c r="F848" s="19">
        <v>33235</v>
      </c>
      <c r="G848" s="13">
        <f t="shared" ca="1" si="13"/>
        <v>35</v>
      </c>
      <c r="H848">
        <v>0</v>
      </c>
      <c r="I848" s="21">
        <v>12624.74</v>
      </c>
      <c r="J848" s="9" t="s">
        <v>8</v>
      </c>
      <c r="K848" t="s">
        <v>12</v>
      </c>
      <c r="L848" t="s">
        <v>19</v>
      </c>
    </row>
    <row r="849" spans="1:12" x14ac:dyDescent="0.35">
      <c r="A849" t="s">
        <v>1519</v>
      </c>
      <c r="B849">
        <v>848</v>
      </c>
      <c r="C849">
        <v>1963</v>
      </c>
      <c r="D849" t="s">
        <v>31</v>
      </c>
      <c r="E849">
        <v>19</v>
      </c>
      <c r="F849" s="19">
        <v>34200</v>
      </c>
      <c r="G849" s="13">
        <f t="shared" ca="1" si="13"/>
        <v>33</v>
      </c>
      <c r="H849">
        <v>0</v>
      </c>
      <c r="I849" s="21">
        <v>12622.18</v>
      </c>
      <c r="J849" s="9" t="s">
        <v>8</v>
      </c>
      <c r="K849" t="s">
        <v>12</v>
      </c>
      <c r="L849" t="s">
        <v>19</v>
      </c>
    </row>
    <row r="850" spans="1:12" x14ac:dyDescent="0.35">
      <c r="A850" t="s">
        <v>1518</v>
      </c>
      <c r="B850">
        <v>849</v>
      </c>
      <c r="C850">
        <v>1998</v>
      </c>
      <c r="D850" t="s">
        <v>11</v>
      </c>
      <c r="E850">
        <v>18</v>
      </c>
      <c r="F850" s="19">
        <v>36117</v>
      </c>
      <c r="G850" s="13">
        <f t="shared" ca="1" si="13"/>
        <v>27</v>
      </c>
      <c r="H850">
        <v>1</v>
      </c>
      <c r="I850" s="21">
        <v>12609.89</v>
      </c>
      <c r="J850" s="9" t="s">
        <v>8</v>
      </c>
      <c r="K850" t="s">
        <v>8</v>
      </c>
      <c r="L850" t="s">
        <v>19</v>
      </c>
    </row>
    <row r="851" spans="1:12" x14ac:dyDescent="0.35">
      <c r="A851" t="s">
        <v>1517</v>
      </c>
      <c r="B851">
        <v>850</v>
      </c>
      <c r="C851">
        <v>1988</v>
      </c>
      <c r="D851" t="s">
        <v>31</v>
      </c>
      <c r="E851">
        <v>11</v>
      </c>
      <c r="F851" s="19">
        <v>36018</v>
      </c>
      <c r="G851" s="13">
        <f t="shared" ca="1" si="13"/>
        <v>28</v>
      </c>
      <c r="H851">
        <v>3</v>
      </c>
      <c r="I851" s="21">
        <v>12600.46</v>
      </c>
      <c r="J851" s="9" t="s">
        <v>8</v>
      </c>
      <c r="K851" t="s">
        <v>12</v>
      </c>
      <c r="L851" t="s">
        <v>245</v>
      </c>
    </row>
    <row r="852" spans="1:12" x14ac:dyDescent="0.35">
      <c r="A852" t="s">
        <v>1516</v>
      </c>
      <c r="B852">
        <v>851</v>
      </c>
      <c r="C852">
        <v>1970</v>
      </c>
      <c r="D852" t="s">
        <v>14</v>
      </c>
      <c r="E852">
        <v>18</v>
      </c>
      <c r="F852" s="19">
        <v>33042</v>
      </c>
      <c r="G852" s="13">
        <f t="shared" ca="1" si="13"/>
        <v>36</v>
      </c>
      <c r="H852">
        <v>5</v>
      </c>
      <c r="I852" s="21">
        <v>12592.53</v>
      </c>
      <c r="J852" s="9" t="s">
        <v>8</v>
      </c>
      <c r="K852" t="s">
        <v>7</v>
      </c>
      <c r="L852" t="s">
        <v>9</v>
      </c>
    </row>
    <row r="853" spans="1:12" x14ac:dyDescent="0.35">
      <c r="A853" t="s">
        <v>1515</v>
      </c>
      <c r="B853">
        <v>852</v>
      </c>
      <c r="C853">
        <v>1969</v>
      </c>
      <c r="D853" t="s">
        <v>11</v>
      </c>
      <c r="E853">
        <v>26</v>
      </c>
      <c r="F853" s="19">
        <v>36490</v>
      </c>
      <c r="G853" s="13">
        <f t="shared" ca="1" si="13"/>
        <v>26</v>
      </c>
      <c r="H853">
        <v>0</v>
      </c>
      <c r="I853" s="21">
        <v>12579.92</v>
      </c>
      <c r="J853" s="9" t="s">
        <v>8</v>
      </c>
      <c r="K853" t="s">
        <v>12</v>
      </c>
      <c r="L853" t="s">
        <v>196</v>
      </c>
    </row>
    <row r="854" spans="1:12" x14ac:dyDescent="0.35">
      <c r="A854" t="s">
        <v>1514</v>
      </c>
      <c r="B854">
        <v>853</v>
      </c>
      <c r="C854">
        <v>1961</v>
      </c>
      <c r="D854" t="s">
        <v>11</v>
      </c>
      <c r="E854">
        <v>28</v>
      </c>
      <c r="F854" s="19">
        <v>33570</v>
      </c>
      <c r="G854" s="13">
        <f t="shared" ca="1" si="13"/>
        <v>34</v>
      </c>
      <c r="H854">
        <v>0</v>
      </c>
      <c r="I854" s="21">
        <v>12574.05</v>
      </c>
      <c r="J854" s="9" t="s">
        <v>8</v>
      </c>
      <c r="K854" t="s">
        <v>12</v>
      </c>
      <c r="L854" t="s">
        <v>38</v>
      </c>
    </row>
    <row r="855" spans="1:12" x14ac:dyDescent="0.35">
      <c r="A855" t="s">
        <v>1513</v>
      </c>
      <c r="B855">
        <v>854</v>
      </c>
      <c r="C855">
        <v>1961</v>
      </c>
      <c r="D855" t="s">
        <v>11</v>
      </c>
      <c r="E855">
        <v>28</v>
      </c>
      <c r="F855" s="19">
        <v>33570</v>
      </c>
      <c r="G855" s="13">
        <f t="shared" ca="1" si="13"/>
        <v>34</v>
      </c>
      <c r="H855">
        <v>0</v>
      </c>
      <c r="I855" s="21">
        <v>12557.61</v>
      </c>
      <c r="J855" s="9" t="s">
        <v>8</v>
      </c>
      <c r="K855" t="s">
        <v>8</v>
      </c>
      <c r="L855" t="s">
        <v>9</v>
      </c>
    </row>
    <row r="856" spans="1:12" x14ac:dyDescent="0.35">
      <c r="A856" t="s">
        <v>1512</v>
      </c>
      <c r="B856">
        <v>855</v>
      </c>
      <c r="C856">
        <v>1962</v>
      </c>
      <c r="D856" t="s">
        <v>33</v>
      </c>
      <c r="E856">
        <v>16</v>
      </c>
      <c r="F856" s="19">
        <v>33893</v>
      </c>
      <c r="G856" s="13">
        <f t="shared" ca="1" si="13"/>
        <v>33</v>
      </c>
      <c r="H856">
        <v>0</v>
      </c>
      <c r="I856" s="21">
        <v>12523.6</v>
      </c>
      <c r="J856" s="9" t="s">
        <v>8</v>
      </c>
      <c r="K856" t="s">
        <v>8</v>
      </c>
      <c r="L856" t="s">
        <v>19</v>
      </c>
    </row>
    <row r="857" spans="1:12" x14ac:dyDescent="0.35">
      <c r="A857" t="s">
        <v>1511</v>
      </c>
      <c r="B857">
        <v>856</v>
      </c>
      <c r="C857">
        <v>1966</v>
      </c>
      <c r="D857" t="s">
        <v>6</v>
      </c>
      <c r="E857">
        <v>12</v>
      </c>
      <c r="F857" s="19">
        <v>35258</v>
      </c>
      <c r="G857" s="13">
        <f t="shared" ca="1" si="13"/>
        <v>30</v>
      </c>
      <c r="H857">
        <v>0</v>
      </c>
      <c r="I857" s="21">
        <v>12499.88</v>
      </c>
      <c r="J857" s="9" t="s">
        <v>8</v>
      </c>
      <c r="K857" t="s">
        <v>7</v>
      </c>
      <c r="L857" t="s">
        <v>19</v>
      </c>
    </row>
    <row r="858" spans="1:12" x14ac:dyDescent="0.35">
      <c r="A858" t="s">
        <v>1510</v>
      </c>
      <c r="B858">
        <v>857</v>
      </c>
      <c r="C858">
        <v>1968</v>
      </c>
      <c r="D858" t="s">
        <v>26</v>
      </c>
      <c r="E858">
        <v>3</v>
      </c>
      <c r="F858" s="19">
        <v>36132</v>
      </c>
      <c r="G858" s="13">
        <f t="shared" ca="1" si="13"/>
        <v>27</v>
      </c>
      <c r="H858">
        <v>3</v>
      </c>
      <c r="I858" s="21">
        <v>12495.29</v>
      </c>
      <c r="J858" s="9" t="s">
        <v>8</v>
      </c>
      <c r="K858" t="s">
        <v>8</v>
      </c>
      <c r="L858" t="s">
        <v>19</v>
      </c>
    </row>
    <row r="859" spans="1:12" x14ac:dyDescent="0.35">
      <c r="A859" t="s">
        <v>1509</v>
      </c>
      <c r="B859">
        <v>858</v>
      </c>
      <c r="C859">
        <v>1967</v>
      </c>
      <c r="D859" t="s">
        <v>16</v>
      </c>
      <c r="E859">
        <v>1</v>
      </c>
      <c r="F859" s="19">
        <v>35674</v>
      </c>
      <c r="G859" s="13">
        <f t="shared" ca="1" si="13"/>
        <v>29</v>
      </c>
      <c r="H859">
        <v>3</v>
      </c>
      <c r="I859" s="21">
        <v>12485.8</v>
      </c>
      <c r="J859" s="9" t="s">
        <v>8</v>
      </c>
      <c r="K859" t="s">
        <v>8</v>
      </c>
      <c r="L859" t="s">
        <v>9</v>
      </c>
    </row>
    <row r="860" spans="1:12" x14ac:dyDescent="0.35">
      <c r="A860" t="s">
        <v>1508</v>
      </c>
      <c r="B860">
        <v>859</v>
      </c>
      <c r="C860">
        <v>1968</v>
      </c>
      <c r="D860" t="s">
        <v>11</v>
      </c>
      <c r="E860">
        <v>12</v>
      </c>
      <c r="F860" s="19">
        <v>36111</v>
      </c>
      <c r="G860" s="13">
        <f t="shared" ca="1" si="13"/>
        <v>27</v>
      </c>
      <c r="H860">
        <v>3</v>
      </c>
      <c r="I860" s="21">
        <v>12479.71</v>
      </c>
      <c r="J860" s="9" t="s">
        <v>8</v>
      </c>
      <c r="K860" t="s">
        <v>8</v>
      </c>
      <c r="L860" t="s">
        <v>19</v>
      </c>
    </row>
    <row r="861" spans="1:12" x14ac:dyDescent="0.35">
      <c r="A861" t="s">
        <v>1507</v>
      </c>
      <c r="B861">
        <v>860</v>
      </c>
      <c r="C861">
        <v>1968</v>
      </c>
      <c r="D861" t="s">
        <v>11</v>
      </c>
      <c r="E861">
        <v>26</v>
      </c>
      <c r="F861" s="19">
        <v>36125</v>
      </c>
      <c r="G861" s="13">
        <f t="shared" ca="1" si="13"/>
        <v>27</v>
      </c>
      <c r="H861">
        <v>3</v>
      </c>
      <c r="I861" s="21">
        <v>12475.35</v>
      </c>
      <c r="J861" s="9" t="s">
        <v>8</v>
      </c>
      <c r="K861" t="s">
        <v>12</v>
      </c>
      <c r="L861" t="s">
        <v>19</v>
      </c>
    </row>
    <row r="862" spans="1:12" x14ac:dyDescent="0.35">
      <c r="A862" t="s">
        <v>1506</v>
      </c>
      <c r="B862">
        <v>861</v>
      </c>
      <c r="C862">
        <v>1995</v>
      </c>
      <c r="D862" t="s">
        <v>31</v>
      </c>
      <c r="E862">
        <v>9</v>
      </c>
      <c r="F862" s="19">
        <v>34920</v>
      </c>
      <c r="G862" s="13">
        <f t="shared" ca="1" si="13"/>
        <v>31</v>
      </c>
      <c r="H862">
        <v>0</v>
      </c>
      <c r="I862" s="21">
        <v>12452.25</v>
      </c>
      <c r="J862" s="9" t="s">
        <v>8</v>
      </c>
      <c r="K862" t="s">
        <v>8</v>
      </c>
      <c r="L862" t="s">
        <v>19</v>
      </c>
    </row>
    <row r="863" spans="1:12" x14ac:dyDescent="0.35">
      <c r="A863" t="s">
        <v>1505</v>
      </c>
      <c r="B863">
        <v>862</v>
      </c>
      <c r="C863">
        <v>1964</v>
      </c>
      <c r="D863" t="s">
        <v>31</v>
      </c>
      <c r="E863">
        <v>4</v>
      </c>
      <c r="F863" s="19">
        <v>34550</v>
      </c>
      <c r="G863" s="13">
        <f t="shared" ca="1" si="13"/>
        <v>32</v>
      </c>
      <c r="H863">
        <v>0</v>
      </c>
      <c r="I863" s="21">
        <v>12430.95</v>
      </c>
      <c r="J863" s="9" t="s">
        <v>8</v>
      </c>
      <c r="K863" t="s">
        <v>8</v>
      </c>
      <c r="L863" t="s">
        <v>243</v>
      </c>
    </row>
    <row r="864" spans="1:12" x14ac:dyDescent="0.35">
      <c r="A864" t="s">
        <v>1504</v>
      </c>
      <c r="B864">
        <v>863</v>
      </c>
      <c r="C864">
        <v>1979</v>
      </c>
      <c r="D864" t="s">
        <v>6</v>
      </c>
      <c r="E864">
        <v>14</v>
      </c>
      <c r="F864" s="19">
        <v>36355</v>
      </c>
      <c r="G864" s="13">
        <f t="shared" ca="1" si="13"/>
        <v>27</v>
      </c>
      <c r="H864">
        <v>2</v>
      </c>
      <c r="I864" s="21">
        <v>12408.29</v>
      </c>
      <c r="J864" s="9" t="s">
        <v>8</v>
      </c>
      <c r="K864" t="s">
        <v>12</v>
      </c>
      <c r="L864" t="s">
        <v>628</v>
      </c>
    </row>
    <row r="865" spans="1:12" x14ac:dyDescent="0.35">
      <c r="A865" t="s">
        <v>1503</v>
      </c>
      <c r="B865">
        <v>864</v>
      </c>
      <c r="C865">
        <v>1972</v>
      </c>
      <c r="D865" t="s">
        <v>31</v>
      </c>
      <c r="E865">
        <v>21</v>
      </c>
      <c r="F865" s="19">
        <v>33837</v>
      </c>
      <c r="G865" s="13">
        <f t="shared" ca="1" si="13"/>
        <v>34</v>
      </c>
      <c r="H865">
        <v>0</v>
      </c>
      <c r="I865" s="21">
        <v>12407.3</v>
      </c>
      <c r="J865" s="9" t="s">
        <v>8</v>
      </c>
      <c r="K865" t="s">
        <v>7</v>
      </c>
      <c r="L865" t="s">
        <v>296</v>
      </c>
    </row>
    <row r="866" spans="1:12" x14ac:dyDescent="0.35">
      <c r="A866" t="s">
        <v>1502</v>
      </c>
      <c r="B866">
        <v>865</v>
      </c>
      <c r="C866">
        <v>1989</v>
      </c>
      <c r="D866" t="s">
        <v>26</v>
      </c>
      <c r="E866">
        <v>29</v>
      </c>
      <c r="F866" s="19">
        <v>36523</v>
      </c>
      <c r="G866" s="13">
        <f t="shared" ca="1" si="13"/>
        <v>26</v>
      </c>
      <c r="H866">
        <v>0</v>
      </c>
      <c r="I866" s="21">
        <v>12404.88</v>
      </c>
      <c r="J866" s="9" t="s">
        <v>8</v>
      </c>
      <c r="K866" t="s">
        <v>8</v>
      </c>
      <c r="L866" t="s">
        <v>164</v>
      </c>
    </row>
    <row r="867" spans="1:12" x14ac:dyDescent="0.35">
      <c r="A867" t="s">
        <v>1501</v>
      </c>
      <c r="B867">
        <v>866</v>
      </c>
      <c r="C867">
        <v>1962</v>
      </c>
      <c r="D867" t="s">
        <v>16</v>
      </c>
      <c r="E867">
        <v>26</v>
      </c>
      <c r="F867" s="19">
        <v>33873</v>
      </c>
      <c r="G867" s="13">
        <f t="shared" ca="1" si="13"/>
        <v>33</v>
      </c>
      <c r="H867">
        <v>0</v>
      </c>
      <c r="I867" s="21">
        <v>12369.89</v>
      </c>
      <c r="J867" s="9" t="s">
        <v>8</v>
      </c>
      <c r="K867" t="s">
        <v>7</v>
      </c>
      <c r="L867" t="s">
        <v>243</v>
      </c>
    </row>
    <row r="868" spans="1:12" x14ac:dyDescent="0.35">
      <c r="A868" t="s">
        <v>1500</v>
      </c>
      <c r="B868">
        <v>867</v>
      </c>
      <c r="C868">
        <v>1966</v>
      </c>
      <c r="D868" t="s">
        <v>26</v>
      </c>
      <c r="E868">
        <v>29</v>
      </c>
      <c r="F868" s="19">
        <v>35428</v>
      </c>
      <c r="G868" s="13">
        <f t="shared" ca="1" si="13"/>
        <v>29</v>
      </c>
      <c r="H868">
        <v>3</v>
      </c>
      <c r="I868" s="21">
        <v>12363.55</v>
      </c>
      <c r="J868" s="9" t="s">
        <v>8</v>
      </c>
      <c r="K868" t="s">
        <v>8</v>
      </c>
      <c r="L868" t="s">
        <v>38</v>
      </c>
    </row>
    <row r="869" spans="1:12" x14ac:dyDescent="0.35">
      <c r="A869" t="s">
        <v>1499</v>
      </c>
      <c r="B869">
        <v>868</v>
      </c>
      <c r="C869">
        <v>1963</v>
      </c>
      <c r="D869" t="s">
        <v>16</v>
      </c>
      <c r="E869">
        <v>22</v>
      </c>
      <c r="F869" s="19">
        <v>34234</v>
      </c>
      <c r="G869" s="13">
        <f t="shared" ca="1" si="13"/>
        <v>32</v>
      </c>
      <c r="H869">
        <v>1</v>
      </c>
      <c r="I869" s="21">
        <v>12347.17</v>
      </c>
      <c r="J869" s="9" t="s">
        <v>8</v>
      </c>
      <c r="K869" t="s">
        <v>8</v>
      </c>
      <c r="L869" t="s">
        <v>38</v>
      </c>
    </row>
    <row r="870" spans="1:12" x14ac:dyDescent="0.35">
      <c r="A870" t="s">
        <v>1498</v>
      </c>
      <c r="B870">
        <v>869</v>
      </c>
      <c r="C870">
        <v>1963</v>
      </c>
      <c r="D870" t="s">
        <v>31</v>
      </c>
      <c r="E870">
        <v>2</v>
      </c>
      <c r="F870" s="19">
        <v>34183</v>
      </c>
      <c r="G870" s="13">
        <f t="shared" ca="1" si="13"/>
        <v>33</v>
      </c>
      <c r="H870">
        <v>1</v>
      </c>
      <c r="I870" s="21">
        <v>12333.83</v>
      </c>
      <c r="J870" s="9" t="s">
        <v>8</v>
      </c>
      <c r="K870" t="s">
        <v>7</v>
      </c>
      <c r="L870" t="s">
        <v>38</v>
      </c>
    </row>
    <row r="871" spans="1:12" x14ac:dyDescent="0.35">
      <c r="A871" t="s">
        <v>1497</v>
      </c>
      <c r="B871">
        <v>870</v>
      </c>
      <c r="C871">
        <v>1963</v>
      </c>
      <c r="D871" t="s">
        <v>31</v>
      </c>
      <c r="E871">
        <v>29</v>
      </c>
      <c r="F871" s="19">
        <v>34210</v>
      </c>
      <c r="G871" s="13">
        <f t="shared" ca="1" si="13"/>
        <v>33</v>
      </c>
      <c r="H871">
        <v>0</v>
      </c>
      <c r="I871" s="21">
        <v>12323.94</v>
      </c>
      <c r="J871" s="9" t="s">
        <v>8</v>
      </c>
      <c r="K871" t="s">
        <v>8</v>
      </c>
      <c r="L871" t="s">
        <v>352</v>
      </c>
    </row>
    <row r="872" spans="1:12" x14ac:dyDescent="0.35">
      <c r="A872" t="s">
        <v>1496</v>
      </c>
      <c r="B872">
        <v>871</v>
      </c>
      <c r="C872">
        <v>1963</v>
      </c>
      <c r="D872" t="s">
        <v>33</v>
      </c>
      <c r="E872">
        <v>28</v>
      </c>
      <c r="F872" s="19">
        <v>34270</v>
      </c>
      <c r="G872" s="13">
        <f t="shared" ca="1" si="13"/>
        <v>32</v>
      </c>
      <c r="H872">
        <v>0</v>
      </c>
      <c r="I872" s="21">
        <v>12299.59</v>
      </c>
      <c r="J872" s="9" t="s">
        <v>8</v>
      </c>
      <c r="K872" t="s">
        <v>12</v>
      </c>
      <c r="L872" t="s">
        <v>196</v>
      </c>
    </row>
    <row r="873" spans="1:12" x14ac:dyDescent="0.35">
      <c r="A873" t="s">
        <v>1495</v>
      </c>
      <c r="B873">
        <v>872</v>
      </c>
      <c r="C873">
        <v>1990</v>
      </c>
      <c r="D873" t="s">
        <v>33</v>
      </c>
      <c r="E873">
        <v>29</v>
      </c>
      <c r="F873" s="19">
        <v>33175</v>
      </c>
      <c r="G873" s="13">
        <f t="shared" ca="1" si="13"/>
        <v>35</v>
      </c>
      <c r="H873">
        <v>3</v>
      </c>
      <c r="I873" s="21">
        <v>12282.38</v>
      </c>
      <c r="J873" s="9" t="s">
        <v>8</v>
      </c>
      <c r="K873" t="s">
        <v>12</v>
      </c>
      <c r="L873" t="s">
        <v>38</v>
      </c>
    </row>
    <row r="874" spans="1:12" x14ac:dyDescent="0.35">
      <c r="A874" t="s">
        <v>1494</v>
      </c>
      <c r="B874">
        <v>873</v>
      </c>
      <c r="C874">
        <v>1966</v>
      </c>
      <c r="D874" t="s">
        <v>11</v>
      </c>
      <c r="E874">
        <v>16</v>
      </c>
      <c r="F874" s="19">
        <v>35385</v>
      </c>
      <c r="G874" s="13">
        <f t="shared" ca="1" si="13"/>
        <v>29</v>
      </c>
      <c r="H874">
        <v>0</v>
      </c>
      <c r="I874" s="21">
        <v>12282.03</v>
      </c>
      <c r="J874" s="9" t="s">
        <v>8</v>
      </c>
      <c r="K874" t="s">
        <v>12</v>
      </c>
      <c r="L874" t="s">
        <v>196</v>
      </c>
    </row>
    <row r="875" spans="1:12" x14ac:dyDescent="0.35">
      <c r="A875" t="s">
        <v>1493</v>
      </c>
      <c r="B875">
        <v>874</v>
      </c>
      <c r="C875">
        <v>1967</v>
      </c>
      <c r="D875" t="s">
        <v>31</v>
      </c>
      <c r="E875">
        <v>28</v>
      </c>
      <c r="F875" s="19">
        <v>35670</v>
      </c>
      <c r="G875" s="13">
        <f t="shared" ca="1" si="13"/>
        <v>29</v>
      </c>
      <c r="H875">
        <v>2</v>
      </c>
      <c r="I875" s="21">
        <v>12269.69</v>
      </c>
      <c r="J875" s="9" t="s">
        <v>8</v>
      </c>
      <c r="K875" t="s">
        <v>7</v>
      </c>
      <c r="L875" t="s">
        <v>19</v>
      </c>
    </row>
    <row r="876" spans="1:12" x14ac:dyDescent="0.35">
      <c r="A876" t="s">
        <v>1492</v>
      </c>
      <c r="B876">
        <v>875</v>
      </c>
      <c r="C876">
        <v>1967</v>
      </c>
      <c r="D876" t="s">
        <v>26</v>
      </c>
      <c r="E876">
        <v>30</v>
      </c>
      <c r="F876" s="19">
        <v>35794</v>
      </c>
      <c r="G876" s="13">
        <f t="shared" ca="1" si="13"/>
        <v>28</v>
      </c>
      <c r="H876">
        <v>2</v>
      </c>
      <c r="I876" s="21">
        <v>12268.63</v>
      </c>
      <c r="J876" s="9" t="s">
        <v>8</v>
      </c>
      <c r="K876" t="s">
        <v>12</v>
      </c>
      <c r="L876" t="s">
        <v>19</v>
      </c>
    </row>
    <row r="877" spans="1:12" x14ac:dyDescent="0.35">
      <c r="A877" t="s">
        <v>1491</v>
      </c>
      <c r="B877">
        <v>876</v>
      </c>
      <c r="C877">
        <v>1966</v>
      </c>
      <c r="D877" t="s">
        <v>26</v>
      </c>
      <c r="E877">
        <v>6</v>
      </c>
      <c r="F877" s="19">
        <v>35405</v>
      </c>
      <c r="G877" s="13">
        <f t="shared" ca="1" si="13"/>
        <v>29</v>
      </c>
      <c r="H877">
        <v>2</v>
      </c>
      <c r="I877" s="21">
        <v>12265.51</v>
      </c>
      <c r="J877" s="9" t="s">
        <v>8</v>
      </c>
      <c r="K877" t="s">
        <v>8</v>
      </c>
      <c r="L877" t="s">
        <v>9</v>
      </c>
    </row>
    <row r="878" spans="1:12" x14ac:dyDescent="0.35">
      <c r="A878" t="s">
        <v>1490</v>
      </c>
      <c r="B878">
        <v>877</v>
      </c>
      <c r="C878">
        <v>1986</v>
      </c>
      <c r="D878" t="s">
        <v>31</v>
      </c>
      <c r="E878">
        <v>13</v>
      </c>
      <c r="F878" s="19">
        <v>35290</v>
      </c>
      <c r="G878" s="13">
        <f t="shared" ca="1" si="13"/>
        <v>30</v>
      </c>
      <c r="H878">
        <v>3</v>
      </c>
      <c r="I878" s="21">
        <v>12255.04</v>
      </c>
      <c r="J878" s="9" t="s">
        <v>8</v>
      </c>
      <c r="K878" t="s">
        <v>7</v>
      </c>
      <c r="L878" t="s">
        <v>531</v>
      </c>
    </row>
    <row r="879" spans="1:12" x14ac:dyDescent="0.35">
      <c r="A879" t="s">
        <v>1489</v>
      </c>
      <c r="B879">
        <v>878</v>
      </c>
      <c r="C879">
        <v>1989</v>
      </c>
      <c r="D879" t="s">
        <v>11</v>
      </c>
      <c r="E879">
        <v>23</v>
      </c>
      <c r="F879" s="19">
        <v>36487</v>
      </c>
      <c r="G879" s="13">
        <f t="shared" ca="1" si="13"/>
        <v>26</v>
      </c>
      <c r="H879">
        <v>3</v>
      </c>
      <c r="I879" s="21">
        <v>12254.44</v>
      </c>
      <c r="J879" s="9" t="s">
        <v>8</v>
      </c>
      <c r="K879" t="s">
        <v>8</v>
      </c>
      <c r="L879" t="s">
        <v>531</v>
      </c>
    </row>
    <row r="880" spans="1:12" x14ac:dyDescent="0.35">
      <c r="A880" t="s">
        <v>1488</v>
      </c>
      <c r="B880">
        <v>879</v>
      </c>
      <c r="C880">
        <v>1974</v>
      </c>
      <c r="D880" t="s">
        <v>14</v>
      </c>
      <c r="E880">
        <v>23</v>
      </c>
      <c r="F880" s="19">
        <v>34508</v>
      </c>
      <c r="G880" s="13">
        <f t="shared" ca="1" si="13"/>
        <v>32</v>
      </c>
      <c r="H880">
        <v>0</v>
      </c>
      <c r="I880" s="21">
        <v>12245.17</v>
      </c>
      <c r="J880" s="9" t="s">
        <v>8</v>
      </c>
      <c r="K880" t="s">
        <v>12</v>
      </c>
      <c r="L880" t="s">
        <v>19</v>
      </c>
    </row>
    <row r="881" spans="1:12" x14ac:dyDescent="0.35">
      <c r="A881" t="s">
        <v>1487</v>
      </c>
      <c r="B881">
        <v>880</v>
      </c>
      <c r="C881">
        <v>1963</v>
      </c>
      <c r="D881" t="s">
        <v>6</v>
      </c>
      <c r="E881">
        <v>17</v>
      </c>
      <c r="F881" s="19">
        <v>34167</v>
      </c>
      <c r="G881" s="13">
        <f t="shared" ca="1" si="13"/>
        <v>33</v>
      </c>
      <c r="H881">
        <v>0</v>
      </c>
      <c r="I881" s="21">
        <v>12244.53</v>
      </c>
      <c r="J881" s="9" t="s">
        <v>8</v>
      </c>
      <c r="K881" t="s">
        <v>12</v>
      </c>
      <c r="L881" t="s">
        <v>9</v>
      </c>
    </row>
    <row r="882" spans="1:12" x14ac:dyDescent="0.35">
      <c r="A882" t="s">
        <v>1486</v>
      </c>
      <c r="B882">
        <v>881</v>
      </c>
      <c r="C882">
        <v>1966</v>
      </c>
      <c r="D882" t="s">
        <v>6</v>
      </c>
      <c r="E882">
        <v>29</v>
      </c>
      <c r="F882" s="19">
        <v>35275</v>
      </c>
      <c r="G882" s="13">
        <f t="shared" ca="1" si="13"/>
        <v>30</v>
      </c>
      <c r="H882">
        <v>0</v>
      </c>
      <c r="I882" s="21">
        <v>12237.73</v>
      </c>
      <c r="J882" s="9" t="s">
        <v>8</v>
      </c>
      <c r="K882" t="s">
        <v>8</v>
      </c>
      <c r="L882" t="s">
        <v>19</v>
      </c>
    </row>
    <row r="883" spans="1:12" x14ac:dyDescent="0.35">
      <c r="A883" t="s">
        <v>1485</v>
      </c>
      <c r="B883">
        <v>882</v>
      </c>
      <c r="C883">
        <v>1964</v>
      </c>
      <c r="D883" t="s">
        <v>33</v>
      </c>
      <c r="E883">
        <v>15</v>
      </c>
      <c r="F883" s="19">
        <v>34622</v>
      </c>
      <c r="G883" s="13">
        <f t="shared" ca="1" si="13"/>
        <v>31</v>
      </c>
      <c r="H883">
        <v>0</v>
      </c>
      <c r="I883" s="21">
        <v>12235.84</v>
      </c>
      <c r="J883" s="9" t="s">
        <v>8</v>
      </c>
      <c r="K883" t="s">
        <v>8</v>
      </c>
      <c r="L883" t="s">
        <v>19</v>
      </c>
    </row>
    <row r="884" spans="1:12" x14ac:dyDescent="0.35">
      <c r="A884" t="s">
        <v>1484</v>
      </c>
      <c r="B884">
        <v>883</v>
      </c>
      <c r="C884">
        <v>1963</v>
      </c>
      <c r="D884" t="s">
        <v>6</v>
      </c>
      <c r="E884">
        <v>19</v>
      </c>
      <c r="F884" s="19">
        <v>34169</v>
      </c>
      <c r="G884" s="13">
        <f t="shared" ca="1" si="13"/>
        <v>33</v>
      </c>
      <c r="H884">
        <v>0</v>
      </c>
      <c r="I884" s="21">
        <v>12233.83</v>
      </c>
      <c r="J884" s="9" t="s">
        <v>8</v>
      </c>
      <c r="K884" t="s">
        <v>12</v>
      </c>
      <c r="L884" t="s">
        <v>38</v>
      </c>
    </row>
    <row r="885" spans="1:12" x14ac:dyDescent="0.35">
      <c r="A885" t="s">
        <v>1483</v>
      </c>
      <c r="B885">
        <v>884</v>
      </c>
      <c r="C885">
        <v>1964</v>
      </c>
      <c r="D885" t="s">
        <v>14</v>
      </c>
      <c r="E885">
        <v>24</v>
      </c>
      <c r="F885" s="19">
        <v>34509</v>
      </c>
      <c r="G885" s="13">
        <f t="shared" ca="1" si="13"/>
        <v>32</v>
      </c>
      <c r="H885">
        <v>0</v>
      </c>
      <c r="I885" s="21">
        <v>12231.61</v>
      </c>
      <c r="J885" s="9" t="s">
        <v>8</v>
      </c>
      <c r="K885" t="s">
        <v>8</v>
      </c>
      <c r="L885" t="s">
        <v>19</v>
      </c>
    </row>
    <row r="886" spans="1:12" x14ac:dyDescent="0.35">
      <c r="A886" t="s">
        <v>1482</v>
      </c>
      <c r="B886">
        <v>885</v>
      </c>
      <c r="C886">
        <v>1964</v>
      </c>
      <c r="D886" t="s">
        <v>6</v>
      </c>
      <c r="E886">
        <v>2</v>
      </c>
      <c r="F886" s="19">
        <v>34517</v>
      </c>
      <c r="G886" s="13">
        <f t="shared" ca="1" si="13"/>
        <v>32</v>
      </c>
      <c r="H886">
        <v>0</v>
      </c>
      <c r="I886" s="21">
        <v>12224.35</v>
      </c>
      <c r="J886" s="9" t="s">
        <v>8</v>
      </c>
      <c r="K886" t="s">
        <v>12</v>
      </c>
      <c r="L886" t="s">
        <v>19</v>
      </c>
    </row>
    <row r="887" spans="1:12" x14ac:dyDescent="0.35">
      <c r="A887" t="s">
        <v>1481</v>
      </c>
      <c r="B887">
        <v>886</v>
      </c>
      <c r="C887">
        <v>1964</v>
      </c>
      <c r="D887" t="s">
        <v>6</v>
      </c>
      <c r="E887">
        <v>20</v>
      </c>
      <c r="F887" s="19">
        <v>34535</v>
      </c>
      <c r="G887" s="13">
        <f t="shared" ca="1" si="13"/>
        <v>32</v>
      </c>
      <c r="H887">
        <v>0</v>
      </c>
      <c r="I887" s="21">
        <v>12222.9</v>
      </c>
      <c r="J887" s="9" t="s">
        <v>8</v>
      </c>
      <c r="K887" t="s">
        <v>7</v>
      </c>
      <c r="L887" t="s">
        <v>19</v>
      </c>
    </row>
    <row r="888" spans="1:12" x14ac:dyDescent="0.35">
      <c r="A888" t="s">
        <v>1480</v>
      </c>
      <c r="B888">
        <v>887</v>
      </c>
      <c r="C888">
        <v>1977</v>
      </c>
      <c r="D888" t="s">
        <v>31</v>
      </c>
      <c r="E888">
        <v>14</v>
      </c>
      <c r="F888" s="19">
        <v>35656</v>
      </c>
      <c r="G888" s="13">
        <f t="shared" ca="1" si="13"/>
        <v>29</v>
      </c>
      <c r="H888">
        <v>2</v>
      </c>
      <c r="I888" s="21">
        <v>12218.7</v>
      </c>
      <c r="J888" s="9" t="s">
        <v>8</v>
      </c>
      <c r="K888" t="s">
        <v>12</v>
      </c>
      <c r="L888" t="s">
        <v>19</v>
      </c>
    </row>
    <row r="889" spans="1:12" x14ac:dyDescent="0.35">
      <c r="A889" t="s">
        <v>1479</v>
      </c>
      <c r="B889">
        <v>888</v>
      </c>
      <c r="C889">
        <v>1991</v>
      </c>
      <c r="D889" t="s">
        <v>31</v>
      </c>
      <c r="E889">
        <v>29</v>
      </c>
      <c r="F889" s="19">
        <v>33479</v>
      </c>
      <c r="G889" s="13">
        <f t="shared" ca="1" si="13"/>
        <v>35</v>
      </c>
      <c r="H889">
        <v>3</v>
      </c>
      <c r="I889" s="21">
        <v>12198.64</v>
      </c>
      <c r="J889" s="9" t="s">
        <v>8</v>
      </c>
      <c r="K889" t="s">
        <v>8</v>
      </c>
      <c r="L889" t="s">
        <v>531</v>
      </c>
    </row>
    <row r="890" spans="1:12" x14ac:dyDescent="0.35">
      <c r="A890" t="s">
        <v>1478</v>
      </c>
      <c r="B890">
        <v>889</v>
      </c>
      <c r="C890">
        <v>1987</v>
      </c>
      <c r="D890" t="s">
        <v>33</v>
      </c>
      <c r="E890">
        <v>5</v>
      </c>
      <c r="F890" s="19">
        <v>35708</v>
      </c>
      <c r="G890" s="13">
        <f t="shared" ca="1" si="13"/>
        <v>28</v>
      </c>
      <c r="H890">
        <v>3</v>
      </c>
      <c r="I890" s="21">
        <v>12148.2</v>
      </c>
      <c r="J890" s="9" t="s">
        <v>8</v>
      </c>
      <c r="K890" t="s">
        <v>8</v>
      </c>
      <c r="L890" t="s">
        <v>19</v>
      </c>
    </row>
    <row r="891" spans="1:12" x14ac:dyDescent="0.35">
      <c r="A891" t="s">
        <v>1477</v>
      </c>
      <c r="B891">
        <v>890</v>
      </c>
      <c r="C891">
        <v>1962</v>
      </c>
      <c r="D891" t="s">
        <v>16</v>
      </c>
      <c r="E891">
        <v>15</v>
      </c>
      <c r="F891" s="19">
        <v>33862</v>
      </c>
      <c r="G891" s="13">
        <f t="shared" ca="1" si="13"/>
        <v>33</v>
      </c>
      <c r="H891">
        <v>0</v>
      </c>
      <c r="I891" s="21">
        <v>12146.97</v>
      </c>
      <c r="J891" s="9" t="s">
        <v>8</v>
      </c>
      <c r="K891" t="s">
        <v>8</v>
      </c>
      <c r="L891" t="s">
        <v>38</v>
      </c>
    </row>
    <row r="892" spans="1:12" x14ac:dyDescent="0.35">
      <c r="A892" t="s">
        <v>1476</v>
      </c>
      <c r="B892">
        <v>891</v>
      </c>
      <c r="C892">
        <v>1962</v>
      </c>
      <c r="D892" t="s">
        <v>11</v>
      </c>
      <c r="E892">
        <v>4</v>
      </c>
      <c r="F892" s="19">
        <v>33912</v>
      </c>
      <c r="G892" s="13">
        <f t="shared" ca="1" si="13"/>
        <v>33</v>
      </c>
      <c r="H892">
        <v>0</v>
      </c>
      <c r="I892" s="21">
        <v>12142.58</v>
      </c>
      <c r="J892" s="9" t="s">
        <v>8</v>
      </c>
      <c r="K892" t="s">
        <v>7</v>
      </c>
      <c r="L892" t="s">
        <v>9</v>
      </c>
    </row>
    <row r="893" spans="1:12" x14ac:dyDescent="0.35">
      <c r="A893" t="s">
        <v>1475</v>
      </c>
      <c r="B893">
        <v>892</v>
      </c>
      <c r="C893">
        <v>1974</v>
      </c>
      <c r="D893" t="s">
        <v>16</v>
      </c>
      <c r="E893">
        <v>16</v>
      </c>
      <c r="F893" s="19">
        <v>34593</v>
      </c>
      <c r="G893" s="13">
        <f t="shared" ca="1" si="13"/>
        <v>31</v>
      </c>
      <c r="H893">
        <v>0</v>
      </c>
      <c r="I893" s="21">
        <v>12137.6</v>
      </c>
      <c r="J893" s="9" t="s">
        <v>8</v>
      </c>
      <c r="K893" t="s">
        <v>8</v>
      </c>
      <c r="L893" t="s">
        <v>19</v>
      </c>
    </row>
    <row r="894" spans="1:12" x14ac:dyDescent="0.35">
      <c r="A894" t="s">
        <v>1474</v>
      </c>
      <c r="B894">
        <v>893</v>
      </c>
      <c r="C894">
        <v>1991</v>
      </c>
      <c r="D894" t="s">
        <v>11</v>
      </c>
      <c r="E894">
        <v>6</v>
      </c>
      <c r="F894" s="19">
        <v>33548</v>
      </c>
      <c r="G894" s="13">
        <f t="shared" ca="1" si="13"/>
        <v>34</v>
      </c>
      <c r="H894">
        <v>3</v>
      </c>
      <c r="I894" s="21">
        <v>12130.8</v>
      </c>
      <c r="J894" s="9" t="s">
        <v>8</v>
      </c>
      <c r="K894" t="s">
        <v>8</v>
      </c>
      <c r="L894" t="s">
        <v>531</v>
      </c>
    </row>
    <row r="895" spans="1:12" x14ac:dyDescent="0.35">
      <c r="A895" t="s">
        <v>1473</v>
      </c>
      <c r="B895">
        <v>894</v>
      </c>
      <c r="C895">
        <v>1963</v>
      </c>
      <c r="D895" t="s">
        <v>14</v>
      </c>
      <c r="E895">
        <v>4</v>
      </c>
      <c r="F895" s="19">
        <v>34124</v>
      </c>
      <c r="G895" s="13">
        <f t="shared" ca="1" si="13"/>
        <v>33</v>
      </c>
      <c r="H895">
        <v>0</v>
      </c>
      <c r="I895" s="21">
        <v>12129.61</v>
      </c>
      <c r="J895" s="9" t="s">
        <v>8</v>
      </c>
      <c r="K895" t="s">
        <v>12</v>
      </c>
      <c r="L895" t="s">
        <v>19</v>
      </c>
    </row>
    <row r="896" spans="1:12" x14ac:dyDescent="0.35">
      <c r="A896" t="s">
        <v>1472</v>
      </c>
      <c r="B896">
        <v>895</v>
      </c>
      <c r="C896">
        <v>1963</v>
      </c>
      <c r="D896" t="s">
        <v>6</v>
      </c>
      <c r="E896">
        <v>20</v>
      </c>
      <c r="F896" s="19">
        <v>34170</v>
      </c>
      <c r="G896" s="13">
        <f t="shared" ca="1" si="13"/>
        <v>33</v>
      </c>
      <c r="H896">
        <v>0</v>
      </c>
      <c r="I896" s="21">
        <v>12124.99</v>
      </c>
      <c r="J896" s="9" t="s">
        <v>8</v>
      </c>
      <c r="K896" t="s">
        <v>12</v>
      </c>
      <c r="L896" t="s">
        <v>19</v>
      </c>
    </row>
    <row r="897" spans="1:12" x14ac:dyDescent="0.35">
      <c r="A897" t="s">
        <v>1471</v>
      </c>
      <c r="B897">
        <v>896</v>
      </c>
      <c r="C897">
        <v>1968</v>
      </c>
      <c r="D897" t="s">
        <v>33</v>
      </c>
      <c r="E897">
        <v>25</v>
      </c>
      <c r="F897" s="19">
        <v>36093</v>
      </c>
      <c r="G897" s="13">
        <f t="shared" ca="1" si="13"/>
        <v>27</v>
      </c>
      <c r="H897">
        <v>3</v>
      </c>
      <c r="I897" s="21">
        <v>12105.32</v>
      </c>
      <c r="J897" s="9" t="s">
        <v>8</v>
      </c>
      <c r="K897" t="s">
        <v>8</v>
      </c>
      <c r="L897" t="s">
        <v>38</v>
      </c>
    </row>
    <row r="898" spans="1:12" x14ac:dyDescent="0.35">
      <c r="A898" t="s">
        <v>1470</v>
      </c>
      <c r="B898">
        <v>897</v>
      </c>
      <c r="C898">
        <v>1968</v>
      </c>
      <c r="D898" t="s">
        <v>26</v>
      </c>
      <c r="E898">
        <v>9</v>
      </c>
      <c r="F898" s="19">
        <v>36138</v>
      </c>
      <c r="G898" s="13">
        <f t="shared" ref="G898:G961" ca="1" si="14">DATEDIF(F898,$O$1,"Y")</f>
        <v>27</v>
      </c>
      <c r="H898">
        <v>2</v>
      </c>
      <c r="I898" s="21">
        <v>12096.65</v>
      </c>
      <c r="J898" s="9" t="s">
        <v>8</v>
      </c>
      <c r="K898" t="s">
        <v>12</v>
      </c>
      <c r="L898" t="s">
        <v>243</v>
      </c>
    </row>
    <row r="899" spans="1:12" x14ac:dyDescent="0.35">
      <c r="A899" t="s">
        <v>1469</v>
      </c>
      <c r="B899">
        <v>898</v>
      </c>
      <c r="C899">
        <v>1968</v>
      </c>
      <c r="D899" t="s">
        <v>14</v>
      </c>
      <c r="E899">
        <v>21</v>
      </c>
      <c r="F899" s="19">
        <v>35967</v>
      </c>
      <c r="G899" s="13">
        <f t="shared" ca="1" si="14"/>
        <v>28</v>
      </c>
      <c r="H899">
        <v>3</v>
      </c>
      <c r="I899" s="21">
        <v>12094.48</v>
      </c>
      <c r="J899" s="9" t="s">
        <v>8</v>
      </c>
      <c r="K899" t="s">
        <v>8</v>
      </c>
      <c r="L899" t="s">
        <v>38</v>
      </c>
    </row>
    <row r="900" spans="1:12" x14ac:dyDescent="0.35">
      <c r="A900" t="s">
        <v>1468</v>
      </c>
      <c r="B900">
        <v>899</v>
      </c>
      <c r="C900">
        <v>1984</v>
      </c>
      <c r="D900" t="s">
        <v>16</v>
      </c>
      <c r="E900">
        <v>2</v>
      </c>
      <c r="F900" s="19">
        <v>34579</v>
      </c>
      <c r="G900" s="13">
        <f t="shared" ca="1" si="14"/>
        <v>32</v>
      </c>
      <c r="H900">
        <v>3</v>
      </c>
      <c r="I900" s="21">
        <v>12091.34</v>
      </c>
      <c r="J900" s="9" t="s">
        <v>8</v>
      </c>
      <c r="K900" t="s">
        <v>7</v>
      </c>
      <c r="L900" t="s">
        <v>628</v>
      </c>
    </row>
    <row r="901" spans="1:12" x14ac:dyDescent="0.35">
      <c r="A901" t="s">
        <v>1467</v>
      </c>
      <c r="B901">
        <v>900</v>
      </c>
      <c r="C901">
        <v>1986</v>
      </c>
      <c r="D901" t="s">
        <v>16</v>
      </c>
      <c r="E901">
        <v>7</v>
      </c>
      <c r="F901" s="19">
        <v>35315</v>
      </c>
      <c r="G901" s="13">
        <f t="shared" ca="1" si="14"/>
        <v>30</v>
      </c>
      <c r="H901">
        <v>3</v>
      </c>
      <c r="I901" s="21">
        <v>12048.13</v>
      </c>
      <c r="J901" s="9" t="s">
        <v>8</v>
      </c>
      <c r="K901" t="s">
        <v>7</v>
      </c>
      <c r="L901" t="s">
        <v>531</v>
      </c>
    </row>
    <row r="902" spans="1:12" x14ac:dyDescent="0.35">
      <c r="A902" t="s">
        <v>1466</v>
      </c>
      <c r="B902">
        <v>901</v>
      </c>
      <c r="C902">
        <v>1966</v>
      </c>
      <c r="D902" t="s">
        <v>11</v>
      </c>
      <c r="E902">
        <v>24</v>
      </c>
      <c r="F902" s="19">
        <v>35393</v>
      </c>
      <c r="G902" s="13">
        <f t="shared" ca="1" si="14"/>
        <v>29</v>
      </c>
      <c r="H902">
        <v>1</v>
      </c>
      <c r="I902" s="21">
        <v>12044.34</v>
      </c>
      <c r="J902" s="9" t="s">
        <v>8</v>
      </c>
      <c r="K902" t="s">
        <v>12</v>
      </c>
      <c r="L902" t="s">
        <v>19</v>
      </c>
    </row>
    <row r="903" spans="1:12" x14ac:dyDescent="0.35">
      <c r="A903" t="s">
        <v>1465</v>
      </c>
      <c r="B903">
        <v>902</v>
      </c>
      <c r="C903">
        <v>1979</v>
      </c>
      <c r="D903" t="s">
        <v>33</v>
      </c>
      <c r="E903">
        <v>16</v>
      </c>
      <c r="F903" s="19">
        <v>36449</v>
      </c>
      <c r="G903" s="13">
        <f t="shared" ca="1" si="14"/>
        <v>26</v>
      </c>
      <c r="H903">
        <v>2</v>
      </c>
      <c r="I903" s="21">
        <v>12035.18</v>
      </c>
      <c r="J903" s="9" t="s">
        <v>8</v>
      </c>
      <c r="K903" t="s">
        <v>8</v>
      </c>
      <c r="L903" t="s">
        <v>296</v>
      </c>
    </row>
    <row r="904" spans="1:12" x14ac:dyDescent="0.35">
      <c r="A904" t="s">
        <v>1464</v>
      </c>
      <c r="B904">
        <v>903</v>
      </c>
      <c r="C904">
        <v>1965</v>
      </c>
      <c r="D904" t="s">
        <v>33</v>
      </c>
      <c r="E904">
        <v>29</v>
      </c>
      <c r="F904" s="19">
        <v>35001</v>
      </c>
      <c r="G904" s="13">
        <f t="shared" ca="1" si="14"/>
        <v>30</v>
      </c>
      <c r="H904">
        <v>1</v>
      </c>
      <c r="I904" s="21">
        <v>12032.33</v>
      </c>
      <c r="J904" s="9" t="s">
        <v>8</v>
      </c>
      <c r="K904" t="s">
        <v>12</v>
      </c>
      <c r="L904" t="s">
        <v>38</v>
      </c>
    </row>
    <row r="905" spans="1:12" x14ac:dyDescent="0.35">
      <c r="A905" t="s">
        <v>1463</v>
      </c>
      <c r="B905">
        <v>904</v>
      </c>
      <c r="C905">
        <v>1965</v>
      </c>
      <c r="D905" t="s">
        <v>14</v>
      </c>
      <c r="E905">
        <v>9</v>
      </c>
      <c r="F905" s="19">
        <v>34859</v>
      </c>
      <c r="G905" s="13">
        <f t="shared" ca="1" si="14"/>
        <v>31</v>
      </c>
      <c r="H905">
        <v>0</v>
      </c>
      <c r="I905" s="21">
        <v>12029.29</v>
      </c>
      <c r="J905" s="9" t="s">
        <v>8</v>
      </c>
      <c r="K905" t="s">
        <v>7</v>
      </c>
      <c r="L905" t="s">
        <v>243</v>
      </c>
    </row>
    <row r="906" spans="1:12" x14ac:dyDescent="0.35">
      <c r="A906" t="s">
        <v>1462</v>
      </c>
      <c r="B906">
        <v>905</v>
      </c>
      <c r="C906">
        <v>1982</v>
      </c>
      <c r="D906" t="s">
        <v>33</v>
      </c>
      <c r="E906">
        <v>17</v>
      </c>
      <c r="F906" s="19">
        <v>33894</v>
      </c>
      <c r="G906" s="13">
        <f t="shared" ca="1" si="14"/>
        <v>33</v>
      </c>
      <c r="H906">
        <v>3</v>
      </c>
      <c r="I906" s="21">
        <v>12001.29</v>
      </c>
      <c r="J906" s="9" t="s">
        <v>8</v>
      </c>
      <c r="K906" t="s">
        <v>8</v>
      </c>
      <c r="L906" t="s">
        <v>296</v>
      </c>
    </row>
    <row r="907" spans="1:12" x14ac:dyDescent="0.35">
      <c r="A907" t="s">
        <v>1461</v>
      </c>
      <c r="B907">
        <v>906</v>
      </c>
      <c r="C907">
        <v>1993</v>
      </c>
      <c r="D907" t="s">
        <v>26</v>
      </c>
      <c r="E907">
        <v>12</v>
      </c>
      <c r="F907" s="19">
        <v>34315</v>
      </c>
      <c r="G907" s="13">
        <f t="shared" ca="1" si="14"/>
        <v>32</v>
      </c>
      <c r="H907">
        <v>0</v>
      </c>
      <c r="I907" s="21">
        <v>11994.89</v>
      </c>
      <c r="J907" s="9" t="s">
        <v>8</v>
      </c>
      <c r="K907" t="s">
        <v>7</v>
      </c>
      <c r="L907" t="s">
        <v>19</v>
      </c>
    </row>
    <row r="908" spans="1:12" x14ac:dyDescent="0.35">
      <c r="A908" t="s">
        <v>1460</v>
      </c>
      <c r="B908">
        <v>907</v>
      </c>
      <c r="C908">
        <v>1983</v>
      </c>
      <c r="D908" t="s">
        <v>6</v>
      </c>
      <c r="E908">
        <v>4</v>
      </c>
      <c r="F908" s="19">
        <v>34154</v>
      </c>
      <c r="G908" s="13">
        <f t="shared" ca="1" si="14"/>
        <v>33</v>
      </c>
      <c r="H908">
        <v>3</v>
      </c>
      <c r="I908" s="21">
        <v>11987.68</v>
      </c>
      <c r="J908" s="9" t="s">
        <v>8</v>
      </c>
      <c r="K908" t="s">
        <v>7</v>
      </c>
      <c r="L908" t="s">
        <v>531</v>
      </c>
    </row>
    <row r="909" spans="1:12" x14ac:dyDescent="0.35">
      <c r="A909" t="s">
        <v>1459</v>
      </c>
      <c r="B909">
        <v>908</v>
      </c>
      <c r="C909">
        <v>1967</v>
      </c>
      <c r="D909" t="s">
        <v>26</v>
      </c>
      <c r="E909">
        <v>22</v>
      </c>
      <c r="F909" s="19">
        <v>35786</v>
      </c>
      <c r="G909" s="13">
        <f t="shared" ca="1" si="14"/>
        <v>28</v>
      </c>
      <c r="H909">
        <v>3</v>
      </c>
      <c r="I909" s="21">
        <v>11987.17</v>
      </c>
      <c r="J909" s="9" t="s">
        <v>8</v>
      </c>
      <c r="K909" t="s">
        <v>8</v>
      </c>
      <c r="L909" t="s">
        <v>9</v>
      </c>
    </row>
    <row r="910" spans="1:12" x14ac:dyDescent="0.35">
      <c r="A910" t="s">
        <v>1458</v>
      </c>
      <c r="B910">
        <v>909</v>
      </c>
      <c r="C910">
        <v>1964</v>
      </c>
      <c r="D910" t="s">
        <v>16</v>
      </c>
      <c r="E910">
        <v>29</v>
      </c>
      <c r="F910" s="19">
        <v>34606</v>
      </c>
      <c r="G910" s="13">
        <f t="shared" ca="1" si="14"/>
        <v>31</v>
      </c>
      <c r="H910">
        <v>1</v>
      </c>
      <c r="I910" s="21">
        <v>11946.63</v>
      </c>
      <c r="J910" s="9" t="s">
        <v>8</v>
      </c>
      <c r="K910" t="s">
        <v>7</v>
      </c>
      <c r="L910" t="s">
        <v>9</v>
      </c>
    </row>
    <row r="911" spans="1:12" x14ac:dyDescent="0.35">
      <c r="A911" t="s">
        <v>1457</v>
      </c>
      <c r="B911">
        <v>910</v>
      </c>
      <c r="C911">
        <v>1965</v>
      </c>
      <c r="D911" t="s">
        <v>11</v>
      </c>
      <c r="E911">
        <v>1</v>
      </c>
      <c r="F911" s="19">
        <v>35004</v>
      </c>
      <c r="G911" s="13">
        <f t="shared" ca="1" si="14"/>
        <v>30</v>
      </c>
      <c r="H911">
        <v>1</v>
      </c>
      <c r="I911" s="21">
        <v>11945.13</v>
      </c>
      <c r="J911" s="9" t="s">
        <v>8</v>
      </c>
      <c r="K911" t="s">
        <v>7</v>
      </c>
      <c r="L911" t="s">
        <v>19</v>
      </c>
    </row>
    <row r="912" spans="1:12" x14ac:dyDescent="0.35">
      <c r="A912" t="s">
        <v>1456</v>
      </c>
      <c r="B912">
        <v>911</v>
      </c>
      <c r="C912">
        <v>1964</v>
      </c>
      <c r="D912" t="s">
        <v>26</v>
      </c>
      <c r="E912">
        <v>25</v>
      </c>
      <c r="F912" s="19">
        <v>34693</v>
      </c>
      <c r="G912" s="13">
        <f t="shared" ca="1" si="14"/>
        <v>31</v>
      </c>
      <c r="H912">
        <v>0</v>
      </c>
      <c r="I912" s="21">
        <v>11944.59</v>
      </c>
      <c r="J912" s="9" t="s">
        <v>8</v>
      </c>
      <c r="K912" t="s">
        <v>7</v>
      </c>
      <c r="L912" t="s">
        <v>164</v>
      </c>
    </row>
    <row r="913" spans="1:12" x14ac:dyDescent="0.35">
      <c r="A913" t="s">
        <v>1455</v>
      </c>
      <c r="B913">
        <v>912</v>
      </c>
      <c r="C913">
        <v>1991</v>
      </c>
      <c r="D913" t="s">
        <v>33</v>
      </c>
      <c r="E913">
        <v>19</v>
      </c>
      <c r="F913" s="19">
        <v>33530</v>
      </c>
      <c r="G913" s="13">
        <f t="shared" ca="1" si="14"/>
        <v>34</v>
      </c>
      <c r="H913">
        <v>3</v>
      </c>
      <c r="I913" s="21">
        <v>11941.83</v>
      </c>
      <c r="J913" s="9" t="s">
        <v>8</v>
      </c>
      <c r="K913" t="s">
        <v>12</v>
      </c>
      <c r="L913" t="s">
        <v>245</v>
      </c>
    </row>
    <row r="914" spans="1:12" x14ac:dyDescent="0.35">
      <c r="A914" t="s">
        <v>1454</v>
      </c>
      <c r="B914">
        <v>913</v>
      </c>
      <c r="C914">
        <v>1964</v>
      </c>
      <c r="D914" t="s">
        <v>31</v>
      </c>
      <c r="E914">
        <v>2</v>
      </c>
      <c r="F914" s="19">
        <v>34548</v>
      </c>
      <c r="G914" s="13">
        <f t="shared" ca="1" si="14"/>
        <v>32</v>
      </c>
      <c r="H914">
        <v>0</v>
      </c>
      <c r="I914" s="21">
        <v>11938.26</v>
      </c>
      <c r="J914" s="9" t="s">
        <v>8</v>
      </c>
      <c r="K914" t="s">
        <v>8</v>
      </c>
      <c r="L914" t="s">
        <v>162</v>
      </c>
    </row>
    <row r="915" spans="1:12" x14ac:dyDescent="0.35">
      <c r="A915" t="s">
        <v>1453</v>
      </c>
      <c r="B915">
        <v>914</v>
      </c>
      <c r="C915">
        <v>1964</v>
      </c>
      <c r="D915" t="s">
        <v>26</v>
      </c>
      <c r="E915">
        <v>20</v>
      </c>
      <c r="F915" s="19">
        <v>34688</v>
      </c>
      <c r="G915" s="13">
        <f t="shared" ca="1" si="14"/>
        <v>31</v>
      </c>
      <c r="H915">
        <v>0</v>
      </c>
      <c r="I915" s="21">
        <v>11931.13</v>
      </c>
      <c r="J915" s="9" t="s">
        <v>8</v>
      </c>
      <c r="K915" t="s">
        <v>12</v>
      </c>
      <c r="L915" t="s">
        <v>162</v>
      </c>
    </row>
    <row r="916" spans="1:12" x14ac:dyDescent="0.35">
      <c r="A916" t="s">
        <v>1452</v>
      </c>
      <c r="B916">
        <v>915</v>
      </c>
      <c r="C916">
        <v>1964</v>
      </c>
      <c r="D916" t="s">
        <v>11</v>
      </c>
      <c r="E916">
        <v>19</v>
      </c>
      <c r="F916" s="19">
        <v>34657</v>
      </c>
      <c r="G916" s="13">
        <f t="shared" ca="1" si="14"/>
        <v>31</v>
      </c>
      <c r="H916">
        <v>0</v>
      </c>
      <c r="I916" s="21">
        <v>11918.2</v>
      </c>
      <c r="J916" s="9" t="s">
        <v>8</v>
      </c>
      <c r="K916" t="s">
        <v>12</v>
      </c>
      <c r="L916" t="s">
        <v>296</v>
      </c>
    </row>
    <row r="917" spans="1:12" x14ac:dyDescent="0.35">
      <c r="A917" t="s">
        <v>1451</v>
      </c>
      <c r="B917">
        <v>916</v>
      </c>
      <c r="C917">
        <v>2004</v>
      </c>
      <c r="D917" t="s">
        <v>14</v>
      </c>
      <c r="E917">
        <v>2</v>
      </c>
      <c r="F917" s="19">
        <v>38140</v>
      </c>
      <c r="G917" s="13">
        <f t="shared" ca="1" si="14"/>
        <v>22</v>
      </c>
      <c r="H917">
        <v>2</v>
      </c>
      <c r="I917" s="21">
        <v>11884.05</v>
      </c>
      <c r="J917" s="9" t="s">
        <v>8</v>
      </c>
      <c r="K917" t="s">
        <v>8</v>
      </c>
      <c r="L917" t="s">
        <v>9</v>
      </c>
    </row>
    <row r="918" spans="1:12" x14ac:dyDescent="0.35">
      <c r="A918" t="s">
        <v>1450</v>
      </c>
      <c r="B918">
        <v>917</v>
      </c>
      <c r="C918">
        <v>1967</v>
      </c>
      <c r="D918" t="s">
        <v>33</v>
      </c>
      <c r="E918">
        <v>29</v>
      </c>
      <c r="F918" s="19">
        <v>35732</v>
      </c>
      <c r="G918" s="13">
        <f t="shared" ca="1" si="14"/>
        <v>28</v>
      </c>
      <c r="H918">
        <v>2</v>
      </c>
      <c r="I918" s="21">
        <v>11881.97</v>
      </c>
      <c r="J918" s="9" t="s">
        <v>8</v>
      </c>
      <c r="K918" t="s">
        <v>12</v>
      </c>
      <c r="L918" t="s">
        <v>9</v>
      </c>
    </row>
    <row r="919" spans="1:12" x14ac:dyDescent="0.35">
      <c r="A919" t="s">
        <v>1449</v>
      </c>
      <c r="B919">
        <v>918</v>
      </c>
      <c r="C919">
        <v>1967</v>
      </c>
      <c r="D919" t="s">
        <v>6</v>
      </c>
      <c r="E919">
        <v>14</v>
      </c>
      <c r="F919" s="19">
        <v>35625</v>
      </c>
      <c r="G919" s="13">
        <f t="shared" ca="1" si="14"/>
        <v>29</v>
      </c>
      <c r="H919">
        <v>2</v>
      </c>
      <c r="I919" s="21">
        <v>11881.36</v>
      </c>
      <c r="J919" s="9" t="s">
        <v>8</v>
      </c>
      <c r="K919" t="s">
        <v>7</v>
      </c>
      <c r="L919" t="s">
        <v>38</v>
      </c>
    </row>
    <row r="920" spans="1:12" x14ac:dyDescent="0.35">
      <c r="A920" t="s">
        <v>1448</v>
      </c>
      <c r="B920">
        <v>919</v>
      </c>
      <c r="C920">
        <v>1967</v>
      </c>
      <c r="D920" t="s">
        <v>31</v>
      </c>
      <c r="E920">
        <v>24</v>
      </c>
      <c r="F920" s="19">
        <v>35666</v>
      </c>
      <c r="G920" s="13">
        <f t="shared" ca="1" si="14"/>
        <v>29</v>
      </c>
      <c r="H920">
        <v>1</v>
      </c>
      <c r="I920" s="21">
        <v>11879.1</v>
      </c>
      <c r="J920" s="9" t="s">
        <v>8</v>
      </c>
      <c r="K920" t="s">
        <v>8</v>
      </c>
      <c r="L920" t="s">
        <v>243</v>
      </c>
    </row>
    <row r="921" spans="1:12" x14ac:dyDescent="0.35">
      <c r="A921" t="s">
        <v>1447</v>
      </c>
      <c r="B921">
        <v>920</v>
      </c>
      <c r="C921">
        <v>1974</v>
      </c>
      <c r="D921" t="s">
        <v>6</v>
      </c>
      <c r="E921">
        <v>7</v>
      </c>
      <c r="F921" s="19">
        <v>34522</v>
      </c>
      <c r="G921" s="13">
        <f t="shared" ca="1" si="14"/>
        <v>32</v>
      </c>
      <c r="H921">
        <v>0</v>
      </c>
      <c r="I921" s="21">
        <v>11858.56</v>
      </c>
      <c r="J921" s="9" t="s">
        <v>8</v>
      </c>
      <c r="K921" t="s">
        <v>8</v>
      </c>
      <c r="L921" t="s">
        <v>38</v>
      </c>
    </row>
    <row r="922" spans="1:12" x14ac:dyDescent="0.35">
      <c r="A922" t="s">
        <v>1446</v>
      </c>
      <c r="B922">
        <v>921</v>
      </c>
      <c r="C922">
        <v>1964</v>
      </c>
      <c r="D922" t="s">
        <v>16</v>
      </c>
      <c r="E922">
        <v>29</v>
      </c>
      <c r="F922" s="19">
        <v>34606</v>
      </c>
      <c r="G922" s="13">
        <f t="shared" ca="1" si="14"/>
        <v>31</v>
      </c>
      <c r="H922">
        <v>0</v>
      </c>
      <c r="I922" s="21">
        <v>11856.41</v>
      </c>
      <c r="J922" s="9" t="s">
        <v>8</v>
      </c>
      <c r="K922" t="s">
        <v>7</v>
      </c>
      <c r="L922" t="s">
        <v>9</v>
      </c>
    </row>
    <row r="923" spans="1:12" x14ac:dyDescent="0.35">
      <c r="A923" t="s">
        <v>1445</v>
      </c>
      <c r="B923">
        <v>922</v>
      </c>
      <c r="C923">
        <v>1964</v>
      </c>
      <c r="D923" t="s">
        <v>14</v>
      </c>
      <c r="E923">
        <v>27</v>
      </c>
      <c r="F923" s="19">
        <v>34512</v>
      </c>
      <c r="G923" s="13">
        <f t="shared" ca="1" si="14"/>
        <v>32</v>
      </c>
      <c r="H923">
        <v>0</v>
      </c>
      <c r="I923" s="21">
        <v>11848.14</v>
      </c>
      <c r="J923" s="9" t="s">
        <v>8</v>
      </c>
      <c r="K923" t="s">
        <v>7</v>
      </c>
      <c r="L923" t="s">
        <v>38</v>
      </c>
    </row>
    <row r="924" spans="1:12" x14ac:dyDescent="0.35">
      <c r="A924" t="s">
        <v>1444</v>
      </c>
      <c r="B924">
        <v>923</v>
      </c>
      <c r="C924">
        <v>1965</v>
      </c>
      <c r="D924" t="s">
        <v>11</v>
      </c>
      <c r="E924">
        <v>10</v>
      </c>
      <c r="F924" s="19">
        <v>35013</v>
      </c>
      <c r="G924" s="13">
        <f t="shared" ca="1" si="14"/>
        <v>30</v>
      </c>
      <c r="H924">
        <v>0</v>
      </c>
      <c r="I924" s="21">
        <v>11842.62</v>
      </c>
      <c r="J924" s="9" t="s">
        <v>8</v>
      </c>
      <c r="K924" t="s">
        <v>8</v>
      </c>
      <c r="L924" t="s">
        <v>19</v>
      </c>
    </row>
    <row r="925" spans="1:12" x14ac:dyDescent="0.35">
      <c r="A925" t="s">
        <v>1443</v>
      </c>
      <c r="B925">
        <v>924</v>
      </c>
      <c r="C925">
        <v>1964</v>
      </c>
      <c r="D925" t="s">
        <v>6</v>
      </c>
      <c r="E925">
        <v>11</v>
      </c>
      <c r="F925" s="19">
        <v>34526</v>
      </c>
      <c r="G925" s="13">
        <f t="shared" ca="1" si="14"/>
        <v>32</v>
      </c>
      <c r="H925">
        <v>0</v>
      </c>
      <c r="I925" s="21">
        <v>11842.44</v>
      </c>
      <c r="J925" s="9" t="s">
        <v>8</v>
      </c>
      <c r="K925" t="s">
        <v>7</v>
      </c>
      <c r="L925" t="s">
        <v>38</v>
      </c>
    </row>
    <row r="926" spans="1:12" x14ac:dyDescent="0.35">
      <c r="A926" t="s">
        <v>1442</v>
      </c>
      <c r="B926">
        <v>925</v>
      </c>
      <c r="C926">
        <v>1965</v>
      </c>
      <c r="D926" t="s">
        <v>16</v>
      </c>
      <c r="E926">
        <v>25</v>
      </c>
      <c r="F926" s="19">
        <v>34967</v>
      </c>
      <c r="G926" s="13">
        <f t="shared" ca="1" si="14"/>
        <v>30</v>
      </c>
      <c r="H926">
        <v>0</v>
      </c>
      <c r="I926" s="21">
        <v>11840.78</v>
      </c>
      <c r="J926" s="9" t="s">
        <v>8</v>
      </c>
      <c r="K926" t="s">
        <v>7</v>
      </c>
      <c r="L926" t="s">
        <v>19</v>
      </c>
    </row>
    <row r="927" spans="1:12" x14ac:dyDescent="0.35">
      <c r="A927" t="s">
        <v>1441</v>
      </c>
      <c r="B927">
        <v>926</v>
      </c>
      <c r="C927">
        <v>1964</v>
      </c>
      <c r="D927" t="s">
        <v>16</v>
      </c>
      <c r="E927">
        <v>11</v>
      </c>
      <c r="F927" s="19">
        <v>34588</v>
      </c>
      <c r="G927" s="13">
        <f t="shared" ca="1" si="14"/>
        <v>32</v>
      </c>
      <c r="H927">
        <v>0</v>
      </c>
      <c r="I927" s="21">
        <v>11837.16</v>
      </c>
      <c r="J927" s="9" t="s">
        <v>8</v>
      </c>
      <c r="K927" t="s">
        <v>8</v>
      </c>
      <c r="L927" t="s">
        <v>38</v>
      </c>
    </row>
    <row r="928" spans="1:12" x14ac:dyDescent="0.35">
      <c r="A928" t="s">
        <v>1440</v>
      </c>
      <c r="B928">
        <v>927</v>
      </c>
      <c r="C928">
        <v>1964</v>
      </c>
      <c r="D928" t="s">
        <v>14</v>
      </c>
      <c r="E928">
        <v>27</v>
      </c>
      <c r="F928" s="19">
        <v>34512</v>
      </c>
      <c r="G928" s="13">
        <f t="shared" ca="1" si="14"/>
        <v>32</v>
      </c>
      <c r="H928">
        <v>0</v>
      </c>
      <c r="I928" s="21">
        <v>11833.78</v>
      </c>
      <c r="J928" s="9" t="s">
        <v>8</v>
      </c>
      <c r="K928" t="s">
        <v>8</v>
      </c>
      <c r="L928" t="s">
        <v>9</v>
      </c>
    </row>
    <row r="929" spans="1:12" x14ac:dyDescent="0.35">
      <c r="A929" t="s">
        <v>1439</v>
      </c>
      <c r="B929">
        <v>928</v>
      </c>
      <c r="C929">
        <v>1965</v>
      </c>
      <c r="D929" t="s">
        <v>33</v>
      </c>
      <c r="E929">
        <v>3</v>
      </c>
      <c r="F929" s="19">
        <v>34975</v>
      </c>
      <c r="G929" s="13">
        <f t="shared" ca="1" si="14"/>
        <v>30</v>
      </c>
      <c r="H929">
        <v>0</v>
      </c>
      <c r="I929" s="21">
        <v>11830.61</v>
      </c>
      <c r="J929" s="9" t="s">
        <v>8</v>
      </c>
      <c r="K929" t="s">
        <v>12</v>
      </c>
      <c r="L929" t="s">
        <v>19</v>
      </c>
    </row>
    <row r="930" spans="1:12" x14ac:dyDescent="0.35">
      <c r="A930" t="s">
        <v>1438</v>
      </c>
      <c r="B930">
        <v>929</v>
      </c>
      <c r="C930">
        <v>1982</v>
      </c>
      <c r="D930" t="s">
        <v>11</v>
      </c>
      <c r="E930">
        <v>20</v>
      </c>
      <c r="F930" s="19">
        <v>33928</v>
      </c>
      <c r="G930" s="13">
        <f t="shared" ca="1" si="14"/>
        <v>33</v>
      </c>
      <c r="H930">
        <v>3</v>
      </c>
      <c r="I930" s="21">
        <v>11773.06</v>
      </c>
      <c r="J930" s="9" t="s">
        <v>8</v>
      </c>
      <c r="K930" t="s">
        <v>8</v>
      </c>
      <c r="L930" t="s">
        <v>531</v>
      </c>
    </row>
    <row r="931" spans="1:12" x14ac:dyDescent="0.35">
      <c r="A931" t="s">
        <v>1437</v>
      </c>
      <c r="B931">
        <v>930</v>
      </c>
      <c r="C931">
        <v>1966</v>
      </c>
      <c r="D931" t="s">
        <v>6</v>
      </c>
      <c r="E931">
        <v>25</v>
      </c>
      <c r="F931" s="19">
        <v>35271</v>
      </c>
      <c r="G931" s="13">
        <f t="shared" ca="1" si="14"/>
        <v>30</v>
      </c>
      <c r="H931">
        <v>1</v>
      </c>
      <c r="I931" s="21">
        <v>11763</v>
      </c>
      <c r="J931" s="9" t="s">
        <v>8</v>
      </c>
      <c r="K931" t="s">
        <v>8</v>
      </c>
      <c r="L931" t="s">
        <v>164</v>
      </c>
    </row>
    <row r="932" spans="1:12" x14ac:dyDescent="0.35">
      <c r="A932" t="s">
        <v>1436</v>
      </c>
      <c r="B932">
        <v>931</v>
      </c>
      <c r="C932">
        <v>1979</v>
      </c>
      <c r="D932" t="s">
        <v>11</v>
      </c>
      <c r="E932">
        <v>6</v>
      </c>
      <c r="F932" s="19">
        <v>36470</v>
      </c>
      <c r="G932" s="13">
        <f t="shared" ca="1" si="14"/>
        <v>26</v>
      </c>
      <c r="H932">
        <v>2</v>
      </c>
      <c r="I932" s="21">
        <v>11752.68</v>
      </c>
      <c r="J932" s="9" t="s">
        <v>8</v>
      </c>
      <c r="K932" t="s">
        <v>12</v>
      </c>
      <c r="L932" t="s">
        <v>531</v>
      </c>
    </row>
    <row r="933" spans="1:12" x14ac:dyDescent="0.35">
      <c r="A933" t="s">
        <v>1435</v>
      </c>
      <c r="B933">
        <v>932</v>
      </c>
      <c r="C933">
        <v>1964</v>
      </c>
      <c r="D933" t="s">
        <v>26</v>
      </c>
      <c r="E933">
        <v>2</v>
      </c>
      <c r="F933" s="19">
        <v>34670</v>
      </c>
      <c r="G933" s="13">
        <f t="shared" ca="1" si="14"/>
        <v>31</v>
      </c>
      <c r="H933">
        <v>0</v>
      </c>
      <c r="I933" s="21">
        <v>11743.93</v>
      </c>
      <c r="J933" s="9" t="s">
        <v>8</v>
      </c>
      <c r="K933" t="s">
        <v>12</v>
      </c>
      <c r="L933" t="s">
        <v>19</v>
      </c>
    </row>
    <row r="934" spans="1:12" x14ac:dyDescent="0.35">
      <c r="A934" t="s">
        <v>1434</v>
      </c>
      <c r="B934">
        <v>933</v>
      </c>
      <c r="C934">
        <v>1963</v>
      </c>
      <c r="D934" t="s">
        <v>14</v>
      </c>
      <c r="E934">
        <v>9</v>
      </c>
      <c r="F934" s="19">
        <v>34129</v>
      </c>
      <c r="G934" s="13">
        <f t="shared" ca="1" si="14"/>
        <v>33</v>
      </c>
      <c r="H934">
        <v>0</v>
      </c>
      <c r="I934" s="21">
        <v>11743.3</v>
      </c>
      <c r="J934" s="9" t="s">
        <v>8</v>
      </c>
      <c r="K934" t="s">
        <v>8</v>
      </c>
      <c r="L934" t="s">
        <v>9</v>
      </c>
    </row>
    <row r="935" spans="1:12" x14ac:dyDescent="0.35">
      <c r="A935" t="s">
        <v>1433</v>
      </c>
      <c r="B935">
        <v>934</v>
      </c>
      <c r="C935">
        <v>1969</v>
      </c>
      <c r="D935" t="s">
        <v>11</v>
      </c>
      <c r="E935">
        <v>12</v>
      </c>
      <c r="F935" s="19">
        <v>36476</v>
      </c>
      <c r="G935" s="13">
        <f t="shared" ca="1" si="14"/>
        <v>26</v>
      </c>
      <c r="H935">
        <v>3</v>
      </c>
      <c r="I935" s="21">
        <v>11741.73</v>
      </c>
      <c r="J935" s="9" t="s">
        <v>8</v>
      </c>
      <c r="K935" t="s">
        <v>12</v>
      </c>
      <c r="L935" t="s">
        <v>38</v>
      </c>
    </row>
    <row r="936" spans="1:12" x14ac:dyDescent="0.35">
      <c r="A936" t="s">
        <v>1432</v>
      </c>
      <c r="B936">
        <v>935</v>
      </c>
      <c r="C936">
        <v>1988</v>
      </c>
      <c r="D936" t="s">
        <v>16</v>
      </c>
      <c r="E936">
        <v>5</v>
      </c>
      <c r="F936" s="19">
        <v>36043</v>
      </c>
      <c r="G936" s="13">
        <f t="shared" ca="1" si="14"/>
        <v>28</v>
      </c>
      <c r="H936">
        <v>2</v>
      </c>
      <c r="I936" s="21">
        <v>11737.85</v>
      </c>
      <c r="J936" s="9" t="s">
        <v>8</v>
      </c>
      <c r="K936" t="s">
        <v>12</v>
      </c>
      <c r="L936" t="s">
        <v>38</v>
      </c>
    </row>
    <row r="937" spans="1:12" x14ac:dyDescent="0.35">
      <c r="A937" t="s">
        <v>1431</v>
      </c>
      <c r="B937">
        <v>936</v>
      </c>
      <c r="C937">
        <v>1964</v>
      </c>
      <c r="D937" t="s">
        <v>11</v>
      </c>
      <c r="E937">
        <v>9</v>
      </c>
      <c r="F937" s="19">
        <v>34647</v>
      </c>
      <c r="G937" s="13">
        <f t="shared" ca="1" si="14"/>
        <v>31</v>
      </c>
      <c r="H937">
        <v>0</v>
      </c>
      <c r="I937" s="21">
        <v>11735.88</v>
      </c>
      <c r="J937" s="9" t="s">
        <v>8</v>
      </c>
      <c r="K937" t="s">
        <v>12</v>
      </c>
      <c r="L937" t="s">
        <v>19</v>
      </c>
    </row>
    <row r="938" spans="1:12" x14ac:dyDescent="0.35">
      <c r="A938" t="s">
        <v>1430</v>
      </c>
      <c r="B938">
        <v>937</v>
      </c>
      <c r="C938">
        <v>1984</v>
      </c>
      <c r="D938" t="s">
        <v>11</v>
      </c>
      <c r="E938">
        <v>26</v>
      </c>
      <c r="F938" s="19">
        <v>34664</v>
      </c>
      <c r="G938" s="13">
        <f t="shared" ca="1" si="14"/>
        <v>31</v>
      </c>
      <c r="H938">
        <v>3</v>
      </c>
      <c r="I938" s="21">
        <v>11730.82</v>
      </c>
      <c r="J938" s="9" t="s">
        <v>8</v>
      </c>
      <c r="K938" t="s">
        <v>8</v>
      </c>
      <c r="L938" t="s">
        <v>531</v>
      </c>
    </row>
    <row r="939" spans="1:12" x14ac:dyDescent="0.35">
      <c r="A939" t="s">
        <v>1429</v>
      </c>
      <c r="B939">
        <v>938</v>
      </c>
      <c r="C939">
        <v>1969</v>
      </c>
      <c r="D939" t="s">
        <v>33</v>
      </c>
      <c r="E939">
        <v>12</v>
      </c>
      <c r="F939" s="19">
        <v>36445</v>
      </c>
      <c r="G939" s="13">
        <f t="shared" ca="1" si="14"/>
        <v>26</v>
      </c>
      <c r="H939">
        <v>2</v>
      </c>
      <c r="I939" s="21">
        <v>11729.68</v>
      </c>
      <c r="J939" s="9" t="s">
        <v>8</v>
      </c>
      <c r="K939" t="s">
        <v>12</v>
      </c>
      <c r="L939" t="s">
        <v>243</v>
      </c>
    </row>
    <row r="940" spans="1:12" x14ac:dyDescent="0.35">
      <c r="A940" t="s">
        <v>1428</v>
      </c>
      <c r="B940">
        <v>939</v>
      </c>
      <c r="C940">
        <v>1982</v>
      </c>
      <c r="D940" t="s">
        <v>33</v>
      </c>
      <c r="E940">
        <v>21</v>
      </c>
      <c r="F940" s="19">
        <v>33898</v>
      </c>
      <c r="G940" s="13">
        <f t="shared" ca="1" si="14"/>
        <v>33</v>
      </c>
      <c r="H940">
        <v>3</v>
      </c>
      <c r="I940" s="21">
        <v>11712.97</v>
      </c>
      <c r="J940" s="9" t="s">
        <v>8</v>
      </c>
      <c r="K940" t="s">
        <v>7</v>
      </c>
      <c r="L940" t="s">
        <v>296</v>
      </c>
    </row>
    <row r="941" spans="1:12" x14ac:dyDescent="0.35">
      <c r="A941" t="s">
        <v>1427</v>
      </c>
      <c r="B941">
        <v>940</v>
      </c>
      <c r="C941">
        <v>1970</v>
      </c>
      <c r="D941" t="s">
        <v>26</v>
      </c>
      <c r="E941">
        <v>1</v>
      </c>
      <c r="F941" s="19">
        <v>33208</v>
      </c>
      <c r="G941" s="13">
        <f t="shared" ca="1" si="14"/>
        <v>35</v>
      </c>
      <c r="H941">
        <v>0</v>
      </c>
      <c r="I941" s="21">
        <v>11696.52</v>
      </c>
      <c r="J941" s="9" t="s">
        <v>8</v>
      </c>
      <c r="K941" t="s">
        <v>12</v>
      </c>
      <c r="L941" t="s">
        <v>296</v>
      </c>
    </row>
    <row r="942" spans="1:12" x14ac:dyDescent="0.35">
      <c r="A942" t="s">
        <v>1426</v>
      </c>
      <c r="B942">
        <v>941</v>
      </c>
      <c r="C942">
        <v>1966</v>
      </c>
      <c r="D942" t="s">
        <v>11</v>
      </c>
      <c r="E942">
        <v>9</v>
      </c>
      <c r="F942" s="19">
        <v>35378</v>
      </c>
      <c r="G942" s="13">
        <f t="shared" ca="1" si="14"/>
        <v>29</v>
      </c>
      <c r="H942">
        <v>1</v>
      </c>
      <c r="I942" s="21">
        <v>11674.13</v>
      </c>
      <c r="J942" s="9" t="s">
        <v>8</v>
      </c>
      <c r="K942" t="s">
        <v>12</v>
      </c>
      <c r="L942" t="s">
        <v>38</v>
      </c>
    </row>
    <row r="943" spans="1:12" x14ac:dyDescent="0.35">
      <c r="A943" t="s">
        <v>1425</v>
      </c>
      <c r="B943">
        <v>942</v>
      </c>
      <c r="C943">
        <v>1966</v>
      </c>
      <c r="D943" t="s">
        <v>31</v>
      </c>
      <c r="E943">
        <v>23</v>
      </c>
      <c r="F943" s="19">
        <v>35300</v>
      </c>
      <c r="G943" s="13">
        <f t="shared" ca="1" si="14"/>
        <v>30</v>
      </c>
      <c r="H943">
        <v>0</v>
      </c>
      <c r="I943" s="21">
        <v>11658.38</v>
      </c>
      <c r="J943" s="9" t="s">
        <v>8</v>
      </c>
      <c r="K943" t="s">
        <v>8</v>
      </c>
      <c r="L943" t="s">
        <v>243</v>
      </c>
    </row>
    <row r="944" spans="1:12" x14ac:dyDescent="0.35">
      <c r="A944" t="s">
        <v>1424</v>
      </c>
      <c r="B944">
        <v>943</v>
      </c>
      <c r="C944">
        <v>1966</v>
      </c>
      <c r="D944" t="s">
        <v>6</v>
      </c>
      <c r="E944">
        <v>6</v>
      </c>
      <c r="F944" s="19">
        <v>35252</v>
      </c>
      <c r="G944" s="13">
        <f t="shared" ca="1" si="14"/>
        <v>30</v>
      </c>
      <c r="H944">
        <v>0</v>
      </c>
      <c r="I944" s="21">
        <v>11658.12</v>
      </c>
      <c r="J944" s="9" t="s">
        <v>8</v>
      </c>
      <c r="K944" t="s">
        <v>12</v>
      </c>
      <c r="L944" t="s">
        <v>243</v>
      </c>
    </row>
    <row r="945" spans="1:12" x14ac:dyDescent="0.35">
      <c r="A945" t="s">
        <v>1423</v>
      </c>
      <c r="B945">
        <v>944</v>
      </c>
      <c r="C945">
        <v>1994</v>
      </c>
      <c r="D945" t="s">
        <v>6</v>
      </c>
      <c r="E945">
        <v>20</v>
      </c>
      <c r="F945" s="19">
        <v>34535</v>
      </c>
      <c r="G945" s="13">
        <f t="shared" ca="1" si="14"/>
        <v>32</v>
      </c>
      <c r="H945">
        <v>0</v>
      </c>
      <c r="I945" s="21">
        <v>11657.81</v>
      </c>
      <c r="J945" s="9" t="s">
        <v>8</v>
      </c>
      <c r="K945" t="s">
        <v>7</v>
      </c>
      <c r="L945" t="s">
        <v>245</v>
      </c>
    </row>
    <row r="946" spans="1:12" x14ac:dyDescent="0.35">
      <c r="A946" t="s">
        <v>1422</v>
      </c>
      <c r="B946">
        <v>945</v>
      </c>
      <c r="C946">
        <v>1966</v>
      </c>
      <c r="D946" t="s">
        <v>33</v>
      </c>
      <c r="E946">
        <v>4</v>
      </c>
      <c r="F946" s="19">
        <v>35342</v>
      </c>
      <c r="G946" s="13">
        <f t="shared" ca="1" si="14"/>
        <v>29</v>
      </c>
      <c r="H946">
        <v>0</v>
      </c>
      <c r="I946" s="21">
        <v>11657.72</v>
      </c>
      <c r="J946" s="9" t="s">
        <v>8</v>
      </c>
      <c r="K946" t="s">
        <v>7</v>
      </c>
      <c r="L946" t="s">
        <v>243</v>
      </c>
    </row>
    <row r="947" spans="1:12" x14ac:dyDescent="0.35">
      <c r="A947" t="s">
        <v>1421</v>
      </c>
      <c r="B947">
        <v>946</v>
      </c>
      <c r="C947">
        <v>1986</v>
      </c>
      <c r="D947" t="s">
        <v>6</v>
      </c>
      <c r="E947">
        <v>17</v>
      </c>
      <c r="F947" s="19">
        <v>35263</v>
      </c>
      <c r="G947" s="13">
        <f t="shared" ca="1" si="14"/>
        <v>30</v>
      </c>
      <c r="H947">
        <v>3</v>
      </c>
      <c r="I947" s="21">
        <v>11625.11</v>
      </c>
      <c r="J947" s="9" t="s">
        <v>8</v>
      </c>
      <c r="K947" t="s">
        <v>8</v>
      </c>
      <c r="L947" t="s">
        <v>628</v>
      </c>
    </row>
    <row r="948" spans="1:12" x14ac:dyDescent="0.35">
      <c r="A948" t="s">
        <v>1420</v>
      </c>
      <c r="B948">
        <v>947</v>
      </c>
      <c r="C948">
        <v>1964</v>
      </c>
      <c r="D948" t="s">
        <v>14</v>
      </c>
      <c r="E948">
        <v>20</v>
      </c>
      <c r="F948" s="19">
        <v>34505</v>
      </c>
      <c r="G948" s="13">
        <f t="shared" ca="1" si="14"/>
        <v>32</v>
      </c>
      <c r="H948">
        <v>0</v>
      </c>
      <c r="I948" s="21">
        <v>11602.75</v>
      </c>
      <c r="J948" s="9" t="s">
        <v>8</v>
      </c>
      <c r="K948" t="s">
        <v>12</v>
      </c>
      <c r="L948" t="s">
        <v>512</v>
      </c>
    </row>
    <row r="949" spans="1:12" x14ac:dyDescent="0.35">
      <c r="A949" t="s">
        <v>1419</v>
      </c>
      <c r="B949">
        <v>948</v>
      </c>
      <c r="C949">
        <v>1965</v>
      </c>
      <c r="D949" t="s">
        <v>11</v>
      </c>
      <c r="E949">
        <v>6</v>
      </c>
      <c r="F949" s="19">
        <v>35009</v>
      </c>
      <c r="G949" s="13">
        <f t="shared" ca="1" si="14"/>
        <v>30</v>
      </c>
      <c r="H949">
        <v>1</v>
      </c>
      <c r="I949" s="21">
        <v>11576.13</v>
      </c>
      <c r="J949" s="9" t="s">
        <v>8</v>
      </c>
      <c r="K949" t="s">
        <v>8</v>
      </c>
      <c r="L949" t="s">
        <v>38</v>
      </c>
    </row>
    <row r="950" spans="1:12" x14ac:dyDescent="0.35">
      <c r="A950" t="s">
        <v>1418</v>
      </c>
      <c r="B950">
        <v>949</v>
      </c>
      <c r="C950">
        <v>1965</v>
      </c>
      <c r="D950" t="s">
        <v>26</v>
      </c>
      <c r="E950">
        <v>25</v>
      </c>
      <c r="F950" s="19">
        <v>35058</v>
      </c>
      <c r="G950" s="13">
        <f t="shared" ca="1" si="14"/>
        <v>30</v>
      </c>
      <c r="H950">
        <v>0</v>
      </c>
      <c r="I950" s="21">
        <v>11566.3</v>
      </c>
      <c r="J950" s="9" t="s">
        <v>8</v>
      </c>
      <c r="K950" t="s">
        <v>8</v>
      </c>
      <c r="L950" t="s">
        <v>164</v>
      </c>
    </row>
    <row r="951" spans="1:12" x14ac:dyDescent="0.35">
      <c r="A951" t="s">
        <v>1417</v>
      </c>
      <c r="B951">
        <v>950</v>
      </c>
      <c r="C951">
        <v>1965</v>
      </c>
      <c r="D951" t="s">
        <v>33</v>
      </c>
      <c r="E951">
        <v>27</v>
      </c>
      <c r="F951" s="19">
        <v>34999</v>
      </c>
      <c r="G951" s="13">
        <f t="shared" ca="1" si="14"/>
        <v>30</v>
      </c>
      <c r="H951">
        <v>1</v>
      </c>
      <c r="I951" s="21">
        <v>11554.22</v>
      </c>
      <c r="J951" s="9" t="s">
        <v>8</v>
      </c>
      <c r="K951" t="s">
        <v>12</v>
      </c>
      <c r="L951" t="s">
        <v>9</v>
      </c>
    </row>
    <row r="952" spans="1:12" x14ac:dyDescent="0.35">
      <c r="A952" t="s">
        <v>1416</v>
      </c>
      <c r="B952">
        <v>951</v>
      </c>
      <c r="C952">
        <v>1973</v>
      </c>
      <c r="D952" t="s">
        <v>6</v>
      </c>
      <c r="E952">
        <v>23</v>
      </c>
      <c r="F952" s="19">
        <v>34173</v>
      </c>
      <c r="G952" s="13">
        <f t="shared" ca="1" si="14"/>
        <v>33</v>
      </c>
      <c r="H952">
        <v>5</v>
      </c>
      <c r="I952" s="21">
        <v>11552.9</v>
      </c>
      <c r="J952" s="9" t="s">
        <v>8</v>
      </c>
      <c r="K952" t="s">
        <v>7</v>
      </c>
      <c r="L952" t="s">
        <v>38</v>
      </c>
    </row>
    <row r="953" spans="1:12" x14ac:dyDescent="0.35">
      <c r="A953" t="s">
        <v>1415</v>
      </c>
      <c r="B953">
        <v>952</v>
      </c>
      <c r="C953">
        <v>1971</v>
      </c>
      <c r="D953" t="s">
        <v>26</v>
      </c>
      <c r="E953">
        <v>1</v>
      </c>
      <c r="F953" s="19">
        <v>33573</v>
      </c>
      <c r="G953" s="13">
        <f t="shared" ca="1" si="14"/>
        <v>34</v>
      </c>
      <c r="H953">
        <v>0</v>
      </c>
      <c r="I953" s="21">
        <v>11540.25</v>
      </c>
      <c r="J953" s="9" t="s">
        <v>8</v>
      </c>
      <c r="K953" t="s">
        <v>12</v>
      </c>
      <c r="L953" t="s">
        <v>19</v>
      </c>
    </row>
    <row r="954" spans="1:12" x14ac:dyDescent="0.35">
      <c r="A954" t="s">
        <v>1414</v>
      </c>
      <c r="B954">
        <v>953</v>
      </c>
      <c r="C954">
        <v>1968</v>
      </c>
      <c r="D954" t="s">
        <v>11</v>
      </c>
      <c r="E954">
        <v>14</v>
      </c>
      <c r="F954" s="19">
        <v>36113</v>
      </c>
      <c r="G954" s="13">
        <f t="shared" ca="1" si="14"/>
        <v>27</v>
      </c>
      <c r="H954">
        <v>2</v>
      </c>
      <c r="I954" s="21">
        <v>11538.42</v>
      </c>
      <c r="J954" s="9" t="s">
        <v>8</v>
      </c>
      <c r="K954" t="s">
        <v>12</v>
      </c>
      <c r="L954" t="s">
        <v>38</v>
      </c>
    </row>
    <row r="955" spans="1:12" x14ac:dyDescent="0.35">
      <c r="A955" t="s">
        <v>1413</v>
      </c>
      <c r="B955">
        <v>954</v>
      </c>
      <c r="C955">
        <v>1965</v>
      </c>
      <c r="D955" t="s">
        <v>33</v>
      </c>
      <c r="E955">
        <v>3</v>
      </c>
      <c r="F955" s="19">
        <v>34975</v>
      </c>
      <c r="G955" s="13">
        <f t="shared" ca="1" si="14"/>
        <v>30</v>
      </c>
      <c r="H955">
        <v>0</v>
      </c>
      <c r="I955" s="21">
        <v>11534.87</v>
      </c>
      <c r="J955" s="9" t="s">
        <v>8</v>
      </c>
      <c r="K955" t="s">
        <v>12</v>
      </c>
      <c r="L955" t="s">
        <v>352</v>
      </c>
    </row>
    <row r="956" spans="1:12" x14ac:dyDescent="0.35">
      <c r="A956" t="s">
        <v>1412</v>
      </c>
      <c r="B956">
        <v>955</v>
      </c>
      <c r="C956">
        <v>1970</v>
      </c>
      <c r="D956" t="s">
        <v>6</v>
      </c>
      <c r="E956">
        <v>23</v>
      </c>
      <c r="F956" s="19">
        <v>33077</v>
      </c>
      <c r="G956" s="13">
        <f t="shared" ca="1" si="14"/>
        <v>36</v>
      </c>
      <c r="H956">
        <v>0</v>
      </c>
      <c r="I956" s="21">
        <v>11530.12</v>
      </c>
      <c r="J956" s="9" t="s">
        <v>8</v>
      </c>
      <c r="K956" t="s">
        <v>12</v>
      </c>
      <c r="L956" t="s">
        <v>19</v>
      </c>
    </row>
    <row r="957" spans="1:12" x14ac:dyDescent="0.35">
      <c r="A957" t="s">
        <v>1411</v>
      </c>
      <c r="B957">
        <v>956</v>
      </c>
      <c r="C957">
        <v>1988</v>
      </c>
      <c r="D957" t="s">
        <v>14</v>
      </c>
      <c r="E957">
        <v>12</v>
      </c>
      <c r="F957" s="19">
        <v>35958</v>
      </c>
      <c r="G957" s="13">
        <f t="shared" ca="1" si="14"/>
        <v>28</v>
      </c>
      <c r="H957">
        <v>3</v>
      </c>
      <c r="I957" s="21">
        <v>11524.25</v>
      </c>
      <c r="J957" s="9" t="s">
        <v>8</v>
      </c>
      <c r="K957" t="s">
        <v>12</v>
      </c>
      <c r="L957" t="s">
        <v>531</v>
      </c>
    </row>
    <row r="958" spans="1:12" x14ac:dyDescent="0.35">
      <c r="A958" t="s">
        <v>1410</v>
      </c>
      <c r="B958">
        <v>957</v>
      </c>
      <c r="C958">
        <v>1971</v>
      </c>
      <c r="D958" t="s">
        <v>26</v>
      </c>
      <c r="E958">
        <v>19</v>
      </c>
      <c r="F958" s="19">
        <v>33591</v>
      </c>
      <c r="G958" s="13">
        <f t="shared" ca="1" si="14"/>
        <v>34</v>
      </c>
      <c r="H958">
        <v>4</v>
      </c>
      <c r="I958" s="21">
        <v>11520.1</v>
      </c>
      <c r="J958" s="9" t="s">
        <v>8</v>
      </c>
      <c r="K958" t="s">
        <v>12</v>
      </c>
      <c r="L958" t="s">
        <v>19</v>
      </c>
    </row>
    <row r="959" spans="1:12" x14ac:dyDescent="0.35">
      <c r="A959" t="s">
        <v>1409</v>
      </c>
      <c r="B959">
        <v>958</v>
      </c>
      <c r="C959">
        <v>1968</v>
      </c>
      <c r="D959" t="s">
        <v>14</v>
      </c>
      <c r="E959">
        <v>24</v>
      </c>
      <c r="F959" s="19">
        <v>35970</v>
      </c>
      <c r="G959" s="13">
        <f t="shared" ca="1" si="14"/>
        <v>28</v>
      </c>
      <c r="H959">
        <v>1</v>
      </c>
      <c r="I959" s="21">
        <v>11512.41</v>
      </c>
      <c r="J959" s="9" t="s">
        <v>8</v>
      </c>
      <c r="K959" t="s">
        <v>12</v>
      </c>
      <c r="L959" t="s">
        <v>243</v>
      </c>
    </row>
    <row r="960" spans="1:12" x14ac:dyDescent="0.35">
      <c r="A960" t="s">
        <v>1408</v>
      </c>
      <c r="B960">
        <v>959</v>
      </c>
      <c r="C960">
        <v>1989</v>
      </c>
      <c r="D960" t="s">
        <v>33</v>
      </c>
      <c r="E960">
        <v>6</v>
      </c>
      <c r="F960" s="19">
        <v>36439</v>
      </c>
      <c r="G960" s="13">
        <f t="shared" ca="1" si="14"/>
        <v>26</v>
      </c>
      <c r="H960">
        <v>3</v>
      </c>
      <c r="I960" s="21">
        <v>11511.61</v>
      </c>
      <c r="J960" s="9" t="s">
        <v>8</v>
      </c>
      <c r="K960" t="s">
        <v>8</v>
      </c>
      <c r="L960" t="s">
        <v>531</v>
      </c>
    </row>
    <row r="961" spans="1:12" x14ac:dyDescent="0.35">
      <c r="A961" t="s">
        <v>1407</v>
      </c>
      <c r="B961">
        <v>960</v>
      </c>
      <c r="C961">
        <v>1969</v>
      </c>
      <c r="D961" t="s">
        <v>31</v>
      </c>
      <c r="E961">
        <v>11</v>
      </c>
      <c r="F961" s="19">
        <v>36383</v>
      </c>
      <c r="G961" s="13">
        <f t="shared" ca="1" si="14"/>
        <v>27</v>
      </c>
      <c r="H961">
        <v>0</v>
      </c>
      <c r="I961" s="21">
        <v>11497.69</v>
      </c>
      <c r="J961" s="9" t="s">
        <v>8</v>
      </c>
      <c r="K961" t="s">
        <v>12</v>
      </c>
      <c r="L961" t="s">
        <v>19</v>
      </c>
    </row>
    <row r="962" spans="1:12" x14ac:dyDescent="0.35">
      <c r="A962" t="s">
        <v>1406</v>
      </c>
      <c r="B962">
        <v>961</v>
      </c>
      <c r="C962">
        <v>1983</v>
      </c>
      <c r="D962" t="s">
        <v>14</v>
      </c>
      <c r="E962">
        <v>7</v>
      </c>
      <c r="F962" s="19">
        <v>34127</v>
      </c>
      <c r="G962" s="13">
        <f t="shared" ref="G962:G1025" ca="1" si="15">DATEDIF(F962,$O$1,"Y")</f>
        <v>33</v>
      </c>
      <c r="H962">
        <v>3</v>
      </c>
      <c r="I962" s="21">
        <v>11492.46</v>
      </c>
      <c r="J962" s="9" t="s">
        <v>8</v>
      </c>
      <c r="K962" t="s">
        <v>8</v>
      </c>
      <c r="L962" t="s">
        <v>531</v>
      </c>
    </row>
    <row r="963" spans="1:12" x14ac:dyDescent="0.35">
      <c r="A963" t="s">
        <v>1405</v>
      </c>
      <c r="B963">
        <v>962</v>
      </c>
      <c r="C963">
        <v>1970</v>
      </c>
      <c r="D963" t="s">
        <v>33</v>
      </c>
      <c r="E963">
        <v>13</v>
      </c>
      <c r="F963" s="19">
        <v>33159</v>
      </c>
      <c r="G963" s="13">
        <f t="shared" ca="1" si="15"/>
        <v>35</v>
      </c>
      <c r="H963">
        <v>3</v>
      </c>
      <c r="I963" s="21">
        <v>11488.32</v>
      </c>
      <c r="J963" s="9" t="s">
        <v>8</v>
      </c>
      <c r="K963" t="s">
        <v>12</v>
      </c>
      <c r="L963" t="s">
        <v>272</v>
      </c>
    </row>
    <row r="964" spans="1:12" x14ac:dyDescent="0.35">
      <c r="A964" t="s">
        <v>1404</v>
      </c>
      <c r="B964">
        <v>963</v>
      </c>
      <c r="C964">
        <v>2004</v>
      </c>
      <c r="D964" t="s">
        <v>16</v>
      </c>
      <c r="E964">
        <v>10</v>
      </c>
      <c r="F964" s="19">
        <v>38240</v>
      </c>
      <c r="G964" s="13">
        <f t="shared" ca="1" si="15"/>
        <v>22</v>
      </c>
      <c r="H964">
        <v>0</v>
      </c>
      <c r="I964" s="21">
        <v>11482.63</v>
      </c>
      <c r="J964" s="9" t="s">
        <v>8</v>
      </c>
      <c r="K964" t="s">
        <v>7</v>
      </c>
      <c r="L964" t="s">
        <v>9</v>
      </c>
    </row>
    <row r="965" spans="1:12" x14ac:dyDescent="0.35">
      <c r="A965" t="s">
        <v>1403</v>
      </c>
      <c r="B965">
        <v>964</v>
      </c>
      <c r="C965">
        <v>1966</v>
      </c>
      <c r="D965" t="s">
        <v>16</v>
      </c>
      <c r="E965">
        <v>7</v>
      </c>
      <c r="F965" s="19">
        <v>35315</v>
      </c>
      <c r="G965" s="13">
        <f t="shared" ca="1" si="15"/>
        <v>30</v>
      </c>
      <c r="H965">
        <v>0</v>
      </c>
      <c r="I965" s="21">
        <v>11478.14</v>
      </c>
      <c r="J965" s="9" t="s">
        <v>8</v>
      </c>
      <c r="K965" t="s">
        <v>7</v>
      </c>
      <c r="L965" t="s">
        <v>196</v>
      </c>
    </row>
    <row r="966" spans="1:12" x14ac:dyDescent="0.35">
      <c r="A966" t="s">
        <v>1402</v>
      </c>
      <c r="B966">
        <v>965</v>
      </c>
      <c r="C966">
        <v>1965</v>
      </c>
      <c r="D966" t="s">
        <v>14</v>
      </c>
      <c r="E966">
        <v>23</v>
      </c>
      <c r="F966" s="19">
        <v>34873</v>
      </c>
      <c r="G966" s="13">
        <f t="shared" ca="1" si="15"/>
        <v>31</v>
      </c>
      <c r="H966">
        <v>0</v>
      </c>
      <c r="I966" s="21">
        <v>11455.28</v>
      </c>
      <c r="J966" s="9" t="s">
        <v>8</v>
      </c>
      <c r="K966" t="s">
        <v>7</v>
      </c>
      <c r="L966" t="s">
        <v>38</v>
      </c>
    </row>
    <row r="967" spans="1:12" x14ac:dyDescent="0.35">
      <c r="A967" t="s">
        <v>1401</v>
      </c>
      <c r="B967">
        <v>966</v>
      </c>
      <c r="C967">
        <v>1966</v>
      </c>
      <c r="D967" t="s">
        <v>14</v>
      </c>
      <c r="E967">
        <v>14</v>
      </c>
      <c r="F967" s="19">
        <v>35230</v>
      </c>
      <c r="G967" s="13">
        <f t="shared" ca="1" si="15"/>
        <v>30</v>
      </c>
      <c r="H967">
        <v>0</v>
      </c>
      <c r="I967" s="21">
        <v>11454.02</v>
      </c>
      <c r="J967" s="9" t="s">
        <v>8</v>
      </c>
      <c r="K967" t="s">
        <v>12</v>
      </c>
      <c r="L967" t="s">
        <v>19</v>
      </c>
    </row>
    <row r="968" spans="1:12" x14ac:dyDescent="0.35">
      <c r="A968" t="s">
        <v>1400</v>
      </c>
      <c r="B968">
        <v>967</v>
      </c>
      <c r="C968">
        <v>1971</v>
      </c>
      <c r="D968" t="s">
        <v>16</v>
      </c>
      <c r="E968">
        <v>12</v>
      </c>
      <c r="F968" s="19">
        <v>33493</v>
      </c>
      <c r="G968" s="13">
        <f t="shared" ca="1" si="15"/>
        <v>34</v>
      </c>
      <c r="H968">
        <v>3</v>
      </c>
      <c r="I968" s="21">
        <v>11436.74</v>
      </c>
      <c r="J968" s="9" t="s">
        <v>8</v>
      </c>
      <c r="K968" t="s">
        <v>8</v>
      </c>
      <c r="L968" t="s">
        <v>19</v>
      </c>
    </row>
    <row r="969" spans="1:12" x14ac:dyDescent="0.35">
      <c r="A969" t="s">
        <v>1399</v>
      </c>
      <c r="B969">
        <v>968</v>
      </c>
      <c r="C969">
        <v>1980</v>
      </c>
      <c r="D969" t="s">
        <v>6</v>
      </c>
      <c r="E969">
        <v>17</v>
      </c>
      <c r="F969" s="19">
        <v>33071</v>
      </c>
      <c r="G969" s="13">
        <f t="shared" ca="1" si="15"/>
        <v>36</v>
      </c>
      <c r="H969">
        <v>2</v>
      </c>
      <c r="I969" s="21">
        <v>11435.74</v>
      </c>
      <c r="J969" s="9" t="s">
        <v>8</v>
      </c>
      <c r="K969" t="s">
        <v>8</v>
      </c>
      <c r="L969" t="s">
        <v>296</v>
      </c>
    </row>
    <row r="970" spans="1:12" x14ac:dyDescent="0.35">
      <c r="A970" t="s">
        <v>1398</v>
      </c>
      <c r="B970">
        <v>969</v>
      </c>
      <c r="C970">
        <v>1985</v>
      </c>
      <c r="D970" t="s">
        <v>14</v>
      </c>
      <c r="E970">
        <v>9</v>
      </c>
      <c r="F970" s="19">
        <v>34859</v>
      </c>
      <c r="G970" s="13">
        <f t="shared" ca="1" si="15"/>
        <v>31</v>
      </c>
      <c r="H970">
        <v>3</v>
      </c>
      <c r="I970" s="21">
        <v>11419.49</v>
      </c>
      <c r="J970" s="9" t="s">
        <v>8</v>
      </c>
      <c r="K970" t="s">
        <v>12</v>
      </c>
      <c r="L970" t="s">
        <v>19</v>
      </c>
    </row>
    <row r="971" spans="1:12" x14ac:dyDescent="0.35">
      <c r="A971" t="s">
        <v>1397</v>
      </c>
      <c r="B971">
        <v>970</v>
      </c>
      <c r="C971">
        <v>1983</v>
      </c>
      <c r="D971" t="s">
        <v>33</v>
      </c>
      <c r="E971">
        <v>23</v>
      </c>
      <c r="F971" s="19">
        <v>34265</v>
      </c>
      <c r="G971" s="13">
        <f t="shared" ca="1" si="15"/>
        <v>32</v>
      </c>
      <c r="H971">
        <v>3</v>
      </c>
      <c r="I971" s="21">
        <v>11412.02</v>
      </c>
      <c r="J971" s="9" t="s">
        <v>8</v>
      </c>
      <c r="K971" t="s">
        <v>12</v>
      </c>
      <c r="L971" t="s">
        <v>296</v>
      </c>
    </row>
    <row r="972" spans="1:12" x14ac:dyDescent="0.35">
      <c r="A972" t="s">
        <v>1396</v>
      </c>
      <c r="B972">
        <v>971</v>
      </c>
      <c r="C972">
        <v>1970</v>
      </c>
      <c r="D972" t="s">
        <v>33</v>
      </c>
      <c r="E972">
        <v>7</v>
      </c>
      <c r="F972" s="19">
        <v>33153</v>
      </c>
      <c r="G972" s="13">
        <f t="shared" ca="1" si="15"/>
        <v>35</v>
      </c>
      <c r="H972">
        <v>3</v>
      </c>
      <c r="I972" s="21">
        <v>11411.69</v>
      </c>
      <c r="J972" s="9" t="s">
        <v>8</v>
      </c>
      <c r="K972" t="s">
        <v>7</v>
      </c>
      <c r="L972" t="s">
        <v>38</v>
      </c>
    </row>
    <row r="973" spans="1:12" x14ac:dyDescent="0.35">
      <c r="A973" t="s">
        <v>1395</v>
      </c>
      <c r="B973">
        <v>972</v>
      </c>
      <c r="C973">
        <v>1970</v>
      </c>
      <c r="D973" t="s">
        <v>33</v>
      </c>
      <c r="E973">
        <v>2</v>
      </c>
      <c r="F973" s="19">
        <v>33148</v>
      </c>
      <c r="G973" s="13">
        <f t="shared" ca="1" si="15"/>
        <v>35</v>
      </c>
      <c r="H973">
        <v>2</v>
      </c>
      <c r="I973" s="21">
        <v>11396.9</v>
      </c>
      <c r="J973" s="9" t="s">
        <v>8</v>
      </c>
      <c r="K973" t="s">
        <v>8</v>
      </c>
      <c r="L973" t="s">
        <v>243</v>
      </c>
    </row>
    <row r="974" spans="1:12" x14ac:dyDescent="0.35">
      <c r="A974" t="s">
        <v>1394</v>
      </c>
      <c r="B974">
        <v>973</v>
      </c>
      <c r="C974">
        <v>1967</v>
      </c>
      <c r="D974" t="s">
        <v>26</v>
      </c>
      <c r="E974">
        <v>19</v>
      </c>
      <c r="F974" s="19">
        <v>35783</v>
      </c>
      <c r="G974" s="13">
        <f t="shared" ca="1" si="15"/>
        <v>28</v>
      </c>
      <c r="H974">
        <v>1</v>
      </c>
      <c r="I974" s="21">
        <v>11394.07</v>
      </c>
      <c r="J974" s="9" t="s">
        <v>8</v>
      </c>
      <c r="K974" t="s">
        <v>12</v>
      </c>
      <c r="L974" t="s">
        <v>166</v>
      </c>
    </row>
    <row r="975" spans="1:12" x14ac:dyDescent="0.35">
      <c r="A975" t="s">
        <v>1393</v>
      </c>
      <c r="B975">
        <v>974</v>
      </c>
      <c r="C975">
        <v>1997</v>
      </c>
      <c r="D975" t="s">
        <v>6</v>
      </c>
      <c r="E975">
        <v>28</v>
      </c>
      <c r="F975" s="19">
        <v>35639</v>
      </c>
      <c r="G975" s="13">
        <f t="shared" ca="1" si="15"/>
        <v>29</v>
      </c>
      <c r="H975">
        <v>0</v>
      </c>
      <c r="I975" s="21">
        <v>11388.27</v>
      </c>
      <c r="J975" s="9" t="s">
        <v>8</v>
      </c>
      <c r="K975" t="s">
        <v>7</v>
      </c>
      <c r="L975" t="s">
        <v>531</v>
      </c>
    </row>
    <row r="976" spans="1:12" x14ac:dyDescent="0.35">
      <c r="A976" t="s">
        <v>1392</v>
      </c>
      <c r="B976">
        <v>975</v>
      </c>
      <c r="C976">
        <v>1964</v>
      </c>
      <c r="D976" t="s">
        <v>14</v>
      </c>
      <c r="E976">
        <v>13</v>
      </c>
      <c r="F976" s="19">
        <v>34498</v>
      </c>
      <c r="G976" s="13">
        <f t="shared" ca="1" si="15"/>
        <v>32</v>
      </c>
      <c r="H976">
        <v>0</v>
      </c>
      <c r="I976" s="21">
        <v>11381.33</v>
      </c>
      <c r="J976" s="9" t="s">
        <v>8</v>
      </c>
      <c r="K976" t="s">
        <v>7</v>
      </c>
      <c r="L976" t="s">
        <v>9</v>
      </c>
    </row>
    <row r="977" spans="1:12" x14ac:dyDescent="0.35">
      <c r="A977" t="s">
        <v>1391</v>
      </c>
      <c r="B977">
        <v>976</v>
      </c>
      <c r="C977">
        <v>1972</v>
      </c>
      <c r="D977" t="s">
        <v>26</v>
      </c>
      <c r="E977">
        <v>6</v>
      </c>
      <c r="F977" s="19">
        <v>33944</v>
      </c>
      <c r="G977" s="13">
        <f t="shared" ca="1" si="15"/>
        <v>33</v>
      </c>
      <c r="H977">
        <v>0</v>
      </c>
      <c r="I977" s="21">
        <v>11378.57</v>
      </c>
      <c r="J977" s="9" t="s">
        <v>8</v>
      </c>
      <c r="K977" t="s">
        <v>7</v>
      </c>
      <c r="L977" t="s">
        <v>196</v>
      </c>
    </row>
    <row r="978" spans="1:12" x14ac:dyDescent="0.35">
      <c r="A978" t="s">
        <v>1390</v>
      </c>
      <c r="B978">
        <v>977</v>
      </c>
      <c r="C978">
        <v>1979</v>
      </c>
      <c r="D978" t="s">
        <v>14</v>
      </c>
      <c r="E978">
        <v>7</v>
      </c>
      <c r="F978" s="19">
        <v>36318</v>
      </c>
      <c r="G978" s="13">
        <f t="shared" ca="1" si="15"/>
        <v>27</v>
      </c>
      <c r="H978">
        <v>2</v>
      </c>
      <c r="I978" s="21">
        <v>11369.39</v>
      </c>
      <c r="J978" s="9" t="s">
        <v>8</v>
      </c>
      <c r="K978" t="s">
        <v>12</v>
      </c>
      <c r="L978" t="s">
        <v>531</v>
      </c>
    </row>
    <row r="979" spans="1:12" x14ac:dyDescent="0.35">
      <c r="A979" t="s">
        <v>1389</v>
      </c>
      <c r="B979">
        <v>978</v>
      </c>
      <c r="C979">
        <v>1964</v>
      </c>
      <c r="D979" t="s">
        <v>26</v>
      </c>
      <c r="E979">
        <v>13</v>
      </c>
      <c r="F979" s="19">
        <v>34681</v>
      </c>
      <c r="G979" s="13">
        <f t="shared" ca="1" si="15"/>
        <v>31</v>
      </c>
      <c r="H979">
        <v>0</v>
      </c>
      <c r="I979" s="21">
        <v>11365.95</v>
      </c>
      <c r="J979" s="9" t="s">
        <v>8</v>
      </c>
      <c r="K979" t="s">
        <v>7</v>
      </c>
      <c r="L979" t="s">
        <v>38</v>
      </c>
    </row>
    <row r="980" spans="1:12" x14ac:dyDescent="0.35">
      <c r="A980" t="s">
        <v>1388</v>
      </c>
      <c r="B980">
        <v>979</v>
      </c>
      <c r="C980">
        <v>1964</v>
      </c>
      <c r="D980" t="s">
        <v>6</v>
      </c>
      <c r="E980">
        <v>3</v>
      </c>
      <c r="F980" s="19">
        <v>34518</v>
      </c>
      <c r="G980" s="13">
        <f t="shared" ca="1" si="15"/>
        <v>32</v>
      </c>
      <c r="H980">
        <v>0</v>
      </c>
      <c r="I980" s="21">
        <v>11363.28</v>
      </c>
      <c r="J980" s="9" t="s">
        <v>8</v>
      </c>
      <c r="K980" t="s">
        <v>12</v>
      </c>
      <c r="L980" t="s">
        <v>9</v>
      </c>
    </row>
    <row r="981" spans="1:12" x14ac:dyDescent="0.35">
      <c r="A981" t="s">
        <v>1387</v>
      </c>
      <c r="B981">
        <v>980</v>
      </c>
      <c r="C981">
        <v>1964</v>
      </c>
      <c r="D981" t="s">
        <v>6</v>
      </c>
      <c r="E981">
        <v>4</v>
      </c>
      <c r="F981" s="19">
        <v>34519</v>
      </c>
      <c r="G981" s="13">
        <f t="shared" ca="1" si="15"/>
        <v>32</v>
      </c>
      <c r="H981">
        <v>0</v>
      </c>
      <c r="I981" s="21">
        <v>11362.76</v>
      </c>
      <c r="J981" s="9" t="s">
        <v>8</v>
      </c>
      <c r="K981" t="s">
        <v>12</v>
      </c>
      <c r="L981" t="s">
        <v>38</v>
      </c>
    </row>
    <row r="982" spans="1:12" x14ac:dyDescent="0.35">
      <c r="A982" t="s">
        <v>1386</v>
      </c>
      <c r="B982">
        <v>981</v>
      </c>
      <c r="C982">
        <v>1965</v>
      </c>
      <c r="D982" t="s">
        <v>16</v>
      </c>
      <c r="E982">
        <v>26</v>
      </c>
      <c r="F982" s="19">
        <v>34968</v>
      </c>
      <c r="G982" s="13">
        <f t="shared" ca="1" si="15"/>
        <v>30</v>
      </c>
      <c r="H982">
        <v>0</v>
      </c>
      <c r="I982" s="21">
        <v>11356.66</v>
      </c>
      <c r="J982" s="9" t="s">
        <v>8</v>
      </c>
      <c r="K982" t="s">
        <v>8</v>
      </c>
      <c r="L982" t="s">
        <v>19</v>
      </c>
    </row>
    <row r="983" spans="1:12" x14ac:dyDescent="0.35">
      <c r="A983" t="s">
        <v>1385</v>
      </c>
      <c r="B983">
        <v>982</v>
      </c>
      <c r="C983">
        <v>1965</v>
      </c>
      <c r="D983" t="s">
        <v>11</v>
      </c>
      <c r="E983">
        <v>29</v>
      </c>
      <c r="F983" s="19">
        <v>35032</v>
      </c>
      <c r="G983" s="13">
        <f t="shared" ca="1" si="15"/>
        <v>30</v>
      </c>
      <c r="H983">
        <v>0</v>
      </c>
      <c r="I983" s="21">
        <v>11353.23</v>
      </c>
      <c r="J983" s="9" t="s">
        <v>8</v>
      </c>
      <c r="K983" t="s">
        <v>12</v>
      </c>
      <c r="L983" t="s">
        <v>19</v>
      </c>
    </row>
    <row r="984" spans="1:12" x14ac:dyDescent="0.35">
      <c r="A984" t="s">
        <v>1384</v>
      </c>
      <c r="B984">
        <v>983</v>
      </c>
      <c r="C984">
        <v>1964</v>
      </c>
      <c r="D984" t="s">
        <v>6</v>
      </c>
      <c r="E984">
        <v>12</v>
      </c>
      <c r="F984" s="19">
        <v>34527</v>
      </c>
      <c r="G984" s="13">
        <f t="shared" ca="1" si="15"/>
        <v>32</v>
      </c>
      <c r="H984">
        <v>0</v>
      </c>
      <c r="I984" s="21">
        <v>11345.52</v>
      </c>
      <c r="J984" s="9" t="s">
        <v>8</v>
      </c>
      <c r="K984" t="s">
        <v>8</v>
      </c>
      <c r="L984" t="s">
        <v>38</v>
      </c>
    </row>
    <row r="985" spans="1:12" x14ac:dyDescent="0.35">
      <c r="A985" t="s">
        <v>1383</v>
      </c>
      <c r="B985">
        <v>984</v>
      </c>
      <c r="C985">
        <v>1968</v>
      </c>
      <c r="D985" t="s">
        <v>11</v>
      </c>
      <c r="E985">
        <v>2</v>
      </c>
      <c r="F985" s="19">
        <v>36101</v>
      </c>
      <c r="G985" s="13">
        <f t="shared" ca="1" si="15"/>
        <v>27</v>
      </c>
      <c r="H985">
        <v>0</v>
      </c>
      <c r="I985" s="21">
        <v>11344.32</v>
      </c>
      <c r="J985" s="9" t="s">
        <v>8</v>
      </c>
      <c r="K985" t="s">
        <v>7</v>
      </c>
      <c r="L985" t="s">
        <v>196</v>
      </c>
    </row>
    <row r="986" spans="1:12" x14ac:dyDescent="0.35">
      <c r="A986" t="s">
        <v>1382</v>
      </c>
      <c r="B986">
        <v>985</v>
      </c>
      <c r="C986">
        <v>1989</v>
      </c>
      <c r="D986" t="s">
        <v>31</v>
      </c>
      <c r="E986">
        <v>19</v>
      </c>
      <c r="F986" s="19">
        <v>36391</v>
      </c>
      <c r="G986" s="13">
        <f t="shared" ca="1" si="15"/>
        <v>27</v>
      </c>
      <c r="H986">
        <v>1</v>
      </c>
      <c r="I986" s="21">
        <v>11326.71</v>
      </c>
      <c r="J986" s="9" t="s">
        <v>8</v>
      </c>
      <c r="K986" t="s">
        <v>8</v>
      </c>
      <c r="L986" t="s">
        <v>9</v>
      </c>
    </row>
    <row r="987" spans="1:12" x14ac:dyDescent="0.35">
      <c r="A987" t="s">
        <v>1381</v>
      </c>
      <c r="B987">
        <v>986</v>
      </c>
      <c r="C987">
        <v>2002</v>
      </c>
      <c r="D987" t="s">
        <v>16</v>
      </c>
      <c r="E987">
        <v>20</v>
      </c>
      <c r="F987" s="19">
        <v>37519</v>
      </c>
      <c r="G987" s="13">
        <f t="shared" ca="1" si="15"/>
        <v>23</v>
      </c>
      <c r="H987">
        <v>0</v>
      </c>
      <c r="I987" s="21">
        <v>11321.49</v>
      </c>
      <c r="J987" s="9" t="s">
        <v>8</v>
      </c>
      <c r="K987" t="s">
        <v>8</v>
      </c>
      <c r="L987" t="s">
        <v>19</v>
      </c>
    </row>
    <row r="988" spans="1:12" x14ac:dyDescent="0.35">
      <c r="A988" t="s">
        <v>1380</v>
      </c>
      <c r="B988">
        <v>987</v>
      </c>
      <c r="C988">
        <v>1963</v>
      </c>
      <c r="D988" t="s">
        <v>6</v>
      </c>
      <c r="E988">
        <v>11</v>
      </c>
      <c r="F988" s="19">
        <v>34161</v>
      </c>
      <c r="G988" s="13">
        <f t="shared" ca="1" si="15"/>
        <v>33</v>
      </c>
      <c r="H988">
        <v>0</v>
      </c>
      <c r="I988" s="21">
        <v>11319.12</v>
      </c>
      <c r="J988" s="9" t="s">
        <v>8</v>
      </c>
      <c r="K988" t="s">
        <v>12</v>
      </c>
      <c r="L988" t="s">
        <v>19</v>
      </c>
    </row>
    <row r="989" spans="1:12" x14ac:dyDescent="0.35">
      <c r="A989" t="s">
        <v>1379</v>
      </c>
      <c r="B989">
        <v>988</v>
      </c>
      <c r="C989">
        <v>1995</v>
      </c>
      <c r="D989" t="s">
        <v>26</v>
      </c>
      <c r="E989">
        <v>10</v>
      </c>
      <c r="F989" s="19">
        <v>35043</v>
      </c>
      <c r="G989" s="13">
        <f t="shared" ca="1" si="15"/>
        <v>30</v>
      </c>
      <c r="H989">
        <v>0</v>
      </c>
      <c r="I989" s="21">
        <v>11318.57</v>
      </c>
      <c r="J989" s="9" t="s">
        <v>8</v>
      </c>
      <c r="K989" t="s">
        <v>7</v>
      </c>
      <c r="L989" t="s">
        <v>531</v>
      </c>
    </row>
    <row r="990" spans="1:12" x14ac:dyDescent="0.35">
      <c r="A990" t="s">
        <v>1378</v>
      </c>
      <c r="B990">
        <v>989</v>
      </c>
      <c r="C990">
        <v>1963</v>
      </c>
      <c r="D990" t="s">
        <v>11</v>
      </c>
      <c r="E990">
        <v>22</v>
      </c>
      <c r="F990" s="19">
        <v>34295</v>
      </c>
      <c r="G990" s="13">
        <f t="shared" ca="1" si="15"/>
        <v>32</v>
      </c>
      <c r="H990">
        <v>0</v>
      </c>
      <c r="I990" s="21">
        <v>11312.33</v>
      </c>
      <c r="J990" s="9" t="s">
        <v>8</v>
      </c>
      <c r="K990" t="s">
        <v>8</v>
      </c>
      <c r="L990" t="s">
        <v>19</v>
      </c>
    </row>
    <row r="991" spans="1:12" x14ac:dyDescent="0.35">
      <c r="A991" t="s">
        <v>1377</v>
      </c>
      <c r="B991">
        <v>990</v>
      </c>
      <c r="C991">
        <v>1968</v>
      </c>
      <c r="D991" t="s">
        <v>33</v>
      </c>
      <c r="E991">
        <v>6</v>
      </c>
      <c r="F991" s="19">
        <v>36074</v>
      </c>
      <c r="G991" s="13">
        <f t="shared" ca="1" si="15"/>
        <v>27</v>
      </c>
      <c r="H991">
        <v>1</v>
      </c>
      <c r="I991" s="21">
        <v>11305.93</v>
      </c>
      <c r="J991" s="9" t="s">
        <v>8</v>
      </c>
      <c r="K991" t="s">
        <v>12</v>
      </c>
      <c r="L991" t="s">
        <v>19</v>
      </c>
    </row>
    <row r="992" spans="1:12" x14ac:dyDescent="0.35">
      <c r="A992" t="s">
        <v>1376</v>
      </c>
      <c r="B992">
        <v>991</v>
      </c>
      <c r="C992">
        <v>1972</v>
      </c>
      <c r="D992" t="s">
        <v>16</v>
      </c>
      <c r="E992">
        <v>25</v>
      </c>
      <c r="F992" s="19">
        <v>33872</v>
      </c>
      <c r="G992" s="13">
        <f t="shared" ca="1" si="15"/>
        <v>33</v>
      </c>
      <c r="H992">
        <v>4</v>
      </c>
      <c r="I992" s="21">
        <v>11299.34</v>
      </c>
      <c r="J992" s="9" t="s">
        <v>8</v>
      </c>
      <c r="K992" t="s">
        <v>7</v>
      </c>
      <c r="L992" t="s">
        <v>38</v>
      </c>
    </row>
    <row r="993" spans="1:12" x14ac:dyDescent="0.35">
      <c r="A993" t="s">
        <v>1375</v>
      </c>
      <c r="B993">
        <v>992</v>
      </c>
      <c r="C993">
        <v>1988</v>
      </c>
      <c r="D993" t="s">
        <v>11</v>
      </c>
      <c r="E993">
        <v>14</v>
      </c>
      <c r="F993" s="19">
        <v>36113</v>
      </c>
      <c r="G993" s="13">
        <f t="shared" ca="1" si="15"/>
        <v>27</v>
      </c>
      <c r="H993">
        <v>3</v>
      </c>
      <c r="I993" s="21">
        <v>11294.57</v>
      </c>
      <c r="J993" s="9" t="s">
        <v>8</v>
      </c>
      <c r="K993" t="s">
        <v>12</v>
      </c>
      <c r="L993" t="s">
        <v>628</v>
      </c>
    </row>
    <row r="994" spans="1:12" x14ac:dyDescent="0.35">
      <c r="A994" t="s">
        <v>1374</v>
      </c>
      <c r="B994">
        <v>993</v>
      </c>
      <c r="C994">
        <v>1970</v>
      </c>
      <c r="D994" t="s">
        <v>14</v>
      </c>
      <c r="E994">
        <v>22</v>
      </c>
      <c r="F994" s="19">
        <v>33046</v>
      </c>
      <c r="G994" s="13">
        <f t="shared" ca="1" si="15"/>
        <v>36</v>
      </c>
      <c r="H994">
        <v>3</v>
      </c>
      <c r="I994" s="21">
        <v>11289.11</v>
      </c>
      <c r="J994" s="9" t="s">
        <v>8</v>
      </c>
      <c r="K994" t="s">
        <v>12</v>
      </c>
      <c r="L994" t="s">
        <v>19</v>
      </c>
    </row>
    <row r="995" spans="1:12" x14ac:dyDescent="0.35">
      <c r="A995" t="s">
        <v>1373</v>
      </c>
      <c r="B995">
        <v>994</v>
      </c>
      <c r="C995">
        <v>1967</v>
      </c>
      <c r="D995" t="s">
        <v>14</v>
      </c>
      <c r="E995">
        <v>14</v>
      </c>
      <c r="F995" s="19">
        <v>35595</v>
      </c>
      <c r="G995" s="13">
        <f t="shared" ca="1" si="15"/>
        <v>29</v>
      </c>
      <c r="H995">
        <v>0</v>
      </c>
      <c r="I995" s="21">
        <v>11286.54</v>
      </c>
      <c r="J995" s="9" t="s">
        <v>8</v>
      </c>
      <c r="K995" t="s">
        <v>8</v>
      </c>
      <c r="L995" t="s">
        <v>243</v>
      </c>
    </row>
    <row r="996" spans="1:12" x14ac:dyDescent="0.35">
      <c r="A996" t="s">
        <v>1372</v>
      </c>
      <c r="B996">
        <v>995</v>
      </c>
      <c r="C996">
        <v>2004</v>
      </c>
      <c r="D996" t="s">
        <v>33</v>
      </c>
      <c r="E996">
        <v>4</v>
      </c>
      <c r="F996" s="19">
        <v>38264</v>
      </c>
      <c r="G996" s="13">
        <f t="shared" ca="1" si="15"/>
        <v>21</v>
      </c>
      <c r="H996">
        <v>1</v>
      </c>
      <c r="I996" s="21">
        <v>11272.33</v>
      </c>
      <c r="J996" s="9" t="s">
        <v>8</v>
      </c>
      <c r="K996" t="s">
        <v>7</v>
      </c>
      <c r="L996" t="s">
        <v>162</v>
      </c>
    </row>
    <row r="997" spans="1:12" x14ac:dyDescent="0.35">
      <c r="A997" t="s">
        <v>1371</v>
      </c>
      <c r="B997">
        <v>996</v>
      </c>
      <c r="C997">
        <v>1971</v>
      </c>
      <c r="D997" t="s">
        <v>26</v>
      </c>
      <c r="E997">
        <v>26</v>
      </c>
      <c r="F997" s="19">
        <v>33598</v>
      </c>
      <c r="G997" s="13">
        <f t="shared" ca="1" si="15"/>
        <v>34</v>
      </c>
      <c r="H997">
        <v>0</v>
      </c>
      <c r="I997" s="21">
        <v>11265.71</v>
      </c>
      <c r="J997" s="9" t="s">
        <v>8</v>
      </c>
      <c r="K997" t="s">
        <v>12</v>
      </c>
      <c r="L997" t="s">
        <v>196</v>
      </c>
    </row>
    <row r="998" spans="1:12" x14ac:dyDescent="0.35">
      <c r="A998" t="s">
        <v>1370</v>
      </c>
      <c r="B998">
        <v>997</v>
      </c>
      <c r="C998">
        <v>1969</v>
      </c>
      <c r="D998" t="s">
        <v>33</v>
      </c>
      <c r="E998">
        <v>11</v>
      </c>
      <c r="F998" s="19">
        <v>36444</v>
      </c>
      <c r="G998" s="13">
        <f t="shared" ca="1" si="15"/>
        <v>26</v>
      </c>
      <c r="H998">
        <v>3</v>
      </c>
      <c r="I998" s="21">
        <v>11264.54</v>
      </c>
      <c r="J998" s="9" t="s">
        <v>8</v>
      </c>
      <c r="K998" t="s">
        <v>7</v>
      </c>
      <c r="L998" t="s">
        <v>38</v>
      </c>
    </row>
    <row r="999" spans="1:12" x14ac:dyDescent="0.35">
      <c r="A999" t="s">
        <v>1369</v>
      </c>
      <c r="B999">
        <v>998</v>
      </c>
      <c r="C999">
        <v>1981</v>
      </c>
      <c r="D999" t="s">
        <v>33</v>
      </c>
      <c r="E999">
        <v>2</v>
      </c>
      <c r="F999" s="19">
        <v>33513</v>
      </c>
      <c r="G999" s="13">
        <f t="shared" ca="1" si="15"/>
        <v>34</v>
      </c>
      <c r="H999">
        <v>1</v>
      </c>
      <c r="I999" s="21">
        <v>11255.29</v>
      </c>
      <c r="J999" s="9" t="s">
        <v>8</v>
      </c>
      <c r="K999" t="s">
        <v>12</v>
      </c>
      <c r="L999" t="s">
        <v>531</v>
      </c>
    </row>
    <row r="1000" spans="1:12" x14ac:dyDescent="0.35">
      <c r="A1000" t="s">
        <v>1368</v>
      </c>
      <c r="B1000">
        <v>999</v>
      </c>
      <c r="C1000">
        <v>1969</v>
      </c>
      <c r="D1000" t="s">
        <v>31</v>
      </c>
      <c r="E1000">
        <v>20</v>
      </c>
      <c r="F1000" s="19">
        <v>36392</v>
      </c>
      <c r="G1000" s="13">
        <f t="shared" ca="1" si="15"/>
        <v>27</v>
      </c>
      <c r="H1000">
        <v>3</v>
      </c>
      <c r="I1000" s="21">
        <v>11253.42</v>
      </c>
      <c r="J1000" s="9" t="s">
        <v>8</v>
      </c>
      <c r="K1000" t="s">
        <v>12</v>
      </c>
      <c r="L1000" t="s">
        <v>38</v>
      </c>
    </row>
    <row r="1001" spans="1:12" x14ac:dyDescent="0.35">
      <c r="A1001" t="s">
        <v>1367</v>
      </c>
      <c r="B1001">
        <v>1000</v>
      </c>
      <c r="C1001">
        <v>1989</v>
      </c>
      <c r="D1001" t="s">
        <v>26</v>
      </c>
      <c r="E1001">
        <v>17</v>
      </c>
      <c r="F1001" s="19">
        <v>36511</v>
      </c>
      <c r="G1001" s="13">
        <f t="shared" ca="1" si="15"/>
        <v>26</v>
      </c>
      <c r="H1001">
        <v>3</v>
      </c>
      <c r="I1001" s="21">
        <v>11250.43</v>
      </c>
      <c r="J1001" s="9" t="s">
        <v>8</v>
      </c>
      <c r="K1001" t="s">
        <v>7</v>
      </c>
      <c r="L1001" t="s">
        <v>531</v>
      </c>
    </row>
    <row r="1002" spans="1:12" x14ac:dyDescent="0.35">
      <c r="A1002" t="s">
        <v>1366</v>
      </c>
      <c r="B1002">
        <v>1001</v>
      </c>
      <c r="C1002">
        <v>1969</v>
      </c>
      <c r="D1002" t="s">
        <v>26</v>
      </c>
      <c r="E1002">
        <v>30</v>
      </c>
      <c r="F1002" s="19">
        <v>36524</v>
      </c>
      <c r="G1002" s="13">
        <f t="shared" ca="1" si="15"/>
        <v>26</v>
      </c>
      <c r="H1002">
        <v>2</v>
      </c>
      <c r="I1002" s="21">
        <v>11244.38</v>
      </c>
      <c r="J1002" s="9" t="s">
        <v>8</v>
      </c>
      <c r="K1002" t="s">
        <v>12</v>
      </c>
      <c r="L1002" t="s">
        <v>164</v>
      </c>
    </row>
    <row r="1003" spans="1:12" x14ac:dyDescent="0.35">
      <c r="A1003" t="s">
        <v>1365</v>
      </c>
      <c r="B1003">
        <v>1002</v>
      </c>
      <c r="C1003">
        <v>1976</v>
      </c>
      <c r="D1003" t="s">
        <v>14</v>
      </c>
      <c r="E1003">
        <v>28</v>
      </c>
      <c r="F1003" s="19">
        <v>35244</v>
      </c>
      <c r="G1003" s="13">
        <f t="shared" ca="1" si="15"/>
        <v>30</v>
      </c>
      <c r="H1003">
        <v>2</v>
      </c>
      <c r="I1003" s="21">
        <v>11217.35</v>
      </c>
      <c r="J1003" s="9" t="s">
        <v>8</v>
      </c>
      <c r="K1003" t="s">
        <v>7</v>
      </c>
      <c r="L1003" t="s">
        <v>196</v>
      </c>
    </row>
    <row r="1004" spans="1:12" x14ac:dyDescent="0.35">
      <c r="A1004" t="s">
        <v>1364</v>
      </c>
      <c r="B1004">
        <v>1003</v>
      </c>
      <c r="C1004">
        <v>1970</v>
      </c>
      <c r="D1004" t="s">
        <v>14</v>
      </c>
      <c r="E1004">
        <v>14</v>
      </c>
      <c r="F1004" s="19">
        <v>33038</v>
      </c>
      <c r="G1004" s="13">
        <f t="shared" ca="1" si="15"/>
        <v>36</v>
      </c>
      <c r="H1004">
        <v>2</v>
      </c>
      <c r="I1004" s="21">
        <v>11187.66</v>
      </c>
      <c r="J1004" s="9" t="s">
        <v>8</v>
      </c>
      <c r="K1004" t="s">
        <v>7</v>
      </c>
      <c r="L1004" t="s">
        <v>19</v>
      </c>
    </row>
    <row r="1005" spans="1:12" x14ac:dyDescent="0.35">
      <c r="A1005" t="s">
        <v>1363</v>
      </c>
      <c r="B1005">
        <v>1004</v>
      </c>
      <c r="C1005">
        <v>1972</v>
      </c>
      <c r="D1005" t="s">
        <v>16</v>
      </c>
      <c r="E1005">
        <v>3</v>
      </c>
      <c r="F1005" s="19">
        <v>33850</v>
      </c>
      <c r="G1005" s="13">
        <f t="shared" ca="1" si="15"/>
        <v>34</v>
      </c>
      <c r="H1005">
        <v>0</v>
      </c>
      <c r="I1005" s="21">
        <v>11186.2</v>
      </c>
      <c r="J1005" s="9" t="s">
        <v>8</v>
      </c>
      <c r="K1005" t="s">
        <v>7</v>
      </c>
      <c r="L1005" t="s">
        <v>296</v>
      </c>
    </row>
    <row r="1006" spans="1:12" x14ac:dyDescent="0.35">
      <c r="A1006" t="s">
        <v>1362</v>
      </c>
      <c r="B1006">
        <v>1005</v>
      </c>
      <c r="C1006">
        <v>1966</v>
      </c>
      <c r="D1006" t="s">
        <v>31</v>
      </c>
      <c r="E1006">
        <v>6</v>
      </c>
      <c r="F1006" s="19">
        <v>35283</v>
      </c>
      <c r="G1006" s="13">
        <f t="shared" ca="1" si="15"/>
        <v>30</v>
      </c>
      <c r="H1006">
        <v>0</v>
      </c>
      <c r="I1006" s="21">
        <v>11165.42</v>
      </c>
      <c r="J1006" s="9" t="s">
        <v>8</v>
      </c>
      <c r="K1006" t="s">
        <v>12</v>
      </c>
      <c r="L1006" t="s">
        <v>164</v>
      </c>
    </row>
    <row r="1007" spans="1:12" x14ac:dyDescent="0.35">
      <c r="A1007" t="s">
        <v>1361</v>
      </c>
      <c r="B1007">
        <v>1006</v>
      </c>
      <c r="C1007">
        <v>1969</v>
      </c>
      <c r="D1007" t="s">
        <v>14</v>
      </c>
      <c r="E1007">
        <v>25</v>
      </c>
      <c r="F1007" s="19">
        <v>36336</v>
      </c>
      <c r="G1007" s="13">
        <f t="shared" ca="1" si="15"/>
        <v>27</v>
      </c>
      <c r="H1007">
        <v>2</v>
      </c>
      <c r="I1007" s="21">
        <v>11163.57</v>
      </c>
      <c r="J1007" s="9" t="s">
        <v>8</v>
      </c>
      <c r="K1007" t="s">
        <v>7</v>
      </c>
      <c r="L1007" t="s">
        <v>38</v>
      </c>
    </row>
    <row r="1008" spans="1:12" x14ac:dyDescent="0.35">
      <c r="A1008" t="s">
        <v>1360</v>
      </c>
      <c r="B1008">
        <v>1007</v>
      </c>
      <c r="C1008">
        <v>1969</v>
      </c>
      <c r="D1008" t="s">
        <v>11</v>
      </c>
      <c r="E1008">
        <v>30</v>
      </c>
      <c r="F1008" s="19">
        <v>36494</v>
      </c>
      <c r="G1008" s="13">
        <f t="shared" ca="1" si="15"/>
        <v>26</v>
      </c>
      <c r="H1008">
        <v>2</v>
      </c>
      <c r="I1008" s="21">
        <v>11150.78</v>
      </c>
      <c r="J1008" s="9" t="s">
        <v>8</v>
      </c>
      <c r="K1008" t="s">
        <v>7</v>
      </c>
      <c r="L1008" t="s">
        <v>38</v>
      </c>
    </row>
    <row r="1009" spans="1:12" x14ac:dyDescent="0.35">
      <c r="A1009" t="s">
        <v>1359</v>
      </c>
      <c r="B1009">
        <v>1008</v>
      </c>
      <c r="C1009">
        <v>1980</v>
      </c>
      <c r="D1009" t="s">
        <v>31</v>
      </c>
      <c r="E1009">
        <v>20</v>
      </c>
      <c r="F1009" s="19">
        <v>33105</v>
      </c>
      <c r="G1009" s="13">
        <f t="shared" ca="1" si="15"/>
        <v>36</v>
      </c>
      <c r="H1009">
        <v>2</v>
      </c>
      <c r="I1009" s="21">
        <v>11103.33</v>
      </c>
      <c r="J1009" s="9" t="s">
        <v>8</v>
      </c>
      <c r="K1009" t="s">
        <v>12</v>
      </c>
      <c r="L1009" t="s">
        <v>296</v>
      </c>
    </row>
    <row r="1010" spans="1:12" x14ac:dyDescent="0.35">
      <c r="A1010" t="s">
        <v>1358</v>
      </c>
      <c r="B1010">
        <v>1009</v>
      </c>
      <c r="C1010">
        <v>1966</v>
      </c>
      <c r="D1010" t="s">
        <v>6</v>
      </c>
      <c r="E1010">
        <v>5</v>
      </c>
      <c r="F1010" s="19">
        <v>35251</v>
      </c>
      <c r="G1010" s="13">
        <f t="shared" ca="1" si="15"/>
        <v>30</v>
      </c>
      <c r="H1010">
        <v>0</v>
      </c>
      <c r="I1010" s="21">
        <v>11093.62</v>
      </c>
      <c r="J1010" s="9" t="s">
        <v>8</v>
      </c>
      <c r="K1010" t="s">
        <v>12</v>
      </c>
      <c r="L1010" t="s">
        <v>9</v>
      </c>
    </row>
    <row r="1011" spans="1:12" x14ac:dyDescent="0.35">
      <c r="A1011" t="s">
        <v>1357</v>
      </c>
      <c r="B1011">
        <v>1010</v>
      </c>
      <c r="C1011">
        <v>1966</v>
      </c>
      <c r="D1011" t="s">
        <v>16</v>
      </c>
      <c r="E1011">
        <v>9</v>
      </c>
      <c r="F1011" s="19">
        <v>35317</v>
      </c>
      <c r="G1011" s="13">
        <f t="shared" ca="1" si="15"/>
        <v>30</v>
      </c>
      <c r="H1011">
        <v>0</v>
      </c>
      <c r="I1011" s="21">
        <v>11090.72</v>
      </c>
      <c r="J1011" s="9" t="s">
        <v>8</v>
      </c>
      <c r="K1011" t="s">
        <v>12</v>
      </c>
      <c r="L1011" t="s">
        <v>9</v>
      </c>
    </row>
    <row r="1012" spans="1:12" x14ac:dyDescent="0.35">
      <c r="A1012" t="s">
        <v>1356</v>
      </c>
      <c r="B1012">
        <v>1011</v>
      </c>
      <c r="C1012">
        <v>1972</v>
      </c>
      <c r="D1012" t="s">
        <v>33</v>
      </c>
      <c r="E1012">
        <v>7</v>
      </c>
      <c r="F1012" s="19">
        <v>33884</v>
      </c>
      <c r="G1012" s="13">
        <f t="shared" ca="1" si="15"/>
        <v>33</v>
      </c>
      <c r="H1012">
        <v>3</v>
      </c>
      <c r="I1012" s="21">
        <v>11085.59</v>
      </c>
      <c r="J1012" s="9" t="s">
        <v>8</v>
      </c>
      <c r="K1012" t="s">
        <v>7</v>
      </c>
      <c r="L1012" t="s">
        <v>19</v>
      </c>
    </row>
    <row r="1013" spans="1:12" x14ac:dyDescent="0.35">
      <c r="A1013" t="s">
        <v>1355</v>
      </c>
      <c r="B1013">
        <v>1012</v>
      </c>
      <c r="C1013">
        <v>1967</v>
      </c>
      <c r="D1013" t="s">
        <v>16</v>
      </c>
      <c r="E1013">
        <v>4</v>
      </c>
      <c r="F1013" s="19">
        <v>35677</v>
      </c>
      <c r="G1013" s="13">
        <f t="shared" ca="1" si="15"/>
        <v>29</v>
      </c>
      <c r="H1013">
        <v>0</v>
      </c>
      <c r="I1013" s="21">
        <v>11082.58</v>
      </c>
      <c r="J1013" s="9" t="s">
        <v>8</v>
      </c>
      <c r="K1013" t="s">
        <v>7</v>
      </c>
      <c r="L1013" t="s">
        <v>19</v>
      </c>
    </row>
    <row r="1014" spans="1:12" x14ac:dyDescent="0.35">
      <c r="A1014" t="s">
        <v>1354</v>
      </c>
      <c r="B1014">
        <v>1013</v>
      </c>
      <c r="C1014">
        <v>1966</v>
      </c>
      <c r="D1014" t="s">
        <v>11</v>
      </c>
      <c r="E1014">
        <v>20</v>
      </c>
      <c r="F1014" s="19">
        <v>35389</v>
      </c>
      <c r="G1014" s="13">
        <f t="shared" ca="1" si="15"/>
        <v>29</v>
      </c>
      <c r="H1014">
        <v>0</v>
      </c>
      <c r="I1014" s="21">
        <v>11073.18</v>
      </c>
      <c r="J1014" s="9" t="s">
        <v>8</v>
      </c>
      <c r="K1014" t="s">
        <v>8</v>
      </c>
      <c r="L1014" t="s">
        <v>38</v>
      </c>
    </row>
    <row r="1015" spans="1:12" x14ac:dyDescent="0.35">
      <c r="A1015" t="s">
        <v>1353</v>
      </c>
      <c r="B1015">
        <v>1014</v>
      </c>
      <c r="C1015">
        <v>1966</v>
      </c>
      <c r="D1015" t="s">
        <v>11</v>
      </c>
      <c r="E1015">
        <v>7</v>
      </c>
      <c r="F1015" s="19">
        <v>35376</v>
      </c>
      <c r="G1015" s="13">
        <f t="shared" ca="1" si="15"/>
        <v>29</v>
      </c>
      <c r="H1015">
        <v>0</v>
      </c>
      <c r="I1015" s="21">
        <v>11070.54</v>
      </c>
      <c r="J1015" s="9" t="s">
        <v>8</v>
      </c>
      <c r="K1015" t="s">
        <v>8</v>
      </c>
      <c r="L1015" t="s">
        <v>38</v>
      </c>
    </row>
    <row r="1016" spans="1:12" x14ac:dyDescent="0.35">
      <c r="A1016" t="s">
        <v>1352</v>
      </c>
      <c r="B1016">
        <v>1015</v>
      </c>
      <c r="C1016">
        <v>1971</v>
      </c>
      <c r="D1016" t="s">
        <v>11</v>
      </c>
      <c r="E1016">
        <v>9</v>
      </c>
      <c r="F1016" s="19">
        <v>33551</v>
      </c>
      <c r="G1016" s="13">
        <f t="shared" ca="1" si="15"/>
        <v>34</v>
      </c>
      <c r="H1016">
        <v>0</v>
      </c>
      <c r="I1016" s="21">
        <v>11068.77</v>
      </c>
      <c r="J1016" s="9" t="s">
        <v>8</v>
      </c>
      <c r="K1016" t="s">
        <v>7</v>
      </c>
      <c r="L1016" t="s">
        <v>19</v>
      </c>
    </row>
    <row r="1017" spans="1:12" x14ac:dyDescent="0.35">
      <c r="A1017" t="s">
        <v>1351</v>
      </c>
      <c r="B1017">
        <v>1016</v>
      </c>
      <c r="C1017">
        <v>2000</v>
      </c>
      <c r="D1017" t="s">
        <v>16</v>
      </c>
      <c r="E1017">
        <v>18</v>
      </c>
      <c r="F1017" s="19">
        <v>36787</v>
      </c>
      <c r="G1017" s="13">
        <f t="shared" ca="1" si="15"/>
        <v>25</v>
      </c>
      <c r="H1017">
        <v>0</v>
      </c>
      <c r="I1017" s="21">
        <v>11068.7</v>
      </c>
      <c r="J1017" s="9" t="s">
        <v>8</v>
      </c>
      <c r="K1017" t="s">
        <v>12</v>
      </c>
      <c r="L1017" t="s">
        <v>38</v>
      </c>
    </row>
    <row r="1018" spans="1:12" x14ac:dyDescent="0.35">
      <c r="A1018" t="s">
        <v>1350</v>
      </c>
      <c r="B1018">
        <v>1017</v>
      </c>
      <c r="C1018">
        <v>2001</v>
      </c>
      <c r="D1018" t="s">
        <v>26</v>
      </c>
      <c r="E1018">
        <v>17</v>
      </c>
      <c r="F1018" s="19">
        <v>37242</v>
      </c>
      <c r="G1018" s="13">
        <f t="shared" ca="1" si="15"/>
        <v>24</v>
      </c>
      <c r="H1018">
        <v>0</v>
      </c>
      <c r="I1018" s="21">
        <v>11046.02</v>
      </c>
      <c r="J1018" s="9" t="s">
        <v>8</v>
      </c>
      <c r="K1018" t="s">
        <v>12</v>
      </c>
      <c r="L1018" t="s">
        <v>531</v>
      </c>
    </row>
    <row r="1019" spans="1:12" x14ac:dyDescent="0.35">
      <c r="A1019" t="s">
        <v>1349</v>
      </c>
      <c r="B1019">
        <v>1018</v>
      </c>
      <c r="C1019">
        <v>1974</v>
      </c>
      <c r="D1019" t="s">
        <v>31</v>
      </c>
      <c r="E1019">
        <v>30</v>
      </c>
      <c r="F1019" s="19">
        <v>34576</v>
      </c>
      <c r="G1019" s="13">
        <f t="shared" ca="1" si="15"/>
        <v>32</v>
      </c>
      <c r="H1019">
        <v>0</v>
      </c>
      <c r="I1019" s="21">
        <v>11037.85</v>
      </c>
      <c r="J1019" s="9" t="s">
        <v>8</v>
      </c>
      <c r="K1019" t="s">
        <v>7</v>
      </c>
      <c r="L1019" t="s">
        <v>196</v>
      </c>
    </row>
    <row r="1020" spans="1:12" x14ac:dyDescent="0.35">
      <c r="A1020" t="s">
        <v>1348</v>
      </c>
      <c r="B1020">
        <v>1019</v>
      </c>
      <c r="C1020">
        <v>1989</v>
      </c>
      <c r="D1020" t="s">
        <v>33</v>
      </c>
      <c r="E1020">
        <v>25</v>
      </c>
      <c r="F1020" s="19">
        <v>36458</v>
      </c>
      <c r="G1020" s="13">
        <f t="shared" ca="1" si="15"/>
        <v>26</v>
      </c>
      <c r="H1020">
        <v>3</v>
      </c>
      <c r="I1020" s="21">
        <v>11037.51</v>
      </c>
      <c r="J1020" s="9" t="s">
        <v>8</v>
      </c>
      <c r="K1020" t="s">
        <v>12</v>
      </c>
      <c r="L1020" t="s">
        <v>19</v>
      </c>
    </row>
    <row r="1021" spans="1:12" x14ac:dyDescent="0.35">
      <c r="A1021" t="s">
        <v>1347</v>
      </c>
      <c r="B1021">
        <v>1020</v>
      </c>
      <c r="C1021">
        <v>1974</v>
      </c>
      <c r="D1021" t="s">
        <v>26</v>
      </c>
      <c r="E1021">
        <v>10</v>
      </c>
      <c r="F1021" s="19">
        <v>34678</v>
      </c>
      <c r="G1021" s="13">
        <f t="shared" ca="1" si="15"/>
        <v>31</v>
      </c>
      <c r="H1021">
        <v>4</v>
      </c>
      <c r="I1021" s="21">
        <v>11033.66</v>
      </c>
      <c r="J1021" s="9" t="s">
        <v>8</v>
      </c>
      <c r="K1021" t="s">
        <v>8</v>
      </c>
      <c r="L1021" t="s">
        <v>19</v>
      </c>
    </row>
    <row r="1022" spans="1:12" x14ac:dyDescent="0.35">
      <c r="A1022" t="s">
        <v>1346</v>
      </c>
      <c r="B1022">
        <v>1021</v>
      </c>
      <c r="C1022">
        <v>1996</v>
      </c>
      <c r="D1022" t="s">
        <v>6</v>
      </c>
      <c r="E1022">
        <v>21</v>
      </c>
      <c r="F1022" s="19">
        <v>35267</v>
      </c>
      <c r="G1022" s="13">
        <f t="shared" ca="1" si="15"/>
        <v>30</v>
      </c>
      <c r="H1022">
        <v>0</v>
      </c>
      <c r="I1022" s="21">
        <v>11028.56</v>
      </c>
      <c r="J1022" s="9" t="s">
        <v>8</v>
      </c>
      <c r="K1022" t="s">
        <v>8</v>
      </c>
      <c r="L1022" t="s">
        <v>19</v>
      </c>
    </row>
    <row r="1023" spans="1:12" x14ac:dyDescent="0.35">
      <c r="A1023" t="s">
        <v>1345</v>
      </c>
      <c r="B1023">
        <v>1022</v>
      </c>
      <c r="C1023">
        <v>1991</v>
      </c>
      <c r="D1023" t="s">
        <v>14</v>
      </c>
      <c r="E1023">
        <v>26</v>
      </c>
      <c r="F1023" s="19">
        <v>33415</v>
      </c>
      <c r="G1023" s="13">
        <f t="shared" ca="1" si="15"/>
        <v>35</v>
      </c>
      <c r="H1023">
        <v>3</v>
      </c>
      <c r="I1023" s="21">
        <v>11018.05</v>
      </c>
      <c r="J1023" s="9" t="s">
        <v>8</v>
      </c>
      <c r="K1023" t="s">
        <v>7</v>
      </c>
      <c r="L1023" t="s">
        <v>19</v>
      </c>
    </row>
    <row r="1024" spans="1:12" x14ac:dyDescent="0.35">
      <c r="A1024" t="s">
        <v>1344</v>
      </c>
      <c r="B1024">
        <v>1023</v>
      </c>
      <c r="C1024">
        <v>1974</v>
      </c>
      <c r="D1024" t="s">
        <v>26</v>
      </c>
      <c r="E1024">
        <v>15</v>
      </c>
      <c r="F1024" s="19">
        <v>34683</v>
      </c>
      <c r="G1024" s="13">
        <f t="shared" ca="1" si="15"/>
        <v>31</v>
      </c>
      <c r="H1024">
        <v>4</v>
      </c>
      <c r="I1024" s="21">
        <v>11015.17</v>
      </c>
      <c r="J1024" s="9" t="s">
        <v>8</v>
      </c>
      <c r="K1024" t="s">
        <v>12</v>
      </c>
      <c r="L1024" t="s">
        <v>19</v>
      </c>
    </row>
    <row r="1025" spans="1:12" x14ac:dyDescent="0.35">
      <c r="A1025" t="s">
        <v>1343</v>
      </c>
      <c r="B1025">
        <v>1024</v>
      </c>
      <c r="C1025">
        <v>1968</v>
      </c>
      <c r="D1025" t="s">
        <v>33</v>
      </c>
      <c r="E1025">
        <v>24</v>
      </c>
      <c r="F1025" s="19">
        <v>36092</v>
      </c>
      <c r="G1025" s="13">
        <f t="shared" ca="1" si="15"/>
        <v>27</v>
      </c>
      <c r="H1025">
        <v>2</v>
      </c>
      <c r="I1025" s="21">
        <v>11013.71</v>
      </c>
      <c r="J1025" s="9" t="s">
        <v>8</v>
      </c>
      <c r="K1025" t="s">
        <v>12</v>
      </c>
      <c r="L1025" t="s">
        <v>9</v>
      </c>
    </row>
    <row r="1026" spans="1:12" x14ac:dyDescent="0.35">
      <c r="A1026" t="s">
        <v>1342</v>
      </c>
      <c r="B1026">
        <v>1025</v>
      </c>
      <c r="C1026">
        <v>2000</v>
      </c>
      <c r="D1026" t="s">
        <v>16</v>
      </c>
      <c r="E1026">
        <v>17</v>
      </c>
      <c r="F1026" s="19">
        <v>36786</v>
      </c>
      <c r="G1026" s="13">
        <f t="shared" ref="G1026:G1089" ca="1" si="16">DATEDIF(F1026,$O$1,"Y")</f>
        <v>25</v>
      </c>
      <c r="H1026">
        <v>0</v>
      </c>
      <c r="I1026" s="21">
        <v>10991.58</v>
      </c>
      <c r="J1026" s="9" t="s">
        <v>8</v>
      </c>
      <c r="K1026" t="s">
        <v>8</v>
      </c>
      <c r="L1026" t="s">
        <v>19</v>
      </c>
    </row>
    <row r="1027" spans="1:12" x14ac:dyDescent="0.35">
      <c r="A1027" t="s">
        <v>1341</v>
      </c>
      <c r="B1027">
        <v>1026</v>
      </c>
      <c r="C1027">
        <v>1965</v>
      </c>
      <c r="D1027" t="s">
        <v>26</v>
      </c>
      <c r="E1027">
        <v>18</v>
      </c>
      <c r="F1027" s="19">
        <v>35051</v>
      </c>
      <c r="G1027" s="13">
        <f t="shared" ca="1" si="16"/>
        <v>30</v>
      </c>
      <c r="H1027">
        <v>0</v>
      </c>
      <c r="I1027" s="21">
        <v>10982.5</v>
      </c>
      <c r="J1027" s="9" t="s">
        <v>8</v>
      </c>
      <c r="K1027" t="s">
        <v>8</v>
      </c>
      <c r="L1027" t="s">
        <v>9</v>
      </c>
    </row>
    <row r="1028" spans="1:12" x14ac:dyDescent="0.35">
      <c r="A1028" t="s">
        <v>1340</v>
      </c>
      <c r="B1028">
        <v>1027</v>
      </c>
      <c r="C1028">
        <v>1973</v>
      </c>
      <c r="D1028" t="s">
        <v>33</v>
      </c>
      <c r="E1028">
        <v>21</v>
      </c>
      <c r="F1028" s="19">
        <v>34263</v>
      </c>
      <c r="G1028" s="13">
        <f t="shared" ca="1" si="16"/>
        <v>32</v>
      </c>
      <c r="H1028">
        <v>4</v>
      </c>
      <c r="I1028" s="21">
        <v>10977.21</v>
      </c>
      <c r="J1028" s="9" t="s">
        <v>8</v>
      </c>
      <c r="K1028" t="s">
        <v>12</v>
      </c>
      <c r="L1028" t="s">
        <v>9</v>
      </c>
    </row>
    <row r="1029" spans="1:12" x14ac:dyDescent="0.35">
      <c r="A1029" t="s">
        <v>1339</v>
      </c>
      <c r="B1029">
        <v>1028</v>
      </c>
      <c r="C1029">
        <v>1966</v>
      </c>
      <c r="D1029" t="s">
        <v>6</v>
      </c>
      <c r="E1029">
        <v>9</v>
      </c>
      <c r="F1029" s="19">
        <v>35255</v>
      </c>
      <c r="G1029" s="13">
        <f t="shared" ca="1" si="16"/>
        <v>30</v>
      </c>
      <c r="H1029">
        <v>0</v>
      </c>
      <c r="I1029" s="21">
        <v>10976.25</v>
      </c>
      <c r="J1029" s="9" t="s">
        <v>8</v>
      </c>
      <c r="K1029" t="s">
        <v>7</v>
      </c>
      <c r="L1029" t="s">
        <v>19</v>
      </c>
    </row>
    <row r="1030" spans="1:12" x14ac:dyDescent="0.35">
      <c r="A1030" t="s">
        <v>1338</v>
      </c>
      <c r="B1030">
        <v>1029</v>
      </c>
      <c r="C1030">
        <v>1965</v>
      </c>
      <c r="D1030" t="s">
        <v>14</v>
      </c>
      <c r="E1030">
        <v>19</v>
      </c>
      <c r="F1030" s="19">
        <v>34869</v>
      </c>
      <c r="G1030" s="13">
        <f t="shared" ca="1" si="16"/>
        <v>31</v>
      </c>
      <c r="H1030">
        <v>0</v>
      </c>
      <c r="I1030" s="21">
        <v>10965.45</v>
      </c>
      <c r="J1030" s="9" t="s">
        <v>8</v>
      </c>
      <c r="K1030" t="s">
        <v>7</v>
      </c>
      <c r="L1030" t="s">
        <v>38</v>
      </c>
    </row>
    <row r="1031" spans="1:12" x14ac:dyDescent="0.35">
      <c r="A1031" t="s">
        <v>1337</v>
      </c>
      <c r="B1031">
        <v>1030</v>
      </c>
      <c r="C1031">
        <v>1969</v>
      </c>
      <c r="D1031" t="s">
        <v>31</v>
      </c>
      <c r="E1031">
        <v>14</v>
      </c>
      <c r="F1031" s="19">
        <v>36386</v>
      </c>
      <c r="G1031" s="13">
        <f t="shared" ca="1" si="16"/>
        <v>27</v>
      </c>
      <c r="H1031">
        <v>1</v>
      </c>
      <c r="I1031" s="21">
        <v>10959.69</v>
      </c>
      <c r="J1031" s="9" t="s">
        <v>8</v>
      </c>
      <c r="K1031" t="s">
        <v>8</v>
      </c>
      <c r="L1031" t="s">
        <v>19</v>
      </c>
    </row>
    <row r="1032" spans="1:12" x14ac:dyDescent="0.35">
      <c r="A1032" t="s">
        <v>1336</v>
      </c>
      <c r="B1032">
        <v>1031</v>
      </c>
      <c r="C1032">
        <v>1965</v>
      </c>
      <c r="D1032" t="s">
        <v>26</v>
      </c>
      <c r="E1032">
        <v>4</v>
      </c>
      <c r="F1032" s="19">
        <v>35037</v>
      </c>
      <c r="G1032" s="13">
        <f t="shared" ca="1" si="16"/>
        <v>30</v>
      </c>
      <c r="H1032">
        <v>0</v>
      </c>
      <c r="I1032" s="21">
        <v>10959.33</v>
      </c>
      <c r="J1032" s="9" t="s">
        <v>8</v>
      </c>
      <c r="K1032" t="s">
        <v>8</v>
      </c>
      <c r="L1032" t="s">
        <v>38</v>
      </c>
    </row>
    <row r="1033" spans="1:12" x14ac:dyDescent="0.35">
      <c r="A1033" t="s">
        <v>1335</v>
      </c>
      <c r="B1033">
        <v>1032</v>
      </c>
      <c r="C1033">
        <v>1969</v>
      </c>
      <c r="D1033" t="s">
        <v>11</v>
      </c>
      <c r="E1033">
        <v>10</v>
      </c>
      <c r="F1033" s="19">
        <v>36474</v>
      </c>
      <c r="G1033" s="13">
        <f t="shared" ca="1" si="16"/>
        <v>26</v>
      </c>
      <c r="H1033">
        <v>1</v>
      </c>
      <c r="I1033" s="21">
        <v>10942.13</v>
      </c>
      <c r="J1033" s="9" t="s">
        <v>8</v>
      </c>
      <c r="K1033" t="s">
        <v>8</v>
      </c>
      <c r="L1033" t="s">
        <v>19</v>
      </c>
    </row>
    <row r="1034" spans="1:12" x14ac:dyDescent="0.35">
      <c r="A1034" t="s">
        <v>1334</v>
      </c>
      <c r="B1034">
        <v>1033</v>
      </c>
      <c r="C1034">
        <v>1968</v>
      </c>
      <c r="D1034" t="s">
        <v>11</v>
      </c>
      <c r="E1034">
        <v>12</v>
      </c>
      <c r="F1034" s="19">
        <v>36111</v>
      </c>
      <c r="G1034" s="13">
        <f t="shared" ca="1" si="16"/>
        <v>27</v>
      </c>
      <c r="H1034">
        <v>1</v>
      </c>
      <c r="I1034" s="21">
        <v>10928.85</v>
      </c>
      <c r="J1034" s="9" t="s">
        <v>8</v>
      </c>
      <c r="K1034" t="s">
        <v>8</v>
      </c>
      <c r="L1034" t="s">
        <v>9</v>
      </c>
    </row>
    <row r="1035" spans="1:12" x14ac:dyDescent="0.35">
      <c r="A1035" t="s">
        <v>1333</v>
      </c>
      <c r="B1035">
        <v>1034</v>
      </c>
      <c r="C1035">
        <v>1968</v>
      </c>
      <c r="D1035" t="s">
        <v>11</v>
      </c>
      <c r="E1035">
        <v>13</v>
      </c>
      <c r="F1035" s="19">
        <v>36112</v>
      </c>
      <c r="G1035" s="13">
        <f t="shared" ca="1" si="16"/>
        <v>27</v>
      </c>
      <c r="H1035">
        <v>0</v>
      </c>
      <c r="I1035" s="21">
        <v>10923.93</v>
      </c>
      <c r="J1035" s="9" t="s">
        <v>8</v>
      </c>
      <c r="K1035" t="s">
        <v>12</v>
      </c>
      <c r="L1035" t="s">
        <v>243</v>
      </c>
    </row>
    <row r="1036" spans="1:12" x14ac:dyDescent="0.35">
      <c r="A1036" t="s">
        <v>1332</v>
      </c>
      <c r="B1036">
        <v>1035</v>
      </c>
      <c r="C1036">
        <v>1994</v>
      </c>
      <c r="D1036" t="s">
        <v>16</v>
      </c>
      <c r="E1036">
        <v>6</v>
      </c>
      <c r="F1036" s="19">
        <v>34583</v>
      </c>
      <c r="G1036" s="13">
        <f t="shared" ca="1" si="16"/>
        <v>32</v>
      </c>
      <c r="H1036">
        <v>0</v>
      </c>
      <c r="I1036" s="21">
        <v>10886.66</v>
      </c>
      <c r="J1036" s="9" t="s">
        <v>8</v>
      </c>
      <c r="K1036" t="s">
        <v>8</v>
      </c>
      <c r="L1036" t="s">
        <v>19</v>
      </c>
    </row>
    <row r="1037" spans="1:12" x14ac:dyDescent="0.35">
      <c r="A1037" t="s">
        <v>1331</v>
      </c>
      <c r="B1037">
        <v>1036</v>
      </c>
      <c r="C1037">
        <v>1971</v>
      </c>
      <c r="D1037" t="s">
        <v>26</v>
      </c>
      <c r="E1037">
        <v>20</v>
      </c>
      <c r="F1037" s="19">
        <v>33592</v>
      </c>
      <c r="G1037" s="13">
        <f t="shared" ca="1" si="16"/>
        <v>34</v>
      </c>
      <c r="H1037">
        <v>2</v>
      </c>
      <c r="I1037" s="21">
        <v>10848.13</v>
      </c>
      <c r="J1037" s="9" t="s">
        <v>8</v>
      </c>
      <c r="K1037" t="s">
        <v>8</v>
      </c>
      <c r="L1037" t="s">
        <v>19</v>
      </c>
    </row>
    <row r="1038" spans="1:12" x14ac:dyDescent="0.35">
      <c r="A1038" t="s">
        <v>1330</v>
      </c>
      <c r="B1038">
        <v>1037</v>
      </c>
      <c r="C1038">
        <v>1968</v>
      </c>
      <c r="D1038" t="s">
        <v>6</v>
      </c>
      <c r="E1038">
        <v>28</v>
      </c>
      <c r="F1038" s="19">
        <v>36004</v>
      </c>
      <c r="G1038" s="13">
        <f t="shared" ca="1" si="16"/>
        <v>28</v>
      </c>
      <c r="H1038">
        <v>1</v>
      </c>
      <c r="I1038" s="21">
        <v>10825.25</v>
      </c>
      <c r="J1038" s="9" t="s">
        <v>8</v>
      </c>
      <c r="K1038" t="s">
        <v>8</v>
      </c>
      <c r="L1038" t="s">
        <v>19</v>
      </c>
    </row>
    <row r="1039" spans="1:12" x14ac:dyDescent="0.35">
      <c r="A1039" t="s">
        <v>1329</v>
      </c>
      <c r="B1039">
        <v>1038</v>
      </c>
      <c r="C1039">
        <v>1967</v>
      </c>
      <c r="D1039" t="s">
        <v>33</v>
      </c>
      <c r="E1039">
        <v>2</v>
      </c>
      <c r="F1039" s="19">
        <v>35705</v>
      </c>
      <c r="G1039" s="13">
        <f t="shared" ca="1" si="16"/>
        <v>28</v>
      </c>
      <c r="H1039">
        <v>1</v>
      </c>
      <c r="I1039" s="21">
        <v>10807.49</v>
      </c>
      <c r="J1039" s="9" t="s">
        <v>8</v>
      </c>
      <c r="K1039" t="s">
        <v>7</v>
      </c>
      <c r="L1039" t="s">
        <v>9</v>
      </c>
    </row>
    <row r="1040" spans="1:12" x14ac:dyDescent="0.35">
      <c r="A1040" t="s">
        <v>1328</v>
      </c>
      <c r="B1040">
        <v>1039</v>
      </c>
      <c r="C1040">
        <v>1970</v>
      </c>
      <c r="D1040" t="s">
        <v>26</v>
      </c>
      <c r="E1040">
        <v>18</v>
      </c>
      <c r="F1040" s="19">
        <v>33225</v>
      </c>
      <c r="G1040" s="13">
        <f t="shared" ca="1" si="16"/>
        <v>35</v>
      </c>
      <c r="H1040">
        <v>2</v>
      </c>
      <c r="I1040" s="21">
        <v>10806.84</v>
      </c>
      <c r="J1040" s="9" t="s">
        <v>8</v>
      </c>
      <c r="K1040" t="s">
        <v>7</v>
      </c>
      <c r="L1040" t="s">
        <v>38</v>
      </c>
    </row>
    <row r="1041" spans="1:12" x14ac:dyDescent="0.35">
      <c r="A1041" t="s">
        <v>1327</v>
      </c>
      <c r="B1041">
        <v>1040</v>
      </c>
      <c r="C1041">
        <v>1970</v>
      </c>
      <c r="D1041" t="s">
        <v>33</v>
      </c>
      <c r="E1041">
        <v>28</v>
      </c>
      <c r="F1041" s="19">
        <v>33174</v>
      </c>
      <c r="G1041" s="13">
        <f t="shared" ca="1" si="16"/>
        <v>35</v>
      </c>
      <c r="H1041">
        <v>1</v>
      </c>
      <c r="I1041" s="21">
        <v>10797.34</v>
      </c>
      <c r="J1041" s="9" t="s">
        <v>8</v>
      </c>
      <c r="K1041" t="s">
        <v>7</v>
      </c>
      <c r="L1041" t="s">
        <v>245</v>
      </c>
    </row>
    <row r="1042" spans="1:12" x14ac:dyDescent="0.35">
      <c r="A1042" t="s">
        <v>1326</v>
      </c>
      <c r="B1042">
        <v>1041</v>
      </c>
      <c r="C1042">
        <v>1967</v>
      </c>
      <c r="D1042" t="s">
        <v>33</v>
      </c>
      <c r="E1042">
        <v>23</v>
      </c>
      <c r="F1042" s="19">
        <v>35726</v>
      </c>
      <c r="G1042" s="13">
        <f t="shared" ca="1" si="16"/>
        <v>28</v>
      </c>
      <c r="H1042">
        <v>0</v>
      </c>
      <c r="I1042" s="21">
        <v>10796.35</v>
      </c>
      <c r="J1042" s="9" t="s">
        <v>8</v>
      </c>
      <c r="K1042" t="s">
        <v>12</v>
      </c>
      <c r="L1042" t="s">
        <v>162</v>
      </c>
    </row>
    <row r="1043" spans="1:12" x14ac:dyDescent="0.35">
      <c r="A1043" t="s">
        <v>1325</v>
      </c>
      <c r="B1043">
        <v>1042</v>
      </c>
      <c r="C1043">
        <v>1999</v>
      </c>
      <c r="D1043" t="s">
        <v>26</v>
      </c>
      <c r="E1043">
        <v>24</v>
      </c>
      <c r="F1043" s="19">
        <v>36518</v>
      </c>
      <c r="G1043" s="13">
        <f t="shared" ca="1" si="16"/>
        <v>26</v>
      </c>
      <c r="H1043">
        <v>0</v>
      </c>
      <c r="I1043" s="21">
        <v>10795.94</v>
      </c>
      <c r="J1043" s="9" t="s">
        <v>8</v>
      </c>
      <c r="K1043" t="s">
        <v>12</v>
      </c>
      <c r="L1043" t="s">
        <v>38</v>
      </c>
    </row>
    <row r="1044" spans="1:12" x14ac:dyDescent="0.35">
      <c r="A1044" t="s">
        <v>1324</v>
      </c>
      <c r="B1044">
        <v>1043</v>
      </c>
      <c r="C1044">
        <v>1967</v>
      </c>
      <c r="D1044" t="s">
        <v>11</v>
      </c>
      <c r="E1044">
        <v>11</v>
      </c>
      <c r="F1044" s="19">
        <v>35745</v>
      </c>
      <c r="G1044" s="13">
        <f t="shared" ca="1" si="16"/>
        <v>28</v>
      </c>
      <c r="H1044">
        <v>1</v>
      </c>
      <c r="I1044" s="21">
        <v>10791.96</v>
      </c>
      <c r="J1044" s="9" t="s">
        <v>8</v>
      </c>
      <c r="K1044" t="s">
        <v>7</v>
      </c>
      <c r="L1044" t="s">
        <v>38</v>
      </c>
    </row>
    <row r="1045" spans="1:12" x14ac:dyDescent="0.35">
      <c r="A1045" t="s">
        <v>1323</v>
      </c>
      <c r="B1045">
        <v>1044</v>
      </c>
      <c r="C1045">
        <v>1989</v>
      </c>
      <c r="D1045" t="s">
        <v>11</v>
      </c>
      <c r="E1045">
        <v>25</v>
      </c>
      <c r="F1045" s="19">
        <v>36489</v>
      </c>
      <c r="G1045" s="13">
        <f t="shared" ca="1" si="16"/>
        <v>26</v>
      </c>
      <c r="H1045">
        <v>3</v>
      </c>
      <c r="I1045" s="21">
        <v>10769.75</v>
      </c>
      <c r="J1045" s="9" t="s">
        <v>8</v>
      </c>
      <c r="K1045" t="s">
        <v>7</v>
      </c>
      <c r="L1045" t="s">
        <v>628</v>
      </c>
    </row>
    <row r="1046" spans="1:12" x14ac:dyDescent="0.35">
      <c r="A1046" t="s">
        <v>1322</v>
      </c>
      <c r="B1046">
        <v>1045</v>
      </c>
      <c r="C1046">
        <v>1986</v>
      </c>
      <c r="D1046" t="s">
        <v>31</v>
      </c>
      <c r="E1046">
        <v>29</v>
      </c>
      <c r="F1046" s="19">
        <v>35306</v>
      </c>
      <c r="G1046" s="13">
        <f t="shared" ca="1" si="16"/>
        <v>30</v>
      </c>
      <c r="H1046">
        <v>3</v>
      </c>
      <c r="I1046" s="21">
        <v>10749.02</v>
      </c>
      <c r="J1046" s="9" t="s">
        <v>8</v>
      </c>
      <c r="K1046" t="s">
        <v>12</v>
      </c>
      <c r="L1046" t="s">
        <v>531</v>
      </c>
    </row>
    <row r="1047" spans="1:12" x14ac:dyDescent="0.35">
      <c r="A1047" t="s">
        <v>1321</v>
      </c>
      <c r="B1047">
        <v>1046</v>
      </c>
      <c r="C1047">
        <v>1974</v>
      </c>
      <c r="D1047" t="s">
        <v>26</v>
      </c>
      <c r="E1047">
        <v>9</v>
      </c>
      <c r="F1047" s="19">
        <v>34677</v>
      </c>
      <c r="G1047" s="13">
        <f t="shared" ca="1" si="16"/>
        <v>31</v>
      </c>
      <c r="H1047">
        <v>4</v>
      </c>
      <c r="I1047" s="21">
        <v>10736.87</v>
      </c>
      <c r="J1047" s="9" t="s">
        <v>8</v>
      </c>
      <c r="K1047" t="s">
        <v>12</v>
      </c>
      <c r="L1047" t="s">
        <v>164</v>
      </c>
    </row>
    <row r="1048" spans="1:12" x14ac:dyDescent="0.35">
      <c r="A1048" t="s">
        <v>1320</v>
      </c>
      <c r="B1048">
        <v>1047</v>
      </c>
      <c r="C1048">
        <v>1992</v>
      </c>
      <c r="D1048" t="s">
        <v>14</v>
      </c>
      <c r="E1048">
        <v>25</v>
      </c>
      <c r="F1048" s="19">
        <v>33780</v>
      </c>
      <c r="G1048" s="13">
        <f t="shared" ca="1" si="16"/>
        <v>34</v>
      </c>
      <c r="H1048">
        <v>0</v>
      </c>
      <c r="I1048" s="21">
        <v>10719.57</v>
      </c>
      <c r="J1048" s="9" t="s">
        <v>8</v>
      </c>
      <c r="K1048" t="s">
        <v>12</v>
      </c>
      <c r="L1048" t="s">
        <v>19</v>
      </c>
    </row>
    <row r="1049" spans="1:12" x14ac:dyDescent="0.35">
      <c r="A1049" t="s">
        <v>1319</v>
      </c>
      <c r="B1049">
        <v>1048</v>
      </c>
      <c r="C1049">
        <v>1967</v>
      </c>
      <c r="D1049" t="s">
        <v>33</v>
      </c>
      <c r="E1049">
        <v>5</v>
      </c>
      <c r="F1049" s="19">
        <v>35708</v>
      </c>
      <c r="G1049" s="13">
        <f t="shared" ca="1" si="16"/>
        <v>28</v>
      </c>
      <c r="H1049">
        <v>0</v>
      </c>
      <c r="I1049" s="21">
        <v>10713.64</v>
      </c>
      <c r="J1049" s="9" t="s">
        <v>8</v>
      </c>
      <c r="K1049" t="s">
        <v>8</v>
      </c>
      <c r="L1049" t="s">
        <v>38</v>
      </c>
    </row>
    <row r="1050" spans="1:12" x14ac:dyDescent="0.35">
      <c r="A1050" t="s">
        <v>1318</v>
      </c>
      <c r="B1050">
        <v>1049</v>
      </c>
      <c r="C1050">
        <v>1967</v>
      </c>
      <c r="D1050" t="s">
        <v>6</v>
      </c>
      <c r="E1050">
        <v>30</v>
      </c>
      <c r="F1050" s="19">
        <v>35641</v>
      </c>
      <c r="G1050" s="13">
        <f t="shared" ca="1" si="16"/>
        <v>29</v>
      </c>
      <c r="H1050">
        <v>0</v>
      </c>
      <c r="I1050" s="21">
        <v>10704.47</v>
      </c>
      <c r="J1050" s="9" t="s">
        <v>8</v>
      </c>
      <c r="K1050" t="s">
        <v>7</v>
      </c>
      <c r="L1050" t="s">
        <v>38</v>
      </c>
    </row>
    <row r="1051" spans="1:12" x14ac:dyDescent="0.35">
      <c r="A1051" t="s">
        <v>1317</v>
      </c>
      <c r="B1051">
        <v>1050</v>
      </c>
      <c r="C1051">
        <v>1972</v>
      </c>
      <c r="D1051" t="s">
        <v>33</v>
      </c>
      <c r="E1051">
        <v>24</v>
      </c>
      <c r="F1051" s="19">
        <v>33901</v>
      </c>
      <c r="G1051" s="13">
        <f t="shared" ca="1" si="16"/>
        <v>33</v>
      </c>
      <c r="H1051">
        <v>3</v>
      </c>
      <c r="I1051" s="21">
        <v>10702.64</v>
      </c>
      <c r="J1051" s="9" t="s">
        <v>8</v>
      </c>
      <c r="K1051" t="s">
        <v>8</v>
      </c>
      <c r="L1051" t="s">
        <v>9</v>
      </c>
    </row>
    <row r="1052" spans="1:12" x14ac:dyDescent="0.35">
      <c r="A1052" t="s">
        <v>1316</v>
      </c>
      <c r="B1052">
        <v>1051</v>
      </c>
      <c r="C1052">
        <v>1976</v>
      </c>
      <c r="D1052" t="s">
        <v>16</v>
      </c>
      <c r="E1052">
        <v>30</v>
      </c>
      <c r="F1052" s="19">
        <v>35338</v>
      </c>
      <c r="G1052" s="13">
        <f t="shared" ca="1" si="16"/>
        <v>29</v>
      </c>
      <c r="H1052">
        <v>2</v>
      </c>
      <c r="I1052" s="21">
        <v>10698.38</v>
      </c>
      <c r="J1052" s="9" t="s">
        <v>8</v>
      </c>
      <c r="K1052" t="s">
        <v>12</v>
      </c>
      <c r="L1052" t="s">
        <v>196</v>
      </c>
    </row>
    <row r="1053" spans="1:12" x14ac:dyDescent="0.35">
      <c r="A1053" t="s">
        <v>1315</v>
      </c>
      <c r="B1053">
        <v>1052</v>
      </c>
      <c r="C1053">
        <v>1977</v>
      </c>
      <c r="D1053" t="s">
        <v>31</v>
      </c>
      <c r="E1053">
        <v>2</v>
      </c>
      <c r="F1053" s="19">
        <v>35644</v>
      </c>
      <c r="G1053" s="13">
        <f t="shared" ca="1" si="16"/>
        <v>29</v>
      </c>
      <c r="H1053">
        <v>2</v>
      </c>
      <c r="I1053" s="21">
        <v>10690.11</v>
      </c>
      <c r="J1053" s="9" t="s">
        <v>8</v>
      </c>
      <c r="K1053" t="s">
        <v>7</v>
      </c>
      <c r="L1053" t="s">
        <v>296</v>
      </c>
    </row>
    <row r="1054" spans="1:12" x14ac:dyDescent="0.35">
      <c r="A1054" t="s">
        <v>1314</v>
      </c>
      <c r="B1054">
        <v>1053</v>
      </c>
      <c r="C1054">
        <v>1962</v>
      </c>
      <c r="D1054" t="s">
        <v>16</v>
      </c>
      <c r="E1054">
        <v>7</v>
      </c>
      <c r="F1054" s="19">
        <v>33854</v>
      </c>
      <c r="G1054" s="13">
        <f t="shared" ca="1" si="16"/>
        <v>34</v>
      </c>
      <c r="H1054">
        <v>0</v>
      </c>
      <c r="I1054" s="21">
        <v>10676.83</v>
      </c>
      <c r="J1054" s="9" t="s">
        <v>8</v>
      </c>
      <c r="K1054" t="s">
        <v>8</v>
      </c>
      <c r="L1054" t="s">
        <v>9</v>
      </c>
    </row>
    <row r="1055" spans="1:12" x14ac:dyDescent="0.35">
      <c r="A1055" t="s">
        <v>1313</v>
      </c>
      <c r="B1055">
        <v>1054</v>
      </c>
      <c r="C1055">
        <v>1976</v>
      </c>
      <c r="D1055" t="s">
        <v>11</v>
      </c>
      <c r="E1055">
        <v>22</v>
      </c>
      <c r="F1055" s="19">
        <v>35391</v>
      </c>
      <c r="G1055" s="13">
        <f t="shared" ca="1" si="16"/>
        <v>29</v>
      </c>
      <c r="H1055">
        <v>2</v>
      </c>
      <c r="I1055" s="21">
        <v>10665.44</v>
      </c>
      <c r="J1055" s="9" t="s">
        <v>8</v>
      </c>
      <c r="K1055" t="s">
        <v>7</v>
      </c>
      <c r="L1055" t="s">
        <v>296</v>
      </c>
    </row>
    <row r="1056" spans="1:12" x14ac:dyDescent="0.35">
      <c r="A1056" t="s">
        <v>1312</v>
      </c>
      <c r="B1056">
        <v>1055</v>
      </c>
      <c r="C1056">
        <v>1964</v>
      </c>
      <c r="D1056" t="s">
        <v>31</v>
      </c>
      <c r="E1056">
        <v>8</v>
      </c>
      <c r="F1056" s="19">
        <v>34554</v>
      </c>
      <c r="G1056" s="13">
        <f t="shared" ca="1" si="16"/>
        <v>32</v>
      </c>
      <c r="H1056">
        <v>0</v>
      </c>
      <c r="I1056" s="21">
        <v>10627.81</v>
      </c>
      <c r="J1056" s="9" t="s">
        <v>8</v>
      </c>
      <c r="K1056" t="s">
        <v>8</v>
      </c>
      <c r="L1056" t="s">
        <v>9</v>
      </c>
    </row>
    <row r="1057" spans="1:12" x14ac:dyDescent="0.35">
      <c r="A1057" t="s">
        <v>1311</v>
      </c>
      <c r="B1057">
        <v>1056</v>
      </c>
      <c r="C1057">
        <v>1990</v>
      </c>
      <c r="D1057" t="s">
        <v>6</v>
      </c>
      <c r="E1057">
        <v>6</v>
      </c>
      <c r="F1057" s="19">
        <v>33060</v>
      </c>
      <c r="G1057" s="13">
        <f t="shared" ca="1" si="16"/>
        <v>36</v>
      </c>
      <c r="H1057">
        <v>3</v>
      </c>
      <c r="I1057" s="21">
        <v>10620.26</v>
      </c>
      <c r="J1057" s="9" t="s">
        <v>8</v>
      </c>
      <c r="K1057" t="s">
        <v>8</v>
      </c>
      <c r="L1057" t="s">
        <v>19</v>
      </c>
    </row>
    <row r="1058" spans="1:12" x14ac:dyDescent="0.35">
      <c r="A1058" t="s">
        <v>1310</v>
      </c>
      <c r="B1058">
        <v>1057</v>
      </c>
      <c r="C1058">
        <v>1992</v>
      </c>
      <c r="D1058" t="s">
        <v>6</v>
      </c>
      <c r="E1058">
        <v>23</v>
      </c>
      <c r="F1058" s="19">
        <v>33808</v>
      </c>
      <c r="G1058" s="13">
        <f t="shared" ca="1" si="16"/>
        <v>34</v>
      </c>
      <c r="H1058">
        <v>0</v>
      </c>
      <c r="I1058" s="21">
        <v>10617.04</v>
      </c>
      <c r="J1058" s="9" t="s">
        <v>8</v>
      </c>
      <c r="K1058" t="s">
        <v>8</v>
      </c>
      <c r="L1058" t="s">
        <v>531</v>
      </c>
    </row>
    <row r="1059" spans="1:12" x14ac:dyDescent="0.35">
      <c r="A1059" t="s">
        <v>1309</v>
      </c>
      <c r="B1059">
        <v>1058</v>
      </c>
      <c r="C1059">
        <v>1965</v>
      </c>
      <c r="D1059" t="s">
        <v>14</v>
      </c>
      <c r="E1059">
        <v>27</v>
      </c>
      <c r="F1059" s="19">
        <v>34877</v>
      </c>
      <c r="G1059" s="13">
        <f t="shared" ca="1" si="16"/>
        <v>31</v>
      </c>
      <c r="H1059">
        <v>0</v>
      </c>
      <c r="I1059" s="21">
        <v>10608.67</v>
      </c>
      <c r="J1059" s="9" t="s">
        <v>8</v>
      </c>
      <c r="K1059" t="s">
        <v>8</v>
      </c>
      <c r="L1059" t="s">
        <v>19</v>
      </c>
    </row>
    <row r="1060" spans="1:12" x14ac:dyDescent="0.35">
      <c r="A1060" t="s">
        <v>1308</v>
      </c>
      <c r="B1060">
        <v>1059</v>
      </c>
      <c r="C1060">
        <v>1966</v>
      </c>
      <c r="D1060" t="s">
        <v>6</v>
      </c>
      <c r="E1060">
        <v>2</v>
      </c>
      <c r="F1060" s="19">
        <v>35248</v>
      </c>
      <c r="G1060" s="13">
        <f t="shared" ca="1" si="16"/>
        <v>30</v>
      </c>
      <c r="H1060">
        <v>0</v>
      </c>
      <c r="I1060" s="21">
        <v>10602.39</v>
      </c>
      <c r="J1060" s="9" t="s">
        <v>8</v>
      </c>
      <c r="K1060" t="s">
        <v>8</v>
      </c>
      <c r="L1060" t="s">
        <v>38</v>
      </c>
    </row>
    <row r="1061" spans="1:12" x14ac:dyDescent="0.35">
      <c r="A1061" t="s">
        <v>1307</v>
      </c>
      <c r="B1061">
        <v>1060</v>
      </c>
      <c r="C1061">
        <v>1967</v>
      </c>
      <c r="D1061" t="s">
        <v>14</v>
      </c>
      <c r="E1061">
        <v>23</v>
      </c>
      <c r="F1061" s="19">
        <v>35604</v>
      </c>
      <c r="G1061" s="13">
        <f t="shared" ca="1" si="16"/>
        <v>29</v>
      </c>
      <c r="H1061">
        <v>0</v>
      </c>
      <c r="I1061" s="21">
        <v>10601.63</v>
      </c>
      <c r="J1061" s="9" t="s">
        <v>8</v>
      </c>
      <c r="K1061" t="s">
        <v>7</v>
      </c>
      <c r="L1061" t="s">
        <v>19</v>
      </c>
    </row>
    <row r="1062" spans="1:12" x14ac:dyDescent="0.35">
      <c r="A1062" t="s">
        <v>1306</v>
      </c>
      <c r="B1062">
        <v>1061</v>
      </c>
      <c r="C1062">
        <v>1966</v>
      </c>
      <c r="D1062" t="s">
        <v>6</v>
      </c>
      <c r="E1062">
        <v>20</v>
      </c>
      <c r="F1062" s="19">
        <v>35266</v>
      </c>
      <c r="G1062" s="13">
        <f t="shared" ca="1" si="16"/>
        <v>30</v>
      </c>
      <c r="H1062">
        <v>0</v>
      </c>
      <c r="I1062" s="21">
        <v>10601.41</v>
      </c>
      <c r="J1062" s="9" t="s">
        <v>8</v>
      </c>
      <c r="K1062" t="s">
        <v>7</v>
      </c>
      <c r="L1062" t="s">
        <v>38</v>
      </c>
    </row>
    <row r="1063" spans="1:12" x14ac:dyDescent="0.35">
      <c r="A1063" t="s">
        <v>1305</v>
      </c>
      <c r="B1063">
        <v>1062</v>
      </c>
      <c r="C1063">
        <v>1972</v>
      </c>
      <c r="D1063" t="s">
        <v>26</v>
      </c>
      <c r="E1063">
        <v>14</v>
      </c>
      <c r="F1063" s="19">
        <v>33952</v>
      </c>
      <c r="G1063" s="13">
        <f t="shared" ca="1" si="16"/>
        <v>33</v>
      </c>
      <c r="H1063">
        <v>3</v>
      </c>
      <c r="I1063" s="21">
        <v>10600.55</v>
      </c>
      <c r="J1063" s="9" t="s">
        <v>8</v>
      </c>
      <c r="K1063" t="s">
        <v>12</v>
      </c>
      <c r="L1063" t="s">
        <v>19</v>
      </c>
    </row>
    <row r="1064" spans="1:12" x14ac:dyDescent="0.35">
      <c r="A1064" t="s">
        <v>1304</v>
      </c>
      <c r="B1064">
        <v>1063</v>
      </c>
      <c r="C1064">
        <v>1967</v>
      </c>
      <c r="D1064" t="s">
        <v>11</v>
      </c>
      <c r="E1064">
        <v>29</v>
      </c>
      <c r="F1064" s="19">
        <v>35763</v>
      </c>
      <c r="G1064" s="13">
        <f t="shared" ca="1" si="16"/>
        <v>28</v>
      </c>
      <c r="H1064">
        <v>0</v>
      </c>
      <c r="I1064" s="21">
        <v>10594.5</v>
      </c>
      <c r="J1064" s="9" t="s">
        <v>8</v>
      </c>
      <c r="K1064" t="s">
        <v>12</v>
      </c>
      <c r="L1064" t="s">
        <v>19</v>
      </c>
    </row>
    <row r="1065" spans="1:12" x14ac:dyDescent="0.35">
      <c r="A1065" t="s">
        <v>1303</v>
      </c>
      <c r="B1065">
        <v>1064</v>
      </c>
      <c r="C1065">
        <v>1966</v>
      </c>
      <c r="D1065" t="s">
        <v>11</v>
      </c>
      <c r="E1065">
        <v>3</v>
      </c>
      <c r="F1065" s="19">
        <v>35372</v>
      </c>
      <c r="G1065" s="13">
        <f t="shared" ca="1" si="16"/>
        <v>29</v>
      </c>
      <c r="H1065">
        <v>0</v>
      </c>
      <c r="I1065" s="21">
        <v>10594.23</v>
      </c>
      <c r="J1065" s="9" t="s">
        <v>8</v>
      </c>
      <c r="K1065" t="s">
        <v>8</v>
      </c>
      <c r="L1065" t="s">
        <v>9</v>
      </c>
    </row>
    <row r="1066" spans="1:12" x14ac:dyDescent="0.35">
      <c r="A1066" t="s">
        <v>1302</v>
      </c>
      <c r="B1066">
        <v>1065</v>
      </c>
      <c r="C1066">
        <v>1969</v>
      </c>
      <c r="D1066" t="s">
        <v>26</v>
      </c>
      <c r="E1066">
        <v>25</v>
      </c>
      <c r="F1066" s="19">
        <v>36519</v>
      </c>
      <c r="G1066" s="13">
        <f t="shared" ca="1" si="16"/>
        <v>26</v>
      </c>
      <c r="H1066">
        <v>1</v>
      </c>
      <c r="I1066" s="21">
        <v>10579.71</v>
      </c>
      <c r="J1066" s="9" t="s">
        <v>8</v>
      </c>
      <c r="K1066" t="s">
        <v>8</v>
      </c>
      <c r="L1066" t="s">
        <v>9</v>
      </c>
    </row>
    <row r="1067" spans="1:12" x14ac:dyDescent="0.35">
      <c r="A1067" t="s">
        <v>1301</v>
      </c>
      <c r="B1067">
        <v>1066</v>
      </c>
      <c r="C1067">
        <v>1966</v>
      </c>
      <c r="D1067" t="s">
        <v>26</v>
      </c>
      <c r="E1067">
        <v>11</v>
      </c>
      <c r="F1067" s="19">
        <v>35410</v>
      </c>
      <c r="G1067" s="13">
        <f t="shared" ca="1" si="16"/>
        <v>29</v>
      </c>
      <c r="H1067">
        <v>0</v>
      </c>
      <c r="I1067" s="21">
        <v>10577.09</v>
      </c>
      <c r="J1067" s="9" t="s">
        <v>8</v>
      </c>
      <c r="K1067" t="s">
        <v>8</v>
      </c>
      <c r="L1067" t="s">
        <v>38</v>
      </c>
    </row>
    <row r="1068" spans="1:12" x14ac:dyDescent="0.35">
      <c r="A1068" t="s">
        <v>1300</v>
      </c>
      <c r="B1068">
        <v>1067</v>
      </c>
      <c r="C1068">
        <v>1969</v>
      </c>
      <c r="D1068" t="s">
        <v>6</v>
      </c>
      <c r="E1068">
        <v>17</v>
      </c>
      <c r="F1068" s="19">
        <v>36358</v>
      </c>
      <c r="G1068" s="13">
        <f t="shared" ca="1" si="16"/>
        <v>27</v>
      </c>
      <c r="H1068">
        <v>0</v>
      </c>
      <c r="I1068" s="21">
        <v>10564.88</v>
      </c>
      <c r="J1068" s="9" t="s">
        <v>8</v>
      </c>
      <c r="K1068" t="s">
        <v>12</v>
      </c>
      <c r="L1068" t="s">
        <v>243</v>
      </c>
    </row>
    <row r="1069" spans="1:12" x14ac:dyDescent="0.35">
      <c r="A1069" t="s">
        <v>1299</v>
      </c>
      <c r="B1069">
        <v>1068</v>
      </c>
      <c r="C1069">
        <v>1971</v>
      </c>
      <c r="D1069" t="s">
        <v>14</v>
      </c>
      <c r="E1069">
        <v>29</v>
      </c>
      <c r="F1069" s="19">
        <v>33418</v>
      </c>
      <c r="G1069" s="13">
        <f t="shared" ca="1" si="16"/>
        <v>35</v>
      </c>
      <c r="H1069">
        <v>3</v>
      </c>
      <c r="I1069" s="21">
        <v>10560.49</v>
      </c>
      <c r="J1069" s="9" t="s">
        <v>8</v>
      </c>
      <c r="K1069" t="s">
        <v>7</v>
      </c>
      <c r="L1069" t="s">
        <v>9</v>
      </c>
    </row>
    <row r="1070" spans="1:12" x14ac:dyDescent="0.35">
      <c r="A1070" t="s">
        <v>1298</v>
      </c>
      <c r="B1070">
        <v>1069</v>
      </c>
      <c r="C1070">
        <v>1971</v>
      </c>
      <c r="D1070" t="s">
        <v>16</v>
      </c>
      <c r="E1070">
        <v>26</v>
      </c>
      <c r="F1070" s="19">
        <v>33507</v>
      </c>
      <c r="G1070" s="13">
        <f t="shared" ca="1" si="16"/>
        <v>34</v>
      </c>
      <c r="H1070">
        <v>0</v>
      </c>
      <c r="I1070" s="21">
        <v>10546.48</v>
      </c>
      <c r="J1070" s="9" t="s">
        <v>8</v>
      </c>
      <c r="K1070" t="s">
        <v>8</v>
      </c>
      <c r="L1070" t="s">
        <v>38</v>
      </c>
    </row>
    <row r="1071" spans="1:12" x14ac:dyDescent="0.35">
      <c r="A1071" t="s">
        <v>1297</v>
      </c>
      <c r="B1071">
        <v>1070</v>
      </c>
      <c r="C1071">
        <v>1977</v>
      </c>
      <c r="D1071" t="s">
        <v>33</v>
      </c>
      <c r="E1071">
        <v>25</v>
      </c>
      <c r="F1071" s="19">
        <v>35728</v>
      </c>
      <c r="G1071" s="13">
        <f t="shared" ca="1" si="16"/>
        <v>28</v>
      </c>
      <c r="H1071">
        <v>2</v>
      </c>
      <c r="I1071" s="21">
        <v>10495.6</v>
      </c>
      <c r="J1071" s="9" t="s">
        <v>8</v>
      </c>
      <c r="K1071" t="s">
        <v>12</v>
      </c>
      <c r="L1071" t="s">
        <v>19</v>
      </c>
    </row>
    <row r="1072" spans="1:12" x14ac:dyDescent="0.35">
      <c r="A1072" t="s">
        <v>1296</v>
      </c>
      <c r="B1072">
        <v>1071</v>
      </c>
      <c r="C1072">
        <v>1972</v>
      </c>
      <c r="D1072" t="s">
        <v>33</v>
      </c>
      <c r="E1072">
        <v>19</v>
      </c>
      <c r="F1072" s="19">
        <v>33896</v>
      </c>
      <c r="G1072" s="13">
        <f t="shared" ca="1" si="16"/>
        <v>33</v>
      </c>
      <c r="H1072">
        <v>2</v>
      </c>
      <c r="I1072" s="21">
        <v>10493.95</v>
      </c>
      <c r="J1072" s="9" t="s">
        <v>8</v>
      </c>
      <c r="K1072" t="s">
        <v>12</v>
      </c>
      <c r="L1072" t="s">
        <v>19</v>
      </c>
    </row>
    <row r="1073" spans="1:12" x14ac:dyDescent="0.35">
      <c r="A1073" t="s">
        <v>1295</v>
      </c>
      <c r="B1073">
        <v>1072</v>
      </c>
      <c r="C1073">
        <v>1978</v>
      </c>
      <c r="D1073" t="s">
        <v>31</v>
      </c>
      <c r="E1073">
        <v>21</v>
      </c>
      <c r="F1073" s="19">
        <v>36028</v>
      </c>
      <c r="G1073" s="13">
        <f t="shared" ca="1" si="16"/>
        <v>28</v>
      </c>
      <c r="H1073">
        <v>2</v>
      </c>
      <c r="I1073" s="21">
        <v>10486.55</v>
      </c>
      <c r="J1073" s="9" t="s">
        <v>8</v>
      </c>
      <c r="K1073" t="s">
        <v>8</v>
      </c>
      <c r="L1073" t="s">
        <v>196</v>
      </c>
    </row>
    <row r="1074" spans="1:12" x14ac:dyDescent="0.35">
      <c r="A1074" t="s">
        <v>1294</v>
      </c>
      <c r="B1074">
        <v>1073</v>
      </c>
      <c r="C1074">
        <v>1987</v>
      </c>
      <c r="D1074" t="s">
        <v>14</v>
      </c>
      <c r="E1074">
        <v>28</v>
      </c>
      <c r="F1074" s="19">
        <v>35609</v>
      </c>
      <c r="G1074" s="13">
        <f t="shared" ca="1" si="16"/>
        <v>29</v>
      </c>
      <c r="H1074">
        <v>3</v>
      </c>
      <c r="I1074" s="21">
        <v>10464.83</v>
      </c>
      <c r="J1074" s="9" t="s">
        <v>8</v>
      </c>
      <c r="K1074" t="s">
        <v>12</v>
      </c>
      <c r="L1074" t="s">
        <v>19</v>
      </c>
    </row>
    <row r="1075" spans="1:12" x14ac:dyDescent="0.35">
      <c r="A1075" t="s">
        <v>1293</v>
      </c>
      <c r="B1075">
        <v>1074</v>
      </c>
      <c r="C1075">
        <v>1969</v>
      </c>
      <c r="D1075" t="s">
        <v>16</v>
      </c>
      <c r="E1075">
        <v>22</v>
      </c>
      <c r="F1075" s="19">
        <v>36425</v>
      </c>
      <c r="G1075" s="13">
        <f t="shared" ca="1" si="16"/>
        <v>26</v>
      </c>
      <c r="H1075">
        <v>1</v>
      </c>
      <c r="I1075" s="21">
        <v>10461.98</v>
      </c>
      <c r="J1075" s="9" t="s">
        <v>8</v>
      </c>
      <c r="K1075" t="s">
        <v>12</v>
      </c>
      <c r="L1075" t="s">
        <v>19</v>
      </c>
    </row>
    <row r="1076" spans="1:12" x14ac:dyDescent="0.35">
      <c r="A1076" t="s">
        <v>1292</v>
      </c>
      <c r="B1076">
        <v>1075</v>
      </c>
      <c r="C1076">
        <v>1964</v>
      </c>
      <c r="D1076" t="s">
        <v>6</v>
      </c>
      <c r="E1076">
        <v>27</v>
      </c>
      <c r="F1076" s="19">
        <v>34542</v>
      </c>
      <c r="G1076" s="13">
        <f t="shared" ca="1" si="16"/>
        <v>32</v>
      </c>
      <c r="H1076">
        <v>0</v>
      </c>
      <c r="I1076" s="21">
        <v>10459.19</v>
      </c>
      <c r="J1076" s="9" t="s">
        <v>8</v>
      </c>
      <c r="K1076" t="s">
        <v>12</v>
      </c>
      <c r="L1076" t="s">
        <v>9</v>
      </c>
    </row>
    <row r="1077" spans="1:12" x14ac:dyDescent="0.35">
      <c r="A1077" t="s">
        <v>1291</v>
      </c>
      <c r="B1077">
        <v>1076</v>
      </c>
      <c r="C1077">
        <v>1976</v>
      </c>
      <c r="D1077" t="s">
        <v>31</v>
      </c>
      <c r="E1077">
        <v>3</v>
      </c>
      <c r="F1077" s="19">
        <v>35280</v>
      </c>
      <c r="G1077" s="13">
        <f t="shared" ca="1" si="16"/>
        <v>30</v>
      </c>
      <c r="H1077">
        <v>2</v>
      </c>
      <c r="I1077" s="21">
        <v>10455.14</v>
      </c>
      <c r="J1077" s="9" t="s">
        <v>8</v>
      </c>
      <c r="K1077" t="s">
        <v>7</v>
      </c>
      <c r="L1077" t="s">
        <v>296</v>
      </c>
    </row>
    <row r="1078" spans="1:12" x14ac:dyDescent="0.35">
      <c r="A1078" t="s">
        <v>1290</v>
      </c>
      <c r="B1078">
        <v>1077</v>
      </c>
      <c r="C1078">
        <v>1964</v>
      </c>
      <c r="D1078" t="s">
        <v>33</v>
      </c>
      <c r="E1078">
        <v>14</v>
      </c>
      <c r="F1078" s="19">
        <v>34621</v>
      </c>
      <c r="G1078" s="13">
        <f t="shared" ca="1" si="16"/>
        <v>31</v>
      </c>
      <c r="H1078">
        <v>0</v>
      </c>
      <c r="I1078" s="21">
        <v>10455.1</v>
      </c>
      <c r="J1078" s="9" t="s">
        <v>8</v>
      </c>
      <c r="K1078" t="s">
        <v>12</v>
      </c>
      <c r="L1078" t="s">
        <v>19</v>
      </c>
    </row>
    <row r="1079" spans="1:12" x14ac:dyDescent="0.35">
      <c r="A1079" t="s">
        <v>1289</v>
      </c>
      <c r="B1079">
        <v>1078</v>
      </c>
      <c r="C1079">
        <v>1968</v>
      </c>
      <c r="D1079" t="s">
        <v>11</v>
      </c>
      <c r="E1079">
        <v>8</v>
      </c>
      <c r="F1079" s="19">
        <v>36107</v>
      </c>
      <c r="G1079" s="13">
        <f t="shared" ca="1" si="16"/>
        <v>27</v>
      </c>
      <c r="H1079">
        <v>1</v>
      </c>
      <c r="I1079" s="21">
        <v>10450.549999999999</v>
      </c>
      <c r="J1079" s="9" t="s">
        <v>8</v>
      </c>
      <c r="K1079" t="s">
        <v>12</v>
      </c>
      <c r="L1079" t="s">
        <v>38</v>
      </c>
    </row>
    <row r="1080" spans="1:12" x14ac:dyDescent="0.35">
      <c r="A1080" t="s">
        <v>1288</v>
      </c>
      <c r="B1080">
        <v>1079</v>
      </c>
      <c r="C1080">
        <v>1968</v>
      </c>
      <c r="D1080" t="s">
        <v>31</v>
      </c>
      <c r="E1080">
        <v>29</v>
      </c>
      <c r="F1080" s="19">
        <v>36036</v>
      </c>
      <c r="G1080" s="13">
        <f t="shared" ca="1" si="16"/>
        <v>28</v>
      </c>
      <c r="H1080">
        <v>1</v>
      </c>
      <c r="I1080" s="21">
        <v>10436.1</v>
      </c>
      <c r="J1080" s="9" t="s">
        <v>8</v>
      </c>
      <c r="K1080" t="s">
        <v>8</v>
      </c>
      <c r="L1080" t="s">
        <v>38</v>
      </c>
    </row>
    <row r="1081" spans="1:12" x14ac:dyDescent="0.35">
      <c r="A1081" t="s">
        <v>1287</v>
      </c>
      <c r="B1081">
        <v>1080</v>
      </c>
      <c r="C1081">
        <v>1968</v>
      </c>
      <c r="D1081" t="s">
        <v>31</v>
      </c>
      <c r="E1081">
        <v>23</v>
      </c>
      <c r="F1081" s="19">
        <v>36030</v>
      </c>
      <c r="G1081" s="13">
        <f t="shared" ca="1" si="16"/>
        <v>28</v>
      </c>
      <c r="H1081">
        <v>0</v>
      </c>
      <c r="I1081" s="21">
        <v>10435.07</v>
      </c>
      <c r="J1081" s="9" t="s">
        <v>8</v>
      </c>
      <c r="K1081" t="s">
        <v>12</v>
      </c>
      <c r="L1081" t="s">
        <v>164</v>
      </c>
    </row>
    <row r="1082" spans="1:12" x14ac:dyDescent="0.35">
      <c r="A1082" t="s">
        <v>1286</v>
      </c>
      <c r="B1082">
        <v>1081</v>
      </c>
      <c r="C1082">
        <v>1968</v>
      </c>
      <c r="D1082" t="s">
        <v>26</v>
      </c>
      <c r="E1082">
        <v>27</v>
      </c>
      <c r="F1082" s="19">
        <v>36156</v>
      </c>
      <c r="G1082" s="13">
        <f t="shared" ca="1" si="16"/>
        <v>27</v>
      </c>
      <c r="H1082">
        <v>0</v>
      </c>
      <c r="I1082" s="21">
        <v>10422.92</v>
      </c>
      <c r="J1082" s="9" t="s">
        <v>8</v>
      </c>
      <c r="K1082" t="s">
        <v>12</v>
      </c>
      <c r="L1082" t="s">
        <v>352</v>
      </c>
    </row>
    <row r="1083" spans="1:12" x14ac:dyDescent="0.35">
      <c r="A1083" t="s">
        <v>1285</v>
      </c>
      <c r="B1083">
        <v>1082</v>
      </c>
      <c r="C1083">
        <v>1979</v>
      </c>
      <c r="D1083" t="s">
        <v>11</v>
      </c>
      <c r="E1083">
        <v>25</v>
      </c>
      <c r="F1083" s="19">
        <v>36489</v>
      </c>
      <c r="G1083" s="13">
        <f t="shared" ca="1" si="16"/>
        <v>26</v>
      </c>
      <c r="H1083">
        <v>2</v>
      </c>
      <c r="I1083" s="21">
        <v>10419.65</v>
      </c>
      <c r="J1083" s="9" t="s">
        <v>8</v>
      </c>
      <c r="K1083" t="s">
        <v>7</v>
      </c>
      <c r="L1083" t="s">
        <v>196</v>
      </c>
    </row>
    <row r="1084" spans="1:12" x14ac:dyDescent="0.35">
      <c r="A1084" t="s">
        <v>1284</v>
      </c>
      <c r="B1084">
        <v>1083</v>
      </c>
      <c r="C1084">
        <v>1973</v>
      </c>
      <c r="D1084" t="s">
        <v>33</v>
      </c>
      <c r="E1084">
        <v>11</v>
      </c>
      <c r="F1084" s="19">
        <v>34253</v>
      </c>
      <c r="G1084" s="13">
        <f t="shared" ca="1" si="16"/>
        <v>32</v>
      </c>
      <c r="H1084">
        <v>0</v>
      </c>
      <c r="I1084" s="21">
        <v>10419.59</v>
      </c>
      <c r="J1084" s="9" t="s">
        <v>8</v>
      </c>
      <c r="K1084" t="s">
        <v>7</v>
      </c>
      <c r="L1084" t="s">
        <v>196</v>
      </c>
    </row>
    <row r="1085" spans="1:12" x14ac:dyDescent="0.35">
      <c r="A1085" t="s">
        <v>1283</v>
      </c>
      <c r="B1085">
        <v>1084</v>
      </c>
      <c r="C1085">
        <v>1980</v>
      </c>
      <c r="D1085" t="s">
        <v>33</v>
      </c>
      <c r="E1085">
        <v>24</v>
      </c>
      <c r="F1085" s="19">
        <v>33170</v>
      </c>
      <c r="G1085" s="13">
        <f t="shared" ca="1" si="16"/>
        <v>35</v>
      </c>
      <c r="H1085">
        <v>2</v>
      </c>
      <c r="I1085" s="21">
        <v>10407.98</v>
      </c>
      <c r="J1085" s="9" t="s">
        <v>8</v>
      </c>
      <c r="K1085" t="s">
        <v>12</v>
      </c>
      <c r="L1085" t="s">
        <v>296</v>
      </c>
    </row>
    <row r="1086" spans="1:12" x14ac:dyDescent="0.35">
      <c r="A1086" t="s">
        <v>1282</v>
      </c>
      <c r="B1086">
        <v>1085</v>
      </c>
      <c r="C1086">
        <v>1975</v>
      </c>
      <c r="D1086" t="s">
        <v>14</v>
      </c>
      <c r="E1086">
        <v>5</v>
      </c>
      <c r="F1086" s="19">
        <v>34855</v>
      </c>
      <c r="G1086" s="13">
        <f t="shared" ca="1" si="16"/>
        <v>31</v>
      </c>
      <c r="H1086">
        <v>4</v>
      </c>
      <c r="I1086" s="21">
        <v>10407.09</v>
      </c>
      <c r="J1086" s="9" t="s">
        <v>8</v>
      </c>
      <c r="K1086" t="s">
        <v>12</v>
      </c>
      <c r="L1086" t="s">
        <v>160</v>
      </c>
    </row>
    <row r="1087" spans="1:12" x14ac:dyDescent="0.35">
      <c r="A1087" t="s">
        <v>1281</v>
      </c>
      <c r="B1087">
        <v>1086</v>
      </c>
      <c r="C1087">
        <v>1969</v>
      </c>
      <c r="D1087" t="s">
        <v>6</v>
      </c>
      <c r="E1087">
        <v>7</v>
      </c>
      <c r="F1087" s="19">
        <v>36348</v>
      </c>
      <c r="G1087" s="13">
        <f t="shared" ca="1" si="16"/>
        <v>27</v>
      </c>
      <c r="H1087">
        <v>0</v>
      </c>
      <c r="I1087" s="21">
        <v>10403.27</v>
      </c>
      <c r="J1087" s="9" t="s">
        <v>8</v>
      </c>
      <c r="K1087" t="s">
        <v>7</v>
      </c>
      <c r="L1087" t="s">
        <v>512</v>
      </c>
    </row>
    <row r="1088" spans="1:12" x14ac:dyDescent="0.35">
      <c r="A1088" t="s">
        <v>1280</v>
      </c>
      <c r="B1088">
        <v>1087</v>
      </c>
      <c r="C1088">
        <v>1973</v>
      </c>
      <c r="D1088" t="s">
        <v>16</v>
      </c>
      <c r="E1088">
        <v>19</v>
      </c>
      <c r="F1088" s="19">
        <v>34231</v>
      </c>
      <c r="G1088" s="13">
        <f t="shared" ca="1" si="16"/>
        <v>32</v>
      </c>
      <c r="H1088">
        <v>3</v>
      </c>
      <c r="I1088" s="21">
        <v>10381.48</v>
      </c>
      <c r="J1088" s="9" t="s">
        <v>8</v>
      </c>
      <c r="K1088" t="s">
        <v>8</v>
      </c>
      <c r="L1088" t="s">
        <v>9</v>
      </c>
    </row>
    <row r="1089" spans="1:12" x14ac:dyDescent="0.35">
      <c r="A1089" t="s">
        <v>1279</v>
      </c>
      <c r="B1089">
        <v>1088</v>
      </c>
      <c r="C1089">
        <v>1973</v>
      </c>
      <c r="D1089" t="s">
        <v>16</v>
      </c>
      <c r="E1089">
        <v>29</v>
      </c>
      <c r="F1089" s="19">
        <v>34241</v>
      </c>
      <c r="G1089" s="13">
        <f t="shared" ca="1" si="16"/>
        <v>32</v>
      </c>
      <c r="H1089">
        <v>2</v>
      </c>
      <c r="I1089" s="21">
        <v>10370.91</v>
      </c>
      <c r="J1089" s="9" t="s">
        <v>8</v>
      </c>
      <c r="K1089" t="s">
        <v>8</v>
      </c>
      <c r="L1089" t="s">
        <v>243</v>
      </c>
    </row>
    <row r="1090" spans="1:12" x14ac:dyDescent="0.35">
      <c r="A1090" t="s">
        <v>1278</v>
      </c>
      <c r="B1090">
        <v>1089</v>
      </c>
      <c r="C1090">
        <v>1971</v>
      </c>
      <c r="D1090" t="s">
        <v>16</v>
      </c>
      <c r="E1090">
        <v>6</v>
      </c>
      <c r="F1090" s="19">
        <v>33487</v>
      </c>
      <c r="G1090" s="13">
        <f t="shared" ref="G1090:G1153" ca="1" si="17">DATEDIF(F1090,$O$1,"Y")</f>
        <v>35</v>
      </c>
      <c r="H1090">
        <v>0</v>
      </c>
      <c r="I1090" s="21">
        <v>10356.67</v>
      </c>
      <c r="J1090" s="9" t="s">
        <v>8</v>
      </c>
      <c r="K1090" t="s">
        <v>12</v>
      </c>
      <c r="L1090" t="s">
        <v>196</v>
      </c>
    </row>
    <row r="1091" spans="1:12" x14ac:dyDescent="0.35">
      <c r="A1091" t="s">
        <v>1277</v>
      </c>
      <c r="B1091">
        <v>1090</v>
      </c>
      <c r="C1091">
        <v>1969</v>
      </c>
      <c r="D1091" t="s">
        <v>14</v>
      </c>
      <c r="E1091">
        <v>17</v>
      </c>
      <c r="F1091" s="19">
        <v>36328</v>
      </c>
      <c r="G1091" s="13">
        <f t="shared" ca="1" si="17"/>
        <v>27</v>
      </c>
      <c r="H1091">
        <v>0</v>
      </c>
      <c r="I1091" s="21">
        <v>10355.64</v>
      </c>
      <c r="J1091" s="9" t="s">
        <v>8</v>
      </c>
      <c r="K1091" t="s">
        <v>12</v>
      </c>
      <c r="L1091" t="s">
        <v>19</v>
      </c>
    </row>
    <row r="1092" spans="1:12" x14ac:dyDescent="0.35">
      <c r="A1092" t="s">
        <v>1276</v>
      </c>
      <c r="B1092">
        <v>1091</v>
      </c>
      <c r="C1092">
        <v>1974</v>
      </c>
      <c r="D1092" t="s">
        <v>16</v>
      </c>
      <c r="E1092">
        <v>29</v>
      </c>
      <c r="F1092" s="19">
        <v>34606</v>
      </c>
      <c r="G1092" s="13">
        <f t="shared" ca="1" si="17"/>
        <v>31</v>
      </c>
      <c r="H1092">
        <v>0</v>
      </c>
      <c r="I1092" s="21">
        <v>10352.48</v>
      </c>
      <c r="J1092" s="9" t="s">
        <v>8</v>
      </c>
      <c r="K1092" t="s">
        <v>12</v>
      </c>
      <c r="L1092" t="s">
        <v>19</v>
      </c>
    </row>
    <row r="1093" spans="1:12" x14ac:dyDescent="0.35">
      <c r="A1093" t="s">
        <v>1275</v>
      </c>
      <c r="B1093">
        <v>1092</v>
      </c>
      <c r="C1093">
        <v>1973</v>
      </c>
      <c r="D1093" t="s">
        <v>31</v>
      </c>
      <c r="E1093">
        <v>8</v>
      </c>
      <c r="F1093" s="19">
        <v>34189</v>
      </c>
      <c r="G1093" s="13">
        <f t="shared" ca="1" si="17"/>
        <v>33</v>
      </c>
      <c r="H1093">
        <v>0</v>
      </c>
      <c r="I1093" s="21">
        <v>10345.93</v>
      </c>
      <c r="J1093" s="9" t="s">
        <v>8</v>
      </c>
      <c r="K1093" t="s">
        <v>7</v>
      </c>
      <c r="L1093" t="s">
        <v>296</v>
      </c>
    </row>
    <row r="1094" spans="1:12" x14ac:dyDescent="0.35">
      <c r="A1094" t="s">
        <v>1274</v>
      </c>
      <c r="B1094">
        <v>1093</v>
      </c>
      <c r="C1094">
        <v>1968</v>
      </c>
      <c r="D1094" t="s">
        <v>6</v>
      </c>
      <c r="E1094">
        <v>19</v>
      </c>
      <c r="F1094" s="19">
        <v>35995</v>
      </c>
      <c r="G1094" s="13">
        <f t="shared" ca="1" si="17"/>
        <v>28</v>
      </c>
      <c r="H1094">
        <v>0</v>
      </c>
      <c r="I1094" s="21">
        <v>10338.93</v>
      </c>
      <c r="J1094" s="9" t="s">
        <v>8</v>
      </c>
      <c r="K1094" t="s">
        <v>12</v>
      </c>
      <c r="L1094" t="s">
        <v>9</v>
      </c>
    </row>
    <row r="1095" spans="1:12" x14ac:dyDescent="0.35">
      <c r="A1095" t="s">
        <v>1273</v>
      </c>
      <c r="B1095">
        <v>1094</v>
      </c>
      <c r="C1095">
        <v>1982</v>
      </c>
      <c r="D1095" t="s">
        <v>6</v>
      </c>
      <c r="E1095">
        <v>21</v>
      </c>
      <c r="F1095" s="19">
        <v>33806</v>
      </c>
      <c r="G1095" s="13">
        <f t="shared" ca="1" si="17"/>
        <v>34</v>
      </c>
      <c r="H1095">
        <v>3</v>
      </c>
      <c r="I1095" s="21">
        <v>10329.06</v>
      </c>
      <c r="J1095" s="9" t="s">
        <v>8</v>
      </c>
      <c r="K1095" t="s">
        <v>12</v>
      </c>
      <c r="L1095" t="s">
        <v>296</v>
      </c>
    </row>
    <row r="1096" spans="1:12" x14ac:dyDescent="0.35">
      <c r="A1096" t="s">
        <v>1272</v>
      </c>
      <c r="B1096">
        <v>1095</v>
      </c>
      <c r="C1096">
        <v>1970</v>
      </c>
      <c r="D1096" t="s">
        <v>26</v>
      </c>
      <c r="E1096">
        <v>1</v>
      </c>
      <c r="F1096" s="19">
        <v>33208</v>
      </c>
      <c r="G1096" s="13">
        <f t="shared" ca="1" si="17"/>
        <v>35</v>
      </c>
      <c r="H1096">
        <v>2</v>
      </c>
      <c r="I1096" s="21">
        <v>10325.209999999999</v>
      </c>
      <c r="J1096" s="9" t="s">
        <v>8</v>
      </c>
      <c r="K1096" t="s">
        <v>8</v>
      </c>
      <c r="L1096" t="s">
        <v>38</v>
      </c>
    </row>
    <row r="1097" spans="1:12" x14ac:dyDescent="0.35">
      <c r="A1097" t="s">
        <v>1271</v>
      </c>
      <c r="B1097">
        <v>1096</v>
      </c>
      <c r="C1097">
        <v>1991</v>
      </c>
      <c r="D1097" t="s">
        <v>31</v>
      </c>
      <c r="E1097">
        <v>21</v>
      </c>
      <c r="F1097" s="19">
        <v>33471</v>
      </c>
      <c r="G1097" s="13">
        <f t="shared" ca="1" si="17"/>
        <v>35</v>
      </c>
      <c r="H1097">
        <v>3</v>
      </c>
      <c r="I1097" s="21">
        <v>10322.9</v>
      </c>
      <c r="J1097" s="9" t="s">
        <v>8</v>
      </c>
      <c r="K1097" t="s">
        <v>12</v>
      </c>
      <c r="L1097" t="s">
        <v>531</v>
      </c>
    </row>
    <row r="1098" spans="1:12" x14ac:dyDescent="0.35">
      <c r="A1098" t="s">
        <v>1270</v>
      </c>
      <c r="B1098">
        <v>1097</v>
      </c>
      <c r="C1098">
        <v>1991</v>
      </c>
      <c r="D1098" t="s">
        <v>11</v>
      </c>
      <c r="E1098">
        <v>17</v>
      </c>
      <c r="F1098" s="19">
        <v>33559</v>
      </c>
      <c r="G1098" s="13">
        <f t="shared" ca="1" si="17"/>
        <v>34</v>
      </c>
      <c r="H1098">
        <v>3</v>
      </c>
      <c r="I1098" s="21">
        <v>10315.91</v>
      </c>
      <c r="J1098" s="9" t="s">
        <v>8</v>
      </c>
      <c r="K1098" t="s">
        <v>7</v>
      </c>
      <c r="L1098" t="s">
        <v>19</v>
      </c>
    </row>
    <row r="1099" spans="1:12" x14ac:dyDescent="0.35">
      <c r="A1099" t="s">
        <v>1269</v>
      </c>
      <c r="B1099">
        <v>1098</v>
      </c>
      <c r="C1099">
        <v>1962</v>
      </c>
      <c r="D1099" t="s">
        <v>6</v>
      </c>
      <c r="E1099">
        <v>12</v>
      </c>
      <c r="F1099" s="19">
        <v>33797</v>
      </c>
      <c r="G1099" s="13">
        <f t="shared" ca="1" si="17"/>
        <v>34</v>
      </c>
      <c r="H1099">
        <v>0</v>
      </c>
      <c r="I1099" s="21">
        <v>10310.780000000001</v>
      </c>
      <c r="J1099" s="9" t="s">
        <v>8</v>
      </c>
      <c r="K1099" t="s">
        <v>8</v>
      </c>
      <c r="L1099" t="s">
        <v>19</v>
      </c>
    </row>
    <row r="1100" spans="1:12" x14ac:dyDescent="0.35">
      <c r="A1100" t="s">
        <v>1268</v>
      </c>
      <c r="B1100">
        <v>1099</v>
      </c>
      <c r="C1100">
        <v>1963</v>
      </c>
      <c r="D1100" t="s">
        <v>16</v>
      </c>
      <c r="E1100">
        <v>24</v>
      </c>
      <c r="F1100" s="19">
        <v>34236</v>
      </c>
      <c r="G1100" s="13">
        <f t="shared" ca="1" si="17"/>
        <v>32</v>
      </c>
      <c r="H1100">
        <v>0</v>
      </c>
      <c r="I1100" s="21">
        <v>10308.040000000001</v>
      </c>
      <c r="J1100" s="9" t="s">
        <v>8</v>
      </c>
      <c r="K1100" t="s">
        <v>12</v>
      </c>
      <c r="L1100" t="s">
        <v>9</v>
      </c>
    </row>
    <row r="1101" spans="1:12" x14ac:dyDescent="0.35">
      <c r="A1101" t="s">
        <v>1267</v>
      </c>
      <c r="B1101">
        <v>1100</v>
      </c>
      <c r="C1101">
        <v>1988</v>
      </c>
      <c r="D1101" t="s">
        <v>16</v>
      </c>
      <c r="E1101">
        <v>14</v>
      </c>
      <c r="F1101" s="19">
        <v>36052</v>
      </c>
      <c r="G1101" s="13">
        <f t="shared" ca="1" si="17"/>
        <v>27</v>
      </c>
      <c r="H1101">
        <v>3</v>
      </c>
      <c r="I1101" s="21">
        <v>10276.99</v>
      </c>
      <c r="J1101" s="9" t="s">
        <v>8</v>
      </c>
      <c r="K1101" t="s">
        <v>12</v>
      </c>
      <c r="L1101" t="s">
        <v>296</v>
      </c>
    </row>
    <row r="1102" spans="1:12" x14ac:dyDescent="0.35">
      <c r="A1102" t="s">
        <v>1266</v>
      </c>
      <c r="B1102">
        <v>1101</v>
      </c>
      <c r="C1102">
        <v>1970</v>
      </c>
      <c r="D1102" t="s">
        <v>14</v>
      </c>
      <c r="E1102">
        <v>21</v>
      </c>
      <c r="F1102" s="19">
        <v>33045</v>
      </c>
      <c r="G1102" s="13">
        <f t="shared" ca="1" si="17"/>
        <v>36</v>
      </c>
      <c r="H1102">
        <v>0</v>
      </c>
      <c r="I1102" s="21">
        <v>10274.33</v>
      </c>
      <c r="J1102" s="9" t="s">
        <v>8</v>
      </c>
      <c r="K1102" t="s">
        <v>12</v>
      </c>
      <c r="L1102" t="s">
        <v>243</v>
      </c>
    </row>
    <row r="1103" spans="1:12" x14ac:dyDescent="0.35">
      <c r="A1103" t="s">
        <v>1265</v>
      </c>
      <c r="B1103">
        <v>1102</v>
      </c>
      <c r="C1103">
        <v>1973</v>
      </c>
      <c r="D1103" t="s">
        <v>11</v>
      </c>
      <c r="E1103">
        <v>27</v>
      </c>
      <c r="F1103" s="19">
        <v>34300</v>
      </c>
      <c r="G1103" s="13">
        <f t="shared" ca="1" si="17"/>
        <v>32</v>
      </c>
      <c r="H1103">
        <v>3</v>
      </c>
      <c r="I1103" s="21">
        <v>10269.459999999999</v>
      </c>
      <c r="J1103" s="9" t="s">
        <v>8</v>
      </c>
      <c r="K1103" t="s">
        <v>8</v>
      </c>
      <c r="L1103" t="s">
        <v>19</v>
      </c>
    </row>
    <row r="1104" spans="1:12" x14ac:dyDescent="0.35">
      <c r="A1104" t="s">
        <v>1264</v>
      </c>
      <c r="B1104">
        <v>1103</v>
      </c>
      <c r="C1104">
        <v>1973</v>
      </c>
      <c r="D1104" t="s">
        <v>16</v>
      </c>
      <c r="E1104">
        <v>5</v>
      </c>
      <c r="F1104" s="19">
        <v>34217</v>
      </c>
      <c r="G1104" s="13">
        <f t="shared" ca="1" si="17"/>
        <v>33</v>
      </c>
      <c r="H1104">
        <v>3</v>
      </c>
      <c r="I1104" s="21">
        <v>10264.44</v>
      </c>
      <c r="J1104" s="9" t="s">
        <v>8</v>
      </c>
      <c r="K1104" t="s">
        <v>7</v>
      </c>
      <c r="L1104" t="s">
        <v>19</v>
      </c>
    </row>
    <row r="1105" spans="1:12" x14ac:dyDescent="0.35">
      <c r="A1105" t="s">
        <v>1263</v>
      </c>
      <c r="B1105">
        <v>1104</v>
      </c>
      <c r="C1105">
        <v>1975</v>
      </c>
      <c r="D1105" t="s">
        <v>31</v>
      </c>
      <c r="E1105">
        <v>15</v>
      </c>
      <c r="F1105" s="19">
        <v>34926</v>
      </c>
      <c r="G1105" s="13">
        <f t="shared" ca="1" si="17"/>
        <v>31</v>
      </c>
      <c r="H1105">
        <v>1</v>
      </c>
      <c r="I1105" s="21">
        <v>10259.129999999999</v>
      </c>
      <c r="J1105" s="9" t="s">
        <v>8</v>
      </c>
      <c r="K1105" t="s">
        <v>7</v>
      </c>
      <c r="L1105" t="s">
        <v>38</v>
      </c>
    </row>
    <row r="1106" spans="1:12" x14ac:dyDescent="0.35">
      <c r="A1106" t="s">
        <v>1262</v>
      </c>
      <c r="B1106">
        <v>1105</v>
      </c>
      <c r="C1106">
        <v>1968</v>
      </c>
      <c r="D1106" t="s">
        <v>16</v>
      </c>
      <c r="E1106">
        <v>23</v>
      </c>
      <c r="F1106" s="19">
        <v>36061</v>
      </c>
      <c r="G1106" s="13">
        <f t="shared" ca="1" si="17"/>
        <v>27</v>
      </c>
      <c r="H1106">
        <v>0</v>
      </c>
      <c r="I1106" s="21">
        <v>10231.5</v>
      </c>
      <c r="J1106" s="9" t="s">
        <v>8</v>
      </c>
      <c r="K1106" t="s">
        <v>12</v>
      </c>
      <c r="L1106" t="s">
        <v>19</v>
      </c>
    </row>
    <row r="1107" spans="1:12" x14ac:dyDescent="0.35">
      <c r="A1107" t="s">
        <v>1261</v>
      </c>
      <c r="B1107">
        <v>1106</v>
      </c>
      <c r="C1107">
        <v>1967</v>
      </c>
      <c r="D1107" t="s">
        <v>14</v>
      </c>
      <c r="E1107">
        <v>28</v>
      </c>
      <c r="F1107" s="19">
        <v>35609</v>
      </c>
      <c r="G1107" s="13">
        <f t="shared" ca="1" si="17"/>
        <v>29</v>
      </c>
      <c r="H1107">
        <v>0</v>
      </c>
      <c r="I1107" s="21">
        <v>10226.280000000001</v>
      </c>
      <c r="J1107" s="9" t="s">
        <v>8</v>
      </c>
      <c r="K1107" t="s">
        <v>8</v>
      </c>
      <c r="L1107" t="s">
        <v>9</v>
      </c>
    </row>
    <row r="1108" spans="1:12" x14ac:dyDescent="0.35">
      <c r="A1108" t="s">
        <v>1260</v>
      </c>
      <c r="B1108">
        <v>1107</v>
      </c>
      <c r="C1108">
        <v>1967</v>
      </c>
      <c r="D1108" t="s">
        <v>16</v>
      </c>
      <c r="E1108">
        <v>26</v>
      </c>
      <c r="F1108" s="19">
        <v>35699</v>
      </c>
      <c r="G1108" s="13">
        <f t="shared" ca="1" si="17"/>
        <v>28</v>
      </c>
      <c r="H1108">
        <v>0</v>
      </c>
      <c r="I1108" s="21">
        <v>10214.64</v>
      </c>
      <c r="J1108" s="9" t="s">
        <v>8</v>
      </c>
      <c r="K1108" t="s">
        <v>7</v>
      </c>
      <c r="L1108" t="s">
        <v>38</v>
      </c>
    </row>
    <row r="1109" spans="1:12" x14ac:dyDescent="0.35">
      <c r="A1109" t="s">
        <v>1259</v>
      </c>
      <c r="B1109">
        <v>1108</v>
      </c>
      <c r="C1109">
        <v>1970</v>
      </c>
      <c r="D1109" t="s">
        <v>26</v>
      </c>
      <c r="E1109">
        <v>24</v>
      </c>
      <c r="F1109" s="19">
        <v>33231</v>
      </c>
      <c r="G1109" s="13">
        <f t="shared" ca="1" si="17"/>
        <v>35</v>
      </c>
      <c r="H1109">
        <v>0</v>
      </c>
      <c r="I1109" s="21">
        <v>10197.77</v>
      </c>
      <c r="J1109" s="9" t="s">
        <v>8</v>
      </c>
      <c r="K1109" t="s">
        <v>12</v>
      </c>
      <c r="L1109" t="s">
        <v>243</v>
      </c>
    </row>
    <row r="1110" spans="1:12" x14ac:dyDescent="0.35">
      <c r="A1110" t="s">
        <v>1258</v>
      </c>
      <c r="B1110">
        <v>1109</v>
      </c>
      <c r="C1110">
        <v>1985</v>
      </c>
      <c r="D1110" t="s">
        <v>33</v>
      </c>
      <c r="E1110">
        <v>16</v>
      </c>
      <c r="F1110" s="19">
        <v>34988</v>
      </c>
      <c r="G1110" s="13">
        <f t="shared" ca="1" si="17"/>
        <v>30</v>
      </c>
      <c r="H1110">
        <v>3</v>
      </c>
      <c r="I1110" s="21">
        <v>10191.82</v>
      </c>
      <c r="J1110" s="9" t="s">
        <v>8</v>
      </c>
      <c r="K1110" t="s">
        <v>7</v>
      </c>
      <c r="L1110" t="s">
        <v>531</v>
      </c>
    </row>
    <row r="1111" spans="1:12" x14ac:dyDescent="0.35">
      <c r="A1111" t="s">
        <v>1257</v>
      </c>
      <c r="B1111">
        <v>1110</v>
      </c>
      <c r="C1111">
        <v>1972</v>
      </c>
      <c r="D1111" t="s">
        <v>6</v>
      </c>
      <c r="E1111">
        <v>10</v>
      </c>
      <c r="F1111" s="19">
        <v>33795</v>
      </c>
      <c r="G1111" s="13">
        <f t="shared" ca="1" si="17"/>
        <v>34</v>
      </c>
      <c r="H1111">
        <v>0</v>
      </c>
      <c r="I1111" s="21">
        <v>10160.870000000001</v>
      </c>
      <c r="J1111" s="9" t="s">
        <v>8</v>
      </c>
      <c r="K1111" t="s">
        <v>8</v>
      </c>
      <c r="L1111" t="s">
        <v>196</v>
      </c>
    </row>
    <row r="1112" spans="1:12" x14ac:dyDescent="0.35">
      <c r="A1112" t="s">
        <v>1256</v>
      </c>
      <c r="B1112">
        <v>1111</v>
      </c>
      <c r="C1112">
        <v>1973</v>
      </c>
      <c r="D1112" t="s">
        <v>33</v>
      </c>
      <c r="E1112">
        <v>13</v>
      </c>
      <c r="F1112" s="19">
        <v>34255</v>
      </c>
      <c r="G1112" s="13">
        <f t="shared" ca="1" si="17"/>
        <v>32</v>
      </c>
      <c r="H1112">
        <v>2</v>
      </c>
      <c r="I1112" s="21">
        <v>10156.780000000001</v>
      </c>
      <c r="J1112" s="9" t="s">
        <v>8</v>
      </c>
      <c r="K1112" t="s">
        <v>7</v>
      </c>
      <c r="L1112" t="s">
        <v>19</v>
      </c>
    </row>
    <row r="1113" spans="1:12" x14ac:dyDescent="0.35">
      <c r="A1113" t="s">
        <v>1255</v>
      </c>
      <c r="B1113">
        <v>1112</v>
      </c>
      <c r="C1113">
        <v>1981</v>
      </c>
      <c r="D1113" t="s">
        <v>14</v>
      </c>
      <c r="E1113">
        <v>12</v>
      </c>
      <c r="F1113" s="19">
        <v>33401</v>
      </c>
      <c r="G1113" s="13">
        <f t="shared" ca="1" si="17"/>
        <v>35</v>
      </c>
      <c r="H1113">
        <v>1</v>
      </c>
      <c r="I1113" s="21">
        <v>10146.129999999999</v>
      </c>
      <c r="J1113" s="9" t="s">
        <v>8</v>
      </c>
      <c r="K1113" t="s">
        <v>12</v>
      </c>
      <c r="L1113" t="s">
        <v>196</v>
      </c>
    </row>
    <row r="1114" spans="1:12" x14ac:dyDescent="0.35">
      <c r="A1114" t="s">
        <v>1254</v>
      </c>
      <c r="B1114">
        <v>1113</v>
      </c>
      <c r="C1114">
        <v>1974</v>
      </c>
      <c r="D1114" t="s">
        <v>26</v>
      </c>
      <c r="E1114">
        <v>30</v>
      </c>
      <c r="F1114" s="19">
        <v>34698</v>
      </c>
      <c r="G1114" s="13">
        <f t="shared" ca="1" si="17"/>
        <v>31</v>
      </c>
      <c r="H1114">
        <v>3</v>
      </c>
      <c r="I1114" s="21">
        <v>10141.14</v>
      </c>
      <c r="J1114" s="9" t="s">
        <v>8</v>
      </c>
      <c r="K1114" t="s">
        <v>12</v>
      </c>
      <c r="L1114" t="s">
        <v>164</v>
      </c>
    </row>
    <row r="1115" spans="1:12" x14ac:dyDescent="0.35">
      <c r="A1115" t="s">
        <v>1253</v>
      </c>
      <c r="B1115">
        <v>1114</v>
      </c>
      <c r="C1115">
        <v>1997</v>
      </c>
      <c r="D1115" t="s">
        <v>16</v>
      </c>
      <c r="E1115">
        <v>5</v>
      </c>
      <c r="F1115" s="19">
        <v>35678</v>
      </c>
      <c r="G1115" s="13">
        <f t="shared" ca="1" si="17"/>
        <v>29</v>
      </c>
      <c r="H1115">
        <v>0</v>
      </c>
      <c r="I1115" s="21">
        <v>10139.84</v>
      </c>
      <c r="J1115" s="9" t="s">
        <v>8</v>
      </c>
      <c r="K1115" t="s">
        <v>7</v>
      </c>
      <c r="L1115" t="s">
        <v>19</v>
      </c>
    </row>
    <row r="1116" spans="1:12" x14ac:dyDescent="0.35">
      <c r="A1116" t="s">
        <v>1252</v>
      </c>
      <c r="B1116">
        <v>1115</v>
      </c>
      <c r="C1116">
        <v>1972</v>
      </c>
      <c r="D1116" t="s">
        <v>11</v>
      </c>
      <c r="E1116">
        <v>16</v>
      </c>
      <c r="F1116" s="19">
        <v>33924</v>
      </c>
      <c r="G1116" s="13">
        <f t="shared" ca="1" si="17"/>
        <v>33</v>
      </c>
      <c r="H1116">
        <v>2</v>
      </c>
      <c r="I1116" s="21">
        <v>10118.42</v>
      </c>
      <c r="J1116" s="9" t="s">
        <v>8</v>
      </c>
      <c r="K1116" t="s">
        <v>8</v>
      </c>
      <c r="L1116" t="s">
        <v>38</v>
      </c>
    </row>
    <row r="1117" spans="1:12" x14ac:dyDescent="0.35">
      <c r="A1117" t="s">
        <v>1251</v>
      </c>
      <c r="B1117">
        <v>1116</v>
      </c>
      <c r="C1117">
        <v>1975</v>
      </c>
      <c r="D1117" t="s">
        <v>6</v>
      </c>
      <c r="E1117">
        <v>2</v>
      </c>
      <c r="F1117" s="19">
        <v>34882</v>
      </c>
      <c r="G1117" s="13">
        <f t="shared" ca="1" si="17"/>
        <v>31</v>
      </c>
      <c r="H1117">
        <v>3</v>
      </c>
      <c r="I1117" s="21">
        <v>10115.01</v>
      </c>
      <c r="J1117" s="9" t="s">
        <v>8</v>
      </c>
      <c r="K1117" t="s">
        <v>8</v>
      </c>
      <c r="L1117" t="s">
        <v>19</v>
      </c>
    </row>
    <row r="1118" spans="1:12" x14ac:dyDescent="0.35">
      <c r="A1118" t="s">
        <v>1250</v>
      </c>
      <c r="B1118">
        <v>1117</v>
      </c>
      <c r="C1118">
        <v>1972</v>
      </c>
      <c r="D1118" t="s">
        <v>31</v>
      </c>
      <c r="E1118">
        <v>8</v>
      </c>
      <c r="F1118" s="19">
        <v>33824</v>
      </c>
      <c r="G1118" s="13">
        <f t="shared" ca="1" si="17"/>
        <v>34</v>
      </c>
      <c r="H1118">
        <v>2</v>
      </c>
      <c r="I1118" s="21">
        <v>10107.219999999999</v>
      </c>
      <c r="J1118" s="9" t="s">
        <v>8</v>
      </c>
      <c r="K1118" t="s">
        <v>12</v>
      </c>
      <c r="L1118" t="s">
        <v>9</v>
      </c>
    </row>
    <row r="1119" spans="1:12" x14ac:dyDescent="0.35">
      <c r="A1119" t="s">
        <v>1249</v>
      </c>
      <c r="B1119">
        <v>1118</v>
      </c>
      <c r="C1119">
        <v>1972</v>
      </c>
      <c r="D1119" t="s">
        <v>33</v>
      </c>
      <c r="E1119">
        <v>19</v>
      </c>
      <c r="F1119" s="19">
        <v>33896</v>
      </c>
      <c r="G1119" s="13">
        <f t="shared" ca="1" si="17"/>
        <v>33</v>
      </c>
      <c r="H1119">
        <v>1</v>
      </c>
      <c r="I1119" s="21">
        <v>10106.129999999999</v>
      </c>
      <c r="J1119" s="9" t="s">
        <v>8</v>
      </c>
      <c r="K1119" t="s">
        <v>12</v>
      </c>
      <c r="L1119" t="s">
        <v>243</v>
      </c>
    </row>
    <row r="1120" spans="1:12" x14ac:dyDescent="0.35">
      <c r="A1120" t="s">
        <v>1248</v>
      </c>
      <c r="B1120">
        <v>1119</v>
      </c>
      <c r="C1120">
        <v>1976</v>
      </c>
      <c r="D1120" t="s">
        <v>26</v>
      </c>
      <c r="E1120">
        <v>19</v>
      </c>
      <c r="F1120" s="19">
        <v>35418</v>
      </c>
      <c r="G1120" s="13">
        <f t="shared" ca="1" si="17"/>
        <v>29</v>
      </c>
      <c r="H1120">
        <v>5</v>
      </c>
      <c r="I1120" s="21">
        <v>10096.969999999999</v>
      </c>
      <c r="J1120" s="9" t="s">
        <v>8</v>
      </c>
      <c r="K1120" t="s">
        <v>7</v>
      </c>
      <c r="L1120" t="s">
        <v>38</v>
      </c>
    </row>
    <row r="1121" spans="1:12" x14ac:dyDescent="0.35">
      <c r="A1121" t="s">
        <v>1247</v>
      </c>
      <c r="B1121">
        <v>1120</v>
      </c>
      <c r="C1121">
        <v>1969</v>
      </c>
      <c r="D1121" t="s">
        <v>6</v>
      </c>
      <c r="E1121">
        <v>3</v>
      </c>
      <c r="F1121" s="19">
        <v>36344</v>
      </c>
      <c r="G1121" s="13">
        <f t="shared" ca="1" si="17"/>
        <v>27</v>
      </c>
      <c r="H1121">
        <v>1</v>
      </c>
      <c r="I1121" s="21">
        <v>10085.85</v>
      </c>
      <c r="J1121" s="9" t="s">
        <v>8</v>
      </c>
      <c r="K1121" t="s">
        <v>8</v>
      </c>
      <c r="L1121" t="s">
        <v>38</v>
      </c>
    </row>
    <row r="1122" spans="1:12" x14ac:dyDescent="0.35">
      <c r="A1122" t="s">
        <v>1246</v>
      </c>
      <c r="B1122">
        <v>1121</v>
      </c>
      <c r="C1122">
        <v>1969</v>
      </c>
      <c r="D1122" t="s">
        <v>33</v>
      </c>
      <c r="E1122">
        <v>27</v>
      </c>
      <c r="F1122" s="19">
        <v>36460</v>
      </c>
      <c r="G1122" s="13">
        <f t="shared" ca="1" si="17"/>
        <v>26</v>
      </c>
      <c r="H1122">
        <v>0</v>
      </c>
      <c r="I1122" s="21">
        <v>10072.06</v>
      </c>
      <c r="J1122" s="9" t="s">
        <v>8</v>
      </c>
      <c r="K1122" t="s">
        <v>12</v>
      </c>
      <c r="L1122" t="s">
        <v>352</v>
      </c>
    </row>
    <row r="1123" spans="1:12" x14ac:dyDescent="0.35">
      <c r="A1123" t="s">
        <v>1245</v>
      </c>
      <c r="B1123">
        <v>1122</v>
      </c>
      <c r="C1123">
        <v>1969</v>
      </c>
      <c r="D1123" t="s">
        <v>31</v>
      </c>
      <c r="E1123">
        <v>22</v>
      </c>
      <c r="F1123" s="19">
        <v>36394</v>
      </c>
      <c r="G1123" s="13">
        <f t="shared" ca="1" si="17"/>
        <v>27</v>
      </c>
      <c r="H1123">
        <v>1</v>
      </c>
      <c r="I1123" s="21">
        <v>10065.41</v>
      </c>
      <c r="J1123" s="9" t="s">
        <v>8</v>
      </c>
      <c r="K1123" t="s">
        <v>7</v>
      </c>
      <c r="L1123" t="s">
        <v>38</v>
      </c>
    </row>
    <row r="1124" spans="1:12" x14ac:dyDescent="0.35">
      <c r="A1124" t="s">
        <v>1244</v>
      </c>
      <c r="B1124">
        <v>1123</v>
      </c>
      <c r="C1124">
        <v>1974</v>
      </c>
      <c r="D1124" t="s">
        <v>31</v>
      </c>
      <c r="E1124">
        <v>30</v>
      </c>
      <c r="F1124" s="19">
        <v>34576</v>
      </c>
      <c r="G1124" s="13">
        <f t="shared" ca="1" si="17"/>
        <v>32</v>
      </c>
      <c r="H1124">
        <v>2</v>
      </c>
      <c r="I1124" s="21">
        <v>10043.25</v>
      </c>
      <c r="J1124" s="9" t="s">
        <v>8</v>
      </c>
      <c r="K1124" t="s">
        <v>7</v>
      </c>
      <c r="L1124" t="s">
        <v>243</v>
      </c>
    </row>
    <row r="1125" spans="1:12" x14ac:dyDescent="0.35">
      <c r="A1125" t="s">
        <v>1243</v>
      </c>
      <c r="B1125">
        <v>1124</v>
      </c>
      <c r="C1125">
        <v>1979</v>
      </c>
      <c r="D1125" t="s">
        <v>26</v>
      </c>
      <c r="E1125">
        <v>28</v>
      </c>
      <c r="F1125" s="19">
        <v>36522</v>
      </c>
      <c r="G1125" s="13">
        <f t="shared" ca="1" si="17"/>
        <v>26</v>
      </c>
      <c r="H1125">
        <v>2</v>
      </c>
      <c r="I1125" s="21">
        <v>10027.15</v>
      </c>
      <c r="J1125" s="9" t="s">
        <v>8</v>
      </c>
      <c r="K1125" t="s">
        <v>12</v>
      </c>
      <c r="L1125" t="s">
        <v>296</v>
      </c>
    </row>
    <row r="1126" spans="1:12" x14ac:dyDescent="0.35">
      <c r="A1126" t="s">
        <v>1242</v>
      </c>
      <c r="B1126">
        <v>1125</v>
      </c>
      <c r="C1126">
        <v>1988</v>
      </c>
      <c r="D1126" t="s">
        <v>6</v>
      </c>
      <c r="E1126">
        <v>3</v>
      </c>
      <c r="F1126" s="19">
        <v>35979</v>
      </c>
      <c r="G1126" s="13">
        <f t="shared" ca="1" si="17"/>
        <v>28</v>
      </c>
      <c r="H1126">
        <v>3</v>
      </c>
      <c r="I1126" s="21">
        <v>10011.44</v>
      </c>
      <c r="J1126" s="9" t="s">
        <v>8</v>
      </c>
      <c r="K1126" t="s">
        <v>8</v>
      </c>
      <c r="L1126" t="s">
        <v>531</v>
      </c>
    </row>
    <row r="1127" spans="1:12" x14ac:dyDescent="0.35">
      <c r="A1127" t="s">
        <v>1241</v>
      </c>
      <c r="B1127">
        <v>1126</v>
      </c>
      <c r="C1127">
        <v>1970</v>
      </c>
      <c r="D1127" t="s">
        <v>31</v>
      </c>
      <c r="E1127">
        <v>11</v>
      </c>
      <c r="F1127" s="19">
        <v>33096</v>
      </c>
      <c r="G1127" s="13">
        <f t="shared" ca="1" si="17"/>
        <v>36</v>
      </c>
      <c r="H1127">
        <v>0</v>
      </c>
      <c r="I1127" s="21">
        <v>9991.0400000000009</v>
      </c>
      <c r="J1127" s="9" t="s">
        <v>7</v>
      </c>
      <c r="K1127" t="s">
        <v>8</v>
      </c>
      <c r="L1127" t="s">
        <v>19</v>
      </c>
    </row>
    <row r="1128" spans="1:12" x14ac:dyDescent="0.35">
      <c r="A1128" t="s">
        <v>1240</v>
      </c>
      <c r="B1128">
        <v>1127</v>
      </c>
      <c r="C1128">
        <v>1971</v>
      </c>
      <c r="D1128" t="s">
        <v>33</v>
      </c>
      <c r="E1128">
        <v>6</v>
      </c>
      <c r="F1128" s="19">
        <v>33517</v>
      </c>
      <c r="G1128" s="13">
        <f t="shared" ca="1" si="17"/>
        <v>34</v>
      </c>
      <c r="H1128">
        <v>1</v>
      </c>
      <c r="I1128" s="21">
        <v>9964.06</v>
      </c>
      <c r="J1128" s="9" t="s">
        <v>7</v>
      </c>
      <c r="K1128" t="s">
        <v>7</v>
      </c>
      <c r="L1128" t="s">
        <v>162</v>
      </c>
    </row>
    <row r="1129" spans="1:12" x14ac:dyDescent="0.35">
      <c r="A1129" t="s">
        <v>1239</v>
      </c>
      <c r="B1129">
        <v>1128</v>
      </c>
      <c r="C1129">
        <v>1971</v>
      </c>
      <c r="D1129" t="s">
        <v>26</v>
      </c>
      <c r="E1129">
        <v>26</v>
      </c>
      <c r="F1129" s="19">
        <v>33598</v>
      </c>
      <c r="G1129" s="13">
        <f t="shared" ca="1" si="17"/>
        <v>34</v>
      </c>
      <c r="H1129">
        <v>1</v>
      </c>
      <c r="I1129" s="21">
        <v>9957.7199999999993</v>
      </c>
      <c r="J1129" s="9" t="s">
        <v>7</v>
      </c>
      <c r="K1129" t="s">
        <v>8</v>
      </c>
      <c r="L1129" t="s">
        <v>166</v>
      </c>
    </row>
    <row r="1130" spans="1:12" x14ac:dyDescent="0.35">
      <c r="A1130" t="s">
        <v>1238</v>
      </c>
      <c r="B1130">
        <v>1129</v>
      </c>
      <c r="C1130">
        <v>1964</v>
      </c>
      <c r="D1130" t="s">
        <v>16</v>
      </c>
      <c r="E1130">
        <v>11</v>
      </c>
      <c r="F1130" s="19">
        <v>34588</v>
      </c>
      <c r="G1130" s="13">
        <f t="shared" ca="1" si="17"/>
        <v>32</v>
      </c>
      <c r="H1130">
        <v>0</v>
      </c>
      <c r="I1130" s="21">
        <v>9933.44</v>
      </c>
      <c r="J1130" s="9" t="s">
        <v>8</v>
      </c>
      <c r="K1130" t="s">
        <v>8</v>
      </c>
      <c r="L1130" t="s">
        <v>9</v>
      </c>
    </row>
    <row r="1131" spans="1:12" x14ac:dyDescent="0.35">
      <c r="A1131" t="s">
        <v>1237</v>
      </c>
      <c r="B1131">
        <v>1130</v>
      </c>
      <c r="C1131">
        <v>1983</v>
      </c>
      <c r="D1131" t="s">
        <v>26</v>
      </c>
      <c r="E1131">
        <v>3</v>
      </c>
      <c r="F1131" s="19">
        <v>34306</v>
      </c>
      <c r="G1131" s="13">
        <f t="shared" ca="1" si="17"/>
        <v>32</v>
      </c>
      <c r="H1131">
        <v>3</v>
      </c>
      <c r="I1131" s="21">
        <v>9931.9599999999991</v>
      </c>
      <c r="J1131" s="9" t="s">
        <v>7</v>
      </c>
      <c r="K1131" t="s">
        <v>7</v>
      </c>
      <c r="L1131" t="s">
        <v>19</v>
      </c>
    </row>
    <row r="1132" spans="1:12" x14ac:dyDescent="0.35">
      <c r="A1132" t="s">
        <v>1236</v>
      </c>
      <c r="B1132">
        <v>1131</v>
      </c>
      <c r="C1132">
        <v>1985</v>
      </c>
      <c r="D1132" t="s">
        <v>31</v>
      </c>
      <c r="E1132">
        <v>19</v>
      </c>
      <c r="F1132" s="19">
        <v>34930</v>
      </c>
      <c r="G1132" s="13">
        <f t="shared" ca="1" si="17"/>
        <v>31</v>
      </c>
      <c r="H1132">
        <v>3</v>
      </c>
      <c r="I1132" s="21">
        <v>9930.64</v>
      </c>
      <c r="J1132" s="9" t="s">
        <v>7</v>
      </c>
      <c r="K1132" t="s">
        <v>8</v>
      </c>
      <c r="L1132" t="s">
        <v>196</v>
      </c>
    </row>
    <row r="1133" spans="1:12" x14ac:dyDescent="0.35">
      <c r="A1133" t="s">
        <v>1235</v>
      </c>
      <c r="B1133">
        <v>1132</v>
      </c>
      <c r="C1133">
        <v>1972</v>
      </c>
      <c r="D1133" t="s">
        <v>16</v>
      </c>
      <c r="E1133">
        <v>14</v>
      </c>
      <c r="F1133" s="19">
        <v>33861</v>
      </c>
      <c r="G1133" s="13">
        <f t="shared" ca="1" si="17"/>
        <v>33</v>
      </c>
      <c r="H1133">
        <v>1</v>
      </c>
      <c r="I1133" s="21">
        <v>9910.36</v>
      </c>
      <c r="J1133" s="9" t="s">
        <v>7</v>
      </c>
      <c r="K1133" t="s">
        <v>8</v>
      </c>
      <c r="L1133" t="s">
        <v>19</v>
      </c>
    </row>
    <row r="1134" spans="1:12" x14ac:dyDescent="0.35">
      <c r="A1134" t="s">
        <v>1234</v>
      </c>
      <c r="B1134">
        <v>1133</v>
      </c>
      <c r="C1134">
        <v>1962</v>
      </c>
      <c r="D1134" t="s">
        <v>31</v>
      </c>
      <c r="E1134">
        <v>17</v>
      </c>
      <c r="F1134" s="19">
        <v>33833</v>
      </c>
      <c r="G1134" s="13">
        <f t="shared" ca="1" si="17"/>
        <v>34</v>
      </c>
      <c r="H1134">
        <v>0</v>
      </c>
      <c r="I1134" s="21">
        <v>9907.83</v>
      </c>
      <c r="J1134" s="9" t="s">
        <v>8</v>
      </c>
      <c r="K1134" t="s">
        <v>7</v>
      </c>
      <c r="L1134" t="s">
        <v>9</v>
      </c>
    </row>
    <row r="1135" spans="1:12" x14ac:dyDescent="0.35">
      <c r="A1135" t="s">
        <v>1233</v>
      </c>
      <c r="B1135">
        <v>1134</v>
      </c>
      <c r="C1135">
        <v>1996</v>
      </c>
      <c r="D1135" t="s">
        <v>6</v>
      </c>
      <c r="E1135">
        <v>8</v>
      </c>
      <c r="F1135" s="19">
        <v>35254</v>
      </c>
      <c r="G1135" s="13">
        <f t="shared" ca="1" si="17"/>
        <v>30</v>
      </c>
      <c r="H1135">
        <v>0</v>
      </c>
      <c r="I1135" s="21">
        <v>9894.69</v>
      </c>
      <c r="J1135" s="9" t="s">
        <v>7</v>
      </c>
      <c r="K1135" t="s">
        <v>8</v>
      </c>
      <c r="L1135" t="s">
        <v>19</v>
      </c>
    </row>
    <row r="1136" spans="1:12" x14ac:dyDescent="0.35">
      <c r="A1136" t="s">
        <v>1232</v>
      </c>
      <c r="B1136">
        <v>1135</v>
      </c>
      <c r="C1136">
        <v>1966</v>
      </c>
      <c r="D1136" t="s">
        <v>11</v>
      </c>
      <c r="E1136">
        <v>5</v>
      </c>
      <c r="F1136" s="19">
        <v>35374</v>
      </c>
      <c r="G1136" s="13">
        <f t="shared" ca="1" si="17"/>
        <v>29</v>
      </c>
      <c r="H1136">
        <v>0</v>
      </c>
      <c r="I1136" s="21">
        <v>9890.23</v>
      </c>
      <c r="J1136" s="9" t="s">
        <v>8</v>
      </c>
      <c r="K1136" t="s">
        <v>8</v>
      </c>
      <c r="L1136" t="s">
        <v>9</v>
      </c>
    </row>
    <row r="1137" spans="1:12" x14ac:dyDescent="0.35">
      <c r="A1137" t="s">
        <v>1231</v>
      </c>
      <c r="B1137">
        <v>1136</v>
      </c>
      <c r="C1137">
        <v>1971</v>
      </c>
      <c r="D1137" t="s">
        <v>11</v>
      </c>
      <c r="E1137">
        <v>8</v>
      </c>
      <c r="F1137" s="19">
        <v>33550</v>
      </c>
      <c r="G1137" s="13">
        <f t="shared" ca="1" si="17"/>
        <v>34</v>
      </c>
      <c r="H1137">
        <v>1</v>
      </c>
      <c r="I1137" s="21">
        <v>9880.07</v>
      </c>
      <c r="J1137" s="9" t="s">
        <v>7</v>
      </c>
      <c r="K1137" t="s">
        <v>8</v>
      </c>
      <c r="L1137" t="s">
        <v>38</v>
      </c>
    </row>
    <row r="1138" spans="1:12" x14ac:dyDescent="0.35">
      <c r="A1138" t="s">
        <v>1230</v>
      </c>
      <c r="B1138">
        <v>1137</v>
      </c>
      <c r="C1138">
        <v>1971</v>
      </c>
      <c r="D1138" t="s">
        <v>33</v>
      </c>
      <c r="E1138">
        <v>3</v>
      </c>
      <c r="F1138" s="19">
        <v>33514</v>
      </c>
      <c r="G1138" s="13">
        <f t="shared" ca="1" si="17"/>
        <v>34</v>
      </c>
      <c r="H1138">
        <v>1</v>
      </c>
      <c r="I1138" s="21">
        <v>9877.61</v>
      </c>
      <c r="J1138" s="9" t="s">
        <v>7</v>
      </c>
      <c r="K1138" t="s">
        <v>12</v>
      </c>
      <c r="L1138" t="s">
        <v>9</v>
      </c>
    </row>
    <row r="1139" spans="1:12" x14ac:dyDescent="0.35">
      <c r="A1139" t="s">
        <v>1229</v>
      </c>
      <c r="B1139">
        <v>1138</v>
      </c>
      <c r="C1139">
        <v>1971</v>
      </c>
      <c r="D1139" t="s">
        <v>6</v>
      </c>
      <c r="E1139">
        <v>3</v>
      </c>
      <c r="F1139" s="19">
        <v>33422</v>
      </c>
      <c r="G1139" s="13">
        <f t="shared" ca="1" si="17"/>
        <v>35</v>
      </c>
      <c r="H1139">
        <v>0</v>
      </c>
      <c r="I1139" s="21">
        <v>9875.68</v>
      </c>
      <c r="J1139" s="9" t="s">
        <v>7</v>
      </c>
      <c r="K1139" t="s">
        <v>8</v>
      </c>
      <c r="L1139" t="s">
        <v>243</v>
      </c>
    </row>
    <row r="1140" spans="1:12" x14ac:dyDescent="0.35">
      <c r="A1140" t="s">
        <v>1228</v>
      </c>
      <c r="B1140">
        <v>1139</v>
      </c>
      <c r="C1140">
        <v>1971</v>
      </c>
      <c r="D1140" t="s">
        <v>26</v>
      </c>
      <c r="E1140">
        <v>22</v>
      </c>
      <c r="F1140" s="19">
        <v>33594</v>
      </c>
      <c r="G1140" s="13">
        <f t="shared" ca="1" si="17"/>
        <v>34</v>
      </c>
      <c r="H1140">
        <v>1</v>
      </c>
      <c r="I1140" s="21">
        <v>9872.7000000000007</v>
      </c>
      <c r="J1140" s="9" t="s">
        <v>7</v>
      </c>
      <c r="K1140" t="s">
        <v>7</v>
      </c>
      <c r="L1140" t="s">
        <v>38</v>
      </c>
    </row>
    <row r="1141" spans="1:12" x14ac:dyDescent="0.35">
      <c r="A1141" t="s">
        <v>1227</v>
      </c>
      <c r="B1141">
        <v>1140</v>
      </c>
      <c r="C1141">
        <v>1998</v>
      </c>
      <c r="D1141" t="s">
        <v>6</v>
      </c>
      <c r="E1141">
        <v>6</v>
      </c>
      <c r="F1141" s="19">
        <v>35982</v>
      </c>
      <c r="G1141" s="13">
        <f t="shared" ca="1" si="17"/>
        <v>28</v>
      </c>
      <c r="H1141">
        <v>0</v>
      </c>
      <c r="I1141" s="21">
        <v>9870.59</v>
      </c>
      <c r="J1141" s="9" t="s">
        <v>7</v>
      </c>
      <c r="K1141" t="s">
        <v>7</v>
      </c>
      <c r="L1141" t="s">
        <v>245</v>
      </c>
    </row>
    <row r="1142" spans="1:12" x14ac:dyDescent="0.35">
      <c r="A1142" t="s">
        <v>1226</v>
      </c>
      <c r="B1142">
        <v>1141</v>
      </c>
      <c r="C1142">
        <v>1969</v>
      </c>
      <c r="D1142" t="s">
        <v>31</v>
      </c>
      <c r="E1142">
        <v>13</v>
      </c>
      <c r="F1142" s="19">
        <v>36385</v>
      </c>
      <c r="G1142" s="13">
        <f t="shared" ca="1" si="17"/>
        <v>27</v>
      </c>
      <c r="H1142">
        <v>0</v>
      </c>
      <c r="I1142" s="21">
        <v>9869.81</v>
      </c>
      <c r="J1142" s="9" t="s">
        <v>8</v>
      </c>
      <c r="K1142" t="s">
        <v>8</v>
      </c>
      <c r="L1142" t="s">
        <v>19</v>
      </c>
    </row>
    <row r="1143" spans="1:12" x14ac:dyDescent="0.35">
      <c r="A1143" t="s">
        <v>1225</v>
      </c>
      <c r="B1143">
        <v>1142</v>
      </c>
      <c r="C1143">
        <v>1971</v>
      </c>
      <c r="D1143" t="s">
        <v>11</v>
      </c>
      <c r="E1143">
        <v>9</v>
      </c>
      <c r="F1143" s="19">
        <v>33551</v>
      </c>
      <c r="G1143" s="13">
        <f t="shared" ca="1" si="17"/>
        <v>34</v>
      </c>
      <c r="H1143">
        <v>0</v>
      </c>
      <c r="I1143" s="21">
        <v>9866.2999999999993</v>
      </c>
      <c r="J1143" s="9" t="s">
        <v>7</v>
      </c>
      <c r="K1143" t="s">
        <v>8</v>
      </c>
      <c r="L1143" t="s">
        <v>243</v>
      </c>
    </row>
    <row r="1144" spans="1:12" x14ac:dyDescent="0.35">
      <c r="A1144" t="s">
        <v>1224</v>
      </c>
      <c r="B1144">
        <v>1143</v>
      </c>
      <c r="C1144">
        <v>1969</v>
      </c>
      <c r="D1144" t="s">
        <v>33</v>
      </c>
      <c r="E1144">
        <v>20</v>
      </c>
      <c r="F1144" s="19">
        <v>36453</v>
      </c>
      <c r="G1144" s="13">
        <f t="shared" ca="1" si="17"/>
        <v>26</v>
      </c>
      <c r="H1144">
        <v>0</v>
      </c>
      <c r="I1144" s="21">
        <v>9863.4699999999993</v>
      </c>
      <c r="J1144" s="9" t="s">
        <v>8</v>
      </c>
      <c r="K1144" t="s">
        <v>8</v>
      </c>
      <c r="L1144" t="s">
        <v>19</v>
      </c>
    </row>
    <row r="1145" spans="1:12" x14ac:dyDescent="0.35">
      <c r="A1145" t="s">
        <v>1223</v>
      </c>
      <c r="B1145">
        <v>1144</v>
      </c>
      <c r="C1145">
        <v>1971</v>
      </c>
      <c r="D1145" t="s">
        <v>6</v>
      </c>
      <c r="E1145">
        <v>17</v>
      </c>
      <c r="F1145" s="19">
        <v>33436</v>
      </c>
      <c r="G1145" s="13">
        <f t="shared" ca="1" si="17"/>
        <v>35</v>
      </c>
      <c r="H1145">
        <v>1</v>
      </c>
      <c r="I1145" s="21">
        <v>9861.0300000000007</v>
      </c>
      <c r="J1145" s="9" t="s">
        <v>7</v>
      </c>
      <c r="K1145" t="s">
        <v>7</v>
      </c>
      <c r="L1145" t="s">
        <v>38</v>
      </c>
    </row>
    <row r="1146" spans="1:12" x14ac:dyDescent="0.35">
      <c r="A1146" t="s">
        <v>1222</v>
      </c>
      <c r="B1146">
        <v>1145</v>
      </c>
      <c r="C1146">
        <v>1971</v>
      </c>
      <c r="D1146" t="s">
        <v>33</v>
      </c>
      <c r="E1146">
        <v>23</v>
      </c>
      <c r="F1146" s="19">
        <v>33534</v>
      </c>
      <c r="G1146" s="13">
        <f t="shared" ca="1" si="17"/>
        <v>34</v>
      </c>
      <c r="H1146">
        <v>1</v>
      </c>
      <c r="I1146" s="21">
        <v>9855.1299999999992</v>
      </c>
      <c r="J1146" s="9" t="s">
        <v>7</v>
      </c>
      <c r="K1146" t="s">
        <v>8</v>
      </c>
      <c r="L1146" t="s">
        <v>9</v>
      </c>
    </row>
    <row r="1147" spans="1:12" x14ac:dyDescent="0.35">
      <c r="A1147" t="s">
        <v>1221</v>
      </c>
      <c r="B1147">
        <v>1146</v>
      </c>
      <c r="C1147">
        <v>1968</v>
      </c>
      <c r="D1147" t="s">
        <v>11</v>
      </c>
      <c r="E1147">
        <v>4</v>
      </c>
      <c r="F1147" s="19">
        <v>36103</v>
      </c>
      <c r="G1147" s="13">
        <f t="shared" ca="1" si="17"/>
        <v>27</v>
      </c>
      <c r="H1147">
        <v>0</v>
      </c>
      <c r="I1147" s="21">
        <v>9850.43</v>
      </c>
      <c r="J1147" s="9" t="s">
        <v>8</v>
      </c>
      <c r="K1147" t="s">
        <v>8</v>
      </c>
      <c r="L1147" t="s">
        <v>38</v>
      </c>
    </row>
    <row r="1148" spans="1:12" x14ac:dyDescent="0.35">
      <c r="A1148" t="s">
        <v>1220</v>
      </c>
      <c r="B1148">
        <v>1147</v>
      </c>
      <c r="C1148">
        <v>1992</v>
      </c>
      <c r="D1148" t="s">
        <v>31</v>
      </c>
      <c r="E1148">
        <v>13</v>
      </c>
      <c r="F1148" s="19">
        <v>33829</v>
      </c>
      <c r="G1148" s="13">
        <f t="shared" ca="1" si="17"/>
        <v>34</v>
      </c>
      <c r="H1148">
        <v>0</v>
      </c>
      <c r="I1148" s="21">
        <v>9844.4500000000007</v>
      </c>
      <c r="J1148" s="9" t="s">
        <v>7</v>
      </c>
      <c r="K1148" t="s">
        <v>12</v>
      </c>
      <c r="L1148" t="s">
        <v>19</v>
      </c>
    </row>
    <row r="1149" spans="1:12" x14ac:dyDescent="0.35">
      <c r="A1149" t="s">
        <v>1219</v>
      </c>
      <c r="B1149">
        <v>1148</v>
      </c>
      <c r="C1149">
        <v>1972</v>
      </c>
      <c r="D1149" t="s">
        <v>16</v>
      </c>
      <c r="E1149">
        <v>26</v>
      </c>
      <c r="F1149" s="19">
        <v>33873</v>
      </c>
      <c r="G1149" s="13">
        <f t="shared" ca="1" si="17"/>
        <v>33</v>
      </c>
      <c r="H1149">
        <v>0</v>
      </c>
      <c r="I1149" s="21">
        <v>9836.2099999999991</v>
      </c>
      <c r="J1149" s="9" t="s">
        <v>7</v>
      </c>
      <c r="K1149" t="s">
        <v>8</v>
      </c>
      <c r="L1149" t="s">
        <v>296</v>
      </c>
    </row>
    <row r="1150" spans="1:12" x14ac:dyDescent="0.35">
      <c r="A1150" t="s">
        <v>1218</v>
      </c>
      <c r="B1150">
        <v>1149</v>
      </c>
      <c r="C1150">
        <v>1972</v>
      </c>
      <c r="D1150" t="s">
        <v>14</v>
      </c>
      <c r="E1150">
        <v>28</v>
      </c>
      <c r="F1150" s="19">
        <v>33783</v>
      </c>
      <c r="G1150" s="13">
        <f t="shared" ca="1" si="17"/>
        <v>34</v>
      </c>
      <c r="H1150">
        <v>0</v>
      </c>
      <c r="I1150" s="21">
        <v>9819.25</v>
      </c>
      <c r="J1150" s="9" t="s">
        <v>7</v>
      </c>
      <c r="K1150" t="s">
        <v>7</v>
      </c>
      <c r="L1150" t="s">
        <v>296</v>
      </c>
    </row>
    <row r="1151" spans="1:12" x14ac:dyDescent="0.35">
      <c r="A1151" t="s">
        <v>1217</v>
      </c>
      <c r="B1151">
        <v>1150</v>
      </c>
      <c r="C1151">
        <v>1973</v>
      </c>
      <c r="D1151" t="s">
        <v>16</v>
      </c>
      <c r="E1151">
        <v>17</v>
      </c>
      <c r="F1151" s="19">
        <v>34229</v>
      </c>
      <c r="G1151" s="13">
        <f t="shared" ca="1" si="17"/>
        <v>32</v>
      </c>
      <c r="H1151">
        <v>2</v>
      </c>
      <c r="I1151" s="21">
        <v>9800.89</v>
      </c>
      <c r="J1151" s="9" t="s">
        <v>7</v>
      </c>
      <c r="K1151" t="s">
        <v>12</v>
      </c>
      <c r="L1151" t="s">
        <v>9</v>
      </c>
    </row>
    <row r="1152" spans="1:12" x14ac:dyDescent="0.35">
      <c r="A1152" t="s">
        <v>1216</v>
      </c>
      <c r="B1152">
        <v>1151</v>
      </c>
      <c r="C1152">
        <v>1977</v>
      </c>
      <c r="D1152" t="s">
        <v>14</v>
      </c>
      <c r="E1152">
        <v>7</v>
      </c>
      <c r="F1152" s="19">
        <v>35588</v>
      </c>
      <c r="G1152" s="13">
        <f t="shared" ca="1" si="17"/>
        <v>29</v>
      </c>
      <c r="H1152">
        <v>5</v>
      </c>
      <c r="I1152" s="21">
        <v>9788.8700000000008</v>
      </c>
      <c r="J1152" s="9" t="s">
        <v>8</v>
      </c>
      <c r="K1152" t="s">
        <v>7</v>
      </c>
      <c r="L1152" t="s">
        <v>9</v>
      </c>
    </row>
    <row r="1153" spans="1:12" x14ac:dyDescent="0.35">
      <c r="A1153" t="s">
        <v>1215</v>
      </c>
      <c r="B1153">
        <v>1152</v>
      </c>
      <c r="C1153">
        <v>1996</v>
      </c>
      <c r="D1153" t="s">
        <v>31</v>
      </c>
      <c r="E1153">
        <v>8</v>
      </c>
      <c r="F1153" s="19">
        <v>35285</v>
      </c>
      <c r="G1153" s="13">
        <f t="shared" ca="1" si="17"/>
        <v>30</v>
      </c>
      <c r="H1153">
        <v>0</v>
      </c>
      <c r="I1153" s="21">
        <v>9787.32</v>
      </c>
      <c r="J1153" s="9" t="s">
        <v>7</v>
      </c>
      <c r="K1153" t="s">
        <v>8</v>
      </c>
      <c r="L1153" t="s">
        <v>245</v>
      </c>
    </row>
    <row r="1154" spans="1:12" x14ac:dyDescent="0.35">
      <c r="A1154" t="s">
        <v>1214</v>
      </c>
      <c r="B1154">
        <v>1153</v>
      </c>
      <c r="C1154">
        <v>1973</v>
      </c>
      <c r="D1154" t="s">
        <v>6</v>
      </c>
      <c r="E1154">
        <v>7</v>
      </c>
      <c r="F1154" s="19">
        <v>34157</v>
      </c>
      <c r="G1154" s="13">
        <f t="shared" ref="G1154:G1217" ca="1" si="18">DATEDIF(F1154,$O$1,"Y")</f>
        <v>33</v>
      </c>
      <c r="H1154">
        <v>1</v>
      </c>
      <c r="I1154" s="21">
        <v>9778.35</v>
      </c>
      <c r="J1154" s="9" t="s">
        <v>7</v>
      </c>
      <c r="K1154" t="s">
        <v>7</v>
      </c>
      <c r="L1154" t="s">
        <v>243</v>
      </c>
    </row>
    <row r="1155" spans="1:12" x14ac:dyDescent="0.35">
      <c r="A1155" t="s">
        <v>1213</v>
      </c>
      <c r="B1155">
        <v>1154</v>
      </c>
      <c r="C1155">
        <v>1965</v>
      </c>
      <c r="D1155" t="s">
        <v>16</v>
      </c>
      <c r="E1155">
        <v>5</v>
      </c>
      <c r="F1155" s="19">
        <v>34947</v>
      </c>
      <c r="G1155" s="13">
        <f t="shared" ca="1" si="18"/>
        <v>31</v>
      </c>
      <c r="H1155">
        <v>0</v>
      </c>
      <c r="I1155" s="21">
        <v>9764.08</v>
      </c>
      <c r="J1155" s="9" t="s">
        <v>8</v>
      </c>
      <c r="K1155" t="s">
        <v>12</v>
      </c>
      <c r="L1155" t="s">
        <v>19</v>
      </c>
    </row>
    <row r="1156" spans="1:12" x14ac:dyDescent="0.35">
      <c r="A1156" t="s">
        <v>1212</v>
      </c>
      <c r="B1156">
        <v>1155</v>
      </c>
      <c r="C1156">
        <v>2001</v>
      </c>
      <c r="D1156" t="s">
        <v>6</v>
      </c>
      <c r="E1156">
        <v>14</v>
      </c>
      <c r="F1156" s="19">
        <v>37086</v>
      </c>
      <c r="G1156" s="13">
        <f t="shared" ca="1" si="18"/>
        <v>25</v>
      </c>
      <c r="H1156">
        <v>0</v>
      </c>
      <c r="I1156" s="21">
        <v>9753.49</v>
      </c>
      <c r="J1156" s="9" t="s">
        <v>7</v>
      </c>
      <c r="K1156" t="s">
        <v>7</v>
      </c>
      <c r="L1156" t="s">
        <v>19</v>
      </c>
    </row>
    <row r="1157" spans="1:12" x14ac:dyDescent="0.35">
      <c r="A1157" t="s">
        <v>1211</v>
      </c>
      <c r="B1157">
        <v>1156</v>
      </c>
      <c r="C1157">
        <v>1970</v>
      </c>
      <c r="D1157" t="s">
        <v>6</v>
      </c>
      <c r="E1157">
        <v>4</v>
      </c>
      <c r="F1157" s="19">
        <v>33058</v>
      </c>
      <c r="G1157" s="13">
        <f t="shared" ca="1" si="18"/>
        <v>36</v>
      </c>
      <c r="H1157">
        <v>1</v>
      </c>
      <c r="I1157" s="21">
        <v>9748.91</v>
      </c>
      <c r="J1157" s="9" t="s">
        <v>7</v>
      </c>
      <c r="K1157" t="s">
        <v>12</v>
      </c>
      <c r="L1157" t="s">
        <v>9</v>
      </c>
    </row>
    <row r="1158" spans="1:12" x14ac:dyDescent="0.35">
      <c r="A1158" t="s">
        <v>1210</v>
      </c>
      <c r="B1158">
        <v>1157</v>
      </c>
      <c r="C1158">
        <v>1970</v>
      </c>
      <c r="D1158" t="s">
        <v>31</v>
      </c>
      <c r="E1158">
        <v>18</v>
      </c>
      <c r="F1158" s="19">
        <v>33103</v>
      </c>
      <c r="G1158" s="13">
        <f t="shared" ca="1" si="18"/>
        <v>36</v>
      </c>
      <c r="H1158">
        <v>1</v>
      </c>
      <c r="I1158" s="21">
        <v>9724.5300000000007</v>
      </c>
      <c r="J1158" s="9" t="s">
        <v>8</v>
      </c>
      <c r="K1158" t="s">
        <v>12</v>
      </c>
      <c r="L1158" t="s">
        <v>38</v>
      </c>
    </row>
    <row r="1159" spans="1:12" x14ac:dyDescent="0.35">
      <c r="A1159" t="s">
        <v>1209</v>
      </c>
      <c r="B1159">
        <v>1158</v>
      </c>
      <c r="C1159">
        <v>1970</v>
      </c>
      <c r="D1159" t="s">
        <v>16</v>
      </c>
      <c r="E1159">
        <v>12</v>
      </c>
      <c r="F1159" s="19">
        <v>33128</v>
      </c>
      <c r="G1159" s="13">
        <f t="shared" ca="1" si="18"/>
        <v>35</v>
      </c>
      <c r="H1159">
        <v>0</v>
      </c>
      <c r="I1159" s="21">
        <v>9722.77</v>
      </c>
      <c r="J1159" s="9" t="s">
        <v>8</v>
      </c>
      <c r="K1159" t="s">
        <v>12</v>
      </c>
      <c r="L1159" t="s">
        <v>164</v>
      </c>
    </row>
    <row r="1160" spans="1:12" x14ac:dyDescent="0.35">
      <c r="A1160" t="s">
        <v>1208</v>
      </c>
      <c r="B1160">
        <v>1159</v>
      </c>
      <c r="C1160">
        <v>1975</v>
      </c>
      <c r="D1160" t="s">
        <v>14</v>
      </c>
      <c r="E1160">
        <v>27</v>
      </c>
      <c r="F1160" s="19">
        <v>34877</v>
      </c>
      <c r="G1160" s="13">
        <f t="shared" ca="1" si="18"/>
        <v>31</v>
      </c>
      <c r="H1160">
        <v>2</v>
      </c>
      <c r="I1160" s="21">
        <v>9715.84</v>
      </c>
      <c r="J1160" s="9" t="s">
        <v>7</v>
      </c>
      <c r="K1160" t="s">
        <v>12</v>
      </c>
      <c r="L1160" t="s">
        <v>243</v>
      </c>
    </row>
    <row r="1161" spans="1:12" x14ac:dyDescent="0.35">
      <c r="A1161" t="s">
        <v>1207</v>
      </c>
      <c r="B1161">
        <v>1160</v>
      </c>
      <c r="C1161">
        <v>1972</v>
      </c>
      <c r="D1161" t="s">
        <v>6</v>
      </c>
      <c r="E1161">
        <v>10</v>
      </c>
      <c r="F1161" s="19">
        <v>33795</v>
      </c>
      <c r="G1161" s="13">
        <f t="shared" ca="1" si="18"/>
        <v>34</v>
      </c>
      <c r="H1161">
        <v>0</v>
      </c>
      <c r="I1161" s="21">
        <v>9710.7099999999991</v>
      </c>
      <c r="J1161" s="9" t="s">
        <v>7</v>
      </c>
      <c r="K1161" t="s">
        <v>12</v>
      </c>
      <c r="L1161" t="s">
        <v>296</v>
      </c>
    </row>
    <row r="1162" spans="1:12" x14ac:dyDescent="0.35">
      <c r="A1162" t="s">
        <v>1206</v>
      </c>
      <c r="B1162">
        <v>1161</v>
      </c>
      <c r="C1162">
        <v>1977</v>
      </c>
      <c r="D1162" t="s">
        <v>16</v>
      </c>
      <c r="E1162">
        <v>19</v>
      </c>
      <c r="F1162" s="19">
        <v>35692</v>
      </c>
      <c r="G1162" s="13">
        <f t="shared" ca="1" si="18"/>
        <v>28</v>
      </c>
      <c r="H1162">
        <v>3</v>
      </c>
      <c r="I1162" s="21">
        <v>9704.67</v>
      </c>
      <c r="J1162" s="9" t="s">
        <v>7</v>
      </c>
      <c r="K1162" t="s">
        <v>8</v>
      </c>
      <c r="L1162" t="s">
        <v>243</v>
      </c>
    </row>
    <row r="1163" spans="1:12" x14ac:dyDescent="0.35">
      <c r="A1163" t="s">
        <v>1205</v>
      </c>
      <c r="B1163">
        <v>1162</v>
      </c>
      <c r="C1163">
        <v>1964</v>
      </c>
      <c r="D1163" t="s">
        <v>11</v>
      </c>
      <c r="E1163">
        <v>7</v>
      </c>
      <c r="F1163" s="19">
        <v>34645</v>
      </c>
      <c r="G1163" s="13">
        <f t="shared" ca="1" si="18"/>
        <v>31</v>
      </c>
      <c r="H1163">
        <v>0</v>
      </c>
      <c r="I1163" s="21">
        <v>9698.42</v>
      </c>
      <c r="J1163" s="9" t="s">
        <v>8</v>
      </c>
      <c r="K1163" t="s">
        <v>8</v>
      </c>
      <c r="L1163" t="s">
        <v>9</v>
      </c>
    </row>
    <row r="1164" spans="1:12" x14ac:dyDescent="0.35">
      <c r="A1164" t="s">
        <v>1204</v>
      </c>
      <c r="B1164">
        <v>1163</v>
      </c>
      <c r="C1164">
        <v>1966</v>
      </c>
      <c r="D1164" t="s">
        <v>16</v>
      </c>
      <c r="E1164">
        <v>16</v>
      </c>
      <c r="F1164" s="19">
        <v>35324</v>
      </c>
      <c r="G1164" s="13">
        <f t="shared" ca="1" si="18"/>
        <v>29</v>
      </c>
      <c r="H1164">
        <v>0</v>
      </c>
      <c r="I1164" s="21">
        <v>9684.2900000000009</v>
      </c>
      <c r="J1164" s="9" t="s">
        <v>8</v>
      </c>
      <c r="K1164" t="s">
        <v>7</v>
      </c>
      <c r="L1164" t="s">
        <v>9</v>
      </c>
    </row>
    <row r="1165" spans="1:12" x14ac:dyDescent="0.35">
      <c r="A1165" t="s">
        <v>1203</v>
      </c>
      <c r="B1165">
        <v>1164</v>
      </c>
      <c r="C1165">
        <v>1981</v>
      </c>
      <c r="D1165" t="s">
        <v>31</v>
      </c>
      <c r="E1165">
        <v>8</v>
      </c>
      <c r="F1165" s="19">
        <v>33458</v>
      </c>
      <c r="G1165" s="13">
        <f t="shared" ca="1" si="18"/>
        <v>35</v>
      </c>
      <c r="H1165">
        <v>1</v>
      </c>
      <c r="I1165" s="21">
        <v>9664.34</v>
      </c>
      <c r="J1165" s="9" t="s">
        <v>7</v>
      </c>
      <c r="K1165" t="s">
        <v>8</v>
      </c>
      <c r="L1165" t="s">
        <v>38</v>
      </c>
    </row>
    <row r="1166" spans="1:12" x14ac:dyDescent="0.35">
      <c r="A1166" t="s">
        <v>1202</v>
      </c>
      <c r="B1166">
        <v>1165</v>
      </c>
      <c r="C1166">
        <v>1974</v>
      </c>
      <c r="D1166" t="s">
        <v>6</v>
      </c>
      <c r="E1166">
        <v>8</v>
      </c>
      <c r="F1166" s="19">
        <v>34523</v>
      </c>
      <c r="G1166" s="13">
        <f t="shared" ca="1" si="18"/>
        <v>32</v>
      </c>
      <c r="H1166">
        <v>0</v>
      </c>
      <c r="I1166" s="21">
        <v>9653.81</v>
      </c>
      <c r="J1166" s="9" t="s">
        <v>7</v>
      </c>
      <c r="K1166" t="s">
        <v>7</v>
      </c>
      <c r="L1166" t="s">
        <v>38</v>
      </c>
    </row>
    <row r="1167" spans="1:12" x14ac:dyDescent="0.35">
      <c r="A1167" t="s">
        <v>1201</v>
      </c>
      <c r="B1167">
        <v>1166</v>
      </c>
      <c r="C1167">
        <v>1971</v>
      </c>
      <c r="D1167" t="s">
        <v>6</v>
      </c>
      <c r="E1167">
        <v>19</v>
      </c>
      <c r="F1167" s="19">
        <v>33438</v>
      </c>
      <c r="G1167" s="13">
        <f t="shared" ca="1" si="18"/>
        <v>35</v>
      </c>
      <c r="H1167">
        <v>0</v>
      </c>
      <c r="I1167" s="21">
        <v>9644.25</v>
      </c>
      <c r="J1167" s="9" t="s">
        <v>7</v>
      </c>
      <c r="K1167" t="s">
        <v>12</v>
      </c>
      <c r="L1167" t="s">
        <v>19</v>
      </c>
    </row>
    <row r="1168" spans="1:12" x14ac:dyDescent="0.35">
      <c r="A1168" t="s">
        <v>1200</v>
      </c>
      <c r="B1168">
        <v>1167</v>
      </c>
      <c r="C1168">
        <v>1970</v>
      </c>
      <c r="D1168" t="s">
        <v>16</v>
      </c>
      <c r="E1168">
        <v>30</v>
      </c>
      <c r="F1168" s="19">
        <v>33146</v>
      </c>
      <c r="G1168" s="13">
        <f t="shared" ca="1" si="18"/>
        <v>35</v>
      </c>
      <c r="H1168">
        <v>0</v>
      </c>
      <c r="I1168" s="21">
        <v>9634.5400000000009</v>
      </c>
      <c r="J1168" s="9" t="s">
        <v>7</v>
      </c>
      <c r="K1168" t="s">
        <v>7</v>
      </c>
      <c r="L1168" t="s">
        <v>38</v>
      </c>
    </row>
    <row r="1169" spans="1:12" x14ac:dyDescent="0.35">
      <c r="A1169" t="s">
        <v>1199</v>
      </c>
      <c r="B1169">
        <v>1168</v>
      </c>
      <c r="C1169">
        <v>1968</v>
      </c>
      <c r="D1169" t="s">
        <v>14</v>
      </c>
      <c r="E1169">
        <v>22</v>
      </c>
      <c r="F1169" s="19">
        <v>35968</v>
      </c>
      <c r="G1169" s="13">
        <f t="shared" ca="1" si="18"/>
        <v>28</v>
      </c>
      <c r="H1169">
        <v>0</v>
      </c>
      <c r="I1169" s="21">
        <v>9630.91</v>
      </c>
      <c r="J1169" s="9" t="s">
        <v>8</v>
      </c>
      <c r="K1169" t="s">
        <v>7</v>
      </c>
      <c r="L1169" t="s">
        <v>9</v>
      </c>
    </row>
    <row r="1170" spans="1:12" x14ac:dyDescent="0.35">
      <c r="A1170" t="s">
        <v>1198</v>
      </c>
      <c r="B1170">
        <v>1169</v>
      </c>
      <c r="C1170">
        <v>1972</v>
      </c>
      <c r="D1170" t="s">
        <v>33</v>
      </c>
      <c r="E1170">
        <v>23</v>
      </c>
      <c r="F1170" s="19">
        <v>33900</v>
      </c>
      <c r="G1170" s="13">
        <f t="shared" ca="1" si="18"/>
        <v>33</v>
      </c>
      <c r="H1170">
        <v>2</v>
      </c>
      <c r="I1170" s="21">
        <v>9630.4</v>
      </c>
      <c r="J1170" s="9" t="s">
        <v>7</v>
      </c>
      <c r="K1170" t="s">
        <v>7</v>
      </c>
      <c r="L1170" t="s">
        <v>38</v>
      </c>
    </row>
    <row r="1171" spans="1:12" x14ac:dyDescent="0.35">
      <c r="A1171" t="s">
        <v>1197</v>
      </c>
      <c r="B1171">
        <v>1170</v>
      </c>
      <c r="C1171">
        <v>1979</v>
      </c>
      <c r="D1171" t="s">
        <v>26</v>
      </c>
      <c r="E1171">
        <v>19</v>
      </c>
      <c r="F1171" s="19">
        <v>36513</v>
      </c>
      <c r="G1171" s="13">
        <f t="shared" ca="1" si="18"/>
        <v>26</v>
      </c>
      <c r="H1171">
        <v>2</v>
      </c>
      <c r="I1171" s="21">
        <v>9630.2999999999993</v>
      </c>
      <c r="J1171" s="9" t="s">
        <v>7</v>
      </c>
      <c r="K1171" t="s">
        <v>7</v>
      </c>
      <c r="L1171" t="s">
        <v>296</v>
      </c>
    </row>
    <row r="1172" spans="1:12" x14ac:dyDescent="0.35">
      <c r="A1172" t="s">
        <v>1196</v>
      </c>
      <c r="B1172">
        <v>1171</v>
      </c>
      <c r="C1172">
        <v>1998</v>
      </c>
      <c r="D1172" t="s">
        <v>14</v>
      </c>
      <c r="E1172">
        <v>23</v>
      </c>
      <c r="F1172" s="19">
        <v>35969</v>
      </c>
      <c r="G1172" s="13">
        <f t="shared" ca="1" si="18"/>
        <v>28</v>
      </c>
      <c r="H1172">
        <v>0</v>
      </c>
      <c r="I1172" s="21">
        <v>9628.7900000000009</v>
      </c>
      <c r="J1172" s="9" t="s">
        <v>7</v>
      </c>
      <c r="K1172" t="s">
        <v>7</v>
      </c>
      <c r="L1172" t="s">
        <v>531</v>
      </c>
    </row>
    <row r="1173" spans="1:12" x14ac:dyDescent="0.35">
      <c r="A1173" t="s">
        <v>1195</v>
      </c>
      <c r="B1173">
        <v>1172</v>
      </c>
      <c r="C1173">
        <v>1970</v>
      </c>
      <c r="D1173" t="s">
        <v>26</v>
      </c>
      <c r="E1173">
        <v>16</v>
      </c>
      <c r="F1173" s="19">
        <v>33223</v>
      </c>
      <c r="G1173" s="13">
        <f t="shared" ca="1" si="18"/>
        <v>35</v>
      </c>
      <c r="H1173">
        <v>0</v>
      </c>
      <c r="I1173" s="21">
        <v>9625.92</v>
      </c>
      <c r="J1173" s="9" t="s">
        <v>7</v>
      </c>
      <c r="K1173" t="s">
        <v>8</v>
      </c>
      <c r="L1173" t="s">
        <v>38</v>
      </c>
    </row>
    <row r="1174" spans="1:12" x14ac:dyDescent="0.35">
      <c r="A1174" t="s">
        <v>1194</v>
      </c>
      <c r="B1174">
        <v>1173</v>
      </c>
      <c r="C1174">
        <v>1975</v>
      </c>
      <c r="D1174" t="s">
        <v>33</v>
      </c>
      <c r="E1174">
        <v>29</v>
      </c>
      <c r="F1174" s="19">
        <v>35001</v>
      </c>
      <c r="G1174" s="13">
        <f t="shared" ca="1" si="18"/>
        <v>30</v>
      </c>
      <c r="H1174">
        <v>3</v>
      </c>
      <c r="I1174" s="21">
        <v>9620.33</v>
      </c>
      <c r="J1174" s="9" t="s">
        <v>8</v>
      </c>
      <c r="K1174" t="s">
        <v>8</v>
      </c>
      <c r="L1174" t="s">
        <v>19</v>
      </c>
    </row>
    <row r="1175" spans="1:12" x14ac:dyDescent="0.35">
      <c r="A1175" t="s">
        <v>1193</v>
      </c>
      <c r="B1175">
        <v>1174</v>
      </c>
      <c r="C1175">
        <v>1982</v>
      </c>
      <c r="D1175" t="s">
        <v>31</v>
      </c>
      <c r="E1175">
        <v>29</v>
      </c>
      <c r="F1175" s="19">
        <v>33845</v>
      </c>
      <c r="G1175" s="13">
        <f t="shared" ca="1" si="18"/>
        <v>34</v>
      </c>
      <c r="H1175">
        <v>3</v>
      </c>
      <c r="I1175" s="21">
        <v>9619.18</v>
      </c>
      <c r="J1175" s="9" t="s">
        <v>7</v>
      </c>
      <c r="K1175" t="s">
        <v>12</v>
      </c>
      <c r="L1175" t="s">
        <v>196</v>
      </c>
    </row>
    <row r="1176" spans="1:12" x14ac:dyDescent="0.35">
      <c r="A1176" t="s">
        <v>1192</v>
      </c>
      <c r="B1176">
        <v>1175</v>
      </c>
      <c r="C1176">
        <v>1972</v>
      </c>
      <c r="D1176" t="s">
        <v>26</v>
      </c>
      <c r="E1176">
        <v>27</v>
      </c>
      <c r="F1176" s="19">
        <v>33965</v>
      </c>
      <c r="G1176" s="13">
        <f t="shared" ca="1" si="18"/>
        <v>33</v>
      </c>
      <c r="H1176">
        <v>1</v>
      </c>
      <c r="I1176" s="21">
        <v>9617.66</v>
      </c>
      <c r="J1176" s="9" t="s">
        <v>8</v>
      </c>
      <c r="K1176" t="s">
        <v>8</v>
      </c>
      <c r="L1176" t="s">
        <v>164</v>
      </c>
    </row>
    <row r="1177" spans="1:12" x14ac:dyDescent="0.35">
      <c r="A1177" t="s">
        <v>1191</v>
      </c>
      <c r="B1177">
        <v>1176</v>
      </c>
      <c r="C1177">
        <v>1964</v>
      </c>
      <c r="D1177" t="s">
        <v>26</v>
      </c>
      <c r="E1177">
        <v>15</v>
      </c>
      <c r="F1177" s="19">
        <v>34683</v>
      </c>
      <c r="G1177" s="13">
        <f t="shared" ca="1" si="18"/>
        <v>31</v>
      </c>
      <c r="H1177">
        <v>0</v>
      </c>
      <c r="I1177" s="21">
        <v>9597.6299999999992</v>
      </c>
      <c r="J1177" s="9" t="s">
        <v>8</v>
      </c>
      <c r="K1177" t="s">
        <v>8</v>
      </c>
      <c r="L1177" t="s">
        <v>9</v>
      </c>
    </row>
    <row r="1178" spans="1:12" x14ac:dyDescent="0.35">
      <c r="A1178" t="s">
        <v>1190</v>
      </c>
      <c r="B1178">
        <v>1177</v>
      </c>
      <c r="C1178">
        <v>1981</v>
      </c>
      <c r="D1178" t="s">
        <v>33</v>
      </c>
      <c r="E1178">
        <v>18</v>
      </c>
      <c r="F1178" s="19">
        <v>33529</v>
      </c>
      <c r="G1178" s="13">
        <f t="shared" ca="1" si="18"/>
        <v>34</v>
      </c>
      <c r="H1178">
        <v>1</v>
      </c>
      <c r="I1178" s="21">
        <v>9584.0400000000009</v>
      </c>
      <c r="J1178" s="9" t="s">
        <v>7</v>
      </c>
      <c r="K1178" t="s">
        <v>12</v>
      </c>
      <c r="L1178" t="s">
        <v>296</v>
      </c>
    </row>
    <row r="1179" spans="1:12" x14ac:dyDescent="0.35">
      <c r="A1179" t="s">
        <v>1189</v>
      </c>
      <c r="B1179">
        <v>1178</v>
      </c>
      <c r="C1179">
        <v>1973</v>
      </c>
      <c r="D1179" t="s">
        <v>11</v>
      </c>
      <c r="E1179">
        <v>28</v>
      </c>
      <c r="F1179" s="19">
        <v>34301</v>
      </c>
      <c r="G1179" s="13">
        <f t="shared" ca="1" si="18"/>
        <v>32</v>
      </c>
      <c r="H1179">
        <v>1</v>
      </c>
      <c r="I1179" s="21">
        <v>9583.89</v>
      </c>
      <c r="J1179" s="9" t="s">
        <v>7</v>
      </c>
      <c r="K1179" t="s">
        <v>8</v>
      </c>
      <c r="L1179" t="s">
        <v>19</v>
      </c>
    </row>
    <row r="1180" spans="1:12" x14ac:dyDescent="0.35">
      <c r="A1180" t="s">
        <v>1188</v>
      </c>
      <c r="B1180">
        <v>1179</v>
      </c>
      <c r="C1180">
        <v>1966</v>
      </c>
      <c r="D1180" t="s">
        <v>26</v>
      </c>
      <c r="E1180">
        <v>4</v>
      </c>
      <c r="F1180" s="19">
        <v>35403</v>
      </c>
      <c r="G1180" s="13">
        <f t="shared" ca="1" si="18"/>
        <v>29</v>
      </c>
      <c r="H1180">
        <v>0</v>
      </c>
      <c r="I1180" s="21">
        <v>9582.5400000000009</v>
      </c>
      <c r="J1180" s="9" t="s">
        <v>8</v>
      </c>
      <c r="K1180" t="s">
        <v>7</v>
      </c>
      <c r="L1180" t="s">
        <v>9</v>
      </c>
    </row>
    <row r="1181" spans="1:12" x14ac:dyDescent="0.35">
      <c r="A1181" t="s">
        <v>1187</v>
      </c>
      <c r="B1181">
        <v>1180</v>
      </c>
      <c r="C1181">
        <v>1973</v>
      </c>
      <c r="D1181" t="s">
        <v>26</v>
      </c>
      <c r="E1181">
        <v>1</v>
      </c>
      <c r="F1181" s="19">
        <v>34304</v>
      </c>
      <c r="G1181" s="13">
        <f t="shared" ca="1" si="18"/>
        <v>32</v>
      </c>
      <c r="H1181">
        <v>1</v>
      </c>
      <c r="I1181" s="21">
        <v>9566.99</v>
      </c>
      <c r="J1181" s="9" t="s">
        <v>7</v>
      </c>
      <c r="K1181" t="s">
        <v>12</v>
      </c>
      <c r="L1181" t="s">
        <v>19</v>
      </c>
    </row>
    <row r="1182" spans="1:12" x14ac:dyDescent="0.35">
      <c r="A1182" t="s">
        <v>1186</v>
      </c>
      <c r="B1182">
        <v>1181</v>
      </c>
      <c r="C1182">
        <v>1974</v>
      </c>
      <c r="D1182" t="s">
        <v>31</v>
      </c>
      <c r="E1182">
        <v>14</v>
      </c>
      <c r="F1182" s="19">
        <v>34560</v>
      </c>
      <c r="G1182" s="13">
        <f t="shared" ca="1" si="18"/>
        <v>32</v>
      </c>
      <c r="H1182">
        <v>3</v>
      </c>
      <c r="I1182" s="21">
        <v>9563.0300000000007</v>
      </c>
      <c r="J1182" s="9" t="s">
        <v>8</v>
      </c>
      <c r="K1182" t="s">
        <v>12</v>
      </c>
      <c r="L1182" t="s">
        <v>38</v>
      </c>
    </row>
    <row r="1183" spans="1:12" x14ac:dyDescent="0.35">
      <c r="A1183" t="s">
        <v>1185</v>
      </c>
      <c r="B1183">
        <v>1182</v>
      </c>
      <c r="C1183">
        <v>1972</v>
      </c>
      <c r="D1183" t="s">
        <v>16</v>
      </c>
      <c r="E1183">
        <v>22</v>
      </c>
      <c r="F1183" s="19">
        <v>33869</v>
      </c>
      <c r="G1183" s="13">
        <f t="shared" ca="1" si="18"/>
        <v>33</v>
      </c>
      <c r="H1183">
        <v>1</v>
      </c>
      <c r="I1183" s="21">
        <v>9549.57</v>
      </c>
      <c r="J1183" s="9" t="s">
        <v>7</v>
      </c>
      <c r="K1183" t="s">
        <v>12</v>
      </c>
      <c r="L1183" t="s">
        <v>9</v>
      </c>
    </row>
    <row r="1184" spans="1:12" x14ac:dyDescent="0.35">
      <c r="A1184" t="s">
        <v>1184</v>
      </c>
      <c r="B1184">
        <v>1183</v>
      </c>
      <c r="C1184">
        <v>1972</v>
      </c>
      <c r="D1184" t="s">
        <v>16</v>
      </c>
      <c r="E1184">
        <v>22</v>
      </c>
      <c r="F1184" s="19">
        <v>33869</v>
      </c>
      <c r="G1184" s="13">
        <f t="shared" ca="1" si="18"/>
        <v>33</v>
      </c>
      <c r="H1184">
        <v>0</v>
      </c>
      <c r="I1184" s="21">
        <v>9541.7000000000007</v>
      </c>
      <c r="J1184" s="9" t="s">
        <v>7</v>
      </c>
      <c r="K1184" t="s">
        <v>12</v>
      </c>
      <c r="L1184" t="s">
        <v>243</v>
      </c>
    </row>
    <row r="1185" spans="1:12" x14ac:dyDescent="0.35">
      <c r="A1185" t="s">
        <v>1183</v>
      </c>
      <c r="B1185">
        <v>1184</v>
      </c>
      <c r="C1185">
        <v>1975</v>
      </c>
      <c r="D1185" t="s">
        <v>6</v>
      </c>
      <c r="E1185">
        <v>28</v>
      </c>
      <c r="F1185" s="19">
        <v>34908</v>
      </c>
      <c r="G1185" s="13">
        <f t="shared" ca="1" si="18"/>
        <v>31</v>
      </c>
      <c r="H1185">
        <v>1</v>
      </c>
      <c r="I1185" s="21">
        <v>9540.17</v>
      </c>
      <c r="J1185" s="9" t="s">
        <v>7</v>
      </c>
      <c r="K1185" t="s">
        <v>7</v>
      </c>
      <c r="L1185" t="s">
        <v>243</v>
      </c>
    </row>
    <row r="1186" spans="1:12" x14ac:dyDescent="0.35">
      <c r="A1186" t="s">
        <v>1182</v>
      </c>
      <c r="B1186">
        <v>1185</v>
      </c>
      <c r="C1186">
        <v>1973</v>
      </c>
      <c r="D1186" t="s">
        <v>26</v>
      </c>
      <c r="E1186">
        <v>21</v>
      </c>
      <c r="F1186" s="19">
        <v>34324</v>
      </c>
      <c r="G1186" s="13">
        <f t="shared" ca="1" si="18"/>
        <v>32</v>
      </c>
      <c r="H1186">
        <v>0</v>
      </c>
      <c r="I1186" s="21">
        <v>9538.65</v>
      </c>
      <c r="J1186" s="9" t="s">
        <v>7</v>
      </c>
      <c r="K1186" t="s">
        <v>8</v>
      </c>
      <c r="L1186" t="s">
        <v>296</v>
      </c>
    </row>
    <row r="1187" spans="1:12" x14ac:dyDescent="0.35">
      <c r="A1187" t="s">
        <v>1181</v>
      </c>
      <c r="B1187">
        <v>1186</v>
      </c>
      <c r="C1187">
        <v>1971</v>
      </c>
      <c r="D1187" t="s">
        <v>11</v>
      </c>
      <c r="E1187">
        <v>29</v>
      </c>
      <c r="F1187" s="19">
        <v>33571</v>
      </c>
      <c r="G1187" s="13">
        <f t="shared" ca="1" si="18"/>
        <v>34</v>
      </c>
      <c r="H1187">
        <v>0</v>
      </c>
      <c r="I1187" s="21">
        <v>9528.9</v>
      </c>
      <c r="J1187" s="9" t="s">
        <v>7</v>
      </c>
      <c r="K1187" t="s">
        <v>7</v>
      </c>
      <c r="L1187" t="s">
        <v>38</v>
      </c>
    </row>
    <row r="1188" spans="1:12" x14ac:dyDescent="0.35">
      <c r="A1188" t="s">
        <v>1180</v>
      </c>
      <c r="B1188">
        <v>1187</v>
      </c>
      <c r="C1188">
        <v>1992</v>
      </c>
      <c r="D1188" t="s">
        <v>31</v>
      </c>
      <c r="E1188">
        <v>22</v>
      </c>
      <c r="F1188" s="19">
        <v>33838</v>
      </c>
      <c r="G1188" s="13">
        <f t="shared" ca="1" si="18"/>
        <v>34</v>
      </c>
      <c r="H1188">
        <v>0</v>
      </c>
      <c r="I1188" s="21">
        <v>9507.68</v>
      </c>
      <c r="J1188" s="9" t="s">
        <v>7</v>
      </c>
      <c r="K1188" t="s">
        <v>12</v>
      </c>
      <c r="L1188" t="s">
        <v>19</v>
      </c>
    </row>
    <row r="1189" spans="1:12" x14ac:dyDescent="0.35">
      <c r="A1189" t="s">
        <v>1179</v>
      </c>
      <c r="B1189">
        <v>1188</v>
      </c>
      <c r="C1189">
        <v>1969</v>
      </c>
      <c r="D1189" t="s">
        <v>31</v>
      </c>
      <c r="E1189">
        <v>24</v>
      </c>
      <c r="F1189" s="19">
        <v>36396</v>
      </c>
      <c r="G1189" s="13">
        <f t="shared" ca="1" si="18"/>
        <v>27</v>
      </c>
      <c r="H1189">
        <v>0</v>
      </c>
      <c r="I1189" s="21">
        <v>9504.31</v>
      </c>
      <c r="J1189" s="9" t="s">
        <v>8</v>
      </c>
      <c r="K1189" t="s">
        <v>7</v>
      </c>
      <c r="L1189" t="s">
        <v>9</v>
      </c>
    </row>
    <row r="1190" spans="1:12" x14ac:dyDescent="0.35">
      <c r="A1190" t="s">
        <v>1178</v>
      </c>
      <c r="B1190">
        <v>1189</v>
      </c>
      <c r="C1190">
        <v>1976</v>
      </c>
      <c r="D1190" t="s">
        <v>11</v>
      </c>
      <c r="E1190">
        <v>28</v>
      </c>
      <c r="F1190" s="19">
        <v>35397</v>
      </c>
      <c r="G1190" s="13">
        <f t="shared" ca="1" si="18"/>
        <v>29</v>
      </c>
      <c r="H1190">
        <v>3</v>
      </c>
      <c r="I1190" s="21">
        <v>9500.57</v>
      </c>
      <c r="J1190" s="9" t="s">
        <v>7</v>
      </c>
      <c r="K1190" t="s">
        <v>8</v>
      </c>
      <c r="L1190" t="s">
        <v>352</v>
      </c>
    </row>
    <row r="1191" spans="1:12" x14ac:dyDescent="0.35">
      <c r="A1191" t="s">
        <v>1177</v>
      </c>
      <c r="B1191">
        <v>1190</v>
      </c>
      <c r="C1191">
        <v>1969</v>
      </c>
      <c r="D1191" t="s">
        <v>14</v>
      </c>
      <c r="E1191">
        <v>4</v>
      </c>
      <c r="F1191" s="19">
        <v>36315</v>
      </c>
      <c r="G1191" s="13">
        <f t="shared" ca="1" si="18"/>
        <v>27</v>
      </c>
      <c r="H1191">
        <v>0</v>
      </c>
      <c r="I1191" s="21">
        <v>9487.64</v>
      </c>
      <c r="J1191" s="9" t="s">
        <v>7</v>
      </c>
      <c r="K1191" t="s">
        <v>7</v>
      </c>
      <c r="L1191" t="s">
        <v>9</v>
      </c>
    </row>
    <row r="1192" spans="1:12" x14ac:dyDescent="0.35">
      <c r="A1192" t="s">
        <v>1176</v>
      </c>
      <c r="B1192">
        <v>1191</v>
      </c>
      <c r="C1192">
        <v>1979</v>
      </c>
      <c r="D1192" t="s">
        <v>6</v>
      </c>
      <c r="E1192">
        <v>17</v>
      </c>
      <c r="F1192" s="19">
        <v>36358</v>
      </c>
      <c r="G1192" s="13">
        <f t="shared" ca="1" si="18"/>
        <v>27</v>
      </c>
      <c r="H1192">
        <v>2</v>
      </c>
      <c r="I1192" s="21">
        <v>9453.92</v>
      </c>
      <c r="J1192" s="9" t="s">
        <v>7</v>
      </c>
      <c r="K1192" t="s">
        <v>7</v>
      </c>
      <c r="L1192" t="s">
        <v>296</v>
      </c>
    </row>
    <row r="1193" spans="1:12" x14ac:dyDescent="0.35">
      <c r="A1193" t="s">
        <v>1175</v>
      </c>
      <c r="B1193">
        <v>1192</v>
      </c>
      <c r="C1193">
        <v>1987</v>
      </c>
      <c r="D1193" t="s">
        <v>11</v>
      </c>
      <c r="E1193">
        <v>14</v>
      </c>
      <c r="F1193" s="19">
        <v>35748</v>
      </c>
      <c r="G1193" s="13">
        <f t="shared" ca="1" si="18"/>
        <v>28</v>
      </c>
      <c r="H1193">
        <v>3</v>
      </c>
      <c r="I1193" s="21">
        <v>9448.42</v>
      </c>
      <c r="J1193" s="9" t="s">
        <v>7</v>
      </c>
      <c r="K1193" t="s">
        <v>8</v>
      </c>
      <c r="L1193" t="s">
        <v>296</v>
      </c>
    </row>
    <row r="1194" spans="1:12" x14ac:dyDescent="0.35">
      <c r="A1194" t="s">
        <v>1174</v>
      </c>
      <c r="B1194">
        <v>1193</v>
      </c>
      <c r="C1194">
        <v>1974</v>
      </c>
      <c r="D1194" t="s">
        <v>14</v>
      </c>
      <c r="E1194">
        <v>8</v>
      </c>
      <c r="F1194" s="19">
        <v>34493</v>
      </c>
      <c r="G1194" s="13">
        <f t="shared" ca="1" si="18"/>
        <v>32</v>
      </c>
      <c r="H1194">
        <v>1</v>
      </c>
      <c r="I1194" s="21">
        <v>9447.3799999999992</v>
      </c>
      <c r="J1194" s="9" t="s">
        <v>7</v>
      </c>
      <c r="K1194" t="s">
        <v>8</v>
      </c>
      <c r="L1194" t="s">
        <v>243</v>
      </c>
    </row>
    <row r="1195" spans="1:12" x14ac:dyDescent="0.35">
      <c r="A1195" t="s">
        <v>1173</v>
      </c>
      <c r="B1195">
        <v>1194</v>
      </c>
      <c r="C1195">
        <v>1974</v>
      </c>
      <c r="D1195" t="s">
        <v>11</v>
      </c>
      <c r="E1195">
        <v>27</v>
      </c>
      <c r="F1195" s="19">
        <v>34665</v>
      </c>
      <c r="G1195" s="13">
        <f t="shared" ca="1" si="18"/>
        <v>31</v>
      </c>
      <c r="H1195">
        <v>1</v>
      </c>
      <c r="I1195" s="21">
        <v>9447.25</v>
      </c>
      <c r="J1195" s="9" t="s">
        <v>7</v>
      </c>
      <c r="K1195" t="s">
        <v>12</v>
      </c>
      <c r="L1195" t="s">
        <v>243</v>
      </c>
    </row>
    <row r="1196" spans="1:12" x14ac:dyDescent="0.35">
      <c r="A1196" t="s">
        <v>1172</v>
      </c>
      <c r="B1196">
        <v>1195</v>
      </c>
      <c r="C1196">
        <v>1976</v>
      </c>
      <c r="D1196" t="s">
        <v>11</v>
      </c>
      <c r="E1196">
        <v>3</v>
      </c>
      <c r="F1196" s="19">
        <v>35372</v>
      </c>
      <c r="G1196" s="13">
        <f t="shared" ca="1" si="18"/>
        <v>29</v>
      </c>
      <c r="H1196">
        <v>2</v>
      </c>
      <c r="I1196" s="21">
        <v>9432.93</v>
      </c>
      <c r="J1196" s="9" t="s">
        <v>7</v>
      </c>
      <c r="K1196" t="s">
        <v>12</v>
      </c>
      <c r="L1196" t="s">
        <v>243</v>
      </c>
    </row>
    <row r="1197" spans="1:12" x14ac:dyDescent="0.35">
      <c r="A1197" t="s">
        <v>1171</v>
      </c>
      <c r="B1197">
        <v>1196</v>
      </c>
      <c r="C1197">
        <v>1976</v>
      </c>
      <c r="D1197" t="s">
        <v>33</v>
      </c>
      <c r="E1197">
        <v>30</v>
      </c>
      <c r="F1197" s="19">
        <v>35368</v>
      </c>
      <c r="G1197" s="13">
        <f t="shared" ca="1" si="18"/>
        <v>29</v>
      </c>
      <c r="H1197">
        <v>3</v>
      </c>
      <c r="I1197" s="21">
        <v>9414.92</v>
      </c>
      <c r="J1197" s="9" t="s">
        <v>7</v>
      </c>
      <c r="K1197" t="s">
        <v>7</v>
      </c>
      <c r="L1197" t="s">
        <v>38</v>
      </c>
    </row>
    <row r="1198" spans="1:12" x14ac:dyDescent="0.35">
      <c r="A1198" t="s">
        <v>1170</v>
      </c>
      <c r="B1198">
        <v>1197</v>
      </c>
      <c r="C1198">
        <v>1976</v>
      </c>
      <c r="D1198" t="s">
        <v>33</v>
      </c>
      <c r="E1198">
        <v>17</v>
      </c>
      <c r="F1198" s="19">
        <v>35355</v>
      </c>
      <c r="G1198" s="13">
        <f t="shared" ca="1" si="18"/>
        <v>29</v>
      </c>
      <c r="H1198">
        <v>2</v>
      </c>
      <c r="I1198" s="21">
        <v>9411.01</v>
      </c>
      <c r="J1198" s="9" t="s">
        <v>7</v>
      </c>
      <c r="K1198" t="s">
        <v>8</v>
      </c>
      <c r="L1198" t="s">
        <v>243</v>
      </c>
    </row>
    <row r="1199" spans="1:12" x14ac:dyDescent="0.35">
      <c r="A1199" t="s">
        <v>1169</v>
      </c>
      <c r="B1199">
        <v>1198</v>
      </c>
      <c r="C1199">
        <v>1971</v>
      </c>
      <c r="D1199" t="s">
        <v>33</v>
      </c>
      <c r="E1199">
        <v>20</v>
      </c>
      <c r="F1199" s="19">
        <v>33531</v>
      </c>
      <c r="G1199" s="13">
        <f t="shared" ca="1" si="18"/>
        <v>34</v>
      </c>
      <c r="H1199">
        <v>1</v>
      </c>
      <c r="I1199" s="21">
        <v>9391.35</v>
      </c>
      <c r="J1199" s="9" t="s">
        <v>8</v>
      </c>
      <c r="K1199" t="s">
        <v>8</v>
      </c>
      <c r="L1199" t="s">
        <v>38</v>
      </c>
    </row>
    <row r="1200" spans="1:12" x14ac:dyDescent="0.35">
      <c r="A1200" t="s">
        <v>1168</v>
      </c>
      <c r="B1200">
        <v>1199</v>
      </c>
      <c r="C1200">
        <v>1971</v>
      </c>
      <c r="D1200" t="s">
        <v>26</v>
      </c>
      <c r="E1200">
        <v>29</v>
      </c>
      <c r="F1200" s="19">
        <v>33601</v>
      </c>
      <c r="G1200" s="13">
        <f t="shared" ca="1" si="18"/>
        <v>34</v>
      </c>
      <c r="H1200">
        <v>1</v>
      </c>
      <c r="I1200" s="21">
        <v>9386.16</v>
      </c>
      <c r="J1200" s="9" t="s">
        <v>8</v>
      </c>
      <c r="K1200" t="s">
        <v>7</v>
      </c>
      <c r="L1200" t="s">
        <v>9</v>
      </c>
    </row>
    <row r="1201" spans="1:12" x14ac:dyDescent="0.35">
      <c r="A1201" t="s">
        <v>1167</v>
      </c>
      <c r="B1201">
        <v>1200</v>
      </c>
      <c r="C1201">
        <v>1975</v>
      </c>
      <c r="D1201" t="s">
        <v>26</v>
      </c>
      <c r="E1201">
        <v>2</v>
      </c>
      <c r="F1201" s="19">
        <v>35035</v>
      </c>
      <c r="G1201" s="13">
        <f t="shared" ca="1" si="18"/>
        <v>30</v>
      </c>
      <c r="H1201">
        <v>1</v>
      </c>
      <c r="I1201" s="21">
        <v>9380.75</v>
      </c>
      <c r="J1201" s="9" t="s">
        <v>7</v>
      </c>
      <c r="K1201" t="s">
        <v>7</v>
      </c>
      <c r="L1201" t="s">
        <v>243</v>
      </c>
    </row>
    <row r="1202" spans="1:12" x14ac:dyDescent="0.35">
      <c r="A1202" t="s">
        <v>1166</v>
      </c>
      <c r="B1202">
        <v>1201</v>
      </c>
      <c r="C1202">
        <v>1971</v>
      </c>
      <c r="D1202" t="s">
        <v>11</v>
      </c>
      <c r="E1202">
        <v>26</v>
      </c>
      <c r="F1202" s="19">
        <v>33568</v>
      </c>
      <c r="G1202" s="13">
        <f t="shared" ca="1" si="18"/>
        <v>34</v>
      </c>
      <c r="H1202">
        <v>1</v>
      </c>
      <c r="I1202" s="21">
        <v>9377.9</v>
      </c>
      <c r="J1202" s="9" t="s">
        <v>7</v>
      </c>
      <c r="K1202" t="s">
        <v>12</v>
      </c>
      <c r="L1202" t="s">
        <v>9</v>
      </c>
    </row>
    <row r="1203" spans="1:12" x14ac:dyDescent="0.35">
      <c r="A1203" t="s">
        <v>1165</v>
      </c>
      <c r="B1203">
        <v>1202</v>
      </c>
      <c r="C1203">
        <v>1969</v>
      </c>
      <c r="D1203" t="s">
        <v>11</v>
      </c>
      <c r="E1203">
        <v>24</v>
      </c>
      <c r="F1203" s="19">
        <v>36488</v>
      </c>
      <c r="G1203" s="13">
        <f t="shared" ca="1" si="18"/>
        <v>26</v>
      </c>
      <c r="H1203">
        <v>0</v>
      </c>
      <c r="I1203" s="21">
        <v>9377.4500000000007</v>
      </c>
      <c r="J1203" s="9" t="s">
        <v>7</v>
      </c>
      <c r="K1203" t="s">
        <v>8</v>
      </c>
      <c r="L1203" t="s">
        <v>9</v>
      </c>
    </row>
    <row r="1204" spans="1:12" x14ac:dyDescent="0.35">
      <c r="A1204" t="s">
        <v>1164</v>
      </c>
      <c r="B1204">
        <v>1203</v>
      </c>
      <c r="C1204">
        <v>1971</v>
      </c>
      <c r="D1204" t="s">
        <v>33</v>
      </c>
      <c r="E1204">
        <v>8</v>
      </c>
      <c r="F1204" s="19">
        <v>33519</v>
      </c>
      <c r="G1204" s="13">
        <f t="shared" ca="1" si="18"/>
        <v>34</v>
      </c>
      <c r="H1204">
        <v>0</v>
      </c>
      <c r="I1204" s="21">
        <v>9361.33</v>
      </c>
      <c r="J1204" s="9" t="s">
        <v>8</v>
      </c>
      <c r="K1204" t="s">
        <v>12</v>
      </c>
      <c r="L1204" t="s">
        <v>164</v>
      </c>
    </row>
    <row r="1205" spans="1:12" x14ac:dyDescent="0.35">
      <c r="A1205" t="s">
        <v>1163</v>
      </c>
      <c r="B1205">
        <v>1204</v>
      </c>
      <c r="C1205">
        <v>1988</v>
      </c>
      <c r="D1205" t="s">
        <v>6</v>
      </c>
      <c r="E1205">
        <v>1</v>
      </c>
      <c r="F1205" s="19">
        <v>35977</v>
      </c>
      <c r="G1205" s="13">
        <f t="shared" ca="1" si="18"/>
        <v>28</v>
      </c>
      <c r="H1205">
        <v>3</v>
      </c>
      <c r="I1205" s="21">
        <v>9344.2000000000007</v>
      </c>
      <c r="J1205" s="9" t="s">
        <v>7</v>
      </c>
      <c r="K1205" t="s">
        <v>12</v>
      </c>
      <c r="L1205" t="s">
        <v>296</v>
      </c>
    </row>
    <row r="1206" spans="1:12" x14ac:dyDescent="0.35">
      <c r="A1206" t="s">
        <v>1162</v>
      </c>
      <c r="B1206">
        <v>1205</v>
      </c>
      <c r="C1206">
        <v>1996</v>
      </c>
      <c r="D1206" t="s">
        <v>33</v>
      </c>
      <c r="E1206">
        <v>12</v>
      </c>
      <c r="F1206" s="19">
        <v>35350</v>
      </c>
      <c r="G1206" s="13">
        <f t="shared" ca="1" si="18"/>
        <v>29</v>
      </c>
      <c r="H1206">
        <v>0</v>
      </c>
      <c r="I1206" s="21">
        <v>9338.61</v>
      </c>
      <c r="J1206" s="9" t="s">
        <v>7</v>
      </c>
      <c r="K1206" t="s">
        <v>12</v>
      </c>
      <c r="L1206" t="s">
        <v>531</v>
      </c>
    </row>
    <row r="1207" spans="1:12" x14ac:dyDescent="0.35">
      <c r="A1207" t="s">
        <v>1161</v>
      </c>
      <c r="B1207">
        <v>1206</v>
      </c>
      <c r="C1207">
        <v>1988</v>
      </c>
      <c r="D1207" t="s">
        <v>6</v>
      </c>
      <c r="E1207">
        <v>9</v>
      </c>
      <c r="F1207" s="19">
        <v>35985</v>
      </c>
      <c r="G1207" s="13">
        <f t="shared" ca="1" si="18"/>
        <v>28</v>
      </c>
      <c r="H1207">
        <v>3</v>
      </c>
      <c r="I1207" s="21">
        <v>9320.26</v>
      </c>
      <c r="J1207" s="9" t="s">
        <v>7</v>
      </c>
      <c r="K1207" t="s">
        <v>12</v>
      </c>
      <c r="L1207" t="s">
        <v>19</v>
      </c>
    </row>
    <row r="1208" spans="1:12" x14ac:dyDescent="0.35">
      <c r="A1208" t="s">
        <v>1160</v>
      </c>
      <c r="B1208">
        <v>1207</v>
      </c>
      <c r="C1208">
        <v>1977</v>
      </c>
      <c r="D1208" t="s">
        <v>33</v>
      </c>
      <c r="E1208">
        <v>12</v>
      </c>
      <c r="F1208" s="19">
        <v>35715</v>
      </c>
      <c r="G1208" s="13">
        <f t="shared" ca="1" si="18"/>
        <v>28</v>
      </c>
      <c r="H1208">
        <v>2</v>
      </c>
      <c r="I1208" s="21">
        <v>9315.41</v>
      </c>
      <c r="J1208" s="9" t="s">
        <v>7</v>
      </c>
      <c r="K1208" t="s">
        <v>12</v>
      </c>
      <c r="L1208" t="s">
        <v>243</v>
      </c>
    </row>
    <row r="1209" spans="1:12" x14ac:dyDescent="0.35">
      <c r="A1209" t="s">
        <v>1159</v>
      </c>
      <c r="B1209">
        <v>1208</v>
      </c>
      <c r="C1209">
        <v>1963</v>
      </c>
      <c r="D1209" t="s">
        <v>14</v>
      </c>
      <c r="E1209">
        <v>8</v>
      </c>
      <c r="F1209" s="19">
        <v>34128</v>
      </c>
      <c r="G1209" s="13">
        <f t="shared" ca="1" si="18"/>
        <v>33</v>
      </c>
      <c r="H1209">
        <v>0</v>
      </c>
      <c r="I1209" s="21">
        <v>9310.81</v>
      </c>
      <c r="J1209" s="9" t="s">
        <v>8</v>
      </c>
      <c r="K1209" t="s">
        <v>12</v>
      </c>
      <c r="L1209" t="s">
        <v>9</v>
      </c>
    </row>
    <row r="1210" spans="1:12" x14ac:dyDescent="0.35">
      <c r="A1210" t="s">
        <v>1158</v>
      </c>
      <c r="B1210">
        <v>1209</v>
      </c>
      <c r="C1210">
        <v>1973</v>
      </c>
      <c r="D1210" t="s">
        <v>33</v>
      </c>
      <c r="E1210">
        <v>16</v>
      </c>
      <c r="F1210" s="19">
        <v>34258</v>
      </c>
      <c r="G1210" s="13">
        <f t="shared" ca="1" si="18"/>
        <v>32</v>
      </c>
      <c r="H1210">
        <v>2</v>
      </c>
      <c r="I1210" s="21">
        <v>9304.7000000000007</v>
      </c>
      <c r="J1210" s="9" t="s">
        <v>8</v>
      </c>
      <c r="K1210" t="s">
        <v>8</v>
      </c>
      <c r="L1210" t="s">
        <v>9</v>
      </c>
    </row>
    <row r="1211" spans="1:12" x14ac:dyDescent="0.35">
      <c r="A1211" t="s">
        <v>1157</v>
      </c>
      <c r="B1211">
        <v>1210</v>
      </c>
      <c r="C1211">
        <v>1976</v>
      </c>
      <c r="D1211" t="s">
        <v>11</v>
      </c>
      <c r="E1211">
        <v>3</v>
      </c>
      <c r="F1211" s="19">
        <v>35372</v>
      </c>
      <c r="G1211" s="13">
        <f t="shared" ca="1" si="18"/>
        <v>29</v>
      </c>
      <c r="H1211">
        <v>3</v>
      </c>
      <c r="I1211" s="21">
        <v>9301.89</v>
      </c>
      <c r="J1211" s="9" t="s">
        <v>7</v>
      </c>
      <c r="K1211" t="s">
        <v>12</v>
      </c>
      <c r="L1211" t="s">
        <v>19</v>
      </c>
    </row>
    <row r="1212" spans="1:12" x14ac:dyDescent="0.35">
      <c r="A1212" t="s">
        <v>1156</v>
      </c>
      <c r="B1212">
        <v>1211</v>
      </c>
      <c r="C1212">
        <v>1973</v>
      </c>
      <c r="D1212" t="s">
        <v>16</v>
      </c>
      <c r="E1212">
        <v>18</v>
      </c>
      <c r="F1212" s="19">
        <v>34230</v>
      </c>
      <c r="G1212" s="13">
        <f t="shared" ca="1" si="18"/>
        <v>32</v>
      </c>
      <c r="H1212">
        <v>1</v>
      </c>
      <c r="I1212" s="21">
        <v>9290.14</v>
      </c>
      <c r="J1212" s="9" t="s">
        <v>8</v>
      </c>
      <c r="K1212" t="s">
        <v>8</v>
      </c>
      <c r="L1212" t="s">
        <v>164</v>
      </c>
    </row>
    <row r="1213" spans="1:12" x14ac:dyDescent="0.35">
      <c r="A1213" t="s">
        <v>1155</v>
      </c>
      <c r="B1213">
        <v>1212</v>
      </c>
      <c r="C1213">
        <v>1973</v>
      </c>
      <c r="D1213" t="s">
        <v>33</v>
      </c>
      <c r="E1213">
        <v>16</v>
      </c>
      <c r="F1213" s="19">
        <v>34258</v>
      </c>
      <c r="G1213" s="13">
        <f t="shared" ca="1" si="18"/>
        <v>32</v>
      </c>
      <c r="H1213">
        <v>1</v>
      </c>
      <c r="I1213" s="21">
        <v>9288.0300000000007</v>
      </c>
      <c r="J1213" s="9" t="s">
        <v>7</v>
      </c>
      <c r="K1213" t="s">
        <v>8</v>
      </c>
      <c r="L1213" t="s">
        <v>166</v>
      </c>
    </row>
    <row r="1214" spans="1:12" x14ac:dyDescent="0.35">
      <c r="A1214" t="s">
        <v>1154</v>
      </c>
      <c r="B1214">
        <v>1213</v>
      </c>
      <c r="C1214">
        <v>1969</v>
      </c>
      <c r="D1214" t="s">
        <v>11</v>
      </c>
      <c r="E1214">
        <v>26</v>
      </c>
      <c r="F1214" s="19">
        <v>36490</v>
      </c>
      <c r="G1214" s="13">
        <f t="shared" ca="1" si="18"/>
        <v>26</v>
      </c>
      <c r="H1214">
        <v>0</v>
      </c>
      <c r="I1214" s="21">
        <v>9285.8700000000008</v>
      </c>
      <c r="J1214" s="9" t="s">
        <v>7</v>
      </c>
      <c r="K1214" t="s">
        <v>8</v>
      </c>
      <c r="L1214" t="s">
        <v>9</v>
      </c>
    </row>
    <row r="1215" spans="1:12" x14ac:dyDescent="0.35">
      <c r="A1215" t="s">
        <v>1153</v>
      </c>
      <c r="B1215">
        <v>1214</v>
      </c>
      <c r="C1215">
        <v>1971</v>
      </c>
      <c r="D1215" t="s">
        <v>6</v>
      </c>
      <c r="E1215">
        <v>2</v>
      </c>
      <c r="F1215" s="19">
        <v>33421</v>
      </c>
      <c r="G1215" s="13">
        <f t="shared" ca="1" si="18"/>
        <v>35</v>
      </c>
      <c r="H1215">
        <v>0</v>
      </c>
      <c r="I1215" s="21">
        <v>9283.56</v>
      </c>
      <c r="J1215" s="9" t="s">
        <v>7</v>
      </c>
      <c r="K1215" t="s">
        <v>8</v>
      </c>
      <c r="L1215" t="s">
        <v>9</v>
      </c>
    </row>
    <row r="1216" spans="1:12" x14ac:dyDescent="0.35">
      <c r="A1216" t="s">
        <v>1152</v>
      </c>
      <c r="B1216">
        <v>1215</v>
      </c>
      <c r="C1216">
        <v>1973</v>
      </c>
      <c r="D1216" t="s">
        <v>33</v>
      </c>
      <c r="E1216">
        <v>27</v>
      </c>
      <c r="F1216" s="19">
        <v>34269</v>
      </c>
      <c r="G1216" s="13">
        <f t="shared" ca="1" si="18"/>
        <v>32</v>
      </c>
      <c r="H1216">
        <v>1</v>
      </c>
      <c r="I1216" s="21">
        <v>9282.48</v>
      </c>
      <c r="J1216" s="9" t="s">
        <v>8</v>
      </c>
      <c r="K1216" t="s">
        <v>7</v>
      </c>
      <c r="L1216" t="s">
        <v>164</v>
      </c>
    </row>
    <row r="1217" spans="1:12" x14ac:dyDescent="0.35">
      <c r="A1217" t="s">
        <v>1151</v>
      </c>
      <c r="B1217">
        <v>1216</v>
      </c>
      <c r="C1217">
        <v>1971</v>
      </c>
      <c r="D1217" t="s">
        <v>31</v>
      </c>
      <c r="E1217">
        <v>6</v>
      </c>
      <c r="F1217" s="19">
        <v>33456</v>
      </c>
      <c r="G1217" s="13">
        <f t="shared" ca="1" si="18"/>
        <v>35</v>
      </c>
      <c r="H1217">
        <v>0</v>
      </c>
      <c r="I1217" s="21">
        <v>9264.7999999999993</v>
      </c>
      <c r="J1217" s="9" t="s">
        <v>7</v>
      </c>
      <c r="K1217" t="s">
        <v>12</v>
      </c>
      <c r="L1217" t="s">
        <v>38</v>
      </c>
    </row>
    <row r="1218" spans="1:12" x14ac:dyDescent="0.35">
      <c r="A1218" t="s">
        <v>1150</v>
      </c>
      <c r="B1218">
        <v>1217</v>
      </c>
      <c r="C1218">
        <v>1974</v>
      </c>
      <c r="D1218" t="s">
        <v>31</v>
      </c>
      <c r="E1218">
        <v>21</v>
      </c>
      <c r="F1218" s="19">
        <v>34567</v>
      </c>
      <c r="G1218" s="13">
        <f t="shared" ref="G1218:G1281" ca="1" si="19">DATEDIF(F1218,$O$1,"Y")</f>
        <v>32</v>
      </c>
      <c r="H1218">
        <v>1</v>
      </c>
      <c r="I1218" s="21">
        <v>9249.5</v>
      </c>
      <c r="J1218" s="9" t="s">
        <v>7</v>
      </c>
      <c r="K1218" t="s">
        <v>12</v>
      </c>
      <c r="L1218" t="s">
        <v>19</v>
      </c>
    </row>
    <row r="1219" spans="1:12" x14ac:dyDescent="0.35">
      <c r="A1219" t="s">
        <v>1149</v>
      </c>
      <c r="B1219">
        <v>1218</v>
      </c>
      <c r="C1219">
        <v>1980</v>
      </c>
      <c r="D1219" t="s">
        <v>33</v>
      </c>
      <c r="E1219">
        <v>5</v>
      </c>
      <c r="F1219" s="19">
        <v>33151</v>
      </c>
      <c r="G1219" s="13">
        <f t="shared" ca="1" si="19"/>
        <v>35</v>
      </c>
      <c r="H1219">
        <v>2</v>
      </c>
      <c r="I1219" s="21">
        <v>9247.94</v>
      </c>
      <c r="J1219" s="9" t="s">
        <v>7</v>
      </c>
      <c r="K1219" t="s">
        <v>12</v>
      </c>
      <c r="L1219" t="s">
        <v>296</v>
      </c>
    </row>
    <row r="1220" spans="1:12" x14ac:dyDescent="0.35">
      <c r="A1220" t="s">
        <v>1148</v>
      </c>
      <c r="B1220">
        <v>1219</v>
      </c>
      <c r="C1220">
        <v>1975</v>
      </c>
      <c r="D1220" t="s">
        <v>26</v>
      </c>
      <c r="E1220">
        <v>6</v>
      </c>
      <c r="F1220" s="19">
        <v>35039</v>
      </c>
      <c r="G1220" s="13">
        <f t="shared" ca="1" si="19"/>
        <v>30</v>
      </c>
      <c r="H1220">
        <v>2</v>
      </c>
      <c r="I1220" s="21">
        <v>9225.26</v>
      </c>
      <c r="J1220" s="9" t="s">
        <v>8</v>
      </c>
      <c r="K1220" t="s">
        <v>8</v>
      </c>
      <c r="L1220" t="s">
        <v>160</v>
      </c>
    </row>
    <row r="1221" spans="1:12" x14ac:dyDescent="0.35">
      <c r="A1221" t="s">
        <v>1147</v>
      </c>
      <c r="B1221">
        <v>1220</v>
      </c>
      <c r="C1221">
        <v>1981</v>
      </c>
      <c r="D1221" t="s">
        <v>26</v>
      </c>
      <c r="E1221">
        <v>5</v>
      </c>
      <c r="F1221" s="19">
        <v>33577</v>
      </c>
      <c r="G1221" s="13">
        <f t="shared" ca="1" si="19"/>
        <v>34</v>
      </c>
      <c r="H1221">
        <v>5</v>
      </c>
      <c r="I1221" s="21">
        <v>9222.4</v>
      </c>
      <c r="J1221" s="9" t="s">
        <v>7</v>
      </c>
      <c r="K1221" t="s">
        <v>8</v>
      </c>
      <c r="L1221" t="s">
        <v>162</v>
      </c>
    </row>
    <row r="1222" spans="1:12" x14ac:dyDescent="0.35">
      <c r="A1222" t="s">
        <v>1146</v>
      </c>
      <c r="B1222">
        <v>1221</v>
      </c>
      <c r="C1222">
        <v>1986</v>
      </c>
      <c r="D1222" t="s">
        <v>26</v>
      </c>
      <c r="E1222">
        <v>25</v>
      </c>
      <c r="F1222" s="19">
        <v>35424</v>
      </c>
      <c r="G1222" s="13">
        <f t="shared" ca="1" si="19"/>
        <v>29</v>
      </c>
      <c r="H1222">
        <v>3</v>
      </c>
      <c r="I1222" s="21">
        <v>9210.06</v>
      </c>
      <c r="J1222" s="9" t="s">
        <v>7</v>
      </c>
      <c r="K1222" t="s">
        <v>8</v>
      </c>
      <c r="L1222" t="s">
        <v>296</v>
      </c>
    </row>
    <row r="1223" spans="1:12" x14ac:dyDescent="0.35">
      <c r="A1223" t="s">
        <v>1145</v>
      </c>
      <c r="B1223">
        <v>1222</v>
      </c>
      <c r="C1223">
        <v>1976</v>
      </c>
      <c r="D1223" t="s">
        <v>16</v>
      </c>
      <c r="E1223">
        <v>10</v>
      </c>
      <c r="F1223" s="19">
        <v>35318</v>
      </c>
      <c r="G1223" s="13">
        <f t="shared" ca="1" si="19"/>
        <v>30</v>
      </c>
      <c r="H1223">
        <v>2</v>
      </c>
      <c r="I1223" s="21">
        <v>9193.84</v>
      </c>
      <c r="J1223" s="9" t="s">
        <v>7</v>
      </c>
      <c r="K1223" t="s">
        <v>12</v>
      </c>
      <c r="L1223" t="s">
        <v>19</v>
      </c>
    </row>
    <row r="1224" spans="1:12" x14ac:dyDescent="0.35">
      <c r="A1224" t="s">
        <v>1144</v>
      </c>
      <c r="B1224">
        <v>1223</v>
      </c>
      <c r="C1224">
        <v>1973</v>
      </c>
      <c r="D1224" t="s">
        <v>26</v>
      </c>
      <c r="E1224">
        <v>25</v>
      </c>
      <c r="F1224" s="19">
        <v>34328</v>
      </c>
      <c r="G1224" s="13">
        <f t="shared" ca="1" si="19"/>
        <v>32</v>
      </c>
      <c r="H1224">
        <v>1</v>
      </c>
      <c r="I1224" s="21">
        <v>9182.17</v>
      </c>
      <c r="J1224" s="9" t="s">
        <v>7</v>
      </c>
      <c r="K1224" t="s">
        <v>8</v>
      </c>
      <c r="L1224" t="s">
        <v>38</v>
      </c>
    </row>
    <row r="1225" spans="1:12" x14ac:dyDescent="0.35">
      <c r="A1225" t="s">
        <v>1143</v>
      </c>
      <c r="B1225">
        <v>1224</v>
      </c>
      <c r="C1225">
        <v>1971</v>
      </c>
      <c r="D1225" t="s">
        <v>26</v>
      </c>
      <c r="E1225">
        <v>29</v>
      </c>
      <c r="F1225" s="19">
        <v>33601</v>
      </c>
      <c r="G1225" s="13">
        <f t="shared" ca="1" si="19"/>
        <v>34</v>
      </c>
      <c r="H1225">
        <v>0</v>
      </c>
      <c r="I1225" s="21">
        <v>9174.14</v>
      </c>
      <c r="J1225" s="9" t="s">
        <v>8</v>
      </c>
      <c r="K1225" t="s">
        <v>12</v>
      </c>
      <c r="L1225" t="s">
        <v>19</v>
      </c>
    </row>
    <row r="1226" spans="1:12" x14ac:dyDescent="0.35">
      <c r="A1226" t="s">
        <v>1142</v>
      </c>
      <c r="B1226">
        <v>1225</v>
      </c>
      <c r="C1226">
        <v>1970</v>
      </c>
      <c r="D1226" t="s">
        <v>33</v>
      </c>
      <c r="E1226">
        <v>24</v>
      </c>
      <c r="F1226" s="19">
        <v>33170</v>
      </c>
      <c r="G1226" s="13">
        <f t="shared" ca="1" si="19"/>
        <v>35</v>
      </c>
      <c r="H1226">
        <v>0</v>
      </c>
      <c r="I1226" s="21">
        <v>9171.75</v>
      </c>
      <c r="J1226" s="9" t="s">
        <v>7</v>
      </c>
      <c r="K1226" t="s">
        <v>7</v>
      </c>
      <c r="L1226" t="s">
        <v>19</v>
      </c>
    </row>
    <row r="1227" spans="1:12" x14ac:dyDescent="0.35">
      <c r="A1227" t="s">
        <v>1141</v>
      </c>
      <c r="B1227">
        <v>1226</v>
      </c>
      <c r="C1227">
        <v>1990</v>
      </c>
      <c r="D1227" t="s">
        <v>31</v>
      </c>
      <c r="E1227">
        <v>23</v>
      </c>
      <c r="F1227" s="19">
        <v>33108</v>
      </c>
      <c r="G1227" s="13">
        <f t="shared" ca="1" si="19"/>
        <v>36</v>
      </c>
      <c r="H1227">
        <v>3</v>
      </c>
      <c r="I1227" s="21">
        <v>9159.51</v>
      </c>
      <c r="J1227" s="9" t="s">
        <v>7</v>
      </c>
      <c r="K1227" t="s">
        <v>7</v>
      </c>
      <c r="L1227" t="s">
        <v>296</v>
      </c>
    </row>
    <row r="1228" spans="1:12" x14ac:dyDescent="0.35">
      <c r="A1228" t="s">
        <v>1140</v>
      </c>
      <c r="B1228">
        <v>1227</v>
      </c>
      <c r="C1228">
        <v>1982</v>
      </c>
      <c r="D1228" t="s">
        <v>26</v>
      </c>
      <c r="E1228">
        <v>8</v>
      </c>
      <c r="F1228" s="19">
        <v>33946</v>
      </c>
      <c r="G1228" s="13">
        <f t="shared" ca="1" si="19"/>
        <v>33</v>
      </c>
      <c r="H1228">
        <v>3</v>
      </c>
      <c r="I1228" s="21">
        <v>9147.5</v>
      </c>
      <c r="J1228" s="9" t="s">
        <v>7</v>
      </c>
      <c r="K1228" t="s">
        <v>12</v>
      </c>
      <c r="L1228" t="s">
        <v>19</v>
      </c>
    </row>
    <row r="1229" spans="1:12" x14ac:dyDescent="0.35">
      <c r="A1229" t="s">
        <v>1139</v>
      </c>
      <c r="B1229">
        <v>1228</v>
      </c>
      <c r="C1229">
        <v>1970</v>
      </c>
      <c r="D1229" t="s">
        <v>33</v>
      </c>
      <c r="E1229">
        <v>18</v>
      </c>
      <c r="F1229" s="19">
        <v>33164</v>
      </c>
      <c r="G1229" s="13">
        <f t="shared" ca="1" si="19"/>
        <v>35</v>
      </c>
      <c r="H1229">
        <v>0</v>
      </c>
      <c r="I1229" s="21">
        <v>9144.57</v>
      </c>
      <c r="J1229" s="9" t="s">
        <v>8</v>
      </c>
      <c r="K1229" t="s">
        <v>7</v>
      </c>
      <c r="L1229" t="s">
        <v>38</v>
      </c>
    </row>
    <row r="1230" spans="1:12" x14ac:dyDescent="0.35">
      <c r="A1230" t="s">
        <v>1138</v>
      </c>
      <c r="B1230">
        <v>1229</v>
      </c>
      <c r="C1230">
        <v>1970</v>
      </c>
      <c r="D1230" t="s">
        <v>31</v>
      </c>
      <c r="E1230">
        <v>12</v>
      </c>
      <c r="F1230" s="19">
        <v>33097</v>
      </c>
      <c r="G1230" s="13">
        <f t="shared" ca="1" si="19"/>
        <v>36</v>
      </c>
      <c r="H1230">
        <v>0</v>
      </c>
      <c r="I1230" s="21">
        <v>9140.9500000000007</v>
      </c>
      <c r="J1230" s="9" t="s">
        <v>8</v>
      </c>
      <c r="K1230" t="s">
        <v>8</v>
      </c>
      <c r="L1230" t="s">
        <v>9</v>
      </c>
    </row>
    <row r="1231" spans="1:12" x14ac:dyDescent="0.35">
      <c r="A1231" t="s">
        <v>1137</v>
      </c>
      <c r="B1231">
        <v>1230</v>
      </c>
      <c r="C1231">
        <v>1977</v>
      </c>
      <c r="D1231" t="s">
        <v>26</v>
      </c>
      <c r="E1231">
        <v>2</v>
      </c>
      <c r="F1231" s="19">
        <v>35766</v>
      </c>
      <c r="G1231" s="13">
        <f t="shared" ca="1" si="19"/>
        <v>28</v>
      </c>
      <c r="H1231">
        <v>3</v>
      </c>
      <c r="I1231" s="21">
        <v>9101.7999999999993</v>
      </c>
      <c r="J1231" s="9" t="s">
        <v>7</v>
      </c>
      <c r="K1231" t="s">
        <v>12</v>
      </c>
      <c r="L1231" t="s">
        <v>38</v>
      </c>
    </row>
    <row r="1232" spans="1:12" x14ac:dyDescent="0.35">
      <c r="A1232" t="s">
        <v>1136</v>
      </c>
      <c r="B1232">
        <v>1231</v>
      </c>
      <c r="C1232">
        <v>1965</v>
      </c>
      <c r="D1232" t="s">
        <v>11</v>
      </c>
      <c r="E1232">
        <v>9</v>
      </c>
      <c r="F1232" s="19">
        <v>35012</v>
      </c>
      <c r="G1232" s="13">
        <f t="shared" ca="1" si="19"/>
        <v>30</v>
      </c>
      <c r="H1232">
        <v>0</v>
      </c>
      <c r="I1232" s="21">
        <v>9095.94</v>
      </c>
      <c r="J1232" s="9" t="s">
        <v>8</v>
      </c>
      <c r="K1232" t="s">
        <v>12</v>
      </c>
      <c r="L1232" t="s">
        <v>38</v>
      </c>
    </row>
    <row r="1233" spans="1:12" x14ac:dyDescent="0.35">
      <c r="A1233" t="s">
        <v>1135</v>
      </c>
      <c r="B1233">
        <v>1232</v>
      </c>
      <c r="C1233">
        <v>1977</v>
      </c>
      <c r="D1233" t="s">
        <v>11</v>
      </c>
      <c r="E1233">
        <v>4</v>
      </c>
      <c r="F1233" s="19">
        <v>35738</v>
      </c>
      <c r="G1233" s="13">
        <f t="shared" ca="1" si="19"/>
        <v>28</v>
      </c>
      <c r="H1233">
        <v>2</v>
      </c>
      <c r="I1233" s="21">
        <v>9095.07</v>
      </c>
      <c r="J1233" s="9" t="s">
        <v>7</v>
      </c>
      <c r="K1233" t="s">
        <v>7</v>
      </c>
      <c r="L1233" t="s">
        <v>243</v>
      </c>
    </row>
    <row r="1234" spans="1:12" x14ac:dyDescent="0.35">
      <c r="A1234" t="s">
        <v>1134</v>
      </c>
      <c r="B1234">
        <v>1233</v>
      </c>
      <c r="C1234">
        <v>1972</v>
      </c>
      <c r="D1234" t="s">
        <v>26</v>
      </c>
      <c r="E1234">
        <v>2</v>
      </c>
      <c r="F1234" s="19">
        <v>33940</v>
      </c>
      <c r="G1234" s="13">
        <f t="shared" ca="1" si="19"/>
        <v>33</v>
      </c>
      <c r="H1234">
        <v>1</v>
      </c>
      <c r="I1234" s="21">
        <v>9058.73</v>
      </c>
      <c r="J1234" s="9" t="s">
        <v>8</v>
      </c>
      <c r="K1234" t="s">
        <v>7</v>
      </c>
      <c r="L1234" t="s">
        <v>9</v>
      </c>
    </row>
    <row r="1235" spans="1:12" x14ac:dyDescent="0.35">
      <c r="A1235" t="s">
        <v>1133</v>
      </c>
      <c r="B1235">
        <v>1234</v>
      </c>
      <c r="C1235">
        <v>1972</v>
      </c>
      <c r="D1235" t="s">
        <v>26</v>
      </c>
      <c r="E1235">
        <v>7</v>
      </c>
      <c r="F1235" s="19">
        <v>33945</v>
      </c>
      <c r="G1235" s="13">
        <f t="shared" ca="1" si="19"/>
        <v>33</v>
      </c>
      <c r="H1235">
        <v>1</v>
      </c>
      <c r="I1235" s="21">
        <v>9048.0300000000007</v>
      </c>
      <c r="J1235" s="9" t="s">
        <v>7</v>
      </c>
      <c r="K1235" t="s">
        <v>7</v>
      </c>
      <c r="L1235" t="s">
        <v>9</v>
      </c>
    </row>
    <row r="1236" spans="1:12" x14ac:dyDescent="0.35">
      <c r="A1236" t="s">
        <v>1132</v>
      </c>
      <c r="B1236">
        <v>1235</v>
      </c>
      <c r="C1236">
        <v>1993</v>
      </c>
      <c r="D1236" t="s">
        <v>26</v>
      </c>
      <c r="E1236">
        <v>1</v>
      </c>
      <c r="F1236" s="19">
        <v>34304</v>
      </c>
      <c r="G1236" s="13">
        <f t="shared" ca="1" si="19"/>
        <v>32</v>
      </c>
      <c r="H1236">
        <v>0</v>
      </c>
      <c r="I1236" s="21">
        <v>9010.2000000000007</v>
      </c>
      <c r="J1236" s="9" t="s">
        <v>7</v>
      </c>
      <c r="K1236" t="s">
        <v>8</v>
      </c>
      <c r="L1236" t="s">
        <v>531</v>
      </c>
    </row>
    <row r="1237" spans="1:12" x14ac:dyDescent="0.35">
      <c r="A1237" t="s">
        <v>1131</v>
      </c>
      <c r="B1237">
        <v>1236</v>
      </c>
      <c r="C1237">
        <v>1979</v>
      </c>
      <c r="D1237" t="s">
        <v>26</v>
      </c>
      <c r="E1237">
        <v>16</v>
      </c>
      <c r="F1237" s="19">
        <v>36510</v>
      </c>
      <c r="G1237" s="13">
        <f t="shared" ca="1" si="19"/>
        <v>26</v>
      </c>
      <c r="H1237">
        <v>2</v>
      </c>
      <c r="I1237" s="21">
        <v>8998.43</v>
      </c>
      <c r="J1237" s="9" t="s">
        <v>7</v>
      </c>
      <c r="K1237" t="s">
        <v>12</v>
      </c>
      <c r="L1237" t="s">
        <v>196</v>
      </c>
    </row>
    <row r="1238" spans="1:12" x14ac:dyDescent="0.35">
      <c r="A1238" t="s">
        <v>1130</v>
      </c>
      <c r="B1238">
        <v>1237</v>
      </c>
      <c r="C1238">
        <v>1973</v>
      </c>
      <c r="D1238" t="s">
        <v>33</v>
      </c>
      <c r="E1238">
        <v>11</v>
      </c>
      <c r="F1238" s="19">
        <v>34253</v>
      </c>
      <c r="G1238" s="13">
        <f t="shared" ca="1" si="19"/>
        <v>32</v>
      </c>
      <c r="H1238">
        <v>0</v>
      </c>
      <c r="I1238" s="21">
        <v>8988.16</v>
      </c>
      <c r="J1238" s="9" t="s">
        <v>7</v>
      </c>
      <c r="K1238" t="s">
        <v>12</v>
      </c>
      <c r="L1238" t="s">
        <v>19</v>
      </c>
    </row>
    <row r="1239" spans="1:12" x14ac:dyDescent="0.35">
      <c r="A1239" t="s">
        <v>1129</v>
      </c>
      <c r="B1239">
        <v>1238</v>
      </c>
      <c r="C1239">
        <v>1974</v>
      </c>
      <c r="D1239" t="s">
        <v>6</v>
      </c>
      <c r="E1239">
        <v>21</v>
      </c>
      <c r="F1239" s="19">
        <v>34536</v>
      </c>
      <c r="G1239" s="13">
        <f t="shared" ca="1" si="19"/>
        <v>32</v>
      </c>
      <c r="H1239">
        <v>2</v>
      </c>
      <c r="I1239" s="21">
        <v>8978.19</v>
      </c>
      <c r="J1239" s="9" t="s">
        <v>7</v>
      </c>
      <c r="K1239" t="s">
        <v>7</v>
      </c>
      <c r="L1239" t="s">
        <v>9</v>
      </c>
    </row>
    <row r="1240" spans="1:12" x14ac:dyDescent="0.35">
      <c r="A1240" t="s">
        <v>1128</v>
      </c>
      <c r="B1240">
        <v>1239</v>
      </c>
      <c r="C1240">
        <v>1974</v>
      </c>
      <c r="D1240" t="s">
        <v>16</v>
      </c>
      <c r="E1240">
        <v>8</v>
      </c>
      <c r="F1240" s="19">
        <v>34585</v>
      </c>
      <c r="G1240" s="13">
        <f t="shared" ca="1" si="19"/>
        <v>32</v>
      </c>
      <c r="H1240">
        <v>2</v>
      </c>
      <c r="I1240" s="21">
        <v>8968.33</v>
      </c>
      <c r="J1240" s="9" t="s">
        <v>8</v>
      </c>
      <c r="K1240" t="s">
        <v>7</v>
      </c>
      <c r="L1240" t="s">
        <v>38</v>
      </c>
    </row>
    <row r="1241" spans="1:12" x14ac:dyDescent="0.35">
      <c r="A1241" t="s">
        <v>1127</v>
      </c>
      <c r="B1241">
        <v>1240</v>
      </c>
      <c r="C1241">
        <v>1983</v>
      </c>
      <c r="D1241" t="s">
        <v>6</v>
      </c>
      <c r="E1241">
        <v>15</v>
      </c>
      <c r="F1241" s="19">
        <v>34165</v>
      </c>
      <c r="G1241" s="13">
        <f t="shared" ca="1" si="19"/>
        <v>33</v>
      </c>
      <c r="H1241">
        <v>5</v>
      </c>
      <c r="I1241" s="21">
        <v>8965.7999999999993</v>
      </c>
      <c r="J1241" s="9" t="s">
        <v>7</v>
      </c>
      <c r="K1241" t="s">
        <v>8</v>
      </c>
      <c r="L1241" t="s">
        <v>19</v>
      </c>
    </row>
    <row r="1242" spans="1:12" x14ac:dyDescent="0.35">
      <c r="A1242" t="s">
        <v>1126</v>
      </c>
      <c r="B1242">
        <v>1241</v>
      </c>
      <c r="C1242">
        <v>1974</v>
      </c>
      <c r="D1242" t="s">
        <v>31</v>
      </c>
      <c r="E1242">
        <v>17</v>
      </c>
      <c r="F1242" s="19">
        <v>34563</v>
      </c>
      <c r="G1242" s="13">
        <f t="shared" ca="1" si="19"/>
        <v>32</v>
      </c>
      <c r="H1242">
        <v>1</v>
      </c>
      <c r="I1242" s="21">
        <v>8964.06</v>
      </c>
      <c r="J1242" s="9" t="s">
        <v>8</v>
      </c>
      <c r="K1242" t="s">
        <v>7</v>
      </c>
      <c r="L1242" t="s">
        <v>164</v>
      </c>
    </row>
    <row r="1243" spans="1:12" x14ac:dyDescent="0.35">
      <c r="A1243" t="s">
        <v>1125</v>
      </c>
      <c r="B1243">
        <v>1242</v>
      </c>
      <c r="C1243">
        <v>1992</v>
      </c>
      <c r="D1243" t="s">
        <v>16</v>
      </c>
      <c r="E1243">
        <v>27</v>
      </c>
      <c r="F1243" s="19">
        <v>33874</v>
      </c>
      <c r="G1243" s="13">
        <f t="shared" ca="1" si="19"/>
        <v>33</v>
      </c>
      <c r="H1243">
        <v>0</v>
      </c>
      <c r="I1243" s="21">
        <v>8954.99</v>
      </c>
      <c r="J1243" s="9" t="s">
        <v>7</v>
      </c>
      <c r="K1243" t="s">
        <v>8</v>
      </c>
      <c r="L1243" t="s">
        <v>531</v>
      </c>
    </row>
    <row r="1244" spans="1:12" x14ac:dyDescent="0.35">
      <c r="A1244" t="s">
        <v>1124</v>
      </c>
      <c r="B1244">
        <v>1243</v>
      </c>
      <c r="C1244">
        <v>1976</v>
      </c>
      <c r="D1244" t="s">
        <v>26</v>
      </c>
      <c r="E1244">
        <v>25</v>
      </c>
      <c r="F1244" s="19">
        <v>35424</v>
      </c>
      <c r="G1244" s="13">
        <f t="shared" ca="1" si="19"/>
        <v>29</v>
      </c>
      <c r="H1244">
        <v>3</v>
      </c>
      <c r="I1244" s="21">
        <v>8944.1200000000008</v>
      </c>
      <c r="J1244" s="9" t="s">
        <v>8</v>
      </c>
      <c r="K1244" t="s">
        <v>7</v>
      </c>
      <c r="L1244" t="s">
        <v>9</v>
      </c>
    </row>
    <row r="1245" spans="1:12" x14ac:dyDescent="0.35">
      <c r="A1245" t="s">
        <v>1123</v>
      </c>
      <c r="B1245">
        <v>1244</v>
      </c>
      <c r="C1245">
        <v>1972</v>
      </c>
      <c r="D1245" t="s">
        <v>14</v>
      </c>
      <c r="E1245">
        <v>6</v>
      </c>
      <c r="F1245" s="19">
        <v>33761</v>
      </c>
      <c r="G1245" s="13">
        <f t="shared" ca="1" si="19"/>
        <v>34</v>
      </c>
      <c r="H1245">
        <v>0</v>
      </c>
      <c r="I1245" s="21">
        <v>8932.08</v>
      </c>
      <c r="J1245" s="9" t="s">
        <v>7</v>
      </c>
      <c r="K1245" t="s">
        <v>12</v>
      </c>
      <c r="L1245" t="s">
        <v>38</v>
      </c>
    </row>
    <row r="1246" spans="1:12" x14ac:dyDescent="0.35">
      <c r="A1246" t="s">
        <v>1122</v>
      </c>
      <c r="B1246">
        <v>1245</v>
      </c>
      <c r="C1246">
        <v>1975</v>
      </c>
      <c r="D1246" t="s">
        <v>6</v>
      </c>
      <c r="E1246">
        <v>7</v>
      </c>
      <c r="F1246" s="19">
        <v>34887</v>
      </c>
      <c r="G1246" s="13">
        <f t="shared" ca="1" si="19"/>
        <v>31</v>
      </c>
      <c r="H1246">
        <v>1</v>
      </c>
      <c r="I1246" s="21">
        <v>8930.93</v>
      </c>
      <c r="J1246" s="9" t="s">
        <v>7</v>
      </c>
      <c r="K1246" t="s">
        <v>7</v>
      </c>
      <c r="L1246" t="s">
        <v>19</v>
      </c>
    </row>
    <row r="1247" spans="1:12" x14ac:dyDescent="0.35">
      <c r="A1247" t="s">
        <v>1121</v>
      </c>
      <c r="B1247">
        <v>1246</v>
      </c>
      <c r="C1247">
        <v>1967</v>
      </c>
      <c r="D1247" t="s">
        <v>16</v>
      </c>
      <c r="E1247">
        <v>6</v>
      </c>
      <c r="F1247" s="19">
        <v>35679</v>
      </c>
      <c r="G1247" s="13">
        <f t="shared" ca="1" si="19"/>
        <v>29</v>
      </c>
      <c r="H1247">
        <v>0</v>
      </c>
      <c r="I1247" s="21">
        <v>8908.4699999999993</v>
      </c>
      <c r="J1247" s="9" t="s">
        <v>8</v>
      </c>
      <c r="K1247" t="s">
        <v>7</v>
      </c>
      <c r="L1247" t="s">
        <v>9</v>
      </c>
    </row>
    <row r="1248" spans="1:12" x14ac:dyDescent="0.35">
      <c r="A1248" t="s">
        <v>1120</v>
      </c>
      <c r="B1248">
        <v>1247</v>
      </c>
      <c r="C1248">
        <v>1997</v>
      </c>
      <c r="D1248" t="s">
        <v>11</v>
      </c>
      <c r="E1248">
        <v>28</v>
      </c>
      <c r="F1248" s="19">
        <v>35762</v>
      </c>
      <c r="G1248" s="13">
        <f t="shared" ca="1" si="19"/>
        <v>28</v>
      </c>
      <c r="H1248">
        <v>0</v>
      </c>
      <c r="I1248" s="21">
        <v>8906.14</v>
      </c>
      <c r="J1248" s="9" t="s">
        <v>7</v>
      </c>
      <c r="K1248" t="s">
        <v>7</v>
      </c>
      <c r="L1248" t="s">
        <v>19</v>
      </c>
    </row>
    <row r="1249" spans="1:12" x14ac:dyDescent="0.35">
      <c r="A1249" t="s">
        <v>1119</v>
      </c>
      <c r="B1249">
        <v>1248</v>
      </c>
      <c r="C1249">
        <v>1978</v>
      </c>
      <c r="D1249" t="s">
        <v>26</v>
      </c>
      <c r="E1249">
        <v>16</v>
      </c>
      <c r="F1249" s="19">
        <v>36145</v>
      </c>
      <c r="G1249" s="13">
        <f t="shared" ca="1" si="19"/>
        <v>27</v>
      </c>
      <c r="H1249">
        <v>3</v>
      </c>
      <c r="I1249" s="21">
        <v>8891.14</v>
      </c>
      <c r="J1249" s="9" t="s">
        <v>7</v>
      </c>
      <c r="K1249" t="s">
        <v>8</v>
      </c>
      <c r="L1249" t="s">
        <v>352</v>
      </c>
    </row>
    <row r="1250" spans="1:12" x14ac:dyDescent="0.35">
      <c r="A1250" t="s">
        <v>1118</v>
      </c>
      <c r="B1250">
        <v>1249</v>
      </c>
      <c r="C1250">
        <v>1973</v>
      </c>
      <c r="D1250" t="s">
        <v>16</v>
      </c>
      <c r="E1250">
        <v>9</v>
      </c>
      <c r="F1250" s="19">
        <v>34221</v>
      </c>
      <c r="G1250" s="13">
        <f t="shared" ca="1" si="19"/>
        <v>33</v>
      </c>
      <c r="H1250">
        <v>0</v>
      </c>
      <c r="I1250" s="21">
        <v>8890.59</v>
      </c>
      <c r="J1250" s="9" t="s">
        <v>7</v>
      </c>
      <c r="K1250" t="s">
        <v>8</v>
      </c>
      <c r="L1250" t="s">
        <v>19</v>
      </c>
    </row>
    <row r="1251" spans="1:12" x14ac:dyDescent="0.35">
      <c r="A1251" t="s">
        <v>1117</v>
      </c>
      <c r="B1251">
        <v>1250</v>
      </c>
      <c r="C1251">
        <v>1974</v>
      </c>
      <c r="D1251" t="s">
        <v>14</v>
      </c>
      <c r="E1251">
        <v>18</v>
      </c>
      <c r="F1251" s="19">
        <v>34503</v>
      </c>
      <c r="G1251" s="13">
        <f t="shared" ca="1" si="19"/>
        <v>32</v>
      </c>
      <c r="H1251">
        <v>1</v>
      </c>
      <c r="I1251" s="21">
        <v>8871.15</v>
      </c>
      <c r="J1251" s="9" t="s">
        <v>7</v>
      </c>
      <c r="K1251" t="s">
        <v>8</v>
      </c>
      <c r="L1251" t="s">
        <v>9</v>
      </c>
    </row>
    <row r="1252" spans="1:12" x14ac:dyDescent="0.35">
      <c r="A1252" t="s">
        <v>1116</v>
      </c>
      <c r="B1252">
        <v>1251</v>
      </c>
      <c r="C1252">
        <v>1972</v>
      </c>
      <c r="D1252" t="s">
        <v>11</v>
      </c>
      <c r="E1252">
        <v>22</v>
      </c>
      <c r="F1252" s="19">
        <v>33930</v>
      </c>
      <c r="G1252" s="13">
        <f t="shared" ca="1" si="19"/>
        <v>33</v>
      </c>
      <c r="H1252">
        <v>0</v>
      </c>
      <c r="I1252" s="21">
        <v>8835.26</v>
      </c>
      <c r="J1252" s="9" t="s">
        <v>8</v>
      </c>
      <c r="K1252" t="s">
        <v>7</v>
      </c>
      <c r="L1252" t="s">
        <v>19</v>
      </c>
    </row>
    <row r="1253" spans="1:12" x14ac:dyDescent="0.35">
      <c r="A1253" t="s">
        <v>1115</v>
      </c>
      <c r="B1253">
        <v>1252</v>
      </c>
      <c r="C1253">
        <v>1972</v>
      </c>
      <c r="D1253" t="s">
        <v>11</v>
      </c>
      <c r="E1253">
        <v>14</v>
      </c>
      <c r="F1253" s="19">
        <v>33922</v>
      </c>
      <c r="G1253" s="13">
        <f t="shared" ca="1" si="19"/>
        <v>33</v>
      </c>
      <c r="H1253">
        <v>0</v>
      </c>
      <c r="I1253" s="21">
        <v>8827.2099999999991</v>
      </c>
      <c r="J1253" s="9" t="s">
        <v>8</v>
      </c>
      <c r="K1253" t="s">
        <v>12</v>
      </c>
      <c r="L1253" t="s">
        <v>19</v>
      </c>
    </row>
    <row r="1254" spans="1:12" x14ac:dyDescent="0.35">
      <c r="A1254" t="s">
        <v>1114</v>
      </c>
      <c r="B1254">
        <v>1253</v>
      </c>
      <c r="C1254">
        <v>1976</v>
      </c>
      <c r="D1254" t="s">
        <v>6</v>
      </c>
      <c r="E1254">
        <v>14</v>
      </c>
      <c r="F1254" s="19">
        <v>35260</v>
      </c>
      <c r="G1254" s="13">
        <f t="shared" ca="1" si="19"/>
        <v>30</v>
      </c>
      <c r="H1254">
        <v>2</v>
      </c>
      <c r="I1254" s="21">
        <v>8825.09</v>
      </c>
      <c r="J1254" s="9" t="s">
        <v>7</v>
      </c>
      <c r="K1254" t="s">
        <v>8</v>
      </c>
      <c r="L1254" t="s">
        <v>38</v>
      </c>
    </row>
    <row r="1255" spans="1:12" x14ac:dyDescent="0.35">
      <c r="A1255" t="s">
        <v>1113</v>
      </c>
      <c r="B1255">
        <v>1254</v>
      </c>
      <c r="C1255">
        <v>1988</v>
      </c>
      <c r="D1255" t="s">
        <v>31</v>
      </c>
      <c r="E1255">
        <v>22</v>
      </c>
      <c r="F1255" s="19">
        <v>36029</v>
      </c>
      <c r="G1255" s="13">
        <f t="shared" ca="1" si="19"/>
        <v>28</v>
      </c>
      <c r="H1255">
        <v>3</v>
      </c>
      <c r="I1255" s="21">
        <v>8824.27</v>
      </c>
      <c r="J1255" s="9" t="s">
        <v>7</v>
      </c>
      <c r="K1255" t="s">
        <v>12</v>
      </c>
      <c r="L1255" t="s">
        <v>196</v>
      </c>
    </row>
    <row r="1256" spans="1:12" x14ac:dyDescent="0.35">
      <c r="A1256" t="s">
        <v>1112</v>
      </c>
      <c r="B1256">
        <v>1255</v>
      </c>
      <c r="C1256">
        <v>1976</v>
      </c>
      <c r="D1256" t="s">
        <v>33</v>
      </c>
      <c r="E1256">
        <v>19</v>
      </c>
      <c r="F1256" s="19">
        <v>35357</v>
      </c>
      <c r="G1256" s="13">
        <f t="shared" ca="1" si="19"/>
        <v>29</v>
      </c>
      <c r="H1256">
        <v>1</v>
      </c>
      <c r="I1256" s="21">
        <v>8823.99</v>
      </c>
      <c r="J1256" s="9" t="s">
        <v>7</v>
      </c>
      <c r="K1256" t="s">
        <v>8</v>
      </c>
      <c r="L1256" t="s">
        <v>243</v>
      </c>
    </row>
    <row r="1257" spans="1:12" x14ac:dyDescent="0.35">
      <c r="A1257" t="s">
        <v>1111</v>
      </c>
      <c r="B1257">
        <v>1256</v>
      </c>
      <c r="C1257">
        <v>1976</v>
      </c>
      <c r="D1257" t="s">
        <v>14</v>
      </c>
      <c r="E1257">
        <v>14</v>
      </c>
      <c r="F1257" s="19">
        <v>35230</v>
      </c>
      <c r="G1257" s="13">
        <f t="shared" ca="1" si="19"/>
        <v>30</v>
      </c>
      <c r="H1257">
        <v>2</v>
      </c>
      <c r="I1257" s="21">
        <v>8823.2800000000007</v>
      </c>
      <c r="J1257" s="9" t="s">
        <v>7</v>
      </c>
      <c r="K1257" t="s">
        <v>12</v>
      </c>
      <c r="L1257" t="s">
        <v>38</v>
      </c>
    </row>
    <row r="1258" spans="1:12" x14ac:dyDescent="0.35">
      <c r="A1258" t="s">
        <v>1110</v>
      </c>
      <c r="B1258">
        <v>1257</v>
      </c>
      <c r="C1258">
        <v>2001</v>
      </c>
      <c r="D1258" t="s">
        <v>11</v>
      </c>
      <c r="E1258">
        <v>7</v>
      </c>
      <c r="F1258" s="19">
        <v>37202</v>
      </c>
      <c r="G1258" s="13">
        <f t="shared" ca="1" si="19"/>
        <v>24</v>
      </c>
      <c r="H1258">
        <v>0</v>
      </c>
      <c r="I1258" s="21">
        <v>8821.8799999999992</v>
      </c>
      <c r="J1258" s="9" t="s">
        <v>7</v>
      </c>
      <c r="K1258" t="s">
        <v>8</v>
      </c>
      <c r="L1258" t="s">
        <v>245</v>
      </c>
    </row>
    <row r="1259" spans="1:12" x14ac:dyDescent="0.35">
      <c r="A1259" t="s">
        <v>1109</v>
      </c>
      <c r="B1259">
        <v>1258</v>
      </c>
      <c r="C1259">
        <v>1965</v>
      </c>
      <c r="D1259" t="s">
        <v>31</v>
      </c>
      <c r="E1259">
        <v>29</v>
      </c>
      <c r="F1259" s="19">
        <v>34940</v>
      </c>
      <c r="G1259" s="13">
        <f t="shared" ca="1" si="19"/>
        <v>31</v>
      </c>
      <c r="H1259">
        <v>0</v>
      </c>
      <c r="I1259" s="21">
        <v>8800.49</v>
      </c>
      <c r="J1259" s="9" t="s">
        <v>8</v>
      </c>
      <c r="K1259" t="s">
        <v>7</v>
      </c>
      <c r="L1259" t="s">
        <v>9</v>
      </c>
    </row>
    <row r="1260" spans="1:12" x14ac:dyDescent="0.35">
      <c r="A1260" t="s">
        <v>1108</v>
      </c>
      <c r="B1260">
        <v>1259</v>
      </c>
      <c r="C1260">
        <v>1971</v>
      </c>
      <c r="D1260" t="s">
        <v>14</v>
      </c>
      <c r="E1260">
        <v>18</v>
      </c>
      <c r="F1260" s="19">
        <v>33407</v>
      </c>
      <c r="G1260" s="13">
        <f t="shared" ca="1" si="19"/>
        <v>35</v>
      </c>
      <c r="H1260">
        <v>0</v>
      </c>
      <c r="I1260" s="21">
        <v>8798.59</v>
      </c>
      <c r="J1260" s="9" t="s">
        <v>7</v>
      </c>
      <c r="K1260" t="s">
        <v>12</v>
      </c>
      <c r="L1260" t="s">
        <v>38</v>
      </c>
    </row>
    <row r="1261" spans="1:12" x14ac:dyDescent="0.35">
      <c r="A1261" t="s">
        <v>1107</v>
      </c>
      <c r="B1261">
        <v>1260</v>
      </c>
      <c r="C1261">
        <v>1971</v>
      </c>
      <c r="D1261" t="s">
        <v>31</v>
      </c>
      <c r="E1261">
        <v>23</v>
      </c>
      <c r="F1261" s="19">
        <v>33473</v>
      </c>
      <c r="G1261" s="13">
        <f t="shared" ca="1" si="19"/>
        <v>35</v>
      </c>
      <c r="H1261">
        <v>0</v>
      </c>
      <c r="I1261" s="21">
        <v>8782.4699999999993</v>
      </c>
      <c r="J1261" s="9" t="s">
        <v>7</v>
      </c>
      <c r="K1261" t="s">
        <v>8</v>
      </c>
      <c r="L1261" t="s">
        <v>38</v>
      </c>
    </row>
    <row r="1262" spans="1:12" x14ac:dyDescent="0.35">
      <c r="A1262" t="s">
        <v>1106</v>
      </c>
      <c r="B1262">
        <v>1261</v>
      </c>
      <c r="C1262">
        <v>1974</v>
      </c>
      <c r="D1262" t="s">
        <v>16</v>
      </c>
      <c r="E1262">
        <v>6</v>
      </c>
      <c r="F1262" s="19">
        <v>34583</v>
      </c>
      <c r="G1262" s="13">
        <f t="shared" ca="1" si="19"/>
        <v>32</v>
      </c>
      <c r="H1262">
        <v>1</v>
      </c>
      <c r="I1262" s="21">
        <v>8765.25</v>
      </c>
      <c r="J1262" s="9" t="s">
        <v>7</v>
      </c>
      <c r="K1262" t="s">
        <v>8</v>
      </c>
      <c r="L1262" t="s">
        <v>19</v>
      </c>
    </row>
    <row r="1263" spans="1:12" x14ac:dyDescent="0.35">
      <c r="A1263" t="s">
        <v>1105</v>
      </c>
      <c r="B1263">
        <v>1262</v>
      </c>
      <c r="C1263">
        <v>1969</v>
      </c>
      <c r="D1263" t="s">
        <v>16</v>
      </c>
      <c r="E1263">
        <v>9</v>
      </c>
      <c r="F1263" s="19">
        <v>36412</v>
      </c>
      <c r="G1263" s="13">
        <f t="shared" ca="1" si="19"/>
        <v>27</v>
      </c>
      <c r="H1263">
        <v>0</v>
      </c>
      <c r="I1263" s="21">
        <v>8760.1200000000008</v>
      </c>
      <c r="J1263" s="9" t="s">
        <v>7</v>
      </c>
      <c r="K1263" t="s">
        <v>12</v>
      </c>
      <c r="L1263" t="s">
        <v>9</v>
      </c>
    </row>
    <row r="1264" spans="1:12" x14ac:dyDescent="0.35">
      <c r="A1264" t="s">
        <v>1104</v>
      </c>
      <c r="B1264">
        <v>1263</v>
      </c>
      <c r="C1264">
        <v>1999</v>
      </c>
      <c r="D1264" t="s">
        <v>31</v>
      </c>
      <c r="E1264">
        <v>23</v>
      </c>
      <c r="F1264" s="19">
        <v>36395</v>
      </c>
      <c r="G1264" s="13">
        <f t="shared" ca="1" si="19"/>
        <v>27</v>
      </c>
      <c r="H1264">
        <v>0</v>
      </c>
      <c r="I1264" s="21">
        <v>8747.68</v>
      </c>
      <c r="J1264" s="9" t="s">
        <v>7</v>
      </c>
      <c r="K1264" t="s">
        <v>8</v>
      </c>
      <c r="L1264" t="s">
        <v>38</v>
      </c>
    </row>
    <row r="1265" spans="1:12" x14ac:dyDescent="0.35">
      <c r="A1265" t="s">
        <v>1103</v>
      </c>
      <c r="B1265">
        <v>1264</v>
      </c>
      <c r="C1265">
        <v>1976</v>
      </c>
      <c r="D1265" t="s">
        <v>14</v>
      </c>
      <c r="E1265">
        <v>17</v>
      </c>
      <c r="F1265" s="19">
        <v>35233</v>
      </c>
      <c r="G1265" s="13">
        <f t="shared" ca="1" si="19"/>
        <v>30</v>
      </c>
      <c r="H1265">
        <v>2</v>
      </c>
      <c r="I1265" s="21">
        <v>8733.23</v>
      </c>
      <c r="J1265" s="9" t="s">
        <v>7</v>
      </c>
      <c r="K1265" t="s">
        <v>8</v>
      </c>
      <c r="L1265" t="s">
        <v>19</v>
      </c>
    </row>
    <row r="1266" spans="1:12" x14ac:dyDescent="0.35">
      <c r="A1266" t="s">
        <v>1102</v>
      </c>
      <c r="B1266">
        <v>1265</v>
      </c>
      <c r="C1266">
        <v>1973</v>
      </c>
      <c r="D1266" t="s">
        <v>14</v>
      </c>
      <c r="E1266">
        <v>25</v>
      </c>
      <c r="F1266" s="19">
        <v>34145</v>
      </c>
      <c r="G1266" s="13">
        <f t="shared" ca="1" si="19"/>
        <v>33</v>
      </c>
      <c r="H1266">
        <v>1</v>
      </c>
      <c r="I1266" s="21">
        <v>8703.4599999999991</v>
      </c>
      <c r="J1266" s="9" t="s">
        <v>8</v>
      </c>
      <c r="K1266" t="s">
        <v>8</v>
      </c>
      <c r="L1266" t="s">
        <v>38</v>
      </c>
    </row>
    <row r="1267" spans="1:12" x14ac:dyDescent="0.35">
      <c r="A1267" t="s">
        <v>1101</v>
      </c>
      <c r="B1267">
        <v>1266</v>
      </c>
      <c r="C1267">
        <v>1980</v>
      </c>
      <c r="D1267" t="s">
        <v>33</v>
      </c>
      <c r="E1267">
        <v>28</v>
      </c>
      <c r="F1267" s="19">
        <v>33174</v>
      </c>
      <c r="G1267" s="13">
        <f t="shared" ca="1" si="19"/>
        <v>35</v>
      </c>
      <c r="H1267">
        <v>2</v>
      </c>
      <c r="I1267" s="21">
        <v>8701.84</v>
      </c>
      <c r="J1267" s="9" t="s">
        <v>7</v>
      </c>
      <c r="K1267" t="s">
        <v>8</v>
      </c>
      <c r="L1267" t="s">
        <v>296</v>
      </c>
    </row>
    <row r="1268" spans="1:12" x14ac:dyDescent="0.35">
      <c r="A1268" t="s">
        <v>1100</v>
      </c>
      <c r="B1268">
        <v>1267</v>
      </c>
      <c r="C1268">
        <v>1973</v>
      </c>
      <c r="D1268" t="s">
        <v>33</v>
      </c>
      <c r="E1268">
        <v>11</v>
      </c>
      <c r="F1268" s="19">
        <v>34253</v>
      </c>
      <c r="G1268" s="13">
        <f t="shared" ca="1" si="19"/>
        <v>32</v>
      </c>
      <c r="H1268">
        <v>0</v>
      </c>
      <c r="I1268" s="21">
        <v>8688.86</v>
      </c>
      <c r="J1268" s="9" t="s">
        <v>7</v>
      </c>
      <c r="K1268" t="s">
        <v>12</v>
      </c>
      <c r="L1268" t="s">
        <v>352</v>
      </c>
    </row>
    <row r="1269" spans="1:12" x14ac:dyDescent="0.35">
      <c r="A1269" t="s">
        <v>1099</v>
      </c>
      <c r="B1269">
        <v>1268</v>
      </c>
      <c r="C1269">
        <v>1974</v>
      </c>
      <c r="D1269" t="s">
        <v>31</v>
      </c>
      <c r="E1269">
        <v>16</v>
      </c>
      <c r="F1269" s="19">
        <v>34562</v>
      </c>
      <c r="G1269" s="13">
        <f t="shared" ca="1" si="19"/>
        <v>32</v>
      </c>
      <c r="H1269">
        <v>0</v>
      </c>
      <c r="I1269" s="21">
        <v>8671.19</v>
      </c>
      <c r="J1269" s="9" t="s">
        <v>7</v>
      </c>
      <c r="K1269" t="s">
        <v>12</v>
      </c>
      <c r="L1269" t="s">
        <v>19</v>
      </c>
    </row>
    <row r="1270" spans="1:12" x14ac:dyDescent="0.35">
      <c r="A1270" t="s">
        <v>1098</v>
      </c>
      <c r="B1270">
        <v>1269</v>
      </c>
      <c r="C1270">
        <v>1969</v>
      </c>
      <c r="D1270" t="s">
        <v>31</v>
      </c>
      <c r="E1270">
        <v>10</v>
      </c>
      <c r="F1270" s="19">
        <v>36382</v>
      </c>
      <c r="G1270" s="13">
        <f t="shared" ca="1" si="19"/>
        <v>27</v>
      </c>
      <c r="H1270">
        <v>0</v>
      </c>
      <c r="I1270" s="21">
        <v>8665.14</v>
      </c>
      <c r="J1270" s="9" t="s">
        <v>7</v>
      </c>
      <c r="K1270" t="s">
        <v>8</v>
      </c>
      <c r="L1270" t="s">
        <v>9</v>
      </c>
    </row>
    <row r="1271" spans="1:12" x14ac:dyDescent="0.35">
      <c r="A1271" t="s">
        <v>1097</v>
      </c>
      <c r="B1271">
        <v>1270</v>
      </c>
      <c r="C1271">
        <v>1965</v>
      </c>
      <c r="D1271" t="s">
        <v>33</v>
      </c>
      <c r="E1271">
        <v>21</v>
      </c>
      <c r="F1271" s="19">
        <v>34993</v>
      </c>
      <c r="G1271" s="13">
        <f t="shared" ca="1" si="19"/>
        <v>30</v>
      </c>
      <c r="H1271">
        <v>0</v>
      </c>
      <c r="I1271" s="21">
        <v>8665.09</v>
      </c>
      <c r="J1271" s="9" t="s">
        <v>8</v>
      </c>
      <c r="K1271" t="s">
        <v>7</v>
      </c>
      <c r="L1271" t="s">
        <v>19</v>
      </c>
    </row>
    <row r="1272" spans="1:12" x14ac:dyDescent="0.35">
      <c r="A1272" t="s">
        <v>1096</v>
      </c>
      <c r="B1272">
        <v>1271</v>
      </c>
      <c r="C1272">
        <v>1975</v>
      </c>
      <c r="D1272" t="s">
        <v>31</v>
      </c>
      <c r="E1272">
        <v>3</v>
      </c>
      <c r="F1272" s="19">
        <v>34914</v>
      </c>
      <c r="G1272" s="13">
        <f t="shared" ca="1" si="19"/>
        <v>31</v>
      </c>
      <c r="H1272">
        <v>1</v>
      </c>
      <c r="I1272" s="21">
        <v>8627.5400000000009</v>
      </c>
      <c r="J1272" s="9" t="s">
        <v>7</v>
      </c>
      <c r="K1272" t="s">
        <v>7</v>
      </c>
      <c r="L1272" t="s">
        <v>352</v>
      </c>
    </row>
    <row r="1273" spans="1:12" x14ac:dyDescent="0.35">
      <c r="A1273" t="s">
        <v>1095</v>
      </c>
      <c r="B1273">
        <v>1272</v>
      </c>
      <c r="C1273">
        <v>1977</v>
      </c>
      <c r="D1273" t="s">
        <v>16</v>
      </c>
      <c r="E1273">
        <v>2</v>
      </c>
      <c r="F1273" s="19">
        <v>35675</v>
      </c>
      <c r="G1273" s="13">
        <f t="shared" ca="1" si="19"/>
        <v>29</v>
      </c>
      <c r="H1273">
        <v>3</v>
      </c>
      <c r="I1273" s="21">
        <v>8615.2999999999993</v>
      </c>
      <c r="J1273" s="9" t="s">
        <v>7</v>
      </c>
      <c r="K1273" t="s">
        <v>8</v>
      </c>
      <c r="L1273" t="s">
        <v>38</v>
      </c>
    </row>
    <row r="1274" spans="1:12" x14ac:dyDescent="0.35">
      <c r="A1274" t="s">
        <v>1094</v>
      </c>
      <c r="B1274">
        <v>1273</v>
      </c>
      <c r="C1274">
        <v>1979</v>
      </c>
      <c r="D1274" t="s">
        <v>6</v>
      </c>
      <c r="E1274">
        <v>17</v>
      </c>
      <c r="F1274" s="19">
        <v>36358</v>
      </c>
      <c r="G1274" s="13">
        <f t="shared" ca="1" si="19"/>
        <v>27</v>
      </c>
      <c r="H1274">
        <v>3</v>
      </c>
      <c r="I1274" s="21">
        <v>8606.2199999999993</v>
      </c>
      <c r="J1274" s="9" t="s">
        <v>12</v>
      </c>
      <c r="K1274" t="s">
        <v>7</v>
      </c>
      <c r="L1274" t="s">
        <v>272</v>
      </c>
    </row>
    <row r="1275" spans="1:12" x14ac:dyDescent="0.35">
      <c r="A1275" t="s">
        <v>1093</v>
      </c>
      <c r="B1275">
        <v>1274</v>
      </c>
      <c r="C1275">
        <v>1977</v>
      </c>
      <c r="D1275" t="s">
        <v>33</v>
      </c>
      <c r="E1275">
        <v>15</v>
      </c>
      <c r="F1275" s="19">
        <v>35718</v>
      </c>
      <c r="G1275" s="13">
        <f t="shared" ca="1" si="19"/>
        <v>28</v>
      </c>
      <c r="H1275">
        <v>3</v>
      </c>
      <c r="I1275" s="21">
        <v>8605.36</v>
      </c>
      <c r="J1275" s="9" t="s">
        <v>7</v>
      </c>
      <c r="K1275" t="s">
        <v>7</v>
      </c>
      <c r="L1275" t="s">
        <v>9</v>
      </c>
    </row>
    <row r="1276" spans="1:12" x14ac:dyDescent="0.35">
      <c r="A1276" t="s">
        <v>1092</v>
      </c>
      <c r="B1276">
        <v>1275</v>
      </c>
      <c r="C1276">
        <v>1977</v>
      </c>
      <c r="D1276" t="s">
        <v>11</v>
      </c>
      <c r="E1276">
        <v>12</v>
      </c>
      <c r="F1276" s="19">
        <v>35746</v>
      </c>
      <c r="G1276" s="13">
        <f t="shared" ca="1" si="19"/>
        <v>28</v>
      </c>
      <c r="H1276">
        <v>2</v>
      </c>
      <c r="I1276" s="21">
        <v>8604.48</v>
      </c>
      <c r="J1276" s="9" t="s">
        <v>8</v>
      </c>
      <c r="K1276" t="s">
        <v>7</v>
      </c>
      <c r="L1276" t="s">
        <v>164</v>
      </c>
    </row>
    <row r="1277" spans="1:12" x14ac:dyDescent="0.35">
      <c r="A1277" t="s">
        <v>1091</v>
      </c>
      <c r="B1277">
        <v>1276</v>
      </c>
      <c r="C1277">
        <v>1977</v>
      </c>
      <c r="D1277" t="s">
        <v>16</v>
      </c>
      <c r="E1277">
        <v>24</v>
      </c>
      <c r="F1277" s="19">
        <v>35697</v>
      </c>
      <c r="G1277" s="13">
        <f t="shared" ca="1" si="19"/>
        <v>28</v>
      </c>
      <c r="H1277">
        <v>2</v>
      </c>
      <c r="I1277" s="21">
        <v>8603.82</v>
      </c>
      <c r="J1277" s="9" t="s">
        <v>7</v>
      </c>
      <c r="K1277" t="s">
        <v>12</v>
      </c>
      <c r="L1277" t="s">
        <v>162</v>
      </c>
    </row>
    <row r="1278" spans="1:12" x14ac:dyDescent="0.35">
      <c r="A1278" t="s">
        <v>1090</v>
      </c>
      <c r="B1278">
        <v>1277</v>
      </c>
      <c r="C1278">
        <v>1973</v>
      </c>
      <c r="D1278" t="s">
        <v>6</v>
      </c>
      <c r="E1278">
        <v>11</v>
      </c>
      <c r="F1278" s="19">
        <v>34161</v>
      </c>
      <c r="G1278" s="13">
        <f t="shared" ca="1" si="19"/>
        <v>33</v>
      </c>
      <c r="H1278">
        <v>0</v>
      </c>
      <c r="I1278" s="21">
        <v>8601.33</v>
      </c>
      <c r="J1278" s="9" t="s">
        <v>7</v>
      </c>
      <c r="K1278" t="s">
        <v>12</v>
      </c>
      <c r="L1278" t="s">
        <v>9</v>
      </c>
    </row>
    <row r="1279" spans="1:12" x14ac:dyDescent="0.35">
      <c r="A1279" t="s">
        <v>1089</v>
      </c>
      <c r="B1279">
        <v>1278</v>
      </c>
      <c r="C1279">
        <v>1983</v>
      </c>
      <c r="D1279" t="s">
        <v>6</v>
      </c>
      <c r="E1279">
        <v>25</v>
      </c>
      <c r="F1279" s="19">
        <v>34175</v>
      </c>
      <c r="G1279" s="13">
        <f t="shared" ca="1" si="19"/>
        <v>33</v>
      </c>
      <c r="H1279">
        <v>5</v>
      </c>
      <c r="I1279" s="21">
        <v>8596.83</v>
      </c>
      <c r="J1279" s="9" t="s">
        <v>7</v>
      </c>
      <c r="K1279" t="s">
        <v>8</v>
      </c>
      <c r="L1279" t="s">
        <v>9</v>
      </c>
    </row>
    <row r="1280" spans="1:12" x14ac:dyDescent="0.35">
      <c r="A1280" t="s">
        <v>1088</v>
      </c>
      <c r="B1280">
        <v>1279</v>
      </c>
      <c r="C1280">
        <v>1983</v>
      </c>
      <c r="D1280" t="s">
        <v>26</v>
      </c>
      <c r="E1280">
        <v>30</v>
      </c>
      <c r="F1280" s="19">
        <v>34333</v>
      </c>
      <c r="G1280" s="13">
        <f t="shared" ca="1" si="19"/>
        <v>32</v>
      </c>
      <c r="H1280">
        <v>5</v>
      </c>
      <c r="I1280" s="21">
        <v>8582.2999999999993</v>
      </c>
      <c r="J1280" s="9" t="s">
        <v>7</v>
      </c>
      <c r="K1280" t="s">
        <v>12</v>
      </c>
      <c r="L1280" t="s">
        <v>9</v>
      </c>
    </row>
    <row r="1281" spans="1:12" x14ac:dyDescent="0.35">
      <c r="A1281" t="s">
        <v>1087</v>
      </c>
      <c r="B1281">
        <v>1280</v>
      </c>
      <c r="C1281">
        <v>1987</v>
      </c>
      <c r="D1281" t="s">
        <v>11</v>
      </c>
      <c r="E1281">
        <v>11</v>
      </c>
      <c r="F1281" s="19">
        <v>35745</v>
      </c>
      <c r="G1281" s="13">
        <f t="shared" ca="1" si="19"/>
        <v>28</v>
      </c>
      <c r="H1281">
        <v>3</v>
      </c>
      <c r="I1281" s="21">
        <v>8573.2999999999993</v>
      </c>
      <c r="J1281" s="9" t="s">
        <v>7</v>
      </c>
      <c r="K1281" t="s">
        <v>7</v>
      </c>
      <c r="L1281" t="s">
        <v>296</v>
      </c>
    </row>
    <row r="1282" spans="1:12" x14ac:dyDescent="0.35">
      <c r="A1282" t="s">
        <v>1086</v>
      </c>
      <c r="B1282">
        <v>1281</v>
      </c>
      <c r="C1282">
        <v>1982</v>
      </c>
      <c r="D1282" t="s">
        <v>26</v>
      </c>
      <c r="E1282">
        <v>6</v>
      </c>
      <c r="F1282" s="19">
        <v>33944</v>
      </c>
      <c r="G1282" s="13">
        <f t="shared" ref="G1282:G1345" ca="1" si="20">DATEDIF(F1282,$O$1,"Y")</f>
        <v>33</v>
      </c>
      <c r="H1282">
        <v>3</v>
      </c>
      <c r="I1282" s="21">
        <v>8572.0400000000009</v>
      </c>
      <c r="J1282" s="9" t="s">
        <v>7</v>
      </c>
      <c r="K1282" t="s">
        <v>7</v>
      </c>
      <c r="L1282" t="s">
        <v>296</v>
      </c>
    </row>
    <row r="1283" spans="1:12" x14ac:dyDescent="0.35">
      <c r="A1283" t="s">
        <v>1085</v>
      </c>
      <c r="B1283">
        <v>1282</v>
      </c>
      <c r="C1283">
        <v>1975</v>
      </c>
      <c r="D1283" t="s">
        <v>16</v>
      </c>
      <c r="E1283">
        <v>26</v>
      </c>
      <c r="F1283" s="19">
        <v>34968</v>
      </c>
      <c r="G1283" s="13">
        <f t="shared" ca="1" si="20"/>
        <v>30</v>
      </c>
      <c r="H1283">
        <v>1</v>
      </c>
      <c r="I1283" s="21">
        <v>8569.86</v>
      </c>
      <c r="J1283" s="9" t="s">
        <v>7</v>
      </c>
      <c r="K1283" t="s">
        <v>8</v>
      </c>
      <c r="L1283" t="s">
        <v>9</v>
      </c>
    </row>
    <row r="1284" spans="1:12" x14ac:dyDescent="0.35">
      <c r="A1284" t="s">
        <v>1084</v>
      </c>
      <c r="B1284">
        <v>1283</v>
      </c>
      <c r="C1284">
        <v>1988</v>
      </c>
      <c r="D1284" t="s">
        <v>16</v>
      </c>
      <c r="E1284">
        <v>21</v>
      </c>
      <c r="F1284" s="19">
        <v>36059</v>
      </c>
      <c r="G1284" s="13">
        <f t="shared" ca="1" si="20"/>
        <v>27</v>
      </c>
      <c r="H1284">
        <v>3</v>
      </c>
      <c r="I1284" s="21">
        <v>8567.25</v>
      </c>
      <c r="J1284" s="9" t="s">
        <v>7</v>
      </c>
      <c r="K1284" t="s">
        <v>12</v>
      </c>
      <c r="L1284" t="s">
        <v>19</v>
      </c>
    </row>
    <row r="1285" spans="1:12" x14ac:dyDescent="0.35">
      <c r="A1285" t="s">
        <v>1083</v>
      </c>
      <c r="B1285">
        <v>1284</v>
      </c>
      <c r="C1285">
        <v>1975</v>
      </c>
      <c r="D1285" t="s">
        <v>31</v>
      </c>
      <c r="E1285">
        <v>21</v>
      </c>
      <c r="F1285" s="19">
        <v>34932</v>
      </c>
      <c r="G1285" s="13">
        <f t="shared" ca="1" si="20"/>
        <v>31</v>
      </c>
      <c r="H1285">
        <v>1</v>
      </c>
      <c r="I1285" s="21">
        <v>8556.91</v>
      </c>
      <c r="J1285" s="9" t="s">
        <v>7</v>
      </c>
      <c r="K1285" t="s">
        <v>12</v>
      </c>
      <c r="L1285" t="s">
        <v>38</v>
      </c>
    </row>
    <row r="1286" spans="1:12" x14ac:dyDescent="0.35">
      <c r="A1286" t="s">
        <v>1082</v>
      </c>
      <c r="B1286">
        <v>1285</v>
      </c>
      <c r="C1286">
        <v>1975</v>
      </c>
      <c r="D1286" t="s">
        <v>31</v>
      </c>
      <c r="E1286">
        <v>6</v>
      </c>
      <c r="F1286" s="19">
        <v>34917</v>
      </c>
      <c r="G1286" s="13">
        <f t="shared" ca="1" si="20"/>
        <v>31</v>
      </c>
      <c r="H1286">
        <v>1</v>
      </c>
      <c r="I1286" s="21">
        <v>8551.35</v>
      </c>
      <c r="J1286" s="9" t="s">
        <v>7</v>
      </c>
      <c r="K1286" t="s">
        <v>7</v>
      </c>
      <c r="L1286" t="s">
        <v>38</v>
      </c>
    </row>
    <row r="1287" spans="1:12" x14ac:dyDescent="0.35">
      <c r="A1287" t="s">
        <v>1081</v>
      </c>
      <c r="B1287">
        <v>1286</v>
      </c>
      <c r="C1287">
        <v>1983</v>
      </c>
      <c r="D1287" t="s">
        <v>26</v>
      </c>
      <c r="E1287">
        <v>12</v>
      </c>
      <c r="F1287" s="19">
        <v>34315</v>
      </c>
      <c r="G1287" s="13">
        <f t="shared" ca="1" si="20"/>
        <v>32</v>
      </c>
      <c r="H1287">
        <v>1</v>
      </c>
      <c r="I1287" s="21">
        <v>8547.69</v>
      </c>
      <c r="J1287" s="9" t="s">
        <v>7</v>
      </c>
      <c r="K1287" t="s">
        <v>12</v>
      </c>
      <c r="L1287" t="s">
        <v>9</v>
      </c>
    </row>
    <row r="1288" spans="1:12" x14ac:dyDescent="0.35">
      <c r="A1288" t="s">
        <v>1080</v>
      </c>
      <c r="B1288">
        <v>1287</v>
      </c>
      <c r="C1288">
        <v>1975</v>
      </c>
      <c r="D1288" t="s">
        <v>11</v>
      </c>
      <c r="E1288">
        <v>6</v>
      </c>
      <c r="F1288" s="19">
        <v>35009</v>
      </c>
      <c r="G1288" s="13">
        <f t="shared" ca="1" si="20"/>
        <v>30</v>
      </c>
      <c r="H1288">
        <v>1</v>
      </c>
      <c r="I1288" s="21">
        <v>8539.67</v>
      </c>
      <c r="J1288" s="9" t="s">
        <v>7</v>
      </c>
      <c r="K1288" t="s">
        <v>8</v>
      </c>
      <c r="L1288" t="s">
        <v>38</v>
      </c>
    </row>
    <row r="1289" spans="1:12" x14ac:dyDescent="0.35">
      <c r="A1289" t="s">
        <v>1079</v>
      </c>
      <c r="B1289">
        <v>1288</v>
      </c>
      <c r="C1289">
        <v>1981</v>
      </c>
      <c r="D1289" t="s">
        <v>26</v>
      </c>
      <c r="E1289">
        <v>27</v>
      </c>
      <c r="F1289" s="19">
        <v>33599</v>
      </c>
      <c r="G1289" s="13">
        <f t="shared" ca="1" si="20"/>
        <v>34</v>
      </c>
      <c r="H1289">
        <v>3</v>
      </c>
      <c r="I1289" s="21">
        <v>8538.2900000000009</v>
      </c>
      <c r="J1289" s="9" t="s">
        <v>7</v>
      </c>
      <c r="K1289" t="s">
        <v>8</v>
      </c>
      <c r="L1289" t="s">
        <v>243</v>
      </c>
    </row>
    <row r="1290" spans="1:12" x14ac:dyDescent="0.35">
      <c r="A1290" t="s">
        <v>1078</v>
      </c>
      <c r="B1290">
        <v>1289</v>
      </c>
      <c r="C1290">
        <v>1983</v>
      </c>
      <c r="D1290" t="s">
        <v>6</v>
      </c>
      <c r="E1290">
        <v>24</v>
      </c>
      <c r="F1290" s="19">
        <v>34174</v>
      </c>
      <c r="G1290" s="13">
        <f t="shared" ca="1" si="20"/>
        <v>33</v>
      </c>
      <c r="H1290">
        <v>0</v>
      </c>
      <c r="I1290" s="21">
        <v>8534.67</v>
      </c>
      <c r="J1290" s="9" t="s">
        <v>7</v>
      </c>
      <c r="K1290" t="s">
        <v>8</v>
      </c>
      <c r="L1290" t="s">
        <v>243</v>
      </c>
    </row>
    <row r="1291" spans="1:12" x14ac:dyDescent="0.35">
      <c r="A1291" t="s">
        <v>1077</v>
      </c>
      <c r="B1291">
        <v>1290</v>
      </c>
      <c r="C1291">
        <v>1977</v>
      </c>
      <c r="D1291" t="s">
        <v>6</v>
      </c>
      <c r="E1291">
        <v>26</v>
      </c>
      <c r="F1291" s="19">
        <v>35637</v>
      </c>
      <c r="G1291" s="13">
        <f t="shared" ca="1" si="20"/>
        <v>29</v>
      </c>
      <c r="H1291">
        <v>2</v>
      </c>
      <c r="I1291" s="21">
        <v>8527.5300000000007</v>
      </c>
      <c r="J1291" s="9" t="s">
        <v>7</v>
      </c>
      <c r="K1291" t="s">
        <v>7</v>
      </c>
      <c r="L1291" t="s">
        <v>9</v>
      </c>
    </row>
    <row r="1292" spans="1:12" x14ac:dyDescent="0.35">
      <c r="A1292" t="s">
        <v>1076</v>
      </c>
      <c r="B1292">
        <v>1291</v>
      </c>
      <c r="C1292">
        <v>1979</v>
      </c>
      <c r="D1292" t="s">
        <v>31</v>
      </c>
      <c r="E1292">
        <v>13</v>
      </c>
      <c r="F1292" s="19">
        <v>36385</v>
      </c>
      <c r="G1292" s="13">
        <f t="shared" ca="1" si="20"/>
        <v>27</v>
      </c>
      <c r="H1292">
        <v>3</v>
      </c>
      <c r="I1292" s="21">
        <v>8522</v>
      </c>
      <c r="J1292" s="9" t="s">
        <v>7</v>
      </c>
      <c r="K1292" t="s">
        <v>7</v>
      </c>
      <c r="L1292" t="s">
        <v>38</v>
      </c>
    </row>
    <row r="1293" spans="1:12" x14ac:dyDescent="0.35">
      <c r="A1293" t="s">
        <v>1075</v>
      </c>
      <c r="B1293">
        <v>1292</v>
      </c>
      <c r="C1293">
        <v>1977</v>
      </c>
      <c r="D1293" t="s">
        <v>26</v>
      </c>
      <c r="E1293">
        <v>29</v>
      </c>
      <c r="F1293" s="19">
        <v>35793</v>
      </c>
      <c r="G1293" s="13">
        <f t="shared" ca="1" si="20"/>
        <v>28</v>
      </c>
      <c r="H1293">
        <v>2</v>
      </c>
      <c r="I1293" s="21">
        <v>8520.0300000000007</v>
      </c>
      <c r="J1293" s="9" t="s">
        <v>7</v>
      </c>
      <c r="K1293" t="s">
        <v>8</v>
      </c>
      <c r="L1293" t="s">
        <v>38</v>
      </c>
    </row>
    <row r="1294" spans="1:12" x14ac:dyDescent="0.35">
      <c r="A1294" t="s">
        <v>1074</v>
      </c>
      <c r="B1294">
        <v>1293</v>
      </c>
      <c r="C1294">
        <v>1977</v>
      </c>
      <c r="D1294" t="s">
        <v>14</v>
      </c>
      <c r="E1294">
        <v>21</v>
      </c>
      <c r="F1294" s="19">
        <v>35602</v>
      </c>
      <c r="G1294" s="13">
        <f t="shared" ca="1" si="20"/>
        <v>29</v>
      </c>
      <c r="H1294">
        <v>2</v>
      </c>
      <c r="I1294" s="21">
        <v>8516.83</v>
      </c>
      <c r="J1294" s="9" t="s">
        <v>7</v>
      </c>
      <c r="K1294" t="s">
        <v>12</v>
      </c>
      <c r="L1294" t="s">
        <v>9</v>
      </c>
    </row>
    <row r="1295" spans="1:12" x14ac:dyDescent="0.35">
      <c r="A1295" t="s">
        <v>1073</v>
      </c>
      <c r="B1295">
        <v>1294</v>
      </c>
      <c r="C1295">
        <v>1977</v>
      </c>
      <c r="D1295" t="s">
        <v>26</v>
      </c>
      <c r="E1295">
        <v>26</v>
      </c>
      <c r="F1295" s="19">
        <v>35790</v>
      </c>
      <c r="G1295" s="13">
        <f t="shared" ca="1" si="20"/>
        <v>28</v>
      </c>
      <c r="H1295">
        <v>2</v>
      </c>
      <c r="I1295" s="21">
        <v>8515.76</v>
      </c>
      <c r="J1295" s="9" t="s">
        <v>7</v>
      </c>
      <c r="K1295" t="s">
        <v>7</v>
      </c>
      <c r="L1295" t="s">
        <v>9</v>
      </c>
    </row>
    <row r="1296" spans="1:12" x14ac:dyDescent="0.35">
      <c r="A1296" t="s">
        <v>1072</v>
      </c>
      <c r="B1296">
        <v>1295</v>
      </c>
      <c r="C1296">
        <v>1993</v>
      </c>
      <c r="D1296" t="s">
        <v>11</v>
      </c>
      <c r="E1296">
        <v>10</v>
      </c>
      <c r="F1296" s="19">
        <v>34283</v>
      </c>
      <c r="G1296" s="13">
        <f t="shared" ca="1" si="20"/>
        <v>32</v>
      </c>
      <c r="H1296">
        <v>0</v>
      </c>
      <c r="I1296" s="21">
        <v>8471.65</v>
      </c>
      <c r="J1296" s="9" t="s">
        <v>7</v>
      </c>
      <c r="K1296" t="s">
        <v>12</v>
      </c>
      <c r="L1296" t="s">
        <v>19</v>
      </c>
    </row>
    <row r="1297" spans="1:12" x14ac:dyDescent="0.35">
      <c r="A1297" t="s">
        <v>1071</v>
      </c>
      <c r="B1297">
        <v>1296</v>
      </c>
      <c r="C1297">
        <v>1992</v>
      </c>
      <c r="D1297" t="s">
        <v>16</v>
      </c>
      <c r="E1297">
        <v>9</v>
      </c>
      <c r="F1297" s="19">
        <v>33856</v>
      </c>
      <c r="G1297" s="13">
        <f t="shared" ca="1" si="20"/>
        <v>34</v>
      </c>
      <c r="H1297">
        <v>0</v>
      </c>
      <c r="I1297" s="21">
        <v>8466.35</v>
      </c>
      <c r="J1297" s="9" t="s">
        <v>7</v>
      </c>
      <c r="K1297" t="s">
        <v>7</v>
      </c>
      <c r="L1297" t="s">
        <v>19</v>
      </c>
    </row>
    <row r="1298" spans="1:12" x14ac:dyDescent="0.35">
      <c r="A1298" t="s">
        <v>1070</v>
      </c>
      <c r="B1298">
        <v>1297</v>
      </c>
      <c r="C1298">
        <v>1972</v>
      </c>
      <c r="D1298" t="s">
        <v>26</v>
      </c>
      <c r="E1298">
        <v>26</v>
      </c>
      <c r="F1298" s="19">
        <v>33964</v>
      </c>
      <c r="G1298" s="13">
        <f t="shared" ca="1" si="20"/>
        <v>33</v>
      </c>
      <c r="H1298">
        <v>0</v>
      </c>
      <c r="I1298" s="21">
        <v>8457.82</v>
      </c>
      <c r="J1298" s="9" t="s">
        <v>7</v>
      </c>
      <c r="K1298" t="s">
        <v>8</v>
      </c>
      <c r="L1298" t="s">
        <v>38</v>
      </c>
    </row>
    <row r="1299" spans="1:12" x14ac:dyDescent="0.35">
      <c r="A1299" t="s">
        <v>1069</v>
      </c>
      <c r="B1299">
        <v>1298</v>
      </c>
      <c r="C1299">
        <v>1984</v>
      </c>
      <c r="D1299" t="s">
        <v>14</v>
      </c>
      <c r="E1299">
        <v>19</v>
      </c>
      <c r="F1299" s="19">
        <v>34504</v>
      </c>
      <c r="G1299" s="13">
        <f t="shared" ca="1" si="20"/>
        <v>32</v>
      </c>
      <c r="H1299">
        <v>3</v>
      </c>
      <c r="I1299" s="21">
        <v>8450.82</v>
      </c>
      <c r="J1299" s="9" t="s">
        <v>7</v>
      </c>
      <c r="K1299" t="s">
        <v>7</v>
      </c>
      <c r="L1299" t="s">
        <v>196</v>
      </c>
    </row>
    <row r="1300" spans="1:12" x14ac:dyDescent="0.35">
      <c r="A1300" t="s">
        <v>1068</v>
      </c>
      <c r="B1300">
        <v>1299</v>
      </c>
      <c r="C1300">
        <v>1966</v>
      </c>
      <c r="D1300" t="s">
        <v>14</v>
      </c>
      <c r="E1300">
        <v>12</v>
      </c>
      <c r="F1300" s="19">
        <v>35228</v>
      </c>
      <c r="G1300" s="13">
        <f t="shared" ca="1" si="20"/>
        <v>30</v>
      </c>
      <c r="H1300">
        <v>0</v>
      </c>
      <c r="I1300" s="21">
        <v>8448.66</v>
      </c>
      <c r="J1300" s="9" t="s">
        <v>8</v>
      </c>
      <c r="K1300" t="s">
        <v>12</v>
      </c>
      <c r="L1300" t="s">
        <v>9</v>
      </c>
    </row>
    <row r="1301" spans="1:12" x14ac:dyDescent="0.35">
      <c r="A1301" t="s">
        <v>1067</v>
      </c>
      <c r="B1301">
        <v>1300</v>
      </c>
      <c r="C1301">
        <v>1972</v>
      </c>
      <c r="D1301" t="s">
        <v>16</v>
      </c>
      <c r="E1301">
        <v>4</v>
      </c>
      <c r="F1301" s="19">
        <v>33851</v>
      </c>
      <c r="G1301" s="13">
        <f t="shared" ca="1" si="20"/>
        <v>34</v>
      </c>
      <c r="H1301">
        <v>0</v>
      </c>
      <c r="I1301" s="21">
        <v>8444.4699999999993</v>
      </c>
      <c r="J1301" s="9" t="s">
        <v>8</v>
      </c>
      <c r="K1301" t="s">
        <v>12</v>
      </c>
      <c r="L1301" t="s">
        <v>38</v>
      </c>
    </row>
    <row r="1302" spans="1:12" x14ac:dyDescent="0.35">
      <c r="A1302" t="s">
        <v>1066</v>
      </c>
      <c r="B1302">
        <v>1301</v>
      </c>
      <c r="C1302">
        <v>1972</v>
      </c>
      <c r="D1302" t="s">
        <v>16</v>
      </c>
      <c r="E1302">
        <v>9</v>
      </c>
      <c r="F1302" s="19">
        <v>33856</v>
      </c>
      <c r="G1302" s="13">
        <f t="shared" ca="1" si="20"/>
        <v>34</v>
      </c>
      <c r="H1302">
        <v>0</v>
      </c>
      <c r="I1302" s="21">
        <v>8442.67</v>
      </c>
      <c r="J1302" s="9" t="s">
        <v>7</v>
      </c>
      <c r="K1302" t="s">
        <v>8</v>
      </c>
      <c r="L1302" t="s">
        <v>9</v>
      </c>
    </row>
    <row r="1303" spans="1:12" x14ac:dyDescent="0.35">
      <c r="A1303" t="s">
        <v>1065</v>
      </c>
      <c r="B1303">
        <v>1302</v>
      </c>
      <c r="C1303">
        <v>1963</v>
      </c>
      <c r="D1303" t="s">
        <v>16</v>
      </c>
      <c r="E1303">
        <v>24</v>
      </c>
      <c r="F1303" s="19">
        <v>34236</v>
      </c>
      <c r="G1303" s="13">
        <f t="shared" ca="1" si="20"/>
        <v>32</v>
      </c>
      <c r="H1303">
        <v>0</v>
      </c>
      <c r="I1303" s="21">
        <v>8440.0499999999993</v>
      </c>
      <c r="J1303" s="9" t="s">
        <v>8</v>
      </c>
      <c r="K1303" t="s">
        <v>7</v>
      </c>
      <c r="L1303" t="s">
        <v>9</v>
      </c>
    </row>
    <row r="1304" spans="1:12" x14ac:dyDescent="0.35">
      <c r="A1304" t="s">
        <v>1064</v>
      </c>
      <c r="B1304">
        <v>1303</v>
      </c>
      <c r="C1304">
        <v>1975</v>
      </c>
      <c r="D1304" t="s">
        <v>16</v>
      </c>
      <c r="E1304">
        <v>28</v>
      </c>
      <c r="F1304" s="19">
        <v>34970</v>
      </c>
      <c r="G1304" s="13">
        <f t="shared" ca="1" si="20"/>
        <v>30</v>
      </c>
      <c r="H1304">
        <v>1</v>
      </c>
      <c r="I1304" s="21">
        <v>8428.07</v>
      </c>
      <c r="J1304" s="9" t="s">
        <v>8</v>
      </c>
      <c r="K1304" t="s">
        <v>7</v>
      </c>
      <c r="L1304" t="s">
        <v>19</v>
      </c>
    </row>
    <row r="1305" spans="1:12" x14ac:dyDescent="0.35">
      <c r="A1305" t="s">
        <v>1063</v>
      </c>
      <c r="B1305">
        <v>1304</v>
      </c>
      <c r="C1305">
        <v>1977</v>
      </c>
      <c r="D1305" t="s">
        <v>16</v>
      </c>
      <c r="E1305">
        <v>4</v>
      </c>
      <c r="F1305" s="19">
        <v>35677</v>
      </c>
      <c r="G1305" s="13">
        <f t="shared" ca="1" si="20"/>
        <v>29</v>
      </c>
      <c r="H1305">
        <v>2</v>
      </c>
      <c r="I1305" s="21">
        <v>8413.4599999999991</v>
      </c>
      <c r="J1305" s="9" t="s">
        <v>8</v>
      </c>
      <c r="K1305" t="s">
        <v>12</v>
      </c>
      <c r="L1305" t="s">
        <v>19</v>
      </c>
    </row>
    <row r="1306" spans="1:12" x14ac:dyDescent="0.35">
      <c r="A1306" t="s">
        <v>1062</v>
      </c>
      <c r="B1306">
        <v>1305</v>
      </c>
      <c r="C1306">
        <v>1979</v>
      </c>
      <c r="D1306" t="s">
        <v>14</v>
      </c>
      <c r="E1306">
        <v>11</v>
      </c>
      <c r="F1306" s="19">
        <v>36322</v>
      </c>
      <c r="G1306" s="13">
        <f t="shared" ca="1" si="20"/>
        <v>27</v>
      </c>
      <c r="H1306">
        <v>3</v>
      </c>
      <c r="I1306" s="21">
        <v>8410.0499999999993</v>
      </c>
      <c r="J1306" s="9" t="s">
        <v>7</v>
      </c>
      <c r="K1306" t="s">
        <v>7</v>
      </c>
      <c r="L1306" t="s">
        <v>19</v>
      </c>
    </row>
    <row r="1307" spans="1:12" x14ac:dyDescent="0.35">
      <c r="A1307" t="s">
        <v>1061</v>
      </c>
      <c r="B1307">
        <v>1306</v>
      </c>
      <c r="C1307">
        <v>1971</v>
      </c>
      <c r="D1307" t="s">
        <v>16</v>
      </c>
      <c r="E1307">
        <v>18</v>
      </c>
      <c r="F1307" s="19">
        <v>33499</v>
      </c>
      <c r="G1307" s="13">
        <f t="shared" ca="1" si="20"/>
        <v>34</v>
      </c>
      <c r="H1307">
        <v>0</v>
      </c>
      <c r="I1307" s="21">
        <v>8400.01</v>
      </c>
      <c r="J1307" s="9" t="s">
        <v>7</v>
      </c>
      <c r="K1307" t="s">
        <v>8</v>
      </c>
      <c r="L1307" t="s">
        <v>9</v>
      </c>
    </row>
    <row r="1308" spans="1:12" x14ac:dyDescent="0.35">
      <c r="A1308" t="s">
        <v>1060</v>
      </c>
      <c r="B1308">
        <v>1307</v>
      </c>
      <c r="C1308">
        <v>1971</v>
      </c>
      <c r="D1308" t="s">
        <v>16</v>
      </c>
      <c r="E1308">
        <v>4</v>
      </c>
      <c r="F1308" s="19">
        <v>33485</v>
      </c>
      <c r="G1308" s="13">
        <f t="shared" ca="1" si="20"/>
        <v>35</v>
      </c>
      <c r="H1308">
        <v>0</v>
      </c>
      <c r="I1308" s="21">
        <v>8396.6200000000008</v>
      </c>
      <c r="J1308" s="9" t="s">
        <v>7</v>
      </c>
      <c r="K1308" t="s">
        <v>8</v>
      </c>
      <c r="L1308" t="s">
        <v>9</v>
      </c>
    </row>
    <row r="1309" spans="1:12" x14ac:dyDescent="0.35">
      <c r="A1309" t="s">
        <v>1059</v>
      </c>
      <c r="B1309">
        <v>1308</v>
      </c>
      <c r="C1309">
        <v>1963</v>
      </c>
      <c r="D1309" t="s">
        <v>16</v>
      </c>
      <c r="E1309">
        <v>21</v>
      </c>
      <c r="F1309" s="19">
        <v>34233</v>
      </c>
      <c r="G1309" s="13">
        <f t="shared" ca="1" si="20"/>
        <v>32</v>
      </c>
      <c r="H1309">
        <v>0</v>
      </c>
      <c r="I1309" s="21">
        <v>8355.5400000000009</v>
      </c>
      <c r="J1309" s="9" t="s">
        <v>8</v>
      </c>
      <c r="K1309" t="s">
        <v>8</v>
      </c>
      <c r="L1309" t="s">
        <v>19</v>
      </c>
    </row>
    <row r="1310" spans="1:12" x14ac:dyDescent="0.35">
      <c r="A1310" t="s">
        <v>1058</v>
      </c>
      <c r="B1310">
        <v>1309</v>
      </c>
      <c r="C1310">
        <v>1976</v>
      </c>
      <c r="D1310" t="s">
        <v>14</v>
      </c>
      <c r="E1310">
        <v>12</v>
      </c>
      <c r="F1310" s="19">
        <v>35228</v>
      </c>
      <c r="G1310" s="13">
        <f t="shared" ca="1" si="20"/>
        <v>30</v>
      </c>
      <c r="H1310">
        <v>2</v>
      </c>
      <c r="I1310" s="21">
        <v>8347.16</v>
      </c>
      <c r="J1310" s="9" t="s">
        <v>7</v>
      </c>
      <c r="K1310" t="s">
        <v>12</v>
      </c>
      <c r="L1310" t="s">
        <v>9</v>
      </c>
    </row>
    <row r="1311" spans="1:12" x14ac:dyDescent="0.35">
      <c r="A1311" t="s">
        <v>1057</v>
      </c>
      <c r="B1311">
        <v>1310</v>
      </c>
      <c r="C1311">
        <v>1976</v>
      </c>
      <c r="D1311" t="s">
        <v>6</v>
      </c>
      <c r="E1311">
        <v>7</v>
      </c>
      <c r="F1311" s="19">
        <v>35253</v>
      </c>
      <c r="G1311" s="13">
        <f t="shared" ca="1" si="20"/>
        <v>30</v>
      </c>
      <c r="H1311">
        <v>1</v>
      </c>
      <c r="I1311" s="21">
        <v>8342.91</v>
      </c>
      <c r="J1311" s="9" t="s">
        <v>8</v>
      </c>
      <c r="K1311" t="s">
        <v>12</v>
      </c>
      <c r="L1311" t="s">
        <v>164</v>
      </c>
    </row>
    <row r="1312" spans="1:12" x14ac:dyDescent="0.35">
      <c r="A1312" t="s">
        <v>1056</v>
      </c>
      <c r="B1312">
        <v>1311</v>
      </c>
      <c r="C1312">
        <v>1976</v>
      </c>
      <c r="D1312" t="s">
        <v>6</v>
      </c>
      <c r="E1312">
        <v>20</v>
      </c>
      <c r="F1312" s="19">
        <v>35266</v>
      </c>
      <c r="G1312" s="13">
        <f t="shared" ca="1" si="20"/>
        <v>30</v>
      </c>
      <c r="H1312">
        <v>1</v>
      </c>
      <c r="I1312" s="21">
        <v>8334.59</v>
      </c>
      <c r="J1312" s="9" t="s">
        <v>8</v>
      </c>
      <c r="K1312" t="s">
        <v>7</v>
      </c>
      <c r="L1312" t="s">
        <v>164</v>
      </c>
    </row>
    <row r="1313" spans="1:12" x14ac:dyDescent="0.35">
      <c r="A1313" t="s">
        <v>1055</v>
      </c>
      <c r="B1313">
        <v>1312</v>
      </c>
      <c r="C1313">
        <v>1976</v>
      </c>
      <c r="D1313" t="s">
        <v>6</v>
      </c>
      <c r="E1313">
        <v>12</v>
      </c>
      <c r="F1313" s="19">
        <v>35258</v>
      </c>
      <c r="G1313" s="13">
        <f t="shared" ca="1" si="20"/>
        <v>30</v>
      </c>
      <c r="H1313">
        <v>1</v>
      </c>
      <c r="I1313" s="21">
        <v>8334.4599999999991</v>
      </c>
      <c r="J1313" s="9" t="s">
        <v>8</v>
      </c>
      <c r="K1313" t="s">
        <v>7</v>
      </c>
      <c r="L1313" t="s">
        <v>164</v>
      </c>
    </row>
    <row r="1314" spans="1:12" x14ac:dyDescent="0.35">
      <c r="A1314" t="s">
        <v>1054</v>
      </c>
      <c r="B1314">
        <v>1313</v>
      </c>
      <c r="C1314">
        <v>1993</v>
      </c>
      <c r="D1314" t="s">
        <v>14</v>
      </c>
      <c r="E1314">
        <v>22</v>
      </c>
      <c r="F1314" s="19">
        <v>34142</v>
      </c>
      <c r="G1314" s="13">
        <f t="shared" ca="1" si="20"/>
        <v>33</v>
      </c>
      <c r="H1314">
        <v>0</v>
      </c>
      <c r="I1314" s="21">
        <v>8314.65</v>
      </c>
      <c r="J1314" s="9" t="s">
        <v>7</v>
      </c>
      <c r="K1314" t="s">
        <v>12</v>
      </c>
      <c r="L1314" t="s">
        <v>19</v>
      </c>
    </row>
    <row r="1315" spans="1:12" x14ac:dyDescent="0.35">
      <c r="A1315" t="s">
        <v>1053</v>
      </c>
      <c r="B1315">
        <v>1314</v>
      </c>
      <c r="C1315">
        <v>1979</v>
      </c>
      <c r="D1315" t="s">
        <v>31</v>
      </c>
      <c r="E1315">
        <v>7</v>
      </c>
      <c r="F1315" s="19">
        <v>36379</v>
      </c>
      <c r="G1315" s="13">
        <f t="shared" ca="1" si="20"/>
        <v>27</v>
      </c>
      <c r="H1315">
        <v>2</v>
      </c>
      <c r="I1315" s="21">
        <v>8310.84</v>
      </c>
      <c r="J1315" s="9" t="s">
        <v>7</v>
      </c>
      <c r="K1315" t="s">
        <v>7</v>
      </c>
      <c r="L1315" t="s">
        <v>19</v>
      </c>
    </row>
    <row r="1316" spans="1:12" x14ac:dyDescent="0.35">
      <c r="A1316" t="s">
        <v>1052</v>
      </c>
      <c r="B1316">
        <v>1315</v>
      </c>
      <c r="C1316">
        <v>1978</v>
      </c>
      <c r="D1316" t="s">
        <v>14</v>
      </c>
      <c r="E1316">
        <v>26</v>
      </c>
      <c r="F1316" s="19">
        <v>35972</v>
      </c>
      <c r="G1316" s="13">
        <f t="shared" ca="1" si="20"/>
        <v>28</v>
      </c>
      <c r="H1316">
        <v>2</v>
      </c>
      <c r="I1316" s="21">
        <v>8302.5400000000009</v>
      </c>
      <c r="J1316" s="9" t="s">
        <v>8</v>
      </c>
      <c r="K1316" t="s">
        <v>8</v>
      </c>
      <c r="L1316" t="s">
        <v>164</v>
      </c>
    </row>
    <row r="1317" spans="1:12" x14ac:dyDescent="0.35">
      <c r="A1317" t="s">
        <v>1051</v>
      </c>
      <c r="B1317">
        <v>1316</v>
      </c>
      <c r="C1317">
        <v>1974</v>
      </c>
      <c r="D1317" t="s">
        <v>14</v>
      </c>
      <c r="E1317">
        <v>6</v>
      </c>
      <c r="F1317" s="19">
        <v>34491</v>
      </c>
      <c r="G1317" s="13">
        <f t="shared" ca="1" si="20"/>
        <v>32</v>
      </c>
      <c r="H1317">
        <v>0</v>
      </c>
      <c r="I1317" s="21">
        <v>8283.68</v>
      </c>
      <c r="J1317" s="9" t="s">
        <v>7</v>
      </c>
      <c r="K1317" t="s">
        <v>8</v>
      </c>
      <c r="L1317" t="s">
        <v>9</v>
      </c>
    </row>
    <row r="1318" spans="1:12" x14ac:dyDescent="0.35">
      <c r="A1318" t="s">
        <v>1050</v>
      </c>
      <c r="B1318">
        <v>1317</v>
      </c>
      <c r="C1318">
        <v>1974</v>
      </c>
      <c r="D1318" t="s">
        <v>26</v>
      </c>
      <c r="E1318">
        <v>22</v>
      </c>
      <c r="F1318" s="19">
        <v>34690</v>
      </c>
      <c r="G1318" s="13">
        <f t="shared" ca="1" si="20"/>
        <v>31</v>
      </c>
      <c r="H1318">
        <v>0</v>
      </c>
      <c r="I1318" s="21">
        <v>8280.6200000000008</v>
      </c>
      <c r="J1318" s="9" t="s">
        <v>7</v>
      </c>
      <c r="K1318" t="s">
        <v>7</v>
      </c>
      <c r="L1318" t="s">
        <v>9</v>
      </c>
    </row>
    <row r="1319" spans="1:12" x14ac:dyDescent="0.35">
      <c r="A1319" t="s">
        <v>1049</v>
      </c>
      <c r="B1319">
        <v>1318</v>
      </c>
      <c r="C1319">
        <v>1974</v>
      </c>
      <c r="D1319" t="s">
        <v>16</v>
      </c>
      <c r="E1319">
        <v>26</v>
      </c>
      <c r="F1319" s="19">
        <v>34603</v>
      </c>
      <c r="G1319" s="13">
        <f t="shared" ca="1" si="20"/>
        <v>31</v>
      </c>
      <c r="H1319">
        <v>0</v>
      </c>
      <c r="I1319" s="21">
        <v>8277.52</v>
      </c>
      <c r="J1319" s="9" t="s">
        <v>7</v>
      </c>
      <c r="K1319" t="s">
        <v>7</v>
      </c>
      <c r="L1319" t="s">
        <v>38</v>
      </c>
    </row>
    <row r="1320" spans="1:12" x14ac:dyDescent="0.35">
      <c r="A1320" t="s">
        <v>1048</v>
      </c>
      <c r="B1320">
        <v>1319</v>
      </c>
      <c r="C1320">
        <v>2000</v>
      </c>
      <c r="D1320" t="s">
        <v>11</v>
      </c>
      <c r="E1320">
        <v>28</v>
      </c>
      <c r="F1320" s="19">
        <v>36858</v>
      </c>
      <c r="G1320" s="13">
        <f t="shared" ca="1" si="20"/>
        <v>25</v>
      </c>
      <c r="H1320">
        <v>0</v>
      </c>
      <c r="I1320" s="21">
        <v>8271.4599999999991</v>
      </c>
      <c r="J1320" s="9" t="s">
        <v>7</v>
      </c>
      <c r="K1320" t="s">
        <v>12</v>
      </c>
      <c r="L1320" t="s">
        <v>245</v>
      </c>
    </row>
    <row r="1321" spans="1:12" x14ac:dyDescent="0.35">
      <c r="A1321" t="s">
        <v>1047</v>
      </c>
      <c r="B1321">
        <v>1320</v>
      </c>
      <c r="C1321">
        <v>1974</v>
      </c>
      <c r="D1321" t="s">
        <v>31</v>
      </c>
      <c r="E1321">
        <v>5</v>
      </c>
      <c r="F1321" s="19">
        <v>34551</v>
      </c>
      <c r="G1321" s="13">
        <f t="shared" ca="1" si="20"/>
        <v>32</v>
      </c>
      <c r="H1321">
        <v>0</v>
      </c>
      <c r="I1321" s="21">
        <v>8269.0400000000009</v>
      </c>
      <c r="J1321" s="9" t="s">
        <v>7</v>
      </c>
      <c r="K1321" t="s">
        <v>12</v>
      </c>
      <c r="L1321" t="s">
        <v>38</v>
      </c>
    </row>
    <row r="1322" spans="1:12" x14ac:dyDescent="0.35">
      <c r="A1322" t="s">
        <v>1046</v>
      </c>
      <c r="B1322">
        <v>1321</v>
      </c>
      <c r="C1322">
        <v>1964</v>
      </c>
      <c r="D1322" t="s">
        <v>16</v>
      </c>
      <c r="E1322">
        <v>5</v>
      </c>
      <c r="F1322" s="19">
        <v>34582</v>
      </c>
      <c r="G1322" s="13">
        <f t="shared" ca="1" si="20"/>
        <v>32</v>
      </c>
      <c r="H1322">
        <v>0</v>
      </c>
      <c r="I1322" s="21">
        <v>8268</v>
      </c>
      <c r="J1322" s="9" t="s">
        <v>8</v>
      </c>
      <c r="K1322" t="s">
        <v>8</v>
      </c>
      <c r="L1322" t="s">
        <v>9</v>
      </c>
    </row>
    <row r="1323" spans="1:12" x14ac:dyDescent="0.35">
      <c r="A1323" t="s">
        <v>1045</v>
      </c>
      <c r="B1323">
        <v>1322</v>
      </c>
      <c r="C1323">
        <v>1982</v>
      </c>
      <c r="D1323" t="s">
        <v>16</v>
      </c>
      <c r="E1323">
        <v>27</v>
      </c>
      <c r="F1323" s="19">
        <v>33874</v>
      </c>
      <c r="G1323" s="13">
        <f t="shared" ca="1" si="20"/>
        <v>33</v>
      </c>
      <c r="H1323">
        <v>3</v>
      </c>
      <c r="I1323" s="21">
        <v>8252.2800000000007</v>
      </c>
      <c r="J1323" s="9" t="s">
        <v>7</v>
      </c>
      <c r="K1323" t="s">
        <v>7</v>
      </c>
      <c r="L1323" t="s">
        <v>243</v>
      </c>
    </row>
    <row r="1324" spans="1:12" x14ac:dyDescent="0.35">
      <c r="A1324" t="s">
        <v>1044</v>
      </c>
      <c r="B1324">
        <v>1323</v>
      </c>
      <c r="C1324">
        <v>1976</v>
      </c>
      <c r="D1324" t="s">
        <v>16</v>
      </c>
      <c r="E1324">
        <v>2</v>
      </c>
      <c r="F1324" s="19">
        <v>35310</v>
      </c>
      <c r="G1324" s="13">
        <f t="shared" ca="1" si="20"/>
        <v>30</v>
      </c>
      <c r="H1324">
        <v>1</v>
      </c>
      <c r="I1324" s="21">
        <v>8240.59</v>
      </c>
      <c r="J1324" s="9" t="s">
        <v>7</v>
      </c>
      <c r="K1324" t="s">
        <v>7</v>
      </c>
      <c r="L1324" t="s">
        <v>9</v>
      </c>
    </row>
    <row r="1325" spans="1:12" x14ac:dyDescent="0.35">
      <c r="A1325" t="s">
        <v>1043</v>
      </c>
      <c r="B1325">
        <v>1324</v>
      </c>
      <c r="C1325">
        <v>1976</v>
      </c>
      <c r="D1325" t="s">
        <v>14</v>
      </c>
      <c r="E1325">
        <v>30</v>
      </c>
      <c r="F1325" s="19">
        <v>35246</v>
      </c>
      <c r="G1325" s="13">
        <f t="shared" ca="1" si="20"/>
        <v>30</v>
      </c>
      <c r="H1325">
        <v>1</v>
      </c>
      <c r="I1325" s="21">
        <v>8233.1</v>
      </c>
      <c r="J1325" s="9" t="s">
        <v>7</v>
      </c>
      <c r="K1325" t="s">
        <v>7</v>
      </c>
      <c r="L1325" t="s">
        <v>9</v>
      </c>
    </row>
    <row r="1326" spans="1:12" x14ac:dyDescent="0.35">
      <c r="A1326" t="s">
        <v>1042</v>
      </c>
      <c r="B1326">
        <v>1325</v>
      </c>
      <c r="C1326">
        <v>1976</v>
      </c>
      <c r="D1326" t="s">
        <v>16</v>
      </c>
      <c r="E1326">
        <v>3</v>
      </c>
      <c r="F1326" s="19">
        <v>35311</v>
      </c>
      <c r="G1326" s="13">
        <f t="shared" ca="1" si="20"/>
        <v>30</v>
      </c>
      <c r="H1326">
        <v>1</v>
      </c>
      <c r="I1326" s="21">
        <v>8232.64</v>
      </c>
      <c r="J1326" s="9" t="s">
        <v>7</v>
      </c>
      <c r="K1326" t="s">
        <v>8</v>
      </c>
      <c r="L1326" t="s">
        <v>9</v>
      </c>
    </row>
    <row r="1327" spans="1:12" x14ac:dyDescent="0.35">
      <c r="A1327" t="s">
        <v>1041</v>
      </c>
      <c r="B1327">
        <v>1326</v>
      </c>
      <c r="C1327">
        <v>1978</v>
      </c>
      <c r="D1327" t="s">
        <v>14</v>
      </c>
      <c r="E1327">
        <v>30</v>
      </c>
      <c r="F1327" s="19">
        <v>35976</v>
      </c>
      <c r="G1327" s="13">
        <f t="shared" ca="1" si="20"/>
        <v>28</v>
      </c>
      <c r="H1327">
        <v>2</v>
      </c>
      <c r="I1327" s="21">
        <v>8219.2000000000007</v>
      </c>
      <c r="J1327" s="9" t="s">
        <v>7</v>
      </c>
      <c r="K1327" t="s">
        <v>7</v>
      </c>
      <c r="L1327" t="s">
        <v>9</v>
      </c>
    </row>
    <row r="1328" spans="1:12" x14ac:dyDescent="0.35">
      <c r="A1328" t="s">
        <v>1040</v>
      </c>
      <c r="B1328">
        <v>1327</v>
      </c>
      <c r="C1328">
        <v>1978</v>
      </c>
      <c r="D1328" t="s">
        <v>33</v>
      </c>
      <c r="E1328">
        <v>24</v>
      </c>
      <c r="F1328" s="19">
        <v>36092</v>
      </c>
      <c r="G1328" s="13">
        <f t="shared" ca="1" si="20"/>
        <v>27</v>
      </c>
      <c r="H1328">
        <v>2</v>
      </c>
      <c r="I1328" s="21">
        <v>8211.1</v>
      </c>
      <c r="J1328" s="9" t="s">
        <v>7</v>
      </c>
      <c r="K1328" t="s">
        <v>8</v>
      </c>
      <c r="L1328" t="s">
        <v>9</v>
      </c>
    </row>
    <row r="1329" spans="1:12" x14ac:dyDescent="0.35">
      <c r="A1329" t="s">
        <v>1039</v>
      </c>
      <c r="B1329">
        <v>1328</v>
      </c>
      <c r="C1329">
        <v>1962</v>
      </c>
      <c r="D1329" t="s">
        <v>11</v>
      </c>
      <c r="E1329">
        <v>23</v>
      </c>
      <c r="F1329" s="19">
        <v>33931</v>
      </c>
      <c r="G1329" s="13">
        <f t="shared" ca="1" si="20"/>
        <v>33</v>
      </c>
      <c r="H1329">
        <v>0</v>
      </c>
      <c r="I1329" s="21">
        <v>8188.12</v>
      </c>
      <c r="J1329" s="9" t="s">
        <v>8</v>
      </c>
      <c r="K1329" t="s">
        <v>8</v>
      </c>
      <c r="L1329" t="s">
        <v>9</v>
      </c>
    </row>
    <row r="1330" spans="1:12" x14ac:dyDescent="0.35">
      <c r="A1330" t="s">
        <v>1038</v>
      </c>
      <c r="B1330">
        <v>1329</v>
      </c>
      <c r="C1330">
        <v>1997</v>
      </c>
      <c r="D1330" t="s">
        <v>33</v>
      </c>
      <c r="E1330">
        <v>21</v>
      </c>
      <c r="F1330" s="19">
        <v>35724</v>
      </c>
      <c r="G1330" s="13">
        <f t="shared" ca="1" si="20"/>
        <v>28</v>
      </c>
      <c r="H1330">
        <v>0</v>
      </c>
      <c r="I1330" s="21">
        <v>8182.89</v>
      </c>
      <c r="J1330" s="9" t="s">
        <v>7</v>
      </c>
      <c r="K1330" t="s">
        <v>12</v>
      </c>
      <c r="L1330" t="s">
        <v>531</v>
      </c>
    </row>
    <row r="1331" spans="1:12" x14ac:dyDescent="0.35">
      <c r="A1331" t="s">
        <v>1037</v>
      </c>
      <c r="B1331">
        <v>1330</v>
      </c>
      <c r="C1331">
        <v>1983</v>
      </c>
      <c r="D1331" t="s">
        <v>14</v>
      </c>
      <c r="E1331">
        <v>8</v>
      </c>
      <c r="F1331" s="19">
        <v>34128</v>
      </c>
      <c r="G1331" s="13">
        <f t="shared" ca="1" si="20"/>
        <v>33</v>
      </c>
      <c r="H1331">
        <v>3</v>
      </c>
      <c r="I1331" s="21">
        <v>8179.51</v>
      </c>
      <c r="J1331" s="9" t="s">
        <v>7</v>
      </c>
      <c r="K1331" t="s">
        <v>7</v>
      </c>
      <c r="L1331" t="s">
        <v>512</v>
      </c>
    </row>
    <row r="1332" spans="1:12" x14ac:dyDescent="0.35">
      <c r="A1332" t="s">
        <v>1036</v>
      </c>
      <c r="B1332">
        <v>1331</v>
      </c>
      <c r="C1332">
        <v>1963</v>
      </c>
      <c r="D1332" t="s">
        <v>11</v>
      </c>
      <c r="E1332">
        <v>5</v>
      </c>
      <c r="F1332" s="19">
        <v>34278</v>
      </c>
      <c r="G1332" s="13">
        <f t="shared" ca="1" si="20"/>
        <v>32</v>
      </c>
      <c r="H1332">
        <v>0</v>
      </c>
      <c r="I1332" s="21">
        <v>8177.9</v>
      </c>
      <c r="J1332" s="9" t="s">
        <v>8</v>
      </c>
      <c r="K1332" t="s">
        <v>12</v>
      </c>
      <c r="L1332" t="s">
        <v>9</v>
      </c>
    </row>
    <row r="1333" spans="1:12" x14ac:dyDescent="0.35">
      <c r="A1333" t="s">
        <v>1035</v>
      </c>
      <c r="B1333">
        <v>1332</v>
      </c>
      <c r="C1333">
        <v>1982</v>
      </c>
      <c r="D1333" t="s">
        <v>14</v>
      </c>
      <c r="E1333">
        <v>28</v>
      </c>
      <c r="F1333" s="19">
        <v>33783</v>
      </c>
      <c r="G1333" s="13">
        <f t="shared" ca="1" si="20"/>
        <v>34</v>
      </c>
      <c r="H1333">
        <v>4</v>
      </c>
      <c r="I1333" s="21">
        <v>8162.72</v>
      </c>
      <c r="J1333" s="9" t="s">
        <v>8</v>
      </c>
      <c r="K1333" t="s">
        <v>8</v>
      </c>
      <c r="L1333" t="s">
        <v>19</v>
      </c>
    </row>
    <row r="1334" spans="1:12" x14ac:dyDescent="0.35">
      <c r="A1334" t="s">
        <v>1034</v>
      </c>
      <c r="B1334">
        <v>1333</v>
      </c>
      <c r="C1334">
        <v>1990</v>
      </c>
      <c r="D1334" t="s">
        <v>14</v>
      </c>
      <c r="E1334">
        <v>21</v>
      </c>
      <c r="F1334" s="19">
        <v>33045</v>
      </c>
      <c r="G1334" s="13">
        <f t="shared" ca="1" si="20"/>
        <v>36</v>
      </c>
      <c r="H1334">
        <v>3</v>
      </c>
      <c r="I1334" s="21">
        <v>8157.92</v>
      </c>
      <c r="J1334" s="9" t="s">
        <v>7</v>
      </c>
      <c r="K1334" t="s">
        <v>8</v>
      </c>
      <c r="L1334" t="s">
        <v>196</v>
      </c>
    </row>
    <row r="1335" spans="1:12" x14ac:dyDescent="0.35">
      <c r="A1335" t="s">
        <v>1033</v>
      </c>
      <c r="B1335">
        <v>1334</v>
      </c>
      <c r="C1335">
        <v>1973</v>
      </c>
      <c r="D1335" t="s">
        <v>16</v>
      </c>
      <c r="E1335">
        <v>3</v>
      </c>
      <c r="F1335" s="19">
        <v>34215</v>
      </c>
      <c r="G1335" s="13">
        <f t="shared" ca="1" si="20"/>
        <v>33</v>
      </c>
      <c r="H1335">
        <v>0</v>
      </c>
      <c r="I1335" s="21">
        <v>8125.78</v>
      </c>
      <c r="J1335" s="9" t="s">
        <v>7</v>
      </c>
      <c r="K1335" t="s">
        <v>7</v>
      </c>
      <c r="L1335" t="s">
        <v>9</v>
      </c>
    </row>
    <row r="1336" spans="1:12" x14ac:dyDescent="0.35">
      <c r="A1336" t="s">
        <v>1032</v>
      </c>
      <c r="B1336">
        <v>1335</v>
      </c>
      <c r="C1336">
        <v>1973</v>
      </c>
      <c r="D1336" t="s">
        <v>31</v>
      </c>
      <c r="E1336">
        <v>30</v>
      </c>
      <c r="F1336" s="19">
        <v>34211</v>
      </c>
      <c r="G1336" s="13">
        <f t="shared" ca="1" si="20"/>
        <v>33</v>
      </c>
      <c r="H1336">
        <v>0</v>
      </c>
      <c r="I1336" s="21">
        <v>8124.41</v>
      </c>
      <c r="J1336" s="9" t="s">
        <v>8</v>
      </c>
      <c r="K1336" t="s">
        <v>12</v>
      </c>
      <c r="L1336" t="s">
        <v>9</v>
      </c>
    </row>
    <row r="1337" spans="1:12" x14ac:dyDescent="0.35">
      <c r="A1337" t="s">
        <v>1031</v>
      </c>
      <c r="B1337">
        <v>1336</v>
      </c>
      <c r="C1337">
        <v>1973</v>
      </c>
      <c r="D1337" t="s">
        <v>26</v>
      </c>
      <c r="E1337">
        <v>16</v>
      </c>
      <c r="F1337" s="19">
        <v>34319</v>
      </c>
      <c r="G1337" s="13">
        <f t="shared" ca="1" si="20"/>
        <v>32</v>
      </c>
      <c r="H1337">
        <v>0</v>
      </c>
      <c r="I1337" s="21">
        <v>8116.68</v>
      </c>
      <c r="J1337" s="9" t="s">
        <v>8</v>
      </c>
      <c r="K1337" t="s">
        <v>12</v>
      </c>
      <c r="L1337" t="s">
        <v>38</v>
      </c>
    </row>
    <row r="1338" spans="1:12" x14ac:dyDescent="0.35">
      <c r="A1338" t="s">
        <v>1030</v>
      </c>
      <c r="B1338">
        <v>1337</v>
      </c>
      <c r="C1338">
        <v>1978</v>
      </c>
      <c r="D1338" t="s">
        <v>16</v>
      </c>
      <c r="E1338">
        <v>1</v>
      </c>
      <c r="F1338" s="19">
        <v>36039</v>
      </c>
      <c r="G1338" s="13">
        <f t="shared" ca="1" si="20"/>
        <v>28</v>
      </c>
      <c r="H1338">
        <v>2</v>
      </c>
      <c r="I1338" s="21">
        <v>8116.27</v>
      </c>
      <c r="J1338" s="9" t="s">
        <v>8</v>
      </c>
      <c r="K1338" t="s">
        <v>12</v>
      </c>
      <c r="L1338" t="s">
        <v>19</v>
      </c>
    </row>
    <row r="1339" spans="1:12" x14ac:dyDescent="0.35">
      <c r="A1339" t="s">
        <v>1029</v>
      </c>
      <c r="B1339">
        <v>1338</v>
      </c>
      <c r="C1339">
        <v>1973</v>
      </c>
      <c r="D1339" t="s">
        <v>33</v>
      </c>
      <c r="E1339">
        <v>11</v>
      </c>
      <c r="F1339" s="19">
        <v>34253</v>
      </c>
      <c r="G1339" s="13">
        <f t="shared" ca="1" si="20"/>
        <v>32</v>
      </c>
      <c r="H1339">
        <v>0</v>
      </c>
      <c r="I1339" s="21">
        <v>8112.59</v>
      </c>
      <c r="J1339" s="9" t="s">
        <v>7</v>
      </c>
      <c r="K1339" t="s">
        <v>7</v>
      </c>
      <c r="L1339" t="s">
        <v>9</v>
      </c>
    </row>
    <row r="1340" spans="1:12" x14ac:dyDescent="0.35">
      <c r="A1340" t="s">
        <v>1028</v>
      </c>
      <c r="B1340">
        <v>1339</v>
      </c>
      <c r="C1340">
        <v>1967</v>
      </c>
      <c r="D1340" t="s">
        <v>14</v>
      </c>
      <c r="E1340">
        <v>10</v>
      </c>
      <c r="F1340" s="19">
        <v>35591</v>
      </c>
      <c r="G1340" s="13">
        <f t="shared" ca="1" si="20"/>
        <v>29</v>
      </c>
      <c r="H1340">
        <v>0</v>
      </c>
      <c r="I1340" s="21">
        <v>8091.3</v>
      </c>
      <c r="J1340" s="9" t="s">
        <v>8</v>
      </c>
      <c r="K1340" t="s">
        <v>12</v>
      </c>
      <c r="L1340" t="s">
        <v>19</v>
      </c>
    </row>
    <row r="1341" spans="1:12" x14ac:dyDescent="0.35">
      <c r="A1341" t="s">
        <v>1027</v>
      </c>
      <c r="B1341">
        <v>1340</v>
      </c>
      <c r="C1341">
        <v>1975</v>
      </c>
      <c r="D1341" t="s">
        <v>26</v>
      </c>
      <c r="E1341">
        <v>21</v>
      </c>
      <c r="F1341" s="19">
        <v>35054</v>
      </c>
      <c r="G1341" s="13">
        <f t="shared" ca="1" si="20"/>
        <v>30</v>
      </c>
      <c r="H1341">
        <v>1</v>
      </c>
      <c r="I1341" s="21">
        <v>8083.92</v>
      </c>
      <c r="J1341" s="9" t="s">
        <v>8</v>
      </c>
      <c r="K1341" t="s">
        <v>8</v>
      </c>
      <c r="L1341" t="s">
        <v>9</v>
      </c>
    </row>
    <row r="1342" spans="1:12" x14ac:dyDescent="0.35">
      <c r="A1342" t="s">
        <v>1026</v>
      </c>
      <c r="B1342">
        <v>1341</v>
      </c>
      <c r="C1342">
        <v>1994</v>
      </c>
      <c r="D1342" t="s">
        <v>33</v>
      </c>
      <c r="E1342">
        <v>12</v>
      </c>
      <c r="F1342" s="19">
        <v>34619</v>
      </c>
      <c r="G1342" s="13">
        <f t="shared" ca="1" si="20"/>
        <v>31</v>
      </c>
      <c r="H1342">
        <v>0</v>
      </c>
      <c r="I1342" s="21">
        <v>8081.74</v>
      </c>
      <c r="J1342" s="9" t="s">
        <v>7</v>
      </c>
      <c r="K1342" t="s">
        <v>7</v>
      </c>
      <c r="L1342" t="s">
        <v>531</v>
      </c>
    </row>
    <row r="1343" spans="1:12" x14ac:dyDescent="0.35">
      <c r="A1343" t="s">
        <v>1025</v>
      </c>
      <c r="B1343">
        <v>1342</v>
      </c>
      <c r="C1343">
        <v>2001</v>
      </c>
      <c r="D1343" t="s">
        <v>31</v>
      </c>
      <c r="E1343">
        <v>28</v>
      </c>
      <c r="F1343" s="19">
        <v>37131</v>
      </c>
      <c r="G1343" s="13">
        <f t="shared" ca="1" si="20"/>
        <v>25</v>
      </c>
      <c r="H1343">
        <v>0</v>
      </c>
      <c r="I1343" s="21">
        <v>8081.26</v>
      </c>
      <c r="J1343" s="9" t="s">
        <v>7</v>
      </c>
      <c r="K1343" t="s">
        <v>7</v>
      </c>
      <c r="L1343" t="s">
        <v>19</v>
      </c>
    </row>
    <row r="1344" spans="1:12" x14ac:dyDescent="0.35">
      <c r="A1344" t="s">
        <v>1024</v>
      </c>
      <c r="B1344">
        <v>1343</v>
      </c>
      <c r="C1344">
        <v>1993</v>
      </c>
      <c r="D1344" t="s">
        <v>11</v>
      </c>
      <c r="E1344">
        <v>7</v>
      </c>
      <c r="F1344" s="19">
        <v>34280</v>
      </c>
      <c r="G1344" s="13">
        <f t="shared" ca="1" si="20"/>
        <v>32</v>
      </c>
      <c r="H1344">
        <v>0</v>
      </c>
      <c r="I1344" s="21">
        <v>8077.41</v>
      </c>
      <c r="J1344" s="9" t="s">
        <v>7</v>
      </c>
      <c r="K1344" t="s">
        <v>12</v>
      </c>
      <c r="L1344" t="s">
        <v>531</v>
      </c>
    </row>
    <row r="1345" spans="1:12" x14ac:dyDescent="0.35">
      <c r="A1345" t="s">
        <v>1023</v>
      </c>
      <c r="B1345">
        <v>1344</v>
      </c>
      <c r="C1345">
        <v>1965</v>
      </c>
      <c r="D1345" t="s">
        <v>33</v>
      </c>
      <c r="E1345">
        <v>21</v>
      </c>
      <c r="F1345" s="19">
        <v>34993</v>
      </c>
      <c r="G1345" s="13">
        <f t="shared" ca="1" si="20"/>
        <v>30</v>
      </c>
      <c r="H1345">
        <v>0</v>
      </c>
      <c r="I1345" s="21">
        <v>8071.57</v>
      </c>
      <c r="J1345" s="9" t="s">
        <v>8</v>
      </c>
      <c r="K1345" t="s">
        <v>12</v>
      </c>
      <c r="L1345" t="s">
        <v>38</v>
      </c>
    </row>
    <row r="1346" spans="1:12" x14ac:dyDescent="0.35">
      <c r="A1346" t="s">
        <v>1022</v>
      </c>
      <c r="B1346">
        <v>1345</v>
      </c>
      <c r="C1346">
        <v>1975</v>
      </c>
      <c r="D1346" t="s">
        <v>26</v>
      </c>
      <c r="E1346">
        <v>15</v>
      </c>
      <c r="F1346" s="19">
        <v>35048</v>
      </c>
      <c r="G1346" s="13">
        <f t="shared" ref="G1346:G1409" ca="1" si="21">DATEDIF(F1346,$O$1,"Y")</f>
        <v>30</v>
      </c>
      <c r="H1346">
        <v>1</v>
      </c>
      <c r="I1346" s="21">
        <v>8068.19</v>
      </c>
      <c r="J1346" s="9" t="s">
        <v>8</v>
      </c>
      <c r="K1346" t="s">
        <v>7</v>
      </c>
      <c r="L1346" t="s">
        <v>38</v>
      </c>
    </row>
    <row r="1347" spans="1:12" x14ac:dyDescent="0.35">
      <c r="A1347" t="s">
        <v>1021</v>
      </c>
      <c r="B1347">
        <v>1346</v>
      </c>
      <c r="C1347">
        <v>1965</v>
      </c>
      <c r="D1347" t="s">
        <v>31</v>
      </c>
      <c r="E1347">
        <v>11</v>
      </c>
      <c r="F1347" s="19">
        <v>34922</v>
      </c>
      <c r="G1347" s="13">
        <f t="shared" ca="1" si="21"/>
        <v>31</v>
      </c>
      <c r="H1347">
        <v>0</v>
      </c>
      <c r="I1347" s="21">
        <v>8067.83</v>
      </c>
      <c r="J1347" s="9" t="s">
        <v>8</v>
      </c>
      <c r="K1347" t="s">
        <v>12</v>
      </c>
      <c r="L1347" t="s">
        <v>9</v>
      </c>
    </row>
    <row r="1348" spans="1:12" x14ac:dyDescent="0.35">
      <c r="A1348" t="s">
        <v>1020</v>
      </c>
      <c r="B1348">
        <v>1347</v>
      </c>
      <c r="C1348">
        <v>1975</v>
      </c>
      <c r="D1348" t="s">
        <v>14</v>
      </c>
      <c r="E1348">
        <v>28</v>
      </c>
      <c r="F1348" s="19">
        <v>34878</v>
      </c>
      <c r="G1348" s="13">
        <f t="shared" ca="1" si="21"/>
        <v>31</v>
      </c>
      <c r="H1348">
        <v>1</v>
      </c>
      <c r="I1348" s="21">
        <v>8062.76</v>
      </c>
      <c r="J1348" s="9" t="s">
        <v>8</v>
      </c>
      <c r="K1348" t="s">
        <v>8</v>
      </c>
      <c r="L1348" t="s">
        <v>38</v>
      </c>
    </row>
    <row r="1349" spans="1:12" x14ac:dyDescent="0.35">
      <c r="A1349" t="s">
        <v>1019</v>
      </c>
      <c r="B1349">
        <v>1348</v>
      </c>
      <c r="C1349">
        <v>1970</v>
      </c>
      <c r="D1349" t="s">
        <v>26</v>
      </c>
      <c r="E1349">
        <v>12</v>
      </c>
      <c r="F1349" s="19">
        <v>33219</v>
      </c>
      <c r="G1349" s="13">
        <f t="shared" ca="1" si="21"/>
        <v>35</v>
      </c>
      <c r="H1349">
        <v>0</v>
      </c>
      <c r="I1349" s="21">
        <v>8062.31</v>
      </c>
      <c r="J1349" s="9" t="s">
        <v>7</v>
      </c>
      <c r="K1349" t="s">
        <v>12</v>
      </c>
      <c r="L1349" t="s">
        <v>9</v>
      </c>
    </row>
    <row r="1350" spans="1:12" x14ac:dyDescent="0.35">
      <c r="A1350" t="s">
        <v>1018</v>
      </c>
      <c r="B1350">
        <v>1349</v>
      </c>
      <c r="C1350">
        <v>1982</v>
      </c>
      <c r="D1350" t="s">
        <v>26</v>
      </c>
      <c r="E1350">
        <v>27</v>
      </c>
      <c r="F1350" s="19">
        <v>33965</v>
      </c>
      <c r="G1350" s="13">
        <f t="shared" ca="1" si="21"/>
        <v>33</v>
      </c>
      <c r="H1350">
        <v>3</v>
      </c>
      <c r="I1350" s="21">
        <v>8059.68</v>
      </c>
      <c r="J1350" s="9" t="s">
        <v>7</v>
      </c>
      <c r="K1350" t="s">
        <v>8</v>
      </c>
      <c r="L1350" t="s">
        <v>19</v>
      </c>
    </row>
    <row r="1351" spans="1:12" x14ac:dyDescent="0.35">
      <c r="A1351" t="s">
        <v>1017</v>
      </c>
      <c r="B1351">
        <v>1350</v>
      </c>
      <c r="C1351">
        <v>1985</v>
      </c>
      <c r="D1351" t="s">
        <v>11</v>
      </c>
      <c r="E1351">
        <v>28</v>
      </c>
      <c r="F1351" s="19">
        <v>35031</v>
      </c>
      <c r="G1351" s="13">
        <f t="shared" ca="1" si="21"/>
        <v>30</v>
      </c>
      <c r="H1351">
        <v>3</v>
      </c>
      <c r="I1351" s="21">
        <v>8059.06</v>
      </c>
      <c r="J1351" s="9" t="s">
        <v>7</v>
      </c>
      <c r="K1351" t="s">
        <v>8</v>
      </c>
      <c r="L1351" t="s">
        <v>19</v>
      </c>
    </row>
    <row r="1352" spans="1:12" x14ac:dyDescent="0.35">
      <c r="A1352" t="s">
        <v>1016</v>
      </c>
      <c r="B1352">
        <v>1351</v>
      </c>
      <c r="C1352">
        <v>2003</v>
      </c>
      <c r="D1352" t="s">
        <v>26</v>
      </c>
      <c r="E1352">
        <v>12</v>
      </c>
      <c r="F1352" s="19">
        <v>37967</v>
      </c>
      <c r="G1352" s="13">
        <f t="shared" ca="1" si="21"/>
        <v>22</v>
      </c>
      <c r="H1352">
        <v>0</v>
      </c>
      <c r="I1352" s="21">
        <v>8035.64</v>
      </c>
      <c r="J1352" s="9" t="s">
        <v>7</v>
      </c>
      <c r="K1352" t="s">
        <v>7</v>
      </c>
      <c r="L1352" t="s">
        <v>19</v>
      </c>
    </row>
    <row r="1353" spans="1:12" x14ac:dyDescent="0.35">
      <c r="A1353" t="s">
        <v>1015</v>
      </c>
      <c r="B1353">
        <v>1352</v>
      </c>
      <c r="C1353">
        <v>1977</v>
      </c>
      <c r="D1353" t="s">
        <v>11</v>
      </c>
      <c r="E1353">
        <v>6</v>
      </c>
      <c r="F1353" s="19">
        <v>35740</v>
      </c>
      <c r="G1353" s="13">
        <f t="shared" ca="1" si="21"/>
        <v>28</v>
      </c>
      <c r="H1353">
        <v>2</v>
      </c>
      <c r="I1353" s="21">
        <v>8027.97</v>
      </c>
      <c r="J1353" s="9" t="s">
        <v>8</v>
      </c>
      <c r="K1353" t="s">
        <v>7</v>
      </c>
      <c r="L1353" t="s">
        <v>38</v>
      </c>
    </row>
    <row r="1354" spans="1:12" x14ac:dyDescent="0.35">
      <c r="A1354" t="s">
        <v>1014</v>
      </c>
      <c r="B1354">
        <v>1353</v>
      </c>
      <c r="C1354">
        <v>1976</v>
      </c>
      <c r="D1354" t="s">
        <v>26</v>
      </c>
      <c r="E1354">
        <v>20</v>
      </c>
      <c r="F1354" s="19">
        <v>35419</v>
      </c>
      <c r="G1354" s="13">
        <f t="shared" ca="1" si="21"/>
        <v>29</v>
      </c>
      <c r="H1354">
        <v>0</v>
      </c>
      <c r="I1354" s="21">
        <v>8026.67</v>
      </c>
      <c r="J1354" s="9" t="s">
        <v>7</v>
      </c>
      <c r="K1354" t="s">
        <v>7</v>
      </c>
      <c r="L1354" t="s">
        <v>19</v>
      </c>
    </row>
    <row r="1355" spans="1:12" x14ac:dyDescent="0.35">
      <c r="A1355" t="s">
        <v>1013</v>
      </c>
      <c r="B1355">
        <v>1354</v>
      </c>
      <c r="C1355">
        <v>1978</v>
      </c>
      <c r="D1355" t="s">
        <v>6</v>
      </c>
      <c r="E1355">
        <v>17</v>
      </c>
      <c r="F1355" s="19">
        <v>35993</v>
      </c>
      <c r="G1355" s="13">
        <f t="shared" ca="1" si="21"/>
        <v>28</v>
      </c>
      <c r="H1355">
        <v>1</v>
      </c>
      <c r="I1355" s="21">
        <v>8023.14</v>
      </c>
      <c r="J1355" s="9" t="s">
        <v>7</v>
      </c>
      <c r="K1355" t="s">
        <v>8</v>
      </c>
      <c r="L1355" t="s">
        <v>19</v>
      </c>
    </row>
    <row r="1356" spans="1:12" x14ac:dyDescent="0.35">
      <c r="A1356" t="s">
        <v>1012</v>
      </c>
      <c r="B1356">
        <v>1355</v>
      </c>
      <c r="C1356">
        <v>1989</v>
      </c>
      <c r="D1356" t="s">
        <v>11</v>
      </c>
      <c r="E1356">
        <v>3</v>
      </c>
      <c r="F1356" s="19">
        <v>36467</v>
      </c>
      <c r="G1356" s="13">
        <f t="shared" ca="1" si="21"/>
        <v>26</v>
      </c>
      <c r="H1356">
        <v>3</v>
      </c>
      <c r="I1356" s="21">
        <v>8021.11</v>
      </c>
      <c r="J1356" s="9" t="s">
        <v>7</v>
      </c>
      <c r="K1356" t="s">
        <v>12</v>
      </c>
      <c r="L1356" t="s">
        <v>19</v>
      </c>
    </row>
    <row r="1357" spans="1:12" x14ac:dyDescent="0.35">
      <c r="A1357" t="s">
        <v>1011</v>
      </c>
      <c r="B1357">
        <v>1356</v>
      </c>
      <c r="C1357">
        <v>1980</v>
      </c>
      <c r="D1357" t="s">
        <v>11</v>
      </c>
      <c r="E1357">
        <v>8</v>
      </c>
      <c r="F1357" s="19">
        <v>33185</v>
      </c>
      <c r="G1357" s="13">
        <f t="shared" ca="1" si="21"/>
        <v>35</v>
      </c>
      <c r="H1357">
        <v>2</v>
      </c>
      <c r="I1357" s="21">
        <v>8017.06</v>
      </c>
      <c r="J1357" s="9" t="s">
        <v>7</v>
      </c>
      <c r="K1357" t="s">
        <v>7</v>
      </c>
      <c r="L1357" t="s">
        <v>19</v>
      </c>
    </row>
    <row r="1358" spans="1:12" x14ac:dyDescent="0.35">
      <c r="A1358" t="s">
        <v>1010</v>
      </c>
      <c r="B1358">
        <v>1357</v>
      </c>
      <c r="C1358">
        <v>1995</v>
      </c>
      <c r="D1358" t="s">
        <v>16</v>
      </c>
      <c r="E1358">
        <v>18</v>
      </c>
      <c r="F1358" s="19">
        <v>34960</v>
      </c>
      <c r="G1358" s="13">
        <f t="shared" ca="1" si="21"/>
        <v>30</v>
      </c>
      <c r="H1358">
        <v>0</v>
      </c>
      <c r="I1358" s="21">
        <v>8014.62</v>
      </c>
      <c r="J1358" s="9" t="s">
        <v>7</v>
      </c>
      <c r="K1358" t="s">
        <v>8</v>
      </c>
      <c r="L1358" t="s">
        <v>19</v>
      </c>
    </row>
    <row r="1359" spans="1:12" x14ac:dyDescent="0.35">
      <c r="A1359" t="s">
        <v>1009</v>
      </c>
      <c r="B1359">
        <v>1358</v>
      </c>
      <c r="C1359">
        <v>1962</v>
      </c>
      <c r="D1359" t="s">
        <v>31</v>
      </c>
      <c r="E1359">
        <v>22</v>
      </c>
      <c r="F1359" s="19">
        <v>33838</v>
      </c>
      <c r="G1359" s="13">
        <f t="shared" ca="1" si="21"/>
        <v>34</v>
      </c>
      <c r="H1359">
        <v>0</v>
      </c>
      <c r="I1359" s="21">
        <v>8004.96</v>
      </c>
      <c r="J1359" s="9" t="s">
        <v>8</v>
      </c>
      <c r="K1359" t="s">
        <v>12</v>
      </c>
      <c r="L1359" t="s">
        <v>9</v>
      </c>
    </row>
    <row r="1360" spans="1:12" x14ac:dyDescent="0.35">
      <c r="A1360" t="s">
        <v>1008</v>
      </c>
      <c r="B1360">
        <v>1359</v>
      </c>
      <c r="C1360">
        <v>1983</v>
      </c>
      <c r="D1360" t="s">
        <v>31</v>
      </c>
      <c r="E1360">
        <v>20</v>
      </c>
      <c r="F1360" s="19">
        <v>34201</v>
      </c>
      <c r="G1360" s="13">
        <f t="shared" ca="1" si="21"/>
        <v>33</v>
      </c>
      <c r="H1360">
        <v>3</v>
      </c>
      <c r="I1360" s="21">
        <v>7986.48</v>
      </c>
      <c r="J1360" s="9" t="s">
        <v>7</v>
      </c>
      <c r="K1360" t="s">
        <v>8</v>
      </c>
      <c r="L1360" t="s">
        <v>243</v>
      </c>
    </row>
    <row r="1361" spans="1:12" x14ac:dyDescent="0.35">
      <c r="A1361" t="s">
        <v>1007</v>
      </c>
      <c r="B1361">
        <v>1360</v>
      </c>
      <c r="C1361">
        <v>1983</v>
      </c>
      <c r="D1361" t="s">
        <v>31</v>
      </c>
      <c r="E1361">
        <v>28</v>
      </c>
      <c r="F1361" s="19">
        <v>34209</v>
      </c>
      <c r="G1361" s="13">
        <f t="shared" ca="1" si="21"/>
        <v>33</v>
      </c>
      <c r="H1361">
        <v>3</v>
      </c>
      <c r="I1361" s="21">
        <v>7985.82</v>
      </c>
      <c r="J1361" s="9" t="s">
        <v>7</v>
      </c>
      <c r="K1361" t="s">
        <v>12</v>
      </c>
      <c r="L1361" t="s">
        <v>243</v>
      </c>
    </row>
    <row r="1362" spans="1:12" x14ac:dyDescent="0.35">
      <c r="A1362" t="s">
        <v>1006</v>
      </c>
      <c r="B1362">
        <v>1361</v>
      </c>
      <c r="C1362">
        <v>1972</v>
      </c>
      <c r="D1362" t="s">
        <v>11</v>
      </c>
      <c r="E1362">
        <v>23</v>
      </c>
      <c r="F1362" s="19">
        <v>33931</v>
      </c>
      <c r="G1362" s="13">
        <f t="shared" ca="1" si="21"/>
        <v>33</v>
      </c>
      <c r="H1362">
        <v>0</v>
      </c>
      <c r="I1362" s="21">
        <v>7980.34</v>
      </c>
      <c r="J1362" s="9" t="s">
        <v>7</v>
      </c>
      <c r="K1362" t="s">
        <v>7</v>
      </c>
      <c r="L1362" t="s">
        <v>9</v>
      </c>
    </row>
    <row r="1363" spans="1:12" x14ac:dyDescent="0.35">
      <c r="A1363" t="s">
        <v>1005</v>
      </c>
      <c r="B1363">
        <v>1362</v>
      </c>
      <c r="C1363">
        <v>1975</v>
      </c>
      <c r="D1363" t="s">
        <v>31</v>
      </c>
      <c r="E1363">
        <v>10</v>
      </c>
      <c r="F1363" s="19">
        <v>34921</v>
      </c>
      <c r="G1363" s="13">
        <f t="shared" ca="1" si="21"/>
        <v>31</v>
      </c>
      <c r="H1363">
        <v>1</v>
      </c>
      <c r="I1363" s="21">
        <v>7966.81</v>
      </c>
      <c r="J1363" s="9" t="s">
        <v>7</v>
      </c>
      <c r="K1363" t="s">
        <v>7</v>
      </c>
      <c r="L1363" t="s">
        <v>9</v>
      </c>
    </row>
    <row r="1364" spans="1:12" x14ac:dyDescent="0.35">
      <c r="A1364" t="s">
        <v>1004</v>
      </c>
      <c r="B1364">
        <v>1363</v>
      </c>
      <c r="C1364">
        <v>1970</v>
      </c>
      <c r="D1364" t="s">
        <v>14</v>
      </c>
      <c r="E1364">
        <v>19</v>
      </c>
      <c r="F1364" s="19">
        <v>33043</v>
      </c>
      <c r="G1364" s="13">
        <f t="shared" ca="1" si="21"/>
        <v>36</v>
      </c>
      <c r="H1364">
        <v>0</v>
      </c>
      <c r="I1364" s="21">
        <v>7958.13</v>
      </c>
      <c r="J1364" s="9" t="s">
        <v>7</v>
      </c>
      <c r="K1364" t="s">
        <v>7</v>
      </c>
      <c r="L1364" t="s">
        <v>9</v>
      </c>
    </row>
    <row r="1365" spans="1:12" x14ac:dyDescent="0.35">
      <c r="A1365" t="s">
        <v>1003</v>
      </c>
      <c r="B1365">
        <v>1364</v>
      </c>
      <c r="C1365">
        <v>1981</v>
      </c>
      <c r="D1365" t="s">
        <v>26</v>
      </c>
      <c r="E1365">
        <v>28</v>
      </c>
      <c r="F1365" s="19">
        <v>33600</v>
      </c>
      <c r="G1365" s="13">
        <f t="shared" ca="1" si="21"/>
        <v>34</v>
      </c>
      <c r="H1365">
        <v>3</v>
      </c>
      <c r="I1365" s="21">
        <v>7954.52</v>
      </c>
      <c r="J1365" s="9" t="s">
        <v>7</v>
      </c>
      <c r="K1365" t="s">
        <v>7</v>
      </c>
      <c r="L1365" t="s">
        <v>38</v>
      </c>
    </row>
    <row r="1366" spans="1:12" x14ac:dyDescent="0.35">
      <c r="A1366" t="s">
        <v>1002</v>
      </c>
      <c r="B1366">
        <v>1365</v>
      </c>
      <c r="C1366">
        <v>1966</v>
      </c>
      <c r="D1366" t="s">
        <v>6</v>
      </c>
      <c r="E1366">
        <v>9</v>
      </c>
      <c r="F1366" s="19">
        <v>35255</v>
      </c>
      <c r="G1366" s="13">
        <f t="shared" ca="1" si="21"/>
        <v>30</v>
      </c>
      <c r="H1366">
        <v>0</v>
      </c>
      <c r="I1366" s="21">
        <v>7953.72</v>
      </c>
      <c r="J1366" s="9" t="s">
        <v>8</v>
      </c>
      <c r="K1366" t="s">
        <v>8</v>
      </c>
      <c r="L1366" t="s">
        <v>19</v>
      </c>
    </row>
    <row r="1367" spans="1:12" x14ac:dyDescent="0.35">
      <c r="A1367" t="s">
        <v>1001</v>
      </c>
      <c r="B1367">
        <v>1366</v>
      </c>
      <c r="C1367">
        <v>1987</v>
      </c>
      <c r="D1367" t="s">
        <v>33</v>
      </c>
      <c r="E1367">
        <v>29</v>
      </c>
      <c r="F1367" s="19">
        <v>35732</v>
      </c>
      <c r="G1367" s="13">
        <f t="shared" ca="1" si="21"/>
        <v>28</v>
      </c>
      <c r="H1367">
        <v>3</v>
      </c>
      <c r="I1367" s="21">
        <v>7948.22</v>
      </c>
      <c r="J1367" s="9" t="s">
        <v>7</v>
      </c>
      <c r="K1367" t="s">
        <v>8</v>
      </c>
      <c r="L1367" t="s">
        <v>196</v>
      </c>
    </row>
    <row r="1368" spans="1:12" x14ac:dyDescent="0.35">
      <c r="A1368" t="s">
        <v>1000</v>
      </c>
      <c r="B1368">
        <v>1367</v>
      </c>
      <c r="C1368">
        <v>1977</v>
      </c>
      <c r="D1368" t="s">
        <v>6</v>
      </c>
      <c r="E1368">
        <v>20</v>
      </c>
      <c r="F1368" s="19">
        <v>35631</v>
      </c>
      <c r="G1368" s="13">
        <f t="shared" ca="1" si="21"/>
        <v>29</v>
      </c>
      <c r="H1368">
        <v>0</v>
      </c>
      <c r="I1368" s="21">
        <v>7935.29</v>
      </c>
      <c r="J1368" s="9" t="s">
        <v>7</v>
      </c>
      <c r="K1368" t="s">
        <v>12</v>
      </c>
      <c r="L1368" t="s">
        <v>243</v>
      </c>
    </row>
    <row r="1369" spans="1:12" x14ac:dyDescent="0.35">
      <c r="A1369" t="s">
        <v>999</v>
      </c>
      <c r="B1369">
        <v>1368</v>
      </c>
      <c r="C1369">
        <v>1962</v>
      </c>
      <c r="D1369" t="s">
        <v>33</v>
      </c>
      <c r="E1369">
        <v>10</v>
      </c>
      <c r="F1369" s="19">
        <v>33887</v>
      </c>
      <c r="G1369" s="13">
        <f t="shared" ca="1" si="21"/>
        <v>33</v>
      </c>
      <c r="H1369">
        <v>0</v>
      </c>
      <c r="I1369" s="21">
        <v>7896.41</v>
      </c>
      <c r="J1369" s="9" t="s">
        <v>8</v>
      </c>
      <c r="K1369" t="s">
        <v>7</v>
      </c>
      <c r="L1369" t="s">
        <v>9</v>
      </c>
    </row>
    <row r="1370" spans="1:12" x14ac:dyDescent="0.35">
      <c r="A1370" t="s">
        <v>998</v>
      </c>
      <c r="B1370">
        <v>1369</v>
      </c>
      <c r="C1370">
        <v>1994</v>
      </c>
      <c r="D1370" t="s">
        <v>11</v>
      </c>
      <c r="E1370">
        <v>17</v>
      </c>
      <c r="F1370" s="19">
        <v>34655</v>
      </c>
      <c r="G1370" s="13">
        <f t="shared" ca="1" si="21"/>
        <v>31</v>
      </c>
      <c r="H1370">
        <v>0</v>
      </c>
      <c r="I1370" s="21">
        <v>7851.85</v>
      </c>
      <c r="J1370" s="9" t="s">
        <v>7</v>
      </c>
      <c r="K1370" t="s">
        <v>8</v>
      </c>
      <c r="L1370" t="s">
        <v>19</v>
      </c>
    </row>
    <row r="1371" spans="1:12" x14ac:dyDescent="0.35">
      <c r="A1371" t="s">
        <v>997</v>
      </c>
      <c r="B1371">
        <v>1370</v>
      </c>
      <c r="C1371">
        <v>2001</v>
      </c>
      <c r="D1371" t="s">
        <v>33</v>
      </c>
      <c r="E1371">
        <v>5</v>
      </c>
      <c r="F1371" s="19">
        <v>37169</v>
      </c>
      <c r="G1371" s="13">
        <f t="shared" ca="1" si="21"/>
        <v>24</v>
      </c>
      <c r="H1371">
        <v>0</v>
      </c>
      <c r="I1371" s="21">
        <v>7844.8</v>
      </c>
      <c r="J1371" s="9" t="s">
        <v>7</v>
      </c>
      <c r="K1371" t="s">
        <v>7</v>
      </c>
      <c r="L1371" t="s">
        <v>19</v>
      </c>
    </row>
    <row r="1372" spans="1:12" x14ac:dyDescent="0.35">
      <c r="A1372" t="s">
        <v>996</v>
      </c>
      <c r="B1372">
        <v>1371</v>
      </c>
      <c r="C1372">
        <v>1989</v>
      </c>
      <c r="D1372" t="s">
        <v>33</v>
      </c>
      <c r="E1372">
        <v>12</v>
      </c>
      <c r="F1372" s="19">
        <v>36445</v>
      </c>
      <c r="G1372" s="13">
        <f t="shared" ca="1" si="21"/>
        <v>26</v>
      </c>
      <c r="H1372">
        <v>3</v>
      </c>
      <c r="I1372" s="21">
        <v>7824.37</v>
      </c>
      <c r="J1372" s="9" t="s">
        <v>7</v>
      </c>
      <c r="K1372" t="s">
        <v>7</v>
      </c>
      <c r="L1372" t="s">
        <v>19</v>
      </c>
    </row>
    <row r="1373" spans="1:12" x14ac:dyDescent="0.35">
      <c r="A1373" t="s">
        <v>995</v>
      </c>
      <c r="B1373">
        <v>1372</v>
      </c>
      <c r="C1373">
        <v>1991</v>
      </c>
      <c r="D1373" t="s">
        <v>26</v>
      </c>
      <c r="E1373">
        <v>21</v>
      </c>
      <c r="F1373" s="19">
        <v>33593</v>
      </c>
      <c r="G1373" s="13">
        <f t="shared" ca="1" si="21"/>
        <v>34</v>
      </c>
      <c r="H1373">
        <v>3</v>
      </c>
      <c r="I1373" s="21">
        <v>7812.67</v>
      </c>
      <c r="J1373" s="9" t="s">
        <v>7</v>
      </c>
      <c r="K1373" t="s">
        <v>12</v>
      </c>
      <c r="L1373" t="s">
        <v>19</v>
      </c>
    </row>
    <row r="1374" spans="1:12" x14ac:dyDescent="0.35">
      <c r="A1374" t="s">
        <v>994</v>
      </c>
      <c r="B1374">
        <v>1373</v>
      </c>
      <c r="C1374">
        <v>1974</v>
      </c>
      <c r="D1374" t="s">
        <v>11</v>
      </c>
      <c r="E1374">
        <v>9</v>
      </c>
      <c r="F1374" s="19">
        <v>34647</v>
      </c>
      <c r="G1374" s="13">
        <f t="shared" ca="1" si="21"/>
        <v>31</v>
      </c>
      <c r="H1374">
        <v>0</v>
      </c>
      <c r="I1374" s="21">
        <v>7804.16</v>
      </c>
      <c r="J1374" s="9" t="s">
        <v>7</v>
      </c>
      <c r="K1374" t="s">
        <v>8</v>
      </c>
      <c r="L1374" t="s">
        <v>9</v>
      </c>
    </row>
    <row r="1375" spans="1:12" x14ac:dyDescent="0.35">
      <c r="A1375" t="s">
        <v>993</v>
      </c>
      <c r="B1375">
        <v>1374</v>
      </c>
      <c r="C1375">
        <v>1997</v>
      </c>
      <c r="D1375" t="s">
        <v>26</v>
      </c>
      <c r="E1375">
        <v>2</v>
      </c>
      <c r="F1375" s="19">
        <v>35766</v>
      </c>
      <c r="G1375" s="13">
        <f t="shared" ca="1" si="21"/>
        <v>28</v>
      </c>
      <c r="H1375">
        <v>0</v>
      </c>
      <c r="I1375" s="21">
        <v>7803.77</v>
      </c>
      <c r="J1375" s="9" t="s">
        <v>7</v>
      </c>
      <c r="K1375" t="s">
        <v>8</v>
      </c>
      <c r="L1375" t="s">
        <v>19</v>
      </c>
    </row>
    <row r="1376" spans="1:12" x14ac:dyDescent="0.35">
      <c r="A1376" t="s">
        <v>992</v>
      </c>
      <c r="B1376">
        <v>1375</v>
      </c>
      <c r="C1376">
        <v>1999</v>
      </c>
      <c r="D1376" t="s">
        <v>26</v>
      </c>
      <c r="E1376">
        <v>25</v>
      </c>
      <c r="F1376" s="19">
        <v>36519</v>
      </c>
      <c r="G1376" s="13">
        <f t="shared" ca="1" si="21"/>
        <v>26</v>
      </c>
      <c r="H1376">
        <v>0</v>
      </c>
      <c r="I1376" s="21">
        <v>7794.68</v>
      </c>
      <c r="J1376" s="9" t="s">
        <v>7</v>
      </c>
      <c r="K1376" t="s">
        <v>7</v>
      </c>
      <c r="L1376" t="s">
        <v>531</v>
      </c>
    </row>
    <row r="1377" spans="1:12" x14ac:dyDescent="0.35">
      <c r="A1377" t="s">
        <v>991</v>
      </c>
      <c r="B1377">
        <v>1376</v>
      </c>
      <c r="C1377">
        <v>1974</v>
      </c>
      <c r="D1377" t="s">
        <v>26</v>
      </c>
      <c r="E1377">
        <v>6</v>
      </c>
      <c r="F1377" s="19">
        <v>34674</v>
      </c>
      <c r="G1377" s="13">
        <f t="shared" ca="1" si="21"/>
        <v>31</v>
      </c>
      <c r="H1377">
        <v>0</v>
      </c>
      <c r="I1377" s="21">
        <v>7789.64</v>
      </c>
      <c r="J1377" s="9" t="s">
        <v>12</v>
      </c>
      <c r="K1377" t="s">
        <v>8</v>
      </c>
      <c r="L1377" t="s">
        <v>9</v>
      </c>
    </row>
    <row r="1378" spans="1:12" x14ac:dyDescent="0.35">
      <c r="A1378" t="s">
        <v>990</v>
      </c>
      <c r="B1378">
        <v>1377</v>
      </c>
      <c r="C1378">
        <v>1997</v>
      </c>
      <c r="D1378" t="s">
        <v>26</v>
      </c>
      <c r="E1378">
        <v>21</v>
      </c>
      <c r="F1378" s="19">
        <v>35785</v>
      </c>
      <c r="G1378" s="13">
        <f t="shared" ca="1" si="21"/>
        <v>28</v>
      </c>
      <c r="H1378">
        <v>0</v>
      </c>
      <c r="I1378" s="21">
        <v>7763.06</v>
      </c>
      <c r="J1378" s="9" t="s">
        <v>7</v>
      </c>
      <c r="K1378" t="s">
        <v>12</v>
      </c>
      <c r="L1378" t="s">
        <v>19</v>
      </c>
    </row>
    <row r="1379" spans="1:12" x14ac:dyDescent="0.35">
      <c r="A1379" t="s">
        <v>989</v>
      </c>
      <c r="B1379">
        <v>1378</v>
      </c>
      <c r="C1379">
        <v>1981</v>
      </c>
      <c r="D1379" t="s">
        <v>14</v>
      </c>
      <c r="E1379">
        <v>30</v>
      </c>
      <c r="F1379" s="19">
        <v>33419</v>
      </c>
      <c r="G1379" s="13">
        <f t="shared" ca="1" si="21"/>
        <v>35</v>
      </c>
      <c r="H1379">
        <v>2</v>
      </c>
      <c r="I1379" s="21">
        <v>7749.16</v>
      </c>
      <c r="J1379" s="9" t="s">
        <v>7</v>
      </c>
      <c r="K1379" t="s">
        <v>12</v>
      </c>
      <c r="L1379" t="s">
        <v>19</v>
      </c>
    </row>
    <row r="1380" spans="1:12" x14ac:dyDescent="0.35">
      <c r="A1380" t="s">
        <v>988</v>
      </c>
      <c r="B1380">
        <v>1379</v>
      </c>
      <c r="C1380">
        <v>1976</v>
      </c>
      <c r="D1380" t="s">
        <v>26</v>
      </c>
      <c r="E1380">
        <v>12</v>
      </c>
      <c r="F1380" s="19">
        <v>35411</v>
      </c>
      <c r="G1380" s="13">
        <f t="shared" ca="1" si="21"/>
        <v>29</v>
      </c>
      <c r="H1380">
        <v>1</v>
      </c>
      <c r="I1380" s="21">
        <v>7742.11</v>
      </c>
      <c r="J1380" s="9" t="s">
        <v>8</v>
      </c>
      <c r="K1380" t="s">
        <v>7</v>
      </c>
      <c r="L1380" t="s">
        <v>9</v>
      </c>
    </row>
    <row r="1381" spans="1:12" x14ac:dyDescent="0.35">
      <c r="A1381" t="s">
        <v>987</v>
      </c>
      <c r="B1381">
        <v>1380</v>
      </c>
      <c r="C1381">
        <v>1978</v>
      </c>
      <c r="D1381" t="s">
        <v>16</v>
      </c>
      <c r="E1381">
        <v>4</v>
      </c>
      <c r="F1381" s="19">
        <v>36042</v>
      </c>
      <c r="G1381" s="13">
        <f t="shared" ca="1" si="21"/>
        <v>28</v>
      </c>
      <c r="H1381">
        <v>2</v>
      </c>
      <c r="I1381" s="21">
        <v>7740.34</v>
      </c>
      <c r="J1381" s="9" t="s">
        <v>12</v>
      </c>
      <c r="K1381" t="s">
        <v>12</v>
      </c>
      <c r="L1381" t="s">
        <v>38</v>
      </c>
    </row>
    <row r="1382" spans="1:12" x14ac:dyDescent="0.35">
      <c r="A1382" t="s">
        <v>986</v>
      </c>
      <c r="B1382">
        <v>1381</v>
      </c>
      <c r="C1382">
        <v>1965</v>
      </c>
      <c r="D1382" t="s">
        <v>6</v>
      </c>
      <c r="E1382">
        <v>18</v>
      </c>
      <c r="F1382" s="19">
        <v>34898</v>
      </c>
      <c r="G1382" s="13">
        <f t="shared" ca="1" si="21"/>
        <v>31</v>
      </c>
      <c r="H1382">
        <v>0</v>
      </c>
      <c r="I1382" s="21">
        <v>7736.39</v>
      </c>
      <c r="J1382" s="9" t="s">
        <v>8</v>
      </c>
      <c r="K1382" t="s">
        <v>7</v>
      </c>
      <c r="L1382" t="s">
        <v>9</v>
      </c>
    </row>
    <row r="1383" spans="1:12" x14ac:dyDescent="0.35">
      <c r="A1383" t="s">
        <v>985</v>
      </c>
      <c r="B1383">
        <v>1382</v>
      </c>
      <c r="C1383">
        <v>1977</v>
      </c>
      <c r="D1383" t="s">
        <v>31</v>
      </c>
      <c r="E1383">
        <v>29</v>
      </c>
      <c r="F1383" s="19">
        <v>35671</v>
      </c>
      <c r="G1383" s="13">
        <f t="shared" ca="1" si="21"/>
        <v>29</v>
      </c>
      <c r="H1383">
        <v>0</v>
      </c>
      <c r="I1383" s="21">
        <v>7731.86</v>
      </c>
      <c r="J1383" s="9" t="s">
        <v>7</v>
      </c>
      <c r="K1383" t="s">
        <v>8</v>
      </c>
      <c r="L1383" t="s">
        <v>19</v>
      </c>
    </row>
    <row r="1384" spans="1:12" x14ac:dyDescent="0.35">
      <c r="A1384" t="s">
        <v>984</v>
      </c>
      <c r="B1384">
        <v>1383</v>
      </c>
      <c r="C1384">
        <v>1978</v>
      </c>
      <c r="D1384" t="s">
        <v>26</v>
      </c>
      <c r="E1384">
        <v>4</v>
      </c>
      <c r="F1384" s="19">
        <v>36133</v>
      </c>
      <c r="G1384" s="13">
        <f t="shared" ca="1" si="21"/>
        <v>27</v>
      </c>
      <c r="H1384">
        <v>2</v>
      </c>
      <c r="I1384" s="21">
        <v>7731.43</v>
      </c>
      <c r="J1384" s="9" t="s">
        <v>8</v>
      </c>
      <c r="K1384" t="s">
        <v>7</v>
      </c>
      <c r="L1384" t="s">
        <v>9</v>
      </c>
    </row>
    <row r="1385" spans="1:12" x14ac:dyDescent="0.35">
      <c r="A1385" t="s">
        <v>983</v>
      </c>
      <c r="B1385">
        <v>1384</v>
      </c>
      <c r="C1385">
        <v>1980</v>
      </c>
      <c r="D1385" t="s">
        <v>16</v>
      </c>
      <c r="E1385">
        <v>10</v>
      </c>
      <c r="F1385" s="19">
        <v>33126</v>
      </c>
      <c r="G1385" s="13">
        <f t="shared" ca="1" si="21"/>
        <v>36</v>
      </c>
      <c r="H1385">
        <v>2</v>
      </c>
      <c r="I1385" s="21">
        <v>7729.65</v>
      </c>
      <c r="J1385" s="9" t="s">
        <v>8</v>
      </c>
      <c r="K1385" t="s">
        <v>12</v>
      </c>
      <c r="L1385" t="s">
        <v>164</v>
      </c>
    </row>
    <row r="1386" spans="1:12" x14ac:dyDescent="0.35">
      <c r="A1386" t="s">
        <v>982</v>
      </c>
      <c r="B1386">
        <v>1385</v>
      </c>
      <c r="C1386">
        <v>1979</v>
      </c>
      <c r="D1386" t="s">
        <v>14</v>
      </c>
      <c r="E1386">
        <v>2</v>
      </c>
      <c r="F1386" s="19">
        <v>36313</v>
      </c>
      <c r="G1386" s="13">
        <f t="shared" ca="1" si="21"/>
        <v>27</v>
      </c>
      <c r="H1386">
        <v>1</v>
      </c>
      <c r="I1386" s="21">
        <v>7727.25</v>
      </c>
      <c r="J1386" s="9" t="s">
        <v>7</v>
      </c>
      <c r="K1386" t="s">
        <v>8</v>
      </c>
      <c r="L1386" t="s">
        <v>19</v>
      </c>
    </row>
    <row r="1387" spans="1:12" x14ac:dyDescent="0.35">
      <c r="A1387" t="s">
        <v>981</v>
      </c>
      <c r="B1387">
        <v>1386</v>
      </c>
      <c r="C1387">
        <v>1978</v>
      </c>
      <c r="D1387" t="s">
        <v>26</v>
      </c>
      <c r="E1387">
        <v>29</v>
      </c>
      <c r="F1387" s="19">
        <v>36158</v>
      </c>
      <c r="G1387" s="13">
        <f t="shared" ca="1" si="21"/>
        <v>27</v>
      </c>
      <c r="H1387">
        <v>2</v>
      </c>
      <c r="I1387" s="21">
        <v>7726.85</v>
      </c>
      <c r="J1387" s="9" t="s">
        <v>12</v>
      </c>
      <c r="K1387" t="s">
        <v>7</v>
      </c>
      <c r="L1387" t="s">
        <v>38</v>
      </c>
    </row>
    <row r="1388" spans="1:12" x14ac:dyDescent="0.35">
      <c r="A1388" t="s">
        <v>980</v>
      </c>
      <c r="B1388">
        <v>1387</v>
      </c>
      <c r="C1388">
        <v>1987</v>
      </c>
      <c r="D1388" t="s">
        <v>6</v>
      </c>
      <c r="E1388">
        <v>12</v>
      </c>
      <c r="F1388" s="19">
        <v>35623</v>
      </c>
      <c r="G1388" s="13">
        <f t="shared" ca="1" si="21"/>
        <v>29</v>
      </c>
      <c r="H1388">
        <v>3</v>
      </c>
      <c r="I1388" s="21">
        <v>7684.62</v>
      </c>
      <c r="J1388" s="9" t="s">
        <v>7</v>
      </c>
      <c r="K1388" t="s">
        <v>8</v>
      </c>
      <c r="L1388" t="s">
        <v>296</v>
      </c>
    </row>
    <row r="1389" spans="1:12" x14ac:dyDescent="0.35">
      <c r="A1389" t="s">
        <v>979</v>
      </c>
      <c r="B1389">
        <v>1388</v>
      </c>
      <c r="C1389">
        <v>1982</v>
      </c>
      <c r="D1389" t="s">
        <v>26</v>
      </c>
      <c r="E1389">
        <v>18</v>
      </c>
      <c r="F1389" s="19">
        <v>33956</v>
      </c>
      <c r="G1389" s="13">
        <f t="shared" ca="1" si="21"/>
        <v>33</v>
      </c>
      <c r="H1389">
        <v>3</v>
      </c>
      <c r="I1389" s="21">
        <v>7682.67</v>
      </c>
      <c r="J1389" s="9" t="s">
        <v>7</v>
      </c>
      <c r="K1389" t="s">
        <v>12</v>
      </c>
      <c r="L1389" t="s">
        <v>9</v>
      </c>
    </row>
    <row r="1390" spans="1:12" x14ac:dyDescent="0.35">
      <c r="A1390" t="s">
        <v>978</v>
      </c>
      <c r="B1390">
        <v>1389</v>
      </c>
      <c r="C1390">
        <v>1981</v>
      </c>
      <c r="D1390" t="s">
        <v>26</v>
      </c>
      <c r="E1390">
        <v>19</v>
      </c>
      <c r="F1390" s="19">
        <v>33591</v>
      </c>
      <c r="G1390" s="13">
        <f t="shared" ca="1" si="21"/>
        <v>34</v>
      </c>
      <c r="H1390">
        <v>1</v>
      </c>
      <c r="I1390" s="21">
        <v>7681.17</v>
      </c>
      <c r="J1390" s="9" t="s">
        <v>7</v>
      </c>
      <c r="K1390" t="s">
        <v>7</v>
      </c>
      <c r="L1390" t="s">
        <v>512</v>
      </c>
    </row>
    <row r="1391" spans="1:12" x14ac:dyDescent="0.35">
      <c r="A1391" t="s">
        <v>977</v>
      </c>
      <c r="B1391">
        <v>1390</v>
      </c>
      <c r="C1391">
        <v>1971</v>
      </c>
      <c r="D1391" t="s">
        <v>33</v>
      </c>
      <c r="E1391">
        <v>11</v>
      </c>
      <c r="F1391" s="19">
        <v>33522</v>
      </c>
      <c r="G1391" s="13">
        <f t="shared" ca="1" si="21"/>
        <v>34</v>
      </c>
      <c r="H1391">
        <v>0</v>
      </c>
      <c r="I1391" s="21">
        <v>7680.92</v>
      </c>
      <c r="J1391" s="9" t="s">
        <v>7</v>
      </c>
      <c r="K1391" t="s">
        <v>12</v>
      </c>
      <c r="L1391" t="s">
        <v>9</v>
      </c>
    </row>
    <row r="1392" spans="1:12" x14ac:dyDescent="0.35">
      <c r="A1392" t="s">
        <v>976</v>
      </c>
      <c r="B1392">
        <v>1391</v>
      </c>
      <c r="C1392">
        <v>1995</v>
      </c>
      <c r="D1392" t="s">
        <v>16</v>
      </c>
      <c r="E1392">
        <v>13</v>
      </c>
      <c r="F1392" s="19">
        <v>34955</v>
      </c>
      <c r="G1392" s="13">
        <f t="shared" ca="1" si="21"/>
        <v>30</v>
      </c>
      <c r="H1392">
        <v>0</v>
      </c>
      <c r="I1392" s="21">
        <v>7676.4</v>
      </c>
      <c r="J1392" s="9" t="s">
        <v>7</v>
      </c>
      <c r="K1392" t="s">
        <v>12</v>
      </c>
      <c r="L1392" t="s">
        <v>19</v>
      </c>
    </row>
    <row r="1393" spans="1:12" x14ac:dyDescent="0.35">
      <c r="A1393" t="s">
        <v>975</v>
      </c>
      <c r="B1393">
        <v>1392</v>
      </c>
      <c r="C1393">
        <v>1996</v>
      </c>
      <c r="D1393" t="s">
        <v>11</v>
      </c>
      <c r="E1393">
        <v>24</v>
      </c>
      <c r="F1393" s="19">
        <v>35393</v>
      </c>
      <c r="G1393" s="13">
        <f t="shared" ca="1" si="21"/>
        <v>29</v>
      </c>
      <c r="H1393">
        <v>0</v>
      </c>
      <c r="I1393" s="21">
        <v>7670.75</v>
      </c>
      <c r="J1393" s="9" t="s">
        <v>7</v>
      </c>
      <c r="K1393" t="s">
        <v>7</v>
      </c>
      <c r="L1393" t="s">
        <v>628</v>
      </c>
    </row>
    <row r="1394" spans="1:12" x14ac:dyDescent="0.35">
      <c r="A1394" t="s">
        <v>974</v>
      </c>
      <c r="B1394">
        <v>1393</v>
      </c>
      <c r="C1394">
        <v>1976</v>
      </c>
      <c r="D1394" t="s">
        <v>33</v>
      </c>
      <c r="E1394">
        <v>9</v>
      </c>
      <c r="F1394" s="19">
        <v>35347</v>
      </c>
      <c r="G1394" s="13">
        <f t="shared" ca="1" si="21"/>
        <v>29</v>
      </c>
      <c r="H1394">
        <v>2</v>
      </c>
      <c r="I1394" s="21">
        <v>7662.47</v>
      </c>
      <c r="J1394" s="9" t="s">
        <v>7</v>
      </c>
      <c r="K1394" t="s">
        <v>12</v>
      </c>
      <c r="L1394" t="s">
        <v>38</v>
      </c>
    </row>
    <row r="1395" spans="1:12" x14ac:dyDescent="0.35">
      <c r="A1395" t="s">
        <v>973</v>
      </c>
      <c r="B1395">
        <v>1394</v>
      </c>
      <c r="C1395">
        <v>1965</v>
      </c>
      <c r="D1395" t="s">
        <v>26</v>
      </c>
      <c r="E1395">
        <v>27</v>
      </c>
      <c r="F1395" s="19">
        <v>35060</v>
      </c>
      <c r="G1395" s="13">
        <f t="shared" ca="1" si="21"/>
        <v>30</v>
      </c>
      <c r="H1395">
        <v>0</v>
      </c>
      <c r="I1395" s="21">
        <v>7657.69</v>
      </c>
      <c r="J1395" s="9" t="s">
        <v>8</v>
      </c>
      <c r="K1395" t="s">
        <v>8</v>
      </c>
      <c r="L1395" t="s">
        <v>19</v>
      </c>
    </row>
    <row r="1396" spans="1:12" x14ac:dyDescent="0.35">
      <c r="A1396" t="s">
        <v>972</v>
      </c>
      <c r="B1396">
        <v>1395</v>
      </c>
      <c r="C1396">
        <v>1998</v>
      </c>
      <c r="D1396" t="s">
        <v>16</v>
      </c>
      <c r="E1396">
        <v>30</v>
      </c>
      <c r="F1396" s="19">
        <v>36068</v>
      </c>
      <c r="G1396" s="13">
        <f t="shared" ca="1" si="21"/>
        <v>27</v>
      </c>
      <c r="H1396">
        <v>0</v>
      </c>
      <c r="I1396" s="21">
        <v>7652.26</v>
      </c>
      <c r="J1396" s="9" t="s">
        <v>7</v>
      </c>
      <c r="K1396" t="s">
        <v>8</v>
      </c>
      <c r="L1396" t="s">
        <v>245</v>
      </c>
    </row>
    <row r="1397" spans="1:12" x14ac:dyDescent="0.35">
      <c r="A1397" t="s">
        <v>971</v>
      </c>
      <c r="B1397">
        <v>1396</v>
      </c>
      <c r="C1397">
        <v>1993</v>
      </c>
      <c r="D1397" t="s">
        <v>31</v>
      </c>
      <c r="E1397">
        <v>10</v>
      </c>
      <c r="F1397" s="19">
        <v>34191</v>
      </c>
      <c r="G1397" s="13">
        <f t="shared" ca="1" si="21"/>
        <v>33</v>
      </c>
      <c r="H1397">
        <v>0</v>
      </c>
      <c r="I1397" s="21">
        <v>7650.8</v>
      </c>
      <c r="J1397" s="9" t="s">
        <v>7</v>
      </c>
      <c r="K1397" t="s">
        <v>7</v>
      </c>
      <c r="L1397" t="s">
        <v>19</v>
      </c>
    </row>
    <row r="1398" spans="1:12" x14ac:dyDescent="0.35">
      <c r="A1398" t="s">
        <v>970</v>
      </c>
      <c r="B1398">
        <v>1397</v>
      </c>
      <c r="C1398">
        <v>1980</v>
      </c>
      <c r="D1398" t="s">
        <v>33</v>
      </c>
      <c r="E1398">
        <v>16</v>
      </c>
      <c r="F1398" s="19">
        <v>33162</v>
      </c>
      <c r="G1398" s="13">
        <f t="shared" ca="1" si="21"/>
        <v>35</v>
      </c>
      <c r="H1398">
        <v>1</v>
      </c>
      <c r="I1398" s="21">
        <v>7650.77</v>
      </c>
      <c r="J1398" s="9" t="s">
        <v>7</v>
      </c>
      <c r="K1398" t="s">
        <v>7</v>
      </c>
      <c r="L1398" t="s">
        <v>243</v>
      </c>
    </row>
    <row r="1399" spans="1:12" x14ac:dyDescent="0.35">
      <c r="A1399" t="s">
        <v>969</v>
      </c>
      <c r="B1399">
        <v>1398</v>
      </c>
      <c r="C1399">
        <v>1999</v>
      </c>
      <c r="D1399" t="s">
        <v>14</v>
      </c>
      <c r="E1399">
        <v>15</v>
      </c>
      <c r="F1399" s="19">
        <v>36326</v>
      </c>
      <c r="G1399" s="13">
        <f t="shared" ca="1" si="21"/>
        <v>27</v>
      </c>
      <c r="H1399">
        <v>0</v>
      </c>
      <c r="I1399" s="21">
        <v>7642.05</v>
      </c>
      <c r="J1399" s="9" t="s">
        <v>7</v>
      </c>
      <c r="K1399" t="s">
        <v>7</v>
      </c>
      <c r="L1399" t="s">
        <v>531</v>
      </c>
    </row>
    <row r="1400" spans="1:12" x14ac:dyDescent="0.35">
      <c r="A1400" t="s">
        <v>968</v>
      </c>
      <c r="B1400">
        <v>1399</v>
      </c>
      <c r="C1400">
        <v>1980</v>
      </c>
      <c r="D1400" t="s">
        <v>6</v>
      </c>
      <c r="E1400">
        <v>24</v>
      </c>
      <c r="F1400" s="19">
        <v>33078</v>
      </c>
      <c r="G1400" s="13">
        <f t="shared" ca="1" si="21"/>
        <v>36</v>
      </c>
      <c r="H1400">
        <v>2</v>
      </c>
      <c r="I1400" s="21">
        <v>7640.31</v>
      </c>
      <c r="J1400" s="9" t="s">
        <v>7</v>
      </c>
      <c r="K1400" t="s">
        <v>12</v>
      </c>
      <c r="L1400" t="s">
        <v>9</v>
      </c>
    </row>
    <row r="1401" spans="1:12" x14ac:dyDescent="0.35">
      <c r="A1401" t="s">
        <v>967</v>
      </c>
      <c r="B1401">
        <v>1400</v>
      </c>
      <c r="C1401">
        <v>1980</v>
      </c>
      <c r="D1401" t="s">
        <v>14</v>
      </c>
      <c r="E1401">
        <v>20</v>
      </c>
      <c r="F1401" s="19">
        <v>33044</v>
      </c>
      <c r="G1401" s="13">
        <f t="shared" ca="1" si="21"/>
        <v>36</v>
      </c>
      <c r="H1401">
        <v>1</v>
      </c>
      <c r="I1401" s="21">
        <v>7639.42</v>
      </c>
      <c r="J1401" s="9" t="s">
        <v>7</v>
      </c>
      <c r="K1401" t="s">
        <v>7</v>
      </c>
      <c r="L1401" t="s">
        <v>243</v>
      </c>
    </row>
    <row r="1402" spans="1:12" x14ac:dyDescent="0.35">
      <c r="A1402" t="s">
        <v>966</v>
      </c>
      <c r="B1402">
        <v>1401</v>
      </c>
      <c r="C1402">
        <v>2001</v>
      </c>
      <c r="D1402" t="s">
        <v>26</v>
      </c>
      <c r="E1402">
        <v>13</v>
      </c>
      <c r="F1402" s="19">
        <v>37238</v>
      </c>
      <c r="G1402" s="13">
        <f t="shared" ca="1" si="21"/>
        <v>24</v>
      </c>
      <c r="H1402">
        <v>0</v>
      </c>
      <c r="I1402" s="21">
        <v>7636.92</v>
      </c>
      <c r="J1402" s="9" t="s">
        <v>7</v>
      </c>
      <c r="K1402" t="s">
        <v>8</v>
      </c>
      <c r="L1402" t="s">
        <v>19</v>
      </c>
    </row>
    <row r="1403" spans="1:12" x14ac:dyDescent="0.35">
      <c r="A1403" t="s">
        <v>965</v>
      </c>
      <c r="B1403">
        <v>1402</v>
      </c>
      <c r="C1403">
        <v>1978</v>
      </c>
      <c r="D1403" t="s">
        <v>31</v>
      </c>
      <c r="E1403">
        <v>24</v>
      </c>
      <c r="F1403" s="19">
        <v>36031</v>
      </c>
      <c r="G1403" s="13">
        <f t="shared" ca="1" si="21"/>
        <v>28</v>
      </c>
      <c r="H1403">
        <v>1</v>
      </c>
      <c r="I1403" s="21">
        <v>7633.72</v>
      </c>
      <c r="J1403" s="9" t="s">
        <v>7</v>
      </c>
      <c r="K1403" t="s">
        <v>12</v>
      </c>
      <c r="L1403" t="s">
        <v>9</v>
      </c>
    </row>
    <row r="1404" spans="1:12" x14ac:dyDescent="0.35">
      <c r="A1404" t="s">
        <v>964</v>
      </c>
      <c r="B1404">
        <v>1403</v>
      </c>
      <c r="C1404">
        <v>1978</v>
      </c>
      <c r="D1404" t="s">
        <v>11</v>
      </c>
      <c r="E1404">
        <v>29</v>
      </c>
      <c r="F1404" s="19">
        <v>36128</v>
      </c>
      <c r="G1404" s="13">
        <f t="shared" ca="1" si="21"/>
        <v>27</v>
      </c>
      <c r="H1404">
        <v>1</v>
      </c>
      <c r="I1404" s="21">
        <v>7626.99</v>
      </c>
      <c r="J1404" s="9" t="s">
        <v>7</v>
      </c>
      <c r="K1404" t="s">
        <v>7</v>
      </c>
      <c r="L1404" t="s">
        <v>38</v>
      </c>
    </row>
    <row r="1405" spans="1:12" x14ac:dyDescent="0.35">
      <c r="A1405" t="s">
        <v>963</v>
      </c>
      <c r="B1405">
        <v>1404</v>
      </c>
      <c r="C1405">
        <v>1978</v>
      </c>
      <c r="D1405" t="s">
        <v>11</v>
      </c>
      <c r="E1405">
        <v>6</v>
      </c>
      <c r="F1405" s="19">
        <v>36105</v>
      </c>
      <c r="G1405" s="13">
        <f t="shared" ca="1" si="21"/>
        <v>27</v>
      </c>
      <c r="H1405">
        <v>1</v>
      </c>
      <c r="I1405" s="21">
        <v>7624.63</v>
      </c>
      <c r="J1405" s="9" t="s">
        <v>7</v>
      </c>
      <c r="K1405" t="s">
        <v>12</v>
      </c>
      <c r="L1405" t="s">
        <v>38</v>
      </c>
    </row>
    <row r="1406" spans="1:12" x14ac:dyDescent="0.35">
      <c r="A1406" t="s">
        <v>962</v>
      </c>
      <c r="B1406">
        <v>1405</v>
      </c>
      <c r="C1406">
        <v>1978</v>
      </c>
      <c r="D1406" t="s">
        <v>11</v>
      </c>
      <c r="E1406">
        <v>28</v>
      </c>
      <c r="F1406" s="19">
        <v>36127</v>
      </c>
      <c r="G1406" s="13">
        <f t="shared" ca="1" si="21"/>
        <v>27</v>
      </c>
      <c r="H1406">
        <v>1</v>
      </c>
      <c r="I1406" s="21">
        <v>7623.52</v>
      </c>
      <c r="J1406" s="9" t="s">
        <v>7</v>
      </c>
      <c r="K1406" t="s">
        <v>12</v>
      </c>
      <c r="L1406" t="s">
        <v>38</v>
      </c>
    </row>
    <row r="1407" spans="1:12" x14ac:dyDescent="0.35">
      <c r="A1407" t="s">
        <v>961</v>
      </c>
      <c r="B1407">
        <v>1406</v>
      </c>
      <c r="C1407">
        <v>1996</v>
      </c>
      <c r="D1407" t="s">
        <v>16</v>
      </c>
      <c r="E1407">
        <v>17</v>
      </c>
      <c r="F1407" s="19">
        <v>35325</v>
      </c>
      <c r="G1407" s="13">
        <f t="shared" ca="1" si="21"/>
        <v>29</v>
      </c>
      <c r="H1407">
        <v>0</v>
      </c>
      <c r="I1407" s="21">
        <v>7623.13</v>
      </c>
      <c r="J1407" s="9" t="s">
        <v>7</v>
      </c>
      <c r="K1407" t="s">
        <v>8</v>
      </c>
      <c r="L1407" t="s">
        <v>38</v>
      </c>
    </row>
    <row r="1408" spans="1:12" x14ac:dyDescent="0.35">
      <c r="A1408" t="s">
        <v>960</v>
      </c>
      <c r="B1408">
        <v>1407</v>
      </c>
      <c r="C1408">
        <v>1968</v>
      </c>
      <c r="D1408" t="s">
        <v>6</v>
      </c>
      <c r="E1408">
        <v>3</v>
      </c>
      <c r="F1408" s="19">
        <v>35979</v>
      </c>
      <c r="G1408" s="13">
        <f t="shared" ca="1" si="21"/>
        <v>28</v>
      </c>
      <c r="H1408">
        <v>0</v>
      </c>
      <c r="I1408" s="21">
        <v>7609.6</v>
      </c>
      <c r="J1408" s="9" t="s">
        <v>8</v>
      </c>
      <c r="K1408" t="s">
        <v>7</v>
      </c>
      <c r="L1408" t="s">
        <v>19</v>
      </c>
    </row>
    <row r="1409" spans="1:12" x14ac:dyDescent="0.35">
      <c r="A1409" t="s">
        <v>959</v>
      </c>
      <c r="B1409">
        <v>1408</v>
      </c>
      <c r="C1409">
        <v>1997</v>
      </c>
      <c r="D1409" t="s">
        <v>16</v>
      </c>
      <c r="E1409">
        <v>30</v>
      </c>
      <c r="F1409" s="19">
        <v>35703</v>
      </c>
      <c r="G1409" s="13">
        <f t="shared" ca="1" si="21"/>
        <v>28</v>
      </c>
      <c r="H1409">
        <v>0</v>
      </c>
      <c r="I1409" s="21">
        <v>7607.03</v>
      </c>
      <c r="J1409" s="9" t="s">
        <v>7</v>
      </c>
      <c r="K1409" t="s">
        <v>7</v>
      </c>
      <c r="L1409" t="s">
        <v>19</v>
      </c>
    </row>
    <row r="1410" spans="1:12" x14ac:dyDescent="0.35">
      <c r="A1410" t="s">
        <v>958</v>
      </c>
      <c r="B1410">
        <v>1409</v>
      </c>
      <c r="C1410">
        <v>1967</v>
      </c>
      <c r="D1410" t="s">
        <v>6</v>
      </c>
      <c r="E1410">
        <v>17</v>
      </c>
      <c r="F1410" s="19">
        <v>35628</v>
      </c>
      <c r="G1410" s="13">
        <f t="shared" ref="G1410:G1473" ca="1" si="22">DATEDIF(F1410,$O$1,"Y")</f>
        <v>29</v>
      </c>
      <c r="H1410">
        <v>0</v>
      </c>
      <c r="I1410" s="21">
        <v>7585.62</v>
      </c>
      <c r="J1410" s="9" t="s">
        <v>8</v>
      </c>
      <c r="K1410" t="s">
        <v>7</v>
      </c>
      <c r="L1410" t="s">
        <v>9</v>
      </c>
    </row>
    <row r="1411" spans="1:12" x14ac:dyDescent="0.35">
      <c r="A1411" t="s">
        <v>957</v>
      </c>
      <c r="B1411">
        <v>1410</v>
      </c>
      <c r="C1411">
        <v>1994</v>
      </c>
      <c r="D1411" t="s">
        <v>31</v>
      </c>
      <c r="E1411">
        <v>14</v>
      </c>
      <c r="F1411" s="19">
        <v>34560</v>
      </c>
      <c r="G1411" s="13">
        <f t="shared" ca="1" si="22"/>
        <v>32</v>
      </c>
      <c r="H1411">
        <v>0</v>
      </c>
      <c r="I1411" s="21">
        <v>7567.13</v>
      </c>
      <c r="J1411" s="9" t="s">
        <v>7</v>
      </c>
      <c r="K1411" t="s">
        <v>7</v>
      </c>
      <c r="L1411" t="s">
        <v>296</v>
      </c>
    </row>
    <row r="1412" spans="1:12" x14ac:dyDescent="0.35">
      <c r="A1412" t="s">
        <v>956</v>
      </c>
      <c r="B1412">
        <v>1411</v>
      </c>
      <c r="C1412">
        <v>1988</v>
      </c>
      <c r="D1412" t="s">
        <v>26</v>
      </c>
      <c r="E1412">
        <v>15</v>
      </c>
      <c r="F1412" s="19">
        <v>36144</v>
      </c>
      <c r="G1412" s="13">
        <f t="shared" ca="1" si="22"/>
        <v>27</v>
      </c>
      <c r="H1412">
        <v>3</v>
      </c>
      <c r="I1412" s="21">
        <v>7538.52</v>
      </c>
      <c r="J1412" s="9" t="s">
        <v>7</v>
      </c>
      <c r="K1412" t="s">
        <v>7</v>
      </c>
      <c r="L1412" t="s">
        <v>19</v>
      </c>
    </row>
    <row r="1413" spans="1:12" x14ac:dyDescent="0.35">
      <c r="A1413" t="s">
        <v>955</v>
      </c>
      <c r="B1413">
        <v>1412</v>
      </c>
      <c r="C1413">
        <v>1984</v>
      </c>
      <c r="D1413" t="s">
        <v>31</v>
      </c>
      <c r="E1413">
        <v>22</v>
      </c>
      <c r="F1413" s="19">
        <v>34568</v>
      </c>
      <c r="G1413" s="13">
        <f t="shared" ca="1" si="22"/>
        <v>32</v>
      </c>
      <c r="H1413">
        <v>3</v>
      </c>
      <c r="I1413" s="21">
        <v>7537.16</v>
      </c>
      <c r="J1413" s="9" t="s">
        <v>7</v>
      </c>
      <c r="K1413" t="s">
        <v>7</v>
      </c>
      <c r="L1413" t="s">
        <v>19</v>
      </c>
    </row>
    <row r="1414" spans="1:12" x14ac:dyDescent="0.35">
      <c r="A1414" t="s">
        <v>954</v>
      </c>
      <c r="B1414">
        <v>1413</v>
      </c>
      <c r="C1414">
        <v>1978</v>
      </c>
      <c r="D1414" t="s">
        <v>26</v>
      </c>
      <c r="E1414">
        <v>14</v>
      </c>
      <c r="F1414" s="19">
        <v>36143</v>
      </c>
      <c r="G1414" s="13">
        <f t="shared" ca="1" si="22"/>
        <v>27</v>
      </c>
      <c r="H1414">
        <v>2</v>
      </c>
      <c r="I1414" s="21">
        <v>7531.7</v>
      </c>
      <c r="J1414" s="9" t="s">
        <v>7</v>
      </c>
      <c r="K1414" t="s">
        <v>12</v>
      </c>
      <c r="L1414" t="s">
        <v>9</v>
      </c>
    </row>
    <row r="1415" spans="1:12" x14ac:dyDescent="0.35">
      <c r="A1415" t="s">
        <v>953</v>
      </c>
      <c r="B1415">
        <v>1414</v>
      </c>
      <c r="C1415">
        <v>1976</v>
      </c>
      <c r="D1415" t="s">
        <v>33</v>
      </c>
      <c r="E1415">
        <v>10</v>
      </c>
      <c r="F1415" s="19">
        <v>35348</v>
      </c>
      <c r="G1415" s="13">
        <f t="shared" ca="1" si="22"/>
        <v>29</v>
      </c>
      <c r="H1415">
        <v>0</v>
      </c>
      <c r="I1415" s="21">
        <v>7526.71</v>
      </c>
      <c r="J1415" s="9" t="s">
        <v>8</v>
      </c>
      <c r="K1415" t="s">
        <v>12</v>
      </c>
      <c r="L1415" t="s">
        <v>19</v>
      </c>
    </row>
    <row r="1416" spans="1:12" x14ac:dyDescent="0.35">
      <c r="A1416" t="s">
        <v>952</v>
      </c>
      <c r="B1416">
        <v>1415</v>
      </c>
      <c r="C1416">
        <v>1978</v>
      </c>
      <c r="D1416" t="s">
        <v>33</v>
      </c>
      <c r="E1416">
        <v>18</v>
      </c>
      <c r="F1416" s="19">
        <v>36086</v>
      </c>
      <c r="G1416" s="13">
        <f t="shared" ca="1" si="22"/>
        <v>27</v>
      </c>
      <c r="H1416">
        <v>1</v>
      </c>
      <c r="I1416" s="21">
        <v>7518.03</v>
      </c>
      <c r="J1416" s="9" t="s">
        <v>7</v>
      </c>
      <c r="K1416" t="s">
        <v>8</v>
      </c>
      <c r="L1416" t="s">
        <v>19</v>
      </c>
    </row>
    <row r="1417" spans="1:12" x14ac:dyDescent="0.35">
      <c r="A1417" t="s">
        <v>951</v>
      </c>
      <c r="B1417">
        <v>1416</v>
      </c>
      <c r="C1417">
        <v>1983</v>
      </c>
      <c r="D1417" t="s">
        <v>6</v>
      </c>
      <c r="E1417">
        <v>10</v>
      </c>
      <c r="F1417" s="19">
        <v>34160</v>
      </c>
      <c r="G1417" s="13">
        <f t="shared" ca="1" si="22"/>
        <v>33</v>
      </c>
      <c r="H1417">
        <v>4</v>
      </c>
      <c r="I1417" s="21">
        <v>7512.27</v>
      </c>
      <c r="J1417" s="9" t="s">
        <v>8</v>
      </c>
      <c r="K1417" t="s">
        <v>7</v>
      </c>
      <c r="L1417" t="s">
        <v>38</v>
      </c>
    </row>
    <row r="1418" spans="1:12" x14ac:dyDescent="0.35">
      <c r="A1418" t="s">
        <v>950</v>
      </c>
      <c r="B1418">
        <v>1417</v>
      </c>
      <c r="C1418">
        <v>1997</v>
      </c>
      <c r="D1418" t="s">
        <v>33</v>
      </c>
      <c r="E1418">
        <v>28</v>
      </c>
      <c r="F1418" s="19">
        <v>35731</v>
      </c>
      <c r="G1418" s="13">
        <f t="shared" ca="1" si="22"/>
        <v>28</v>
      </c>
      <c r="H1418">
        <v>0</v>
      </c>
      <c r="I1418" s="21">
        <v>7504.3</v>
      </c>
      <c r="J1418" s="9" t="s">
        <v>7</v>
      </c>
      <c r="K1418" t="s">
        <v>12</v>
      </c>
      <c r="L1418" t="s">
        <v>19</v>
      </c>
    </row>
    <row r="1419" spans="1:12" x14ac:dyDescent="0.35">
      <c r="A1419" t="s">
        <v>949</v>
      </c>
      <c r="B1419">
        <v>1418</v>
      </c>
      <c r="C1419">
        <v>1988</v>
      </c>
      <c r="D1419" t="s">
        <v>26</v>
      </c>
      <c r="E1419">
        <v>15</v>
      </c>
      <c r="F1419" s="19">
        <v>36144</v>
      </c>
      <c r="G1419" s="13">
        <f t="shared" ca="1" si="22"/>
        <v>27</v>
      </c>
      <c r="H1419">
        <v>3</v>
      </c>
      <c r="I1419" s="21">
        <v>7494.63</v>
      </c>
      <c r="J1419" s="9" t="s">
        <v>7</v>
      </c>
      <c r="K1419" t="s">
        <v>8</v>
      </c>
      <c r="L1419" t="s">
        <v>196</v>
      </c>
    </row>
    <row r="1420" spans="1:12" x14ac:dyDescent="0.35">
      <c r="A1420" t="s">
        <v>948</v>
      </c>
      <c r="B1420">
        <v>1419</v>
      </c>
      <c r="C1420">
        <v>1996</v>
      </c>
      <c r="D1420" t="s">
        <v>14</v>
      </c>
      <c r="E1420">
        <v>14</v>
      </c>
      <c r="F1420" s="19">
        <v>35230</v>
      </c>
      <c r="G1420" s="13">
        <f t="shared" ca="1" si="22"/>
        <v>30</v>
      </c>
      <c r="H1420">
        <v>0</v>
      </c>
      <c r="I1420" s="21">
        <v>7487.38</v>
      </c>
      <c r="J1420" s="9" t="s">
        <v>7</v>
      </c>
      <c r="K1420" t="s">
        <v>8</v>
      </c>
      <c r="L1420" t="s">
        <v>19</v>
      </c>
    </row>
    <row r="1421" spans="1:12" x14ac:dyDescent="0.35">
      <c r="A1421" t="s">
        <v>947</v>
      </c>
      <c r="B1421">
        <v>1420</v>
      </c>
      <c r="C1421">
        <v>1967</v>
      </c>
      <c r="D1421" t="s">
        <v>31</v>
      </c>
      <c r="E1421">
        <v>4</v>
      </c>
      <c r="F1421" s="19">
        <v>35646</v>
      </c>
      <c r="G1421" s="13">
        <f t="shared" ca="1" si="22"/>
        <v>29</v>
      </c>
      <c r="H1421">
        <v>0</v>
      </c>
      <c r="I1421" s="21">
        <v>7463.51</v>
      </c>
      <c r="J1421" s="9" t="s">
        <v>8</v>
      </c>
      <c r="K1421" t="s">
        <v>8</v>
      </c>
      <c r="L1421" t="s">
        <v>9</v>
      </c>
    </row>
    <row r="1422" spans="1:12" x14ac:dyDescent="0.35">
      <c r="A1422" t="s">
        <v>946</v>
      </c>
      <c r="B1422">
        <v>1421</v>
      </c>
      <c r="C1422">
        <v>2001</v>
      </c>
      <c r="D1422" t="s">
        <v>14</v>
      </c>
      <c r="E1422">
        <v>1</v>
      </c>
      <c r="F1422" s="19">
        <v>37043</v>
      </c>
      <c r="G1422" s="13">
        <f t="shared" ca="1" si="22"/>
        <v>25</v>
      </c>
      <c r="H1422">
        <v>0</v>
      </c>
      <c r="I1422" s="21">
        <v>7450.36</v>
      </c>
      <c r="J1422" s="9" t="s">
        <v>7</v>
      </c>
      <c r="K1422" t="s">
        <v>7</v>
      </c>
      <c r="L1422" t="s">
        <v>19</v>
      </c>
    </row>
    <row r="1423" spans="1:12" x14ac:dyDescent="0.35">
      <c r="A1423" t="s">
        <v>945</v>
      </c>
      <c r="B1423">
        <v>1422</v>
      </c>
      <c r="C1423">
        <v>1977</v>
      </c>
      <c r="D1423" t="s">
        <v>16</v>
      </c>
      <c r="E1423">
        <v>30</v>
      </c>
      <c r="F1423" s="19">
        <v>35703</v>
      </c>
      <c r="G1423" s="13">
        <f t="shared" ca="1" si="22"/>
        <v>28</v>
      </c>
      <c r="H1423">
        <v>0</v>
      </c>
      <c r="I1423" s="21">
        <v>7448.4</v>
      </c>
      <c r="J1423" s="9" t="s">
        <v>8</v>
      </c>
      <c r="K1423" t="s">
        <v>8</v>
      </c>
      <c r="L1423" t="s">
        <v>352</v>
      </c>
    </row>
    <row r="1424" spans="1:12" x14ac:dyDescent="0.35">
      <c r="A1424" t="s">
        <v>944</v>
      </c>
      <c r="B1424">
        <v>1423</v>
      </c>
      <c r="C1424">
        <v>1977</v>
      </c>
      <c r="D1424" t="s">
        <v>16</v>
      </c>
      <c r="E1424">
        <v>25</v>
      </c>
      <c r="F1424" s="19">
        <v>35698</v>
      </c>
      <c r="G1424" s="13">
        <f t="shared" ca="1" si="22"/>
        <v>28</v>
      </c>
      <c r="H1424">
        <v>1</v>
      </c>
      <c r="I1424" s="21">
        <v>7445.92</v>
      </c>
      <c r="J1424" s="9" t="s">
        <v>8</v>
      </c>
      <c r="K1424" t="s">
        <v>12</v>
      </c>
      <c r="L1424" t="s">
        <v>38</v>
      </c>
    </row>
    <row r="1425" spans="1:12" x14ac:dyDescent="0.35">
      <c r="A1425" t="s">
        <v>943</v>
      </c>
      <c r="B1425">
        <v>1424</v>
      </c>
      <c r="C1425">
        <v>1980</v>
      </c>
      <c r="D1425" t="s">
        <v>6</v>
      </c>
      <c r="E1425">
        <v>7</v>
      </c>
      <c r="F1425" s="19">
        <v>33061</v>
      </c>
      <c r="G1425" s="13">
        <f t="shared" ca="1" si="22"/>
        <v>36</v>
      </c>
      <c r="H1425">
        <v>1</v>
      </c>
      <c r="I1425" s="21">
        <v>7443.64</v>
      </c>
      <c r="J1425" s="9" t="s">
        <v>7</v>
      </c>
      <c r="K1425" t="s">
        <v>8</v>
      </c>
      <c r="L1425" t="s">
        <v>19</v>
      </c>
    </row>
    <row r="1426" spans="1:12" x14ac:dyDescent="0.35">
      <c r="A1426" t="s">
        <v>942</v>
      </c>
      <c r="B1426">
        <v>1425</v>
      </c>
      <c r="C1426">
        <v>1979</v>
      </c>
      <c r="D1426" t="s">
        <v>16</v>
      </c>
      <c r="E1426">
        <v>1</v>
      </c>
      <c r="F1426" s="19">
        <v>36404</v>
      </c>
      <c r="G1426" s="13">
        <f t="shared" ca="1" si="22"/>
        <v>27</v>
      </c>
      <c r="H1426">
        <v>2</v>
      </c>
      <c r="I1426" s="21">
        <v>7441.5</v>
      </c>
      <c r="J1426" s="9" t="s">
        <v>8</v>
      </c>
      <c r="K1426" t="s">
        <v>7</v>
      </c>
      <c r="L1426" t="s">
        <v>38</v>
      </c>
    </row>
    <row r="1427" spans="1:12" x14ac:dyDescent="0.35">
      <c r="A1427" t="s">
        <v>941</v>
      </c>
      <c r="B1427">
        <v>1426</v>
      </c>
      <c r="C1427">
        <v>1977</v>
      </c>
      <c r="D1427" t="s">
        <v>31</v>
      </c>
      <c r="E1427">
        <v>25</v>
      </c>
      <c r="F1427" s="19">
        <v>35667</v>
      </c>
      <c r="G1427" s="13">
        <f t="shared" ca="1" si="22"/>
        <v>29</v>
      </c>
      <c r="H1427">
        <v>1</v>
      </c>
      <c r="I1427" s="21">
        <v>7441.05</v>
      </c>
      <c r="J1427" s="9" t="s">
        <v>8</v>
      </c>
      <c r="K1427" t="s">
        <v>7</v>
      </c>
      <c r="L1427" t="s">
        <v>38</v>
      </c>
    </row>
    <row r="1428" spans="1:12" x14ac:dyDescent="0.35">
      <c r="A1428" t="s">
        <v>940</v>
      </c>
      <c r="B1428">
        <v>1427</v>
      </c>
      <c r="C1428">
        <v>1978</v>
      </c>
      <c r="D1428" t="s">
        <v>26</v>
      </c>
      <c r="E1428">
        <v>2</v>
      </c>
      <c r="F1428" s="19">
        <v>36131</v>
      </c>
      <c r="G1428" s="13">
        <f t="shared" ca="1" si="22"/>
        <v>27</v>
      </c>
      <c r="H1428">
        <v>0</v>
      </c>
      <c r="I1428" s="21">
        <v>7421.19</v>
      </c>
      <c r="J1428" s="9" t="s">
        <v>7</v>
      </c>
      <c r="K1428" t="s">
        <v>8</v>
      </c>
      <c r="L1428" t="s">
        <v>19</v>
      </c>
    </row>
    <row r="1429" spans="1:12" x14ac:dyDescent="0.35">
      <c r="A1429" t="s">
        <v>939</v>
      </c>
      <c r="B1429">
        <v>1428</v>
      </c>
      <c r="C1429">
        <v>1978</v>
      </c>
      <c r="D1429" t="s">
        <v>11</v>
      </c>
      <c r="E1429">
        <v>12</v>
      </c>
      <c r="F1429" s="19">
        <v>36111</v>
      </c>
      <c r="G1429" s="13">
        <f t="shared" ca="1" si="22"/>
        <v>27</v>
      </c>
      <c r="H1429">
        <v>0</v>
      </c>
      <c r="I1429" s="21">
        <v>7419.48</v>
      </c>
      <c r="J1429" s="9" t="s">
        <v>7</v>
      </c>
      <c r="K1429" t="s">
        <v>7</v>
      </c>
      <c r="L1429" t="s">
        <v>19</v>
      </c>
    </row>
    <row r="1430" spans="1:12" x14ac:dyDescent="0.35">
      <c r="A1430" t="s">
        <v>938</v>
      </c>
      <c r="B1430">
        <v>1429</v>
      </c>
      <c r="C1430">
        <v>1983</v>
      </c>
      <c r="D1430" t="s">
        <v>16</v>
      </c>
      <c r="E1430">
        <v>19</v>
      </c>
      <c r="F1430" s="19">
        <v>34231</v>
      </c>
      <c r="G1430" s="13">
        <f t="shared" ca="1" si="22"/>
        <v>32</v>
      </c>
      <c r="H1430">
        <v>3</v>
      </c>
      <c r="I1430" s="21">
        <v>7418.52</v>
      </c>
      <c r="J1430" s="9" t="s">
        <v>7</v>
      </c>
      <c r="K1430" t="s">
        <v>7</v>
      </c>
      <c r="L1430" t="s">
        <v>38</v>
      </c>
    </row>
    <row r="1431" spans="1:12" x14ac:dyDescent="0.35">
      <c r="A1431" t="s">
        <v>937</v>
      </c>
      <c r="B1431">
        <v>1430</v>
      </c>
      <c r="C1431">
        <v>1965</v>
      </c>
      <c r="D1431" t="s">
        <v>26</v>
      </c>
      <c r="E1431">
        <v>5</v>
      </c>
      <c r="F1431" s="19">
        <v>35038</v>
      </c>
      <c r="G1431" s="13">
        <f t="shared" ca="1" si="22"/>
        <v>30</v>
      </c>
      <c r="H1431">
        <v>0</v>
      </c>
      <c r="I1431" s="21">
        <v>7403.98</v>
      </c>
      <c r="J1431" s="9" t="s">
        <v>8</v>
      </c>
      <c r="K1431" t="s">
        <v>7</v>
      </c>
      <c r="L1431" t="s">
        <v>9</v>
      </c>
    </row>
    <row r="1432" spans="1:12" x14ac:dyDescent="0.35">
      <c r="A1432" t="s">
        <v>936</v>
      </c>
      <c r="B1432">
        <v>1431</v>
      </c>
      <c r="C1432">
        <v>1993</v>
      </c>
      <c r="D1432" t="s">
        <v>6</v>
      </c>
      <c r="E1432">
        <v>22</v>
      </c>
      <c r="F1432" s="19">
        <v>34172</v>
      </c>
      <c r="G1432" s="13">
        <f t="shared" ca="1" si="22"/>
        <v>33</v>
      </c>
      <c r="H1432">
        <v>0</v>
      </c>
      <c r="I1432" s="21">
        <v>7388.85</v>
      </c>
      <c r="J1432" s="9" t="s">
        <v>7</v>
      </c>
      <c r="K1432" t="s">
        <v>7</v>
      </c>
      <c r="L1432" t="s">
        <v>531</v>
      </c>
    </row>
    <row r="1433" spans="1:12" x14ac:dyDescent="0.35">
      <c r="A1433" t="s">
        <v>935</v>
      </c>
      <c r="B1433">
        <v>1432</v>
      </c>
      <c r="C1433">
        <v>1981</v>
      </c>
      <c r="D1433" t="s">
        <v>11</v>
      </c>
      <c r="E1433">
        <v>24</v>
      </c>
      <c r="F1433" s="19">
        <v>33566</v>
      </c>
      <c r="G1433" s="13">
        <f t="shared" ca="1" si="22"/>
        <v>34</v>
      </c>
      <c r="H1433">
        <v>2</v>
      </c>
      <c r="I1433" s="21">
        <v>7371.77</v>
      </c>
      <c r="J1433" s="9" t="s">
        <v>7</v>
      </c>
      <c r="K1433" t="s">
        <v>12</v>
      </c>
      <c r="L1433" t="s">
        <v>38</v>
      </c>
    </row>
    <row r="1434" spans="1:12" x14ac:dyDescent="0.35">
      <c r="A1434" t="s">
        <v>934</v>
      </c>
      <c r="B1434">
        <v>1433</v>
      </c>
      <c r="C1434">
        <v>1965</v>
      </c>
      <c r="D1434" t="s">
        <v>26</v>
      </c>
      <c r="E1434">
        <v>9</v>
      </c>
      <c r="F1434" s="19">
        <v>35042</v>
      </c>
      <c r="G1434" s="13">
        <f t="shared" ca="1" si="22"/>
        <v>30</v>
      </c>
      <c r="H1434">
        <v>0</v>
      </c>
      <c r="I1434" s="21">
        <v>7362.31</v>
      </c>
      <c r="J1434" s="9" t="s">
        <v>8</v>
      </c>
      <c r="K1434" t="s">
        <v>8</v>
      </c>
      <c r="L1434" t="s">
        <v>9</v>
      </c>
    </row>
    <row r="1435" spans="1:12" x14ac:dyDescent="0.35">
      <c r="A1435" t="s">
        <v>933</v>
      </c>
      <c r="B1435">
        <v>1434</v>
      </c>
      <c r="C1435">
        <v>1981</v>
      </c>
      <c r="D1435" t="s">
        <v>6</v>
      </c>
      <c r="E1435">
        <v>16</v>
      </c>
      <c r="F1435" s="19">
        <v>33435</v>
      </c>
      <c r="G1435" s="13">
        <f t="shared" ca="1" si="22"/>
        <v>35</v>
      </c>
      <c r="H1435">
        <v>1</v>
      </c>
      <c r="I1435" s="21">
        <v>7358.18</v>
      </c>
      <c r="J1435" s="9" t="s">
        <v>7</v>
      </c>
      <c r="K1435" t="s">
        <v>8</v>
      </c>
      <c r="L1435" t="s">
        <v>243</v>
      </c>
    </row>
    <row r="1436" spans="1:12" x14ac:dyDescent="0.35">
      <c r="A1436" t="s">
        <v>932</v>
      </c>
      <c r="B1436">
        <v>1435</v>
      </c>
      <c r="C1436">
        <v>1983</v>
      </c>
      <c r="D1436" t="s">
        <v>14</v>
      </c>
      <c r="E1436">
        <v>21</v>
      </c>
      <c r="F1436" s="19">
        <v>34141</v>
      </c>
      <c r="G1436" s="13">
        <f t="shared" ca="1" si="22"/>
        <v>33</v>
      </c>
      <c r="H1436">
        <v>3</v>
      </c>
      <c r="I1436" s="21">
        <v>7357.49</v>
      </c>
      <c r="J1436" s="9" t="s">
        <v>7</v>
      </c>
      <c r="K1436" t="s">
        <v>7</v>
      </c>
      <c r="L1436" t="s">
        <v>19</v>
      </c>
    </row>
    <row r="1437" spans="1:12" x14ac:dyDescent="0.35">
      <c r="A1437" t="s">
        <v>931</v>
      </c>
      <c r="B1437">
        <v>1436</v>
      </c>
      <c r="C1437">
        <v>1993</v>
      </c>
      <c r="D1437" t="s">
        <v>33</v>
      </c>
      <c r="E1437">
        <v>5</v>
      </c>
      <c r="F1437" s="19">
        <v>34247</v>
      </c>
      <c r="G1437" s="13">
        <f t="shared" ca="1" si="22"/>
        <v>32</v>
      </c>
      <c r="H1437">
        <v>0</v>
      </c>
      <c r="I1437" s="21">
        <v>7349.12</v>
      </c>
      <c r="J1437" s="9" t="s">
        <v>7</v>
      </c>
      <c r="K1437" t="s">
        <v>7</v>
      </c>
      <c r="L1437" t="s">
        <v>296</v>
      </c>
    </row>
    <row r="1438" spans="1:12" x14ac:dyDescent="0.35">
      <c r="A1438" t="s">
        <v>930</v>
      </c>
      <c r="B1438">
        <v>1437</v>
      </c>
      <c r="C1438">
        <v>1977</v>
      </c>
      <c r="D1438" t="s">
        <v>26</v>
      </c>
      <c r="E1438">
        <v>1</v>
      </c>
      <c r="F1438" s="19">
        <v>35765</v>
      </c>
      <c r="G1438" s="13">
        <f t="shared" ca="1" si="22"/>
        <v>28</v>
      </c>
      <c r="H1438">
        <v>0</v>
      </c>
      <c r="I1438" s="21">
        <v>7348.14</v>
      </c>
      <c r="J1438" s="9" t="s">
        <v>7</v>
      </c>
      <c r="K1438" t="s">
        <v>12</v>
      </c>
      <c r="L1438" t="s">
        <v>38</v>
      </c>
    </row>
    <row r="1439" spans="1:12" x14ac:dyDescent="0.35">
      <c r="A1439" t="s">
        <v>929</v>
      </c>
      <c r="B1439">
        <v>1438</v>
      </c>
      <c r="C1439">
        <v>1979</v>
      </c>
      <c r="D1439" t="s">
        <v>14</v>
      </c>
      <c r="E1439">
        <v>26</v>
      </c>
      <c r="F1439" s="19">
        <v>36337</v>
      </c>
      <c r="G1439" s="13">
        <f t="shared" ca="1" si="22"/>
        <v>27</v>
      </c>
      <c r="H1439">
        <v>1</v>
      </c>
      <c r="I1439" s="21">
        <v>7345.73</v>
      </c>
      <c r="J1439" s="9" t="s">
        <v>7</v>
      </c>
      <c r="K1439" t="s">
        <v>12</v>
      </c>
      <c r="L1439" t="s">
        <v>9</v>
      </c>
    </row>
    <row r="1440" spans="1:12" x14ac:dyDescent="0.35">
      <c r="A1440" t="s">
        <v>928</v>
      </c>
      <c r="B1440">
        <v>1439</v>
      </c>
      <c r="C1440">
        <v>1977</v>
      </c>
      <c r="D1440" t="s">
        <v>26</v>
      </c>
      <c r="E1440">
        <v>18</v>
      </c>
      <c r="F1440" s="19">
        <v>35782</v>
      </c>
      <c r="G1440" s="13">
        <f t="shared" ca="1" si="22"/>
        <v>28</v>
      </c>
      <c r="H1440">
        <v>0</v>
      </c>
      <c r="I1440" s="21">
        <v>7345.08</v>
      </c>
      <c r="J1440" s="9" t="s">
        <v>7</v>
      </c>
      <c r="K1440" t="s">
        <v>12</v>
      </c>
      <c r="L1440" t="s">
        <v>38</v>
      </c>
    </row>
    <row r="1441" spans="1:12" x14ac:dyDescent="0.35">
      <c r="A1441" t="s">
        <v>927</v>
      </c>
      <c r="B1441">
        <v>1440</v>
      </c>
      <c r="C1441">
        <v>1986</v>
      </c>
      <c r="D1441" t="s">
        <v>14</v>
      </c>
      <c r="E1441">
        <v>15</v>
      </c>
      <c r="F1441" s="19">
        <v>35231</v>
      </c>
      <c r="G1441" s="13">
        <f t="shared" ca="1" si="22"/>
        <v>30</v>
      </c>
      <c r="H1441">
        <v>3</v>
      </c>
      <c r="I1441" s="21">
        <v>7339.93</v>
      </c>
      <c r="J1441" s="9" t="s">
        <v>7</v>
      </c>
      <c r="K1441" t="s">
        <v>7</v>
      </c>
      <c r="L1441" t="s">
        <v>19</v>
      </c>
    </row>
    <row r="1442" spans="1:12" x14ac:dyDescent="0.35">
      <c r="A1442" t="s">
        <v>926</v>
      </c>
      <c r="B1442">
        <v>1441</v>
      </c>
      <c r="C1442">
        <v>1979</v>
      </c>
      <c r="D1442" t="s">
        <v>16</v>
      </c>
      <c r="E1442">
        <v>19</v>
      </c>
      <c r="F1442" s="19">
        <v>36422</v>
      </c>
      <c r="G1442" s="13">
        <f t="shared" ca="1" si="22"/>
        <v>26</v>
      </c>
      <c r="H1442">
        <v>1</v>
      </c>
      <c r="I1442" s="21">
        <v>7337.75</v>
      </c>
      <c r="J1442" s="9" t="s">
        <v>7</v>
      </c>
      <c r="K1442" t="s">
        <v>8</v>
      </c>
      <c r="L1442" t="s">
        <v>38</v>
      </c>
    </row>
    <row r="1443" spans="1:12" x14ac:dyDescent="0.35">
      <c r="A1443" t="s">
        <v>925</v>
      </c>
      <c r="B1443">
        <v>1442</v>
      </c>
      <c r="C1443">
        <v>1984</v>
      </c>
      <c r="D1443" t="s">
        <v>6</v>
      </c>
      <c r="E1443">
        <v>25</v>
      </c>
      <c r="F1443" s="19">
        <v>34540</v>
      </c>
      <c r="G1443" s="13">
        <f t="shared" ca="1" si="22"/>
        <v>32</v>
      </c>
      <c r="H1443">
        <v>3</v>
      </c>
      <c r="I1443" s="21">
        <v>7325.47</v>
      </c>
      <c r="J1443" s="9" t="s">
        <v>7</v>
      </c>
      <c r="K1443" t="s">
        <v>12</v>
      </c>
      <c r="L1443" t="s">
        <v>19</v>
      </c>
    </row>
    <row r="1444" spans="1:12" x14ac:dyDescent="0.35">
      <c r="A1444" t="s">
        <v>924</v>
      </c>
      <c r="B1444">
        <v>1443</v>
      </c>
      <c r="C1444">
        <v>1979</v>
      </c>
      <c r="D1444" t="s">
        <v>14</v>
      </c>
      <c r="E1444">
        <v>19</v>
      </c>
      <c r="F1444" s="19">
        <v>36330</v>
      </c>
      <c r="G1444" s="13">
        <f t="shared" ca="1" si="22"/>
        <v>27</v>
      </c>
      <c r="H1444">
        <v>0</v>
      </c>
      <c r="I1444" s="21">
        <v>7325.05</v>
      </c>
      <c r="J1444" s="9" t="s">
        <v>7</v>
      </c>
      <c r="K1444" t="s">
        <v>8</v>
      </c>
      <c r="L1444" t="s">
        <v>243</v>
      </c>
    </row>
    <row r="1445" spans="1:12" x14ac:dyDescent="0.35">
      <c r="A1445" t="s">
        <v>923</v>
      </c>
      <c r="B1445">
        <v>1444</v>
      </c>
      <c r="C1445">
        <v>2004</v>
      </c>
      <c r="D1445" t="s">
        <v>11</v>
      </c>
      <c r="E1445">
        <v>15</v>
      </c>
      <c r="F1445" s="19">
        <v>38306</v>
      </c>
      <c r="G1445" s="13">
        <f t="shared" ca="1" si="22"/>
        <v>21</v>
      </c>
      <c r="H1445">
        <v>0</v>
      </c>
      <c r="I1445" s="21">
        <v>7323.73</v>
      </c>
      <c r="J1445" s="9" t="s">
        <v>7</v>
      </c>
      <c r="K1445" t="s">
        <v>7</v>
      </c>
      <c r="L1445" t="s">
        <v>243</v>
      </c>
    </row>
    <row r="1446" spans="1:12" x14ac:dyDescent="0.35">
      <c r="A1446" t="s">
        <v>922</v>
      </c>
      <c r="B1446">
        <v>1445</v>
      </c>
      <c r="C1446">
        <v>1965</v>
      </c>
      <c r="D1446" t="s">
        <v>6</v>
      </c>
      <c r="E1446">
        <v>11</v>
      </c>
      <c r="F1446" s="19">
        <v>34891</v>
      </c>
      <c r="G1446" s="13">
        <f t="shared" ca="1" si="22"/>
        <v>31</v>
      </c>
      <c r="H1446">
        <v>0</v>
      </c>
      <c r="I1446" s="21">
        <v>7322.86</v>
      </c>
      <c r="J1446" s="9" t="s">
        <v>8</v>
      </c>
      <c r="K1446" t="s">
        <v>8</v>
      </c>
      <c r="L1446" t="s">
        <v>19</v>
      </c>
    </row>
    <row r="1447" spans="1:12" x14ac:dyDescent="0.35">
      <c r="A1447" t="s">
        <v>921</v>
      </c>
      <c r="B1447">
        <v>1446</v>
      </c>
      <c r="C1447">
        <v>1972</v>
      </c>
      <c r="D1447" t="s">
        <v>31</v>
      </c>
      <c r="E1447">
        <v>11</v>
      </c>
      <c r="F1447" s="19">
        <v>33827</v>
      </c>
      <c r="G1447" s="13">
        <f t="shared" ca="1" si="22"/>
        <v>34</v>
      </c>
      <c r="H1447">
        <v>0</v>
      </c>
      <c r="I1447" s="21">
        <v>7318.22</v>
      </c>
      <c r="J1447" s="9" t="s">
        <v>7</v>
      </c>
      <c r="K1447" t="s">
        <v>8</v>
      </c>
      <c r="L1447" t="s">
        <v>19</v>
      </c>
    </row>
    <row r="1448" spans="1:12" x14ac:dyDescent="0.35">
      <c r="A1448" t="s">
        <v>920</v>
      </c>
      <c r="B1448">
        <v>1447</v>
      </c>
      <c r="C1448">
        <v>1965</v>
      </c>
      <c r="D1448" t="s">
        <v>14</v>
      </c>
      <c r="E1448">
        <v>25</v>
      </c>
      <c r="F1448" s="19">
        <v>34875</v>
      </c>
      <c r="G1448" s="13">
        <f t="shared" ca="1" si="22"/>
        <v>31</v>
      </c>
      <c r="H1448">
        <v>0</v>
      </c>
      <c r="I1448" s="21">
        <v>7318.21</v>
      </c>
      <c r="J1448" s="9" t="s">
        <v>8</v>
      </c>
      <c r="K1448" t="s">
        <v>12</v>
      </c>
      <c r="L1448" t="s">
        <v>9</v>
      </c>
    </row>
    <row r="1449" spans="1:12" x14ac:dyDescent="0.35">
      <c r="A1449" t="s">
        <v>919</v>
      </c>
      <c r="B1449">
        <v>1448</v>
      </c>
      <c r="C1449">
        <v>1965</v>
      </c>
      <c r="D1449" t="s">
        <v>14</v>
      </c>
      <c r="E1449">
        <v>6</v>
      </c>
      <c r="F1449" s="19">
        <v>34856</v>
      </c>
      <c r="G1449" s="13">
        <f t="shared" ca="1" si="22"/>
        <v>31</v>
      </c>
      <c r="H1449">
        <v>0</v>
      </c>
      <c r="I1449" s="21">
        <v>7304.65</v>
      </c>
      <c r="J1449" s="9" t="s">
        <v>8</v>
      </c>
      <c r="K1449" t="s">
        <v>8</v>
      </c>
      <c r="L1449" t="s">
        <v>9</v>
      </c>
    </row>
    <row r="1450" spans="1:12" x14ac:dyDescent="0.35">
      <c r="A1450" t="s">
        <v>918</v>
      </c>
      <c r="B1450">
        <v>1449</v>
      </c>
      <c r="C1450">
        <v>1966</v>
      </c>
      <c r="D1450" t="s">
        <v>26</v>
      </c>
      <c r="E1450">
        <v>26</v>
      </c>
      <c r="F1450" s="19">
        <v>35425</v>
      </c>
      <c r="G1450" s="13">
        <f t="shared" ca="1" si="22"/>
        <v>29</v>
      </c>
      <c r="H1450">
        <v>0</v>
      </c>
      <c r="I1450" s="21">
        <v>7302.46</v>
      </c>
      <c r="J1450" s="9" t="s">
        <v>8</v>
      </c>
      <c r="K1450" t="s">
        <v>12</v>
      </c>
      <c r="L1450" t="s">
        <v>19</v>
      </c>
    </row>
    <row r="1451" spans="1:12" x14ac:dyDescent="0.35">
      <c r="A1451" t="s">
        <v>917</v>
      </c>
      <c r="B1451">
        <v>1450</v>
      </c>
      <c r="C1451">
        <v>1985</v>
      </c>
      <c r="D1451" t="s">
        <v>11</v>
      </c>
      <c r="E1451">
        <v>2</v>
      </c>
      <c r="F1451" s="19">
        <v>35005</v>
      </c>
      <c r="G1451" s="13">
        <f t="shared" ca="1" si="22"/>
        <v>30</v>
      </c>
      <c r="H1451">
        <v>3</v>
      </c>
      <c r="I1451" s="21">
        <v>7281.51</v>
      </c>
      <c r="J1451" s="9" t="s">
        <v>7</v>
      </c>
      <c r="K1451" t="s">
        <v>12</v>
      </c>
      <c r="L1451" t="s">
        <v>19</v>
      </c>
    </row>
    <row r="1452" spans="1:12" x14ac:dyDescent="0.35">
      <c r="A1452" t="s">
        <v>916</v>
      </c>
      <c r="B1452">
        <v>1451</v>
      </c>
      <c r="C1452">
        <v>1976</v>
      </c>
      <c r="D1452" t="s">
        <v>26</v>
      </c>
      <c r="E1452">
        <v>18</v>
      </c>
      <c r="F1452" s="19">
        <v>35417</v>
      </c>
      <c r="G1452" s="13">
        <f t="shared" ca="1" si="22"/>
        <v>29</v>
      </c>
      <c r="H1452">
        <v>2</v>
      </c>
      <c r="I1452" s="21">
        <v>7273.02</v>
      </c>
      <c r="J1452" s="9" t="s">
        <v>7</v>
      </c>
      <c r="K1452" t="s">
        <v>12</v>
      </c>
      <c r="L1452" t="s">
        <v>9</v>
      </c>
    </row>
    <row r="1453" spans="1:12" x14ac:dyDescent="0.35">
      <c r="A1453" t="s">
        <v>915</v>
      </c>
      <c r="B1453">
        <v>1452</v>
      </c>
      <c r="C1453">
        <v>1981</v>
      </c>
      <c r="D1453" t="s">
        <v>31</v>
      </c>
      <c r="E1453">
        <v>4</v>
      </c>
      <c r="F1453" s="19">
        <v>33454</v>
      </c>
      <c r="G1453" s="13">
        <f t="shared" ca="1" si="22"/>
        <v>35</v>
      </c>
      <c r="H1453">
        <v>2</v>
      </c>
      <c r="I1453" s="21">
        <v>7265.7</v>
      </c>
      <c r="J1453" s="9" t="s">
        <v>8</v>
      </c>
      <c r="K1453" t="s">
        <v>8</v>
      </c>
      <c r="L1453" t="s">
        <v>19</v>
      </c>
    </row>
    <row r="1454" spans="1:12" x14ac:dyDescent="0.35">
      <c r="A1454" t="s">
        <v>914</v>
      </c>
      <c r="B1454">
        <v>1453</v>
      </c>
      <c r="C1454">
        <v>1973</v>
      </c>
      <c r="D1454" t="s">
        <v>33</v>
      </c>
      <c r="E1454">
        <v>25</v>
      </c>
      <c r="F1454" s="19">
        <v>34267</v>
      </c>
      <c r="G1454" s="13">
        <f t="shared" ca="1" si="22"/>
        <v>32</v>
      </c>
      <c r="H1454">
        <v>0</v>
      </c>
      <c r="I1454" s="21">
        <v>7265.58</v>
      </c>
      <c r="J1454" s="9" t="s">
        <v>7</v>
      </c>
      <c r="K1454" t="s">
        <v>7</v>
      </c>
      <c r="L1454" t="s">
        <v>9</v>
      </c>
    </row>
    <row r="1455" spans="1:12" x14ac:dyDescent="0.35">
      <c r="A1455" t="s">
        <v>913</v>
      </c>
      <c r="B1455">
        <v>1454</v>
      </c>
      <c r="C1455">
        <v>1981</v>
      </c>
      <c r="D1455" t="s">
        <v>14</v>
      </c>
      <c r="E1455">
        <v>13</v>
      </c>
      <c r="F1455" s="19">
        <v>33402</v>
      </c>
      <c r="G1455" s="13">
        <f t="shared" ca="1" si="22"/>
        <v>35</v>
      </c>
      <c r="H1455">
        <v>2</v>
      </c>
      <c r="I1455" s="21">
        <v>7261.74</v>
      </c>
      <c r="J1455" s="9" t="s">
        <v>8</v>
      </c>
      <c r="K1455" t="s">
        <v>8</v>
      </c>
      <c r="L1455" t="s">
        <v>19</v>
      </c>
    </row>
    <row r="1456" spans="1:12" x14ac:dyDescent="0.35">
      <c r="A1456" t="s">
        <v>912</v>
      </c>
      <c r="B1456">
        <v>1455</v>
      </c>
      <c r="C1456">
        <v>1981</v>
      </c>
      <c r="D1456" t="s">
        <v>31</v>
      </c>
      <c r="E1456">
        <v>14</v>
      </c>
      <c r="F1456" s="19">
        <v>33464</v>
      </c>
      <c r="G1456" s="13">
        <f t="shared" ca="1" si="22"/>
        <v>35</v>
      </c>
      <c r="H1456">
        <v>2</v>
      </c>
      <c r="I1456" s="21">
        <v>7256.72</v>
      </c>
      <c r="J1456" s="9" t="s">
        <v>8</v>
      </c>
      <c r="K1456" t="s">
        <v>7</v>
      </c>
      <c r="L1456" t="s">
        <v>19</v>
      </c>
    </row>
    <row r="1457" spans="1:12" x14ac:dyDescent="0.35">
      <c r="A1457" t="s">
        <v>911</v>
      </c>
      <c r="B1457">
        <v>1456</v>
      </c>
      <c r="C1457">
        <v>1982</v>
      </c>
      <c r="D1457" t="s">
        <v>6</v>
      </c>
      <c r="E1457">
        <v>24</v>
      </c>
      <c r="F1457" s="19">
        <v>33809</v>
      </c>
      <c r="G1457" s="13">
        <f t="shared" ca="1" si="22"/>
        <v>34</v>
      </c>
      <c r="H1457">
        <v>3</v>
      </c>
      <c r="I1457" s="21">
        <v>7248.71</v>
      </c>
      <c r="J1457" s="9" t="s">
        <v>7</v>
      </c>
      <c r="K1457" t="s">
        <v>12</v>
      </c>
      <c r="L1457" t="s">
        <v>9</v>
      </c>
    </row>
    <row r="1458" spans="1:12" x14ac:dyDescent="0.35">
      <c r="A1458" t="s">
        <v>910</v>
      </c>
      <c r="B1458">
        <v>1457</v>
      </c>
      <c r="C1458">
        <v>1986</v>
      </c>
      <c r="D1458" t="s">
        <v>16</v>
      </c>
      <c r="E1458">
        <v>2</v>
      </c>
      <c r="F1458" s="19">
        <v>35310</v>
      </c>
      <c r="G1458" s="13">
        <f t="shared" ca="1" si="22"/>
        <v>30</v>
      </c>
      <c r="H1458">
        <v>4</v>
      </c>
      <c r="I1458" s="21">
        <v>7243.81</v>
      </c>
      <c r="J1458" s="9" t="s">
        <v>7</v>
      </c>
      <c r="K1458" t="s">
        <v>8</v>
      </c>
      <c r="L1458" t="s">
        <v>9</v>
      </c>
    </row>
    <row r="1459" spans="1:12" x14ac:dyDescent="0.35">
      <c r="A1459" t="s">
        <v>909</v>
      </c>
      <c r="B1459">
        <v>1458</v>
      </c>
      <c r="C1459">
        <v>1986</v>
      </c>
      <c r="D1459" t="s">
        <v>6</v>
      </c>
      <c r="E1459">
        <v>13</v>
      </c>
      <c r="F1459" s="19">
        <v>35259</v>
      </c>
      <c r="G1459" s="13">
        <f t="shared" ca="1" si="22"/>
        <v>30</v>
      </c>
      <c r="H1459">
        <v>3</v>
      </c>
      <c r="I1459" s="21">
        <v>7228.22</v>
      </c>
      <c r="J1459" s="9" t="s">
        <v>7</v>
      </c>
      <c r="K1459" t="s">
        <v>12</v>
      </c>
      <c r="L1459" t="s">
        <v>243</v>
      </c>
    </row>
    <row r="1460" spans="1:12" x14ac:dyDescent="0.35">
      <c r="A1460" t="s">
        <v>908</v>
      </c>
      <c r="B1460">
        <v>1459</v>
      </c>
      <c r="C1460">
        <v>1977</v>
      </c>
      <c r="D1460" t="s">
        <v>16</v>
      </c>
      <c r="E1460">
        <v>15</v>
      </c>
      <c r="F1460" s="19">
        <v>35688</v>
      </c>
      <c r="G1460" s="13">
        <f t="shared" ca="1" si="22"/>
        <v>28</v>
      </c>
      <c r="H1460">
        <v>0</v>
      </c>
      <c r="I1460" s="21">
        <v>7222.79</v>
      </c>
      <c r="J1460" s="9" t="s">
        <v>8</v>
      </c>
      <c r="K1460" t="s">
        <v>8</v>
      </c>
      <c r="L1460" t="s">
        <v>19</v>
      </c>
    </row>
    <row r="1461" spans="1:12" x14ac:dyDescent="0.35">
      <c r="A1461" t="s">
        <v>907</v>
      </c>
      <c r="B1461">
        <v>1460</v>
      </c>
      <c r="C1461">
        <v>1991</v>
      </c>
      <c r="D1461" t="s">
        <v>14</v>
      </c>
      <c r="E1461">
        <v>28</v>
      </c>
      <c r="F1461" s="19">
        <v>33417</v>
      </c>
      <c r="G1461" s="13">
        <f t="shared" ca="1" si="22"/>
        <v>35</v>
      </c>
      <c r="H1461">
        <v>3</v>
      </c>
      <c r="I1461" s="21">
        <v>7220.25</v>
      </c>
      <c r="J1461" s="9" t="s">
        <v>7</v>
      </c>
      <c r="K1461" t="s">
        <v>7</v>
      </c>
      <c r="L1461" t="s">
        <v>296</v>
      </c>
    </row>
    <row r="1462" spans="1:12" x14ac:dyDescent="0.35">
      <c r="A1462" t="s">
        <v>906</v>
      </c>
      <c r="B1462">
        <v>1461</v>
      </c>
      <c r="C1462">
        <v>1983</v>
      </c>
      <c r="D1462" t="s">
        <v>11</v>
      </c>
      <c r="E1462">
        <v>21</v>
      </c>
      <c r="F1462" s="19">
        <v>34294</v>
      </c>
      <c r="G1462" s="13">
        <f t="shared" ca="1" si="22"/>
        <v>32</v>
      </c>
      <c r="H1462">
        <v>2</v>
      </c>
      <c r="I1462" s="21">
        <v>7209.49</v>
      </c>
      <c r="J1462" s="9" t="s">
        <v>7</v>
      </c>
      <c r="K1462" t="s">
        <v>8</v>
      </c>
      <c r="L1462" t="s">
        <v>19</v>
      </c>
    </row>
    <row r="1463" spans="1:12" x14ac:dyDescent="0.35">
      <c r="A1463" t="s">
        <v>905</v>
      </c>
      <c r="B1463">
        <v>1462</v>
      </c>
      <c r="C1463">
        <v>1983</v>
      </c>
      <c r="D1463" t="s">
        <v>31</v>
      </c>
      <c r="E1463">
        <v>11</v>
      </c>
      <c r="F1463" s="19">
        <v>34192</v>
      </c>
      <c r="G1463" s="13">
        <f t="shared" ca="1" si="22"/>
        <v>33</v>
      </c>
      <c r="H1463">
        <v>2</v>
      </c>
      <c r="I1463" s="21">
        <v>7201.7</v>
      </c>
      <c r="J1463" s="9" t="s">
        <v>7</v>
      </c>
      <c r="K1463" t="s">
        <v>8</v>
      </c>
      <c r="L1463" t="s">
        <v>19</v>
      </c>
    </row>
    <row r="1464" spans="1:12" x14ac:dyDescent="0.35">
      <c r="A1464" t="s">
        <v>904</v>
      </c>
      <c r="B1464">
        <v>1463</v>
      </c>
      <c r="C1464">
        <v>1982</v>
      </c>
      <c r="D1464" t="s">
        <v>16</v>
      </c>
      <c r="E1464">
        <v>14</v>
      </c>
      <c r="F1464" s="19">
        <v>33861</v>
      </c>
      <c r="G1464" s="13">
        <f t="shared" ca="1" si="22"/>
        <v>33</v>
      </c>
      <c r="H1464">
        <v>3</v>
      </c>
      <c r="I1464" s="21">
        <v>7196.87</v>
      </c>
      <c r="J1464" s="9" t="s">
        <v>8</v>
      </c>
      <c r="K1464" t="s">
        <v>7</v>
      </c>
      <c r="L1464" t="s">
        <v>38</v>
      </c>
    </row>
    <row r="1465" spans="1:12" x14ac:dyDescent="0.35">
      <c r="A1465" t="s">
        <v>903</v>
      </c>
      <c r="B1465">
        <v>1464</v>
      </c>
      <c r="C1465">
        <v>1968</v>
      </c>
      <c r="D1465" t="s">
        <v>31</v>
      </c>
      <c r="E1465">
        <v>26</v>
      </c>
      <c r="F1465" s="19">
        <v>36033</v>
      </c>
      <c r="G1465" s="13">
        <f t="shared" ca="1" si="22"/>
        <v>28</v>
      </c>
      <c r="H1465">
        <v>0</v>
      </c>
      <c r="I1465" s="21">
        <v>7179.52</v>
      </c>
      <c r="J1465" s="9" t="s">
        <v>8</v>
      </c>
      <c r="K1465" t="s">
        <v>8</v>
      </c>
      <c r="L1465" t="s">
        <v>9</v>
      </c>
    </row>
    <row r="1466" spans="1:12" x14ac:dyDescent="0.35">
      <c r="A1466" t="s">
        <v>902</v>
      </c>
      <c r="B1466">
        <v>1465</v>
      </c>
      <c r="C1466">
        <v>1975</v>
      </c>
      <c r="D1466" t="s">
        <v>6</v>
      </c>
      <c r="E1466">
        <v>19</v>
      </c>
      <c r="F1466" s="19">
        <v>34899</v>
      </c>
      <c r="G1466" s="13">
        <f t="shared" ca="1" si="22"/>
        <v>31</v>
      </c>
      <c r="H1466">
        <v>1</v>
      </c>
      <c r="I1466" s="21">
        <v>7175.51</v>
      </c>
      <c r="J1466" s="9" t="s">
        <v>7</v>
      </c>
      <c r="K1466" t="s">
        <v>8</v>
      </c>
      <c r="L1466" t="s">
        <v>9</v>
      </c>
    </row>
    <row r="1467" spans="1:12" x14ac:dyDescent="0.35">
      <c r="A1467" t="s">
        <v>901</v>
      </c>
      <c r="B1467">
        <v>1466</v>
      </c>
      <c r="C1467">
        <v>1982</v>
      </c>
      <c r="D1467" t="s">
        <v>31</v>
      </c>
      <c r="E1467">
        <v>16</v>
      </c>
      <c r="F1467" s="19">
        <v>33832</v>
      </c>
      <c r="G1467" s="13">
        <f t="shared" ca="1" si="22"/>
        <v>34</v>
      </c>
      <c r="H1467">
        <v>2</v>
      </c>
      <c r="I1467" s="21">
        <v>7173.36</v>
      </c>
      <c r="J1467" s="9" t="s">
        <v>8</v>
      </c>
      <c r="K1467" t="s">
        <v>7</v>
      </c>
      <c r="L1467" t="s">
        <v>164</v>
      </c>
    </row>
    <row r="1468" spans="1:12" x14ac:dyDescent="0.35">
      <c r="A1468" t="s">
        <v>900</v>
      </c>
      <c r="B1468">
        <v>1467</v>
      </c>
      <c r="C1468">
        <v>1980</v>
      </c>
      <c r="D1468" t="s">
        <v>16</v>
      </c>
      <c r="E1468">
        <v>30</v>
      </c>
      <c r="F1468" s="19">
        <v>33146</v>
      </c>
      <c r="G1468" s="13">
        <f t="shared" ca="1" si="22"/>
        <v>35</v>
      </c>
      <c r="H1468">
        <v>2</v>
      </c>
      <c r="I1468" s="21">
        <v>7162.01</v>
      </c>
      <c r="J1468" s="9" t="s">
        <v>7</v>
      </c>
      <c r="K1468" t="s">
        <v>8</v>
      </c>
      <c r="L1468" t="s">
        <v>9</v>
      </c>
    </row>
    <row r="1469" spans="1:12" x14ac:dyDescent="0.35">
      <c r="A1469" t="s">
        <v>899</v>
      </c>
      <c r="B1469">
        <v>1468</v>
      </c>
      <c r="C1469">
        <v>1980</v>
      </c>
      <c r="D1469" t="s">
        <v>33</v>
      </c>
      <c r="E1469">
        <v>7</v>
      </c>
      <c r="F1469" s="19">
        <v>33153</v>
      </c>
      <c r="G1469" s="13">
        <f t="shared" ca="1" si="22"/>
        <v>35</v>
      </c>
      <c r="H1469">
        <v>2</v>
      </c>
      <c r="I1469" s="21">
        <v>7160.33</v>
      </c>
      <c r="J1469" s="9" t="s">
        <v>7</v>
      </c>
      <c r="K1469" t="s">
        <v>12</v>
      </c>
      <c r="L1469" t="s">
        <v>9</v>
      </c>
    </row>
    <row r="1470" spans="1:12" x14ac:dyDescent="0.35">
      <c r="A1470" t="s">
        <v>898</v>
      </c>
      <c r="B1470">
        <v>1469</v>
      </c>
      <c r="C1470">
        <v>1980</v>
      </c>
      <c r="D1470" t="s">
        <v>14</v>
      </c>
      <c r="E1470">
        <v>22</v>
      </c>
      <c r="F1470" s="19">
        <v>33046</v>
      </c>
      <c r="G1470" s="13">
        <f t="shared" ca="1" si="22"/>
        <v>36</v>
      </c>
      <c r="H1470">
        <v>2</v>
      </c>
      <c r="I1470" s="21">
        <v>7160.09</v>
      </c>
      <c r="J1470" s="9" t="s">
        <v>7</v>
      </c>
      <c r="K1470" t="s">
        <v>7</v>
      </c>
      <c r="L1470" t="s">
        <v>38</v>
      </c>
    </row>
    <row r="1471" spans="1:12" x14ac:dyDescent="0.35">
      <c r="A1471" t="s">
        <v>897</v>
      </c>
      <c r="B1471">
        <v>1470</v>
      </c>
      <c r="C1471">
        <v>1981</v>
      </c>
      <c r="D1471" t="s">
        <v>6</v>
      </c>
      <c r="E1471">
        <v>17</v>
      </c>
      <c r="F1471" s="19">
        <v>33436</v>
      </c>
      <c r="G1471" s="13">
        <f t="shared" ca="1" si="22"/>
        <v>35</v>
      </c>
      <c r="H1471">
        <v>1</v>
      </c>
      <c r="I1471" s="21">
        <v>7153.55</v>
      </c>
      <c r="J1471" s="9" t="s">
        <v>7</v>
      </c>
      <c r="K1471" t="s">
        <v>12</v>
      </c>
      <c r="L1471" t="s">
        <v>19</v>
      </c>
    </row>
    <row r="1472" spans="1:12" x14ac:dyDescent="0.35">
      <c r="A1472" t="s">
        <v>896</v>
      </c>
      <c r="B1472">
        <v>1471</v>
      </c>
      <c r="C1472">
        <v>1978</v>
      </c>
      <c r="D1472" t="s">
        <v>16</v>
      </c>
      <c r="E1472">
        <v>6</v>
      </c>
      <c r="F1472" s="19">
        <v>36044</v>
      </c>
      <c r="G1472" s="13">
        <f t="shared" ca="1" si="22"/>
        <v>28</v>
      </c>
      <c r="H1472">
        <v>1</v>
      </c>
      <c r="I1472" s="21">
        <v>7152.67</v>
      </c>
      <c r="J1472" s="9" t="s">
        <v>8</v>
      </c>
      <c r="K1472" t="s">
        <v>7</v>
      </c>
      <c r="L1472" t="s">
        <v>9</v>
      </c>
    </row>
    <row r="1473" spans="1:12" x14ac:dyDescent="0.35">
      <c r="A1473" t="s">
        <v>895</v>
      </c>
      <c r="B1473">
        <v>1472</v>
      </c>
      <c r="C1473">
        <v>1984</v>
      </c>
      <c r="D1473" t="s">
        <v>14</v>
      </c>
      <c r="E1473">
        <v>29</v>
      </c>
      <c r="F1473" s="19">
        <v>34514</v>
      </c>
      <c r="G1473" s="13">
        <f t="shared" ca="1" si="22"/>
        <v>32</v>
      </c>
      <c r="H1473">
        <v>3</v>
      </c>
      <c r="I1473" s="21">
        <v>7151.09</v>
      </c>
      <c r="J1473" s="9" t="s">
        <v>7</v>
      </c>
      <c r="K1473" t="s">
        <v>7</v>
      </c>
      <c r="L1473" t="s">
        <v>38</v>
      </c>
    </row>
    <row r="1474" spans="1:12" x14ac:dyDescent="0.35">
      <c r="A1474" t="s">
        <v>894</v>
      </c>
      <c r="B1474">
        <v>1473</v>
      </c>
      <c r="C1474">
        <v>1978</v>
      </c>
      <c r="D1474" t="s">
        <v>6</v>
      </c>
      <c r="E1474">
        <v>30</v>
      </c>
      <c r="F1474" s="19">
        <v>36006</v>
      </c>
      <c r="G1474" s="13">
        <f t="shared" ref="G1474:G1537" ca="1" si="23">DATEDIF(F1474,$O$1,"Y")</f>
        <v>28</v>
      </c>
      <c r="H1474">
        <v>1</v>
      </c>
      <c r="I1474" s="21">
        <v>7147.47</v>
      </c>
      <c r="J1474" s="9" t="s">
        <v>7</v>
      </c>
      <c r="K1474" t="s">
        <v>8</v>
      </c>
      <c r="L1474" t="s">
        <v>9</v>
      </c>
    </row>
    <row r="1475" spans="1:12" x14ac:dyDescent="0.35">
      <c r="A1475" t="s">
        <v>893</v>
      </c>
      <c r="B1475">
        <v>1474</v>
      </c>
      <c r="C1475">
        <v>1976</v>
      </c>
      <c r="D1475" t="s">
        <v>14</v>
      </c>
      <c r="E1475">
        <v>24</v>
      </c>
      <c r="F1475" s="19">
        <v>35240</v>
      </c>
      <c r="G1475" s="13">
        <f t="shared" ca="1" si="23"/>
        <v>30</v>
      </c>
      <c r="H1475">
        <v>0</v>
      </c>
      <c r="I1475" s="21">
        <v>7147.11</v>
      </c>
      <c r="J1475" s="9" t="s">
        <v>8</v>
      </c>
      <c r="K1475" t="s">
        <v>7</v>
      </c>
      <c r="L1475" t="s">
        <v>38</v>
      </c>
    </row>
    <row r="1476" spans="1:12" x14ac:dyDescent="0.35">
      <c r="A1476" t="s">
        <v>892</v>
      </c>
      <c r="B1476">
        <v>1475</v>
      </c>
      <c r="C1476">
        <v>1984</v>
      </c>
      <c r="D1476" t="s">
        <v>11</v>
      </c>
      <c r="E1476">
        <v>21</v>
      </c>
      <c r="F1476" s="19">
        <v>34659</v>
      </c>
      <c r="G1476" s="13">
        <f t="shared" ca="1" si="23"/>
        <v>31</v>
      </c>
      <c r="H1476">
        <v>2</v>
      </c>
      <c r="I1476" s="21">
        <v>7144.86</v>
      </c>
      <c r="J1476" s="9" t="s">
        <v>7</v>
      </c>
      <c r="K1476" t="s">
        <v>7</v>
      </c>
      <c r="L1476" t="s">
        <v>243</v>
      </c>
    </row>
    <row r="1477" spans="1:12" x14ac:dyDescent="0.35">
      <c r="A1477" t="s">
        <v>891</v>
      </c>
      <c r="B1477">
        <v>1476</v>
      </c>
      <c r="C1477">
        <v>1999</v>
      </c>
      <c r="D1477" t="s">
        <v>31</v>
      </c>
      <c r="E1477">
        <v>8</v>
      </c>
      <c r="F1477" s="19">
        <v>36380</v>
      </c>
      <c r="G1477" s="13">
        <f t="shared" ca="1" si="23"/>
        <v>27</v>
      </c>
      <c r="H1477">
        <v>0</v>
      </c>
      <c r="I1477" s="21">
        <v>7144.4</v>
      </c>
      <c r="J1477" s="9" t="s">
        <v>7</v>
      </c>
      <c r="K1477" t="s">
        <v>12</v>
      </c>
      <c r="L1477" t="s">
        <v>628</v>
      </c>
    </row>
    <row r="1478" spans="1:12" x14ac:dyDescent="0.35">
      <c r="A1478" t="s">
        <v>890</v>
      </c>
      <c r="B1478">
        <v>1477</v>
      </c>
      <c r="C1478">
        <v>1984</v>
      </c>
      <c r="D1478" t="s">
        <v>6</v>
      </c>
      <c r="E1478">
        <v>7</v>
      </c>
      <c r="F1478" s="19">
        <v>34522</v>
      </c>
      <c r="G1478" s="13">
        <f t="shared" ca="1" si="23"/>
        <v>32</v>
      </c>
      <c r="H1478">
        <v>2</v>
      </c>
      <c r="I1478" s="21">
        <v>7133.9</v>
      </c>
      <c r="J1478" s="9" t="s">
        <v>7</v>
      </c>
      <c r="K1478" t="s">
        <v>12</v>
      </c>
      <c r="L1478" t="s">
        <v>243</v>
      </c>
    </row>
    <row r="1479" spans="1:12" x14ac:dyDescent="0.35">
      <c r="A1479" t="s">
        <v>889</v>
      </c>
      <c r="B1479">
        <v>1478</v>
      </c>
      <c r="C1479">
        <v>1993</v>
      </c>
      <c r="D1479" t="s">
        <v>31</v>
      </c>
      <c r="E1479">
        <v>1</v>
      </c>
      <c r="F1479" s="19">
        <v>34182</v>
      </c>
      <c r="G1479" s="13">
        <f t="shared" ca="1" si="23"/>
        <v>33</v>
      </c>
      <c r="H1479">
        <v>0</v>
      </c>
      <c r="I1479" s="21">
        <v>7128.64</v>
      </c>
      <c r="J1479" s="9" t="s">
        <v>7</v>
      </c>
      <c r="K1479" t="s">
        <v>7</v>
      </c>
      <c r="L1479" t="s">
        <v>296</v>
      </c>
    </row>
    <row r="1480" spans="1:12" x14ac:dyDescent="0.35">
      <c r="A1480" t="s">
        <v>888</v>
      </c>
      <c r="B1480">
        <v>1479</v>
      </c>
      <c r="C1480">
        <v>1968</v>
      </c>
      <c r="D1480" t="s">
        <v>14</v>
      </c>
      <c r="E1480">
        <v>29</v>
      </c>
      <c r="F1480" s="19">
        <v>35975</v>
      </c>
      <c r="G1480" s="13">
        <f t="shared" ca="1" si="23"/>
        <v>28</v>
      </c>
      <c r="H1480">
        <v>0</v>
      </c>
      <c r="I1480" s="21">
        <v>7125.25</v>
      </c>
      <c r="J1480" s="9" t="s">
        <v>8</v>
      </c>
      <c r="K1480" t="s">
        <v>7</v>
      </c>
      <c r="L1480" t="s">
        <v>9</v>
      </c>
    </row>
    <row r="1481" spans="1:12" x14ac:dyDescent="0.35">
      <c r="A1481" t="s">
        <v>887</v>
      </c>
      <c r="B1481">
        <v>1480</v>
      </c>
      <c r="C1481">
        <v>1987</v>
      </c>
      <c r="D1481" t="s">
        <v>31</v>
      </c>
      <c r="E1481">
        <v>11</v>
      </c>
      <c r="F1481" s="19">
        <v>35653</v>
      </c>
      <c r="G1481" s="13">
        <f t="shared" ca="1" si="23"/>
        <v>29</v>
      </c>
      <c r="H1481">
        <v>3</v>
      </c>
      <c r="I1481" s="21">
        <v>7106.81</v>
      </c>
      <c r="J1481" s="9" t="s">
        <v>7</v>
      </c>
      <c r="K1481" t="s">
        <v>12</v>
      </c>
      <c r="L1481" t="s">
        <v>19</v>
      </c>
    </row>
    <row r="1482" spans="1:12" x14ac:dyDescent="0.35">
      <c r="A1482" t="s">
        <v>886</v>
      </c>
      <c r="B1482">
        <v>1481</v>
      </c>
      <c r="C1482">
        <v>1992</v>
      </c>
      <c r="D1482" t="s">
        <v>14</v>
      </c>
      <c r="E1482">
        <v>18</v>
      </c>
      <c r="F1482" s="19">
        <v>33773</v>
      </c>
      <c r="G1482" s="13">
        <f t="shared" ca="1" si="23"/>
        <v>34</v>
      </c>
      <c r="H1482">
        <v>0</v>
      </c>
      <c r="I1482" s="21">
        <v>7096.98</v>
      </c>
      <c r="J1482" s="9" t="s">
        <v>7</v>
      </c>
      <c r="K1482" t="s">
        <v>7</v>
      </c>
      <c r="L1482" t="s">
        <v>19</v>
      </c>
    </row>
    <row r="1483" spans="1:12" x14ac:dyDescent="0.35">
      <c r="A1483" t="s">
        <v>885</v>
      </c>
      <c r="B1483">
        <v>1482</v>
      </c>
      <c r="C1483">
        <v>1982</v>
      </c>
      <c r="D1483" t="s">
        <v>33</v>
      </c>
      <c r="E1483">
        <v>6</v>
      </c>
      <c r="F1483" s="19">
        <v>33883</v>
      </c>
      <c r="G1483" s="13">
        <f t="shared" ca="1" si="23"/>
        <v>33</v>
      </c>
      <c r="H1483">
        <v>1</v>
      </c>
      <c r="I1483" s="21">
        <v>7077.19</v>
      </c>
      <c r="J1483" s="9" t="s">
        <v>7</v>
      </c>
      <c r="K1483" t="s">
        <v>8</v>
      </c>
      <c r="L1483" t="s">
        <v>243</v>
      </c>
    </row>
    <row r="1484" spans="1:12" x14ac:dyDescent="0.35">
      <c r="A1484" t="s">
        <v>884</v>
      </c>
      <c r="B1484">
        <v>1483</v>
      </c>
      <c r="C1484">
        <v>1978</v>
      </c>
      <c r="D1484" t="s">
        <v>14</v>
      </c>
      <c r="E1484">
        <v>24</v>
      </c>
      <c r="F1484" s="19">
        <v>35970</v>
      </c>
      <c r="G1484" s="13">
        <f t="shared" ca="1" si="23"/>
        <v>28</v>
      </c>
      <c r="H1484">
        <v>2</v>
      </c>
      <c r="I1484" s="21">
        <v>7054.41</v>
      </c>
      <c r="J1484" s="9" t="s">
        <v>7</v>
      </c>
      <c r="K1484" t="s">
        <v>7</v>
      </c>
      <c r="L1484" t="s">
        <v>9</v>
      </c>
    </row>
    <row r="1485" spans="1:12" x14ac:dyDescent="0.35">
      <c r="A1485" t="s">
        <v>883</v>
      </c>
      <c r="B1485">
        <v>1484</v>
      </c>
      <c r="C1485">
        <v>1980</v>
      </c>
      <c r="D1485" t="s">
        <v>14</v>
      </c>
      <c r="E1485">
        <v>28</v>
      </c>
      <c r="F1485" s="19">
        <v>33052</v>
      </c>
      <c r="G1485" s="13">
        <f t="shared" ca="1" si="23"/>
        <v>36</v>
      </c>
      <c r="H1485">
        <v>1</v>
      </c>
      <c r="I1485" s="21">
        <v>7050.64</v>
      </c>
      <c r="J1485" s="9" t="s">
        <v>7</v>
      </c>
      <c r="K1485" t="s">
        <v>8</v>
      </c>
      <c r="L1485" t="s">
        <v>38</v>
      </c>
    </row>
    <row r="1486" spans="1:12" x14ac:dyDescent="0.35">
      <c r="A1486" t="s">
        <v>882</v>
      </c>
      <c r="B1486">
        <v>1485</v>
      </c>
      <c r="C1486">
        <v>1980</v>
      </c>
      <c r="D1486" t="s">
        <v>6</v>
      </c>
      <c r="E1486">
        <v>21</v>
      </c>
      <c r="F1486" s="19">
        <v>33075</v>
      </c>
      <c r="G1486" s="13">
        <f t="shared" ca="1" si="23"/>
        <v>36</v>
      </c>
      <c r="H1486">
        <v>0</v>
      </c>
      <c r="I1486" s="21">
        <v>7050.02</v>
      </c>
      <c r="J1486" s="9" t="s">
        <v>7</v>
      </c>
      <c r="K1486" t="s">
        <v>12</v>
      </c>
      <c r="L1486" t="s">
        <v>243</v>
      </c>
    </row>
    <row r="1487" spans="1:12" x14ac:dyDescent="0.35">
      <c r="A1487" t="s">
        <v>881</v>
      </c>
      <c r="B1487">
        <v>1486</v>
      </c>
      <c r="C1487">
        <v>1980</v>
      </c>
      <c r="D1487" t="s">
        <v>33</v>
      </c>
      <c r="E1487">
        <v>22</v>
      </c>
      <c r="F1487" s="19">
        <v>33168</v>
      </c>
      <c r="G1487" s="13">
        <f t="shared" ca="1" si="23"/>
        <v>35</v>
      </c>
      <c r="H1487">
        <v>1</v>
      </c>
      <c r="I1487" s="21">
        <v>7046.72</v>
      </c>
      <c r="J1487" s="9" t="s">
        <v>7</v>
      </c>
      <c r="K1487" t="s">
        <v>8</v>
      </c>
      <c r="L1487" t="s">
        <v>9</v>
      </c>
    </row>
    <row r="1488" spans="1:12" x14ac:dyDescent="0.35">
      <c r="A1488" t="s">
        <v>880</v>
      </c>
      <c r="B1488">
        <v>1487</v>
      </c>
      <c r="C1488">
        <v>1980</v>
      </c>
      <c r="D1488" t="s">
        <v>6</v>
      </c>
      <c r="E1488">
        <v>26</v>
      </c>
      <c r="F1488" s="19">
        <v>33080</v>
      </c>
      <c r="G1488" s="13">
        <f t="shared" ca="1" si="23"/>
        <v>36</v>
      </c>
      <c r="H1488">
        <v>1</v>
      </c>
      <c r="I1488" s="21">
        <v>7045.5</v>
      </c>
      <c r="J1488" s="9" t="s">
        <v>7</v>
      </c>
      <c r="K1488" t="s">
        <v>12</v>
      </c>
      <c r="L1488" t="s">
        <v>38</v>
      </c>
    </row>
    <row r="1489" spans="1:12" x14ac:dyDescent="0.35">
      <c r="A1489" t="s">
        <v>879</v>
      </c>
      <c r="B1489">
        <v>1488</v>
      </c>
      <c r="C1489">
        <v>1995</v>
      </c>
      <c r="D1489" t="s">
        <v>33</v>
      </c>
      <c r="E1489">
        <v>29</v>
      </c>
      <c r="F1489" s="19">
        <v>35001</v>
      </c>
      <c r="G1489" s="13">
        <f t="shared" ca="1" si="23"/>
        <v>30</v>
      </c>
      <c r="H1489">
        <v>0</v>
      </c>
      <c r="I1489" s="21">
        <v>7042.11</v>
      </c>
      <c r="J1489" s="9" t="s">
        <v>7</v>
      </c>
      <c r="K1489" t="s">
        <v>8</v>
      </c>
      <c r="L1489" t="s">
        <v>19</v>
      </c>
    </row>
    <row r="1490" spans="1:12" x14ac:dyDescent="0.35">
      <c r="A1490" t="s">
        <v>878</v>
      </c>
      <c r="B1490">
        <v>1489</v>
      </c>
      <c r="C1490">
        <v>1978</v>
      </c>
      <c r="D1490" t="s">
        <v>14</v>
      </c>
      <c r="E1490">
        <v>2</v>
      </c>
      <c r="F1490" s="19">
        <v>35948</v>
      </c>
      <c r="G1490" s="13">
        <f t="shared" ca="1" si="23"/>
        <v>28</v>
      </c>
      <c r="H1490">
        <v>2</v>
      </c>
      <c r="I1490" s="21">
        <v>7033.08</v>
      </c>
      <c r="J1490" s="9" t="s">
        <v>7</v>
      </c>
      <c r="K1490" t="s">
        <v>7</v>
      </c>
      <c r="L1490" t="s">
        <v>9</v>
      </c>
    </row>
    <row r="1491" spans="1:12" x14ac:dyDescent="0.35">
      <c r="A1491" t="s">
        <v>877</v>
      </c>
      <c r="B1491">
        <v>1490</v>
      </c>
      <c r="C1491">
        <v>1969</v>
      </c>
      <c r="D1491" t="s">
        <v>6</v>
      </c>
      <c r="E1491">
        <v>6</v>
      </c>
      <c r="F1491" s="19">
        <v>36347</v>
      </c>
      <c r="G1491" s="13">
        <f t="shared" ca="1" si="23"/>
        <v>27</v>
      </c>
      <c r="H1491">
        <v>0</v>
      </c>
      <c r="I1491" s="21">
        <v>7003.1</v>
      </c>
      <c r="J1491" s="9" t="s">
        <v>7</v>
      </c>
      <c r="K1491" t="s">
        <v>8</v>
      </c>
      <c r="L1491" t="s">
        <v>9</v>
      </c>
    </row>
    <row r="1492" spans="1:12" x14ac:dyDescent="0.35">
      <c r="A1492" t="s">
        <v>876</v>
      </c>
      <c r="B1492">
        <v>1491</v>
      </c>
      <c r="C1492">
        <v>1982</v>
      </c>
      <c r="D1492" t="s">
        <v>16</v>
      </c>
      <c r="E1492">
        <v>1</v>
      </c>
      <c r="F1492" s="19">
        <v>33848</v>
      </c>
      <c r="G1492" s="13">
        <f t="shared" ca="1" si="23"/>
        <v>34</v>
      </c>
      <c r="H1492">
        <v>3</v>
      </c>
      <c r="I1492" s="21">
        <v>6989.95</v>
      </c>
      <c r="J1492" s="9" t="s">
        <v>7</v>
      </c>
      <c r="K1492" t="s">
        <v>12</v>
      </c>
      <c r="L1492" t="s">
        <v>9</v>
      </c>
    </row>
    <row r="1493" spans="1:12" x14ac:dyDescent="0.35">
      <c r="A1493" t="s">
        <v>875</v>
      </c>
      <c r="B1493">
        <v>1492</v>
      </c>
      <c r="C1493">
        <v>1982</v>
      </c>
      <c r="D1493" t="s">
        <v>33</v>
      </c>
      <c r="E1493">
        <v>18</v>
      </c>
      <c r="F1493" s="19">
        <v>33895</v>
      </c>
      <c r="G1493" s="13">
        <f t="shared" ca="1" si="23"/>
        <v>33</v>
      </c>
      <c r="H1493">
        <v>2</v>
      </c>
      <c r="I1493" s="21">
        <v>6986.7</v>
      </c>
      <c r="J1493" s="9" t="s">
        <v>8</v>
      </c>
      <c r="K1493" t="s">
        <v>12</v>
      </c>
      <c r="L1493" t="s">
        <v>19</v>
      </c>
    </row>
    <row r="1494" spans="1:12" x14ac:dyDescent="0.35">
      <c r="A1494" t="s">
        <v>874</v>
      </c>
      <c r="B1494">
        <v>1493</v>
      </c>
      <c r="C1494">
        <v>1985</v>
      </c>
      <c r="D1494" t="s">
        <v>26</v>
      </c>
      <c r="E1494">
        <v>10</v>
      </c>
      <c r="F1494" s="19">
        <v>35043</v>
      </c>
      <c r="G1494" s="13">
        <f t="shared" ca="1" si="23"/>
        <v>30</v>
      </c>
      <c r="H1494">
        <v>3</v>
      </c>
      <c r="I1494" s="21">
        <v>6985.51</v>
      </c>
      <c r="J1494" s="9" t="s">
        <v>7</v>
      </c>
      <c r="K1494" t="s">
        <v>7</v>
      </c>
      <c r="L1494" t="s">
        <v>162</v>
      </c>
    </row>
    <row r="1495" spans="1:12" x14ac:dyDescent="0.35">
      <c r="A1495" t="s">
        <v>873</v>
      </c>
      <c r="B1495">
        <v>1494</v>
      </c>
      <c r="C1495">
        <v>1975</v>
      </c>
      <c r="D1495" t="s">
        <v>14</v>
      </c>
      <c r="E1495">
        <v>3</v>
      </c>
      <c r="F1495" s="19">
        <v>34853</v>
      </c>
      <c r="G1495" s="13">
        <f t="shared" ca="1" si="23"/>
        <v>31</v>
      </c>
      <c r="H1495">
        <v>1</v>
      </c>
      <c r="I1495" s="21">
        <v>6965.21</v>
      </c>
      <c r="J1495" s="9" t="s">
        <v>7</v>
      </c>
      <c r="K1495" t="s">
        <v>8</v>
      </c>
      <c r="L1495" t="s">
        <v>9</v>
      </c>
    </row>
    <row r="1496" spans="1:12" x14ac:dyDescent="0.35">
      <c r="A1496" t="s">
        <v>872</v>
      </c>
      <c r="B1496">
        <v>1495</v>
      </c>
      <c r="C1496">
        <v>1980</v>
      </c>
      <c r="D1496" t="s">
        <v>31</v>
      </c>
      <c r="E1496">
        <v>18</v>
      </c>
      <c r="F1496" s="19">
        <v>33103</v>
      </c>
      <c r="G1496" s="13">
        <f t="shared" ca="1" si="23"/>
        <v>36</v>
      </c>
      <c r="H1496">
        <v>2</v>
      </c>
      <c r="I1496" s="21">
        <v>6951.12</v>
      </c>
      <c r="J1496" s="9" t="s">
        <v>7</v>
      </c>
      <c r="K1496" t="s">
        <v>7</v>
      </c>
      <c r="L1496" t="s">
        <v>9</v>
      </c>
    </row>
    <row r="1497" spans="1:12" x14ac:dyDescent="0.35">
      <c r="A1497" t="s">
        <v>871</v>
      </c>
      <c r="B1497">
        <v>1496</v>
      </c>
      <c r="C1497">
        <v>1978</v>
      </c>
      <c r="D1497" t="s">
        <v>26</v>
      </c>
      <c r="E1497">
        <v>15</v>
      </c>
      <c r="F1497" s="19">
        <v>36144</v>
      </c>
      <c r="G1497" s="13">
        <f t="shared" ca="1" si="23"/>
        <v>27</v>
      </c>
      <c r="H1497">
        <v>0</v>
      </c>
      <c r="I1497" s="21">
        <v>6948.7</v>
      </c>
      <c r="J1497" s="9" t="s">
        <v>12</v>
      </c>
      <c r="K1497" t="s">
        <v>7</v>
      </c>
      <c r="L1497" t="s">
        <v>19</v>
      </c>
    </row>
    <row r="1498" spans="1:12" x14ac:dyDescent="0.35">
      <c r="A1498" t="s">
        <v>870</v>
      </c>
      <c r="B1498">
        <v>1497</v>
      </c>
      <c r="C1498">
        <v>1980</v>
      </c>
      <c r="D1498" t="s">
        <v>33</v>
      </c>
      <c r="E1498">
        <v>5</v>
      </c>
      <c r="F1498" s="19">
        <v>33151</v>
      </c>
      <c r="G1498" s="13">
        <f t="shared" ca="1" si="23"/>
        <v>35</v>
      </c>
      <c r="H1498">
        <v>2</v>
      </c>
      <c r="I1498" s="21">
        <v>6940.94</v>
      </c>
      <c r="J1498" s="9" t="s">
        <v>7</v>
      </c>
      <c r="K1498" t="s">
        <v>8</v>
      </c>
      <c r="L1498" t="s">
        <v>9</v>
      </c>
    </row>
    <row r="1499" spans="1:12" x14ac:dyDescent="0.35">
      <c r="A1499" t="s">
        <v>869</v>
      </c>
      <c r="B1499">
        <v>1498</v>
      </c>
      <c r="C1499">
        <v>1980</v>
      </c>
      <c r="D1499" t="s">
        <v>31</v>
      </c>
      <c r="E1499">
        <v>30</v>
      </c>
      <c r="F1499" s="19">
        <v>33115</v>
      </c>
      <c r="G1499" s="13">
        <f t="shared" ca="1" si="23"/>
        <v>36</v>
      </c>
      <c r="H1499">
        <v>1</v>
      </c>
      <c r="I1499" s="21">
        <v>6940.91</v>
      </c>
      <c r="J1499" s="9" t="s">
        <v>7</v>
      </c>
      <c r="K1499" t="s">
        <v>7</v>
      </c>
      <c r="L1499" t="s">
        <v>19</v>
      </c>
    </row>
    <row r="1500" spans="1:12" x14ac:dyDescent="0.35">
      <c r="A1500" t="s">
        <v>868</v>
      </c>
      <c r="B1500">
        <v>1499</v>
      </c>
      <c r="C1500">
        <v>1978</v>
      </c>
      <c r="D1500" t="s">
        <v>11</v>
      </c>
      <c r="E1500">
        <v>29</v>
      </c>
      <c r="F1500" s="19">
        <v>36128</v>
      </c>
      <c r="G1500" s="13">
        <f t="shared" ca="1" si="23"/>
        <v>27</v>
      </c>
      <c r="H1500">
        <v>2</v>
      </c>
      <c r="I1500" s="21">
        <v>6938.11</v>
      </c>
      <c r="J1500" s="9" t="s">
        <v>7</v>
      </c>
      <c r="K1500" t="s">
        <v>7</v>
      </c>
      <c r="L1500" t="s">
        <v>9</v>
      </c>
    </row>
    <row r="1501" spans="1:12" x14ac:dyDescent="0.35">
      <c r="A1501" t="s">
        <v>867</v>
      </c>
      <c r="B1501">
        <v>1500</v>
      </c>
      <c r="C1501">
        <v>1984</v>
      </c>
      <c r="D1501" t="s">
        <v>16</v>
      </c>
      <c r="E1501">
        <v>5</v>
      </c>
      <c r="F1501" s="19">
        <v>34582</v>
      </c>
      <c r="G1501" s="13">
        <f t="shared" ca="1" si="23"/>
        <v>32</v>
      </c>
      <c r="H1501">
        <v>2</v>
      </c>
      <c r="I1501" s="21">
        <v>6933.24</v>
      </c>
      <c r="J1501" s="9" t="s">
        <v>7</v>
      </c>
      <c r="K1501" t="s">
        <v>8</v>
      </c>
      <c r="L1501" t="s">
        <v>19</v>
      </c>
    </row>
    <row r="1502" spans="1:12" x14ac:dyDescent="0.35">
      <c r="A1502" t="s">
        <v>866</v>
      </c>
      <c r="B1502">
        <v>1501</v>
      </c>
      <c r="C1502">
        <v>1989</v>
      </c>
      <c r="D1502" t="s">
        <v>26</v>
      </c>
      <c r="E1502">
        <v>21</v>
      </c>
      <c r="F1502" s="19">
        <v>36515</v>
      </c>
      <c r="G1502" s="13">
        <f t="shared" ca="1" si="23"/>
        <v>26</v>
      </c>
      <c r="H1502">
        <v>3</v>
      </c>
      <c r="I1502" s="21">
        <v>6895.19</v>
      </c>
      <c r="J1502" s="9" t="s">
        <v>7</v>
      </c>
      <c r="K1502" t="s">
        <v>8</v>
      </c>
      <c r="L1502" t="s">
        <v>243</v>
      </c>
    </row>
    <row r="1503" spans="1:12" x14ac:dyDescent="0.35">
      <c r="A1503" t="s">
        <v>865</v>
      </c>
      <c r="B1503">
        <v>1502</v>
      </c>
      <c r="C1503">
        <v>1985</v>
      </c>
      <c r="D1503" t="s">
        <v>16</v>
      </c>
      <c r="E1503">
        <v>10</v>
      </c>
      <c r="F1503" s="19">
        <v>34952</v>
      </c>
      <c r="G1503" s="13">
        <f t="shared" ca="1" si="23"/>
        <v>31</v>
      </c>
      <c r="H1503">
        <v>2</v>
      </c>
      <c r="I1503" s="21">
        <v>6877.98</v>
      </c>
      <c r="J1503" s="9" t="s">
        <v>7</v>
      </c>
      <c r="K1503" t="s">
        <v>12</v>
      </c>
      <c r="L1503" t="s">
        <v>243</v>
      </c>
    </row>
    <row r="1504" spans="1:12" x14ac:dyDescent="0.35">
      <c r="A1504" t="s">
        <v>864</v>
      </c>
      <c r="B1504">
        <v>1503</v>
      </c>
      <c r="C1504">
        <v>2004</v>
      </c>
      <c r="D1504" t="s">
        <v>26</v>
      </c>
      <c r="E1504">
        <v>24</v>
      </c>
      <c r="F1504" s="19">
        <v>38345</v>
      </c>
      <c r="G1504" s="13">
        <f t="shared" ca="1" si="23"/>
        <v>21</v>
      </c>
      <c r="H1504">
        <v>0</v>
      </c>
      <c r="I1504" s="21">
        <v>6876.53</v>
      </c>
      <c r="J1504" s="9" t="s">
        <v>7</v>
      </c>
      <c r="K1504" t="s">
        <v>12</v>
      </c>
      <c r="L1504" t="s">
        <v>19</v>
      </c>
    </row>
    <row r="1505" spans="1:12" x14ac:dyDescent="0.35">
      <c r="A1505" t="s">
        <v>863</v>
      </c>
      <c r="B1505">
        <v>1504</v>
      </c>
      <c r="C1505">
        <v>1981</v>
      </c>
      <c r="D1505" t="s">
        <v>14</v>
      </c>
      <c r="E1505">
        <v>23</v>
      </c>
      <c r="F1505" s="19">
        <v>33412</v>
      </c>
      <c r="G1505" s="13">
        <f t="shared" ca="1" si="23"/>
        <v>35</v>
      </c>
      <c r="H1505">
        <v>2</v>
      </c>
      <c r="I1505" s="21">
        <v>6875.96</v>
      </c>
      <c r="J1505" s="9" t="s">
        <v>7</v>
      </c>
      <c r="K1505" t="s">
        <v>7</v>
      </c>
      <c r="L1505" t="s">
        <v>38</v>
      </c>
    </row>
    <row r="1506" spans="1:12" x14ac:dyDescent="0.35">
      <c r="A1506" t="s">
        <v>862</v>
      </c>
      <c r="B1506">
        <v>1505</v>
      </c>
      <c r="C1506">
        <v>1969</v>
      </c>
      <c r="D1506" t="s">
        <v>33</v>
      </c>
      <c r="E1506">
        <v>23</v>
      </c>
      <c r="F1506" s="19">
        <v>36456</v>
      </c>
      <c r="G1506" s="13">
        <f t="shared" ca="1" si="23"/>
        <v>26</v>
      </c>
      <c r="H1506">
        <v>0</v>
      </c>
      <c r="I1506" s="21">
        <v>6868.39</v>
      </c>
      <c r="J1506" s="9" t="s">
        <v>7</v>
      </c>
      <c r="K1506" t="s">
        <v>7</v>
      </c>
      <c r="L1506" t="s">
        <v>9</v>
      </c>
    </row>
    <row r="1507" spans="1:12" x14ac:dyDescent="0.35">
      <c r="A1507" t="s">
        <v>861</v>
      </c>
      <c r="B1507">
        <v>1506</v>
      </c>
      <c r="C1507">
        <v>1978</v>
      </c>
      <c r="D1507" t="s">
        <v>31</v>
      </c>
      <c r="E1507">
        <v>5</v>
      </c>
      <c r="F1507" s="19">
        <v>36012</v>
      </c>
      <c r="G1507" s="13">
        <f t="shared" ca="1" si="23"/>
        <v>28</v>
      </c>
      <c r="H1507">
        <v>2</v>
      </c>
      <c r="I1507" s="21">
        <v>6863.49</v>
      </c>
      <c r="J1507" s="9" t="s">
        <v>7</v>
      </c>
      <c r="K1507" t="s">
        <v>12</v>
      </c>
      <c r="L1507" t="s">
        <v>9</v>
      </c>
    </row>
    <row r="1508" spans="1:12" x14ac:dyDescent="0.35">
      <c r="A1508" t="s">
        <v>860</v>
      </c>
      <c r="B1508">
        <v>1507</v>
      </c>
      <c r="C1508">
        <v>1981</v>
      </c>
      <c r="D1508" t="s">
        <v>14</v>
      </c>
      <c r="E1508">
        <v>19</v>
      </c>
      <c r="F1508" s="19">
        <v>33408</v>
      </c>
      <c r="G1508" s="13">
        <f t="shared" ca="1" si="23"/>
        <v>35</v>
      </c>
      <c r="H1508">
        <v>1</v>
      </c>
      <c r="I1508" s="21">
        <v>6858.48</v>
      </c>
      <c r="J1508" s="9" t="s">
        <v>7</v>
      </c>
      <c r="K1508" t="s">
        <v>7</v>
      </c>
      <c r="L1508" t="s">
        <v>162</v>
      </c>
    </row>
    <row r="1509" spans="1:12" x14ac:dyDescent="0.35">
      <c r="A1509" t="s">
        <v>859</v>
      </c>
      <c r="B1509">
        <v>1508</v>
      </c>
      <c r="C1509">
        <v>1979</v>
      </c>
      <c r="D1509" t="s">
        <v>11</v>
      </c>
      <c r="E1509">
        <v>4</v>
      </c>
      <c r="F1509" s="19">
        <v>36468</v>
      </c>
      <c r="G1509" s="13">
        <f t="shared" ca="1" si="23"/>
        <v>26</v>
      </c>
      <c r="H1509">
        <v>1</v>
      </c>
      <c r="I1509" s="21">
        <v>6849.03</v>
      </c>
      <c r="J1509" s="9" t="s">
        <v>7</v>
      </c>
      <c r="K1509" t="s">
        <v>7</v>
      </c>
      <c r="L1509" t="s">
        <v>38</v>
      </c>
    </row>
    <row r="1510" spans="1:12" x14ac:dyDescent="0.35">
      <c r="A1510" t="s">
        <v>858</v>
      </c>
      <c r="B1510">
        <v>1509</v>
      </c>
      <c r="C1510">
        <v>1977</v>
      </c>
      <c r="D1510" t="s">
        <v>14</v>
      </c>
      <c r="E1510">
        <v>15</v>
      </c>
      <c r="F1510" s="19">
        <v>35596</v>
      </c>
      <c r="G1510" s="13">
        <f t="shared" ca="1" si="23"/>
        <v>29</v>
      </c>
      <c r="H1510">
        <v>2</v>
      </c>
      <c r="I1510" s="21">
        <v>6843.17</v>
      </c>
      <c r="J1510" s="9" t="s">
        <v>7</v>
      </c>
      <c r="K1510" t="s">
        <v>12</v>
      </c>
      <c r="L1510" t="s">
        <v>9</v>
      </c>
    </row>
    <row r="1511" spans="1:12" x14ac:dyDescent="0.35">
      <c r="A1511" t="s">
        <v>857</v>
      </c>
      <c r="B1511">
        <v>1510</v>
      </c>
      <c r="C1511">
        <v>2000</v>
      </c>
      <c r="D1511" t="s">
        <v>11</v>
      </c>
      <c r="E1511">
        <v>30</v>
      </c>
      <c r="F1511" s="19">
        <v>36860</v>
      </c>
      <c r="G1511" s="13">
        <f t="shared" ca="1" si="23"/>
        <v>25</v>
      </c>
      <c r="H1511">
        <v>0</v>
      </c>
      <c r="I1511" s="21">
        <v>6842.28</v>
      </c>
      <c r="J1511" s="9" t="s">
        <v>7</v>
      </c>
      <c r="K1511" t="s">
        <v>12</v>
      </c>
      <c r="L1511" t="s">
        <v>19</v>
      </c>
    </row>
    <row r="1512" spans="1:12" x14ac:dyDescent="0.35">
      <c r="A1512" t="s">
        <v>856</v>
      </c>
      <c r="B1512">
        <v>1511</v>
      </c>
      <c r="C1512">
        <v>1979</v>
      </c>
      <c r="D1512" t="s">
        <v>6</v>
      </c>
      <c r="E1512">
        <v>15</v>
      </c>
      <c r="F1512" s="19">
        <v>36356</v>
      </c>
      <c r="G1512" s="13">
        <f t="shared" ca="1" si="23"/>
        <v>27</v>
      </c>
      <c r="H1512">
        <v>0</v>
      </c>
      <c r="I1512" s="21">
        <v>6837.37</v>
      </c>
      <c r="J1512" s="9" t="s">
        <v>8</v>
      </c>
      <c r="K1512" t="s">
        <v>12</v>
      </c>
      <c r="L1512" t="s">
        <v>164</v>
      </c>
    </row>
    <row r="1513" spans="1:12" x14ac:dyDescent="0.35">
      <c r="A1513" t="s">
        <v>855</v>
      </c>
      <c r="B1513">
        <v>1512</v>
      </c>
      <c r="C1513">
        <v>1994</v>
      </c>
      <c r="D1513" t="s">
        <v>6</v>
      </c>
      <c r="E1513">
        <v>8</v>
      </c>
      <c r="F1513" s="19">
        <v>34523</v>
      </c>
      <c r="G1513" s="13">
        <f t="shared" ca="1" si="23"/>
        <v>32</v>
      </c>
      <c r="H1513">
        <v>0</v>
      </c>
      <c r="I1513" s="21">
        <v>6827.69</v>
      </c>
      <c r="J1513" s="9" t="s">
        <v>7</v>
      </c>
      <c r="K1513" t="s">
        <v>7</v>
      </c>
      <c r="L1513" t="s">
        <v>296</v>
      </c>
    </row>
    <row r="1514" spans="1:12" x14ac:dyDescent="0.35">
      <c r="A1514" t="s">
        <v>854</v>
      </c>
      <c r="B1514">
        <v>1513</v>
      </c>
      <c r="C1514">
        <v>1975</v>
      </c>
      <c r="D1514" t="s">
        <v>31</v>
      </c>
      <c r="E1514">
        <v>17</v>
      </c>
      <c r="F1514" s="19">
        <v>34928</v>
      </c>
      <c r="G1514" s="13">
        <f t="shared" ca="1" si="23"/>
        <v>31</v>
      </c>
      <c r="H1514">
        <v>1</v>
      </c>
      <c r="I1514" s="21">
        <v>6809.46</v>
      </c>
      <c r="J1514" s="9" t="s">
        <v>7</v>
      </c>
      <c r="K1514" t="s">
        <v>12</v>
      </c>
      <c r="L1514" t="s">
        <v>19</v>
      </c>
    </row>
    <row r="1515" spans="1:12" x14ac:dyDescent="0.35">
      <c r="A1515" t="s">
        <v>853</v>
      </c>
      <c r="B1515">
        <v>1514</v>
      </c>
      <c r="C1515">
        <v>1991</v>
      </c>
      <c r="D1515" t="s">
        <v>14</v>
      </c>
      <c r="E1515">
        <v>29</v>
      </c>
      <c r="F1515" s="19">
        <v>33418</v>
      </c>
      <c r="G1515" s="13">
        <f t="shared" ca="1" si="23"/>
        <v>35</v>
      </c>
      <c r="H1515">
        <v>5</v>
      </c>
      <c r="I1515" s="21">
        <v>6799.46</v>
      </c>
      <c r="J1515" s="9" t="s">
        <v>12</v>
      </c>
      <c r="K1515" t="s">
        <v>7</v>
      </c>
      <c r="L1515" t="s">
        <v>272</v>
      </c>
    </row>
    <row r="1516" spans="1:12" x14ac:dyDescent="0.35">
      <c r="A1516" t="s">
        <v>852</v>
      </c>
      <c r="B1516">
        <v>1515</v>
      </c>
      <c r="C1516">
        <v>1985</v>
      </c>
      <c r="D1516" t="s">
        <v>26</v>
      </c>
      <c r="E1516">
        <v>24</v>
      </c>
      <c r="F1516" s="19">
        <v>35057</v>
      </c>
      <c r="G1516" s="13">
        <f t="shared" ca="1" si="23"/>
        <v>30</v>
      </c>
      <c r="H1516">
        <v>3</v>
      </c>
      <c r="I1516" s="21">
        <v>6796.86</v>
      </c>
      <c r="J1516" s="9" t="s">
        <v>8</v>
      </c>
      <c r="K1516" t="s">
        <v>8</v>
      </c>
      <c r="L1516" t="s">
        <v>19</v>
      </c>
    </row>
    <row r="1517" spans="1:12" x14ac:dyDescent="0.35">
      <c r="A1517" t="s">
        <v>851</v>
      </c>
      <c r="B1517">
        <v>1516</v>
      </c>
      <c r="C1517">
        <v>1980</v>
      </c>
      <c r="D1517" t="s">
        <v>11</v>
      </c>
      <c r="E1517">
        <v>23</v>
      </c>
      <c r="F1517" s="19">
        <v>33200</v>
      </c>
      <c r="G1517" s="13">
        <f t="shared" ca="1" si="23"/>
        <v>35</v>
      </c>
      <c r="H1517">
        <v>2</v>
      </c>
      <c r="I1517" s="21">
        <v>6781.52</v>
      </c>
      <c r="J1517" s="9" t="s">
        <v>7</v>
      </c>
      <c r="K1517" t="s">
        <v>7</v>
      </c>
      <c r="L1517" t="s">
        <v>9</v>
      </c>
    </row>
    <row r="1518" spans="1:12" x14ac:dyDescent="0.35">
      <c r="A1518" t="s">
        <v>850</v>
      </c>
      <c r="B1518">
        <v>1517</v>
      </c>
      <c r="C1518">
        <v>1981</v>
      </c>
      <c r="D1518" t="s">
        <v>33</v>
      </c>
      <c r="E1518">
        <v>8</v>
      </c>
      <c r="F1518" s="19">
        <v>33519</v>
      </c>
      <c r="G1518" s="13">
        <f t="shared" ca="1" si="23"/>
        <v>34</v>
      </c>
      <c r="H1518">
        <v>1</v>
      </c>
      <c r="I1518" s="21">
        <v>6781.35</v>
      </c>
      <c r="J1518" s="9" t="s">
        <v>7</v>
      </c>
      <c r="K1518" t="s">
        <v>12</v>
      </c>
      <c r="L1518" t="s">
        <v>9</v>
      </c>
    </row>
    <row r="1519" spans="1:12" x14ac:dyDescent="0.35">
      <c r="A1519" t="s">
        <v>849</v>
      </c>
      <c r="B1519">
        <v>1518</v>
      </c>
      <c r="C1519">
        <v>1981</v>
      </c>
      <c r="D1519" t="s">
        <v>16</v>
      </c>
      <c r="E1519">
        <v>3</v>
      </c>
      <c r="F1519" s="19">
        <v>33484</v>
      </c>
      <c r="G1519" s="13">
        <f t="shared" ca="1" si="23"/>
        <v>35</v>
      </c>
      <c r="H1519">
        <v>1</v>
      </c>
      <c r="I1519" s="21">
        <v>6775.96</v>
      </c>
      <c r="J1519" s="9" t="s">
        <v>7</v>
      </c>
      <c r="K1519" t="s">
        <v>8</v>
      </c>
      <c r="L1519" t="s">
        <v>38</v>
      </c>
    </row>
    <row r="1520" spans="1:12" x14ac:dyDescent="0.35">
      <c r="A1520" t="s">
        <v>848</v>
      </c>
      <c r="B1520">
        <v>1519</v>
      </c>
      <c r="C1520">
        <v>1981</v>
      </c>
      <c r="D1520" t="s">
        <v>16</v>
      </c>
      <c r="E1520">
        <v>21</v>
      </c>
      <c r="F1520" s="19">
        <v>33502</v>
      </c>
      <c r="G1520" s="13">
        <f t="shared" ca="1" si="23"/>
        <v>34</v>
      </c>
      <c r="H1520">
        <v>1</v>
      </c>
      <c r="I1520" s="21">
        <v>6770.19</v>
      </c>
      <c r="J1520" s="9" t="s">
        <v>7</v>
      </c>
      <c r="K1520" t="s">
        <v>8</v>
      </c>
      <c r="L1520" t="s">
        <v>9</v>
      </c>
    </row>
    <row r="1521" spans="1:12" x14ac:dyDescent="0.35">
      <c r="A1521" t="s">
        <v>847</v>
      </c>
      <c r="B1521">
        <v>1520</v>
      </c>
      <c r="C1521">
        <v>1988</v>
      </c>
      <c r="D1521" t="s">
        <v>33</v>
      </c>
      <c r="E1521">
        <v>10</v>
      </c>
      <c r="F1521" s="19">
        <v>36078</v>
      </c>
      <c r="G1521" s="13">
        <f t="shared" ca="1" si="23"/>
        <v>27</v>
      </c>
      <c r="H1521">
        <v>3</v>
      </c>
      <c r="I1521" s="21">
        <v>6753.04</v>
      </c>
      <c r="J1521" s="9" t="s">
        <v>7</v>
      </c>
      <c r="K1521" t="s">
        <v>7</v>
      </c>
      <c r="L1521" t="s">
        <v>243</v>
      </c>
    </row>
    <row r="1522" spans="1:12" x14ac:dyDescent="0.35">
      <c r="A1522" t="s">
        <v>846</v>
      </c>
      <c r="B1522">
        <v>1521</v>
      </c>
      <c r="C1522">
        <v>1966</v>
      </c>
      <c r="D1522" t="s">
        <v>26</v>
      </c>
      <c r="E1522">
        <v>9</v>
      </c>
      <c r="F1522" s="19">
        <v>35408</v>
      </c>
      <c r="G1522" s="13">
        <f t="shared" ca="1" si="23"/>
        <v>29</v>
      </c>
      <c r="H1522">
        <v>0</v>
      </c>
      <c r="I1522" s="21">
        <v>6750.27</v>
      </c>
      <c r="J1522" s="9" t="s">
        <v>8</v>
      </c>
      <c r="K1522" t="s">
        <v>7</v>
      </c>
      <c r="L1522" t="s">
        <v>9</v>
      </c>
    </row>
    <row r="1523" spans="1:12" x14ac:dyDescent="0.35">
      <c r="A1523" t="s">
        <v>845</v>
      </c>
      <c r="B1523">
        <v>1522</v>
      </c>
      <c r="C1523">
        <v>1970</v>
      </c>
      <c r="D1523" t="s">
        <v>14</v>
      </c>
      <c r="E1523">
        <v>17</v>
      </c>
      <c r="F1523" s="19">
        <v>33041</v>
      </c>
      <c r="G1523" s="13">
        <f t="shared" ca="1" si="23"/>
        <v>36</v>
      </c>
      <c r="H1523">
        <v>0</v>
      </c>
      <c r="I1523" s="21">
        <v>6749.63</v>
      </c>
      <c r="J1523" s="9" t="s">
        <v>7</v>
      </c>
      <c r="K1523" t="s">
        <v>12</v>
      </c>
      <c r="L1523" t="s">
        <v>9</v>
      </c>
    </row>
    <row r="1524" spans="1:12" x14ac:dyDescent="0.35">
      <c r="A1524" t="s">
        <v>844</v>
      </c>
      <c r="B1524">
        <v>1523</v>
      </c>
      <c r="C1524">
        <v>1986</v>
      </c>
      <c r="D1524" t="s">
        <v>14</v>
      </c>
      <c r="E1524">
        <v>5</v>
      </c>
      <c r="F1524" s="19">
        <v>35221</v>
      </c>
      <c r="G1524" s="13">
        <f t="shared" ca="1" si="23"/>
        <v>30</v>
      </c>
      <c r="H1524">
        <v>3</v>
      </c>
      <c r="I1524" s="21">
        <v>6748.59</v>
      </c>
      <c r="J1524" s="9" t="s">
        <v>8</v>
      </c>
      <c r="K1524" t="s">
        <v>12</v>
      </c>
      <c r="L1524" t="s">
        <v>164</v>
      </c>
    </row>
    <row r="1525" spans="1:12" x14ac:dyDescent="0.35">
      <c r="A1525" t="s">
        <v>843</v>
      </c>
      <c r="B1525">
        <v>1524</v>
      </c>
      <c r="C1525">
        <v>1986</v>
      </c>
      <c r="D1525" t="s">
        <v>31</v>
      </c>
      <c r="E1525">
        <v>7</v>
      </c>
      <c r="F1525" s="19">
        <v>35284</v>
      </c>
      <c r="G1525" s="13">
        <f t="shared" ca="1" si="23"/>
        <v>30</v>
      </c>
      <c r="H1525">
        <v>3</v>
      </c>
      <c r="I1525" s="21">
        <v>6746.74</v>
      </c>
      <c r="J1525" s="9" t="s">
        <v>8</v>
      </c>
      <c r="K1525" t="s">
        <v>7</v>
      </c>
      <c r="L1525" t="s">
        <v>164</v>
      </c>
    </row>
    <row r="1526" spans="1:12" x14ac:dyDescent="0.35">
      <c r="A1526" t="s">
        <v>842</v>
      </c>
      <c r="B1526">
        <v>1525</v>
      </c>
      <c r="C1526">
        <v>1968</v>
      </c>
      <c r="D1526" t="s">
        <v>6</v>
      </c>
      <c r="E1526">
        <v>18</v>
      </c>
      <c r="F1526" s="19">
        <v>35994</v>
      </c>
      <c r="G1526" s="13">
        <f t="shared" ca="1" si="23"/>
        <v>28</v>
      </c>
      <c r="H1526">
        <v>0</v>
      </c>
      <c r="I1526" s="21">
        <v>6738.84</v>
      </c>
      <c r="J1526" s="9" t="s">
        <v>8</v>
      </c>
      <c r="K1526" t="s">
        <v>12</v>
      </c>
      <c r="L1526" t="s">
        <v>19</v>
      </c>
    </row>
    <row r="1527" spans="1:12" x14ac:dyDescent="0.35">
      <c r="A1527" t="s">
        <v>841</v>
      </c>
      <c r="B1527">
        <v>1526</v>
      </c>
      <c r="C1527">
        <v>1978</v>
      </c>
      <c r="D1527" t="s">
        <v>33</v>
      </c>
      <c r="E1527">
        <v>21</v>
      </c>
      <c r="F1527" s="19">
        <v>36089</v>
      </c>
      <c r="G1527" s="13">
        <f t="shared" ca="1" si="23"/>
        <v>27</v>
      </c>
      <c r="H1527">
        <v>2</v>
      </c>
      <c r="I1527" s="21">
        <v>6737.98</v>
      </c>
      <c r="J1527" s="9" t="s">
        <v>7</v>
      </c>
      <c r="K1527" t="s">
        <v>8</v>
      </c>
      <c r="L1527" t="s">
        <v>9</v>
      </c>
    </row>
    <row r="1528" spans="1:12" x14ac:dyDescent="0.35">
      <c r="A1528" t="s">
        <v>840</v>
      </c>
      <c r="B1528">
        <v>1527</v>
      </c>
      <c r="C1528">
        <v>1994</v>
      </c>
      <c r="D1528" t="s">
        <v>14</v>
      </c>
      <c r="E1528">
        <v>13</v>
      </c>
      <c r="F1528" s="19">
        <v>34498</v>
      </c>
      <c r="G1528" s="13">
        <f t="shared" ca="1" si="23"/>
        <v>32</v>
      </c>
      <c r="H1528">
        <v>0</v>
      </c>
      <c r="I1528" s="21">
        <v>6721.37</v>
      </c>
      <c r="J1528" s="9" t="s">
        <v>7</v>
      </c>
      <c r="K1528" t="s">
        <v>12</v>
      </c>
      <c r="L1528" t="s">
        <v>19</v>
      </c>
    </row>
    <row r="1529" spans="1:12" x14ac:dyDescent="0.35">
      <c r="A1529" t="s">
        <v>839</v>
      </c>
      <c r="B1529">
        <v>1528</v>
      </c>
      <c r="C1529">
        <v>1983</v>
      </c>
      <c r="D1529" t="s">
        <v>14</v>
      </c>
      <c r="E1529">
        <v>12</v>
      </c>
      <c r="F1529" s="19">
        <v>34132</v>
      </c>
      <c r="G1529" s="13">
        <f t="shared" ca="1" si="23"/>
        <v>33</v>
      </c>
      <c r="H1529">
        <v>2</v>
      </c>
      <c r="I1529" s="21">
        <v>6710.19</v>
      </c>
      <c r="J1529" s="9" t="s">
        <v>8</v>
      </c>
      <c r="K1529" t="s">
        <v>8</v>
      </c>
      <c r="L1529" t="s">
        <v>19</v>
      </c>
    </row>
    <row r="1530" spans="1:12" x14ac:dyDescent="0.35">
      <c r="A1530" t="s">
        <v>838</v>
      </c>
      <c r="B1530">
        <v>1529</v>
      </c>
      <c r="C1530">
        <v>1971</v>
      </c>
      <c r="D1530" t="s">
        <v>26</v>
      </c>
      <c r="E1530">
        <v>12</v>
      </c>
      <c r="F1530" s="19">
        <v>33584</v>
      </c>
      <c r="G1530" s="13">
        <f t="shared" ca="1" si="23"/>
        <v>34</v>
      </c>
      <c r="H1530">
        <v>0</v>
      </c>
      <c r="I1530" s="21">
        <v>6706.47</v>
      </c>
      <c r="J1530" s="9" t="s">
        <v>7</v>
      </c>
      <c r="K1530" t="s">
        <v>12</v>
      </c>
      <c r="L1530" t="s">
        <v>9</v>
      </c>
    </row>
    <row r="1531" spans="1:12" x14ac:dyDescent="0.35">
      <c r="A1531" t="s">
        <v>837</v>
      </c>
      <c r="B1531">
        <v>1530</v>
      </c>
      <c r="C1531">
        <v>1968</v>
      </c>
      <c r="D1531" t="s">
        <v>6</v>
      </c>
      <c r="E1531">
        <v>13</v>
      </c>
      <c r="F1531" s="19">
        <v>35989</v>
      </c>
      <c r="G1531" s="13">
        <f t="shared" ca="1" si="23"/>
        <v>28</v>
      </c>
      <c r="H1531">
        <v>0</v>
      </c>
      <c r="I1531" s="21">
        <v>6700.56</v>
      </c>
      <c r="J1531" s="9" t="s">
        <v>8</v>
      </c>
      <c r="K1531" t="s">
        <v>12</v>
      </c>
      <c r="L1531" t="s">
        <v>19</v>
      </c>
    </row>
    <row r="1532" spans="1:12" x14ac:dyDescent="0.35">
      <c r="A1532" t="s">
        <v>836</v>
      </c>
      <c r="B1532">
        <v>1531</v>
      </c>
      <c r="C1532">
        <v>1985</v>
      </c>
      <c r="D1532" t="s">
        <v>6</v>
      </c>
      <c r="E1532">
        <v>9</v>
      </c>
      <c r="F1532" s="19">
        <v>34889</v>
      </c>
      <c r="G1532" s="13">
        <f t="shared" ca="1" si="23"/>
        <v>31</v>
      </c>
      <c r="H1532">
        <v>2</v>
      </c>
      <c r="I1532" s="21">
        <v>6686.43</v>
      </c>
      <c r="J1532" s="9" t="s">
        <v>7</v>
      </c>
      <c r="K1532" t="s">
        <v>8</v>
      </c>
      <c r="L1532" t="s">
        <v>19</v>
      </c>
    </row>
    <row r="1533" spans="1:12" x14ac:dyDescent="0.35">
      <c r="A1533" t="s">
        <v>835</v>
      </c>
      <c r="B1533">
        <v>1532</v>
      </c>
      <c r="C1533">
        <v>1989</v>
      </c>
      <c r="D1533" t="s">
        <v>33</v>
      </c>
      <c r="E1533">
        <v>20</v>
      </c>
      <c r="F1533" s="19">
        <v>36453</v>
      </c>
      <c r="G1533" s="13">
        <f t="shared" ca="1" si="23"/>
        <v>26</v>
      </c>
      <c r="H1533">
        <v>5</v>
      </c>
      <c r="I1533" s="21">
        <v>6666.24</v>
      </c>
      <c r="J1533" s="9" t="s">
        <v>8</v>
      </c>
      <c r="K1533" t="s">
        <v>12</v>
      </c>
      <c r="L1533" t="s">
        <v>38</v>
      </c>
    </row>
    <row r="1534" spans="1:12" x14ac:dyDescent="0.35">
      <c r="A1534" t="s">
        <v>834</v>
      </c>
      <c r="B1534">
        <v>1533</v>
      </c>
      <c r="C1534">
        <v>1981</v>
      </c>
      <c r="D1534" t="s">
        <v>16</v>
      </c>
      <c r="E1534">
        <v>17</v>
      </c>
      <c r="F1534" s="19">
        <v>33498</v>
      </c>
      <c r="G1534" s="13">
        <f t="shared" ca="1" si="23"/>
        <v>34</v>
      </c>
      <c r="H1534">
        <v>1</v>
      </c>
      <c r="I1534" s="21">
        <v>6664.69</v>
      </c>
      <c r="J1534" s="9" t="s">
        <v>8</v>
      </c>
      <c r="K1534" t="s">
        <v>12</v>
      </c>
      <c r="L1534" t="s">
        <v>19</v>
      </c>
    </row>
    <row r="1535" spans="1:12" x14ac:dyDescent="0.35">
      <c r="A1535" t="s">
        <v>833</v>
      </c>
      <c r="B1535">
        <v>1534</v>
      </c>
      <c r="C1535">
        <v>1982</v>
      </c>
      <c r="D1535" t="s">
        <v>16</v>
      </c>
      <c r="E1535">
        <v>27</v>
      </c>
      <c r="F1535" s="19">
        <v>33874</v>
      </c>
      <c r="G1535" s="13">
        <f t="shared" ca="1" si="23"/>
        <v>33</v>
      </c>
      <c r="H1535">
        <v>3</v>
      </c>
      <c r="I1535" s="21">
        <v>6664.32</v>
      </c>
      <c r="J1535" s="9" t="s">
        <v>7</v>
      </c>
      <c r="K1535" t="s">
        <v>7</v>
      </c>
      <c r="L1535" t="s">
        <v>9</v>
      </c>
    </row>
    <row r="1536" spans="1:12" x14ac:dyDescent="0.35">
      <c r="A1536" t="s">
        <v>832</v>
      </c>
      <c r="B1536">
        <v>1535</v>
      </c>
      <c r="C1536">
        <v>1989</v>
      </c>
      <c r="D1536" t="s">
        <v>11</v>
      </c>
      <c r="E1536">
        <v>19</v>
      </c>
      <c r="F1536" s="19">
        <v>36483</v>
      </c>
      <c r="G1536" s="13">
        <f t="shared" ca="1" si="23"/>
        <v>26</v>
      </c>
      <c r="H1536">
        <v>5</v>
      </c>
      <c r="I1536" s="21">
        <v>6653.79</v>
      </c>
      <c r="J1536" s="9" t="s">
        <v>7</v>
      </c>
      <c r="K1536" t="s">
        <v>12</v>
      </c>
      <c r="L1536" t="s">
        <v>9</v>
      </c>
    </row>
    <row r="1537" spans="1:12" x14ac:dyDescent="0.35">
      <c r="A1537" t="s">
        <v>831</v>
      </c>
      <c r="B1537">
        <v>1536</v>
      </c>
      <c r="C1537">
        <v>1984</v>
      </c>
      <c r="D1537" t="s">
        <v>6</v>
      </c>
      <c r="E1537">
        <v>1</v>
      </c>
      <c r="F1537" s="19">
        <v>34516</v>
      </c>
      <c r="G1537" s="13">
        <f t="shared" ca="1" si="23"/>
        <v>32</v>
      </c>
      <c r="H1537">
        <v>3</v>
      </c>
      <c r="I1537" s="21">
        <v>6652.53</v>
      </c>
      <c r="J1537" s="9" t="s">
        <v>8</v>
      </c>
      <c r="K1537" t="s">
        <v>7</v>
      </c>
      <c r="L1537" t="s">
        <v>9</v>
      </c>
    </row>
    <row r="1538" spans="1:12" x14ac:dyDescent="0.35">
      <c r="A1538" t="s">
        <v>830</v>
      </c>
      <c r="B1538">
        <v>1537</v>
      </c>
      <c r="C1538">
        <v>1970</v>
      </c>
      <c r="D1538" t="s">
        <v>11</v>
      </c>
      <c r="E1538">
        <v>8</v>
      </c>
      <c r="F1538" s="19">
        <v>33185</v>
      </c>
      <c r="G1538" s="13">
        <f t="shared" ref="G1538:G1601" ca="1" si="24">DATEDIF(F1538,$O$1,"Y")</f>
        <v>35</v>
      </c>
      <c r="H1538">
        <v>0</v>
      </c>
      <c r="I1538" s="21">
        <v>6651.26</v>
      </c>
      <c r="J1538" s="9" t="s">
        <v>7</v>
      </c>
      <c r="K1538" t="s">
        <v>8</v>
      </c>
      <c r="L1538" t="s">
        <v>9</v>
      </c>
    </row>
    <row r="1539" spans="1:12" x14ac:dyDescent="0.35">
      <c r="A1539" t="s">
        <v>829</v>
      </c>
      <c r="B1539">
        <v>1538</v>
      </c>
      <c r="C1539">
        <v>1984</v>
      </c>
      <c r="D1539" t="s">
        <v>26</v>
      </c>
      <c r="E1539">
        <v>8</v>
      </c>
      <c r="F1539" s="19">
        <v>34676</v>
      </c>
      <c r="G1539" s="13">
        <f t="shared" ca="1" si="24"/>
        <v>31</v>
      </c>
      <c r="H1539">
        <v>2</v>
      </c>
      <c r="I1539" s="21">
        <v>6640.54</v>
      </c>
      <c r="J1539" s="9" t="s">
        <v>7</v>
      </c>
      <c r="K1539" t="s">
        <v>8</v>
      </c>
      <c r="L1539" t="s">
        <v>162</v>
      </c>
    </row>
    <row r="1540" spans="1:12" x14ac:dyDescent="0.35">
      <c r="A1540" t="s">
        <v>828</v>
      </c>
      <c r="B1540">
        <v>1539</v>
      </c>
      <c r="C1540">
        <v>1990</v>
      </c>
      <c r="D1540" t="s">
        <v>14</v>
      </c>
      <c r="E1540">
        <v>6</v>
      </c>
      <c r="F1540" s="19">
        <v>33030</v>
      </c>
      <c r="G1540" s="13">
        <f t="shared" ca="1" si="24"/>
        <v>36</v>
      </c>
      <c r="H1540">
        <v>3</v>
      </c>
      <c r="I1540" s="21">
        <v>6639.3</v>
      </c>
      <c r="J1540" s="9" t="s">
        <v>7</v>
      </c>
      <c r="K1540" t="s">
        <v>7</v>
      </c>
      <c r="L1540" t="s">
        <v>296</v>
      </c>
    </row>
    <row r="1541" spans="1:12" x14ac:dyDescent="0.35">
      <c r="A1541" t="s">
        <v>827</v>
      </c>
      <c r="B1541">
        <v>1540</v>
      </c>
      <c r="C1541">
        <v>2003</v>
      </c>
      <c r="D1541" t="s">
        <v>16</v>
      </c>
      <c r="E1541">
        <v>4</v>
      </c>
      <c r="F1541" s="19">
        <v>37868</v>
      </c>
      <c r="G1541" s="13">
        <f t="shared" ca="1" si="24"/>
        <v>23</v>
      </c>
      <c r="H1541">
        <v>0</v>
      </c>
      <c r="I1541" s="21">
        <v>6638.16</v>
      </c>
      <c r="J1541" s="9" t="s">
        <v>7</v>
      </c>
      <c r="K1541" t="s">
        <v>12</v>
      </c>
      <c r="L1541" t="s">
        <v>19</v>
      </c>
    </row>
    <row r="1542" spans="1:12" x14ac:dyDescent="0.35">
      <c r="A1542" t="s">
        <v>826</v>
      </c>
      <c r="B1542">
        <v>1541</v>
      </c>
      <c r="C1542">
        <v>1973</v>
      </c>
      <c r="D1542" t="s">
        <v>31</v>
      </c>
      <c r="E1542">
        <v>29</v>
      </c>
      <c r="F1542" s="19">
        <v>34210</v>
      </c>
      <c r="G1542" s="13">
        <f t="shared" ca="1" si="24"/>
        <v>33</v>
      </c>
      <c r="H1542">
        <v>0</v>
      </c>
      <c r="I1542" s="21">
        <v>6630.31</v>
      </c>
      <c r="J1542" s="9" t="s">
        <v>7</v>
      </c>
      <c r="K1542" t="s">
        <v>12</v>
      </c>
      <c r="L1542" t="s">
        <v>9</v>
      </c>
    </row>
    <row r="1543" spans="1:12" x14ac:dyDescent="0.35">
      <c r="A1543" t="s">
        <v>825</v>
      </c>
      <c r="B1543">
        <v>1542</v>
      </c>
      <c r="C1543">
        <v>1982</v>
      </c>
      <c r="D1543" t="s">
        <v>31</v>
      </c>
      <c r="E1543">
        <v>28</v>
      </c>
      <c r="F1543" s="19">
        <v>33844</v>
      </c>
      <c r="G1543" s="13">
        <f t="shared" ca="1" si="24"/>
        <v>34</v>
      </c>
      <c r="H1543">
        <v>1</v>
      </c>
      <c r="I1543" s="21">
        <v>6610.11</v>
      </c>
      <c r="J1543" s="9" t="s">
        <v>8</v>
      </c>
      <c r="K1543" t="s">
        <v>7</v>
      </c>
      <c r="L1543" t="s">
        <v>160</v>
      </c>
    </row>
    <row r="1544" spans="1:12" x14ac:dyDescent="0.35">
      <c r="A1544" t="s">
        <v>824</v>
      </c>
      <c r="B1544">
        <v>1543</v>
      </c>
      <c r="C1544">
        <v>1982</v>
      </c>
      <c r="D1544" t="s">
        <v>11</v>
      </c>
      <c r="E1544">
        <v>7</v>
      </c>
      <c r="F1544" s="19">
        <v>33915</v>
      </c>
      <c r="G1544" s="13">
        <f t="shared" ca="1" si="24"/>
        <v>33</v>
      </c>
      <c r="H1544">
        <v>2</v>
      </c>
      <c r="I1544" s="21">
        <v>6600.36</v>
      </c>
      <c r="J1544" s="9" t="s">
        <v>7</v>
      </c>
      <c r="K1544" t="s">
        <v>8</v>
      </c>
      <c r="L1544" t="s">
        <v>38</v>
      </c>
    </row>
    <row r="1545" spans="1:12" x14ac:dyDescent="0.35">
      <c r="A1545" t="s">
        <v>823</v>
      </c>
      <c r="B1545">
        <v>1544</v>
      </c>
      <c r="C1545">
        <v>1982</v>
      </c>
      <c r="D1545" t="s">
        <v>26</v>
      </c>
      <c r="E1545">
        <v>29</v>
      </c>
      <c r="F1545" s="19">
        <v>33967</v>
      </c>
      <c r="G1545" s="13">
        <f t="shared" ca="1" si="24"/>
        <v>33</v>
      </c>
      <c r="H1545">
        <v>1</v>
      </c>
      <c r="I1545" s="21">
        <v>6600.21</v>
      </c>
      <c r="J1545" s="9" t="s">
        <v>8</v>
      </c>
      <c r="K1545" t="s">
        <v>7</v>
      </c>
      <c r="L1545" t="s">
        <v>164</v>
      </c>
    </row>
    <row r="1546" spans="1:12" x14ac:dyDescent="0.35">
      <c r="A1546" t="s">
        <v>822</v>
      </c>
      <c r="B1546">
        <v>1545</v>
      </c>
      <c r="C1546">
        <v>1982</v>
      </c>
      <c r="D1546" t="s">
        <v>11</v>
      </c>
      <c r="E1546">
        <v>22</v>
      </c>
      <c r="F1546" s="19">
        <v>33930</v>
      </c>
      <c r="G1546" s="13">
        <f t="shared" ca="1" si="24"/>
        <v>33</v>
      </c>
      <c r="H1546">
        <v>2</v>
      </c>
      <c r="I1546" s="21">
        <v>6593.51</v>
      </c>
      <c r="J1546" s="9" t="s">
        <v>7</v>
      </c>
      <c r="K1546" t="s">
        <v>12</v>
      </c>
      <c r="L1546" t="s">
        <v>9</v>
      </c>
    </row>
    <row r="1547" spans="1:12" x14ac:dyDescent="0.35">
      <c r="A1547" t="s">
        <v>821</v>
      </c>
      <c r="B1547">
        <v>1546</v>
      </c>
      <c r="C1547">
        <v>1984</v>
      </c>
      <c r="D1547" t="s">
        <v>33</v>
      </c>
      <c r="E1547">
        <v>5</v>
      </c>
      <c r="F1547" s="19">
        <v>34612</v>
      </c>
      <c r="G1547" s="13">
        <f t="shared" ca="1" si="24"/>
        <v>31</v>
      </c>
      <c r="H1547">
        <v>2</v>
      </c>
      <c r="I1547" s="21">
        <v>6571.54</v>
      </c>
      <c r="J1547" s="9" t="s">
        <v>7</v>
      </c>
      <c r="K1547" t="s">
        <v>8</v>
      </c>
      <c r="L1547" t="s">
        <v>38</v>
      </c>
    </row>
    <row r="1548" spans="1:12" x14ac:dyDescent="0.35">
      <c r="A1548" t="s">
        <v>820</v>
      </c>
      <c r="B1548">
        <v>1547</v>
      </c>
      <c r="C1548">
        <v>1981</v>
      </c>
      <c r="D1548" t="s">
        <v>6</v>
      </c>
      <c r="E1548">
        <v>20</v>
      </c>
      <c r="F1548" s="19">
        <v>33439</v>
      </c>
      <c r="G1548" s="13">
        <f t="shared" ca="1" si="24"/>
        <v>35</v>
      </c>
      <c r="H1548">
        <v>0</v>
      </c>
      <c r="I1548" s="21">
        <v>6571.02</v>
      </c>
      <c r="J1548" s="9" t="s">
        <v>7</v>
      </c>
      <c r="K1548" t="s">
        <v>12</v>
      </c>
      <c r="L1548" t="s">
        <v>19</v>
      </c>
    </row>
    <row r="1549" spans="1:12" x14ac:dyDescent="0.35">
      <c r="A1549" t="s">
        <v>819</v>
      </c>
      <c r="B1549">
        <v>1548</v>
      </c>
      <c r="C1549">
        <v>1984</v>
      </c>
      <c r="D1549" t="s">
        <v>16</v>
      </c>
      <c r="E1549">
        <v>20</v>
      </c>
      <c r="F1549" s="19">
        <v>34597</v>
      </c>
      <c r="G1549" s="13">
        <f t="shared" ca="1" si="24"/>
        <v>31</v>
      </c>
      <c r="H1549">
        <v>1</v>
      </c>
      <c r="I1549" s="21">
        <v>6555.07</v>
      </c>
      <c r="J1549" s="9" t="s">
        <v>7</v>
      </c>
      <c r="K1549" t="s">
        <v>7</v>
      </c>
      <c r="L1549" t="s">
        <v>243</v>
      </c>
    </row>
    <row r="1550" spans="1:12" x14ac:dyDescent="0.35">
      <c r="A1550" t="s">
        <v>818</v>
      </c>
      <c r="B1550">
        <v>1549</v>
      </c>
      <c r="C1550">
        <v>1968</v>
      </c>
      <c r="D1550" t="s">
        <v>26</v>
      </c>
      <c r="E1550">
        <v>11</v>
      </c>
      <c r="F1550" s="19">
        <v>36140</v>
      </c>
      <c r="G1550" s="13">
        <f t="shared" ca="1" si="24"/>
        <v>27</v>
      </c>
      <c r="H1550">
        <v>0</v>
      </c>
      <c r="I1550" s="21">
        <v>6552.01</v>
      </c>
      <c r="J1550" s="9" t="s">
        <v>8</v>
      </c>
      <c r="K1550" t="s">
        <v>7</v>
      </c>
      <c r="L1550" t="s">
        <v>9</v>
      </c>
    </row>
    <row r="1551" spans="1:12" x14ac:dyDescent="0.35">
      <c r="A1551" t="s">
        <v>817</v>
      </c>
      <c r="B1551">
        <v>1550</v>
      </c>
      <c r="C1551">
        <v>1989</v>
      </c>
      <c r="D1551" t="s">
        <v>31</v>
      </c>
      <c r="E1551">
        <v>6</v>
      </c>
      <c r="F1551" s="19">
        <v>36378</v>
      </c>
      <c r="G1551" s="13">
        <f t="shared" ca="1" si="24"/>
        <v>27</v>
      </c>
      <c r="H1551">
        <v>3</v>
      </c>
      <c r="I1551" s="21">
        <v>6551.75</v>
      </c>
      <c r="J1551" s="9" t="s">
        <v>7</v>
      </c>
      <c r="K1551" t="s">
        <v>7</v>
      </c>
      <c r="L1551" t="s">
        <v>243</v>
      </c>
    </row>
    <row r="1552" spans="1:12" x14ac:dyDescent="0.35">
      <c r="A1552" t="s">
        <v>816</v>
      </c>
      <c r="B1552">
        <v>1551</v>
      </c>
      <c r="C1552">
        <v>1986</v>
      </c>
      <c r="D1552" t="s">
        <v>26</v>
      </c>
      <c r="E1552">
        <v>18</v>
      </c>
      <c r="F1552" s="19">
        <v>35417</v>
      </c>
      <c r="G1552" s="13">
        <f t="shared" ca="1" si="24"/>
        <v>29</v>
      </c>
      <c r="H1552">
        <v>3</v>
      </c>
      <c r="I1552" s="21">
        <v>6548.2</v>
      </c>
      <c r="J1552" s="9" t="s">
        <v>7</v>
      </c>
      <c r="K1552" t="s">
        <v>8</v>
      </c>
      <c r="L1552" t="s">
        <v>19</v>
      </c>
    </row>
    <row r="1553" spans="1:12" x14ac:dyDescent="0.35">
      <c r="A1553" t="s">
        <v>815</v>
      </c>
      <c r="B1553">
        <v>1552</v>
      </c>
      <c r="C1553">
        <v>1969</v>
      </c>
      <c r="D1553" t="s">
        <v>26</v>
      </c>
      <c r="E1553">
        <v>3</v>
      </c>
      <c r="F1553" s="19">
        <v>36497</v>
      </c>
      <c r="G1553" s="13">
        <f t="shared" ca="1" si="24"/>
        <v>26</v>
      </c>
      <c r="H1553">
        <v>0</v>
      </c>
      <c r="I1553" s="21">
        <v>6546.16</v>
      </c>
      <c r="J1553" s="9" t="s">
        <v>7</v>
      </c>
      <c r="K1553" t="s">
        <v>8</v>
      </c>
      <c r="L1553" t="s">
        <v>9</v>
      </c>
    </row>
    <row r="1554" spans="1:12" x14ac:dyDescent="0.35">
      <c r="A1554" t="s">
        <v>814</v>
      </c>
      <c r="B1554">
        <v>1553</v>
      </c>
      <c r="C1554">
        <v>1982</v>
      </c>
      <c r="D1554" t="s">
        <v>33</v>
      </c>
      <c r="E1554">
        <v>2</v>
      </c>
      <c r="F1554" s="19">
        <v>33879</v>
      </c>
      <c r="G1554" s="13">
        <f t="shared" ca="1" si="24"/>
        <v>33</v>
      </c>
      <c r="H1554">
        <v>3</v>
      </c>
      <c r="I1554" s="21">
        <v>6536.68</v>
      </c>
      <c r="J1554" s="9" t="s">
        <v>7</v>
      </c>
      <c r="K1554" t="s">
        <v>7</v>
      </c>
      <c r="L1554" t="s">
        <v>19</v>
      </c>
    </row>
    <row r="1555" spans="1:12" x14ac:dyDescent="0.35">
      <c r="A1555" t="s">
        <v>813</v>
      </c>
      <c r="B1555">
        <v>1554</v>
      </c>
      <c r="C1555">
        <v>1982</v>
      </c>
      <c r="D1555" t="s">
        <v>31</v>
      </c>
      <c r="E1555">
        <v>12</v>
      </c>
      <c r="F1555" s="19">
        <v>33828</v>
      </c>
      <c r="G1555" s="13">
        <f t="shared" ca="1" si="24"/>
        <v>34</v>
      </c>
      <c r="H1555">
        <v>3</v>
      </c>
      <c r="I1555" s="21">
        <v>6532.04</v>
      </c>
      <c r="J1555" s="9" t="s">
        <v>7</v>
      </c>
      <c r="K1555" t="s">
        <v>12</v>
      </c>
      <c r="L1555" t="s">
        <v>9</v>
      </c>
    </row>
    <row r="1556" spans="1:12" x14ac:dyDescent="0.35">
      <c r="A1556" t="s">
        <v>812</v>
      </c>
      <c r="B1556">
        <v>1555</v>
      </c>
      <c r="C1556">
        <v>1976</v>
      </c>
      <c r="D1556" t="s">
        <v>33</v>
      </c>
      <c r="E1556">
        <v>23</v>
      </c>
      <c r="F1556" s="19">
        <v>35361</v>
      </c>
      <c r="G1556" s="13">
        <f t="shared" ca="1" si="24"/>
        <v>29</v>
      </c>
      <c r="H1556">
        <v>2</v>
      </c>
      <c r="I1556" s="21">
        <v>6529.21</v>
      </c>
      <c r="J1556" s="9" t="s">
        <v>7</v>
      </c>
      <c r="K1556" t="s">
        <v>12</v>
      </c>
      <c r="L1556" t="s">
        <v>9</v>
      </c>
    </row>
    <row r="1557" spans="1:12" x14ac:dyDescent="0.35">
      <c r="A1557" t="s">
        <v>811</v>
      </c>
      <c r="B1557">
        <v>1556</v>
      </c>
      <c r="C1557">
        <v>1994</v>
      </c>
      <c r="D1557" t="s">
        <v>6</v>
      </c>
      <c r="E1557">
        <v>7</v>
      </c>
      <c r="F1557" s="19">
        <v>34522</v>
      </c>
      <c r="G1557" s="13">
        <f t="shared" ca="1" si="24"/>
        <v>32</v>
      </c>
      <c r="H1557">
        <v>0</v>
      </c>
      <c r="I1557" s="21">
        <v>6512.24</v>
      </c>
      <c r="J1557" s="9" t="s">
        <v>7</v>
      </c>
      <c r="K1557" t="s">
        <v>12</v>
      </c>
      <c r="L1557" t="s">
        <v>296</v>
      </c>
    </row>
    <row r="1558" spans="1:12" x14ac:dyDescent="0.35">
      <c r="A1558" t="s">
        <v>810</v>
      </c>
      <c r="B1558">
        <v>1557</v>
      </c>
      <c r="C1558">
        <v>1982</v>
      </c>
      <c r="D1558" t="s">
        <v>31</v>
      </c>
      <c r="E1558">
        <v>28</v>
      </c>
      <c r="F1558" s="19">
        <v>33844</v>
      </c>
      <c r="G1558" s="13">
        <f t="shared" ca="1" si="24"/>
        <v>34</v>
      </c>
      <c r="H1558">
        <v>1</v>
      </c>
      <c r="I1558" s="21">
        <v>6500.24</v>
      </c>
      <c r="J1558" s="9" t="s">
        <v>7</v>
      </c>
      <c r="K1558" t="s">
        <v>7</v>
      </c>
      <c r="L1558" t="s">
        <v>9</v>
      </c>
    </row>
    <row r="1559" spans="1:12" x14ac:dyDescent="0.35">
      <c r="A1559" t="s">
        <v>809</v>
      </c>
      <c r="B1559">
        <v>1558</v>
      </c>
      <c r="C1559">
        <v>1982</v>
      </c>
      <c r="D1559" t="s">
        <v>33</v>
      </c>
      <c r="E1559">
        <v>9</v>
      </c>
      <c r="F1559" s="19">
        <v>33886</v>
      </c>
      <c r="G1559" s="13">
        <f t="shared" ca="1" si="24"/>
        <v>33</v>
      </c>
      <c r="H1559">
        <v>1</v>
      </c>
      <c r="I1559" s="21">
        <v>6496.89</v>
      </c>
      <c r="J1559" s="9" t="s">
        <v>7</v>
      </c>
      <c r="K1559" t="s">
        <v>8</v>
      </c>
      <c r="L1559" t="s">
        <v>38</v>
      </c>
    </row>
    <row r="1560" spans="1:12" x14ac:dyDescent="0.35">
      <c r="A1560" t="s">
        <v>808</v>
      </c>
      <c r="B1560">
        <v>1559</v>
      </c>
      <c r="C1560">
        <v>1970</v>
      </c>
      <c r="D1560" t="s">
        <v>26</v>
      </c>
      <c r="E1560">
        <v>1</v>
      </c>
      <c r="F1560" s="19">
        <v>33208</v>
      </c>
      <c r="G1560" s="13">
        <f t="shared" ca="1" si="24"/>
        <v>35</v>
      </c>
      <c r="H1560">
        <v>0</v>
      </c>
      <c r="I1560" s="21">
        <v>6481.67</v>
      </c>
      <c r="J1560" s="9" t="s">
        <v>7</v>
      </c>
      <c r="K1560" t="s">
        <v>7</v>
      </c>
      <c r="L1560" t="s">
        <v>9</v>
      </c>
    </row>
    <row r="1561" spans="1:12" x14ac:dyDescent="0.35">
      <c r="A1561" t="s">
        <v>807</v>
      </c>
      <c r="B1561">
        <v>1560</v>
      </c>
      <c r="C1561">
        <v>1980</v>
      </c>
      <c r="D1561" t="s">
        <v>14</v>
      </c>
      <c r="E1561">
        <v>8</v>
      </c>
      <c r="F1561" s="19">
        <v>33032</v>
      </c>
      <c r="G1561" s="13">
        <f t="shared" ca="1" si="24"/>
        <v>36</v>
      </c>
      <c r="H1561">
        <v>0</v>
      </c>
      <c r="I1561" s="21">
        <v>6474.01</v>
      </c>
      <c r="J1561" s="9" t="s">
        <v>7</v>
      </c>
      <c r="K1561" t="s">
        <v>8</v>
      </c>
      <c r="L1561" t="s">
        <v>38</v>
      </c>
    </row>
    <row r="1562" spans="1:12" x14ac:dyDescent="0.35">
      <c r="A1562" t="s">
        <v>806</v>
      </c>
      <c r="B1562">
        <v>1561</v>
      </c>
      <c r="C1562">
        <v>1981</v>
      </c>
      <c r="D1562" t="s">
        <v>6</v>
      </c>
      <c r="E1562">
        <v>27</v>
      </c>
      <c r="F1562" s="19">
        <v>33446</v>
      </c>
      <c r="G1562" s="13">
        <f t="shared" ca="1" si="24"/>
        <v>35</v>
      </c>
      <c r="H1562">
        <v>1</v>
      </c>
      <c r="I1562" s="21">
        <v>6473.15</v>
      </c>
      <c r="J1562" s="9" t="s">
        <v>7</v>
      </c>
      <c r="K1562" t="s">
        <v>7</v>
      </c>
      <c r="L1562" t="s">
        <v>9</v>
      </c>
    </row>
    <row r="1563" spans="1:12" x14ac:dyDescent="0.35">
      <c r="A1563" t="s">
        <v>805</v>
      </c>
      <c r="B1563">
        <v>1562</v>
      </c>
      <c r="C1563">
        <v>1984</v>
      </c>
      <c r="D1563" t="s">
        <v>11</v>
      </c>
      <c r="E1563">
        <v>1</v>
      </c>
      <c r="F1563" s="19">
        <v>34639</v>
      </c>
      <c r="G1563" s="13">
        <f t="shared" ca="1" si="24"/>
        <v>31</v>
      </c>
      <c r="H1563">
        <v>2</v>
      </c>
      <c r="I1563" s="21">
        <v>6457.84</v>
      </c>
      <c r="J1563" s="9" t="s">
        <v>7</v>
      </c>
      <c r="K1563" t="s">
        <v>8</v>
      </c>
      <c r="L1563" t="s">
        <v>19</v>
      </c>
    </row>
    <row r="1564" spans="1:12" x14ac:dyDescent="0.35">
      <c r="A1564" t="s">
        <v>804</v>
      </c>
      <c r="B1564">
        <v>1563</v>
      </c>
      <c r="C1564">
        <v>1984</v>
      </c>
      <c r="D1564" t="s">
        <v>31</v>
      </c>
      <c r="E1564">
        <v>26</v>
      </c>
      <c r="F1564" s="19">
        <v>34572</v>
      </c>
      <c r="G1564" s="13">
        <f t="shared" ca="1" si="24"/>
        <v>32</v>
      </c>
      <c r="H1564">
        <v>2</v>
      </c>
      <c r="I1564" s="21">
        <v>6455.86</v>
      </c>
      <c r="J1564" s="9" t="s">
        <v>8</v>
      </c>
      <c r="K1564" t="s">
        <v>8</v>
      </c>
      <c r="L1564" t="s">
        <v>19</v>
      </c>
    </row>
    <row r="1565" spans="1:12" x14ac:dyDescent="0.35">
      <c r="A1565" t="s">
        <v>803</v>
      </c>
      <c r="B1565">
        <v>1564</v>
      </c>
      <c r="C1565">
        <v>1985</v>
      </c>
      <c r="D1565" t="s">
        <v>6</v>
      </c>
      <c r="E1565">
        <v>22</v>
      </c>
      <c r="F1565" s="19">
        <v>34902</v>
      </c>
      <c r="G1565" s="13">
        <f t="shared" ca="1" si="24"/>
        <v>31</v>
      </c>
      <c r="H1565">
        <v>3</v>
      </c>
      <c r="I1565" s="21">
        <v>6435.62</v>
      </c>
      <c r="J1565" s="9" t="s">
        <v>8</v>
      </c>
      <c r="K1565" t="s">
        <v>7</v>
      </c>
      <c r="L1565" t="s">
        <v>9</v>
      </c>
    </row>
    <row r="1566" spans="1:12" x14ac:dyDescent="0.35">
      <c r="A1566" t="s">
        <v>802</v>
      </c>
      <c r="B1566">
        <v>1565</v>
      </c>
      <c r="C1566">
        <v>1975</v>
      </c>
      <c r="D1566" t="s">
        <v>31</v>
      </c>
      <c r="E1566">
        <v>5</v>
      </c>
      <c r="F1566" s="19">
        <v>34916</v>
      </c>
      <c r="G1566" s="13">
        <f t="shared" ca="1" si="24"/>
        <v>31</v>
      </c>
      <c r="H1566">
        <v>1</v>
      </c>
      <c r="I1566" s="21">
        <v>6423.48</v>
      </c>
      <c r="J1566" s="9" t="s">
        <v>7</v>
      </c>
      <c r="K1566" t="s">
        <v>8</v>
      </c>
      <c r="L1566" t="s">
        <v>9</v>
      </c>
    </row>
    <row r="1567" spans="1:12" x14ac:dyDescent="0.35">
      <c r="A1567" t="s">
        <v>801</v>
      </c>
      <c r="B1567">
        <v>1566</v>
      </c>
      <c r="C1567">
        <v>1976</v>
      </c>
      <c r="D1567" t="s">
        <v>26</v>
      </c>
      <c r="E1567">
        <v>30</v>
      </c>
      <c r="F1567" s="19">
        <v>35429</v>
      </c>
      <c r="G1567" s="13">
        <f t="shared" ca="1" si="24"/>
        <v>29</v>
      </c>
      <c r="H1567">
        <v>2</v>
      </c>
      <c r="I1567" s="21">
        <v>6417.28</v>
      </c>
      <c r="J1567" s="9" t="s">
        <v>7</v>
      </c>
      <c r="K1567" t="s">
        <v>8</v>
      </c>
      <c r="L1567" t="s">
        <v>9</v>
      </c>
    </row>
    <row r="1568" spans="1:12" x14ac:dyDescent="0.35">
      <c r="A1568" t="s">
        <v>800</v>
      </c>
      <c r="B1568">
        <v>1567</v>
      </c>
      <c r="C1568">
        <v>1987</v>
      </c>
      <c r="D1568" t="s">
        <v>16</v>
      </c>
      <c r="E1568">
        <v>4</v>
      </c>
      <c r="F1568" s="19">
        <v>35677</v>
      </c>
      <c r="G1568" s="13">
        <f t="shared" ca="1" si="24"/>
        <v>29</v>
      </c>
      <c r="H1568">
        <v>3</v>
      </c>
      <c r="I1568" s="21">
        <v>6414.18</v>
      </c>
      <c r="J1568" s="9" t="s">
        <v>7</v>
      </c>
      <c r="K1568" t="s">
        <v>7</v>
      </c>
      <c r="L1568" t="s">
        <v>38</v>
      </c>
    </row>
    <row r="1569" spans="1:12" x14ac:dyDescent="0.35">
      <c r="A1569" t="s">
        <v>799</v>
      </c>
      <c r="B1569">
        <v>1568</v>
      </c>
      <c r="C1569">
        <v>1971</v>
      </c>
      <c r="D1569" t="s">
        <v>31</v>
      </c>
      <c r="E1569">
        <v>22</v>
      </c>
      <c r="F1569" s="19">
        <v>33472</v>
      </c>
      <c r="G1569" s="13">
        <f t="shared" ca="1" si="24"/>
        <v>35</v>
      </c>
      <c r="H1569">
        <v>0</v>
      </c>
      <c r="I1569" s="21">
        <v>6412.34</v>
      </c>
      <c r="J1569" s="9" t="s">
        <v>7</v>
      </c>
      <c r="K1569" t="s">
        <v>8</v>
      </c>
      <c r="L1569" t="s">
        <v>9</v>
      </c>
    </row>
    <row r="1570" spans="1:12" x14ac:dyDescent="0.35">
      <c r="A1570" t="s">
        <v>798</v>
      </c>
      <c r="B1570">
        <v>1569</v>
      </c>
      <c r="C1570">
        <v>1970</v>
      </c>
      <c r="D1570" t="s">
        <v>31</v>
      </c>
      <c r="E1570">
        <v>20</v>
      </c>
      <c r="F1570" s="19">
        <v>33105</v>
      </c>
      <c r="G1570" s="13">
        <f t="shared" ca="1" si="24"/>
        <v>36</v>
      </c>
      <c r="H1570">
        <v>0</v>
      </c>
      <c r="I1570" s="21">
        <v>6407.05</v>
      </c>
      <c r="J1570" s="9" t="s">
        <v>7</v>
      </c>
      <c r="K1570" t="s">
        <v>12</v>
      </c>
      <c r="L1570" t="s">
        <v>9</v>
      </c>
    </row>
    <row r="1571" spans="1:12" x14ac:dyDescent="0.35">
      <c r="A1571" t="s">
        <v>797</v>
      </c>
      <c r="B1571">
        <v>1570</v>
      </c>
      <c r="C1571">
        <v>1985</v>
      </c>
      <c r="D1571" t="s">
        <v>26</v>
      </c>
      <c r="E1571">
        <v>10</v>
      </c>
      <c r="F1571" s="19">
        <v>35043</v>
      </c>
      <c r="G1571" s="13">
        <f t="shared" ca="1" si="24"/>
        <v>30</v>
      </c>
      <c r="H1571">
        <v>2</v>
      </c>
      <c r="I1571" s="21">
        <v>6406.41</v>
      </c>
      <c r="J1571" s="9" t="s">
        <v>12</v>
      </c>
      <c r="K1571" t="s">
        <v>8</v>
      </c>
      <c r="L1571" t="s">
        <v>272</v>
      </c>
    </row>
    <row r="1572" spans="1:12" x14ac:dyDescent="0.35">
      <c r="A1572" t="s">
        <v>796</v>
      </c>
      <c r="B1572">
        <v>1571</v>
      </c>
      <c r="C1572">
        <v>1987</v>
      </c>
      <c r="D1572" t="s">
        <v>16</v>
      </c>
      <c r="E1572">
        <v>9</v>
      </c>
      <c r="F1572" s="19">
        <v>35682</v>
      </c>
      <c r="G1572" s="13">
        <f t="shared" ca="1" si="24"/>
        <v>29</v>
      </c>
      <c r="H1572">
        <v>2</v>
      </c>
      <c r="I1572" s="21">
        <v>6402.29</v>
      </c>
      <c r="J1572" s="9" t="s">
        <v>7</v>
      </c>
      <c r="K1572" t="s">
        <v>8</v>
      </c>
      <c r="L1572" t="s">
        <v>243</v>
      </c>
    </row>
    <row r="1573" spans="1:12" x14ac:dyDescent="0.35">
      <c r="A1573" t="s">
        <v>795</v>
      </c>
      <c r="B1573">
        <v>1572</v>
      </c>
      <c r="C1573">
        <v>1982</v>
      </c>
      <c r="D1573" t="s">
        <v>33</v>
      </c>
      <c r="E1573">
        <v>28</v>
      </c>
      <c r="F1573" s="19">
        <v>33905</v>
      </c>
      <c r="G1573" s="13">
        <f t="shared" ca="1" si="24"/>
        <v>33</v>
      </c>
      <c r="H1573">
        <v>1</v>
      </c>
      <c r="I1573" s="21">
        <v>6393.6</v>
      </c>
      <c r="J1573" s="9" t="s">
        <v>7</v>
      </c>
      <c r="K1573" t="s">
        <v>12</v>
      </c>
      <c r="L1573" t="s">
        <v>19</v>
      </c>
    </row>
    <row r="1574" spans="1:12" x14ac:dyDescent="0.35">
      <c r="A1574" t="s">
        <v>794</v>
      </c>
      <c r="B1574">
        <v>1573</v>
      </c>
      <c r="C1574">
        <v>1997</v>
      </c>
      <c r="D1574" t="s">
        <v>31</v>
      </c>
      <c r="E1574">
        <v>16</v>
      </c>
      <c r="F1574" s="19">
        <v>35658</v>
      </c>
      <c r="G1574" s="13">
        <f t="shared" ca="1" si="24"/>
        <v>29</v>
      </c>
      <c r="H1574">
        <v>0</v>
      </c>
      <c r="I1574" s="21">
        <v>6389.53</v>
      </c>
      <c r="J1574" s="9" t="s">
        <v>7</v>
      </c>
      <c r="K1574" t="s">
        <v>7</v>
      </c>
      <c r="L1574" t="s">
        <v>296</v>
      </c>
    </row>
    <row r="1575" spans="1:12" x14ac:dyDescent="0.35">
      <c r="A1575" t="s">
        <v>793</v>
      </c>
      <c r="B1575">
        <v>1574</v>
      </c>
      <c r="C1575">
        <v>1982</v>
      </c>
      <c r="D1575" t="s">
        <v>31</v>
      </c>
      <c r="E1575">
        <v>6</v>
      </c>
      <c r="F1575" s="19">
        <v>33822</v>
      </c>
      <c r="G1575" s="13">
        <f t="shared" ca="1" si="24"/>
        <v>34</v>
      </c>
      <c r="H1575">
        <v>1</v>
      </c>
      <c r="I1575" s="21">
        <v>6389.38</v>
      </c>
      <c r="J1575" s="9" t="s">
        <v>12</v>
      </c>
      <c r="K1575" t="s">
        <v>7</v>
      </c>
      <c r="L1575" t="s">
        <v>19</v>
      </c>
    </row>
    <row r="1576" spans="1:12" x14ac:dyDescent="0.35">
      <c r="A1576" t="s">
        <v>792</v>
      </c>
      <c r="B1576">
        <v>1575</v>
      </c>
      <c r="C1576">
        <v>1976</v>
      </c>
      <c r="D1576" t="s">
        <v>11</v>
      </c>
      <c r="E1576">
        <v>18</v>
      </c>
      <c r="F1576" s="19">
        <v>35387</v>
      </c>
      <c r="G1576" s="13">
        <f t="shared" ca="1" si="24"/>
        <v>29</v>
      </c>
      <c r="H1576">
        <v>2</v>
      </c>
      <c r="I1576" s="21">
        <v>6374.16</v>
      </c>
      <c r="J1576" s="9" t="s">
        <v>7</v>
      </c>
      <c r="K1576" t="s">
        <v>7</v>
      </c>
      <c r="L1576" t="s">
        <v>9</v>
      </c>
    </row>
    <row r="1577" spans="1:12" x14ac:dyDescent="0.35">
      <c r="A1577" t="s">
        <v>791</v>
      </c>
      <c r="B1577">
        <v>1576</v>
      </c>
      <c r="C1577">
        <v>1984</v>
      </c>
      <c r="D1577" t="s">
        <v>31</v>
      </c>
      <c r="E1577">
        <v>13</v>
      </c>
      <c r="F1577" s="19">
        <v>34559</v>
      </c>
      <c r="G1577" s="13">
        <f t="shared" ca="1" si="24"/>
        <v>32</v>
      </c>
      <c r="H1577">
        <v>1</v>
      </c>
      <c r="I1577" s="21">
        <v>6373.56</v>
      </c>
      <c r="J1577" s="9" t="s">
        <v>7</v>
      </c>
      <c r="K1577" t="s">
        <v>12</v>
      </c>
      <c r="L1577" t="s">
        <v>19</v>
      </c>
    </row>
    <row r="1578" spans="1:12" x14ac:dyDescent="0.35">
      <c r="A1578" t="s">
        <v>790</v>
      </c>
      <c r="B1578">
        <v>1577</v>
      </c>
      <c r="C1578">
        <v>1970</v>
      </c>
      <c r="D1578" t="s">
        <v>11</v>
      </c>
      <c r="E1578">
        <v>9</v>
      </c>
      <c r="F1578" s="19">
        <v>33186</v>
      </c>
      <c r="G1578" s="13">
        <f t="shared" ca="1" si="24"/>
        <v>35</v>
      </c>
      <c r="H1578">
        <v>0</v>
      </c>
      <c r="I1578" s="21">
        <v>6367.31</v>
      </c>
      <c r="J1578" s="9" t="s">
        <v>7</v>
      </c>
      <c r="K1578" t="s">
        <v>12</v>
      </c>
      <c r="L1578" t="s">
        <v>9</v>
      </c>
    </row>
    <row r="1579" spans="1:12" x14ac:dyDescent="0.35">
      <c r="A1579" t="s">
        <v>789</v>
      </c>
      <c r="B1579">
        <v>1578</v>
      </c>
      <c r="C1579">
        <v>1996</v>
      </c>
      <c r="D1579" t="s">
        <v>6</v>
      </c>
      <c r="E1579">
        <v>7</v>
      </c>
      <c r="F1579" s="19">
        <v>35253</v>
      </c>
      <c r="G1579" s="13">
        <f t="shared" ca="1" si="24"/>
        <v>30</v>
      </c>
      <c r="H1579">
        <v>0</v>
      </c>
      <c r="I1579" s="21">
        <v>6361.47</v>
      </c>
      <c r="J1579" s="9" t="s">
        <v>7</v>
      </c>
      <c r="K1579" t="s">
        <v>8</v>
      </c>
      <c r="L1579" t="s">
        <v>296</v>
      </c>
    </row>
    <row r="1580" spans="1:12" x14ac:dyDescent="0.35">
      <c r="A1580" t="s">
        <v>788</v>
      </c>
      <c r="B1580">
        <v>1579</v>
      </c>
      <c r="C1580">
        <v>1989</v>
      </c>
      <c r="D1580" t="s">
        <v>14</v>
      </c>
      <c r="E1580">
        <v>24</v>
      </c>
      <c r="F1580" s="19">
        <v>36335</v>
      </c>
      <c r="G1580" s="13">
        <f t="shared" ca="1" si="24"/>
        <v>27</v>
      </c>
      <c r="H1580">
        <v>3</v>
      </c>
      <c r="I1580" s="21">
        <v>6360.99</v>
      </c>
      <c r="J1580" s="9" t="s">
        <v>7</v>
      </c>
      <c r="K1580" t="s">
        <v>7</v>
      </c>
      <c r="L1580" t="s">
        <v>19</v>
      </c>
    </row>
    <row r="1581" spans="1:12" x14ac:dyDescent="0.35">
      <c r="A1581" t="s">
        <v>787</v>
      </c>
      <c r="B1581">
        <v>1580</v>
      </c>
      <c r="C1581">
        <v>1980</v>
      </c>
      <c r="D1581" t="s">
        <v>33</v>
      </c>
      <c r="E1581">
        <v>30</v>
      </c>
      <c r="F1581" s="19">
        <v>33176</v>
      </c>
      <c r="G1581" s="13">
        <f t="shared" ca="1" si="24"/>
        <v>35</v>
      </c>
      <c r="H1581">
        <v>0</v>
      </c>
      <c r="I1581" s="21">
        <v>6358.78</v>
      </c>
      <c r="J1581" s="9" t="s">
        <v>7</v>
      </c>
      <c r="K1581" t="s">
        <v>12</v>
      </c>
      <c r="L1581" t="s">
        <v>19</v>
      </c>
    </row>
    <row r="1582" spans="1:12" x14ac:dyDescent="0.35">
      <c r="A1582" t="s">
        <v>786</v>
      </c>
      <c r="B1582">
        <v>1581</v>
      </c>
      <c r="C1582">
        <v>1983</v>
      </c>
      <c r="D1582" t="s">
        <v>31</v>
      </c>
      <c r="E1582">
        <v>19</v>
      </c>
      <c r="F1582" s="19">
        <v>34200</v>
      </c>
      <c r="G1582" s="13">
        <f t="shared" ca="1" si="24"/>
        <v>33</v>
      </c>
      <c r="H1582">
        <v>2</v>
      </c>
      <c r="I1582" s="21">
        <v>6356.27</v>
      </c>
      <c r="J1582" s="9" t="s">
        <v>8</v>
      </c>
      <c r="K1582" t="s">
        <v>7</v>
      </c>
      <c r="L1582" t="s">
        <v>9</v>
      </c>
    </row>
    <row r="1583" spans="1:12" x14ac:dyDescent="0.35">
      <c r="A1583" t="s">
        <v>785</v>
      </c>
      <c r="B1583">
        <v>1582</v>
      </c>
      <c r="C1583">
        <v>1983</v>
      </c>
      <c r="D1583" t="s">
        <v>33</v>
      </c>
      <c r="E1583">
        <v>21</v>
      </c>
      <c r="F1583" s="19">
        <v>34263</v>
      </c>
      <c r="G1583" s="13">
        <f t="shared" ca="1" si="24"/>
        <v>32</v>
      </c>
      <c r="H1583">
        <v>2</v>
      </c>
      <c r="I1583" s="21">
        <v>6338.08</v>
      </c>
      <c r="J1583" s="9" t="s">
        <v>7</v>
      </c>
      <c r="K1583" t="s">
        <v>12</v>
      </c>
      <c r="L1583" t="s">
        <v>9</v>
      </c>
    </row>
    <row r="1584" spans="1:12" x14ac:dyDescent="0.35">
      <c r="A1584" t="s">
        <v>784</v>
      </c>
      <c r="B1584">
        <v>1583</v>
      </c>
      <c r="C1584">
        <v>1986</v>
      </c>
      <c r="D1584" t="s">
        <v>16</v>
      </c>
      <c r="E1584">
        <v>25</v>
      </c>
      <c r="F1584" s="19">
        <v>35333</v>
      </c>
      <c r="G1584" s="13">
        <f t="shared" ca="1" si="24"/>
        <v>29</v>
      </c>
      <c r="H1584">
        <v>3</v>
      </c>
      <c r="I1584" s="21">
        <v>6335.64</v>
      </c>
      <c r="J1584" s="9" t="s">
        <v>7</v>
      </c>
      <c r="K1584" t="s">
        <v>7</v>
      </c>
      <c r="L1584" t="s">
        <v>9</v>
      </c>
    </row>
    <row r="1585" spans="1:12" x14ac:dyDescent="0.35">
      <c r="A1585" t="s">
        <v>783</v>
      </c>
      <c r="B1585">
        <v>1584</v>
      </c>
      <c r="C1585">
        <v>1990</v>
      </c>
      <c r="D1585" t="s">
        <v>31</v>
      </c>
      <c r="E1585">
        <v>13</v>
      </c>
      <c r="F1585" s="19">
        <v>33098</v>
      </c>
      <c r="G1585" s="13">
        <f t="shared" ca="1" si="24"/>
        <v>36</v>
      </c>
      <c r="H1585">
        <v>3</v>
      </c>
      <c r="I1585" s="21">
        <v>6334.34</v>
      </c>
      <c r="J1585" s="9" t="s">
        <v>7</v>
      </c>
      <c r="K1585" t="s">
        <v>7</v>
      </c>
      <c r="L1585" t="s">
        <v>243</v>
      </c>
    </row>
    <row r="1586" spans="1:12" x14ac:dyDescent="0.35">
      <c r="A1586" t="s">
        <v>782</v>
      </c>
      <c r="B1586">
        <v>1585</v>
      </c>
      <c r="C1586">
        <v>1985</v>
      </c>
      <c r="D1586" t="s">
        <v>26</v>
      </c>
      <c r="E1586">
        <v>15</v>
      </c>
      <c r="F1586" s="19">
        <v>35048</v>
      </c>
      <c r="G1586" s="13">
        <f t="shared" ca="1" si="24"/>
        <v>30</v>
      </c>
      <c r="H1586">
        <v>2</v>
      </c>
      <c r="I1586" s="21">
        <v>6313.76</v>
      </c>
      <c r="J1586" s="9" t="s">
        <v>7</v>
      </c>
      <c r="K1586" t="s">
        <v>12</v>
      </c>
      <c r="L1586" t="s">
        <v>9</v>
      </c>
    </row>
    <row r="1587" spans="1:12" x14ac:dyDescent="0.35">
      <c r="A1587" t="s">
        <v>781</v>
      </c>
      <c r="B1587">
        <v>1586</v>
      </c>
      <c r="C1587">
        <v>1985</v>
      </c>
      <c r="D1587" t="s">
        <v>11</v>
      </c>
      <c r="E1587">
        <v>19</v>
      </c>
      <c r="F1587" s="19">
        <v>35022</v>
      </c>
      <c r="G1587" s="13">
        <f t="shared" ca="1" si="24"/>
        <v>30</v>
      </c>
      <c r="H1587">
        <v>2</v>
      </c>
      <c r="I1587" s="21">
        <v>6311.95</v>
      </c>
      <c r="J1587" s="9" t="s">
        <v>7</v>
      </c>
      <c r="K1587" t="s">
        <v>12</v>
      </c>
      <c r="L1587" t="s">
        <v>38</v>
      </c>
    </row>
    <row r="1588" spans="1:12" x14ac:dyDescent="0.35">
      <c r="A1588" t="s">
        <v>780</v>
      </c>
      <c r="B1588">
        <v>1587</v>
      </c>
      <c r="C1588">
        <v>2004</v>
      </c>
      <c r="D1588" t="s">
        <v>6</v>
      </c>
      <c r="E1588">
        <v>27</v>
      </c>
      <c r="F1588" s="19">
        <v>38195</v>
      </c>
      <c r="G1588" s="13">
        <f t="shared" ca="1" si="24"/>
        <v>22</v>
      </c>
      <c r="H1588">
        <v>0</v>
      </c>
      <c r="I1588" s="21">
        <v>6311.11</v>
      </c>
      <c r="J1588" s="9" t="s">
        <v>7</v>
      </c>
      <c r="K1588" t="s">
        <v>7</v>
      </c>
      <c r="L1588" t="s">
        <v>38</v>
      </c>
    </row>
    <row r="1589" spans="1:12" x14ac:dyDescent="0.35">
      <c r="A1589" t="s">
        <v>779</v>
      </c>
      <c r="B1589">
        <v>1588</v>
      </c>
      <c r="C1589">
        <v>1969</v>
      </c>
      <c r="D1589" t="s">
        <v>16</v>
      </c>
      <c r="E1589">
        <v>4</v>
      </c>
      <c r="F1589" s="19">
        <v>36407</v>
      </c>
      <c r="G1589" s="13">
        <f t="shared" ca="1" si="24"/>
        <v>27</v>
      </c>
      <c r="H1589">
        <v>0</v>
      </c>
      <c r="I1589" s="21">
        <v>6305.61</v>
      </c>
      <c r="J1589" s="9" t="s">
        <v>7</v>
      </c>
      <c r="K1589" t="s">
        <v>7</v>
      </c>
      <c r="L1589" t="s">
        <v>19</v>
      </c>
    </row>
    <row r="1590" spans="1:12" x14ac:dyDescent="0.35">
      <c r="A1590" t="s">
        <v>778</v>
      </c>
      <c r="B1590">
        <v>1589</v>
      </c>
      <c r="C1590">
        <v>1974</v>
      </c>
      <c r="D1590" t="s">
        <v>16</v>
      </c>
      <c r="E1590">
        <v>17</v>
      </c>
      <c r="F1590" s="19">
        <v>34594</v>
      </c>
      <c r="G1590" s="13">
        <f t="shared" ca="1" si="24"/>
        <v>31</v>
      </c>
      <c r="H1590">
        <v>0</v>
      </c>
      <c r="I1590" s="21">
        <v>6302.23</v>
      </c>
      <c r="J1590" s="9" t="s">
        <v>7</v>
      </c>
      <c r="K1590" t="s">
        <v>12</v>
      </c>
      <c r="L1590" t="s">
        <v>9</v>
      </c>
    </row>
    <row r="1591" spans="1:12" x14ac:dyDescent="0.35">
      <c r="A1591" t="s">
        <v>777</v>
      </c>
      <c r="B1591">
        <v>1590</v>
      </c>
      <c r="C1591">
        <v>1996</v>
      </c>
      <c r="D1591" t="s">
        <v>6</v>
      </c>
      <c r="E1591">
        <v>4</v>
      </c>
      <c r="F1591" s="19">
        <v>35250</v>
      </c>
      <c r="G1591" s="13">
        <f t="shared" ca="1" si="24"/>
        <v>30</v>
      </c>
      <c r="H1591">
        <v>0</v>
      </c>
      <c r="I1591" s="21">
        <v>6293.63</v>
      </c>
      <c r="J1591" s="9" t="s">
        <v>7</v>
      </c>
      <c r="K1591" t="s">
        <v>8</v>
      </c>
      <c r="L1591" t="s">
        <v>296</v>
      </c>
    </row>
    <row r="1592" spans="1:12" x14ac:dyDescent="0.35">
      <c r="A1592" t="s">
        <v>776</v>
      </c>
      <c r="B1592">
        <v>1591</v>
      </c>
      <c r="C1592">
        <v>1981</v>
      </c>
      <c r="D1592" t="s">
        <v>31</v>
      </c>
      <c r="E1592">
        <v>26</v>
      </c>
      <c r="F1592" s="19">
        <v>33476</v>
      </c>
      <c r="G1592" s="13">
        <f t="shared" ca="1" si="24"/>
        <v>35</v>
      </c>
      <c r="H1592">
        <v>1</v>
      </c>
      <c r="I1592" s="21">
        <v>6289.75</v>
      </c>
      <c r="J1592" s="9" t="s">
        <v>7</v>
      </c>
      <c r="K1592" t="s">
        <v>8</v>
      </c>
      <c r="L1592" t="s">
        <v>9</v>
      </c>
    </row>
    <row r="1593" spans="1:12" x14ac:dyDescent="0.35">
      <c r="A1593" t="s">
        <v>775</v>
      </c>
      <c r="B1593">
        <v>1592</v>
      </c>
      <c r="C1593">
        <v>1981</v>
      </c>
      <c r="D1593" t="s">
        <v>11</v>
      </c>
      <c r="E1593">
        <v>24</v>
      </c>
      <c r="F1593" s="19">
        <v>33566</v>
      </c>
      <c r="G1593" s="13">
        <f t="shared" ca="1" si="24"/>
        <v>34</v>
      </c>
      <c r="H1593">
        <v>1</v>
      </c>
      <c r="I1593" s="21">
        <v>6282.24</v>
      </c>
      <c r="J1593" s="9" t="s">
        <v>7</v>
      </c>
      <c r="K1593" t="s">
        <v>12</v>
      </c>
      <c r="L1593" t="s">
        <v>38</v>
      </c>
    </row>
    <row r="1594" spans="1:12" x14ac:dyDescent="0.35">
      <c r="A1594" t="s">
        <v>774</v>
      </c>
      <c r="B1594">
        <v>1593</v>
      </c>
      <c r="C1594">
        <v>1993</v>
      </c>
      <c r="D1594" t="s">
        <v>33</v>
      </c>
      <c r="E1594">
        <v>16</v>
      </c>
      <c r="F1594" s="19">
        <v>34258</v>
      </c>
      <c r="G1594" s="13">
        <f t="shared" ca="1" si="24"/>
        <v>32</v>
      </c>
      <c r="H1594">
        <v>0</v>
      </c>
      <c r="I1594" s="21">
        <v>6276.3</v>
      </c>
      <c r="J1594" s="9" t="s">
        <v>7</v>
      </c>
      <c r="K1594" t="s">
        <v>12</v>
      </c>
      <c r="L1594" t="s">
        <v>196</v>
      </c>
    </row>
    <row r="1595" spans="1:12" x14ac:dyDescent="0.35">
      <c r="A1595" t="s">
        <v>773</v>
      </c>
      <c r="B1595">
        <v>1594</v>
      </c>
      <c r="C1595">
        <v>1981</v>
      </c>
      <c r="D1595" t="s">
        <v>14</v>
      </c>
      <c r="E1595">
        <v>30</v>
      </c>
      <c r="F1595" s="19">
        <v>33419</v>
      </c>
      <c r="G1595" s="13">
        <f t="shared" ca="1" si="24"/>
        <v>35</v>
      </c>
      <c r="H1595">
        <v>1</v>
      </c>
      <c r="I1595" s="21">
        <v>6272.48</v>
      </c>
      <c r="J1595" s="9" t="s">
        <v>12</v>
      </c>
      <c r="K1595" t="s">
        <v>8</v>
      </c>
      <c r="L1595" t="s">
        <v>9</v>
      </c>
    </row>
    <row r="1596" spans="1:12" x14ac:dyDescent="0.35">
      <c r="A1596" t="s">
        <v>772</v>
      </c>
      <c r="B1596">
        <v>1595</v>
      </c>
      <c r="C1596">
        <v>1984</v>
      </c>
      <c r="D1596" t="s">
        <v>16</v>
      </c>
      <c r="E1596">
        <v>25</v>
      </c>
      <c r="F1596" s="19">
        <v>34602</v>
      </c>
      <c r="G1596" s="13">
        <f t="shared" ca="1" si="24"/>
        <v>31</v>
      </c>
      <c r="H1596">
        <v>3</v>
      </c>
      <c r="I1596" s="21">
        <v>6269.33</v>
      </c>
      <c r="J1596" s="9" t="s">
        <v>7</v>
      </c>
      <c r="K1596" t="s">
        <v>12</v>
      </c>
      <c r="L1596" t="s">
        <v>9</v>
      </c>
    </row>
    <row r="1597" spans="1:12" x14ac:dyDescent="0.35">
      <c r="A1597" t="s">
        <v>771</v>
      </c>
      <c r="B1597">
        <v>1596</v>
      </c>
      <c r="C1597">
        <v>1995</v>
      </c>
      <c r="D1597" t="s">
        <v>33</v>
      </c>
      <c r="E1597">
        <v>17</v>
      </c>
      <c r="F1597" s="19">
        <v>34989</v>
      </c>
      <c r="G1597" s="13">
        <f t="shared" ca="1" si="24"/>
        <v>30</v>
      </c>
      <c r="H1597">
        <v>0</v>
      </c>
      <c r="I1597" s="21">
        <v>6261.2</v>
      </c>
      <c r="J1597" s="9" t="s">
        <v>7</v>
      </c>
      <c r="K1597" t="s">
        <v>12</v>
      </c>
      <c r="L1597" t="s">
        <v>531</v>
      </c>
    </row>
    <row r="1598" spans="1:12" x14ac:dyDescent="0.35">
      <c r="A1598" t="s">
        <v>770</v>
      </c>
      <c r="B1598">
        <v>1597</v>
      </c>
      <c r="C1598">
        <v>1970</v>
      </c>
      <c r="D1598" t="s">
        <v>33</v>
      </c>
      <c r="E1598">
        <v>11</v>
      </c>
      <c r="F1598" s="19">
        <v>33157</v>
      </c>
      <c r="G1598" s="13">
        <f t="shared" ca="1" si="24"/>
        <v>35</v>
      </c>
      <c r="H1598">
        <v>0</v>
      </c>
      <c r="I1598" s="21">
        <v>6255.38</v>
      </c>
      <c r="J1598" s="9" t="s">
        <v>7</v>
      </c>
      <c r="K1598" t="s">
        <v>7</v>
      </c>
      <c r="L1598" t="s">
        <v>9</v>
      </c>
    </row>
    <row r="1599" spans="1:12" x14ac:dyDescent="0.35">
      <c r="A1599" t="s">
        <v>769</v>
      </c>
      <c r="B1599">
        <v>1598</v>
      </c>
      <c r="C1599">
        <v>1972</v>
      </c>
      <c r="D1599" t="s">
        <v>16</v>
      </c>
      <c r="E1599">
        <v>8</v>
      </c>
      <c r="F1599" s="19">
        <v>33855</v>
      </c>
      <c r="G1599" s="13">
        <f t="shared" ca="1" si="24"/>
        <v>34</v>
      </c>
      <c r="H1599">
        <v>0</v>
      </c>
      <c r="I1599" s="21">
        <v>6254.13</v>
      </c>
      <c r="J1599" s="9" t="s">
        <v>7</v>
      </c>
      <c r="K1599" t="s">
        <v>7</v>
      </c>
      <c r="L1599" t="s">
        <v>19</v>
      </c>
    </row>
    <row r="1600" spans="1:12" x14ac:dyDescent="0.35">
      <c r="A1600" t="s">
        <v>768</v>
      </c>
      <c r="B1600">
        <v>1599</v>
      </c>
      <c r="C1600">
        <v>1972</v>
      </c>
      <c r="D1600" t="s">
        <v>11</v>
      </c>
      <c r="E1600">
        <v>11</v>
      </c>
      <c r="F1600" s="19">
        <v>33919</v>
      </c>
      <c r="G1600" s="13">
        <f t="shared" ca="1" si="24"/>
        <v>33</v>
      </c>
      <c r="H1600">
        <v>0</v>
      </c>
      <c r="I1600" s="21">
        <v>6253.85</v>
      </c>
      <c r="J1600" s="9" t="s">
        <v>7</v>
      </c>
      <c r="K1600" t="s">
        <v>7</v>
      </c>
      <c r="L1600" t="s">
        <v>9</v>
      </c>
    </row>
    <row r="1601" spans="1:12" x14ac:dyDescent="0.35">
      <c r="A1601" t="s">
        <v>767</v>
      </c>
      <c r="B1601">
        <v>1600</v>
      </c>
      <c r="C1601">
        <v>1979</v>
      </c>
      <c r="D1601" t="s">
        <v>33</v>
      </c>
      <c r="E1601">
        <v>10</v>
      </c>
      <c r="F1601" s="19">
        <v>36443</v>
      </c>
      <c r="G1601" s="13">
        <f t="shared" ca="1" si="24"/>
        <v>26</v>
      </c>
      <c r="H1601">
        <v>0</v>
      </c>
      <c r="I1601" s="21">
        <v>6250.44</v>
      </c>
      <c r="J1601" s="9" t="s">
        <v>7</v>
      </c>
      <c r="K1601" t="s">
        <v>12</v>
      </c>
      <c r="L1601" t="s">
        <v>38</v>
      </c>
    </row>
    <row r="1602" spans="1:12" x14ac:dyDescent="0.35">
      <c r="A1602" t="s">
        <v>766</v>
      </c>
      <c r="B1602">
        <v>1601</v>
      </c>
      <c r="C1602">
        <v>1983</v>
      </c>
      <c r="D1602" t="s">
        <v>31</v>
      </c>
      <c r="E1602">
        <v>11</v>
      </c>
      <c r="F1602" s="19">
        <v>34192</v>
      </c>
      <c r="G1602" s="13">
        <f t="shared" ref="G1602:G1665" ca="1" si="25">DATEDIF(F1602,$O$1,"Y")</f>
        <v>33</v>
      </c>
      <c r="H1602">
        <v>1</v>
      </c>
      <c r="I1602" s="21">
        <v>6238.3</v>
      </c>
      <c r="J1602" s="9" t="s">
        <v>7</v>
      </c>
      <c r="K1602" t="s">
        <v>12</v>
      </c>
      <c r="L1602" t="s">
        <v>38</v>
      </c>
    </row>
    <row r="1603" spans="1:12" x14ac:dyDescent="0.35">
      <c r="A1603" t="s">
        <v>765</v>
      </c>
      <c r="B1603">
        <v>1602</v>
      </c>
      <c r="C1603">
        <v>1978</v>
      </c>
      <c r="D1603" t="s">
        <v>16</v>
      </c>
      <c r="E1603">
        <v>19</v>
      </c>
      <c r="F1603" s="19">
        <v>36057</v>
      </c>
      <c r="G1603" s="13">
        <f t="shared" ca="1" si="25"/>
        <v>27</v>
      </c>
      <c r="H1603">
        <v>2</v>
      </c>
      <c r="I1603" s="21">
        <v>6236.95</v>
      </c>
      <c r="J1603" s="9" t="s">
        <v>7</v>
      </c>
      <c r="K1603" t="s">
        <v>7</v>
      </c>
      <c r="L1603" t="s">
        <v>9</v>
      </c>
    </row>
    <row r="1604" spans="1:12" x14ac:dyDescent="0.35">
      <c r="A1604" t="s">
        <v>764</v>
      </c>
      <c r="B1604">
        <v>1603</v>
      </c>
      <c r="C1604">
        <v>1972</v>
      </c>
      <c r="D1604" t="s">
        <v>14</v>
      </c>
      <c r="E1604">
        <v>29</v>
      </c>
      <c r="F1604" s="19">
        <v>33784</v>
      </c>
      <c r="G1604" s="13">
        <f t="shared" ca="1" si="25"/>
        <v>34</v>
      </c>
      <c r="H1604">
        <v>0</v>
      </c>
      <c r="I1604" s="21">
        <v>6219.93</v>
      </c>
      <c r="J1604" s="9" t="s">
        <v>7</v>
      </c>
      <c r="K1604" t="s">
        <v>7</v>
      </c>
      <c r="L1604" t="s">
        <v>9</v>
      </c>
    </row>
    <row r="1605" spans="1:12" x14ac:dyDescent="0.35">
      <c r="A1605" t="s">
        <v>763</v>
      </c>
      <c r="B1605">
        <v>1604</v>
      </c>
      <c r="C1605">
        <v>1992</v>
      </c>
      <c r="D1605" t="s">
        <v>31</v>
      </c>
      <c r="E1605">
        <v>12</v>
      </c>
      <c r="F1605" s="19">
        <v>33828</v>
      </c>
      <c r="G1605" s="13">
        <f t="shared" ca="1" si="25"/>
        <v>34</v>
      </c>
      <c r="H1605">
        <v>0</v>
      </c>
      <c r="I1605" s="21">
        <v>6208.5</v>
      </c>
      <c r="J1605" s="9" t="s">
        <v>7</v>
      </c>
      <c r="K1605" t="s">
        <v>12</v>
      </c>
      <c r="L1605" t="s">
        <v>296</v>
      </c>
    </row>
    <row r="1606" spans="1:12" x14ac:dyDescent="0.35">
      <c r="A1606" t="s">
        <v>762</v>
      </c>
      <c r="B1606">
        <v>1605</v>
      </c>
      <c r="C1606">
        <v>1999</v>
      </c>
      <c r="D1606" t="s">
        <v>16</v>
      </c>
      <c r="E1606">
        <v>10</v>
      </c>
      <c r="F1606" s="19">
        <v>36413</v>
      </c>
      <c r="G1606" s="13">
        <f t="shared" ca="1" si="25"/>
        <v>27</v>
      </c>
      <c r="H1606">
        <v>0</v>
      </c>
      <c r="I1606" s="21">
        <v>6207.26</v>
      </c>
      <c r="J1606" s="9" t="s">
        <v>7</v>
      </c>
      <c r="K1606" t="s">
        <v>7</v>
      </c>
      <c r="L1606" t="s">
        <v>531</v>
      </c>
    </row>
    <row r="1607" spans="1:12" x14ac:dyDescent="0.35">
      <c r="A1607" t="s">
        <v>761</v>
      </c>
      <c r="B1607">
        <v>1606</v>
      </c>
      <c r="C1607">
        <v>1985</v>
      </c>
      <c r="D1607" t="s">
        <v>16</v>
      </c>
      <c r="E1607">
        <v>22</v>
      </c>
      <c r="F1607" s="19">
        <v>34964</v>
      </c>
      <c r="G1607" s="13">
        <f t="shared" ca="1" si="25"/>
        <v>30</v>
      </c>
      <c r="H1607">
        <v>2</v>
      </c>
      <c r="I1607" s="21">
        <v>6203.9</v>
      </c>
      <c r="J1607" s="9" t="s">
        <v>7</v>
      </c>
      <c r="K1607" t="s">
        <v>7</v>
      </c>
      <c r="L1607" t="s">
        <v>19</v>
      </c>
    </row>
    <row r="1608" spans="1:12" x14ac:dyDescent="0.35">
      <c r="A1608" t="s">
        <v>760</v>
      </c>
      <c r="B1608">
        <v>1607</v>
      </c>
      <c r="C1608">
        <v>1985</v>
      </c>
      <c r="D1608" t="s">
        <v>6</v>
      </c>
      <c r="E1608">
        <v>22</v>
      </c>
      <c r="F1608" s="19">
        <v>34902</v>
      </c>
      <c r="G1608" s="13">
        <f t="shared" ca="1" si="25"/>
        <v>31</v>
      </c>
      <c r="H1608">
        <v>2</v>
      </c>
      <c r="I1608" s="21">
        <v>6198.75</v>
      </c>
      <c r="J1608" s="9" t="s">
        <v>7</v>
      </c>
      <c r="K1608" t="s">
        <v>12</v>
      </c>
      <c r="L1608" t="s">
        <v>19</v>
      </c>
    </row>
    <row r="1609" spans="1:12" x14ac:dyDescent="0.35">
      <c r="A1609" t="s">
        <v>759</v>
      </c>
      <c r="B1609">
        <v>1608</v>
      </c>
      <c r="C1609">
        <v>1988</v>
      </c>
      <c r="D1609" t="s">
        <v>33</v>
      </c>
      <c r="E1609">
        <v>23</v>
      </c>
      <c r="F1609" s="19">
        <v>36091</v>
      </c>
      <c r="G1609" s="13">
        <f t="shared" ca="1" si="25"/>
        <v>27</v>
      </c>
      <c r="H1609">
        <v>3</v>
      </c>
      <c r="I1609" s="21">
        <v>6196.45</v>
      </c>
      <c r="J1609" s="9" t="s">
        <v>7</v>
      </c>
      <c r="K1609" t="s">
        <v>12</v>
      </c>
      <c r="L1609" t="s">
        <v>38</v>
      </c>
    </row>
    <row r="1610" spans="1:12" x14ac:dyDescent="0.35">
      <c r="A1610" t="s">
        <v>758</v>
      </c>
      <c r="B1610">
        <v>1609</v>
      </c>
      <c r="C1610">
        <v>1981</v>
      </c>
      <c r="D1610" t="s">
        <v>33</v>
      </c>
      <c r="E1610">
        <v>1</v>
      </c>
      <c r="F1610" s="19">
        <v>33512</v>
      </c>
      <c r="G1610" s="13">
        <f t="shared" ca="1" si="25"/>
        <v>34</v>
      </c>
      <c r="H1610">
        <v>0</v>
      </c>
      <c r="I1610" s="21">
        <v>6186.13</v>
      </c>
      <c r="J1610" s="9" t="s">
        <v>7</v>
      </c>
      <c r="K1610" t="s">
        <v>8</v>
      </c>
      <c r="L1610" t="s">
        <v>38</v>
      </c>
    </row>
    <row r="1611" spans="1:12" x14ac:dyDescent="0.35">
      <c r="A1611" t="s">
        <v>757</v>
      </c>
      <c r="B1611">
        <v>1610</v>
      </c>
      <c r="C1611">
        <v>1981</v>
      </c>
      <c r="D1611" t="s">
        <v>11</v>
      </c>
      <c r="E1611">
        <v>22</v>
      </c>
      <c r="F1611" s="19">
        <v>33564</v>
      </c>
      <c r="G1611" s="13">
        <f t="shared" ca="1" si="25"/>
        <v>34</v>
      </c>
      <c r="H1611">
        <v>0</v>
      </c>
      <c r="I1611" s="21">
        <v>6185.32</v>
      </c>
      <c r="J1611" s="9" t="s">
        <v>7</v>
      </c>
      <c r="K1611" t="s">
        <v>12</v>
      </c>
      <c r="L1611" t="s">
        <v>9</v>
      </c>
    </row>
    <row r="1612" spans="1:12" x14ac:dyDescent="0.35">
      <c r="A1612" t="s">
        <v>756</v>
      </c>
      <c r="B1612">
        <v>1611</v>
      </c>
      <c r="C1612">
        <v>1988</v>
      </c>
      <c r="D1612" t="s">
        <v>11</v>
      </c>
      <c r="E1612">
        <v>1</v>
      </c>
      <c r="F1612" s="19">
        <v>36100</v>
      </c>
      <c r="G1612" s="13">
        <f t="shared" ca="1" si="25"/>
        <v>27</v>
      </c>
      <c r="H1612">
        <v>3</v>
      </c>
      <c r="I1612" s="21">
        <v>6184.3</v>
      </c>
      <c r="J1612" s="9" t="s">
        <v>7</v>
      </c>
      <c r="K1612" t="s">
        <v>8</v>
      </c>
      <c r="L1612" t="s">
        <v>9</v>
      </c>
    </row>
    <row r="1613" spans="1:12" x14ac:dyDescent="0.35">
      <c r="A1613" t="s">
        <v>755</v>
      </c>
      <c r="B1613">
        <v>1612</v>
      </c>
      <c r="C1613">
        <v>1970</v>
      </c>
      <c r="D1613" t="s">
        <v>33</v>
      </c>
      <c r="E1613">
        <v>5</v>
      </c>
      <c r="F1613" s="19">
        <v>33151</v>
      </c>
      <c r="G1613" s="13">
        <f t="shared" ca="1" si="25"/>
        <v>35</v>
      </c>
      <c r="H1613">
        <v>0</v>
      </c>
      <c r="I1613" s="21">
        <v>6183.46</v>
      </c>
      <c r="J1613" s="9" t="s">
        <v>7</v>
      </c>
      <c r="K1613" t="s">
        <v>7</v>
      </c>
      <c r="L1613" t="s">
        <v>19</v>
      </c>
    </row>
    <row r="1614" spans="1:12" x14ac:dyDescent="0.35">
      <c r="A1614" t="s">
        <v>754</v>
      </c>
      <c r="B1614">
        <v>1613</v>
      </c>
      <c r="C1614">
        <v>1985</v>
      </c>
      <c r="D1614" t="s">
        <v>31</v>
      </c>
      <c r="E1614">
        <v>9</v>
      </c>
      <c r="F1614" s="19">
        <v>34920</v>
      </c>
      <c r="G1614" s="13">
        <f t="shared" ca="1" si="25"/>
        <v>31</v>
      </c>
      <c r="H1614">
        <v>3</v>
      </c>
      <c r="I1614" s="21">
        <v>6183.32</v>
      </c>
      <c r="J1614" s="9" t="s">
        <v>7</v>
      </c>
      <c r="K1614" t="s">
        <v>7</v>
      </c>
      <c r="L1614" t="s">
        <v>19</v>
      </c>
    </row>
    <row r="1615" spans="1:12" x14ac:dyDescent="0.35">
      <c r="A1615" t="s">
        <v>753</v>
      </c>
      <c r="B1615">
        <v>1614</v>
      </c>
      <c r="C1615">
        <v>1984</v>
      </c>
      <c r="D1615" t="s">
        <v>33</v>
      </c>
      <c r="E1615">
        <v>6</v>
      </c>
      <c r="F1615" s="19">
        <v>34613</v>
      </c>
      <c r="G1615" s="13">
        <f t="shared" ca="1" si="25"/>
        <v>31</v>
      </c>
      <c r="H1615">
        <v>3</v>
      </c>
      <c r="I1615" s="21">
        <v>6170.96</v>
      </c>
      <c r="J1615" s="9" t="s">
        <v>7</v>
      </c>
      <c r="K1615" t="s">
        <v>12</v>
      </c>
      <c r="L1615" t="s">
        <v>9</v>
      </c>
    </row>
    <row r="1616" spans="1:12" x14ac:dyDescent="0.35">
      <c r="A1616" t="s">
        <v>752</v>
      </c>
      <c r="B1616">
        <v>1615</v>
      </c>
      <c r="C1616">
        <v>1985</v>
      </c>
      <c r="D1616" t="s">
        <v>33</v>
      </c>
      <c r="E1616">
        <v>15</v>
      </c>
      <c r="F1616" s="19">
        <v>34987</v>
      </c>
      <c r="G1616" s="13">
        <f t="shared" ca="1" si="25"/>
        <v>30</v>
      </c>
      <c r="H1616">
        <v>3</v>
      </c>
      <c r="I1616" s="21">
        <v>6159.57</v>
      </c>
      <c r="J1616" s="9" t="s">
        <v>7</v>
      </c>
      <c r="K1616" t="s">
        <v>12</v>
      </c>
      <c r="L1616" t="s">
        <v>19</v>
      </c>
    </row>
    <row r="1617" spans="1:12" x14ac:dyDescent="0.35">
      <c r="A1617" t="s">
        <v>751</v>
      </c>
      <c r="B1617">
        <v>1616</v>
      </c>
      <c r="C1617">
        <v>1973</v>
      </c>
      <c r="D1617" t="s">
        <v>11</v>
      </c>
      <c r="E1617">
        <v>6</v>
      </c>
      <c r="F1617" s="19">
        <v>34279</v>
      </c>
      <c r="G1617" s="13">
        <f t="shared" ca="1" si="25"/>
        <v>32</v>
      </c>
      <c r="H1617">
        <v>0</v>
      </c>
      <c r="I1617" s="21">
        <v>6152.05</v>
      </c>
      <c r="J1617" s="9" t="s">
        <v>7</v>
      </c>
      <c r="K1617" t="s">
        <v>8</v>
      </c>
      <c r="L1617" t="s">
        <v>9</v>
      </c>
    </row>
    <row r="1618" spans="1:12" x14ac:dyDescent="0.35">
      <c r="A1618" t="s">
        <v>750</v>
      </c>
      <c r="B1618">
        <v>1617</v>
      </c>
      <c r="C1618">
        <v>1970</v>
      </c>
      <c r="D1618" t="s">
        <v>33</v>
      </c>
      <c r="E1618">
        <v>14</v>
      </c>
      <c r="F1618" s="19">
        <v>33160</v>
      </c>
      <c r="G1618" s="13">
        <f t="shared" ca="1" si="25"/>
        <v>35</v>
      </c>
      <c r="H1618">
        <v>0</v>
      </c>
      <c r="I1618" s="21">
        <v>6147.12</v>
      </c>
      <c r="J1618" s="9" t="s">
        <v>7</v>
      </c>
      <c r="K1618" t="s">
        <v>8</v>
      </c>
      <c r="L1618" t="s">
        <v>19</v>
      </c>
    </row>
    <row r="1619" spans="1:12" x14ac:dyDescent="0.35">
      <c r="A1619" t="s">
        <v>749</v>
      </c>
      <c r="B1619">
        <v>1618</v>
      </c>
      <c r="C1619">
        <v>1976</v>
      </c>
      <c r="D1619" t="s">
        <v>26</v>
      </c>
      <c r="E1619">
        <v>12</v>
      </c>
      <c r="F1619" s="19">
        <v>35411</v>
      </c>
      <c r="G1619" s="13">
        <f t="shared" ca="1" si="25"/>
        <v>29</v>
      </c>
      <c r="H1619">
        <v>2</v>
      </c>
      <c r="I1619" s="21">
        <v>6139.14</v>
      </c>
      <c r="J1619" s="9" t="s">
        <v>7</v>
      </c>
      <c r="K1619" t="s">
        <v>8</v>
      </c>
      <c r="L1619" t="s">
        <v>9</v>
      </c>
    </row>
    <row r="1620" spans="1:12" x14ac:dyDescent="0.35">
      <c r="A1620" t="s">
        <v>748</v>
      </c>
      <c r="B1620">
        <v>1619</v>
      </c>
      <c r="C1620">
        <v>1978</v>
      </c>
      <c r="D1620" t="s">
        <v>16</v>
      </c>
      <c r="E1620">
        <v>5</v>
      </c>
      <c r="F1620" s="19">
        <v>36043</v>
      </c>
      <c r="G1620" s="13">
        <f t="shared" ca="1" si="25"/>
        <v>28</v>
      </c>
      <c r="H1620">
        <v>2</v>
      </c>
      <c r="I1620" s="21">
        <v>6138.58</v>
      </c>
      <c r="J1620" s="9" t="s">
        <v>7</v>
      </c>
      <c r="K1620" t="s">
        <v>12</v>
      </c>
      <c r="L1620" t="s">
        <v>9</v>
      </c>
    </row>
    <row r="1621" spans="1:12" x14ac:dyDescent="0.35">
      <c r="A1621" t="s">
        <v>747</v>
      </c>
      <c r="B1621">
        <v>1620</v>
      </c>
      <c r="C1621">
        <v>1969</v>
      </c>
      <c r="D1621" t="s">
        <v>11</v>
      </c>
      <c r="E1621">
        <v>9</v>
      </c>
      <c r="F1621" s="19">
        <v>36473</v>
      </c>
      <c r="G1621" s="13">
        <f t="shared" ca="1" si="25"/>
        <v>26</v>
      </c>
      <c r="H1621">
        <v>0</v>
      </c>
      <c r="I1621" s="21">
        <v>6138.5</v>
      </c>
      <c r="J1621" s="9" t="s">
        <v>7</v>
      </c>
      <c r="K1621" t="s">
        <v>7</v>
      </c>
      <c r="L1621" t="s">
        <v>38</v>
      </c>
    </row>
    <row r="1622" spans="1:12" x14ac:dyDescent="0.35">
      <c r="A1622" t="s">
        <v>746</v>
      </c>
      <c r="B1622">
        <v>1621</v>
      </c>
      <c r="C1622">
        <v>1990</v>
      </c>
      <c r="D1622" t="s">
        <v>31</v>
      </c>
      <c r="E1622">
        <v>18</v>
      </c>
      <c r="F1622" s="19">
        <v>33103</v>
      </c>
      <c r="G1622" s="13">
        <f t="shared" ca="1" si="25"/>
        <v>36</v>
      </c>
      <c r="H1622">
        <v>3</v>
      </c>
      <c r="I1622" s="21">
        <v>6128.8</v>
      </c>
      <c r="J1622" s="9" t="s">
        <v>7</v>
      </c>
      <c r="K1622" t="s">
        <v>8</v>
      </c>
      <c r="L1622" t="s">
        <v>19</v>
      </c>
    </row>
    <row r="1623" spans="1:12" x14ac:dyDescent="0.35">
      <c r="A1623" t="s">
        <v>745</v>
      </c>
      <c r="B1623">
        <v>1622</v>
      </c>
      <c r="C1623">
        <v>1983</v>
      </c>
      <c r="D1623" t="s">
        <v>11</v>
      </c>
      <c r="E1623">
        <v>16</v>
      </c>
      <c r="F1623" s="19">
        <v>34289</v>
      </c>
      <c r="G1623" s="13">
        <f t="shared" ca="1" si="25"/>
        <v>32</v>
      </c>
      <c r="H1623">
        <v>1</v>
      </c>
      <c r="I1623" s="21">
        <v>6123.57</v>
      </c>
      <c r="J1623" s="9" t="s">
        <v>8</v>
      </c>
      <c r="K1623" t="s">
        <v>7</v>
      </c>
      <c r="L1623" t="s">
        <v>19</v>
      </c>
    </row>
    <row r="1624" spans="1:12" x14ac:dyDescent="0.35">
      <c r="A1624" t="s">
        <v>744</v>
      </c>
      <c r="B1624">
        <v>1623</v>
      </c>
      <c r="C1624">
        <v>1983</v>
      </c>
      <c r="D1624" t="s">
        <v>31</v>
      </c>
      <c r="E1624">
        <v>11</v>
      </c>
      <c r="F1624" s="19">
        <v>34192</v>
      </c>
      <c r="G1624" s="13">
        <f t="shared" ca="1" si="25"/>
        <v>33</v>
      </c>
      <c r="H1624">
        <v>1</v>
      </c>
      <c r="I1624" s="21">
        <v>6117.49</v>
      </c>
      <c r="J1624" s="9" t="s">
        <v>7</v>
      </c>
      <c r="K1624" t="s">
        <v>8</v>
      </c>
      <c r="L1624" t="s">
        <v>19</v>
      </c>
    </row>
    <row r="1625" spans="1:12" x14ac:dyDescent="0.35">
      <c r="A1625" t="s">
        <v>743</v>
      </c>
      <c r="B1625">
        <v>1624</v>
      </c>
      <c r="C1625">
        <v>1991</v>
      </c>
      <c r="D1625" t="s">
        <v>6</v>
      </c>
      <c r="E1625">
        <v>25</v>
      </c>
      <c r="F1625" s="19">
        <v>33444</v>
      </c>
      <c r="G1625" s="13">
        <f t="shared" ca="1" si="25"/>
        <v>35</v>
      </c>
      <c r="H1625">
        <v>3</v>
      </c>
      <c r="I1625" s="21">
        <v>6113.23</v>
      </c>
      <c r="J1625" s="9" t="s">
        <v>7</v>
      </c>
      <c r="K1625" t="s">
        <v>7</v>
      </c>
      <c r="L1625" t="s">
        <v>243</v>
      </c>
    </row>
    <row r="1626" spans="1:12" x14ac:dyDescent="0.35">
      <c r="A1626" t="s">
        <v>742</v>
      </c>
      <c r="B1626">
        <v>1625</v>
      </c>
      <c r="C1626">
        <v>1985</v>
      </c>
      <c r="D1626" t="s">
        <v>6</v>
      </c>
      <c r="E1626">
        <v>21</v>
      </c>
      <c r="F1626" s="19">
        <v>34901</v>
      </c>
      <c r="G1626" s="13">
        <f t="shared" ca="1" si="25"/>
        <v>31</v>
      </c>
      <c r="H1626">
        <v>1</v>
      </c>
      <c r="I1626" s="21">
        <v>6112.35</v>
      </c>
      <c r="J1626" s="9" t="s">
        <v>7</v>
      </c>
      <c r="K1626" t="s">
        <v>12</v>
      </c>
      <c r="L1626" t="s">
        <v>19</v>
      </c>
    </row>
    <row r="1627" spans="1:12" x14ac:dyDescent="0.35">
      <c r="A1627" t="s">
        <v>741</v>
      </c>
      <c r="B1627">
        <v>1626</v>
      </c>
      <c r="C1627">
        <v>1995</v>
      </c>
      <c r="D1627" t="s">
        <v>16</v>
      </c>
      <c r="E1627">
        <v>9</v>
      </c>
      <c r="F1627" s="19">
        <v>34951</v>
      </c>
      <c r="G1627" s="13">
        <f t="shared" ca="1" si="25"/>
        <v>31</v>
      </c>
      <c r="H1627">
        <v>0</v>
      </c>
      <c r="I1627" s="21">
        <v>6111.95</v>
      </c>
      <c r="J1627" s="9" t="s">
        <v>7</v>
      </c>
      <c r="K1627" t="s">
        <v>8</v>
      </c>
      <c r="L1627" t="s">
        <v>531</v>
      </c>
    </row>
    <row r="1628" spans="1:12" x14ac:dyDescent="0.35">
      <c r="A1628" t="s">
        <v>740</v>
      </c>
      <c r="B1628">
        <v>1627</v>
      </c>
      <c r="C1628">
        <v>1970</v>
      </c>
      <c r="D1628" t="s">
        <v>14</v>
      </c>
      <c r="E1628">
        <v>9</v>
      </c>
      <c r="F1628" s="19">
        <v>33033</v>
      </c>
      <c r="G1628" s="13">
        <f t="shared" ca="1" si="25"/>
        <v>36</v>
      </c>
      <c r="H1628">
        <v>0</v>
      </c>
      <c r="I1628" s="21">
        <v>6098.38</v>
      </c>
      <c r="J1628" s="9" t="s">
        <v>7</v>
      </c>
      <c r="K1628" t="s">
        <v>7</v>
      </c>
      <c r="L1628" t="s">
        <v>9</v>
      </c>
    </row>
    <row r="1629" spans="1:12" x14ac:dyDescent="0.35">
      <c r="A1629" t="s">
        <v>739</v>
      </c>
      <c r="B1629">
        <v>1628</v>
      </c>
      <c r="C1629">
        <v>1984</v>
      </c>
      <c r="D1629" t="s">
        <v>6</v>
      </c>
      <c r="E1629">
        <v>25</v>
      </c>
      <c r="F1629" s="19">
        <v>34540</v>
      </c>
      <c r="G1629" s="13">
        <f t="shared" ca="1" si="25"/>
        <v>32</v>
      </c>
      <c r="H1629">
        <v>2</v>
      </c>
      <c r="I1629" s="21">
        <v>6082.41</v>
      </c>
      <c r="J1629" s="9" t="s">
        <v>12</v>
      </c>
      <c r="K1629" t="s">
        <v>7</v>
      </c>
      <c r="L1629" t="s">
        <v>38</v>
      </c>
    </row>
    <row r="1630" spans="1:12" x14ac:dyDescent="0.35">
      <c r="A1630" t="s">
        <v>738</v>
      </c>
      <c r="B1630">
        <v>1629</v>
      </c>
      <c r="C1630">
        <v>1984</v>
      </c>
      <c r="D1630" t="s">
        <v>33</v>
      </c>
      <c r="E1630">
        <v>14</v>
      </c>
      <c r="F1630" s="19">
        <v>34621</v>
      </c>
      <c r="G1630" s="13">
        <f t="shared" ca="1" si="25"/>
        <v>31</v>
      </c>
      <c r="H1630">
        <v>1</v>
      </c>
      <c r="I1630" s="21">
        <v>6079.67</v>
      </c>
      <c r="J1630" s="9" t="s">
        <v>12</v>
      </c>
      <c r="K1630" t="s">
        <v>12</v>
      </c>
      <c r="L1630" t="s">
        <v>272</v>
      </c>
    </row>
    <row r="1631" spans="1:12" x14ac:dyDescent="0.35">
      <c r="A1631" t="s">
        <v>737</v>
      </c>
      <c r="B1631">
        <v>1630</v>
      </c>
      <c r="C1631">
        <v>1979</v>
      </c>
      <c r="D1631" t="s">
        <v>31</v>
      </c>
      <c r="E1631">
        <v>8</v>
      </c>
      <c r="F1631" s="19">
        <v>36380</v>
      </c>
      <c r="G1631" s="13">
        <f t="shared" ca="1" si="25"/>
        <v>27</v>
      </c>
      <c r="H1631">
        <v>2</v>
      </c>
      <c r="I1631" s="21">
        <v>6074.37</v>
      </c>
      <c r="J1631" s="9" t="s">
        <v>7</v>
      </c>
      <c r="K1631" t="s">
        <v>7</v>
      </c>
      <c r="L1631" t="s">
        <v>19</v>
      </c>
    </row>
    <row r="1632" spans="1:12" x14ac:dyDescent="0.35">
      <c r="A1632" t="s">
        <v>736</v>
      </c>
      <c r="B1632">
        <v>1631</v>
      </c>
      <c r="C1632">
        <v>1984</v>
      </c>
      <c r="D1632" t="s">
        <v>16</v>
      </c>
      <c r="E1632">
        <v>21</v>
      </c>
      <c r="F1632" s="19">
        <v>34598</v>
      </c>
      <c r="G1632" s="13">
        <f t="shared" ca="1" si="25"/>
        <v>31</v>
      </c>
      <c r="H1632">
        <v>1</v>
      </c>
      <c r="I1632" s="21">
        <v>6067.13</v>
      </c>
      <c r="J1632" s="9" t="s">
        <v>8</v>
      </c>
      <c r="K1632" t="s">
        <v>12</v>
      </c>
      <c r="L1632" t="s">
        <v>164</v>
      </c>
    </row>
    <row r="1633" spans="1:12" x14ac:dyDescent="0.35">
      <c r="A1633" t="s">
        <v>735</v>
      </c>
      <c r="B1633">
        <v>1632</v>
      </c>
      <c r="C1633">
        <v>1994</v>
      </c>
      <c r="D1633" t="s">
        <v>11</v>
      </c>
      <c r="E1633">
        <v>8</v>
      </c>
      <c r="F1633" s="19">
        <v>34646</v>
      </c>
      <c r="G1633" s="13">
        <f t="shared" ca="1" si="25"/>
        <v>31</v>
      </c>
      <c r="H1633">
        <v>0</v>
      </c>
      <c r="I1633" s="21">
        <v>6064.37</v>
      </c>
      <c r="J1633" s="9" t="s">
        <v>7</v>
      </c>
      <c r="K1633" t="s">
        <v>7</v>
      </c>
      <c r="L1633" t="s">
        <v>38</v>
      </c>
    </row>
    <row r="1634" spans="1:12" x14ac:dyDescent="0.35">
      <c r="A1634" t="s">
        <v>734</v>
      </c>
      <c r="B1634">
        <v>1633</v>
      </c>
      <c r="C1634">
        <v>1996</v>
      </c>
      <c r="D1634" t="s">
        <v>6</v>
      </c>
      <c r="E1634">
        <v>28</v>
      </c>
      <c r="F1634" s="19">
        <v>35274</v>
      </c>
      <c r="G1634" s="13">
        <f t="shared" ca="1" si="25"/>
        <v>30</v>
      </c>
      <c r="H1634">
        <v>0</v>
      </c>
      <c r="I1634" s="21">
        <v>6061.8</v>
      </c>
      <c r="J1634" s="9" t="s">
        <v>7</v>
      </c>
      <c r="K1634" t="s">
        <v>8</v>
      </c>
      <c r="L1634" t="s">
        <v>19</v>
      </c>
    </row>
    <row r="1635" spans="1:12" x14ac:dyDescent="0.35">
      <c r="A1635" t="s">
        <v>733</v>
      </c>
      <c r="B1635">
        <v>1634</v>
      </c>
      <c r="C1635">
        <v>1989</v>
      </c>
      <c r="D1635" t="s">
        <v>31</v>
      </c>
      <c r="E1635">
        <v>16</v>
      </c>
      <c r="F1635" s="19">
        <v>36388</v>
      </c>
      <c r="G1635" s="13">
        <f t="shared" ca="1" si="25"/>
        <v>27</v>
      </c>
      <c r="H1635">
        <v>4</v>
      </c>
      <c r="I1635" s="21">
        <v>6059.17</v>
      </c>
      <c r="J1635" s="9" t="s">
        <v>7</v>
      </c>
      <c r="K1635" t="s">
        <v>12</v>
      </c>
      <c r="L1635" t="s">
        <v>38</v>
      </c>
    </row>
    <row r="1636" spans="1:12" x14ac:dyDescent="0.35">
      <c r="A1636" t="s">
        <v>732</v>
      </c>
      <c r="B1636">
        <v>1635</v>
      </c>
      <c r="C1636">
        <v>1980</v>
      </c>
      <c r="D1636" t="s">
        <v>31</v>
      </c>
      <c r="E1636">
        <v>8</v>
      </c>
      <c r="F1636" s="19">
        <v>33093</v>
      </c>
      <c r="G1636" s="13">
        <f t="shared" ca="1" si="25"/>
        <v>36</v>
      </c>
      <c r="H1636">
        <v>2</v>
      </c>
      <c r="I1636" s="21">
        <v>5993.62</v>
      </c>
      <c r="J1636" s="9" t="s">
        <v>7</v>
      </c>
      <c r="K1636" t="s">
        <v>8</v>
      </c>
      <c r="L1636" t="s">
        <v>9</v>
      </c>
    </row>
    <row r="1637" spans="1:12" x14ac:dyDescent="0.35">
      <c r="A1637" t="s">
        <v>731</v>
      </c>
      <c r="B1637">
        <v>1636</v>
      </c>
      <c r="C1637">
        <v>1974</v>
      </c>
      <c r="D1637" t="s">
        <v>31</v>
      </c>
      <c r="E1637">
        <v>17</v>
      </c>
      <c r="F1637" s="19">
        <v>34563</v>
      </c>
      <c r="G1637" s="13">
        <f t="shared" ca="1" si="25"/>
        <v>32</v>
      </c>
      <c r="H1637">
        <v>0</v>
      </c>
      <c r="I1637" s="21">
        <v>5990.17</v>
      </c>
      <c r="J1637" s="9" t="s">
        <v>7</v>
      </c>
      <c r="K1637" t="s">
        <v>7</v>
      </c>
      <c r="L1637" t="s">
        <v>9</v>
      </c>
    </row>
    <row r="1638" spans="1:12" x14ac:dyDescent="0.35">
      <c r="A1638" t="s">
        <v>730</v>
      </c>
      <c r="B1638">
        <v>1637</v>
      </c>
      <c r="C1638">
        <v>1988</v>
      </c>
      <c r="D1638" t="s">
        <v>14</v>
      </c>
      <c r="E1638">
        <v>10</v>
      </c>
      <c r="F1638" s="19">
        <v>35956</v>
      </c>
      <c r="G1638" s="13">
        <f t="shared" ca="1" si="25"/>
        <v>28</v>
      </c>
      <c r="H1638">
        <v>2</v>
      </c>
      <c r="I1638" s="21">
        <v>5989.52</v>
      </c>
      <c r="J1638" s="9" t="s">
        <v>7</v>
      </c>
      <c r="K1638" t="s">
        <v>12</v>
      </c>
      <c r="L1638" t="s">
        <v>19</v>
      </c>
    </row>
    <row r="1639" spans="1:12" x14ac:dyDescent="0.35">
      <c r="A1639" t="s">
        <v>729</v>
      </c>
      <c r="B1639">
        <v>1638</v>
      </c>
      <c r="C1639">
        <v>1974</v>
      </c>
      <c r="D1639" t="s">
        <v>33</v>
      </c>
      <c r="E1639">
        <v>11</v>
      </c>
      <c r="F1639" s="19">
        <v>34618</v>
      </c>
      <c r="G1639" s="13">
        <f t="shared" ca="1" si="25"/>
        <v>31</v>
      </c>
      <c r="H1639">
        <v>0</v>
      </c>
      <c r="I1639" s="21">
        <v>5979.99</v>
      </c>
      <c r="J1639" s="9" t="s">
        <v>7</v>
      </c>
      <c r="K1639" t="s">
        <v>8</v>
      </c>
      <c r="L1639" t="s">
        <v>9</v>
      </c>
    </row>
    <row r="1640" spans="1:12" x14ac:dyDescent="0.35">
      <c r="A1640" t="s">
        <v>728</v>
      </c>
      <c r="B1640">
        <v>1639</v>
      </c>
      <c r="C1640">
        <v>1980</v>
      </c>
      <c r="D1640" t="s">
        <v>33</v>
      </c>
      <c r="E1640">
        <v>10</v>
      </c>
      <c r="F1640" s="19">
        <v>33156</v>
      </c>
      <c r="G1640" s="13">
        <f t="shared" ca="1" si="25"/>
        <v>35</v>
      </c>
      <c r="H1640">
        <v>0</v>
      </c>
      <c r="I1640" s="21">
        <v>5979.73</v>
      </c>
      <c r="J1640" s="9" t="s">
        <v>7</v>
      </c>
      <c r="K1640" t="s">
        <v>7</v>
      </c>
      <c r="L1640" t="s">
        <v>38</v>
      </c>
    </row>
    <row r="1641" spans="1:12" x14ac:dyDescent="0.35">
      <c r="A1641" t="s">
        <v>727</v>
      </c>
      <c r="B1641">
        <v>1640</v>
      </c>
      <c r="C1641">
        <v>1970</v>
      </c>
      <c r="D1641" t="s">
        <v>14</v>
      </c>
      <c r="E1641">
        <v>25</v>
      </c>
      <c r="F1641" s="19">
        <v>33049</v>
      </c>
      <c r="G1641" s="13">
        <f t="shared" ca="1" si="25"/>
        <v>36</v>
      </c>
      <c r="H1641">
        <v>0</v>
      </c>
      <c r="I1641" s="21">
        <v>5979.66</v>
      </c>
      <c r="J1641" s="9" t="s">
        <v>7</v>
      </c>
      <c r="K1641" t="s">
        <v>8</v>
      </c>
      <c r="L1641" t="s">
        <v>9</v>
      </c>
    </row>
    <row r="1642" spans="1:12" x14ac:dyDescent="0.35">
      <c r="A1642" t="s">
        <v>726</v>
      </c>
      <c r="B1642">
        <v>1641</v>
      </c>
      <c r="C1642">
        <v>1984</v>
      </c>
      <c r="D1642" t="s">
        <v>11</v>
      </c>
      <c r="E1642">
        <v>11</v>
      </c>
      <c r="F1642" s="19">
        <v>34649</v>
      </c>
      <c r="G1642" s="13">
        <f t="shared" ca="1" si="25"/>
        <v>31</v>
      </c>
      <c r="H1642">
        <v>1</v>
      </c>
      <c r="I1642" s="21">
        <v>5976.83</v>
      </c>
      <c r="J1642" s="9" t="s">
        <v>7</v>
      </c>
      <c r="K1642" t="s">
        <v>7</v>
      </c>
      <c r="L1642" t="s">
        <v>9</v>
      </c>
    </row>
    <row r="1643" spans="1:12" x14ac:dyDescent="0.35">
      <c r="A1643" t="s">
        <v>725</v>
      </c>
      <c r="B1643">
        <v>1642</v>
      </c>
      <c r="C1643">
        <v>1984</v>
      </c>
      <c r="D1643" t="s">
        <v>16</v>
      </c>
      <c r="E1643">
        <v>19</v>
      </c>
      <c r="F1643" s="19">
        <v>34596</v>
      </c>
      <c r="G1643" s="13">
        <f t="shared" ca="1" si="25"/>
        <v>31</v>
      </c>
      <c r="H1643">
        <v>1</v>
      </c>
      <c r="I1643" s="21">
        <v>5974.38</v>
      </c>
      <c r="J1643" s="9" t="s">
        <v>7</v>
      </c>
      <c r="K1643" t="s">
        <v>8</v>
      </c>
      <c r="L1643" t="s">
        <v>9</v>
      </c>
    </row>
    <row r="1644" spans="1:12" x14ac:dyDescent="0.35">
      <c r="A1644" t="s">
        <v>724</v>
      </c>
      <c r="B1644">
        <v>1643</v>
      </c>
      <c r="C1644">
        <v>1989</v>
      </c>
      <c r="D1644" t="s">
        <v>6</v>
      </c>
      <c r="E1644">
        <v>22</v>
      </c>
      <c r="F1644" s="19">
        <v>36363</v>
      </c>
      <c r="G1644" s="13">
        <f t="shared" ca="1" si="25"/>
        <v>27</v>
      </c>
      <c r="H1644">
        <v>3</v>
      </c>
      <c r="I1644" s="21">
        <v>5972.38</v>
      </c>
      <c r="J1644" s="9" t="s">
        <v>7</v>
      </c>
      <c r="K1644" t="s">
        <v>7</v>
      </c>
      <c r="L1644" t="s">
        <v>38</v>
      </c>
    </row>
    <row r="1645" spans="1:12" x14ac:dyDescent="0.35">
      <c r="A1645" t="s">
        <v>723</v>
      </c>
      <c r="B1645">
        <v>1644</v>
      </c>
      <c r="C1645">
        <v>1980</v>
      </c>
      <c r="D1645" t="s">
        <v>6</v>
      </c>
      <c r="E1645">
        <v>21</v>
      </c>
      <c r="F1645" s="19">
        <v>33075</v>
      </c>
      <c r="G1645" s="13">
        <f t="shared" ca="1" si="25"/>
        <v>36</v>
      </c>
      <c r="H1645">
        <v>0</v>
      </c>
      <c r="I1645" s="21">
        <v>5969.72</v>
      </c>
      <c r="J1645" s="9" t="s">
        <v>8</v>
      </c>
      <c r="K1645" t="s">
        <v>8</v>
      </c>
      <c r="L1645" t="s">
        <v>38</v>
      </c>
    </row>
    <row r="1646" spans="1:12" x14ac:dyDescent="0.35">
      <c r="A1646" t="s">
        <v>722</v>
      </c>
      <c r="B1646">
        <v>1645</v>
      </c>
      <c r="C1646">
        <v>1980</v>
      </c>
      <c r="D1646" t="s">
        <v>31</v>
      </c>
      <c r="E1646">
        <v>5</v>
      </c>
      <c r="F1646" s="19">
        <v>33090</v>
      </c>
      <c r="G1646" s="13">
        <f t="shared" ca="1" si="25"/>
        <v>36</v>
      </c>
      <c r="H1646">
        <v>0</v>
      </c>
      <c r="I1646" s="21">
        <v>5966.89</v>
      </c>
      <c r="J1646" s="9" t="s">
        <v>7</v>
      </c>
      <c r="K1646" t="s">
        <v>8</v>
      </c>
      <c r="L1646" t="s">
        <v>9</v>
      </c>
    </row>
    <row r="1647" spans="1:12" x14ac:dyDescent="0.35">
      <c r="A1647" t="s">
        <v>721</v>
      </c>
      <c r="B1647">
        <v>1646</v>
      </c>
      <c r="C1647">
        <v>2004</v>
      </c>
      <c r="D1647" t="s">
        <v>6</v>
      </c>
      <c r="E1647">
        <v>15</v>
      </c>
      <c r="F1647" s="19">
        <v>38183</v>
      </c>
      <c r="G1647" s="13">
        <f t="shared" ca="1" si="25"/>
        <v>22</v>
      </c>
      <c r="H1647">
        <v>0</v>
      </c>
      <c r="I1647" s="21">
        <v>5960.91</v>
      </c>
      <c r="J1647" s="9" t="s">
        <v>7</v>
      </c>
      <c r="K1647" t="s">
        <v>12</v>
      </c>
      <c r="L1647" t="s">
        <v>531</v>
      </c>
    </row>
    <row r="1648" spans="1:12" x14ac:dyDescent="0.35">
      <c r="A1648" t="s">
        <v>720</v>
      </c>
      <c r="B1648">
        <v>1647</v>
      </c>
      <c r="C1648">
        <v>2003</v>
      </c>
      <c r="D1648" t="s">
        <v>31</v>
      </c>
      <c r="E1648">
        <v>13</v>
      </c>
      <c r="F1648" s="19">
        <v>37846</v>
      </c>
      <c r="G1648" s="13">
        <f t="shared" ca="1" si="25"/>
        <v>23</v>
      </c>
      <c r="H1648">
        <v>0</v>
      </c>
      <c r="I1648" s="21">
        <v>5957.35</v>
      </c>
      <c r="J1648" s="9" t="s">
        <v>7</v>
      </c>
      <c r="K1648" t="s">
        <v>7</v>
      </c>
      <c r="L1648" t="s">
        <v>19</v>
      </c>
    </row>
    <row r="1649" spans="1:12" x14ac:dyDescent="0.35">
      <c r="A1649" t="s">
        <v>719</v>
      </c>
      <c r="B1649">
        <v>1648</v>
      </c>
      <c r="C1649">
        <v>1987</v>
      </c>
      <c r="D1649" t="s">
        <v>6</v>
      </c>
      <c r="E1649">
        <v>14</v>
      </c>
      <c r="F1649" s="19">
        <v>35625</v>
      </c>
      <c r="G1649" s="13">
        <f t="shared" ca="1" si="25"/>
        <v>29</v>
      </c>
      <c r="H1649">
        <v>3</v>
      </c>
      <c r="I1649" s="21">
        <v>5934.38</v>
      </c>
      <c r="J1649" s="9" t="s">
        <v>8</v>
      </c>
      <c r="K1649" t="s">
        <v>7</v>
      </c>
      <c r="L1649" t="s">
        <v>9</v>
      </c>
    </row>
    <row r="1650" spans="1:12" x14ac:dyDescent="0.35">
      <c r="A1650" t="s">
        <v>718</v>
      </c>
      <c r="B1650">
        <v>1649</v>
      </c>
      <c r="C1650">
        <v>1994</v>
      </c>
      <c r="D1650" t="s">
        <v>6</v>
      </c>
      <c r="E1650">
        <v>30</v>
      </c>
      <c r="F1650" s="19">
        <v>34545</v>
      </c>
      <c r="G1650" s="13">
        <f t="shared" ca="1" si="25"/>
        <v>32</v>
      </c>
      <c r="H1650">
        <v>0</v>
      </c>
      <c r="I1650" s="21">
        <v>5927.65</v>
      </c>
      <c r="J1650" s="9" t="s">
        <v>7</v>
      </c>
      <c r="K1650" t="s">
        <v>12</v>
      </c>
      <c r="L1650" t="s">
        <v>19</v>
      </c>
    </row>
    <row r="1651" spans="1:12" x14ac:dyDescent="0.35">
      <c r="A1651" t="s">
        <v>717</v>
      </c>
      <c r="B1651">
        <v>1650</v>
      </c>
      <c r="C1651">
        <v>1993</v>
      </c>
      <c r="D1651" t="s">
        <v>31</v>
      </c>
      <c r="E1651">
        <v>13</v>
      </c>
      <c r="F1651" s="19">
        <v>34194</v>
      </c>
      <c r="G1651" s="13">
        <f t="shared" ca="1" si="25"/>
        <v>33</v>
      </c>
      <c r="H1651">
        <v>0</v>
      </c>
      <c r="I1651" s="21">
        <v>5926.93</v>
      </c>
      <c r="J1651" s="9" t="s">
        <v>7</v>
      </c>
      <c r="K1651" t="s">
        <v>7</v>
      </c>
      <c r="L1651" t="s">
        <v>196</v>
      </c>
    </row>
    <row r="1652" spans="1:12" x14ac:dyDescent="0.35">
      <c r="A1652" t="s">
        <v>716</v>
      </c>
      <c r="B1652">
        <v>1651</v>
      </c>
      <c r="C1652">
        <v>1987</v>
      </c>
      <c r="D1652" t="s">
        <v>6</v>
      </c>
      <c r="E1652">
        <v>29</v>
      </c>
      <c r="F1652" s="19">
        <v>35640</v>
      </c>
      <c r="G1652" s="13">
        <f t="shared" ca="1" si="25"/>
        <v>29</v>
      </c>
      <c r="H1652">
        <v>3</v>
      </c>
      <c r="I1652" s="21">
        <v>5926.85</v>
      </c>
      <c r="J1652" s="9" t="s">
        <v>8</v>
      </c>
      <c r="K1652" t="s">
        <v>8</v>
      </c>
      <c r="L1652" t="s">
        <v>38</v>
      </c>
    </row>
    <row r="1653" spans="1:12" x14ac:dyDescent="0.35">
      <c r="A1653" t="s">
        <v>715</v>
      </c>
      <c r="B1653">
        <v>1652</v>
      </c>
      <c r="C1653">
        <v>1982</v>
      </c>
      <c r="D1653" t="s">
        <v>26</v>
      </c>
      <c r="E1653">
        <v>21</v>
      </c>
      <c r="F1653" s="19">
        <v>33959</v>
      </c>
      <c r="G1653" s="13">
        <f t="shared" ca="1" si="25"/>
        <v>33</v>
      </c>
      <c r="H1653">
        <v>0</v>
      </c>
      <c r="I1653" s="21">
        <v>5920.1</v>
      </c>
      <c r="J1653" s="9" t="s">
        <v>7</v>
      </c>
      <c r="K1653" t="s">
        <v>12</v>
      </c>
      <c r="L1653" t="s">
        <v>9</v>
      </c>
    </row>
    <row r="1654" spans="1:12" x14ac:dyDescent="0.35">
      <c r="A1654" t="s">
        <v>714</v>
      </c>
      <c r="B1654">
        <v>1653</v>
      </c>
      <c r="C1654">
        <v>1982</v>
      </c>
      <c r="D1654" t="s">
        <v>6</v>
      </c>
      <c r="E1654">
        <v>8</v>
      </c>
      <c r="F1654" s="19">
        <v>33793</v>
      </c>
      <c r="G1654" s="13">
        <f t="shared" ca="1" si="25"/>
        <v>34</v>
      </c>
      <c r="H1654">
        <v>0</v>
      </c>
      <c r="I1654" s="21">
        <v>5910.94</v>
      </c>
      <c r="J1654" s="9" t="s">
        <v>7</v>
      </c>
      <c r="K1654" t="s">
        <v>12</v>
      </c>
      <c r="L1654" t="s">
        <v>38</v>
      </c>
    </row>
    <row r="1655" spans="1:12" x14ac:dyDescent="0.35">
      <c r="A1655" t="s">
        <v>713</v>
      </c>
      <c r="B1655">
        <v>1654</v>
      </c>
      <c r="C1655">
        <v>1993</v>
      </c>
      <c r="D1655" t="s">
        <v>33</v>
      </c>
      <c r="E1655">
        <v>19</v>
      </c>
      <c r="F1655" s="19">
        <v>34261</v>
      </c>
      <c r="G1655" s="13">
        <f t="shared" ca="1" si="25"/>
        <v>32</v>
      </c>
      <c r="H1655">
        <v>0</v>
      </c>
      <c r="I1655" s="21">
        <v>5877.02</v>
      </c>
      <c r="J1655" s="9" t="s">
        <v>7</v>
      </c>
      <c r="K1655" t="s">
        <v>7</v>
      </c>
      <c r="L1655" t="s">
        <v>296</v>
      </c>
    </row>
    <row r="1656" spans="1:12" x14ac:dyDescent="0.35">
      <c r="A1656" t="s">
        <v>712</v>
      </c>
      <c r="B1656">
        <v>1655</v>
      </c>
      <c r="C1656">
        <v>1984</v>
      </c>
      <c r="D1656" t="s">
        <v>11</v>
      </c>
      <c r="E1656">
        <v>22</v>
      </c>
      <c r="F1656" s="19">
        <v>34660</v>
      </c>
      <c r="G1656" s="13">
        <f t="shared" ca="1" si="25"/>
        <v>31</v>
      </c>
      <c r="H1656">
        <v>1</v>
      </c>
      <c r="I1656" s="21">
        <v>5855.9</v>
      </c>
      <c r="J1656" s="9" t="s">
        <v>7</v>
      </c>
      <c r="K1656" t="s">
        <v>8</v>
      </c>
      <c r="L1656" t="s">
        <v>19</v>
      </c>
    </row>
    <row r="1657" spans="1:12" x14ac:dyDescent="0.35">
      <c r="A1657" t="s">
        <v>711</v>
      </c>
      <c r="B1657">
        <v>1656</v>
      </c>
      <c r="C1657">
        <v>1985</v>
      </c>
      <c r="D1657" t="s">
        <v>14</v>
      </c>
      <c r="E1657">
        <v>18</v>
      </c>
      <c r="F1657" s="19">
        <v>34868</v>
      </c>
      <c r="G1657" s="13">
        <f t="shared" ca="1" si="25"/>
        <v>31</v>
      </c>
      <c r="H1657">
        <v>3</v>
      </c>
      <c r="I1657" s="21">
        <v>5847.24</v>
      </c>
      <c r="J1657" s="9" t="s">
        <v>7</v>
      </c>
      <c r="K1657" t="s">
        <v>12</v>
      </c>
      <c r="L1657" t="s">
        <v>9</v>
      </c>
    </row>
    <row r="1658" spans="1:12" x14ac:dyDescent="0.35">
      <c r="A1658" t="s">
        <v>710</v>
      </c>
      <c r="B1658">
        <v>1657</v>
      </c>
      <c r="C1658">
        <v>1987</v>
      </c>
      <c r="D1658" t="s">
        <v>16</v>
      </c>
      <c r="E1658">
        <v>30</v>
      </c>
      <c r="F1658" s="19">
        <v>35703</v>
      </c>
      <c r="G1658" s="13">
        <f t="shared" ca="1" si="25"/>
        <v>28</v>
      </c>
      <c r="H1658">
        <v>2</v>
      </c>
      <c r="I1658" s="21">
        <v>5846.92</v>
      </c>
      <c r="J1658" s="9" t="s">
        <v>7</v>
      </c>
      <c r="K1658" t="s">
        <v>7</v>
      </c>
      <c r="L1658" t="s">
        <v>9</v>
      </c>
    </row>
    <row r="1659" spans="1:12" x14ac:dyDescent="0.35">
      <c r="A1659" t="s">
        <v>709</v>
      </c>
      <c r="B1659">
        <v>1658</v>
      </c>
      <c r="C1659">
        <v>1995</v>
      </c>
      <c r="D1659" t="s">
        <v>31</v>
      </c>
      <c r="E1659">
        <v>20</v>
      </c>
      <c r="F1659" s="19">
        <v>34931</v>
      </c>
      <c r="G1659" s="13">
        <f t="shared" ca="1" si="25"/>
        <v>31</v>
      </c>
      <c r="H1659">
        <v>0</v>
      </c>
      <c r="I1659" s="21">
        <v>5843.99</v>
      </c>
      <c r="J1659" s="9" t="s">
        <v>7</v>
      </c>
      <c r="K1659" t="s">
        <v>7</v>
      </c>
      <c r="L1659" t="s">
        <v>196</v>
      </c>
    </row>
    <row r="1660" spans="1:12" x14ac:dyDescent="0.35">
      <c r="A1660" t="s">
        <v>708</v>
      </c>
      <c r="B1660">
        <v>1659</v>
      </c>
      <c r="C1660">
        <v>1987</v>
      </c>
      <c r="D1660" t="s">
        <v>6</v>
      </c>
      <c r="E1660">
        <v>27</v>
      </c>
      <c r="F1660" s="19">
        <v>35638</v>
      </c>
      <c r="G1660" s="13">
        <f t="shared" ca="1" si="25"/>
        <v>29</v>
      </c>
      <c r="H1660">
        <v>2</v>
      </c>
      <c r="I1660" s="21">
        <v>5836.52</v>
      </c>
      <c r="J1660" s="9" t="s">
        <v>7</v>
      </c>
      <c r="K1660" t="s">
        <v>8</v>
      </c>
      <c r="L1660" t="s">
        <v>9</v>
      </c>
    </row>
    <row r="1661" spans="1:12" x14ac:dyDescent="0.35">
      <c r="A1661" t="s">
        <v>707</v>
      </c>
      <c r="B1661">
        <v>1660</v>
      </c>
      <c r="C1661">
        <v>1971</v>
      </c>
      <c r="D1661" t="s">
        <v>16</v>
      </c>
      <c r="E1661">
        <v>27</v>
      </c>
      <c r="F1661" s="19">
        <v>33508</v>
      </c>
      <c r="G1661" s="13">
        <f t="shared" ca="1" si="25"/>
        <v>34</v>
      </c>
      <c r="H1661">
        <v>0</v>
      </c>
      <c r="I1661" s="21">
        <v>5832.6</v>
      </c>
      <c r="J1661" s="9" t="s">
        <v>7</v>
      </c>
      <c r="K1661" t="s">
        <v>8</v>
      </c>
      <c r="L1661" t="s">
        <v>19</v>
      </c>
    </row>
    <row r="1662" spans="1:12" x14ac:dyDescent="0.35">
      <c r="A1662" t="s">
        <v>706</v>
      </c>
      <c r="B1662">
        <v>1661</v>
      </c>
      <c r="C1662">
        <v>2002</v>
      </c>
      <c r="D1662" t="s">
        <v>6</v>
      </c>
      <c r="E1662">
        <v>22</v>
      </c>
      <c r="F1662" s="19">
        <v>37459</v>
      </c>
      <c r="G1662" s="13">
        <f t="shared" ca="1" si="25"/>
        <v>24</v>
      </c>
      <c r="H1662">
        <v>0</v>
      </c>
      <c r="I1662" s="21">
        <v>5816.58</v>
      </c>
      <c r="J1662" s="9" t="s">
        <v>7</v>
      </c>
      <c r="K1662" t="s">
        <v>7</v>
      </c>
      <c r="L1662" t="s">
        <v>531</v>
      </c>
    </row>
    <row r="1663" spans="1:12" x14ac:dyDescent="0.35">
      <c r="A1663" t="s">
        <v>705</v>
      </c>
      <c r="B1663">
        <v>1662</v>
      </c>
      <c r="C1663">
        <v>1972</v>
      </c>
      <c r="D1663" t="s">
        <v>11</v>
      </c>
      <c r="E1663">
        <v>2</v>
      </c>
      <c r="F1663" s="19">
        <v>33910</v>
      </c>
      <c r="G1663" s="13">
        <f t="shared" ca="1" si="25"/>
        <v>33</v>
      </c>
      <c r="H1663">
        <v>0</v>
      </c>
      <c r="I1663" s="21">
        <v>5812.9</v>
      </c>
      <c r="J1663" s="9" t="s">
        <v>7</v>
      </c>
      <c r="K1663" t="s">
        <v>7</v>
      </c>
      <c r="L1663" t="s">
        <v>9</v>
      </c>
    </row>
    <row r="1664" spans="1:12" x14ac:dyDescent="0.35">
      <c r="A1664" t="s">
        <v>704</v>
      </c>
      <c r="B1664">
        <v>1663</v>
      </c>
      <c r="C1664">
        <v>1980</v>
      </c>
      <c r="D1664" t="s">
        <v>16</v>
      </c>
      <c r="E1664">
        <v>18</v>
      </c>
      <c r="F1664" s="19">
        <v>33134</v>
      </c>
      <c r="G1664" s="13">
        <f t="shared" ca="1" si="25"/>
        <v>35</v>
      </c>
      <c r="H1664">
        <v>2</v>
      </c>
      <c r="I1664" s="21">
        <v>5807.06</v>
      </c>
      <c r="J1664" s="9" t="s">
        <v>7</v>
      </c>
      <c r="K1664" t="s">
        <v>8</v>
      </c>
      <c r="L1664" t="s">
        <v>9</v>
      </c>
    </row>
    <row r="1665" spans="1:12" x14ac:dyDescent="0.35">
      <c r="A1665" t="s">
        <v>703</v>
      </c>
      <c r="B1665">
        <v>1664</v>
      </c>
      <c r="C1665">
        <v>2004</v>
      </c>
      <c r="D1665" t="s">
        <v>11</v>
      </c>
      <c r="E1665">
        <v>1</v>
      </c>
      <c r="F1665" s="19">
        <v>38292</v>
      </c>
      <c r="G1665" s="13">
        <f t="shared" ca="1" si="25"/>
        <v>21</v>
      </c>
      <c r="H1665">
        <v>0</v>
      </c>
      <c r="I1665" s="21">
        <v>5778.71</v>
      </c>
      <c r="J1665" s="9" t="s">
        <v>7</v>
      </c>
      <c r="K1665" t="s">
        <v>8</v>
      </c>
      <c r="L1665" t="s">
        <v>628</v>
      </c>
    </row>
    <row r="1666" spans="1:12" x14ac:dyDescent="0.35">
      <c r="A1666" t="s">
        <v>702</v>
      </c>
      <c r="B1666">
        <v>1665</v>
      </c>
      <c r="C1666">
        <v>1983</v>
      </c>
      <c r="D1666" t="s">
        <v>31</v>
      </c>
      <c r="E1666">
        <v>30</v>
      </c>
      <c r="F1666" s="19">
        <v>34211</v>
      </c>
      <c r="G1666" s="13">
        <f t="shared" ref="G1666:G1729" ca="1" si="26">DATEDIF(F1666,$O$1,"Y")</f>
        <v>33</v>
      </c>
      <c r="H1666">
        <v>0</v>
      </c>
      <c r="I1666" s="21">
        <v>5757.41</v>
      </c>
      <c r="J1666" s="9" t="s">
        <v>7</v>
      </c>
      <c r="K1666" t="s">
        <v>8</v>
      </c>
      <c r="L1666" t="s">
        <v>162</v>
      </c>
    </row>
    <row r="1667" spans="1:12" x14ac:dyDescent="0.35">
      <c r="A1667" t="s">
        <v>701</v>
      </c>
      <c r="B1667">
        <v>1666</v>
      </c>
      <c r="C1667">
        <v>1993</v>
      </c>
      <c r="D1667" t="s">
        <v>14</v>
      </c>
      <c r="E1667">
        <v>10</v>
      </c>
      <c r="F1667" s="19">
        <v>34130</v>
      </c>
      <c r="G1667" s="13">
        <f t="shared" ca="1" si="26"/>
        <v>33</v>
      </c>
      <c r="H1667">
        <v>0</v>
      </c>
      <c r="I1667" s="21">
        <v>5748.13</v>
      </c>
      <c r="J1667" s="9" t="s">
        <v>7</v>
      </c>
      <c r="K1667" t="s">
        <v>12</v>
      </c>
      <c r="L1667" t="s">
        <v>296</v>
      </c>
    </row>
    <row r="1668" spans="1:12" x14ac:dyDescent="0.35">
      <c r="A1668" t="s">
        <v>700</v>
      </c>
      <c r="B1668">
        <v>1667</v>
      </c>
      <c r="C1668">
        <v>1972</v>
      </c>
      <c r="D1668" t="s">
        <v>31</v>
      </c>
      <c r="E1668">
        <v>21</v>
      </c>
      <c r="F1668" s="19">
        <v>33837</v>
      </c>
      <c r="G1668" s="13">
        <f t="shared" ca="1" si="26"/>
        <v>34</v>
      </c>
      <c r="H1668">
        <v>0</v>
      </c>
      <c r="I1668" s="21">
        <v>5741.67</v>
      </c>
      <c r="J1668" s="9" t="s">
        <v>7</v>
      </c>
      <c r="K1668" t="s">
        <v>8</v>
      </c>
      <c r="L1668" t="s">
        <v>9</v>
      </c>
    </row>
    <row r="1669" spans="1:12" x14ac:dyDescent="0.35">
      <c r="A1669" t="s">
        <v>699</v>
      </c>
      <c r="B1669">
        <v>1668</v>
      </c>
      <c r="C1669">
        <v>1987</v>
      </c>
      <c r="D1669" t="s">
        <v>33</v>
      </c>
      <c r="E1669">
        <v>19</v>
      </c>
      <c r="F1669" s="19">
        <v>35722</v>
      </c>
      <c r="G1669" s="13">
        <f t="shared" ca="1" si="26"/>
        <v>28</v>
      </c>
      <c r="H1669">
        <v>2</v>
      </c>
      <c r="I1669" s="21">
        <v>5729.01</v>
      </c>
      <c r="J1669" s="9" t="s">
        <v>12</v>
      </c>
      <c r="K1669" t="s">
        <v>7</v>
      </c>
      <c r="L1669" t="s">
        <v>19</v>
      </c>
    </row>
    <row r="1670" spans="1:12" x14ac:dyDescent="0.35">
      <c r="A1670" t="s">
        <v>698</v>
      </c>
      <c r="B1670">
        <v>1669</v>
      </c>
      <c r="C1670">
        <v>1971</v>
      </c>
      <c r="D1670" t="s">
        <v>26</v>
      </c>
      <c r="E1670">
        <v>18</v>
      </c>
      <c r="F1670" s="19">
        <v>33590</v>
      </c>
      <c r="G1670" s="13">
        <f t="shared" ca="1" si="26"/>
        <v>34</v>
      </c>
      <c r="H1670">
        <v>0</v>
      </c>
      <c r="I1670" s="21">
        <v>5720.38</v>
      </c>
      <c r="J1670" s="9" t="s">
        <v>7</v>
      </c>
      <c r="K1670" t="s">
        <v>12</v>
      </c>
      <c r="L1670" t="s">
        <v>9</v>
      </c>
    </row>
    <row r="1671" spans="1:12" x14ac:dyDescent="0.35">
      <c r="A1671" t="s">
        <v>697</v>
      </c>
      <c r="B1671">
        <v>1670</v>
      </c>
      <c r="C1671">
        <v>1981</v>
      </c>
      <c r="D1671" t="s">
        <v>31</v>
      </c>
      <c r="E1671">
        <v>30</v>
      </c>
      <c r="F1671" s="19">
        <v>33480</v>
      </c>
      <c r="G1671" s="13">
        <f t="shared" ca="1" si="26"/>
        <v>35</v>
      </c>
      <c r="H1671">
        <v>0</v>
      </c>
      <c r="I1671" s="21">
        <v>5709.16</v>
      </c>
      <c r="J1671" s="9" t="s">
        <v>8</v>
      </c>
      <c r="K1671" t="s">
        <v>8</v>
      </c>
      <c r="L1671" t="s">
        <v>9</v>
      </c>
    </row>
    <row r="1672" spans="1:12" x14ac:dyDescent="0.35">
      <c r="A1672" t="s">
        <v>696</v>
      </c>
      <c r="B1672">
        <v>1671</v>
      </c>
      <c r="C1672">
        <v>1993</v>
      </c>
      <c r="D1672" t="s">
        <v>11</v>
      </c>
      <c r="E1672">
        <v>3</v>
      </c>
      <c r="F1672" s="19">
        <v>34276</v>
      </c>
      <c r="G1672" s="13">
        <f t="shared" ca="1" si="26"/>
        <v>32</v>
      </c>
      <c r="H1672">
        <v>4</v>
      </c>
      <c r="I1672" s="21">
        <v>5708.87</v>
      </c>
      <c r="J1672" s="9" t="s">
        <v>7</v>
      </c>
      <c r="K1672" t="s">
        <v>12</v>
      </c>
      <c r="L1672" t="s">
        <v>38</v>
      </c>
    </row>
    <row r="1673" spans="1:12" x14ac:dyDescent="0.35">
      <c r="A1673" t="s">
        <v>695</v>
      </c>
      <c r="B1673">
        <v>1672</v>
      </c>
      <c r="C1673">
        <v>1981</v>
      </c>
      <c r="D1673" t="s">
        <v>14</v>
      </c>
      <c r="E1673">
        <v>15</v>
      </c>
      <c r="F1673" s="19">
        <v>33404</v>
      </c>
      <c r="G1673" s="13">
        <f t="shared" ca="1" si="26"/>
        <v>35</v>
      </c>
      <c r="H1673">
        <v>0</v>
      </c>
      <c r="I1673" s="21">
        <v>5699.84</v>
      </c>
      <c r="J1673" s="9" t="s">
        <v>7</v>
      </c>
      <c r="K1673" t="s">
        <v>8</v>
      </c>
      <c r="L1673" t="s">
        <v>9</v>
      </c>
    </row>
    <row r="1674" spans="1:12" x14ac:dyDescent="0.35">
      <c r="A1674" t="s">
        <v>694</v>
      </c>
      <c r="B1674">
        <v>1673</v>
      </c>
      <c r="C1674">
        <v>1974</v>
      </c>
      <c r="D1674" t="s">
        <v>6</v>
      </c>
      <c r="E1674">
        <v>6</v>
      </c>
      <c r="F1674" s="19">
        <v>34521</v>
      </c>
      <c r="G1674" s="13">
        <f t="shared" ca="1" si="26"/>
        <v>32</v>
      </c>
      <c r="H1674">
        <v>0</v>
      </c>
      <c r="I1674" s="21">
        <v>5698.74</v>
      </c>
      <c r="J1674" s="9" t="s">
        <v>7</v>
      </c>
      <c r="K1674" t="s">
        <v>7</v>
      </c>
      <c r="L1674" t="s">
        <v>19</v>
      </c>
    </row>
    <row r="1675" spans="1:12" x14ac:dyDescent="0.35">
      <c r="A1675" t="s">
        <v>693</v>
      </c>
      <c r="B1675">
        <v>1674</v>
      </c>
      <c r="C1675">
        <v>1992</v>
      </c>
      <c r="D1675" t="s">
        <v>11</v>
      </c>
      <c r="E1675">
        <v>3</v>
      </c>
      <c r="F1675" s="19">
        <v>33911</v>
      </c>
      <c r="G1675" s="13">
        <f t="shared" ca="1" si="26"/>
        <v>33</v>
      </c>
      <c r="H1675">
        <v>3</v>
      </c>
      <c r="I1675" s="21">
        <v>5693.43</v>
      </c>
      <c r="J1675" s="9" t="s">
        <v>7</v>
      </c>
      <c r="K1675" t="s">
        <v>8</v>
      </c>
      <c r="L1675" t="s">
        <v>19</v>
      </c>
    </row>
    <row r="1676" spans="1:12" x14ac:dyDescent="0.35">
      <c r="A1676" t="s">
        <v>692</v>
      </c>
      <c r="B1676">
        <v>1675</v>
      </c>
      <c r="C1676">
        <v>1972</v>
      </c>
      <c r="D1676" t="s">
        <v>33</v>
      </c>
      <c r="E1676">
        <v>28</v>
      </c>
      <c r="F1676" s="19">
        <v>33905</v>
      </c>
      <c r="G1676" s="13">
        <f t="shared" ca="1" si="26"/>
        <v>33</v>
      </c>
      <c r="H1676">
        <v>0</v>
      </c>
      <c r="I1676" s="21">
        <v>5690.79</v>
      </c>
      <c r="J1676" s="9" t="s">
        <v>7</v>
      </c>
      <c r="K1676" t="s">
        <v>12</v>
      </c>
      <c r="L1676" t="s">
        <v>9</v>
      </c>
    </row>
    <row r="1677" spans="1:12" x14ac:dyDescent="0.35">
      <c r="A1677" t="s">
        <v>691</v>
      </c>
      <c r="B1677">
        <v>1676</v>
      </c>
      <c r="C1677">
        <v>1984</v>
      </c>
      <c r="D1677" t="s">
        <v>31</v>
      </c>
      <c r="E1677">
        <v>12</v>
      </c>
      <c r="F1677" s="19">
        <v>34558</v>
      </c>
      <c r="G1677" s="13">
        <f t="shared" ca="1" si="26"/>
        <v>32</v>
      </c>
      <c r="H1677">
        <v>3</v>
      </c>
      <c r="I1677" s="21">
        <v>5679.13</v>
      </c>
      <c r="J1677" s="9" t="s">
        <v>7</v>
      </c>
      <c r="K1677" t="s">
        <v>7</v>
      </c>
      <c r="L1677" t="s">
        <v>9</v>
      </c>
    </row>
    <row r="1678" spans="1:12" x14ac:dyDescent="0.35">
      <c r="A1678" t="s">
        <v>690</v>
      </c>
      <c r="B1678">
        <v>1677</v>
      </c>
      <c r="C1678">
        <v>1983</v>
      </c>
      <c r="D1678" t="s">
        <v>16</v>
      </c>
      <c r="E1678">
        <v>3</v>
      </c>
      <c r="F1678" s="19">
        <v>34215</v>
      </c>
      <c r="G1678" s="13">
        <f t="shared" ca="1" si="26"/>
        <v>33</v>
      </c>
      <c r="H1678">
        <v>0</v>
      </c>
      <c r="I1678" s="21">
        <v>5662.23</v>
      </c>
      <c r="J1678" s="9" t="s">
        <v>7</v>
      </c>
      <c r="K1678" t="s">
        <v>12</v>
      </c>
      <c r="L1678" t="s">
        <v>9</v>
      </c>
    </row>
    <row r="1679" spans="1:12" x14ac:dyDescent="0.35">
      <c r="A1679" t="s">
        <v>689</v>
      </c>
      <c r="B1679">
        <v>1678</v>
      </c>
      <c r="C1679">
        <v>1978</v>
      </c>
      <c r="D1679" t="s">
        <v>16</v>
      </c>
      <c r="E1679">
        <v>27</v>
      </c>
      <c r="F1679" s="19">
        <v>36065</v>
      </c>
      <c r="G1679" s="13">
        <f t="shared" ca="1" si="26"/>
        <v>27</v>
      </c>
      <c r="H1679">
        <v>2</v>
      </c>
      <c r="I1679" s="21">
        <v>5650.14</v>
      </c>
      <c r="J1679" s="9" t="s">
        <v>7</v>
      </c>
      <c r="K1679" t="s">
        <v>12</v>
      </c>
      <c r="L1679" t="s">
        <v>9</v>
      </c>
    </row>
    <row r="1680" spans="1:12" x14ac:dyDescent="0.35">
      <c r="A1680" t="s">
        <v>688</v>
      </c>
      <c r="B1680">
        <v>1679</v>
      </c>
      <c r="C1680">
        <v>1983</v>
      </c>
      <c r="D1680" t="s">
        <v>14</v>
      </c>
      <c r="E1680">
        <v>8</v>
      </c>
      <c r="F1680" s="19">
        <v>34128</v>
      </c>
      <c r="G1680" s="13">
        <f t="shared" ca="1" si="26"/>
        <v>33</v>
      </c>
      <c r="H1680">
        <v>0</v>
      </c>
      <c r="I1680" s="21">
        <v>5649.72</v>
      </c>
      <c r="J1680" s="9" t="s">
        <v>7</v>
      </c>
      <c r="K1680" t="s">
        <v>8</v>
      </c>
      <c r="L1680" t="s">
        <v>38</v>
      </c>
    </row>
    <row r="1681" spans="1:12" x14ac:dyDescent="0.35">
      <c r="A1681" t="s">
        <v>687</v>
      </c>
      <c r="B1681">
        <v>1680</v>
      </c>
      <c r="C1681">
        <v>1987</v>
      </c>
      <c r="D1681" t="s">
        <v>26</v>
      </c>
      <c r="E1681">
        <v>9</v>
      </c>
      <c r="F1681" s="19">
        <v>35773</v>
      </c>
      <c r="G1681" s="13">
        <f t="shared" ca="1" si="26"/>
        <v>28</v>
      </c>
      <c r="H1681">
        <v>1</v>
      </c>
      <c r="I1681" s="21">
        <v>5630.46</v>
      </c>
      <c r="J1681" s="9" t="s">
        <v>7</v>
      </c>
      <c r="K1681" t="s">
        <v>8</v>
      </c>
      <c r="L1681" t="s">
        <v>19</v>
      </c>
    </row>
    <row r="1682" spans="1:12" x14ac:dyDescent="0.35">
      <c r="A1682" t="s">
        <v>686</v>
      </c>
      <c r="B1682">
        <v>1681</v>
      </c>
      <c r="C1682">
        <v>1994</v>
      </c>
      <c r="D1682" t="s">
        <v>11</v>
      </c>
      <c r="E1682">
        <v>15</v>
      </c>
      <c r="F1682" s="19">
        <v>34653</v>
      </c>
      <c r="G1682" s="13">
        <f t="shared" ca="1" si="26"/>
        <v>31</v>
      </c>
      <c r="H1682">
        <v>5</v>
      </c>
      <c r="I1682" s="21">
        <v>5615.37</v>
      </c>
      <c r="J1682" s="9" t="s">
        <v>7</v>
      </c>
      <c r="K1682" t="s">
        <v>8</v>
      </c>
      <c r="L1682" t="s">
        <v>38</v>
      </c>
    </row>
    <row r="1683" spans="1:12" x14ac:dyDescent="0.35">
      <c r="A1683" t="s">
        <v>685</v>
      </c>
      <c r="B1683">
        <v>1682</v>
      </c>
      <c r="C1683">
        <v>1978</v>
      </c>
      <c r="D1683" t="s">
        <v>16</v>
      </c>
      <c r="E1683">
        <v>11</v>
      </c>
      <c r="F1683" s="19">
        <v>36049</v>
      </c>
      <c r="G1683" s="13">
        <f t="shared" ca="1" si="26"/>
        <v>28</v>
      </c>
      <c r="H1683">
        <v>2</v>
      </c>
      <c r="I1683" s="21">
        <v>5612.83</v>
      </c>
      <c r="J1683" s="9" t="s">
        <v>7</v>
      </c>
      <c r="K1683" t="s">
        <v>8</v>
      </c>
      <c r="L1683" t="s">
        <v>9</v>
      </c>
    </row>
    <row r="1684" spans="1:12" x14ac:dyDescent="0.35">
      <c r="A1684" t="s">
        <v>684</v>
      </c>
      <c r="B1684">
        <v>1683</v>
      </c>
      <c r="C1684">
        <v>1988</v>
      </c>
      <c r="D1684" t="s">
        <v>11</v>
      </c>
      <c r="E1684">
        <v>18</v>
      </c>
      <c r="F1684" s="19">
        <v>36117</v>
      </c>
      <c r="G1684" s="13">
        <f t="shared" ca="1" si="26"/>
        <v>27</v>
      </c>
      <c r="H1684">
        <v>1</v>
      </c>
      <c r="I1684" s="21">
        <v>5594.85</v>
      </c>
      <c r="J1684" s="9" t="s">
        <v>7</v>
      </c>
      <c r="K1684" t="s">
        <v>8</v>
      </c>
      <c r="L1684" t="s">
        <v>243</v>
      </c>
    </row>
    <row r="1685" spans="1:12" x14ac:dyDescent="0.35">
      <c r="A1685" t="s">
        <v>683</v>
      </c>
      <c r="B1685">
        <v>1684</v>
      </c>
      <c r="C1685">
        <v>1983</v>
      </c>
      <c r="D1685" t="s">
        <v>33</v>
      </c>
      <c r="E1685">
        <v>3</v>
      </c>
      <c r="F1685" s="19">
        <v>34245</v>
      </c>
      <c r="G1685" s="13">
        <f t="shared" ca="1" si="26"/>
        <v>32</v>
      </c>
      <c r="H1685">
        <v>3</v>
      </c>
      <c r="I1685" s="21">
        <v>5587.59</v>
      </c>
      <c r="J1685" s="9" t="s">
        <v>7</v>
      </c>
      <c r="K1685" t="s">
        <v>12</v>
      </c>
      <c r="L1685" t="s">
        <v>9</v>
      </c>
    </row>
    <row r="1686" spans="1:12" x14ac:dyDescent="0.35">
      <c r="A1686" t="s">
        <v>682</v>
      </c>
      <c r="B1686">
        <v>1685</v>
      </c>
      <c r="C1686">
        <v>1986</v>
      </c>
      <c r="D1686" t="s">
        <v>11</v>
      </c>
      <c r="E1686">
        <v>21</v>
      </c>
      <c r="F1686" s="19">
        <v>35390</v>
      </c>
      <c r="G1686" s="13">
        <f t="shared" ca="1" si="26"/>
        <v>29</v>
      </c>
      <c r="H1686">
        <v>2</v>
      </c>
      <c r="I1686" s="21">
        <v>5584.31</v>
      </c>
      <c r="J1686" s="9" t="s">
        <v>8</v>
      </c>
      <c r="K1686" t="s">
        <v>12</v>
      </c>
      <c r="L1686" t="s">
        <v>9</v>
      </c>
    </row>
    <row r="1687" spans="1:12" x14ac:dyDescent="0.35">
      <c r="A1687" t="s">
        <v>681</v>
      </c>
      <c r="B1687">
        <v>1686</v>
      </c>
      <c r="C1687">
        <v>1985</v>
      </c>
      <c r="D1687" t="s">
        <v>16</v>
      </c>
      <c r="E1687">
        <v>5</v>
      </c>
      <c r="F1687" s="19">
        <v>34947</v>
      </c>
      <c r="G1687" s="13">
        <f t="shared" ca="1" si="26"/>
        <v>31</v>
      </c>
      <c r="H1687">
        <v>3</v>
      </c>
      <c r="I1687" s="21">
        <v>5582.95</v>
      </c>
      <c r="J1687" s="9" t="s">
        <v>7</v>
      </c>
      <c r="K1687" t="s">
        <v>12</v>
      </c>
      <c r="L1687" t="s">
        <v>19</v>
      </c>
    </row>
    <row r="1688" spans="1:12" x14ac:dyDescent="0.35">
      <c r="A1688" t="s">
        <v>680</v>
      </c>
      <c r="B1688">
        <v>1687</v>
      </c>
      <c r="C1688">
        <v>1974</v>
      </c>
      <c r="D1688" t="s">
        <v>16</v>
      </c>
      <c r="E1688">
        <v>18</v>
      </c>
      <c r="F1688" s="19">
        <v>34595</v>
      </c>
      <c r="G1688" s="13">
        <f t="shared" ca="1" si="26"/>
        <v>31</v>
      </c>
      <c r="H1688">
        <v>0</v>
      </c>
      <c r="I1688" s="21">
        <v>5576.35</v>
      </c>
      <c r="J1688" s="9" t="s">
        <v>7</v>
      </c>
      <c r="K1688" t="s">
        <v>8</v>
      </c>
      <c r="L1688" t="s">
        <v>9</v>
      </c>
    </row>
    <row r="1689" spans="1:12" x14ac:dyDescent="0.35">
      <c r="A1689" t="s">
        <v>679</v>
      </c>
      <c r="B1689">
        <v>1688</v>
      </c>
      <c r="C1689">
        <v>1999</v>
      </c>
      <c r="D1689" t="s">
        <v>16</v>
      </c>
      <c r="E1689">
        <v>22</v>
      </c>
      <c r="F1689" s="19">
        <v>36425</v>
      </c>
      <c r="G1689" s="13">
        <f t="shared" ca="1" si="26"/>
        <v>26</v>
      </c>
      <c r="H1689">
        <v>0</v>
      </c>
      <c r="I1689" s="21">
        <v>5552.61</v>
      </c>
      <c r="J1689" s="9" t="s">
        <v>7</v>
      </c>
      <c r="K1689" t="s">
        <v>8</v>
      </c>
      <c r="L1689" t="s">
        <v>531</v>
      </c>
    </row>
    <row r="1690" spans="1:12" x14ac:dyDescent="0.35">
      <c r="A1690" t="s">
        <v>678</v>
      </c>
      <c r="B1690">
        <v>1689</v>
      </c>
      <c r="C1690">
        <v>1980</v>
      </c>
      <c r="D1690" t="s">
        <v>26</v>
      </c>
      <c r="E1690">
        <v>7</v>
      </c>
      <c r="F1690" s="19">
        <v>33214</v>
      </c>
      <c r="G1690" s="13">
        <f t="shared" ca="1" si="26"/>
        <v>35</v>
      </c>
      <c r="H1690">
        <v>2</v>
      </c>
      <c r="I1690" s="21">
        <v>5540.35</v>
      </c>
      <c r="J1690" s="9" t="s">
        <v>7</v>
      </c>
      <c r="K1690" t="s">
        <v>7</v>
      </c>
      <c r="L1690" t="s">
        <v>19</v>
      </c>
    </row>
    <row r="1691" spans="1:12" x14ac:dyDescent="0.35">
      <c r="A1691" t="s">
        <v>677</v>
      </c>
      <c r="B1691">
        <v>1690</v>
      </c>
      <c r="C1691">
        <v>1981</v>
      </c>
      <c r="D1691" t="s">
        <v>11</v>
      </c>
      <c r="E1691">
        <v>7</v>
      </c>
      <c r="F1691" s="19">
        <v>33549</v>
      </c>
      <c r="G1691" s="13">
        <f t="shared" ca="1" si="26"/>
        <v>34</v>
      </c>
      <c r="H1691">
        <v>1</v>
      </c>
      <c r="I1691" s="21">
        <v>5539.4</v>
      </c>
      <c r="J1691" s="9" t="s">
        <v>7</v>
      </c>
      <c r="K1691" t="s">
        <v>7</v>
      </c>
      <c r="L1691" t="s">
        <v>9</v>
      </c>
    </row>
    <row r="1692" spans="1:12" x14ac:dyDescent="0.35">
      <c r="A1692" t="s">
        <v>676</v>
      </c>
      <c r="B1692">
        <v>1691</v>
      </c>
      <c r="C1692">
        <v>1988</v>
      </c>
      <c r="D1692" t="s">
        <v>6</v>
      </c>
      <c r="E1692">
        <v>29</v>
      </c>
      <c r="F1692" s="19">
        <v>36005</v>
      </c>
      <c r="G1692" s="13">
        <f t="shared" ca="1" si="26"/>
        <v>28</v>
      </c>
      <c r="H1692">
        <v>3</v>
      </c>
      <c r="I1692" s="21">
        <v>5503.36</v>
      </c>
      <c r="J1692" s="9" t="s">
        <v>7</v>
      </c>
      <c r="K1692" t="s">
        <v>7</v>
      </c>
      <c r="L1692" t="s">
        <v>19</v>
      </c>
    </row>
    <row r="1693" spans="1:12" x14ac:dyDescent="0.35">
      <c r="A1693" t="s">
        <v>675</v>
      </c>
      <c r="B1693">
        <v>1692</v>
      </c>
      <c r="C1693">
        <v>1984</v>
      </c>
      <c r="D1693" t="s">
        <v>31</v>
      </c>
      <c r="E1693">
        <v>17</v>
      </c>
      <c r="F1693" s="19">
        <v>34563</v>
      </c>
      <c r="G1693" s="13">
        <f t="shared" ca="1" si="26"/>
        <v>32</v>
      </c>
      <c r="H1693">
        <v>1</v>
      </c>
      <c r="I1693" s="21">
        <v>5488.26</v>
      </c>
      <c r="J1693" s="9" t="s">
        <v>7</v>
      </c>
      <c r="K1693" t="s">
        <v>8</v>
      </c>
      <c r="L1693" t="s">
        <v>38</v>
      </c>
    </row>
    <row r="1694" spans="1:12" x14ac:dyDescent="0.35">
      <c r="A1694" t="s">
        <v>674</v>
      </c>
      <c r="B1694">
        <v>1693</v>
      </c>
      <c r="C1694">
        <v>1984</v>
      </c>
      <c r="D1694" t="s">
        <v>31</v>
      </c>
      <c r="E1694">
        <v>26</v>
      </c>
      <c r="F1694" s="19">
        <v>34572</v>
      </c>
      <c r="G1694" s="13">
        <f t="shared" ca="1" si="26"/>
        <v>32</v>
      </c>
      <c r="H1694">
        <v>1</v>
      </c>
      <c r="I1694" s="21">
        <v>5484.47</v>
      </c>
      <c r="J1694" s="9" t="s">
        <v>7</v>
      </c>
      <c r="K1694" t="s">
        <v>7</v>
      </c>
      <c r="L1694" t="s">
        <v>9</v>
      </c>
    </row>
    <row r="1695" spans="1:12" x14ac:dyDescent="0.35">
      <c r="A1695" t="s">
        <v>673</v>
      </c>
      <c r="B1695">
        <v>1694</v>
      </c>
      <c r="C1695">
        <v>1986</v>
      </c>
      <c r="D1695" t="s">
        <v>16</v>
      </c>
      <c r="E1695">
        <v>30</v>
      </c>
      <c r="F1695" s="19">
        <v>35338</v>
      </c>
      <c r="G1695" s="13">
        <f t="shared" ca="1" si="26"/>
        <v>29</v>
      </c>
      <c r="H1695">
        <v>1</v>
      </c>
      <c r="I1695" s="21">
        <v>5478.04</v>
      </c>
      <c r="J1695" s="9" t="s">
        <v>7</v>
      </c>
      <c r="K1695" t="s">
        <v>8</v>
      </c>
      <c r="L1695" t="s">
        <v>9</v>
      </c>
    </row>
    <row r="1696" spans="1:12" x14ac:dyDescent="0.35">
      <c r="A1696" t="s">
        <v>672</v>
      </c>
      <c r="B1696">
        <v>1695</v>
      </c>
      <c r="C1696">
        <v>1986</v>
      </c>
      <c r="D1696" t="s">
        <v>6</v>
      </c>
      <c r="E1696">
        <v>12</v>
      </c>
      <c r="F1696" s="19">
        <v>35258</v>
      </c>
      <c r="G1696" s="13">
        <f t="shared" ca="1" si="26"/>
        <v>30</v>
      </c>
      <c r="H1696">
        <v>1</v>
      </c>
      <c r="I1696" s="21">
        <v>5472.45</v>
      </c>
      <c r="J1696" s="9" t="s">
        <v>7</v>
      </c>
      <c r="K1696" t="s">
        <v>8</v>
      </c>
      <c r="L1696" t="s">
        <v>38</v>
      </c>
    </row>
    <row r="1697" spans="1:12" x14ac:dyDescent="0.35">
      <c r="A1697" t="s">
        <v>671</v>
      </c>
      <c r="B1697">
        <v>1696</v>
      </c>
      <c r="C1697">
        <v>1986</v>
      </c>
      <c r="D1697" t="s">
        <v>26</v>
      </c>
      <c r="E1697">
        <v>2</v>
      </c>
      <c r="F1697" s="19">
        <v>35401</v>
      </c>
      <c r="G1697" s="13">
        <f t="shared" ca="1" si="26"/>
        <v>29</v>
      </c>
      <c r="H1697">
        <v>0</v>
      </c>
      <c r="I1697" s="21">
        <v>5469.01</v>
      </c>
      <c r="J1697" s="9" t="s">
        <v>7</v>
      </c>
      <c r="K1697" t="s">
        <v>7</v>
      </c>
      <c r="L1697" t="s">
        <v>243</v>
      </c>
    </row>
    <row r="1698" spans="1:12" x14ac:dyDescent="0.35">
      <c r="A1698" t="s">
        <v>670</v>
      </c>
      <c r="B1698">
        <v>1697</v>
      </c>
      <c r="C1698">
        <v>1973</v>
      </c>
      <c r="D1698" t="s">
        <v>33</v>
      </c>
      <c r="E1698">
        <v>24</v>
      </c>
      <c r="F1698" s="19">
        <v>34266</v>
      </c>
      <c r="G1698" s="13">
        <f t="shared" ca="1" si="26"/>
        <v>32</v>
      </c>
      <c r="H1698">
        <v>0</v>
      </c>
      <c r="I1698" s="21">
        <v>5466.88</v>
      </c>
      <c r="J1698" s="9" t="s">
        <v>7</v>
      </c>
      <c r="K1698" t="s">
        <v>7</v>
      </c>
      <c r="L1698" t="s">
        <v>9</v>
      </c>
    </row>
    <row r="1699" spans="1:12" x14ac:dyDescent="0.35">
      <c r="A1699" t="s">
        <v>669</v>
      </c>
      <c r="B1699">
        <v>1698</v>
      </c>
      <c r="C1699">
        <v>1986</v>
      </c>
      <c r="D1699" t="s">
        <v>26</v>
      </c>
      <c r="E1699">
        <v>25</v>
      </c>
      <c r="F1699" s="19">
        <v>35424</v>
      </c>
      <c r="G1699" s="13">
        <f t="shared" ca="1" si="26"/>
        <v>29</v>
      </c>
      <c r="H1699">
        <v>0</v>
      </c>
      <c r="I1699" s="21">
        <v>5458.05</v>
      </c>
      <c r="J1699" s="9" t="s">
        <v>7</v>
      </c>
      <c r="K1699" t="s">
        <v>7</v>
      </c>
      <c r="L1699" t="s">
        <v>243</v>
      </c>
    </row>
    <row r="1700" spans="1:12" x14ac:dyDescent="0.35">
      <c r="A1700" t="s">
        <v>668</v>
      </c>
      <c r="B1700">
        <v>1699</v>
      </c>
      <c r="C1700">
        <v>1982</v>
      </c>
      <c r="D1700" t="s">
        <v>31</v>
      </c>
      <c r="E1700">
        <v>25</v>
      </c>
      <c r="F1700" s="19">
        <v>33841</v>
      </c>
      <c r="G1700" s="13">
        <f t="shared" ca="1" si="26"/>
        <v>34</v>
      </c>
      <c r="H1700">
        <v>0</v>
      </c>
      <c r="I1700" s="21">
        <v>5438.75</v>
      </c>
      <c r="J1700" s="9" t="s">
        <v>8</v>
      </c>
      <c r="K1700" t="s">
        <v>7</v>
      </c>
      <c r="L1700" t="s">
        <v>9</v>
      </c>
    </row>
    <row r="1701" spans="1:12" x14ac:dyDescent="0.35">
      <c r="A1701" t="s">
        <v>667</v>
      </c>
      <c r="B1701">
        <v>1700</v>
      </c>
      <c r="C1701">
        <v>1978</v>
      </c>
      <c r="D1701" t="s">
        <v>14</v>
      </c>
      <c r="E1701">
        <v>8</v>
      </c>
      <c r="F1701" s="19">
        <v>35954</v>
      </c>
      <c r="G1701" s="13">
        <f t="shared" ca="1" si="26"/>
        <v>28</v>
      </c>
      <c r="H1701">
        <v>2</v>
      </c>
      <c r="I1701" s="21">
        <v>5428.98</v>
      </c>
      <c r="J1701" s="9" t="s">
        <v>7</v>
      </c>
      <c r="K1701" t="s">
        <v>7</v>
      </c>
      <c r="L1701" t="s">
        <v>19</v>
      </c>
    </row>
    <row r="1702" spans="1:12" x14ac:dyDescent="0.35">
      <c r="A1702" t="s">
        <v>666</v>
      </c>
      <c r="B1702">
        <v>1701</v>
      </c>
      <c r="C1702">
        <v>1992</v>
      </c>
      <c r="D1702" t="s">
        <v>16</v>
      </c>
      <c r="E1702">
        <v>17</v>
      </c>
      <c r="F1702" s="19">
        <v>33864</v>
      </c>
      <c r="G1702" s="13">
        <f t="shared" ca="1" si="26"/>
        <v>33</v>
      </c>
      <c r="H1702">
        <v>3</v>
      </c>
      <c r="I1702" s="21">
        <v>5428.73</v>
      </c>
      <c r="J1702" s="9" t="s">
        <v>8</v>
      </c>
      <c r="K1702" t="s">
        <v>12</v>
      </c>
      <c r="L1702" t="s">
        <v>352</v>
      </c>
    </row>
    <row r="1703" spans="1:12" x14ac:dyDescent="0.35">
      <c r="A1703" t="s">
        <v>665</v>
      </c>
      <c r="B1703">
        <v>1702</v>
      </c>
      <c r="C1703">
        <v>1991</v>
      </c>
      <c r="D1703" t="s">
        <v>6</v>
      </c>
      <c r="E1703">
        <v>6</v>
      </c>
      <c r="F1703" s="19">
        <v>33425</v>
      </c>
      <c r="G1703" s="13">
        <f t="shared" ca="1" si="26"/>
        <v>35</v>
      </c>
      <c r="H1703">
        <v>3</v>
      </c>
      <c r="I1703" s="21">
        <v>5425.02</v>
      </c>
      <c r="J1703" s="9" t="s">
        <v>7</v>
      </c>
      <c r="K1703" t="s">
        <v>12</v>
      </c>
      <c r="L1703" t="s">
        <v>19</v>
      </c>
    </row>
    <row r="1704" spans="1:12" x14ac:dyDescent="0.35">
      <c r="A1704" t="s">
        <v>664</v>
      </c>
      <c r="B1704">
        <v>1703</v>
      </c>
      <c r="C1704">
        <v>1982</v>
      </c>
      <c r="D1704" t="s">
        <v>16</v>
      </c>
      <c r="E1704">
        <v>27</v>
      </c>
      <c r="F1704" s="19">
        <v>33874</v>
      </c>
      <c r="G1704" s="13">
        <f t="shared" ca="1" si="26"/>
        <v>33</v>
      </c>
      <c r="H1704">
        <v>0</v>
      </c>
      <c r="I1704" s="21">
        <v>5415.66</v>
      </c>
      <c r="J1704" s="9" t="s">
        <v>7</v>
      </c>
      <c r="K1704" t="s">
        <v>8</v>
      </c>
      <c r="L1704" t="s">
        <v>9</v>
      </c>
    </row>
    <row r="1705" spans="1:12" x14ac:dyDescent="0.35">
      <c r="A1705" t="s">
        <v>663</v>
      </c>
      <c r="B1705">
        <v>1704</v>
      </c>
      <c r="C1705">
        <v>1975</v>
      </c>
      <c r="D1705" t="s">
        <v>16</v>
      </c>
      <c r="E1705">
        <v>27</v>
      </c>
      <c r="F1705" s="19">
        <v>34969</v>
      </c>
      <c r="G1705" s="13">
        <f t="shared" ca="1" si="26"/>
        <v>30</v>
      </c>
      <c r="H1705">
        <v>1</v>
      </c>
      <c r="I1705" s="21">
        <v>5411.99</v>
      </c>
      <c r="J1705" s="9" t="s">
        <v>7</v>
      </c>
      <c r="K1705" t="s">
        <v>8</v>
      </c>
      <c r="L1705" t="s">
        <v>19</v>
      </c>
    </row>
    <row r="1706" spans="1:12" x14ac:dyDescent="0.35">
      <c r="A1706" t="s">
        <v>662</v>
      </c>
      <c r="B1706">
        <v>1705</v>
      </c>
      <c r="C1706">
        <v>1985</v>
      </c>
      <c r="D1706" t="s">
        <v>26</v>
      </c>
      <c r="E1706">
        <v>23</v>
      </c>
      <c r="F1706" s="19">
        <v>35056</v>
      </c>
      <c r="G1706" s="13">
        <f t="shared" ca="1" si="26"/>
        <v>30</v>
      </c>
      <c r="H1706">
        <v>3</v>
      </c>
      <c r="I1706" s="21">
        <v>5402.89</v>
      </c>
      <c r="J1706" s="9" t="s">
        <v>7</v>
      </c>
      <c r="K1706" t="s">
        <v>12</v>
      </c>
      <c r="L1706" t="s">
        <v>9</v>
      </c>
    </row>
    <row r="1707" spans="1:12" x14ac:dyDescent="0.35">
      <c r="A1707" t="s">
        <v>661</v>
      </c>
      <c r="B1707">
        <v>1706</v>
      </c>
      <c r="C1707">
        <v>1984</v>
      </c>
      <c r="D1707" t="s">
        <v>31</v>
      </c>
      <c r="E1707">
        <v>1</v>
      </c>
      <c r="F1707" s="19">
        <v>34547</v>
      </c>
      <c r="G1707" s="13">
        <f t="shared" ca="1" si="26"/>
        <v>32</v>
      </c>
      <c r="H1707">
        <v>0</v>
      </c>
      <c r="I1707" s="21">
        <v>5400.98</v>
      </c>
      <c r="J1707" s="9" t="s">
        <v>7</v>
      </c>
      <c r="K1707" t="s">
        <v>7</v>
      </c>
      <c r="L1707" t="s">
        <v>9</v>
      </c>
    </row>
    <row r="1708" spans="1:12" x14ac:dyDescent="0.35">
      <c r="A1708" t="s">
        <v>660</v>
      </c>
      <c r="B1708">
        <v>1707</v>
      </c>
      <c r="C1708">
        <v>1984</v>
      </c>
      <c r="D1708" t="s">
        <v>16</v>
      </c>
      <c r="E1708">
        <v>3</v>
      </c>
      <c r="F1708" s="19">
        <v>34580</v>
      </c>
      <c r="G1708" s="13">
        <f t="shared" ca="1" si="26"/>
        <v>32</v>
      </c>
      <c r="H1708">
        <v>0</v>
      </c>
      <c r="I1708" s="21">
        <v>5397.62</v>
      </c>
      <c r="J1708" s="9" t="s">
        <v>7</v>
      </c>
      <c r="K1708" t="s">
        <v>7</v>
      </c>
      <c r="L1708" t="s">
        <v>9</v>
      </c>
    </row>
    <row r="1709" spans="1:12" x14ac:dyDescent="0.35">
      <c r="A1709" t="s">
        <v>659</v>
      </c>
      <c r="B1709">
        <v>1708</v>
      </c>
      <c r="C1709">
        <v>1989</v>
      </c>
      <c r="D1709" t="s">
        <v>11</v>
      </c>
      <c r="E1709">
        <v>6</v>
      </c>
      <c r="F1709" s="19">
        <v>36470</v>
      </c>
      <c r="G1709" s="13">
        <f t="shared" ca="1" si="26"/>
        <v>26</v>
      </c>
      <c r="H1709">
        <v>3</v>
      </c>
      <c r="I1709" s="21">
        <v>5396.44</v>
      </c>
      <c r="J1709" s="9" t="s">
        <v>7</v>
      </c>
      <c r="K1709" t="s">
        <v>8</v>
      </c>
      <c r="L1709" t="s">
        <v>9</v>
      </c>
    </row>
    <row r="1710" spans="1:12" x14ac:dyDescent="0.35">
      <c r="A1710" t="s">
        <v>658</v>
      </c>
      <c r="B1710">
        <v>1709</v>
      </c>
      <c r="C1710">
        <v>1988</v>
      </c>
      <c r="D1710" t="s">
        <v>31</v>
      </c>
      <c r="E1710">
        <v>8</v>
      </c>
      <c r="F1710" s="19">
        <v>36015</v>
      </c>
      <c r="G1710" s="13">
        <f t="shared" ca="1" si="26"/>
        <v>28</v>
      </c>
      <c r="H1710">
        <v>1</v>
      </c>
      <c r="I1710" s="21">
        <v>5385.34</v>
      </c>
      <c r="J1710" s="9" t="s">
        <v>7</v>
      </c>
      <c r="K1710" t="s">
        <v>8</v>
      </c>
      <c r="L1710" t="s">
        <v>19</v>
      </c>
    </row>
    <row r="1711" spans="1:12" x14ac:dyDescent="0.35">
      <c r="A1711" t="s">
        <v>657</v>
      </c>
      <c r="B1711">
        <v>1710</v>
      </c>
      <c r="C1711">
        <v>1984</v>
      </c>
      <c r="D1711" t="s">
        <v>14</v>
      </c>
      <c r="E1711">
        <v>1</v>
      </c>
      <c r="F1711" s="19">
        <v>34486</v>
      </c>
      <c r="G1711" s="13">
        <f t="shared" ca="1" si="26"/>
        <v>32</v>
      </c>
      <c r="H1711">
        <v>0</v>
      </c>
      <c r="I1711" s="21">
        <v>5383.54</v>
      </c>
      <c r="J1711" s="9" t="s">
        <v>7</v>
      </c>
      <c r="K1711" t="s">
        <v>8</v>
      </c>
      <c r="L1711" t="s">
        <v>38</v>
      </c>
    </row>
    <row r="1712" spans="1:12" x14ac:dyDescent="0.35">
      <c r="A1712" t="s">
        <v>656</v>
      </c>
      <c r="B1712">
        <v>1711</v>
      </c>
      <c r="C1712">
        <v>1986</v>
      </c>
      <c r="D1712" t="s">
        <v>6</v>
      </c>
      <c r="E1712">
        <v>22</v>
      </c>
      <c r="F1712" s="19">
        <v>35268</v>
      </c>
      <c r="G1712" s="13">
        <f t="shared" ca="1" si="26"/>
        <v>30</v>
      </c>
      <c r="H1712">
        <v>1</v>
      </c>
      <c r="I1712" s="21">
        <v>5377.46</v>
      </c>
      <c r="J1712" s="9" t="s">
        <v>7</v>
      </c>
      <c r="K1712" t="s">
        <v>8</v>
      </c>
      <c r="L1712" t="s">
        <v>19</v>
      </c>
    </row>
    <row r="1713" spans="1:12" x14ac:dyDescent="0.35">
      <c r="A1713" t="s">
        <v>655</v>
      </c>
      <c r="B1713">
        <v>1712</v>
      </c>
      <c r="C1713">
        <v>1989</v>
      </c>
      <c r="D1713" t="s">
        <v>11</v>
      </c>
      <c r="E1713">
        <v>18</v>
      </c>
      <c r="F1713" s="19">
        <v>36482</v>
      </c>
      <c r="G1713" s="13">
        <f t="shared" ca="1" si="26"/>
        <v>26</v>
      </c>
      <c r="H1713">
        <v>2</v>
      </c>
      <c r="I1713" s="21">
        <v>5375.04</v>
      </c>
      <c r="J1713" s="9" t="s">
        <v>7</v>
      </c>
      <c r="K1713" t="s">
        <v>12</v>
      </c>
      <c r="L1713" t="s">
        <v>38</v>
      </c>
    </row>
    <row r="1714" spans="1:12" x14ac:dyDescent="0.35">
      <c r="A1714" t="s">
        <v>654</v>
      </c>
      <c r="B1714">
        <v>1713</v>
      </c>
      <c r="C1714">
        <v>1986</v>
      </c>
      <c r="D1714" t="s">
        <v>14</v>
      </c>
      <c r="E1714">
        <v>1</v>
      </c>
      <c r="F1714" s="19">
        <v>35217</v>
      </c>
      <c r="G1714" s="13">
        <f t="shared" ca="1" si="26"/>
        <v>30</v>
      </c>
      <c r="H1714">
        <v>1</v>
      </c>
      <c r="I1714" s="21">
        <v>5373.36</v>
      </c>
      <c r="J1714" s="9" t="s">
        <v>7</v>
      </c>
      <c r="K1714" t="s">
        <v>7</v>
      </c>
      <c r="L1714" t="s">
        <v>19</v>
      </c>
    </row>
    <row r="1715" spans="1:12" x14ac:dyDescent="0.35">
      <c r="A1715" t="s">
        <v>653</v>
      </c>
      <c r="B1715">
        <v>1714</v>
      </c>
      <c r="C1715">
        <v>1994</v>
      </c>
      <c r="D1715" t="s">
        <v>26</v>
      </c>
      <c r="E1715">
        <v>7</v>
      </c>
      <c r="F1715" s="19">
        <v>34675</v>
      </c>
      <c r="G1715" s="13">
        <f t="shared" ca="1" si="26"/>
        <v>31</v>
      </c>
      <c r="H1715">
        <v>0</v>
      </c>
      <c r="I1715" s="21">
        <v>5364.66</v>
      </c>
      <c r="J1715" s="9" t="s">
        <v>7</v>
      </c>
      <c r="K1715" t="s">
        <v>12</v>
      </c>
      <c r="L1715" t="s">
        <v>38</v>
      </c>
    </row>
    <row r="1716" spans="1:12" x14ac:dyDescent="0.35">
      <c r="A1716" t="s">
        <v>652</v>
      </c>
      <c r="B1716">
        <v>1715</v>
      </c>
      <c r="C1716">
        <v>1989</v>
      </c>
      <c r="D1716" t="s">
        <v>11</v>
      </c>
      <c r="E1716">
        <v>7</v>
      </c>
      <c r="F1716" s="19">
        <v>36471</v>
      </c>
      <c r="G1716" s="13">
        <f t="shared" ca="1" si="26"/>
        <v>26</v>
      </c>
      <c r="H1716">
        <v>1</v>
      </c>
      <c r="I1716" s="21">
        <v>5354.07</v>
      </c>
      <c r="J1716" s="9" t="s">
        <v>7</v>
      </c>
      <c r="K1716" t="s">
        <v>8</v>
      </c>
      <c r="L1716" t="s">
        <v>243</v>
      </c>
    </row>
    <row r="1717" spans="1:12" x14ac:dyDescent="0.35">
      <c r="A1717" t="s">
        <v>651</v>
      </c>
      <c r="B1717">
        <v>1716</v>
      </c>
      <c r="C1717">
        <v>1972</v>
      </c>
      <c r="D1717" t="s">
        <v>26</v>
      </c>
      <c r="E1717">
        <v>15</v>
      </c>
      <c r="F1717" s="19">
        <v>33953</v>
      </c>
      <c r="G1717" s="13">
        <f t="shared" ca="1" si="26"/>
        <v>33</v>
      </c>
      <c r="H1717">
        <v>0</v>
      </c>
      <c r="I1717" s="21">
        <v>5344.81</v>
      </c>
      <c r="J1717" s="9" t="s">
        <v>7</v>
      </c>
      <c r="K1717" t="s">
        <v>8</v>
      </c>
      <c r="L1717" t="s">
        <v>9</v>
      </c>
    </row>
    <row r="1718" spans="1:12" x14ac:dyDescent="0.35">
      <c r="A1718" t="s">
        <v>650</v>
      </c>
      <c r="B1718">
        <v>1717</v>
      </c>
      <c r="C1718">
        <v>1991</v>
      </c>
      <c r="D1718" t="s">
        <v>31</v>
      </c>
      <c r="E1718">
        <v>28</v>
      </c>
      <c r="F1718" s="19">
        <v>33478</v>
      </c>
      <c r="G1718" s="13">
        <f t="shared" ca="1" si="26"/>
        <v>35</v>
      </c>
      <c r="H1718">
        <v>2</v>
      </c>
      <c r="I1718" s="21">
        <v>5327.4</v>
      </c>
      <c r="J1718" s="9" t="s">
        <v>7</v>
      </c>
      <c r="K1718" t="s">
        <v>12</v>
      </c>
      <c r="L1718" t="s">
        <v>19</v>
      </c>
    </row>
    <row r="1719" spans="1:12" x14ac:dyDescent="0.35">
      <c r="A1719" t="s">
        <v>649</v>
      </c>
      <c r="B1719">
        <v>1718</v>
      </c>
      <c r="C1719">
        <v>1992</v>
      </c>
      <c r="D1719" t="s">
        <v>14</v>
      </c>
      <c r="E1719">
        <v>18</v>
      </c>
      <c r="F1719" s="19">
        <v>33773</v>
      </c>
      <c r="G1719" s="13">
        <f t="shared" ca="1" si="26"/>
        <v>34</v>
      </c>
      <c r="H1719">
        <v>3</v>
      </c>
      <c r="I1719" s="21">
        <v>5325.65</v>
      </c>
      <c r="J1719" s="9" t="s">
        <v>7</v>
      </c>
      <c r="K1719" t="s">
        <v>12</v>
      </c>
      <c r="L1719" t="s">
        <v>38</v>
      </c>
    </row>
    <row r="1720" spans="1:12" x14ac:dyDescent="0.35">
      <c r="A1720" t="s">
        <v>648</v>
      </c>
      <c r="B1720">
        <v>1719</v>
      </c>
      <c r="C1720">
        <v>1974</v>
      </c>
      <c r="D1720" t="s">
        <v>16</v>
      </c>
      <c r="E1720">
        <v>2</v>
      </c>
      <c r="F1720" s="19">
        <v>34579</v>
      </c>
      <c r="G1720" s="13">
        <f t="shared" ca="1" si="26"/>
        <v>32</v>
      </c>
      <c r="H1720">
        <v>0</v>
      </c>
      <c r="I1720" s="21">
        <v>5322.24</v>
      </c>
      <c r="J1720" s="9" t="s">
        <v>7</v>
      </c>
      <c r="K1720" t="s">
        <v>12</v>
      </c>
      <c r="L1720" t="s">
        <v>19</v>
      </c>
    </row>
    <row r="1721" spans="1:12" x14ac:dyDescent="0.35">
      <c r="A1721" t="s">
        <v>647</v>
      </c>
      <c r="B1721">
        <v>1720</v>
      </c>
      <c r="C1721">
        <v>1994</v>
      </c>
      <c r="D1721" t="s">
        <v>11</v>
      </c>
      <c r="E1721">
        <v>13</v>
      </c>
      <c r="F1721" s="19">
        <v>34651</v>
      </c>
      <c r="G1721" s="13">
        <f t="shared" ca="1" si="26"/>
        <v>31</v>
      </c>
      <c r="H1721">
        <v>3</v>
      </c>
      <c r="I1721" s="21">
        <v>5312.17</v>
      </c>
      <c r="J1721" s="9" t="s">
        <v>7</v>
      </c>
      <c r="K1721" t="s">
        <v>7</v>
      </c>
      <c r="L1721" t="s">
        <v>19</v>
      </c>
    </row>
    <row r="1722" spans="1:12" x14ac:dyDescent="0.35">
      <c r="A1722" t="s">
        <v>646</v>
      </c>
      <c r="B1722">
        <v>1721</v>
      </c>
      <c r="C1722">
        <v>2000</v>
      </c>
      <c r="D1722" t="s">
        <v>16</v>
      </c>
      <c r="E1722">
        <v>9</v>
      </c>
      <c r="F1722" s="19">
        <v>36778</v>
      </c>
      <c r="G1722" s="13">
        <f t="shared" ca="1" si="26"/>
        <v>26</v>
      </c>
      <c r="H1722">
        <v>0</v>
      </c>
      <c r="I1722" s="21">
        <v>5306.7</v>
      </c>
      <c r="J1722" s="9" t="s">
        <v>7</v>
      </c>
      <c r="K1722" t="s">
        <v>8</v>
      </c>
      <c r="L1722" t="s">
        <v>19</v>
      </c>
    </row>
    <row r="1723" spans="1:12" x14ac:dyDescent="0.35">
      <c r="A1723" t="s">
        <v>645</v>
      </c>
      <c r="B1723">
        <v>1722</v>
      </c>
      <c r="C1723">
        <v>2004</v>
      </c>
      <c r="D1723" t="s">
        <v>31</v>
      </c>
      <c r="E1723">
        <v>22</v>
      </c>
      <c r="F1723" s="19">
        <v>38221</v>
      </c>
      <c r="G1723" s="13">
        <f t="shared" ca="1" si="26"/>
        <v>22</v>
      </c>
      <c r="H1723">
        <v>0</v>
      </c>
      <c r="I1723" s="21">
        <v>5293.67</v>
      </c>
      <c r="J1723" s="9" t="s">
        <v>7</v>
      </c>
      <c r="K1723" t="s">
        <v>7</v>
      </c>
      <c r="L1723" t="s">
        <v>628</v>
      </c>
    </row>
    <row r="1724" spans="1:12" x14ac:dyDescent="0.35">
      <c r="A1724" t="s">
        <v>644</v>
      </c>
      <c r="B1724">
        <v>1723</v>
      </c>
      <c r="C1724">
        <v>1974</v>
      </c>
      <c r="D1724" t="s">
        <v>11</v>
      </c>
      <c r="E1724">
        <v>12</v>
      </c>
      <c r="F1724" s="19">
        <v>34650</v>
      </c>
      <c r="G1724" s="13">
        <f t="shared" ca="1" si="26"/>
        <v>31</v>
      </c>
      <c r="H1724">
        <v>0</v>
      </c>
      <c r="I1724" s="21">
        <v>5291.71</v>
      </c>
      <c r="J1724" s="9" t="s">
        <v>7</v>
      </c>
      <c r="K1724" t="s">
        <v>7</v>
      </c>
      <c r="L1724" t="s">
        <v>19</v>
      </c>
    </row>
    <row r="1725" spans="1:12" x14ac:dyDescent="0.35">
      <c r="A1725" t="s">
        <v>643</v>
      </c>
      <c r="B1725">
        <v>1724</v>
      </c>
      <c r="C1725">
        <v>1987</v>
      </c>
      <c r="D1725" t="s">
        <v>16</v>
      </c>
      <c r="E1725">
        <v>1</v>
      </c>
      <c r="F1725" s="19">
        <v>35674</v>
      </c>
      <c r="G1725" s="13">
        <f t="shared" ca="1" si="26"/>
        <v>29</v>
      </c>
      <c r="H1725">
        <v>3</v>
      </c>
      <c r="I1725" s="21">
        <v>5275.86</v>
      </c>
      <c r="J1725" s="9" t="s">
        <v>7</v>
      </c>
      <c r="K1725" t="s">
        <v>7</v>
      </c>
      <c r="L1725" t="s">
        <v>9</v>
      </c>
    </row>
    <row r="1726" spans="1:12" x14ac:dyDescent="0.35">
      <c r="A1726" t="s">
        <v>642</v>
      </c>
      <c r="B1726">
        <v>1725</v>
      </c>
      <c r="C1726">
        <v>1986</v>
      </c>
      <c r="D1726" t="s">
        <v>33</v>
      </c>
      <c r="E1726">
        <v>20</v>
      </c>
      <c r="F1726" s="19">
        <v>35358</v>
      </c>
      <c r="G1726" s="13">
        <f t="shared" ca="1" si="26"/>
        <v>29</v>
      </c>
      <c r="H1726">
        <v>0</v>
      </c>
      <c r="I1726" s="21">
        <v>5272.18</v>
      </c>
      <c r="J1726" s="9" t="s">
        <v>7</v>
      </c>
      <c r="K1726" t="s">
        <v>8</v>
      </c>
      <c r="L1726" t="s">
        <v>19</v>
      </c>
    </row>
    <row r="1727" spans="1:12" x14ac:dyDescent="0.35">
      <c r="A1727" t="s">
        <v>641</v>
      </c>
      <c r="B1727">
        <v>1726</v>
      </c>
      <c r="C1727">
        <v>1986</v>
      </c>
      <c r="D1727" t="s">
        <v>16</v>
      </c>
      <c r="E1727">
        <v>20</v>
      </c>
      <c r="F1727" s="19">
        <v>35328</v>
      </c>
      <c r="G1727" s="13">
        <f t="shared" ca="1" si="26"/>
        <v>29</v>
      </c>
      <c r="H1727">
        <v>0</v>
      </c>
      <c r="I1727" s="21">
        <v>5267.82</v>
      </c>
      <c r="J1727" s="9" t="s">
        <v>7</v>
      </c>
      <c r="K1727" t="s">
        <v>7</v>
      </c>
      <c r="L1727" t="s">
        <v>19</v>
      </c>
    </row>
    <row r="1728" spans="1:12" x14ac:dyDescent="0.35">
      <c r="A1728" t="s">
        <v>640</v>
      </c>
      <c r="B1728">
        <v>1727</v>
      </c>
      <c r="C1728">
        <v>1986</v>
      </c>
      <c r="D1728" t="s">
        <v>33</v>
      </c>
      <c r="E1728">
        <v>25</v>
      </c>
      <c r="F1728" s="19">
        <v>35363</v>
      </c>
      <c r="G1728" s="13">
        <f t="shared" ca="1" si="26"/>
        <v>29</v>
      </c>
      <c r="H1728">
        <v>0</v>
      </c>
      <c r="I1728" s="21">
        <v>5266.37</v>
      </c>
      <c r="J1728" s="9" t="s">
        <v>7</v>
      </c>
      <c r="K1728" t="s">
        <v>7</v>
      </c>
      <c r="L1728" t="s">
        <v>19</v>
      </c>
    </row>
    <row r="1729" spans="1:12" x14ac:dyDescent="0.35">
      <c r="A1729" t="s">
        <v>639</v>
      </c>
      <c r="B1729">
        <v>1728</v>
      </c>
      <c r="C1729">
        <v>1989</v>
      </c>
      <c r="D1729" t="s">
        <v>6</v>
      </c>
      <c r="E1729">
        <v>19</v>
      </c>
      <c r="F1729" s="19">
        <v>36360</v>
      </c>
      <c r="G1729" s="13">
        <f t="shared" ca="1" si="26"/>
        <v>27</v>
      </c>
      <c r="H1729">
        <v>2</v>
      </c>
      <c r="I1729" s="21">
        <v>5261.47</v>
      </c>
      <c r="J1729" s="9" t="s">
        <v>7</v>
      </c>
      <c r="K1729" t="s">
        <v>7</v>
      </c>
      <c r="L1729" t="s">
        <v>19</v>
      </c>
    </row>
    <row r="1730" spans="1:12" x14ac:dyDescent="0.35">
      <c r="A1730" t="s">
        <v>638</v>
      </c>
      <c r="B1730">
        <v>1729</v>
      </c>
      <c r="C1730">
        <v>1989</v>
      </c>
      <c r="D1730" t="s">
        <v>11</v>
      </c>
      <c r="E1730">
        <v>25</v>
      </c>
      <c r="F1730" s="19">
        <v>36489</v>
      </c>
      <c r="G1730" s="13">
        <f t="shared" ref="G1730:G1793" ca="1" si="27">DATEDIF(F1730,$O$1,"Y")</f>
        <v>26</v>
      </c>
      <c r="H1730">
        <v>2</v>
      </c>
      <c r="I1730" s="21">
        <v>5257.51</v>
      </c>
      <c r="J1730" s="9" t="s">
        <v>7</v>
      </c>
      <c r="K1730" t="s">
        <v>7</v>
      </c>
      <c r="L1730" t="s">
        <v>19</v>
      </c>
    </row>
    <row r="1731" spans="1:12" x14ac:dyDescent="0.35">
      <c r="A1731" t="s">
        <v>637</v>
      </c>
      <c r="B1731">
        <v>1730</v>
      </c>
      <c r="C1731">
        <v>1990</v>
      </c>
      <c r="D1731" t="s">
        <v>6</v>
      </c>
      <c r="E1731">
        <v>6</v>
      </c>
      <c r="F1731" s="19">
        <v>33060</v>
      </c>
      <c r="G1731" s="13">
        <f t="shared" ca="1" si="27"/>
        <v>36</v>
      </c>
      <c r="H1731">
        <v>3</v>
      </c>
      <c r="I1731" s="21">
        <v>5253.52</v>
      </c>
      <c r="J1731" s="9" t="s">
        <v>8</v>
      </c>
      <c r="K1731" t="s">
        <v>8</v>
      </c>
      <c r="L1731" t="s">
        <v>38</v>
      </c>
    </row>
    <row r="1732" spans="1:12" x14ac:dyDescent="0.35">
      <c r="A1732" t="s">
        <v>636</v>
      </c>
      <c r="B1732">
        <v>1731</v>
      </c>
      <c r="C1732">
        <v>1987</v>
      </c>
      <c r="D1732" t="s">
        <v>16</v>
      </c>
      <c r="E1732">
        <v>9</v>
      </c>
      <c r="F1732" s="19">
        <v>35682</v>
      </c>
      <c r="G1732" s="13">
        <f t="shared" ca="1" si="27"/>
        <v>29</v>
      </c>
      <c r="H1732">
        <v>1</v>
      </c>
      <c r="I1732" s="21">
        <v>5246.05</v>
      </c>
      <c r="J1732" s="9" t="s">
        <v>7</v>
      </c>
      <c r="K1732" t="s">
        <v>8</v>
      </c>
      <c r="L1732" t="s">
        <v>38</v>
      </c>
    </row>
    <row r="1733" spans="1:12" x14ac:dyDescent="0.35">
      <c r="A1733" t="s">
        <v>635</v>
      </c>
      <c r="B1733">
        <v>1732</v>
      </c>
      <c r="C1733">
        <v>1987</v>
      </c>
      <c r="D1733" t="s">
        <v>6</v>
      </c>
      <c r="E1733">
        <v>5</v>
      </c>
      <c r="F1733" s="19">
        <v>35616</v>
      </c>
      <c r="G1733" s="13">
        <f t="shared" ca="1" si="27"/>
        <v>29</v>
      </c>
      <c r="H1733">
        <v>1</v>
      </c>
      <c r="I1733" s="21">
        <v>5245.23</v>
      </c>
      <c r="J1733" s="9" t="s">
        <v>7</v>
      </c>
      <c r="K1733" t="s">
        <v>7</v>
      </c>
      <c r="L1733" t="s">
        <v>9</v>
      </c>
    </row>
    <row r="1734" spans="1:12" x14ac:dyDescent="0.35">
      <c r="A1734" t="s">
        <v>634</v>
      </c>
      <c r="B1734">
        <v>1733</v>
      </c>
      <c r="C1734">
        <v>1987</v>
      </c>
      <c r="D1734" t="s">
        <v>26</v>
      </c>
      <c r="E1734">
        <v>26</v>
      </c>
      <c r="F1734" s="19">
        <v>35790</v>
      </c>
      <c r="G1734" s="13">
        <f t="shared" ca="1" si="27"/>
        <v>28</v>
      </c>
      <c r="H1734">
        <v>1</v>
      </c>
      <c r="I1734" s="21">
        <v>5240.7700000000004</v>
      </c>
      <c r="J1734" s="9" t="s">
        <v>7</v>
      </c>
      <c r="K1734" t="s">
        <v>7</v>
      </c>
      <c r="L1734" t="s">
        <v>38</v>
      </c>
    </row>
    <row r="1735" spans="1:12" x14ac:dyDescent="0.35">
      <c r="A1735" t="s">
        <v>633</v>
      </c>
      <c r="B1735">
        <v>1734</v>
      </c>
      <c r="C1735">
        <v>1987</v>
      </c>
      <c r="D1735" t="s">
        <v>14</v>
      </c>
      <c r="E1735">
        <v>29</v>
      </c>
      <c r="F1735" s="19">
        <v>35610</v>
      </c>
      <c r="G1735" s="13">
        <f t="shared" ca="1" si="27"/>
        <v>29</v>
      </c>
      <c r="H1735">
        <v>0</v>
      </c>
      <c r="I1735" s="21">
        <v>5227.99</v>
      </c>
      <c r="J1735" s="9" t="s">
        <v>7</v>
      </c>
      <c r="K1735" t="s">
        <v>12</v>
      </c>
      <c r="L1735" t="s">
        <v>243</v>
      </c>
    </row>
    <row r="1736" spans="1:12" x14ac:dyDescent="0.35">
      <c r="A1736" t="s">
        <v>632</v>
      </c>
      <c r="B1736">
        <v>1735</v>
      </c>
      <c r="C1736">
        <v>1995</v>
      </c>
      <c r="D1736" t="s">
        <v>14</v>
      </c>
      <c r="E1736">
        <v>6</v>
      </c>
      <c r="F1736" s="19">
        <v>34856</v>
      </c>
      <c r="G1736" s="13">
        <f t="shared" ca="1" si="27"/>
        <v>31</v>
      </c>
      <c r="H1736">
        <v>0</v>
      </c>
      <c r="I1736" s="21">
        <v>5216.4799999999996</v>
      </c>
      <c r="J1736" s="9" t="s">
        <v>7</v>
      </c>
      <c r="K1736" t="s">
        <v>7</v>
      </c>
      <c r="L1736" t="s">
        <v>196</v>
      </c>
    </row>
    <row r="1737" spans="1:12" x14ac:dyDescent="0.35">
      <c r="A1737" t="s">
        <v>631</v>
      </c>
      <c r="B1737">
        <v>1736</v>
      </c>
      <c r="C1737">
        <v>1999</v>
      </c>
      <c r="D1737" t="s">
        <v>26</v>
      </c>
      <c r="E1737">
        <v>1</v>
      </c>
      <c r="F1737" s="19">
        <v>36495</v>
      </c>
      <c r="G1737" s="13">
        <f t="shared" ca="1" si="27"/>
        <v>26</v>
      </c>
      <c r="H1737">
        <v>0</v>
      </c>
      <c r="I1737" s="21">
        <v>5213.22</v>
      </c>
      <c r="J1737" s="9" t="s">
        <v>7</v>
      </c>
      <c r="K1737" t="s">
        <v>12</v>
      </c>
      <c r="L1737" t="s">
        <v>19</v>
      </c>
    </row>
    <row r="1738" spans="1:12" x14ac:dyDescent="0.35">
      <c r="A1738" t="s">
        <v>630</v>
      </c>
      <c r="B1738">
        <v>1737</v>
      </c>
      <c r="C1738">
        <v>1993</v>
      </c>
      <c r="D1738" t="s">
        <v>14</v>
      </c>
      <c r="E1738">
        <v>17</v>
      </c>
      <c r="F1738" s="19">
        <v>34137</v>
      </c>
      <c r="G1738" s="13">
        <f t="shared" ca="1" si="27"/>
        <v>33</v>
      </c>
      <c r="H1738">
        <v>3</v>
      </c>
      <c r="I1738" s="21">
        <v>5209.58</v>
      </c>
      <c r="J1738" s="9" t="s">
        <v>8</v>
      </c>
      <c r="K1738" t="s">
        <v>8</v>
      </c>
      <c r="L1738" t="s">
        <v>352</v>
      </c>
    </row>
    <row r="1739" spans="1:12" x14ac:dyDescent="0.35">
      <c r="A1739" t="s">
        <v>629</v>
      </c>
      <c r="B1739">
        <v>1738</v>
      </c>
      <c r="C1739">
        <v>1983</v>
      </c>
      <c r="D1739" t="s">
        <v>33</v>
      </c>
      <c r="E1739">
        <v>24</v>
      </c>
      <c r="F1739" s="19">
        <v>34266</v>
      </c>
      <c r="G1739" s="13">
        <f t="shared" ca="1" si="27"/>
        <v>32</v>
      </c>
      <c r="H1739">
        <v>3</v>
      </c>
      <c r="I1739" s="21">
        <v>5207.97</v>
      </c>
      <c r="J1739" s="9" t="s">
        <v>7</v>
      </c>
      <c r="K1739" t="s">
        <v>7</v>
      </c>
      <c r="L1739" t="s">
        <v>19</v>
      </c>
    </row>
    <row r="1740" spans="1:12" x14ac:dyDescent="0.35">
      <c r="A1740" t="s">
        <v>627</v>
      </c>
      <c r="B1740">
        <v>1739</v>
      </c>
      <c r="C1740">
        <v>2004</v>
      </c>
      <c r="D1740" t="s">
        <v>14</v>
      </c>
      <c r="E1740">
        <v>6</v>
      </c>
      <c r="F1740" s="19">
        <v>38144</v>
      </c>
      <c r="G1740" s="13">
        <f t="shared" ca="1" si="27"/>
        <v>22</v>
      </c>
      <c r="H1740">
        <v>0</v>
      </c>
      <c r="I1740" s="21">
        <v>5198.6899999999996</v>
      </c>
      <c r="J1740" s="9" t="s">
        <v>7</v>
      </c>
      <c r="K1740" t="s">
        <v>7</v>
      </c>
      <c r="L1740" t="s">
        <v>628</v>
      </c>
    </row>
    <row r="1741" spans="1:12" x14ac:dyDescent="0.35">
      <c r="A1741" t="s">
        <v>626</v>
      </c>
      <c r="B1741">
        <v>1740</v>
      </c>
      <c r="C1741">
        <v>1979</v>
      </c>
      <c r="D1741" t="s">
        <v>16</v>
      </c>
      <c r="E1741">
        <v>12</v>
      </c>
      <c r="F1741" s="19">
        <v>36415</v>
      </c>
      <c r="G1741" s="13">
        <f t="shared" ca="1" si="27"/>
        <v>26</v>
      </c>
      <c r="H1741">
        <v>2</v>
      </c>
      <c r="I1741" s="21">
        <v>5195.58</v>
      </c>
      <c r="J1741" s="9" t="s">
        <v>7</v>
      </c>
      <c r="K1741" t="s">
        <v>7</v>
      </c>
      <c r="L1741" t="s">
        <v>9</v>
      </c>
    </row>
    <row r="1742" spans="1:12" x14ac:dyDescent="0.35">
      <c r="A1742" t="s">
        <v>625</v>
      </c>
      <c r="B1742">
        <v>1741</v>
      </c>
      <c r="C1742">
        <v>1984</v>
      </c>
      <c r="D1742" t="s">
        <v>33</v>
      </c>
      <c r="E1742">
        <v>16</v>
      </c>
      <c r="F1742" s="19">
        <v>34623</v>
      </c>
      <c r="G1742" s="13">
        <f t="shared" ca="1" si="27"/>
        <v>31</v>
      </c>
      <c r="H1742">
        <v>3</v>
      </c>
      <c r="I1742" s="21">
        <v>5177.12</v>
      </c>
      <c r="J1742" s="9" t="s">
        <v>7</v>
      </c>
      <c r="K1742" t="s">
        <v>12</v>
      </c>
      <c r="L1742" t="s">
        <v>9</v>
      </c>
    </row>
    <row r="1743" spans="1:12" x14ac:dyDescent="0.35">
      <c r="A1743" t="s">
        <v>624</v>
      </c>
      <c r="B1743">
        <v>1742</v>
      </c>
      <c r="C1743">
        <v>1991</v>
      </c>
      <c r="D1743" t="s">
        <v>31</v>
      </c>
      <c r="E1743">
        <v>29</v>
      </c>
      <c r="F1743" s="19">
        <v>33479</v>
      </c>
      <c r="G1743" s="13">
        <f t="shared" ca="1" si="27"/>
        <v>35</v>
      </c>
      <c r="H1743">
        <v>3</v>
      </c>
      <c r="I1743" s="21">
        <v>5166.96</v>
      </c>
      <c r="J1743" s="9" t="s">
        <v>7</v>
      </c>
      <c r="K1743" t="s">
        <v>7</v>
      </c>
      <c r="L1743" t="s">
        <v>19</v>
      </c>
    </row>
    <row r="1744" spans="1:12" x14ac:dyDescent="0.35">
      <c r="A1744" t="s">
        <v>623</v>
      </c>
      <c r="B1744">
        <v>1743</v>
      </c>
      <c r="C1744">
        <v>1990</v>
      </c>
      <c r="D1744" t="s">
        <v>33</v>
      </c>
      <c r="E1744">
        <v>9</v>
      </c>
      <c r="F1744" s="19">
        <v>33155</v>
      </c>
      <c r="G1744" s="13">
        <f t="shared" ca="1" si="27"/>
        <v>35</v>
      </c>
      <c r="H1744">
        <v>2</v>
      </c>
      <c r="I1744" s="21">
        <v>5152.13</v>
      </c>
      <c r="J1744" s="9" t="s">
        <v>7</v>
      </c>
      <c r="K1744" t="s">
        <v>7</v>
      </c>
      <c r="L1744" t="s">
        <v>38</v>
      </c>
    </row>
    <row r="1745" spans="1:12" x14ac:dyDescent="0.35">
      <c r="A1745" t="s">
        <v>622</v>
      </c>
      <c r="B1745">
        <v>1744</v>
      </c>
      <c r="C1745">
        <v>1990</v>
      </c>
      <c r="D1745" t="s">
        <v>31</v>
      </c>
      <c r="E1745">
        <v>22</v>
      </c>
      <c r="F1745" s="19">
        <v>33107</v>
      </c>
      <c r="G1745" s="13">
        <f t="shared" ca="1" si="27"/>
        <v>36</v>
      </c>
      <c r="H1745">
        <v>1</v>
      </c>
      <c r="I1745" s="21">
        <v>5148.55</v>
      </c>
      <c r="J1745" s="9" t="s">
        <v>7</v>
      </c>
      <c r="K1745" t="s">
        <v>7</v>
      </c>
      <c r="L1745" t="s">
        <v>243</v>
      </c>
    </row>
    <row r="1746" spans="1:12" x14ac:dyDescent="0.35">
      <c r="A1746" t="s">
        <v>621</v>
      </c>
      <c r="B1746">
        <v>1745</v>
      </c>
      <c r="C1746">
        <v>1984</v>
      </c>
      <c r="D1746" t="s">
        <v>31</v>
      </c>
      <c r="E1746">
        <v>22</v>
      </c>
      <c r="F1746" s="19">
        <v>34568</v>
      </c>
      <c r="G1746" s="13">
        <f t="shared" ca="1" si="27"/>
        <v>32</v>
      </c>
      <c r="H1746">
        <v>3</v>
      </c>
      <c r="I1746" s="21">
        <v>5144.18</v>
      </c>
      <c r="J1746" s="9" t="s">
        <v>7</v>
      </c>
      <c r="K1746" t="s">
        <v>12</v>
      </c>
      <c r="L1746" t="s">
        <v>9</v>
      </c>
    </row>
    <row r="1747" spans="1:12" x14ac:dyDescent="0.35">
      <c r="A1747" t="s">
        <v>620</v>
      </c>
      <c r="B1747">
        <v>1746</v>
      </c>
      <c r="C1747">
        <v>1993</v>
      </c>
      <c r="D1747" t="s">
        <v>26</v>
      </c>
      <c r="E1747">
        <v>10</v>
      </c>
      <c r="F1747" s="19">
        <v>34313</v>
      </c>
      <c r="G1747" s="13">
        <f t="shared" ca="1" si="27"/>
        <v>32</v>
      </c>
      <c r="H1747">
        <v>3</v>
      </c>
      <c r="I1747" s="21">
        <v>5138.26</v>
      </c>
      <c r="J1747" s="9" t="s">
        <v>7</v>
      </c>
      <c r="K1747" t="s">
        <v>7</v>
      </c>
      <c r="L1747" t="s">
        <v>9</v>
      </c>
    </row>
    <row r="1748" spans="1:12" x14ac:dyDescent="0.35">
      <c r="A1748" t="s">
        <v>619</v>
      </c>
      <c r="B1748">
        <v>1747</v>
      </c>
      <c r="C1748">
        <v>1988</v>
      </c>
      <c r="D1748" t="s">
        <v>16</v>
      </c>
      <c r="E1748">
        <v>15</v>
      </c>
      <c r="F1748" s="19">
        <v>36053</v>
      </c>
      <c r="G1748" s="13">
        <f t="shared" ca="1" si="27"/>
        <v>27</v>
      </c>
      <c r="H1748">
        <v>3</v>
      </c>
      <c r="I1748" s="21">
        <v>5136.75</v>
      </c>
      <c r="J1748" s="9" t="s">
        <v>7</v>
      </c>
      <c r="K1748" t="s">
        <v>12</v>
      </c>
      <c r="L1748" t="s">
        <v>9</v>
      </c>
    </row>
    <row r="1749" spans="1:12" x14ac:dyDescent="0.35">
      <c r="A1749" t="s">
        <v>618</v>
      </c>
      <c r="B1749">
        <v>1748</v>
      </c>
      <c r="C1749">
        <v>1987</v>
      </c>
      <c r="D1749" t="s">
        <v>16</v>
      </c>
      <c r="E1749">
        <v>13</v>
      </c>
      <c r="F1749" s="19">
        <v>35686</v>
      </c>
      <c r="G1749" s="13">
        <f t="shared" ca="1" si="27"/>
        <v>28</v>
      </c>
      <c r="H1749">
        <v>1</v>
      </c>
      <c r="I1749" s="21">
        <v>5125.22</v>
      </c>
      <c r="J1749" s="9" t="s">
        <v>12</v>
      </c>
      <c r="K1749" t="s">
        <v>7</v>
      </c>
      <c r="L1749" t="s">
        <v>19</v>
      </c>
    </row>
    <row r="1750" spans="1:12" x14ac:dyDescent="0.35">
      <c r="A1750" t="s">
        <v>617</v>
      </c>
      <c r="B1750">
        <v>1749</v>
      </c>
      <c r="C1750">
        <v>1988</v>
      </c>
      <c r="D1750" t="s">
        <v>11</v>
      </c>
      <c r="E1750">
        <v>1</v>
      </c>
      <c r="F1750" s="19">
        <v>36100</v>
      </c>
      <c r="G1750" s="13">
        <f t="shared" ca="1" si="27"/>
        <v>27</v>
      </c>
      <c r="H1750">
        <v>2</v>
      </c>
      <c r="I1750" s="21">
        <v>5124.1899999999996</v>
      </c>
      <c r="J1750" s="9" t="s">
        <v>7</v>
      </c>
      <c r="K1750" t="s">
        <v>8</v>
      </c>
      <c r="L1750" t="s">
        <v>9</v>
      </c>
    </row>
    <row r="1751" spans="1:12" x14ac:dyDescent="0.35">
      <c r="A1751" t="s">
        <v>616</v>
      </c>
      <c r="B1751">
        <v>1750</v>
      </c>
      <c r="C1751">
        <v>1987</v>
      </c>
      <c r="D1751" t="s">
        <v>11</v>
      </c>
      <c r="E1751">
        <v>18</v>
      </c>
      <c r="F1751" s="19">
        <v>35752</v>
      </c>
      <c r="G1751" s="13">
        <f t="shared" ca="1" si="27"/>
        <v>28</v>
      </c>
      <c r="H1751">
        <v>1</v>
      </c>
      <c r="I1751" s="21">
        <v>5116.5</v>
      </c>
      <c r="J1751" s="9" t="s">
        <v>7</v>
      </c>
      <c r="K1751" t="s">
        <v>7</v>
      </c>
      <c r="L1751" t="s">
        <v>19</v>
      </c>
    </row>
    <row r="1752" spans="1:12" x14ac:dyDescent="0.35">
      <c r="A1752" t="s">
        <v>615</v>
      </c>
      <c r="B1752">
        <v>1751</v>
      </c>
      <c r="C1752">
        <v>1999</v>
      </c>
      <c r="D1752" t="s">
        <v>14</v>
      </c>
      <c r="E1752">
        <v>19</v>
      </c>
      <c r="F1752" s="19">
        <v>36330</v>
      </c>
      <c r="G1752" s="13">
        <f t="shared" ca="1" si="27"/>
        <v>27</v>
      </c>
      <c r="H1752">
        <v>0</v>
      </c>
      <c r="I1752" s="21">
        <v>5087.92</v>
      </c>
      <c r="J1752" s="9" t="s">
        <v>7</v>
      </c>
      <c r="K1752" t="s">
        <v>7</v>
      </c>
      <c r="L1752" t="s">
        <v>531</v>
      </c>
    </row>
    <row r="1753" spans="1:12" x14ac:dyDescent="0.35">
      <c r="A1753" t="s">
        <v>614</v>
      </c>
      <c r="B1753">
        <v>1752</v>
      </c>
      <c r="C1753">
        <v>1997</v>
      </c>
      <c r="D1753" t="s">
        <v>6</v>
      </c>
      <c r="E1753">
        <v>14</v>
      </c>
      <c r="F1753" s="19">
        <v>35625</v>
      </c>
      <c r="G1753" s="13">
        <f t="shared" ca="1" si="27"/>
        <v>29</v>
      </c>
      <c r="H1753">
        <v>5</v>
      </c>
      <c r="I1753" s="21">
        <v>5080.1000000000004</v>
      </c>
      <c r="J1753" s="9" t="s">
        <v>8</v>
      </c>
      <c r="K1753" t="s">
        <v>7</v>
      </c>
      <c r="L1753" t="s">
        <v>38</v>
      </c>
    </row>
    <row r="1754" spans="1:12" x14ac:dyDescent="0.35">
      <c r="A1754" t="s">
        <v>613</v>
      </c>
      <c r="B1754">
        <v>1753</v>
      </c>
      <c r="C1754">
        <v>1978</v>
      </c>
      <c r="D1754" t="s">
        <v>11</v>
      </c>
      <c r="E1754">
        <v>22</v>
      </c>
      <c r="F1754" s="19">
        <v>36121</v>
      </c>
      <c r="G1754" s="13">
        <f t="shared" ca="1" si="27"/>
        <v>27</v>
      </c>
      <c r="H1754">
        <v>2</v>
      </c>
      <c r="I1754" s="21">
        <v>5077.1899999999996</v>
      </c>
      <c r="J1754" s="9" t="s">
        <v>7</v>
      </c>
      <c r="K1754" t="s">
        <v>8</v>
      </c>
      <c r="L1754" t="s">
        <v>19</v>
      </c>
    </row>
    <row r="1755" spans="1:12" x14ac:dyDescent="0.35">
      <c r="A1755" t="s">
        <v>612</v>
      </c>
      <c r="B1755">
        <v>1754</v>
      </c>
      <c r="C1755">
        <v>1993</v>
      </c>
      <c r="D1755" t="s">
        <v>14</v>
      </c>
      <c r="E1755">
        <v>11</v>
      </c>
      <c r="F1755" s="19">
        <v>34131</v>
      </c>
      <c r="G1755" s="13">
        <f t="shared" ca="1" si="27"/>
        <v>33</v>
      </c>
      <c r="H1755">
        <v>0</v>
      </c>
      <c r="I1755" s="21">
        <v>5059.5600000000004</v>
      </c>
      <c r="J1755" s="9" t="s">
        <v>7</v>
      </c>
      <c r="K1755" t="s">
        <v>12</v>
      </c>
      <c r="L1755" t="s">
        <v>296</v>
      </c>
    </row>
    <row r="1756" spans="1:12" x14ac:dyDescent="0.35">
      <c r="A1756" t="s">
        <v>611</v>
      </c>
      <c r="B1756">
        <v>1755</v>
      </c>
      <c r="C1756">
        <v>1980</v>
      </c>
      <c r="D1756" t="s">
        <v>16</v>
      </c>
      <c r="E1756">
        <v>7</v>
      </c>
      <c r="F1756" s="19">
        <v>33123</v>
      </c>
      <c r="G1756" s="13">
        <f t="shared" ca="1" si="27"/>
        <v>36</v>
      </c>
      <c r="H1756">
        <v>2</v>
      </c>
      <c r="I1756" s="21">
        <v>5054.05</v>
      </c>
      <c r="J1756" s="9" t="s">
        <v>7</v>
      </c>
      <c r="K1756" t="s">
        <v>7</v>
      </c>
      <c r="L1756" t="s">
        <v>9</v>
      </c>
    </row>
    <row r="1757" spans="1:12" x14ac:dyDescent="0.35">
      <c r="A1757" t="s">
        <v>610</v>
      </c>
      <c r="B1757">
        <v>1756</v>
      </c>
      <c r="C1757">
        <v>1997</v>
      </c>
      <c r="D1757" t="s">
        <v>6</v>
      </c>
      <c r="E1757">
        <v>29</v>
      </c>
      <c r="F1757" s="19">
        <v>35640</v>
      </c>
      <c r="G1757" s="13">
        <f t="shared" ca="1" si="27"/>
        <v>29</v>
      </c>
      <c r="H1757">
        <v>0</v>
      </c>
      <c r="I1757" s="21">
        <v>5045.1499999999996</v>
      </c>
      <c r="J1757" s="9" t="s">
        <v>7</v>
      </c>
      <c r="K1757" t="s">
        <v>7</v>
      </c>
      <c r="L1757" t="s">
        <v>19</v>
      </c>
    </row>
    <row r="1758" spans="1:12" x14ac:dyDescent="0.35">
      <c r="A1758" t="s">
        <v>609</v>
      </c>
      <c r="B1758">
        <v>1757</v>
      </c>
      <c r="C1758">
        <v>2001</v>
      </c>
      <c r="D1758" t="s">
        <v>33</v>
      </c>
      <c r="E1758">
        <v>16</v>
      </c>
      <c r="F1758" s="19">
        <v>37180</v>
      </c>
      <c r="G1758" s="13">
        <f t="shared" ca="1" si="27"/>
        <v>24</v>
      </c>
      <c r="H1758">
        <v>0</v>
      </c>
      <c r="I1758" s="21">
        <v>5043.13</v>
      </c>
      <c r="J1758" s="9" t="s">
        <v>7</v>
      </c>
      <c r="K1758" t="s">
        <v>8</v>
      </c>
      <c r="L1758" t="s">
        <v>38</v>
      </c>
    </row>
    <row r="1759" spans="1:12" x14ac:dyDescent="0.35">
      <c r="A1759" t="s">
        <v>608</v>
      </c>
      <c r="B1759">
        <v>1758</v>
      </c>
      <c r="C1759">
        <v>1997</v>
      </c>
      <c r="D1759" t="s">
        <v>26</v>
      </c>
      <c r="E1759">
        <v>4</v>
      </c>
      <c r="F1759" s="19">
        <v>35768</v>
      </c>
      <c r="G1759" s="13">
        <f t="shared" ca="1" si="27"/>
        <v>28</v>
      </c>
      <c r="H1759">
        <v>0</v>
      </c>
      <c r="I1759" s="21">
        <v>5038.57</v>
      </c>
      <c r="J1759" s="9" t="s">
        <v>7</v>
      </c>
      <c r="K1759" t="s">
        <v>7</v>
      </c>
      <c r="L1759" t="s">
        <v>196</v>
      </c>
    </row>
    <row r="1760" spans="1:12" x14ac:dyDescent="0.35">
      <c r="A1760" t="s">
        <v>607</v>
      </c>
      <c r="B1760">
        <v>1759</v>
      </c>
      <c r="C1760">
        <v>1986</v>
      </c>
      <c r="D1760" t="s">
        <v>14</v>
      </c>
      <c r="E1760">
        <v>29</v>
      </c>
      <c r="F1760" s="19">
        <v>35245</v>
      </c>
      <c r="G1760" s="13">
        <f t="shared" ca="1" si="27"/>
        <v>30</v>
      </c>
      <c r="H1760">
        <v>3</v>
      </c>
      <c r="I1760" s="21">
        <v>5034.1000000000004</v>
      </c>
      <c r="J1760" s="9" t="s">
        <v>7</v>
      </c>
      <c r="K1760" t="s">
        <v>7</v>
      </c>
      <c r="L1760" t="s">
        <v>9</v>
      </c>
    </row>
    <row r="1761" spans="1:12" x14ac:dyDescent="0.35">
      <c r="A1761" t="s">
        <v>606</v>
      </c>
      <c r="B1761">
        <v>1760</v>
      </c>
      <c r="C1761">
        <v>1991</v>
      </c>
      <c r="D1761" t="s">
        <v>16</v>
      </c>
      <c r="E1761">
        <v>10</v>
      </c>
      <c r="F1761" s="19">
        <v>33491</v>
      </c>
      <c r="G1761" s="13">
        <f t="shared" ca="1" si="27"/>
        <v>35</v>
      </c>
      <c r="H1761">
        <v>2</v>
      </c>
      <c r="I1761" s="21">
        <v>5031.2700000000004</v>
      </c>
      <c r="J1761" s="9" t="s">
        <v>8</v>
      </c>
      <c r="K1761" t="s">
        <v>12</v>
      </c>
      <c r="L1761" t="s">
        <v>164</v>
      </c>
    </row>
    <row r="1762" spans="1:12" x14ac:dyDescent="0.35">
      <c r="A1762" t="s">
        <v>605</v>
      </c>
      <c r="B1762">
        <v>1761</v>
      </c>
      <c r="C1762">
        <v>1985</v>
      </c>
      <c r="D1762" t="s">
        <v>26</v>
      </c>
      <c r="E1762">
        <v>28</v>
      </c>
      <c r="F1762" s="19">
        <v>35061</v>
      </c>
      <c r="G1762" s="13">
        <f t="shared" ca="1" si="27"/>
        <v>30</v>
      </c>
      <c r="H1762">
        <v>0</v>
      </c>
      <c r="I1762" s="21">
        <v>5028.1499999999996</v>
      </c>
      <c r="J1762" s="9" t="s">
        <v>12</v>
      </c>
      <c r="K1762" t="s">
        <v>7</v>
      </c>
      <c r="L1762" t="s">
        <v>19</v>
      </c>
    </row>
    <row r="1763" spans="1:12" x14ac:dyDescent="0.35">
      <c r="A1763" t="s">
        <v>604</v>
      </c>
      <c r="B1763">
        <v>1762</v>
      </c>
      <c r="C1763">
        <v>1988</v>
      </c>
      <c r="D1763" t="s">
        <v>11</v>
      </c>
      <c r="E1763">
        <v>9</v>
      </c>
      <c r="F1763" s="19">
        <v>36108</v>
      </c>
      <c r="G1763" s="13">
        <f t="shared" ca="1" si="27"/>
        <v>27</v>
      </c>
      <c r="H1763">
        <v>1</v>
      </c>
      <c r="I1763" s="21">
        <v>5012.47</v>
      </c>
      <c r="J1763" s="9" t="s">
        <v>7</v>
      </c>
      <c r="K1763" t="s">
        <v>8</v>
      </c>
      <c r="L1763" t="s">
        <v>38</v>
      </c>
    </row>
    <row r="1764" spans="1:12" x14ac:dyDescent="0.35">
      <c r="A1764" t="s">
        <v>603</v>
      </c>
      <c r="B1764">
        <v>1763</v>
      </c>
      <c r="C1764">
        <v>1988</v>
      </c>
      <c r="D1764" t="s">
        <v>6</v>
      </c>
      <c r="E1764">
        <v>8</v>
      </c>
      <c r="F1764" s="19">
        <v>35984</v>
      </c>
      <c r="G1764" s="13">
        <f t="shared" ca="1" si="27"/>
        <v>28</v>
      </c>
      <c r="H1764">
        <v>1</v>
      </c>
      <c r="I1764" s="21">
        <v>5003.8500000000004</v>
      </c>
      <c r="J1764" s="9" t="s">
        <v>7</v>
      </c>
      <c r="K1764" t="s">
        <v>8</v>
      </c>
      <c r="L1764" t="s">
        <v>38</v>
      </c>
    </row>
    <row r="1765" spans="1:12" x14ac:dyDescent="0.35">
      <c r="A1765" t="s">
        <v>602</v>
      </c>
      <c r="B1765">
        <v>1764</v>
      </c>
      <c r="C1765">
        <v>1977</v>
      </c>
      <c r="D1765" t="s">
        <v>14</v>
      </c>
      <c r="E1765">
        <v>9</v>
      </c>
      <c r="F1765" s="19">
        <v>35590</v>
      </c>
      <c r="G1765" s="13">
        <f t="shared" ca="1" si="27"/>
        <v>29</v>
      </c>
      <c r="H1765">
        <v>2</v>
      </c>
      <c r="I1765" s="21">
        <v>5003.7700000000004</v>
      </c>
      <c r="J1765" s="9" t="s">
        <v>7</v>
      </c>
      <c r="K1765" t="s">
        <v>8</v>
      </c>
      <c r="L1765" t="s">
        <v>9</v>
      </c>
    </row>
    <row r="1766" spans="1:12" x14ac:dyDescent="0.35">
      <c r="A1766" t="s">
        <v>601</v>
      </c>
      <c r="B1766">
        <v>1765</v>
      </c>
      <c r="C1766">
        <v>1988</v>
      </c>
      <c r="D1766" t="s">
        <v>16</v>
      </c>
      <c r="E1766">
        <v>4</v>
      </c>
      <c r="F1766" s="19">
        <v>36042</v>
      </c>
      <c r="G1766" s="13">
        <f t="shared" ca="1" si="27"/>
        <v>28</v>
      </c>
      <c r="H1766">
        <v>1</v>
      </c>
      <c r="I1766" s="21">
        <v>5002.78</v>
      </c>
      <c r="J1766" s="9" t="s">
        <v>7</v>
      </c>
      <c r="K1766" t="s">
        <v>7</v>
      </c>
      <c r="L1766" t="s">
        <v>9</v>
      </c>
    </row>
    <row r="1767" spans="1:12" x14ac:dyDescent="0.35">
      <c r="A1767" t="s">
        <v>600</v>
      </c>
      <c r="B1767">
        <v>1766</v>
      </c>
      <c r="C1767">
        <v>2001</v>
      </c>
      <c r="D1767" t="s">
        <v>33</v>
      </c>
      <c r="E1767">
        <v>5</v>
      </c>
      <c r="F1767" s="19">
        <v>37169</v>
      </c>
      <c r="G1767" s="13">
        <f t="shared" ca="1" si="27"/>
        <v>24</v>
      </c>
      <c r="H1767">
        <v>0</v>
      </c>
      <c r="I1767" s="21">
        <v>4999.04</v>
      </c>
      <c r="J1767" s="9" t="s">
        <v>7</v>
      </c>
      <c r="K1767" t="s">
        <v>7</v>
      </c>
      <c r="L1767" t="s">
        <v>38</v>
      </c>
    </row>
    <row r="1768" spans="1:12" x14ac:dyDescent="0.35">
      <c r="A1768" t="s">
        <v>599</v>
      </c>
      <c r="B1768">
        <v>1767</v>
      </c>
      <c r="C1768">
        <v>1988</v>
      </c>
      <c r="D1768" t="s">
        <v>14</v>
      </c>
      <c r="E1768">
        <v>24</v>
      </c>
      <c r="F1768" s="19">
        <v>35970</v>
      </c>
      <c r="G1768" s="13">
        <f t="shared" ca="1" si="27"/>
        <v>28</v>
      </c>
      <c r="H1768">
        <v>0</v>
      </c>
      <c r="I1768" s="21">
        <v>4992.38</v>
      </c>
      <c r="J1768" s="9" t="s">
        <v>7</v>
      </c>
      <c r="K1768" t="s">
        <v>8</v>
      </c>
      <c r="L1768" t="s">
        <v>243</v>
      </c>
    </row>
    <row r="1769" spans="1:12" x14ac:dyDescent="0.35">
      <c r="A1769" t="s">
        <v>598</v>
      </c>
      <c r="B1769">
        <v>1768</v>
      </c>
      <c r="C1769">
        <v>1973</v>
      </c>
      <c r="D1769" t="s">
        <v>11</v>
      </c>
      <c r="E1769">
        <v>7</v>
      </c>
      <c r="F1769" s="19">
        <v>34280</v>
      </c>
      <c r="G1769" s="13">
        <f t="shared" ca="1" si="27"/>
        <v>32</v>
      </c>
      <c r="H1769">
        <v>0</v>
      </c>
      <c r="I1769" s="21">
        <v>4985.22</v>
      </c>
      <c r="J1769" s="9" t="s">
        <v>7</v>
      </c>
      <c r="K1769" t="s">
        <v>8</v>
      </c>
      <c r="L1769" t="s">
        <v>9</v>
      </c>
    </row>
    <row r="1770" spans="1:12" x14ac:dyDescent="0.35">
      <c r="A1770" t="s">
        <v>597</v>
      </c>
      <c r="B1770">
        <v>1769</v>
      </c>
      <c r="C1770">
        <v>1991</v>
      </c>
      <c r="D1770" t="s">
        <v>31</v>
      </c>
      <c r="E1770">
        <v>30</v>
      </c>
      <c r="F1770" s="19">
        <v>33480</v>
      </c>
      <c r="G1770" s="13">
        <f t="shared" ca="1" si="27"/>
        <v>35</v>
      </c>
      <c r="H1770">
        <v>2</v>
      </c>
      <c r="I1770" s="21">
        <v>4949.76</v>
      </c>
      <c r="J1770" s="9" t="s">
        <v>7</v>
      </c>
      <c r="K1770" t="s">
        <v>12</v>
      </c>
      <c r="L1770" t="s">
        <v>9</v>
      </c>
    </row>
    <row r="1771" spans="1:12" x14ac:dyDescent="0.35">
      <c r="A1771" t="s">
        <v>596</v>
      </c>
      <c r="B1771">
        <v>1770</v>
      </c>
      <c r="C1771">
        <v>1974</v>
      </c>
      <c r="D1771" t="s">
        <v>14</v>
      </c>
      <c r="E1771">
        <v>26</v>
      </c>
      <c r="F1771" s="19">
        <v>34511</v>
      </c>
      <c r="G1771" s="13">
        <f t="shared" ca="1" si="27"/>
        <v>32</v>
      </c>
      <c r="H1771">
        <v>0</v>
      </c>
      <c r="I1771" s="21">
        <v>4942.0600000000004</v>
      </c>
      <c r="J1771" s="9" t="s">
        <v>7</v>
      </c>
      <c r="K1771" t="s">
        <v>7</v>
      </c>
      <c r="L1771" t="s">
        <v>9</v>
      </c>
    </row>
    <row r="1772" spans="1:12" x14ac:dyDescent="0.35">
      <c r="A1772" t="s">
        <v>595</v>
      </c>
      <c r="B1772">
        <v>1771</v>
      </c>
      <c r="C1772">
        <v>1991</v>
      </c>
      <c r="D1772" t="s">
        <v>11</v>
      </c>
      <c r="E1772">
        <v>27</v>
      </c>
      <c r="F1772" s="19">
        <v>33569</v>
      </c>
      <c r="G1772" s="13">
        <f t="shared" ca="1" si="27"/>
        <v>34</v>
      </c>
      <c r="H1772">
        <v>2</v>
      </c>
      <c r="I1772" s="21">
        <v>4934.71</v>
      </c>
      <c r="J1772" s="9" t="s">
        <v>7</v>
      </c>
      <c r="K1772" t="s">
        <v>8</v>
      </c>
      <c r="L1772" t="s">
        <v>38</v>
      </c>
    </row>
    <row r="1773" spans="1:12" x14ac:dyDescent="0.35">
      <c r="A1773" t="s">
        <v>594</v>
      </c>
      <c r="B1773">
        <v>1772</v>
      </c>
      <c r="C1773">
        <v>1991</v>
      </c>
      <c r="D1773" t="s">
        <v>31</v>
      </c>
      <c r="E1773">
        <v>23</v>
      </c>
      <c r="F1773" s="19">
        <v>33473</v>
      </c>
      <c r="G1773" s="13">
        <f t="shared" ca="1" si="27"/>
        <v>35</v>
      </c>
      <c r="H1773">
        <v>2</v>
      </c>
      <c r="I1773" s="21">
        <v>4931.6499999999996</v>
      </c>
      <c r="J1773" s="9" t="s">
        <v>7</v>
      </c>
      <c r="K1773" t="s">
        <v>8</v>
      </c>
      <c r="L1773" t="s">
        <v>38</v>
      </c>
    </row>
    <row r="1774" spans="1:12" x14ac:dyDescent="0.35">
      <c r="A1774" t="s">
        <v>593</v>
      </c>
      <c r="B1774">
        <v>1773</v>
      </c>
      <c r="C1774">
        <v>1993</v>
      </c>
      <c r="D1774" t="s">
        <v>31</v>
      </c>
      <c r="E1774">
        <v>10</v>
      </c>
      <c r="F1774" s="19">
        <v>34191</v>
      </c>
      <c r="G1774" s="13">
        <f t="shared" ca="1" si="27"/>
        <v>33</v>
      </c>
      <c r="H1774">
        <v>2</v>
      </c>
      <c r="I1774" s="21">
        <v>4922.92</v>
      </c>
      <c r="J1774" s="9" t="s">
        <v>7</v>
      </c>
      <c r="K1774" t="s">
        <v>7</v>
      </c>
      <c r="L1774" t="s">
        <v>19</v>
      </c>
    </row>
    <row r="1775" spans="1:12" x14ac:dyDescent="0.35">
      <c r="A1775" t="s">
        <v>592</v>
      </c>
      <c r="B1775">
        <v>1774</v>
      </c>
      <c r="C1775">
        <v>2002</v>
      </c>
      <c r="D1775" t="s">
        <v>31</v>
      </c>
      <c r="E1775">
        <v>21</v>
      </c>
      <c r="F1775" s="19">
        <v>37489</v>
      </c>
      <c r="G1775" s="13">
        <f t="shared" ca="1" si="27"/>
        <v>24</v>
      </c>
      <c r="H1775">
        <v>5</v>
      </c>
      <c r="I1775" s="21">
        <v>4915.0600000000004</v>
      </c>
      <c r="J1775" s="9" t="s">
        <v>7</v>
      </c>
      <c r="K1775" t="s">
        <v>12</v>
      </c>
      <c r="L1775" t="s">
        <v>352</v>
      </c>
    </row>
    <row r="1776" spans="1:12" x14ac:dyDescent="0.35">
      <c r="A1776" t="s">
        <v>591</v>
      </c>
      <c r="B1776">
        <v>1775</v>
      </c>
      <c r="C1776">
        <v>1981</v>
      </c>
      <c r="D1776" t="s">
        <v>33</v>
      </c>
      <c r="E1776">
        <v>18</v>
      </c>
      <c r="F1776" s="19">
        <v>33529</v>
      </c>
      <c r="G1776" s="13">
        <f t="shared" ca="1" si="27"/>
        <v>34</v>
      </c>
      <c r="H1776">
        <v>1</v>
      </c>
      <c r="I1776" s="21">
        <v>4911.8900000000003</v>
      </c>
      <c r="J1776" s="9" t="s">
        <v>7</v>
      </c>
      <c r="K1776" t="s">
        <v>8</v>
      </c>
      <c r="L1776" t="s">
        <v>9</v>
      </c>
    </row>
    <row r="1777" spans="1:12" x14ac:dyDescent="0.35">
      <c r="A1777" t="s">
        <v>590</v>
      </c>
      <c r="B1777">
        <v>1776</v>
      </c>
      <c r="C1777">
        <v>1993</v>
      </c>
      <c r="D1777" t="s">
        <v>6</v>
      </c>
      <c r="E1777">
        <v>10</v>
      </c>
      <c r="F1777" s="19">
        <v>34160</v>
      </c>
      <c r="G1777" s="13">
        <f t="shared" ca="1" si="27"/>
        <v>33</v>
      </c>
      <c r="H1777">
        <v>2</v>
      </c>
      <c r="I1777" s="21">
        <v>4906.41</v>
      </c>
      <c r="J1777" s="9" t="s">
        <v>7</v>
      </c>
      <c r="K1777" t="s">
        <v>12</v>
      </c>
      <c r="L1777" t="s">
        <v>19</v>
      </c>
    </row>
    <row r="1778" spans="1:12" x14ac:dyDescent="0.35">
      <c r="A1778" t="s">
        <v>589</v>
      </c>
      <c r="B1778">
        <v>1777</v>
      </c>
      <c r="C1778">
        <v>1988</v>
      </c>
      <c r="D1778" t="s">
        <v>16</v>
      </c>
      <c r="E1778">
        <v>23</v>
      </c>
      <c r="F1778" s="19">
        <v>36061</v>
      </c>
      <c r="G1778" s="13">
        <f t="shared" ca="1" si="27"/>
        <v>27</v>
      </c>
      <c r="H1778">
        <v>1</v>
      </c>
      <c r="I1778" s="21">
        <v>4894.75</v>
      </c>
      <c r="J1778" s="9" t="s">
        <v>8</v>
      </c>
      <c r="K1778" t="s">
        <v>8</v>
      </c>
      <c r="L1778" t="s">
        <v>19</v>
      </c>
    </row>
    <row r="1779" spans="1:12" x14ac:dyDescent="0.35">
      <c r="A1779" t="s">
        <v>588</v>
      </c>
      <c r="B1779">
        <v>1778</v>
      </c>
      <c r="C1779">
        <v>1990</v>
      </c>
      <c r="D1779" t="s">
        <v>11</v>
      </c>
      <c r="E1779">
        <v>28</v>
      </c>
      <c r="F1779" s="19">
        <v>33205</v>
      </c>
      <c r="G1779" s="13">
        <f t="shared" ca="1" si="27"/>
        <v>35</v>
      </c>
      <c r="H1779">
        <v>3</v>
      </c>
      <c r="I1779" s="21">
        <v>4894.3900000000003</v>
      </c>
      <c r="J1779" s="9" t="s">
        <v>7</v>
      </c>
      <c r="K1779" t="s">
        <v>8</v>
      </c>
      <c r="L1779" t="s">
        <v>9</v>
      </c>
    </row>
    <row r="1780" spans="1:12" x14ac:dyDescent="0.35">
      <c r="A1780" t="s">
        <v>587</v>
      </c>
      <c r="B1780">
        <v>1779</v>
      </c>
      <c r="C1780">
        <v>1989</v>
      </c>
      <c r="D1780" t="s">
        <v>6</v>
      </c>
      <c r="E1780">
        <v>10</v>
      </c>
      <c r="F1780" s="19">
        <v>36351</v>
      </c>
      <c r="G1780" s="13">
        <f t="shared" ca="1" si="27"/>
        <v>27</v>
      </c>
      <c r="H1780">
        <v>2</v>
      </c>
      <c r="I1780" s="21">
        <v>4890</v>
      </c>
      <c r="J1780" s="9" t="s">
        <v>8</v>
      </c>
      <c r="K1780" t="s">
        <v>7</v>
      </c>
      <c r="L1780" t="s">
        <v>9</v>
      </c>
    </row>
    <row r="1781" spans="1:12" x14ac:dyDescent="0.35">
      <c r="A1781" t="s">
        <v>586</v>
      </c>
      <c r="B1781">
        <v>1780</v>
      </c>
      <c r="C1781">
        <v>1986</v>
      </c>
      <c r="D1781" t="s">
        <v>33</v>
      </c>
      <c r="E1781">
        <v>27</v>
      </c>
      <c r="F1781" s="19">
        <v>35365</v>
      </c>
      <c r="G1781" s="13">
        <f t="shared" ca="1" si="27"/>
        <v>29</v>
      </c>
      <c r="H1781">
        <v>0</v>
      </c>
      <c r="I1781" s="21">
        <v>4889.04</v>
      </c>
      <c r="J1781" s="9" t="s">
        <v>7</v>
      </c>
      <c r="K1781" t="s">
        <v>12</v>
      </c>
      <c r="L1781" t="s">
        <v>9</v>
      </c>
    </row>
    <row r="1782" spans="1:12" x14ac:dyDescent="0.35">
      <c r="A1782" t="s">
        <v>585</v>
      </c>
      <c r="B1782">
        <v>1781</v>
      </c>
      <c r="C1782">
        <v>1986</v>
      </c>
      <c r="D1782" t="s">
        <v>26</v>
      </c>
      <c r="E1782">
        <v>23</v>
      </c>
      <c r="F1782" s="19">
        <v>35422</v>
      </c>
      <c r="G1782" s="13">
        <f t="shared" ca="1" si="27"/>
        <v>29</v>
      </c>
      <c r="H1782">
        <v>0</v>
      </c>
      <c r="I1782" s="21">
        <v>4883.87</v>
      </c>
      <c r="J1782" s="9" t="s">
        <v>7</v>
      </c>
      <c r="K1782" t="s">
        <v>12</v>
      </c>
      <c r="L1782" t="s">
        <v>38</v>
      </c>
    </row>
    <row r="1783" spans="1:12" x14ac:dyDescent="0.35">
      <c r="A1783" t="s">
        <v>584</v>
      </c>
      <c r="B1783">
        <v>1782</v>
      </c>
      <c r="C1783">
        <v>1997</v>
      </c>
      <c r="D1783" t="s">
        <v>16</v>
      </c>
      <c r="E1783">
        <v>29</v>
      </c>
      <c r="F1783" s="19">
        <v>35702</v>
      </c>
      <c r="G1783" s="13">
        <f t="shared" ca="1" si="27"/>
        <v>28</v>
      </c>
      <c r="H1783">
        <v>4</v>
      </c>
      <c r="I1783" s="21">
        <v>4877.9799999999996</v>
      </c>
      <c r="J1783" s="9" t="s">
        <v>7</v>
      </c>
      <c r="K1783" t="s">
        <v>8</v>
      </c>
      <c r="L1783" t="s">
        <v>19</v>
      </c>
    </row>
    <row r="1784" spans="1:12" x14ac:dyDescent="0.35">
      <c r="A1784" t="s">
        <v>583</v>
      </c>
      <c r="B1784">
        <v>1783</v>
      </c>
      <c r="C1784">
        <v>1989</v>
      </c>
      <c r="D1784" t="s">
        <v>16</v>
      </c>
      <c r="E1784">
        <v>1</v>
      </c>
      <c r="F1784" s="19">
        <v>36404</v>
      </c>
      <c r="G1784" s="13">
        <f t="shared" ca="1" si="27"/>
        <v>27</v>
      </c>
      <c r="H1784">
        <v>3</v>
      </c>
      <c r="I1784" s="21">
        <v>4859.8900000000003</v>
      </c>
      <c r="J1784" s="9" t="s">
        <v>7</v>
      </c>
      <c r="K1784" t="s">
        <v>8</v>
      </c>
      <c r="L1784" t="s">
        <v>38</v>
      </c>
    </row>
    <row r="1785" spans="1:12" x14ac:dyDescent="0.35">
      <c r="A1785" t="s">
        <v>582</v>
      </c>
      <c r="B1785">
        <v>1784</v>
      </c>
      <c r="C1785">
        <v>1995</v>
      </c>
      <c r="D1785" t="s">
        <v>26</v>
      </c>
      <c r="E1785">
        <v>27</v>
      </c>
      <c r="F1785" s="19">
        <v>35060</v>
      </c>
      <c r="G1785" s="13">
        <f t="shared" ca="1" si="27"/>
        <v>30</v>
      </c>
      <c r="H1785">
        <v>3</v>
      </c>
      <c r="I1785" s="21">
        <v>4846.92</v>
      </c>
      <c r="J1785" s="9" t="s">
        <v>7</v>
      </c>
      <c r="K1785" t="s">
        <v>8</v>
      </c>
      <c r="L1785" t="s">
        <v>352</v>
      </c>
    </row>
    <row r="1786" spans="1:12" x14ac:dyDescent="0.35">
      <c r="A1786" t="s">
        <v>581</v>
      </c>
      <c r="B1786">
        <v>1785</v>
      </c>
      <c r="C1786">
        <v>2001</v>
      </c>
      <c r="D1786" t="s">
        <v>14</v>
      </c>
      <c r="E1786">
        <v>7</v>
      </c>
      <c r="F1786" s="19">
        <v>37049</v>
      </c>
      <c r="G1786" s="13">
        <f t="shared" ca="1" si="27"/>
        <v>25</v>
      </c>
      <c r="H1786">
        <v>0</v>
      </c>
      <c r="I1786" s="21">
        <v>4846.53</v>
      </c>
      <c r="J1786" s="9" t="s">
        <v>7</v>
      </c>
      <c r="K1786" t="s">
        <v>8</v>
      </c>
      <c r="L1786" t="s">
        <v>296</v>
      </c>
    </row>
    <row r="1787" spans="1:12" x14ac:dyDescent="0.35">
      <c r="A1787" t="s">
        <v>580</v>
      </c>
      <c r="B1787">
        <v>1786</v>
      </c>
      <c r="C1787">
        <v>1974</v>
      </c>
      <c r="D1787" t="s">
        <v>16</v>
      </c>
      <c r="E1787">
        <v>11</v>
      </c>
      <c r="F1787" s="19">
        <v>34588</v>
      </c>
      <c r="G1787" s="13">
        <f t="shared" ca="1" si="27"/>
        <v>32</v>
      </c>
      <c r="H1787">
        <v>0</v>
      </c>
      <c r="I1787" s="21">
        <v>4844.67</v>
      </c>
      <c r="J1787" s="9" t="s">
        <v>7</v>
      </c>
      <c r="K1787" t="s">
        <v>7</v>
      </c>
      <c r="L1787" t="s">
        <v>9</v>
      </c>
    </row>
    <row r="1788" spans="1:12" x14ac:dyDescent="0.35">
      <c r="A1788" t="s">
        <v>579</v>
      </c>
      <c r="B1788">
        <v>1787</v>
      </c>
      <c r="C1788">
        <v>1979</v>
      </c>
      <c r="D1788" t="s">
        <v>26</v>
      </c>
      <c r="E1788">
        <v>13</v>
      </c>
      <c r="F1788" s="19">
        <v>36507</v>
      </c>
      <c r="G1788" s="13">
        <f t="shared" ca="1" si="27"/>
        <v>26</v>
      </c>
      <c r="H1788">
        <v>2</v>
      </c>
      <c r="I1788" s="21">
        <v>4843.79</v>
      </c>
      <c r="J1788" s="9" t="s">
        <v>7</v>
      </c>
      <c r="K1788" t="s">
        <v>8</v>
      </c>
      <c r="L1788" t="s">
        <v>9</v>
      </c>
    </row>
    <row r="1789" spans="1:12" x14ac:dyDescent="0.35">
      <c r="A1789" t="s">
        <v>578</v>
      </c>
      <c r="B1789">
        <v>1788</v>
      </c>
      <c r="C1789">
        <v>1995</v>
      </c>
      <c r="D1789" t="s">
        <v>16</v>
      </c>
      <c r="E1789">
        <v>29</v>
      </c>
      <c r="F1789" s="19">
        <v>34971</v>
      </c>
      <c r="G1789" s="13">
        <f t="shared" ca="1" si="27"/>
        <v>30</v>
      </c>
      <c r="H1789">
        <v>0</v>
      </c>
      <c r="I1789" s="21">
        <v>4840.95</v>
      </c>
      <c r="J1789" s="9" t="s">
        <v>7</v>
      </c>
      <c r="K1789" t="s">
        <v>12</v>
      </c>
      <c r="L1789" t="s">
        <v>296</v>
      </c>
    </row>
    <row r="1790" spans="1:12" x14ac:dyDescent="0.35">
      <c r="A1790" t="s">
        <v>577</v>
      </c>
      <c r="B1790">
        <v>1789</v>
      </c>
      <c r="C1790">
        <v>1984</v>
      </c>
      <c r="D1790" t="s">
        <v>33</v>
      </c>
      <c r="E1790">
        <v>15</v>
      </c>
      <c r="F1790" s="19">
        <v>34622</v>
      </c>
      <c r="G1790" s="13">
        <f t="shared" ca="1" si="27"/>
        <v>31</v>
      </c>
      <c r="H1790">
        <v>3</v>
      </c>
      <c r="I1790" s="21">
        <v>4839.18</v>
      </c>
      <c r="J1790" s="9" t="s">
        <v>7</v>
      </c>
      <c r="K1790" t="s">
        <v>12</v>
      </c>
      <c r="L1790" t="s">
        <v>19</v>
      </c>
    </row>
    <row r="1791" spans="1:12" x14ac:dyDescent="0.35">
      <c r="A1791" t="s">
        <v>576</v>
      </c>
      <c r="B1791">
        <v>1790</v>
      </c>
      <c r="C1791">
        <v>1992</v>
      </c>
      <c r="D1791" t="s">
        <v>16</v>
      </c>
      <c r="E1791">
        <v>10</v>
      </c>
      <c r="F1791" s="19">
        <v>33857</v>
      </c>
      <c r="G1791" s="13">
        <f t="shared" ca="1" si="27"/>
        <v>34</v>
      </c>
      <c r="H1791">
        <v>3</v>
      </c>
      <c r="I1791" s="21">
        <v>4837.58</v>
      </c>
      <c r="J1791" s="9" t="s">
        <v>8</v>
      </c>
      <c r="K1791" t="s">
        <v>7</v>
      </c>
      <c r="L1791" t="s">
        <v>9</v>
      </c>
    </row>
    <row r="1792" spans="1:12" x14ac:dyDescent="0.35">
      <c r="A1792" t="s">
        <v>575</v>
      </c>
      <c r="B1792">
        <v>1791</v>
      </c>
      <c r="C1792">
        <v>2000</v>
      </c>
      <c r="D1792" t="s">
        <v>26</v>
      </c>
      <c r="E1792">
        <v>11</v>
      </c>
      <c r="F1792" s="19">
        <v>36871</v>
      </c>
      <c r="G1792" s="13">
        <f t="shared" ca="1" si="27"/>
        <v>25</v>
      </c>
      <c r="H1792">
        <v>0</v>
      </c>
      <c r="I1792" s="21">
        <v>4835.43</v>
      </c>
      <c r="J1792" s="9" t="s">
        <v>7</v>
      </c>
      <c r="K1792" t="s">
        <v>7</v>
      </c>
      <c r="L1792" t="s">
        <v>296</v>
      </c>
    </row>
    <row r="1793" spans="1:12" x14ac:dyDescent="0.35">
      <c r="A1793" t="s">
        <v>574</v>
      </c>
      <c r="B1793">
        <v>1792</v>
      </c>
      <c r="C1793">
        <v>2002</v>
      </c>
      <c r="D1793" t="s">
        <v>14</v>
      </c>
      <c r="E1793">
        <v>27</v>
      </c>
      <c r="F1793" s="19">
        <v>37434</v>
      </c>
      <c r="G1793" s="13">
        <f t="shared" ca="1" si="27"/>
        <v>24</v>
      </c>
      <c r="H1793">
        <v>5</v>
      </c>
      <c r="I1793" s="21">
        <v>4830.63</v>
      </c>
      <c r="J1793" s="9" t="s">
        <v>7</v>
      </c>
      <c r="K1793" t="s">
        <v>12</v>
      </c>
      <c r="L1793" t="s">
        <v>38</v>
      </c>
    </row>
    <row r="1794" spans="1:12" x14ac:dyDescent="0.35">
      <c r="A1794" t="s">
        <v>573</v>
      </c>
      <c r="B1794">
        <v>1793</v>
      </c>
      <c r="C1794">
        <v>1995</v>
      </c>
      <c r="D1794" t="s">
        <v>26</v>
      </c>
      <c r="E1794">
        <v>1</v>
      </c>
      <c r="F1794" s="19">
        <v>35034</v>
      </c>
      <c r="G1794" s="13">
        <f t="shared" ref="G1794:G1857" ca="1" si="28">DATEDIF(F1794,$O$1,"Y")</f>
        <v>30</v>
      </c>
      <c r="H1794">
        <v>3</v>
      </c>
      <c r="I1794" s="21">
        <v>4827.8999999999996</v>
      </c>
      <c r="J1794" s="9" t="s">
        <v>12</v>
      </c>
      <c r="K1794" t="s">
        <v>7</v>
      </c>
      <c r="L1794" t="s">
        <v>4718</v>
      </c>
    </row>
    <row r="1795" spans="1:12" x14ac:dyDescent="0.35">
      <c r="A1795" t="s">
        <v>572</v>
      </c>
      <c r="B1795">
        <v>1794</v>
      </c>
      <c r="C1795">
        <v>1981</v>
      </c>
      <c r="D1795" t="s">
        <v>6</v>
      </c>
      <c r="E1795">
        <v>3</v>
      </c>
      <c r="F1795" s="19">
        <v>33422</v>
      </c>
      <c r="G1795" s="13">
        <f t="shared" ca="1" si="28"/>
        <v>35</v>
      </c>
      <c r="H1795">
        <v>1</v>
      </c>
      <c r="I1795" s="21">
        <v>4827.1000000000004</v>
      </c>
      <c r="J1795" s="9" t="s">
        <v>7</v>
      </c>
      <c r="K1795" t="s">
        <v>12</v>
      </c>
      <c r="L1795" t="s">
        <v>9</v>
      </c>
    </row>
    <row r="1796" spans="1:12" x14ac:dyDescent="0.35">
      <c r="A1796" t="s">
        <v>571</v>
      </c>
      <c r="B1796">
        <v>1795</v>
      </c>
      <c r="C1796">
        <v>1978</v>
      </c>
      <c r="D1796" t="s">
        <v>33</v>
      </c>
      <c r="E1796">
        <v>3</v>
      </c>
      <c r="F1796" s="19">
        <v>36071</v>
      </c>
      <c r="G1796" s="13">
        <f t="shared" ca="1" si="28"/>
        <v>27</v>
      </c>
      <c r="H1796">
        <v>2</v>
      </c>
      <c r="I1796" s="21">
        <v>4812.34</v>
      </c>
      <c r="J1796" s="9" t="s">
        <v>7</v>
      </c>
      <c r="K1796" t="s">
        <v>8</v>
      </c>
      <c r="L1796" t="s">
        <v>9</v>
      </c>
    </row>
    <row r="1797" spans="1:12" x14ac:dyDescent="0.35">
      <c r="A1797" t="s">
        <v>570</v>
      </c>
      <c r="B1797">
        <v>1796</v>
      </c>
      <c r="C1797">
        <v>1989</v>
      </c>
      <c r="D1797" t="s">
        <v>26</v>
      </c>
      <c r="E1797">
        <v>16</v>
      </c>
      <c r="F1797" s="19">
        <v>36510</v>
      </c>
      <c r="G1797" s="13">
        <f t="shared" ca="1" si="28"/>
        <v>26</v>
      </c>
      <c r="H1797">
        <v>1</v>
      </c>
      <c r="I1797" s="21">
        <v>4795.66</v>
      </c>
      <c r="J1797" s="9" t="s">
        <v>7</v>
      </c>
      <c r="K1797" t="s">
        <v>12</v>
      </c>
      <c r="L1797" t="s">
        <v>9</v>
      </c>
    </row>
    <row r="1798" spans="1:12" x14ac:dyDescent="0.35">
      <c r="A1798" t="s">
        <v>569</v>
      </c>
      <c r="B1798">
        <v>1797</v>
      </c>
      <c r="C1798">
        <v>1987</v>
      </c>
      <c r="D1798" t="s">
        <v>14</v>
      </c>
      <c r="E1798">
        <v>22</v>
      </c>
      <c r="F1798" s="19">
        <v>35603</v>
      </c>
      <c r="G1798" s="13">
        <f t="shared" ca="1" si="28"/>
        <v>29</v>
      </c>
      <c r="H1798">
        <v>3</v>
      </c>
      <c r="I1798" s="21">
        <v>4787.42</v>
      </c>
      <c r="J1798" s="9" t="s">
        <v>7</v>
      </c>
      <c r="K1798" t="s">
        <v>8</v>
      </c>
      <c r="L1798" t="s">
        <v>9</v>
      </c>
    </row>
    <row r="1799" spans="1:12" x14ac:dyDescent="0.35">
      <c r="A1799" t="s">
        <v>568</v>
      </c>
      <c r="B1799">
        <v>1798</v>
      </c>
      <c r="C1799">
        <v>1989</v>
      </c>
      <c r="D1799" t="s">
        <v>26</v>
      </c>
      <c r="E1799">
        <v>9</v>
      </c>
      <c r="F1799" s="19">
        <v>36503</v>
      </c>
      <c r="G1799" s="13">
        <f t="shared" ca="1" si="28"/>
        <v>26</v>
      </c>
      <c r="H1799">
        <v>1</v>
      </c>
      <c r="I1799" s="21">
        <v>4779.6000000000004</v>
      </c>
      <c r="J1799" s="9" t="s">
        <v>7</v>
      </c>
      <c r="K1799" t="s">
        <v>8</v>
      </c>
      <c r="L1799" t="s">
        <v>9</v>
      </c>
    </row>
    <row r="1800" spans="1:12" x14ac:dyDescent="0.35">
      <c r="A1800" t="s">
        <v>567</v>
      </c>
      <c r="B1800">
        <v>1799</v>
      </c>
      <c r="C1800">
        <v>1989</v>
      </c>
      <c r="D1800" t="s">
        <v>31</v>
      </c>
      <c r="E1800">
        <v>1</v>
      </c>
      <c r="F1800" s="19">
        <v>36373</v>
      </c>
      <c r="G1800" s="13">
        <f t="shared" ca="1" si="28"/>
        <v>27</v>
      </c>
      <c r="H1800">
        <v>1</v>
      </c>
      <c r="I1800" s="21">
        <v>4766.0200000000004</v>
      </c>
      <c r="J1800" s="9" t="s">
        <v>7</v>
      </c>
      <c r="K1800" t="s">
        <v>8</v>
      </c>
      <c r="L1800" t="s">
        <v>38</v>
      </c>
    </row>
    <row r="1801" spans="1:12" x14ac:dyDescent="0.35">
      <c r="A1801" t="s">
        <v>566</v>
      </c>
      <c r="B1801">
        <v>1800</v>
      </c>
      <c r="C1801">
        <v>1987</v>
      </c>
      <c r="D1801" t="s">
        <v>16</v>
      </c>
      <c r="E1801">
        <v>27</v>
      </c>
      <c r="F1801" s="19">
        <v>35700</v>
      </c>
      <c r="G1801" s="13">
        <f t="shared" ca="1" si="28"/>
        <v>28</v>
      </c>
      <c r="H1801">
        <v>1</v>
      </c>
      <c r="I1801" s="21">
        <v>4762.33</v>
      </c>
      <c r="J1801" s="9" t="s">
        <v>8</v>
      </c>
      <c r="K1801" t="s">
        <v>8</v>
      </c>
      <c r="L1801" t="s">
        <v>38</v>
      </c>
    </row>
    <row r="1802" spans="1:12" x14ac:dyDescent="0.35">
      <c r="A1802" t="s">
        <v>565</v>
      </c>
      <c r="B1802">
        <v>1801</v>
      </c>
      <c r="C1802">
        <v>1992</v>
      </c>
      <c r="D1802" t="s">
        <v>31</v>
      </c>
      <c r="E1802">
        <v>16</v>
      </c>
      <c r="F1802" s="19">
        <v>33832</v>
      </c>
      <c r="G1802" s="13">
        <f t="shared" ca="1" si="28"/>
        <v>34</v>
      </c>
      <c r="H1802">
        <v>2</v>
      </c>
      <c r="I1802" s="21">
        <v>4753.6400000000003</v>
      </c>
      <c r="J1802" s="9" t="s">
        <v>7</v>
      </c>
      <c r="K1802" t="s">
        <v>8</v>
      </c>
      <c r="L1802" t="s">
        <v>9</v>
      </c>
    </row>
    <row r="1803" spans="1:12" x14ac:dyDescent="0.35">
      <c r="A1803" t="s">
        <v>564</v>
      </c>
      <c r="B1803">
        <v>1802</v>
      </c>
      <c r="C1803">
        <v>1987</v>
      </c>
      <c r="D1803" t="s">
        <v>11</v>
      </c>
      <c r="E1803">
        <v>22</v>
      </c>
      <c r="F1803" s="19">
        <v>35756</v>
      </c>
      <c r="G1803" s="13">
        <f t="shared" ca="1" si="28"/>
        <v>28</v>
      </c>
      <c r="H1803">
        <v>1</v>
      </c>
      <c r="I1803" s="21">
        <v>4751.07</v>
      </c>
      <c r="J1803" s="9" t="s">
        <v>8</v>
      </c>
      <c r="K1803" t="s">
        <v>12</v>
      </c>
      <c r="L1803" t="s">
        <v>38</v>
      </c>
    </row>
    <row r="1804" spans="1:12" x14ac:dyDescent="0.35">
      <c r="A1804" t="s">
        <v>563</v>
      </c>
      <c r="B1804">
        <v>1803</v>
      </c>
      <c r="C1804">
        <v>1987</v>
      </c>
      <c r="D1804" t="s">
        <v>16</v>
      </c>
      <c r="E1804">
        <v>2</v>
      </c>
      <c r="F1804" s="19">
        <v>35675</v>
      </c>
      <c r="G1804" s="13">
        <f t="shared" ca="1" si="28"/>
        <v>29</v>
      </c>
      <c r="H1804">
        <v>1</v>
      </c>
      <c r="I1804" s="21">
        <v>4747.05</v>
      </c>
      <c r="J1804" s="9" t="s">
        <v>7</v>
      </c>
      <c r="K1804" t="s">
        <v>7</v>
      </c>
      <c r="L1804" t="s">
        <v>9</v>
      </c>
    </row>
    <row r="1805" spans="1:12" x14ac:dyDescent="0.35">
      <c r="A1805" t="s">
        <v>562</v>
      </c>
      <c r="B1805">
        <v>1804</v>
      </c>
      <c r="C1805">
        <v>1987</v>
      </c>
      <c r="D1805" t="s">
        <v>14</v>
      </c>
      <c r="E1805">
        <v>5</v>
      </c>
      <c r="F1805" s="19">
        <v>35586</v>
      </c>
      <c r="G1805" s="13">
        <f t="shared" ca="1" si="28"/>
        <v>29</v>
      </c>
      <c r="H1805">
        <v>1</v>
      </c>
      <c r="I1805" s="21">
        <v>4746.34</v>
      </c>
      <c r="J1805" s="9" t="s">
        <v>7</v>
      </c>
      <c r="K1805" t="s">
        <v>7</v>
      </c>
      <c r="L1805" t="s">
        <v>38</v>
      </c>
    </row>
    <row r="1806" spans="1:12" x14ac:dyDescent="0.35">
      <c r="A1806" t="s">
        <v>561</v>
      </c>
      <c r="B1806">
        <v>1805</v>
      </c>
      <c r="C1806">
        <v>2004</v>
      </c>
      <c r="D1806" t="s">
        <v>11</v>
      </c>
      <c r="E1806">
        <v>24</v>
      </c>
      <c r="F1806" s="19">
        <v>38315</v>
      </c>
      <c r="G1806" s="13">
        <f t="shared" ca="1" si="28"/>
        <v>21</v>
      </c>
      <c r="H1806">
        <v>0</v>
      </c>
      <c r="I1806" s="21">
        <v>4740.78</v>
      </c>
      <c r="J1806" s="9" t="s">
        <v>7</v>
      </c>
      <c r="K1806" t="s">
        <v>8</v>
      </c>
      <c r="L1806" t="s">
        <v>296</v>
      </c>
    </row>
    <row r="1807" spans="1:12" x14ac:dyDescent="0.35">
      <c r="A1807" t="s">
        <v>560</v>
      </c>
      <c r="B1807">
        <v>1806</v>
      </c>
      <c r="C1807">
        <v>1991</v>
      </c>
      <c r="D1807" t="s">
        <v>33</v>
      </c>
      <c r="E1807">
        <v>12</v>
      </c>
      <c r="F1807" s="19">
        <v>33523</v>
      </c>
      <c r="G1807" s="13">
        <f t="shared" ca="1" si="28"/>
        <v>34</v>
      </c>
      <c r="H1807">
        <v>1</v>
      </c>
      <c r="I1807" s="21">
        <v>4738.2700000000004</v>
      </c>
      <c r="J1807" s="9" t="s">
        <v>7</v>
      </c>
      <c r="K1807" t="s">
        <v>8</v>
      </c>
      <c r="L1807" t="s">
        <v>19</v>
      </c>
    </row>
    <row r="1808" spans="1:12" x14ac:dyDescent="0.35">
      <c r="A1808" t="s">
        <v>559</v>
      </c>
      <c r="B1808">
        <v>1807</v>
      </c>
      <c r="C1808">
        <v>1986</v>
      </c>
      <c r="D1808" t="s">
        <v>16</v>
      </c>
      <c r="E1808">
        <v>5</v>
      </c>
      <c r="F1808" s="19">
        <v>35313</v>
      </c>
      <c r="G1808" s="13">
        <f t="shared" ca="1" si="28"/>
        <v>30</v>
      </c>
      <c r="H1808">
        <v>3</v>
      </c>
      <c r="I1808" s="21">
        <v>4734.6400000000003</v>
      </c>
      <c r="J1808" s="9" t="s">
        <v>7</v>
      </c>
      <c r="K1808" t="s">
        <v>12</v>
      </c>
      <c r="L1808" t="s">
        <v>9</v>
      </c>
    </row>
    <row r="1809" spans="1:12" x14ac:dyDescent="0.35">
      <c r="A1809" t="s">
        <v>558</v>
      </c>
      <c r="B1809">
        <v>1808</v>
      </c>
      <c r="C1809">
        <v>1980</v>
      </c>
      <c r="D1809" t="s">
        <v>6</v>
      </c>
      <c r="E1809">
        <v>2</v>
      </c>
      <c r="F1809" s="19">
        <v>33056</v>
      </c>
      <c r="G1809" s="13">
        <f t="shared" ca="1" si="28"/>
        <v>36</v>
      </c>
      <c r="H1809">
        <v>2</v>
      </c>
      <c r="I1809" s="21">
        <v>4728.71</v>
      </c>
      <c r="J1809" s="9" t="s">
        <v>7</v>
      </c>
      <c r="K1809" t="s">
        <v>8</v>
      </c>
      <c r="L1809" t="s">
        <v>19</v>
      </c>
    </row>
    <row r="1810" spans="1:12" x14ac:dyDescent="0.35">
      <c r="A1810" t="s">
        <v>557</v>
      </c>
      <c r="B1810">
        <v>1809</v>
      </c>
      <c r="C1810">
        <v>1994</v>
      </c>
      <c r="D1810" t="s">
        <v>31</v>
      </c>
      <c r="E1810">
        <v>12</v>
      </c>
      <c r="F1810" s="19">
        <v>34558</v>
      </c>
      <c r="G1810" s="13">
        <f t="shared" ca="1" si="28"/>
        <v>32</v>
      </c>
      <c r="H1810">
        <v>2</v>
      </c>
      <c r="I1810" s="21">
        <v>4719.74</v>
      </c>
      <c r="J1810" s="9" t="s">
        <v>7</v>
      </c>
      <c r="K1810" t="s">
        <v>12</v>
      </c>
      <c r="L1810" t="s">
        <v>19</v>
      </c>
    </row>
    <row r="1811" spans="1:12" x14ac:dyDescent="0.35">
      <c r="A1811" t="s">
        <v>556</v>
      </c>
      <c r="B1811">
        <v>1810</v>
      </c>
      <c r="C1811">
        <v>1992</v>
      </c>
      <c r="D1811" t="s">
        <v>16</v>
      </c>
      <c r="E1811">
        <v>28</v>
      </c>
      <c r="F1811" s="19">
        <v>33875</v>
      </c>
      <c r="G1811" s="13">
        <f t="shared" ca="1" si="28"/>
        <v>33</v>
      </c>
      <c r="H1811">
        <v>1</v>
      </c>
      <c r="I1811" s="21">
        <v>4719.5200000000004</v>
      </c>
      <c r="J1811" s="9" t="s">
        <v>7</v>
      </c>
      <c r="K1811" t="s">
        <v>7</v>
      </c>
      <c r="L1811" t="s">
        <v>243</v>
      </c>
    </row>
    <row r="1812" spans="1:12" x14ac:dyDescent="0.35">
      <c r="A1812" t="s">
        <v>555</v>
      </c>
      <c r="B1812">
        <v>1811</v>
      </c>
      <c r="C1812">
        <v>1992</v>
      </c>
      <c r="D1812" t="s">
        <v>33</v>
      </c>
      <c r="E1812">
        <v>9</v>
      </c>
      <c r="F1812" s="19">
        <v>33886</v>
      </c>
      <c r="G1812" s="13">
        <f t="shared" ca="1" si="28"/>
        <v>33</v>
      </c>
      <c r="H1812">
        <v>1</v>
      </c>
      <c r="I1812" s="21">
        <v>4718.2</v>
      </c>
      <c r="J1812" s="9" t="s">
        <v>7</v>
      </c>
      <c r="K1812" t="s">
        <v>8</v>
      </c>
      <c r="L1812" t="s">
        <v>243</v>
      </c>
    </row>
    <row r="1813" spans="1:12" x14ac:dyDescent="0.35">
      <c r="A1813" t="s">
        <v>554</v>
      </c>
      <c r="B1813">
        <v>1812</v>
      </c>
      <c r="C1813">
        <v>1981</v>
      </c>
      <c r="D1813" t="s">
        <v>31</v>
      </c>
      <c r="E1813">
        <v>12</v>
      </c>
      <c r="F1813" s="19">
        <v>33462</v>
      </c>
      <c r="G1813" s="13">
        <f t="shared" ca="1" si="28"/>
        <v>35</v>
      </c>
      <c r="H1813">
        <v>1</v>
      </c>
      <c r="I1813" s="21">
        <v>4712.12</v>
      </c>
      <c r="J1813" s="9" t="s">
        <v>7</v>
      </c>
      <c r="K1813" t="s">
        <v>8</v>
      </c>
      <c r="L1813" t="s">
        <v>38</v>
      </c>
    </row>
    <row r="1814" spans="1:12" x14ac:dyDescent="0.35">
      <c r="A1814" t="s">
        <v>553</v>
      </c>
      <c r="B1814">
        <v>1813</v>
      </c>
      <c r="C1814">
        <v>1977</v>
      </c>
      <c r="D1814" t="s">
        <v>26</v>
      </c>
      <c r="E1814">
        <v>4</v>
      </c>
      <c r="F1814" s="19">
        <v>35768</v>
      </c>
      <c r="G1814" s="13">
        <f t="shared" ca="1" si="28"/>
        <v>28</v>
      </c>
      <c r="H1814">
        <v>2</v>
      </c>
      <c r="I1814" s="21">
        <v>4699.47</v>
      </c>
      <c r="J1814" s="9" t="s">
        <v>7</v>
      </c>
      <c r="K1814" t="s">
        <v>8</v>
      </c>
      <c r="L1814" t="s">
        <v>9</v>
      </c>
    </row>
    <row r="1815" spans="1:12" x14ac:dyDescent="0.35">
      <c r="A1815" t="s">
        <v>552</v>
      </c>
      <c r="B1815">
        <v>1814</v>
      </c>
      <c r="C1815">
        <v>2003</v>
      </c>
      <c r="D1815" t="s">
        <v>14</v>
      </c>
      <c r="E1815">
        <v>22</v>
      </c>
      <c r="F1815" s="19">
        <v>37794</v>
      </c>
      <c r="G1815" s="13">
        <f t="shared" ca="1" si="28"/>
        <v>23</v>
      </c>
      <c r="H1815">
        <v>5</v>
      </c>
      <c r="I1815" s="21">
        <v>4687.8</v>
      </c>
      <c r="J1815" s="9" t="s">
        <v>7</v>
      </c>
      <c r="K1815" t="s">
        <v>8</v>
      </c>
      <c r="L1815" t="s">
        <v>38</v>
      </c>
    </row>
    <row r="1816" spans="1:12" x14ac:dyDescent="0.35">
      <c r="A1816" t="s">
        <v>551</v>
      </c>
      <c r="B1816">
        <v>1815</v>
      </c>
      <c r="C1816">
        <v>1990</v>
      </c>
      <c r="D1816" t="s">
        <v>16</v>
      </c>
      <c r="E1816">
        <v>4</v>
      </c>
      <c r="F1816" s="19">
        <v>33120</v>
      </c>
      <c r="G1816" s="13">
        <f t="shared" ca="1" si="28"/>
        <v>36</v>
      </c>
      <c r="H1816">
        <v>2</v>
      </c>
      <c r="I1816" s="21">
        <v>4686.3900000000003</v>
      </c>
      <c r="J1816" s="9" t="s">
        <v>8</v>
      </c>
      <c r="K1816" t="s">
        <v>8</v>
      </c>
      <c r="L1816" t="s">
        <v>9</v>
      </c>
    </row>
    <row r="1817" spans="1:12" x14ac:dyDescent="0.35">
      <c r="A1817" t="s">
        <v>550</v>
      </c>
      <c r="B1817">
        <v>1816</v>
      </c>
      <c r="C1817">
        <v>2003</v>
      </c>
      <c r="D1817" t="s">
        <v>33</v>
      </c>
      <c r="E1817">
        <v>4</v>
      </c>
      <c r="F1817" s="19">
        <v>37898</v>
      </c>
      <c r="G1817" s="13">
        <f t="shared" ca="1" si="28"/>
        <v>22</v>
      </c>
      <c r="H1817">
        <v>0</v>
      </c>
      <c r="I1817" s="21">
        <v>4678.8</v>
      </c>
      <c r="J1817" s="9" t="s">
        <v>7</v>
      </c>
      <c r="K1817" t="s">
        <v>12</v>
      </c>
      <c r="L1817" t="s">
        <v>296</v>
      </c>
    </row>
    <row r="1818" spans="1:12" x14ac:dyDescent="0.35">
      <c r="A1818" t="s">
        <v>549</v>
      </c>
      <c r="B1818">
        <v>1817</v>
      </c>
      <c r="C1818">
        <v>1979</v>
      </c>
      <c r="D1818" t="s">
        <v>33</v>
      </c>
      <c r="E1818">
        <v>18</v>
      </c>
      <c r="F1818" s="19">
        <v>36451</v>
      </c>
      <c r="G1818" s="13">
        <f t="shared" ca="1" si="28"/>
        <v>26</v>
      </c>
      <c r="H1818">
        <v>2</v>
      </c>
      <c r="I1818" s="21">
        <v>4674.2</v>
      </c>
      <c r="J1818" s="9" t="s">
        <v>7</v>
      </c>
      <c r="K1818" t="s">
        <v>12</v>
      </c>
      <c r="L1818" t="s">
        <v>9</v>
      </c>
    </row>
    <row r="1819" spans="1:12" x14ac:dyDescent="0.35">
      <c r="A1819" t="s">
        <v>548</v>
      </c>
      <c r="B1819">
        <v>1818</v>
      </c>
      <c r="C1819">
        <v>1990</v>
      </c>
      <c r="D1819" t="s">
        <v>6</v>
      </c>
      <c r="E1819">
        <v>13</v>
      </c>
      <c r="F1819" s="19">
        <v>33067</v>
      </c>
      <c r="G1819" s="13">
        <f t="shared" ca="1" si="28"/>
        <v>36</v>
      </c>
      <c r="H1819">
        <v>2</v>
      </c>
      <c r="I1819" s="21">
        <v>4673.3900000000003</v>
      </c>
      <c r="J1819" s="9" t="s">
        <v>7</v>
      </c>
      <c r="K1819" t="s">
        <v>12</v>
      </c>
      <c r="L1819" t="s">
        <v>9</v>
      </c>
    </row>
    <row r="1820" spans="1:12" x14ac:dyDescent="0.35">
      <c r="A1820" t="s">
        <v>547</v>
      </c>
      <c r="B1820">
        <v>1819</v>
      </c>
      <c r="C1820">
        <v>1990</v>
      </c>
      <c r="D1820" t="s">
        <v>16</v>
      </c>
      <c r="E1820">
        <v>26</v>
      </c>
      <c r="F1820" s="19">
        <v>33142</v>
      </c>
      <c r="G1820" s="13">
        <f t="shared" ca="1" si="28"/>
        <v>35</v>
      </c>
      <c r="H1820">
        <v>2</v>
      </c>
      <c r="I1820" s="21">
        <v>4670.6400000000003</v>
      </c>
      <c r="J1820" s="9" t="s">
        <v>7</v>
      </c>
      <c r="K1820" t="s">
        <v>7</v>
      </c>
      <c r="L1820" t="s">
        <v>38</v>
      </c>
    </row>
    <row r="1821" spans="1:12" x14ac:dyDescent="0.35">
      <c r="A1821" t="s">
        <v>546</v>
      </c>
      <c r="B1821">
        <v>1820</v>
      </c>
      <c r="C1821">
        <v>1990</v>
      </c>
      <c r="D1821" t="s">
        <v>31</v>
      </c>
      <c r="E1821">
        <v>5</v>
      </c>
      <c r="F1821" s="19">
        <v>33090</v>
      </c>
      <c r="G1821" s="13">
        <f t="shared" ca="1" si="28"/>
        <v>36</v>
      </c>
      <c r="H1821">
        <v>1</v>
      </c>
      <c r="I1821" s="21">
        <v>4667.6099999999997</v>
      </c>
      <c r="J1821" s="9" t="s">
        <v>8</v>
      </c>
      <c r="K1821" t="s">
        <v>8</v>
      </c>
      <c r="L1821" t="s">
        <v>164</v>
      </c>
    </row>
    <row r="1822" spans="1:12" x14ac:dyDescent="0.35">
      <c r="A1822" t="s">
        <v>545</v>
      </c>
      <c r="B1822">
        <v>1821</v>
      </c>
      <c r="C1822">
        <v>1996</v>
      </c>
      <c r="D1822" t="s">
        <v>33</v>
      </c>
      <c r="E1822">
        <v>25</v>
      </c>
      <c r="F1822" s="19">
        <v>35363</v>
      </c>
      <c r="G1822" s="13">
        <f t="shared" ca="1" si="28"/>
        <v>29</v>
      </c>
      <c r="H1822">
        <v>3</v>
      </c>
      <c r="I1822" s="21">
        <v>4661.29</v>
      </c>
      <c r="J1822" s="9" t="s">
        <v>7</v>
      </c>
      <c r="K1822" t="s">
        <v>12</v>
      </c>
      <c r="L1822" t="s">
        <v>352</v>
      </c>
    </row>
    <row r="1823" spans="1:12" x14ac:dyDescent="0.35">
      <c r="A1823" t="s">
        <v>544</v>
      </c>
      <c r="B1823">
        <v>1822</v>
      </c>
      <c r="C1823">
        <v>1985</v>
      </c>
      <c r="D1823" t="s">
        <v>14</v>
      </c>
      <c r="E1823">
        <v>22</v>
      </c>
      <c r="F1823" s="19">
        <v>34872</v>
      </c>
      <c r="G1823" s="13">
        <f t="shared" ca="1" si="28"/>
        <v>31</v>
      </c>
      <c r="H1823">
        <v>0</v>
      </c>
      <c r="I1823" s="21">
        <v>4646.76</v>
      </c>
      <c r="J1823" s="9" t="s">
        <v>12</v>
      </c>
      <c r="K1823" t="s">
        <v>12</v>
      </c>
      <c r="L1823" t="s">
        <v>38</v>
      </c>
    </row>
    <row r="1824" spans="1:12" x14ac:dyDescent="0.35">
      <c r="A1824" t="s">
        <v>543</v>
      </c>
      <c r="B1824">
        <v>1823</v>
      </c>
      <c r="C1824">
        <v>1998</v>
      </c>
      <c r="D1824" t="s">
        <v>14</v>
      </c>
      <c r="E1824">
        <v>29</v>
      </c>
      <c r="F1824" s="19">
        <v>35975</v>
      </c>
      <c r="G1824" s="13">
        <f t="shared" ca="1" si="28"/>
        <v>28</v>
      </c>
      <c r="H1824">
        <v>3</v>
      </c>
      <c r="I1824" s="21">
        <v>4618.08</v>
      </c>
      <c r="J1824" s="9" t="s">
        <v>7</v>
      </c>
      <c r="K1824" t="s">
        <v>12</v>
      </c>
      <c r="L1824" t="s">
        <v>19</v>
      </c>
    </row>
    <row r="1825" spans="1:12" x14ac:dyDescent="0.35">
      <c r="A1825" t="s">
        <v>542</v>
      </c>
      <c r="B1825">
        <v>1824</v>
      </c>
      <c r="C1825">
        <v>2000</v>
      </c>
      <c r="D1825" t="s">
        <v>6</v>
      </c>
      <c r="E1825">
        <v>2</v>
      </c>
      <c r="F1825" s="19">
        <v>36709</v>
      </c>
      <c r="G1825" s="13">
        <f t="shared" ca="1" si="28"/>
        <v>26</v>
      </c>
      <c r="H1825">
        <v>0</v>
      </c>
      <c r="I1825" s="21">
        <v>4608.03</v>
      </c>
      <c r="J1825" s="9" t="s">
        <v>7</v>
      </c>
      <c r="K1825" t="s">
        <v>8</v>
      </c>
      <c r="L1825" t="s">
        <v>38</v>
      </c>
    </row>
    <row r="1826" spans="1:12" x14ac:dyDescent="0.35">
      <c r="A1826" t="s">
        <v>541</v>
      </c>
      <c r="B1826">
        <v>1825</v>
      </c>
      <c r="C1826">
        <v>1989</v>
      </c>
      <c r="D1826" t="s">
        <v>16</v>
      </c>
      <c r="E1826">
        <v>18</v>
      </c>
      <c r="F1826" s="19">
        <v>36421</v>
      </c>
      <c r="G1826" s="13">
        <f t="shared" ca="1" si="28"/>
        <v>26</v>
      </c>
      <c r="H1826">
        <v>0</v>
      </c>
      <c r="I1826" s="21">
        <v>4571.41</v>
      </c>
      <c r="J1826" s="9" t="s">
        <v>7</v>
      </c>
      <c r="K1826" t="s">
        <v>7</v>
      </c>
      <c r="L1826" t="s">
        <v>19</v>
      </c>
    </row>
    <row r="1827" spans="1:12" x14ac:dyDescent="0.35">
      <c r="A1827" t="s">
        <v>540</v>
      </c>
      <c r="B1827">
        <v>1826</v>
      </c>
      <c r="C1827">
        <v>1996</v>
      </c>
      <c r="D1827" t="s">
        <v>26</v>
      </c>
      <c r="E1827">
        <v>25</v>
      </c>
      <c r="F1827" s="19">
        <v>35424</v>
      </c>
      <c r="G1827" s="13">
        <f t="shared" ca="1" si="28"/>
        <v>29</v>
      </c>
      <c r="H1827">
        <v>2</v>
      </c>
      <c r="I1827" s="21">
        <v>4564.1899999999996</v>
      </c>
      <c r="J1827" s="9" t="s">
        <v>7</v>
      </c>
      <c r="K1827" t="s">
        <v>7</v>
      </c>
      <c r="L1827" t="s">
        <v>243</v>
      </c>
    </row>
    <row r="1828" spans="1:12" x14ac:dyDescent="0.35">
      <c r="A1828" t="s">
        <v>539</v>
      </c>
      <c r="B1828">
        <v>1827</v>
      </c>
      <c r="C1828">
        <v>1990</v>
      </c>
      <c r="D1828" t="s">
        <v>16</v>
      </c>
      <c r="E1828">
        <v>20</v>
      </c>
      <c r="F1828" s="19">
        <v>33136</v>
      </c>
      <c r="G1828" s="13">
        <f t="shared" ca="1" si="28"/>
        <v>35</v>
      </c>
      <c r="H1828">
        <v>1</v>
      </c>
      <c r="I1828" s="21">
        <v>4562.84</v>
      </c>
      <c r="J1828" s="9" t="s">
        <v>7</v>
      </c>
      <c r="K1828" t="s">
        <v>7</v>
      </c>
      <c r="L1828" t="s">
        <v>9</v>
      </c>
    </row>
    <row r="1829" spans="1:12" x14ac:dyDescent="0.35">
      <c r="A1829" t="s">
        <v>538</v>
      </c>
      <c r="B1829">
        <v>1828</v>
      </c>
      <c r="C1829">
        <v>2004</v>
      </c>
      <c r="D1829" t="s">
        <v>26</v>
      </c>
      <c r="E1829">
        <v>22</v>
      </c>
      <c r="F1829" s="19">
        <v>38343</v>
      </c>
      <c r="G1829" s="13">
        <f t="shared" ca="1" si="28"/>
        <v>21</v>
      </c>
      <c r="H1829">
        <v>4</v>
      </c>
      <c r="I1829" s="21">
        <v>4561.1899999999996</v>
      </c>
      <c r="J1829" s="9" t="s">
        <v>7</v>
      </c>
      <c r="K1829" t="s">
        <v>7</v>
      </c>
      <c r="L1829" t="s">
        <v>243</v>
      </c>
    </row>
    <row r="1830" spans="1:12" x14ac:dyDescent="0.35">
      <c r="A1830" t="s">
        <v>537</v>
      </c>
      <c r="B1830">
        <v>1829</v>
      </c>
      <c r="C1830">
        <v>1990</v>
      </c>
      <c r="D1830" t="s">
        <v>11</v>
      </c>
      <c r="E1830">
        <v>17</v>
      </c>
      <c r="F1830" s="19">
        <v>33194</v>
      </c>
      <c r="G1830" s="13">
        <f t="shared" ca="1" si="28"/>
        <v>35</v>
      </c>
      <c r="H1830">
        <v>0</v>
      </c>
      <c r="I1830" s="21">
        <v>4544.2299999999996</v>
      </c>
      <c r="J1830" s="9" t="s">
        <v>7</v>
      </c>
      <c r="K1830" t="s">
        <v>12</v>
      </c>
      <c r="L1830" t="s">
        <v>243</v>
      </c>
    </row>
    <row r="1831" spans="1:12" x14ac:dyDescent="0.35">
      <c r="A1831" t="s">
        <v>536</v>
      </c>
      <c r="B1831">
        <v>1830</v>
      </c>
      <c r="C1831">
        <v>1988</v>
      </c>
      <c r="D1831" t="s">
        <v>14</v>
      </c>
      <c r="E1831">
        <v>13</v>
      </c>
      <c r="F1831" s="19">
        <v>35959</v>
      </c>
      <c r="G1831" s="13">
        <f t="shared" ca="1" si="28"/>
        <v>28</v>
      </c>
      <c r="H1831">
        <v>1</v>
      </c>
      <c r="I1831" s="21">
        <v>4536.26</v>
      </c>
      <c r="J1831" s="9" t="s">
        <v>7</v>
      </c>
      <c r="K1831" t="s">
        <v>7</v>
      </c>
      <c r="L1831" t="s">
        <v>38</v>
      </c>
    </row>
    <row r="1832" spans="1:12" x14ac:dyDescent="0.35">
      <c r="A1832" t="s">
        <v>535</v>
      </c>
      <c r="B1832">
        <v>1831</v>
      </c>
      <c r="C1832">
        <v>1993</v>
      </c>
      <c r="D1832" t="s">
        <v>14</v>
      </c>
      <c r="E1832">
        <v>29</v>
      </c>
      <c r="F1832" s="19">
        <v>34149</v>
      </c>
      <c r="G1832" s="13">
        <f t="shared" ca="1" si="28"/>
        <v>33</v>
      </c>
      <c r="H1832">
        <v>2</v>
      </c>
      <c r="I1832" s="21">
        <v>4529.4799999999996</v>
      </c>
      <c r="J1832" s="9" t="s">
        <v>7</v>
      </c>
      <c r="K1832" t="s">
        <v>12</v>
      </c>
      <c r="L1832" t="s">
        <v>38</v>
      </c>
    </row>
    <row r="1833" spans="1:12" x14ac:dyDescent="0.35">
      <c r="A1833" t="s">
        <v>534</v>
      </c>
      <c r="B1833">
        <v>1832</v>
      </c>
      <c r="C1833">
        <v>1992</v>
      </c>
      <c r="D1833" t="s">
        <v>31</v>
      </c>
      <c r="E1833">
        <v>13</v>
      </c>
      <c r="F1833" s="19">
        <v>33829</v>
      </c>
      <c r="G1833" s="13">
        <f t="shared" ca="1" si="28"/>
        <v>34</v>
      </c>
      <c r="H1833">
        <v>1</v>
      </c>
      <c r="I1833" s="21">
        <v>4527.18</v>
      </c>
      <c r="J1833" s="9" t="s">
        <v>7</v>
      </c>
      <c r="K1833" t="s">
        <v>7</v>
      </c>
      <c r="L1833" t="s">
        <v>19</v>
      </c>
    </row>
    <row r="1834" spans="1:12" x14ac:dyDescent="0.35">
      <c r="A1834" t="s">
        <v>533</v>
      </c>
      <c r="B1834">
        <v>1833</v>
      </c>
      <c r="C1834">
        <v>1988</v>
      </c>
      <c r="D1834" t="s">
        <v>26</v>
      </c>
      <c r="E1834">
        <v>21</v>
      </c>
      <c r="F1834" s="19">
        <v>36150</v>
      </c>
      <c r="G1834" s="13">
        <f t="shared" ca="1" si="28"/>
        <v>27</v>
      </c>
      <c r="H1834">
        <v>0</v>
      </c>
      <c r="I1834" s="21">
        <v>4518.83</v>
      </c>
      <c r="J1834" s="9" t="s">
        <v>7</v>
      </c>
      <c r="K1834" t="s">
        <v>7</v>
      </c>
      <c r="L1834" t="s">
        <v>352</v>
      </c>
    </row>
    <row r="1835" spans="1:12" x14ac:dyDescent="0.35">
      <c r="A1835" t="s">
        <v>532</v>
      </c>
      <c r="B1835">
        <v>1834</v>
      </c>
      <c r="C1835">
        <v>1987</v>
      </c>
      <c r="D1835" t="s">
        <v>26</v>
      </c>
      <c r="E1835">
        <v>5</v>
      </c>
      <c r="F1835" s="19">
        <v>35769</v>
      </c>
      <c r="G1835" s="13">
        <f t="shared" ca="1" si="28"/>
        <v>28</v>
      </c>
      <c r="H1835">
        <v>3</v>
      </c>
      <c r="I1835" s="21">
        <v>4518.7700000000004</v>
      </c>
      <c r="J1835" s="9" t="s">
        <v>7</v>
      </c>
      <c r="K1835" t="s">
        <v>8</v>
      </c>
      <c r="L1835" t="s">
        <v>19</v>
      </c>
    </row>
    <row r="1836" spans="1:12" x14ac:dyDescent="0.35">
      <c r="A1836" t="s">
        <v>530</v>
      </c>
      <c r="B1836">
        <v>1835</v>
      </c>
      <c r="C1836">
        <v>2003</v>
      </c>
      <c r="D1836" t="s">
        <v>33</v>
      </c>
      <c r="E1836">
        <v>2</v>
      </c>
      <c r="F1836" s="19">
        <v>37896</v>
      </c>
      <c r="G1836" s="13">
        <f t="shared" ca="1" si="28"/>
        <v>22</v>
      </c>
      <c r="H1836">
        <v>0</v>
      </c>
      <c r="I1836" s="21">
        <v>4518.3999999999996</v>
      </c>
      <c r="J1836" s="9" t="s">
        <v>7</v>
      </c>
      <c r="K1836" t="s">
        <v>8</v>
      </c>
      <c r="L1836" t="s">
        <v>531</v>
      </c>
    </row>
    <row r="1837" spans="1:12" x14ac:dyDescent="0.35">
      <c r="A1837" t="s">
        <v>529</v>
      </c>
      <c r="B1837">
        <v>1836</v>
      </c>
      <c r="C1837">
        <v>1980</v>
      </c>
      <c r="D1837" t="s">
        <v>14</v>
      </c>
      <c r="E1837">
        <v>16</v>
      </c>
      <c r="F1837" s="19">
        <v>33040</v>
      </c>
      <c r="G1837" s="13">
        <f t="shared" ca="1" si="28"/>
        <v>36</v>
      </c>
      <c r="H1837">
        <v>2</v>
      </c>
      <c r="I1837" s="21">
        <v>4515.71</v>
      </c>
      <c r="J1837" s="9" t="s">
        <v>7</v>
      </c>
      <c r="K1837" t="s">
        <v>8</v>
      </c>
      <c r="L1837" t="s">
        <v>9</v>
      </c>
    </row>
    <row r="1838" spans="1:12" x14ac:dyDescent="0.35">
      <c r="A1838" t="s">
        <v>528</v>
      </c>
      <c r="B1838">
        <v>1837</v>
      </c>
      <c r="C1838">
        <v>1982</v>
      </c>
      <c r="D1838" t="s">
        <v>16</v>
      </c>
      <c r="E1838">
        <v>27</v>
      </c>
      <c r="F1838" s="19">
        <v>33874</v>
      </c>
      <c r="G1838" s="13">
        <f t="shared" ca="1" si="28"/>
        <v>33</v>
      </c>
      <c r="H1838">
        <v>3</v>
      </c>
      <c r="I1838" s="21">
        <v>4511.41</v>
      </c>
      <c r="J1838" s="9" t="s">
        <v>7</v>
      </c>
      <c r="K1838" t="s">
        <v>8</v>
      </c>
      <c r="L1838" t="s">
        <v>9</v>
      </c>
    </row>
    <row r="1839" spans="1:12" x14ac:dyDescent="0.35">
      <c r="A1839" t="s">
        <v>527</v>
      </c>
      <c r="B1839">
        <v>1838</v>
      </c>
      <c r="C1839">
        <v>1997</v>
      </c>
      <c r="D1839" t="s">
        <v>33</v>
      </c>
      <c r="E1839">
        <v>13</v>
      </c>
      <c r="F1839" s="19">
        <v>35716</v>
      </c>
      <c r="G1839" s="13">
        <f t="shared" ca="1" si="28"/>
        <v>28</v>
      </c>
      <c r="H1839">
        <v>4</v>
      </c>
      <c r="I1839" s="21">
        <v>4504.66</v>
      </c>
      <c r="J1839" s="9" t="s">
        <v>12</v>
      </c>
      <c r="K1839" t="s">
        <v>7</v>
      </c>
      <c r="L1839" t="s">
        <v>9</v>
      </c>
    </row>
    <row r="1840" spans="1:12" x14ac:dyDescent="0.35">
      <c r="A1840" t="s">
        <v>526</v>
      </c>
      <c r="B1840">
        <v>1839</v>
      </c>
      <c r="C1840">
        <v>1988</v>
      </c>
      <c r="D1840" t="s">
        <v>14</v>
      </c>
      <c r="E1840">
        <v>26</v>
      </c>
      <c r="F1840" s="19">
        <v>35972</v>
      </c>
      <c r="G1840" s="13">
        <f t="shared" ca="1" si="28"/>
        <v>28</v>
      </c>
      <c r="H1840">
        <v>0</v>
      </c>
      <c r="I1840" s="21">
        <v>4500.34</v>
      </c>
      <c r="J1840" s="9" t="s">
        <v>7</v>
      </c>
      <c r="K1840" t="s">
        <v>12</v>
      </c>
      <c r="L1840" t="s">
        <v>352</v>
      </c>
    </row>
    <row r="1841" spans="1:12" x14ac:dyDescent="0.35">
      <c r="A1841" t="s">
        <v>525</v>
      </c>
      <c r="B1841">
        <v>1840</v>
      </c>
      <c r="C1841">
        <v>1992</v>
      </c>
      <c r="D1841" t="s">
        <v>6</v>
      </c>
      <c r="E1841">
        <v>12</v>
      </c>
      <c r="F1841" s="19">
        <v>33797</v>
      </c>
      <c r="G1841" s="13">
        <f t="shared" ca="1" si="28"/>
        <v>34</v>
      </c>
      <c r="H1841">
        <v>0</v>
      </c>
      <c r="I1841" s="21">
        <v>4488.58</v>
      </c>
      <c r="J1841" s="9" t="s">
        <v>7</v>
      </c>
      <c r="K1841" t="s">
        <v>8</v>
      </c>
      <c r="L1841" t="s">
        <v>19</v>
      </c>
    </row>
    <row r="1842" spans="1:12" x14ac:dyDescent="0.35">
      <c r="A1842" t="s">
        <v>524</v>
      </c>
      <c r="B1842">
        <v>1841</v>
      </c>
      <c r="C1842">
        <v>2004</v>
      </c>
      <c r="D1842" t="s">
        <v>6</v>
      </c>
      <c r="E1842">
        <v>18</v>
      </c>
      <c r="F1842" s="19">
        <v>38186</v>
      </c>
      <c r="G1842" s="13">
        <f t="shared" ca="1" si="28"/>
        <v>22</v>
      </c>
      <c r="H1842">
        <v>0</v>
      </c>
      <c r="I1842" s="21">
        <v>4468.25</v>
      </c>
      <c r="J1842" s="9" t="s">
        <v>7</v>
      </c>
      <c r="K1842" t="s">
        <v>7</v>
      </c>
      <c r="L1842" t="s">
        <v>19</v>
      </c>
    </row>
    <row r="1843" spans="1:12" x14ac:dyDescent="0.35">
      <c r="A1843" t="s">
        <v>523</v>
      </c>
      <c r="B1843">
        <v>1842</v>
      </c>
      <c r="C1843">
        <v>1999</v>
      </c>
      <c r="D1843" t="s">
        <v>11</v>
      </c>
      <c r="E1843">
        <v>20</v>
      </c>
      <c r="F1843" s="19">
        <v>36484</v>
      </c>
      <c r="G1843" s="13">
        <f t="shared" ca="1" si="28"/>
        <v>26</v>
      </c>
      <c r="H1843">
        <v>3</v>
      </c>
      <c r="I1843" s="21">
        <v>4466.62</v>
      </c>
      <c r="J1843" s="9" t="s">
        <v>7</v>
      </c>
      <c r="K1843" t="s">
        <v>7</v>
      </c>
      <c r="L1843" t="s">
        <v>19</v>
      </c>
    </row>
    <row r="1844" spans="1:12" x14ac:dyDescent="0.35">
      <c r="A1844" t="s">
        <v>522</v>
      </c>
      <c r="B1844">
        <v>1843</v>
      </c>
      <c r="C1844">
        <v>1991</v>
      </c>
      <c r="D1844" t="s">
        <v>6</v>
      </c>
      <c r="E1844">
        <v>4</v>
      </c>
      <c r="F1844" s="19">
        <v>33423</v>
      </c>
      <c r="G1844" s="13">
        <f t="shared" ca="1" si="28"/>
        <v>35</v>
      </c>
      <c r="H1844">
        <v>2</v>
      </c>
      <c r="I1844" s="21">
        <v>4463.21</v>
      </c>
      <c r="J1844" s="9" t="s">
        <v>8</v>
      </c>
      <c r="K1844" t="s">
        <v>8</v>
      </c>
      <c r="L1844" t="s">
        <v>9</v>
      </c>
    </row>
    <row r="1845" spans="1:12" x14ac:dyDescent="0.35">
      <c r="A1845" t="s">
        <v>521</v>
      </c>
      <c r="B1845">
        <v>1844</v>
      </c>
      <c r="C1845">
        <v>1990</v>
      </c>
      <c r="D1845" t="s">
        <v>6</v>
      </c>
      <c r="E1845">
        <v>15</v>
      </c>
      <c r="F1845" s="19">
        <v>33069</v>
      </c>
      <c r="G1845" s="13">
        <f t="shared" ca="1" si="28"/>
        <v>36</v>
      </c>
      <c r="H1845">
        <v>1</v>
      </c>
      <c r="I1845" s="21">
        <v>4462.72</v>
      </c>
      <c r="J1845" s="9" t="s">
        <v>7</v>
      </c>
      <c r="K1845" t="s">
        <v>8</v>
      </c>
      <c r="L1845" t="s">
        <v>19</v>
      </c>
    </row>
    <row r="1846" spans="1:12" x14ac:dyDescent="0.35">
      <c r="A1846" t="s">
        <v>520</v>
      </c>
      <c r="B1846">
        <v>1845</v>
      </c>
      <c r="C1846">
        <v>1990</v>
      </c>
      <c r="D1846" t="s">
        <v>31</v>
      </c>
      <c r="E1846">
        <v>8</v>
      </c>
      <c r="F1846" s="19">
        <v>33093</v>
      </c>
      <c r="G1846" s="13">
        <f t="shared" ca="1" si="28"/>
        <v>36</v>
      </c>
      <c r="H1846">
        <v>1</v>
      </c>
      <c r="I1846" s="21">
        <v>4454.3999999999996</v>
      </c>
      <c r="J1846" s="9" t="s">
        <v>7</v>
      </c>
      <c r="K1846" t="s">
        <v>8</v>
      </c>
      <c r="L1846" t="s">
        <v>19</v>
      </c>
    </row>
    <row r="1847" spans="1:12" x14ac:dyDescent="0.35">
      <c r="A1847" t="s">
        <v>519</v>
      </c>
      <c r="B1847">
        <v>1846</v>
      </c>
      <c r="C1847">
        <v>1994</v>
      </c>
      <c r="D1847" t="s">
        <v>14</v>
      </c>
      <c r="E1847">
        <v>28</v>
      </c>
      <c r="F1847" s="19">
        <v>34513</v>
      </c>
      <c r="G1847" s="13">
        <f t="shared" ca="1" si="28"/>
        <v>32</v>
      </c>
      <c r="H1847">
        <v>3</v>
      </c>
      <c r="I1847" s="21">
        <v>4449.46</v>
      </c>
      <c r="J1847" s="9" t="s">
        <v>12</v>
      </c>
      <c r="K1847" t="s">
        <v>7</v>
      </c>
      <c r="L1847" t="s">
        <v>9</v>
      </c>
    </row>
    <row r="1848" spans="1:12" x14ac:dyDescent="0.35">
      <c r="A1848" t="s">
        <v>518</v>
      </c>
      <c r="B1848">
        <v>1847</v>
      </c>
      <c r="C1848">
        <v>1991</v>
      </c>
      <c r="D1848" t="s">
        <v>16</v>
      </c>
      <c r="E1848">
        <v>3</v>
      </c>
      <c r="F1848" s="19">
        <v>33484</v>
      </c>
      <c r="G1848" s="13">
        <f t="shared" ca="1" si="28"/>
        <v>35</v>
      </c>
      <c r="H1848">
        <v>1</v>
      </c>
      <c r="I1848" s="21">
        <v>4441.21</v>
      </c>
      <c r="J1848" s="9" t="s">
        <v>12</v>
      </c>
      <c r="K1848" t="s">
        <v>7</v>
      </c>
      <c r="L1848" t="s">
        <v>272</v>
      </c>
    </row>
    <row r="1849" spans="1:12" x14ac:dyDescent="0.35">
      <c r="A1849" t="s">
        <v>517</v>
      </c>
      <c r="B1849">
        <v>1848</v>
      </c>
      <c r="C1849">
        <v>1994</v>
      </c>
      <c r="D1849" t="s">
        <v>33</v>
      </c>
      <c r="E1849">
        <v>24</v>
      </c>
      <c r="F1849" s="19">
        <v>34631</v>
      </c>
      <c r="G1849" s="13">
        <f t="shared" ca="1" si="28"/>
        <v>31</v>
      </c>
      <c r="H1849">
        <v>2</v>
      </c>
      <c r="I1849" s="21">
        <v>4438.26</v>
      </c>
      <c r="J1849" s="9" t="s">
        <v>7</v>
      </c>
      <c r="K1849" t="s">
        <v>8</v>
      </c>
      <c r="L1849" t="s">
        <v>352</v>
      </c>
    </row>
    <row r="1850" spans="1:12" x14ac:dyDescent="0.35">
      <c r="A1850" t="s">
        <v>516</v>
      </c>
      <c r="B1850">
        <v>1849</v>
      </c>
      <c r="C1850">
        <v>1994</v>
      </c>
      <c r="D1850" t="s">
        <v>33</v>
      </c>
      <c r="E1850">
        <v>8</v>
      </c>
      <c r="F1850" s="19">
        <v>34615</v>
      </c>
      <c r="G1850" s="13">
        <f t="shared" ca="1" si="28"/>
        <v>31</v>
      </c>
      <c r="H1850">
        <v>2</v>
      </c>
      <c r="I1850" s="21">
        <v>4435.09</v>
      </c>
      <c r="J1850" s="9" t="s">
        <v>8</v>
      </c>
      <c r="K1850" t="s">
        <v>7</v>
      </c>
      <c r="L1850" t="s">
        <v>164</v>
      </c>
    </row>
    <row r="1851" spans="1:12" x14ac:dyDescent="0.35">
      <c r="A1851" t="s">
        <v>515</v>
      </c>
      <c r="B1851">
        <v>1850</v>
      </c>
      <c r="C1851">
        <v>1993</v>
      </c>
      <c r="D1851" t="s">
        <v>26</v>
      </c>
      <c r="E1851">
        <v>23</v>
      </c>
      <c r="F1851" s="19">
        <v>34326</v>
      </c>
      <c r="G1851" s="13">
        <f t="shared" ca="1" si="28"/>
        <v>32</v>
      </c>
      <c r="H1851">
        <v>2</v>
      </c>
      <c r="I1851" s="21">
        <v>4433.92</v>
      </c>
      <c r="J1851" s="9" t="s">
        <v>7</v>
      </c>
      <c r="K1851" t="s">
        <v>7</v>
      </c>
      <c r="L1851" t="s">
        <v>19</v>
      </c>
    </row>
    <row r="1852" spans="1:12" x14ac:dyDescent="0.35">
      <c r="A1852" t="s">
        <v>514</v>
      </c>
      <c r="B1852">
        <v>1851</v>
      </c>
      <c r="C1852">
        <v>1993</v>
      </c>
      <c r="D1852" t="s">
        <v>16</v>
      </c>
      <c r="E1852">
        <v>4</v>
      </c>
      <c r="F1852" s="19">
        <v>34216</v>
      </c>
      <c r="G1852" s="13">
        <f t="shared" ca="1" si="28"/>
        <v>33</v>
      </c>
      <c r="H1852">
        <v>2</v>
      </c>
      <c r="I1852" s="21">
        <v>4433.3900000000003</v>
      </c>
      <c r="J1852" s="9" t="s">
        <v>7</v>
      </c>
      <c r="K1852" t="s">
        <v>8</v>
      </c>
      <c r="L1852" t="s">
        <v>19</v>
      </c>
    </row>
    <row r="1853" spans="1:12" x14ac:dyDescent="0.35">
      <c r="A1853" t="s">
        <v>513</v>
      </c>
      <c r="B1853">
        <v>1852</v>
      </c>
      <c r="C1853">
        <v>1994</v>
      </c>
      <c r="D1853" t="s">
        <v>26</v>
      </c>
      <c r="E1853">
        <v>29</v>
      </c>
      <c r="F1853" s="19">
        <v>34697</v>
      </c>
      <c r="G1853" s="13">
        <f t="shared" ca="1" si="28"/>
        <v>31</v>
      </c>
      <c r="H1853">
        <v>2</v>
      </c>
      <c r="I1853" s="21">
        <v>4428.8900000000003</v>
      </c>
      <c r="J1853" s="9" t="s">
        <v>8</v>
      </c>
      <c r="K1853" t="s">
        <v>12</v>
      </c>
      <c r="L1853" t="s">
        <v>352</v>
      </c>
    </row>
    <row r="1854" spans="1:12" x14ac:dyDescent="0.35">
      <c r="A1854" t="s">
        <v>511</v>
      </c>
      <c r="B1854">
        <v>1853</v>
      </c>
      <c r="C1854">
        <v>1992</v>
      </c>
      <c r="D1854" t="s">
        <v>31</v>
      </c>
      <c r="E1854">
        <v>15</v>
      </c>
      <c r="F1854" s="19">
        <v>33831</v>
      </c>
      <c r="G1854" s="13">
        <f t="shared" ca="1" si="28"/>
        <v>34</v>
      </c>
      <c r="H1854">
        <v>0</v>
      </c>
      <c r="I1854" s="21">
        <v>4420.95</v>
      </c>
      <c r="J1854" s="9" t="s">
        <v>7</v>
      </c>
      <c r="K1854" t="s">
        <v>8</v>
      </c>
      <c r="L1854" t="s">
        <v>512</v>
      </c>
    </row>
    <row r="1855" spans="1:12" x14ac:dyDescent="0.35">
      <c r="A1855" t="s">
        <v>510</v>
      </c>
      <c r="B1855">
        <v>1854</v>
      </c>
      <c r="C1855">
        <v>1988</v>
      </c>
      <c r="D1855" t="s">
        <v>16</v>
      </c>
      <c r="E1855">
        <v>16</v>
      </c>
      <c r="F1855" s="19">
        <v>36054</v>
      </c>
      <c r="G1855" s="13">
        <f t="shared" ca="1" si="28"/>
        <v>27</v>
      </c>
      <c r="H1855">
        <v>0</v>
      </c>
      <c r="I1855" s="21">
        <v>4415.16</v>
      </c>
      <c r="J1855" s="9" t="s">
        <v>7</v>
      </c>
      <c r="K1855" t="s">
        <v>12</v>
      </c>
      <c r="L1855" t="s">
        <v>9</v>
      </c>
    </row>
    <row r="1856" spans="1:12" x14ac:dyDescent="0.35">
      <c r="A1856" t="s">
        <v>509</v>
      </c>
      <c r="B1856">
        <v>1855</v>
      </c>
      <c r="C1856">
        <v>1986</v>
      </c>
      <c r="D1856" t="s">
        <v>6</v>
      </c>
      <c r="E1856">
        <v>13</v>
      </c>
      <c r="F1856" s="19">
        <v>35259</v>
      </c>
      <c r="G1856" s="13">
        <f t="shared" ca="1" si="28"/>
        <v>30</v>
      </c>
      <c r="H1856">
        <v>0</v>
      </c>
      <c r="I1856" s="21">
        <v>4402.2299999999996</v>
      </c>
      <c r="J1856" s="9" t="s">
        <v>7</v>
      </c>
      <c r="K1856" t="s">
        <v>7</v>
      </c>
      <c r="L1856" t="s">
        <v>38</v>
      </c>
    </row>
    <row r="1857" spans="1:12" x14ac:dyDescent="0.35">
      <c r="A1857" t="s">
        <v>508</v>
      </c>
      <c r="B1857">
        <v>1856</v>
      </c>
      <c r="C1857">
        <v>1986</v>
      </c>
      <c r="D1857" t="s">
        <v>31</v>
      </c>
      <c r="E1857">
        <v>11</v>
      </c>
      <c r="F1857" s="19">
        <v>35288</v>
      </c>
      <c r="G1857" s="13">
        <f t="shared" ca="1" si="28"/>
        <v>30</v>
      </c>
      <c r="H1857">
        <v>0</v>
      </c>
      <c r="I1857" s="21">
        <v>4399.7299999999996</v>
      </c>
      <c r="J1857" s="9" t="s">
        <v>8</v>
      </c>
      <c r="K1857" t="s">
        <v>7</v>
      </c>
      <c r="L1857" t="s">
        <v>9</v>
      </c>
    </row>
    <row r="1858" spans="1:12" x14ac:dyDescent="0.35">
      <c r="A1858" t="s">
        <v>507</v>
      </c>
      <c r="B1858">
        <v>1857</v>
      </c>
      <c r="C1858">
        <v>1988</v>
      </c>
      <c r="D1858" t="s">
        <v>6</v>
      </c>
      <c r="E1858">
        <v>18</v>
      </c>
      <c r="F1858" s="19">
        <v>35994</v>
      </c>
      <c r="G1858" s="13">
        <f t="shared" ref="G1858:G1921" ca="1" si="29">DATEDIF(F1858,$O$1,"Y")</f>
        <v>28</v>
      </c>
      <c r="H1858">
        <v>3</v>
      </c>
      <c r="I1858" s="21">
        <v>4397.3100000000004</v>
      </c>
      <c r="J1858" s="9" t="s">
        <v>7</v>
      </c>
      <c r="K1858" t="s">
        <v>7</v>
      </c>
      <c r="L1858" t="s">
        <v>9</v>
      </c>
    </row>
    <row r="1859" spans="1:12" x14ac:dyDescent="0.35">
      <c r="A1859" t="s">
        <v>506</v>
      </c>
      <c r="B1859">
        <v>1858</v>
      </c>
      <c r="C1859">
        <v>1982</v>
      </c>
      <c r="D1859" t="s">
        <v>14</v>
      </c>
      <c r="E1859">
        <v>29</v>
      </c>
      <c r="F1859" s="19">
        <v>33784</v>
      </c>
      <c r="G1859" s="13">
        <f t="shared" ca="1" si="29"/>
        <v>34</v>
      </c>
      <c r="H1859">
        <v>3</v>
      </c>
      <c r="I1859" s="21">
        <v>4392.7</v>
      </c>
      <c r="J1859" s="9" t="s">
        <v>7</v>
      </c>
      <c r="K1859" t="s">
        <v>7</v>
      </c>
      <c r="L1859" t="s">
        <v>9</v>
      </c>
    </row>
    <row r="1860" spans="1:12" x14ac:dyDescent="0.35">
      <c r="A1860" t="s">
        <v>505</v>
      </c>
      <c r="B1860">
        <v>1859</v>
      </c>
      <c r="C1860">
        <v>1997</v>
      </c>
      <c r="D1860" t="s">
        <v>11</v>
      </c>
      <c r="E1860">
        <v>29</v>
      </c>
      <c r="F1860" s="19">
        <v>35763</v>
      </c>
      <c r="G1860" s="13">
        <f t="shared" ca="1" si="29"/>
        <v>28</v>
      </c>
      <c r="H1860">
        <v>3</v>
      </c>
      <c r="I1860" s="21">
        <v>4391.6499999999996</v>
      </c>
      <c r="J1860" s="9" t="s">
        <v>7</v>
      </c>
      <c r="K1860" t="s">
        <v>7</v>
      </c>
      <c r="L1860" t="s">
        <v>38</v>
      </c>
    </row>
    <row r="1861" spans="1:12" x14ac:dyDescent="0.35">
      <c r="A1861" t="s">
        <v>504</v>
      </c>
      <c r="B1861">
        <v>1860</v>
      </c>
      <c r="C1861">
        <v>1990</v>
      </c>
      <c r="D1861" t="s">
        <v>31</v>
      </c>
      <c r="E1861">
        <v>28</v>
      </c>
      <c r="F1861" s="19">
        <v>33113</v>
      </c>
      <c r="G1861" s="13">
        <f t="shared" ca="1" si="29"/>
        <v>36</v>
      </c>
      <c r="H1861">
        <v>0</v>
      </c>
      <c r="I1861" s="21">
        <v>4357.04</v>
      </c>
      <c r="J1861" s="9" t="s">
        <v>7</v>
      </c>
      <c r="K1861" t="s">
        <v>8</v>
      </c>
      <c r="L1861" t="s">
        <v>19</v>
      </c>
    </row>
    <row r="1862" spans="1:12" x14ac:dyDescent="0.35">
      <c r="A1862" t="s">
        <v>503</v>
      </c>
      <c r="B1862">
        <v>1861</v>
      </c>
      <c r="C1862">
        <v>1991</v>
      </c>
      <c r="D1862" t="s">
        <v>16</v>
      </c>
      <c r="E1862">
        <v>13</v>
      </c>
      <c r="F1862" s="19">
        <v>33494</v>
      </c>
      <c r="G1862" s="13">
        <f t="shared" ca="1" si="29"/>
        <v>34</v>
      </c>
      <c r="H1862">
        <v>1</v>
      </c>
      <c r="I1862" s="21">
        <v>4350.51</v>
      </c>
      <c r="J1862" s="9" t="s">
        <v>7</v>
      </c>
      <c r="K1862" t="s">
        <v>7</v>
      </c>
      <c r="L1862" t="s">
        <v>9</v>
      </c>
    </row>
    <row r="1863" spans="1:12" x14ac:dyDescent="0.35">
      <c r="A1863" t="s">
        <v>502</v>
      </c>
      <c r="B1863">
        <v>1862</v>
      </c>
      <c r="C1863">
        <v>1994</v>
      </c>
      <c r="D1863" t="s">
        <v>11</v>
      </c>
      <c r="E1863">
        <v>1</v>
      </c>
      <c r="F1863" s="19">
        <v>34639</v>
      </c>
      <c r="G1863" s="13">
        <f t="shared" ca="1" si="29"/>
        <v>31</v>
      </c>
      <c r="H1863">
        <v>2</v>
      </c>
      <c r="I1863" s="21">
        <v>4349.46</v>
      </c>
      <c r="J1863" s="9" t="s">
        <v>7</v>
      </c>
      <c r="K1863" t="s">
        <v>7</v>
      </c>
      <c r="L1863" t="s">
        <v>9</v>
      </c>
    </row>
    <row r="1864" spans="1:12" x14ac:dyDescent="0.35">
      <c r="A1864" t="s">
        <v>501</v>
      </c>
      <c r="B1864">
        <v>1863</v>
      </c>
      <c r="C1864">
        <v>1991</v>
      </c>
      <c r="D1864" t="s">
        <v>14</v>
      </c>
      <c r="E1864">
        <v>1</v>
      </c>
      <c r="F1864" s="19">
        <v>33390</v>
      </c>
      <c r="G1864" s="13">
        <f t="shared" ca="1" si="29"/>
        <v>35</v>
      </c>
      <c r="H1864">
        <v>0</v>
      </c>
      <c r="I1864" s="21">
        <v>4347.0200000000004</v>
      </c>
      <c r="J1864" s="9" t="s">
        <v>7</v>
      </c>
      <c r="K1864" t="s">
        <v>12</v>
      </c>
      <c r="L1864" t="s">
        <v>243</v>
      </c>
    </row>
    <row r="1865" spans="1:12" x14ac:dyDescent="0.35">
      <c r="A1865" t="s">
        <v>500</v>
      </c>
      <c r="B1865">
        <v>1864</v>
      </c>
      <c r="C1865">
        <v>1994</v>
      </c>
      <c r="D1865" t="s">
        <v>33</v>
      </c>
      <c r="E1865">
        <v>26</v>
      </c>
      <c r="F1865" s="19">
        <v>34633</v>
      </c>
      <c r="G1865" s="13">
        <f t="shared" ca="1" si="29"/>
        <v>31</v>
      </c>
      <c r="H1865">
        <v>2</v>
      </c>
      <c r="I1865" s="21">
        <v>4340.4399999999996</v>
      </c>
      <c r="J1865" s="9" t="s">
        <v>7</v>
      </c>
      <c r="K1865" t="s">
        <v>12</v>
      </c>
      <c r="L1865" t="s">
        <v>9</v>
      </c>
    </row>
    <row r="1866" spans="1:12" x14ac:dyDescent="0.35">
      <c r="A1866" t="s">
        <v>499</v>
      </c>
      <c r="B1866">
        <v>1865</v>
      </c>
      <c r="C1866">
        <v>1994</v>
      </c>
      <c r="D1866" t="s">
        <v>11</v>
      </c>
      <c r="E1866">
        <v>2</v>
      </c>
      <c r="F1866" s="19">
        <v>34640</v>
      </c>
      <c r="G1866" s="13">
        <f t="shared" ca="1" si="29"/>
        <v>31</v>
      </c>
      <c r="H1866">
        <v>1</v>
      </c>
      <c r="I1866" s="21">
        <v>4337.74</v>
      </c>
      <c r="J1866" s="9" t="s">
        <v>7</v>
      </c>
      <c r="K1866" t="s">
        <v>12</v>
      </c>
      <c r="L1866" t="s">
        <v>243</v>
      </c>
    </row>
    <row r="1867" spans="1:12" x14ac:dyDescent="0.35">
      <c r="A1867" t="s">
        <v>498</v>
      </c>
      <c r="B1867">
        <v>1866</v>
      </c>
      <c r="C1867">
        <v>1988</v>
      </c>
      <c r="D1867" t="s">
        <v>26</v>
      </c>
      <c r="E1867">
        <v>19</v>
      </c>
      <c r="F1867" s="19">
        <v>36148</v>
      </c>
      <c r="G1867" s="13">
        <f t="shared" ca="1" si="29"/>
        <v>27</v>
      </c>
      <c r="H1867">
        <v>0</v>
      </c>
      <c r="I1867" s="21">
        <v>4320.41</v>
      </c>
      <c r="J1867" s="9" t="s">
        <v>7</v>
      </c>
      <c r="K1867" t="s">
        <v>12</v>
      </c>
      <c r="L1867" t="s">
        <v>19</v>
      </c>
    </row>
    <row r="1868" spans="1:12" x14ac:dyDescent="0.35">
      <c r="A1868" t="s">
        <v>497</v>
      </c>
      <c r="B1868">
        <v>1867</v>
      </c>
      <c r="C1868">
        <v>2000</v>
      </c>
      <c r="D1868" t="s">
        <v>11</v>
      </c>
      <c r="E1868">
        <v>25</v>
      </c>
      <c r="F1868" s="19">
        <v>36855</v>
      </c>
      <c r="G1868" s="13">
        <f t="shared" ca="1" si="29"/>
        <v>25</v>
      </c>
      <c r="H1868">
        <v>3</v>
      </c>
      <c r="I1868" s="21">
        <v>4296.2700000000004</v>
      </c>
      <c r="J1868" s="9" t="s">
        <v>7</v>
      </c>
      <c r="K1868" t="s">
        <v>8</v>
      </c>
      <c r="L1868" t="s">
        <v>19</v>
      </c>
    </row>
    <row r="1869" spans="1:12" x14ac:dyDescent="0.35">
      <c r="A1869" t="s">
        <v>496</v>
      </c>
      <c r="B1869">
        <v>1868</v>
      </c>
      <c r="C1869">
        <v>2003</v>
      </c>
      <c r="D1869" t="s">
        <v>14</v>
      </c>
      <c r="E1869">
        <v>8</v>
      </c>
      <c r="F1869" s="19">
        <v>37780</v>
      </c>
      <c r="G1869" s="13">
        <f t="shared" ca="1" si="29"/>
        <v>23</v>
      </c>
      <c r="H1869">
        <v>0</v>
      </c>
      <c r="I1869" s="21">
        <v>4278.55</v>
      </c>
      <c r="J1869" s="9" t="s">
        <v>7</v>
      </c>
      <c r="K1869" t="s">
        <v>12</v>
      </c>
      <c r="L1869" t="s">
        <v>296</v>
      </c>
    </row>
    <row r="1870" spans="1:12" x14ac:dyDescent="0.35">
      <c r="A1870" t="s">
        <v>495</v>
      </c>
      <c r="B1870">
        <v>1869</v>
      </c>
      <c r="C1870">
        <v>1992</v>
      </c>
      <c r="D1870" t="s">
        <v>14</v>
      </c>
      <c r="E1870">
        <v>18</v>
      </c>
      <c r="F1870" s="19">
        <v>33773</v>
      </c>
      <c r="G1870" s="13">
        <f t="shared" ca="1" si="29"/>
        <v>34</v>
      </c>
      <c r="H1870">
        <v>2</v>
      </c>
      <c r="I1870" s="21">
        <v>4266.17</v>
      </c>
      <c r="J1870" s="9" t="s">
        <v>8</v>
      </c>
      <c r="K1870" t="s">
        <v>7</v>
      </c>
      <c r="L1870" t="s">
        <v>9</v>
      </c>
    </row>
    <row r="1871" spans="1:12" x14ac:dyDescent="0.35">
      <c r="A1871" t="s">
        <v>494</v>
      </c>
      <c r="B1871">
        <v>1870</v>
      </c>
      <c r="C1871">
        <v>1983</v>
      </c>
      <c r="D1871" t="s">
        <v>11</v>
      </c>
      <c r="E1871">
        <v>20</v>
      </c>
      <c r="F1871" s="19">
        <v>34293</v>
      </c>
      <c r="G1871" s="13">
        <f t="shared" ca="1" si="29"/>
        <v>32</v>
      </c>
      <c r="H1871">
        <v>3</v>
      </c>
      <c r="I1871" s="21">
        <v>4265.01</v>
      </c>
      <c r="J1871" s="9" t="s">
        <v>7</v>
      </c>
      <c r="K1871" t="s">
        <v>12</v>
      </c>
      <c r="L1871" t="s">
        <v>19</v>
      </c>
    </row>
    <row r="1872" spans="1:12" x14ac:dyDescent="0.35">
      <c r="A1872" t="s">
        <v>493</v>
      </c>
      <c r="B1872">
        <v>1871</v>
      </c>
      <c r="C1872">
        <v>1995</v>
      </c>
      <c r="D1872" t="s">
        <v>33</v>
      </c>
      <c r="E1872">
        <v>14</v>
      </c>
      <c r="F1872" s="19">
        <v>34986</v>
      </c>
      <c r="G1872" s="13">
        <f t="shared" ca="1" si="29"/>
        <v>30</v>
      </c>
      <c r="H1872">
        <v>3</v>
      </c>
      <c r="I1872" s="21">
        <v>4260.74</v>
      </c>
      <c r="J1872" s="9" t="s">
        <v>8</v>
      </c>
      <c r="K1872" t="s">
        <v>7</v>
      </c>
      <c r="L1872" t="s">
        <v>38</v>
      </c>
    </row>
    <row r="1873" spans="1:12" x14ac:dyDescent="0.35">
      <c r="A1873" t="s">
        <v>492</v>
      </c>
      <c r="B1873">
        <v>1872</v>
      </c>
      <c r="C1873">
        <v>1982</v>
      </c>
      <c r="D1873" t="s">
        <v>14</v>
      </c>
      <c r="E1873">
        <v>16</v>
      </c>
      <c r="F1873" s="19">
        <v>33771</v>
      </c>
      <c r="G1873" s="13">
        <f t="shared" ca="1" si="29"/>
        <v>34</v>
      </c>
      <c r="H1873">
        <v>3</v>
      </c>
      <c r="I1873" s="21">
        <v>4250.24</v>
      </c>
      <c r="J1873" s="9" t="s">
        <v>7</v>
      </c>
      <c r="K1873" t="s">
        <v>8</v>
      </c>
      <c r="L1873" t="s">
        <v>9</v>
      </c>
    </row>
    <row r="1874" spans="1:12" x14ac:dyDescent="0.35">
      <c r="A1874" t="s">
        <v>491</v>
      </c>
      <c r="B1874">
        <v>1873</v>
      </c>
      <c r="C1874">
        <v>1991</v>
      </c>
      <c r="D1874" t="s">
        <v>26</v>
      </c>
      <c r="E1874">
        <v>1</v>
      </c>
      <c r="F1874" s="19">
        <v>33573</v>
      </c>
      <c r="G1874" s="13">
        <f t="shared" ca="1" si="29"/>
        <v>34</v>
      </c>
      <c r="H1874">
        <v>1</v>
      </c>
      <c r="I1874" s="21">
        <v>4243.59</v>
      </c>
      <c r="J1874" s="9" t="s">
        <v>8</v>
      </c>
      <c r="K1874" t="s">
        <v>12</v>
      </c>
      <c r="L1874" t="s">
        <v>19</v>
      </c>
    </row>
    <row r="1875" spans="1:12" x14ac:dyDescent="0.35">
      <c r="A1875" t="s">
        <v>490</v>
      </c>
      <c r="B1875">
        <v>1874</v>
      </c>
      <c r="C1875">
        <v>1991</v>
      </c>
      <c r="D1875" t="s">
        <v>11</v>
      </c>
      <c r="E1875">
        <v>3</v>
      </c>
      <c r="F1875" s="19">
        <v>33545</v>
      </c>
      <c r="G1875" s="13">
        <f t="shared" ca="1" si="29"/>
        <v>34</v>
      </c>
      <c r="H1875">
        <v>1</v>
      </c>
      <c r="I1875" s="21">
        <v>4239.8900000000003</v>
      </c>
      <c r="J1875" s="9" t="s">
        <v>7</v>
      </c>
      <c r="K1875" t="s">
        <v>7</v>
      </c>
      <c r="L1875" t="s">
        <v>19</v>
      </c>
    </row>
    <row r="1876" spans="1:12" x14ac:dyDescent="0.35">
      <c r="A1876" t="s">
        <v>489</v>
      </c>
      <c r="B1876">
        <v>1875</v>
      </c>
      <c r="C1876">
        <v>1992</v>
      </c>
      <c r="D1876" t="s">
        <v>14</v>
      </c>
      <c r="E1876">
        <v>27</v>
      </c>
      <c r="F1876" s="19">
        <v>33782</v>
      </c>
      <c r="G1876" s="13">
        <f t="shared" ca="1" si="29"/>
        <v>34</v>
      </c>
      <c r="H1876">
        <v>1</v>
      </c>
      <c r="I1876" s="21">
        <v>4237.13</v>
      </c>
      <c r="J1876" s="9" t="s">
        <v>8</v>
      </c>
      <c r="K1876" t="s">
        <v>12</v>
      </c>
      <c r="L1876" t="s">
        <v>164</v>
      </c>
    </row>
    <row r="1877" spans="1:12" x14ac:dyDescent="0.35">
      <c r="A1877" t="s">
        <v>488</v>
      </c>
      <c r="B1877">
        <v>1876</v>
      </c>
      <c r="C1877">
        <v>1998</v>
      </c>
      <c r="D1877" t="s">
        <v>26</v>
      </c>
      <c r="E1877">
        <v>14</v>
      </c>
      <c r="F1877" s="19">
        <v>36143</v>
      </c>
      <c r="G1877" s="13">
        <f t="shared" ca="1" si="29"/>
        <v>27</v>
      </c>
      <c r="H1877">
        <v>3</v>
      </c>
      <c r="I1877" s="21">
        <v>4234.93</v>
      </c>
      <c r="J1877" s="9" t="s">
        <v>7</v>
      </c>
      <c r="K1877" t="s">
        <v>12</v>
      </c>
      <c r="L1877" t="s">
        <v>38</v>
      </c>
    </row>
    <row r="1878" spans="1:12" x14ac:dyDescent="0.35">
      <c r="A1878" t="s">
        <v>487</v>
      </c>
      <c r="B1878">
        <v>1877</v>
      </c>
      <c r="C1878">
        <v>1997</v>
      </c>
      <c r="D1878" t="s">
        <v>16</v>
      </c>
      <c r="E1878">
        <v>6</v>
      </c>
      <c r="F1878" s="19">
        <v>35679</v>
      </c>
      <c r="G1878" s="13">
        <f t="shared" ca="1" si="29"/>
        <v>29</v>
      </c>
      <c r="H1878">
        <v>2</v>
      </c>
      <c r="I1878" s="21">
        <v>4189.1099999999997</v>
      </c>
      <c r="J1878" s="9" t="s">
        <v>7</v>
      </c>
      <c r="K1878" t="s">
        <v>7</v>
      </c>
      <c r="L1878" t="s">
        <v>19</v>
      </c>
    </row>
    <row r="1879" spans="1:12" x14ac:dyDescent="0.35">
      <c r="A1879" t="s">
        <v>486</v>
      </c>
      <c r="B1879">
        <v>1878</v>
      </c>
      <c r="C1879">
        <v>1995</v>
      </c>
      <c r="D1879" t="s">
        <v>33</v>
      </c>
      <c r="E1879">
        <v>3</v>
      </c>
      <c r="F1879" s="19">
        <v>34975</v>
      </c>
      <c r="G1879" s="13">
        <f t="shared" ca="1" si="29"/>
        <v>30</v>
      </c>
      <c r="H1879">
        <v>0</v>
      </c>
      <c r="I1879" s="21">
        <v>4188.7299999999996</v>
      </c>
      <c r="J1879" s="9" t="s">
        <v>7</v>
      </c>
      <c r="K1879" t="s">
        <v>7</v>
      </c>
      <c r="L1879" t="s">
        <v>196</v>
      </c>
    </row>
    <row r="1880" spans="1:12" x14ac:dyDescent="0.35">
      <c r="A1880" t="s">
        <v>485</v>
      </c>
      <c r="B1880">
        <v>1879</v>
      </c>
      <c r="C1880">
        <v>1989</v>
      </c>
      <c r="D1880" t="s">
        <v>14</v>
      </c>
      <c r="E1880">
        <v>25</v>
      </c>
      <c r="F1880" s="19">
        <v>36336</v>
      </c>
      <c r="G1880" s="13">
        <f t="shared" ca="1" si="29"/>
        <v>27</v>
      </c>
      <c r="H1880">
        <v>0</v>
      </c>
      <c r="I1880" s="21">
        <v>4185.1000000000004</v>
      </c>
      <c r="J1880" s="9" t="s">
        <v>7</v>
      </c>
      <c r="K1880" t="s">
        <v>8</v>
      </c>
      <c r="L1880" t="s">
        <v>9</v>
      </c>
    </row>
    <row r="1881" spans="1:12" x14ac:dyDescent="0.35">
      <c r="A1881" t="s">
        <v>484</v>
      </c>
      <c r="B1881">
        <v>1880</v>
      </c>
      <c r="C1881">
        <v>1984</v>
      </c>
      <c r="D1881" t="s">
        <v>16</v>
      </c>
      <c r="E1881">
        <v>16</v>
      </c>
      <c r="F1881" s="19">
        <v>34593</v>
      </c>
      <c r="G1881" s="13">
        <f t="shared" ca="1" si="29"/>
        <v>31</v>
      </c>
      <c r="H1881">
        <v>3</v>
      </c>
      <c r="I1881" s="21">
        <v>4163.21</v>
      </c>
      <c r="J1881" s="9" t="s">
        <v>7</v>
      </c>
      <c r="K1881" t="s">
        <v>7</v>
      </c>
      <c r="L1881" t="s">
        <v>19</v>
      </c>
    </row>
    <row r="1882" spans="1:12" x14ac:dyDescent="0.35">
      <c r="A1882" t="s">
        <v>483</v>
      </c>
      <c r="B1882">
        <v>1881</v>
      </c>
      <c r="C1882">
        <v>1998</v>
      </c>
      <c r="D1882" t="s">
        <v>11</v>
      </c>
      <c r="E1882">
        <v>26</v>
      </c>
      <c r="F1882" s="19">
        <v>36125</v>
      </c>
      <c r="G1882" s="13">
        <f t="shared" ca="1" si="29"/>
        <v>27</v>
      </c>
      <c r="H1882">
        <v>0</v>
      </c>
      <c r="I1882" s="21">
        <v>4154.97</v>
      </c>
      <c r="J1882" s="9" t="s">
        <v>7</v>
      </c>
      <c r="K1882" t="s">
        <v>12</v>
      </c>
      <c r="L1882" t="s">
        <v>19</v>
      </c>
    </row>
    <row r="1883" spans="1:12" x14ac:dyDescent="0.35">
      <c r="A1883" t="s">
        <v>482</v>
      </c>
      <c r="B1883">
        <v>1882</v>
      </c>
      <c r="C1883">
        <v>1992</v>
      </c>
      <c r="D1883" t="s">
        <v>31</v>
      </c>
      <c r="E1883">
        <v>4</v>
      </c>
      <c r="F1883" s="19">
        <v>33820</v>
      </c>
      <c r="G1883" s="13">
        <f t="shared" ca="1" si="29"/>
        <v>34</v>
      </c>
      <c r="H1883">
        <v>1</v>
      </c>
      <c r="I1883" s="21">
        <v>4151.03</v>
      </c>
      <c r="J1883" s="9" t="s">
        <v>7</v>
      </c>
      <c r="K1883" t="s">
        <v>7</v>
      </c>
      <c r="L1883" t="s">
        <v>9</v>
      </c>
    </row>
    <row r="1884" spans="1:12" x14ac:dyDescent="0.35">
      <c r="A1884" t="s">
        <v>481</v>
      </c>
      <c r="B1884">
        <v>1883</v>
      </c>
      <c r="C1884">
        <v>1992</v>
      </c>
      <c r="D1884" t="s">
        <v>14</v>
      </c>
      <c r="E1884">
        <v>28</v>
      </c>
      <c r="F1884" s="19">
        <v>33783</v>
      </c>
      <c r="G1884" s="13">
        <f t="shared" ca="1" si="29"/>
        <v>34</v>
      </c>
      <c r="H1884">
        <v>1</v>
      </c>
      <c r="I1884" s="21">
        <v>4149.74</v>
      </c>
      <c r="J1884" s="9" t="s">
        <v>7</v>
      </c>
      <c r="K1884" t="s">
        <v>12</v>
      </c>
      <c r="L1884" t="s">
        <v>38</v>
      </c>
    </row>
    <row r="1885" spans="1:12" x14ac:dyDescent="0.35">
      <c r="A1885" t="s">
        <v>480</v>
      </c>
      <c r="B1885">
        <v>1884</v>
      </c>
      <c r="C1885">
        <v>1992</v>
      </c>
      <c r="D1885" t="s">
        <v>14</v>
      </c>
      <c r="E1885">
        <v>18</v>
      </c>
      <c r="F1885" s="19">
        <v>33773</v>
      </c>
      <c r="G1885" s="13">
        <f t="shared" ca="1" si="29"/>
        <v>34</v>
      </c>
      <c r="H1885">
        <v>0</v>
      </c>
      <c r="I1885" s="21">
        <v>4137.5200000000004</v>
      </c>
      <c r="J1885" s="9" t="s">
        <v>7</v>
      </c>
      <c r="K1885" t="s">
        <v>8</v>
      </c>
      <c r="L1885" t="s">
        <v>243</v>
      </c>
    </row>
    <row r="1886" spans="1:12" x14ac:dyDescent="0.35">
      <c r="A1886" t="s">
        <v>479</v>
      </c>
      <c r="B1886">
        <v>1885</v>
      </c>
      <c r="C1886">
        <v>1991</v>
      </c>
      <c r="D1886" t="s">
        <v>31</v>
      </c>
      <c r="E1886">
        <v>6</v>
      </c>
      <c r="F1886" s="19">
        <v>33456</v>
      </c>
      <c r="G1886" s="13">
        <f t="shared" ca="1" si="29"/>
        <v>35</v>
      </c>
      <c r="H1886">
        <v>0</v>
      </c>
      <c r="I1886" s="21">
        <v>4134.08</v>
      </c>
      <c r="J1886" s="9" t="s">
        <v>7</v>
      </c>
      <c r="K1886" t="s">
        <v>12</v>
      </c>
      <c r="L1886" t="s">
        <v>19</v>
      </c>
    </row>
    <row r="1887" spans="1:12" x14ac:dyDescent="0.35">
      <c r="A1887" t="s">
        <v>478</v>
      </c>
      <c r="B1887">
        <v>1886</v>
      </c>
      <c r="C1887">
        <v>1994</v>
      </c>
      <c r="D1887" t="s">
        <v>31</v>
      </c>
      <c r="E1887">
        <v>21</v>
      </c>
      <c r="F1887" s="19">
        <v>34567</v>
      </c>
      <c r="G1887" s="13">
        <f t="shared" ca="1" si="29"/>
        <v>32</v>
      </c>
      <c r="H1887">
        <v>1</v>
      </c>
      <c r="I1887" s="21">
        <v>4133.6400000000003</v>
      </c>
      <c r="J1887" s="9" t="s">
        <v>7</v>
      </c>
      <c r="K1887" t="s">
        <v>8</v>
      </c>
      <c r="L1887" t="s">
        <v>19</v>
      </c>
    </row>
    <row r="1888" spans="1:12" x14ac:dyDescent="0.35">
      <c r="A1888" t="s">
        <v>477</v>
      </c>
      <c r="B1888">
        <v>1887</v>
      </c>
      <c r="C1888">
        <v>1990</v>
      </c>
      <c r="D1888" t="s">
        <v>26</v>
      </c>
      <c r="E1888">
        <v>14</v>
      </c>
      <c r="F1888" s="19">
        <v>33221</v>
      </c>
      <c r="G1888" s="13">
        <f t="shared" ca="1" si="29"/>
        <v>35</v>
      </c>
      <c r="H1888">
        <v>1</v>
      </c>
      <c r="I1888" s="21">
        <v>4076.5</v>
      </c>
      <c r="J1888" s="9" t="s">
        <v>7</v>
      </c>
      <c r="K1888" t="s">
        <v>8</v>
      </c>
      <c r="L1888" t="s">
        <v>38</v>
      </c>
    </row>
    <row r="1889" spans="1:12" x14ac:dyDescent="0.35">
      <c r="A1889" t="s">
        <v>476</v>
      </c>
      <c r="B1889">
        <v>1888</v>
      </c>
      <c r="C1889">
        <v>1990</v>
      </c>
      <c r="D1889" t="s">
        <v>26</v>
      </c>
      <c r="E1889">
        <v>1</v>
      </c>
      <c r="F1889" s="19">
        <v>33208</v>
      </c>
      <c r="G1889" s="13">
        <f t="shared" ca="1" si="29"/>
        <v>35</v>
      </c>
      <c r="H1889">
        <v>1</v>
      </c>
      <c r="I1889" s="21">
        <v>4074.45</v>
      </c>
      <c r="J1889" s="9" t="s">
        <v>8</v>
      </c>
      <c r="K1889" t="s">
        <v>7</v>
      </c>
      <c r="L1889" t="s">
        <v>9</v>
      </c>
    </row>
    <row r="1890" spans="1:12" x14ac:dyDescent="0.35">
      <c r="A1890" t="s">
        <v>475</v>
      </c>
      <c r="B1890">
        <v>1889</v>
      </c>
      <c r="C1890">
        <v>2002</v>
      </c>
      <c r="D1890" t="s">
        <v>33</v>
      </c>
      <c r="E1890">
        <v>18</v>
      </c>
      <c r="F1890" s="19">
        <v>37547</v>
      </c>
      <c r="G1890" s="13">
        <f t="shared" ca="1" si="29"/>
        <v>23</v>
      </c>
      <c r="H1890">
        <v>0</v>
      </c>
      <c r="I1890" s="21">
        <v>4070.51</v>
      </c>
      <c r="J1890" s="9" t="s">
        <v>7</v>
      </c>
      <c r="K1890" t="s">
        <v>12</v>
      </c>
      <c r="L1890" t="s">
        <v>19</v>
      </c>
    </row>
    <row r="1891" spans="1:12" x14ac:dyDescent="0.35">
      <c r="A1891" t="s">
        <v>474</v>
      </c>
      <c r="B1891">
        <v>1890</v>
      </c>
      <c r="C1891">
        <v>1983</v>
      </c>
      <c r="D1891" t="s">
        <v>16</v>
      </c>
      <c r="E1891">
        <v>16</v>
      </c>
      <c r="F1891" s="19">
        <v>34228</v>
      </c>
      <c r="G1891" s="13">
        <f t="shared" ca="1" si="29"/>
        <v>32</v>
      </c>
      <c r="H1891">
        <v>3</v>
      </c>
      <c r="I1891" s="21">
        <v>4070.42</v>
      </c>
      <c r="J1891" s="9" t="s">
        <v>7</v>
      </c>
      <c r="K1891" t="s">
        <v>12</v>
      </c>
      <c r="L1891" t="s">
        <v>9</v>
      </c>
    </row>
    <row r="1892" spans="1:12" x14ac:dyDescent="0.35">
      <c r="A1892" t="s">
        <v>473</v>
      </c>
      <c r="B1892">
        <v>1891</v>
      </c>
      <c r="C1892">
        <v>1995</v>
      </c>
      <c r="D1892" t="s">
        <v>16</v>
      </c>
      <c r="E1892">
        <v>14</v>
      </c>
      <c r="F1892" s="19">
        <v>34956</v>
      </c>
      <c r="G1892" s="13">
        <f t="shared" ca="1" si="29"/>
        <v>30</v>
      </c>
      <c r="H1892">
        <v>2</v>
      </c>
      <c r="I1892" s="21">
        <v>4058.71</v>
      </c>
      <c r="J1892" s="9" t="s">
        <v>8</v>
      </c>
      <c r="K1892" t="s">
        <v>8</v>
      </c>
      <c r="L1892" t="s">
        <v>19</v>
      </c>
    </row>
    <row r="1893" spans="1:12" x14ac:dyDescent="0.35">
      <c r="A1893" t="s">
        <v>472</v>
      </c>
      <c r="B1893">
        <v>1892</v>
      </c>
      <c r="C1893">
        <v>1993</v>
      </c>
      <c r="D1893" t="s">
        <v>31</v>
      </c>
      <c r="E1893">
        <v>13</v>
      </c>
      <c r="F1893" s="19">
        <v>34194</v>
      </c>
      <c r="G1893" s="13">
        <f t="shared" ca="1" si="29"/>
        <v>33</v>
      </c>
      <c r="H1893">
        <v>2</v>
      </c>
      <c r="I1893" s="21">
        <v>4058.12</v>
      </c>
      <c r="J1893" s="9" t="s">
        <v>7</v>
      </c>
      <c r="K1893" t="s">
        <v>12</v>
      </c>
      <c r="L1893" t="s">
        <v>9</v>
      </c>
    </row>
    <row r="1894" spans="1:12" x14ac:dyDescent="0.35">
      <c r="A1894" t="s">
        <v>471</v>
      </c>
      <c r="B1894">
        <v>1893</v>
      </c>
      <c r="C1894">
        <v>1988</v>
      </c>
      <c r="D1894" t="s">
        <v>11</v>
      </c>
      <c r="E1894">
        <v>30</v>
      </c>
      <c r="F1894" s="19">
        <v>36129</v>
      </c>
      <c r="G1894" s="13">
        <f t="shared" ca="1" si="29"/>
        <v>27</v>
      </c>
      <c r="H1894">
        <v>3</v>
      </c>
      <c r="I1894" s="21">
        <v>4047.94</v>
      </c>
      <c r="J1894" s="9" t="s">
        <v>7</v>
      </c>
      <c r="K1894" t="s">
        <v>12</v>
      </c>
      <c r="L1894" t="s">
        <v>9</v>
      </c>
    </row>
    <row r="1895" spans="1:12" x14ac:dyDescent="0.35">
      <c r="A1895" t="s">
        <v>470</v>
      </c>
      <c r="B1895">
        <v>1894</v>
      </c>
      <c r="C1895">
        <v>1993</v>
      </c>
      <c r="D1895" t="s">
        <v>26</v>
      </c>
      <c r="E1895">
        <v>26</v>
      </c>
      <c r="F1895" s="19">
        <v>34329</v>
      </c>
      <c r="G1895" s="13">
        <f t="shared" ca="1" si="29"/>
        <v>32</v>
      </c>
      <c r="H1895">
        <v>1</v>
      </c>
      <c r="I1895" s="21">
        <v>4040.56</v>
      </c>
      <c r="J1895" s="9" t="s">
        <v>8</v>
      </c>
      <c r="K1895" t="s">
        <v>8</v>
      </c>
      <c r="L1895" t="s">
        <v>160</v>
      </c>
    </row>
    <row r="1896" spans="1:12" x14ac:dyDescent="0.35">
      <c r="A1896" t="s">
        <v>469</v>
      </c>
      <c r="B1896">
        <v>1895</v>
      </c>
      <c r="C1896">
        <v>1983</v>
      </c>
      <c r="D1896" t="s">
        <v>11</v>
      </c>
      <c r="E1896">
        <v>10</v>
      </c>
      <c r="F1896" s="19">
        <v>34283</v>
      </c>
      <c r="G1896" s="13">
        <f t="shared" ca="1" si="29"/>
        <v>32</v>
      </c>
      <c r="H1896">
        <v>3</v>
      </c>
      <c r="I1896" s="21">
        <v>4039.9</v>
      </c>
      <c r="J1896" s="9" t="s">
        <v>7</v>
      </c>
      <c r="K1896" t="s">
        <v>12</v>
      </c>
      <c r="L1896" t="s">
        <v>9</v>
      </c>
    </row>
    <row r="1897" spans="1:12" x14ac:dyDescent="0.35">
      <c r="A1897" t="s">
        <v>468</v>
      </c>
      <c r="B1897">
        <v>1896</v>
      </c>
      <c r="C1897">
        <v>1984</v>
      </c>
      <c r="D1897" t="s">
        <v>6</v>
      </c>
      <c r="E1897">
        <v>7</v>
      </c>
      <c r="F1897" s="19">
        <v>34522</v>
      </c>
      <c r="G1897" s="13">
        <f t="shared" ca="1" si="29"/>
        <v>32</v>
      </c>
      <c r="H1897">
        <v>3</v>
      </c>
      <c r="I1897" s="21">
        <v>4038.41</v>
      </c>
      <c r="J1897" s="9" t="s">
        <v>7</v>
      </c>
      <c r="K1897" t="s">
        <v>12</v>
      </c>
      <c r="L1897" t="s">
        <v>9</v>
      </c>
    </row>
    <row r="1898" spans="1:12" x14ac:dyDescent="0.35">
      <c r="A1898" t="s">
        <v>467</v>
      </c>
      <c r="B1898">
        <v>1897</v>
      </c>
      <c r="C1898">
        <v>1992</v>
      </c>
      <c r="D1898" t="s">
        <v>33</v>
      </c>
      <c r="E1898">
        <v>11</v>
      </c>
      <c r="F1898" s="19">
        <v>33888</v>
      </c>
      <c r="G1898" s="13">
        <f t="shared" ca="1" si="29"/>
        <v>33</v>
      </c>
      <c r="H1898">
        <v>1</v>
      </c>
      <c r="I1898" s="21">
        <v>4032.24</v>
      </c>
      <c r="J1898" s="9" t="s">
        <v>8</v>
      </c>
      <c r="K1898" t="s">
        <v>8</v>
      </c>
      <c r="L1898" t="s">
        <v>19</v>
      </c>
    </row>
    <row r="1899" spans="1:12" x14ac:dyDescent="0.35">
      <c r="A1899" t="s">
        <v>466</v>
      </c>
      <c r="B1899">
        <v>1898</v>
      </c>
      <c r="C1899">
        <v>2000</v>
      </c>
      <c r="D1899" t="s">
        <v>16</v>
      </c>
      <c r="E1899">
        <v>13</v>
      </c>
      <c r="F1899" s="19">
        <v>36782</v>
      </c>
      <c r="G1899" s="13">
        <f t="shared" ca="1" si="29"/>
        <v>25</v>
      </c>
      <c r="H1899">
        <v>3</v>
      </c>
      <c r="I1899" s="21">
        <v>4005.42</v>
      </c>
      <c r="J1899" s="9" t="s">
        <v>7</v>
      </c>
      <c r="K1899" t="s">
        <v>12</v>
      </c>
      <c r="L1899" t="s">
        <v>160</v>
      </c>
    </row>
    <row r="1900" spans="1:12" x14ac:dyDescent="0.35">
      <c r="A1900" t="s">
        <v>465</v>
      </c>
      <c r="B1900">
        <v>1899</v>
      </c>
      <c r="C1900">
        <v>1989</v>
      </c>
      <c r="D1900" t="s">
        <v>6</v>
      </c>
      <c r="E1900">
        <v>10</v>
      </c>
      <c r="F1900" s="19">
        <v>36351</v>
      </c>
      <c r="G1900" s="13">
        <f t="shared" ca="1" si="29"/>
        <v>27</v>
      </c>
      <c r="H1900">
        <v>3</v>
      </c>
      <c r="I1900" s="21">
        <v>4002.36</v>
      </c>
      <c r="J1900" s="9" t="s">
        <v>7</v>
      </c>
      <c r="K1900" t="s">
        <v>12</v>
      </c>
      <c r="L1900" t="s">
        <v>9</v>
      </c>
    </row>
    <row r="1901" spans="1:12" x14ac:dyDescent="0.35">
      <c r="A1901" t="s">
        <v>464</v>
      </c>
      <c r="B1901">
        <v>1900</v>
      </c>
      <c r="C1901">
        <v>1990</v>
      </c>
      <c r="D1901" t="s">
        <v>11</v>
      </c>
      <c r="E1901">
        <v>1</v>
      </c>
      <c r="F1901" s="19">
        <v>33178</v>
      </c>
      <c r="G1901" s="13">
        <f t="shared" ca="1" si="29"/>
        <v>35</v>
      </c>
      <c r="H1901">
        <v>0</v>
      </c>
      <c r="I1901" s="21">
        <v>3994.18</v>
      </c>
      <c r="J1901" s="9" t="s">
        <v>7</v>
      </c>
      <c r="K1901" t="s">
        <v>7</v>
      </c>
      <c r="L1901" t="s">
        <v>9</v>
      </c>
    </row>
    <row r="1902" spans="1:12" x14ac:dyDescent="0.35">
      <c r="A1902" t="s">
        <v>463</v>
      </c>
      <c r="B1902">
        <v>1901</v>
      </c>
      <c r="C1902">
        <v>1990</v>
      </c>
      <c r="D1902" t="s">
        <v>11</v>
      </c>
      <c r="E1902">
        <v>22</v>
      </c>
      <c r="F1902" s="19">
        <v>33199</v>
      </c>
      <c r="G1902" s="13">
        <f t="shared" ca="1" si="29"/>
        <v>35</v>
      </c>
      <c r="H1902">
        <v>0</v>
      </c>
      <c r="I1902" s="21">
        <v>3989.84</v>
      </c>
      <c r="J1902" s="9" t="s">
        <v>7</v>
      </c>
      <c r="K1902" t="s">
        <v>7</v>
      </c>
      <c r="L1902" t="s">
        <v>38</v>
      </c>
    </row>
    <row r="1903" spans="1:12" x14ac:dyDescent="0.35">
      <c r="A1903" t="s">
        <v>462</v>
      </c>
      <c r="B1903">
        <v>1902</v>
      </c>
      <c r="C1903">
        <v>1996</v>
      </c>
      <c r="D1903" t="s">
        <v>16</v>
      </c>
      <c r="E1903">
        <v>8</v>
      </c>
      <c r="F1903" s="19">
        <v>35316</v>
      </c>
      <c r="G1903" s="13">
        <f t="shared" ca="1" si="29"/>
        <v>30</v>
      </c>
      <c r="H1903">
        <v>2</v>
      </c>
      <c r="I1903" s="21">
        <v>3987.93</v>
      </c>
      <c r="J1903" s="9" t="s">
        <v>7</v>
      </c>
      <c r="K1903" t="s">
        <v>7</v>
      </c>
      <c r="L1903" t="s">
        <v>38</v>
      </c>
    </row>
    <row r="1904" spans="1:12" x14ac:dyDescent="0.35">
      <c r="A1904" t="s">
        <v>461</v>
      </c>
      <c r="B1904">
        <v>1903</v>
      </c>
      <c r="C1904">
        <v>1996</v>
      </c>
      <c r="D1904" t="s">
        <v>31</v>
      </c>
      <c r="E1904">
        <v>17</v>
      </c>
      <c r="F1904" s="19">
        <v>35294</v>
      </c>
      <c r="G1904" s="13">
        <f t="shared" ca="1" si="29"/>
        <v>30</v>
      </c>
      <c r="H1904">
        <v>2</v>
      </c>
      <c r="I1904" s="21">
        <v>3981.98</v>
      </c>
      <c r="J1904" s="9" t="s">
        <v>7</v>
      </c>
      <c r="K1904" t="s">
        <v>7</v>
      </c>
      <c r="L1904" t="s">
        <v>9</v>
      </c>
    </row>
    <row r="1905" spans="1:12" x14ac:dyDescent="0.35">
      <c r="A1905" t="s">
        <v>460</v>
      </c>
      <c r="B1905">
        <v>1904</v>
      </c>
      <c r="C1905">
        <v>1990</v>
      </c>
      <c r="D1905" t="s">
        <v>6</v>
      </c>
      <c r="E1905">
        <v>29</v>
      </c>
      <c r="F1905" s="19">
        <v>33083</v>
      </c>
      <c r="G1905" s="13">
        <f t="shared" ca="1" si="29"/>
        <v>36</v>
      </c>
      <c r="H1905">
        <v>0</v>
      </c>
      <c r="I1905" s="21">
        <v>3972.92</v>
      </c>
      <c r="J1905" s="9" t="s">
        <v>7</v>
      </c>
      <c r="K1905" t="s">
        <v>8</v>
      </c>
      <c r="L1905" t="s">
        <v>9</v>
      </c>
    </row>
    <row r="1906" spans="1:12" x14ac:dyDescent="0.35">
      <c r="A1906" t="s">
        <v>459</v>
      </c>
      <c r="B1906">
        <v>1905</v>
      </c>
      <c r="C1906">
        <v>1995</v>
      </c>
      <c r="D1906" t="s">
        <v>6</v>
      </c>
      <c r="E1906">
        <v>11</v>
      </c>
      <c r="F1906" s="19">
        <v>34891</v>
      </c>
      <c r="G1906" s="13">
        <f t="shared" ca="1" si="29"/>
        <v>31</v>
      </c>
      <c r="H1906">
        <v>1</v>
      </c>
      <c r="I1906" s="21">
        <v>3956.07</v>
      </c>
      <c r="J1906" s="9" t="s">
        <v>7</v>
      </c>
      <c r="K1906" t="s">
        <v>7</v>
      </c>
      <c r="L1906" t="s">
        <v>19</v>
      </c>
    </row>
    <row r="1907" spans="1:12" x14ac:dyDescent="0.35">
      <c r="A1907" t="s">
        <v>458</v>
      </c>
      <c r="B1907">
        <v>1906</v>
      </c>
      <c r="C1907">
        <v>1999</v>
      </c>
      <c r="D1907" t="s">
        <v>6</v>
      </c>
      <c r="E1907">
        <v>10</v>
      </c>
      <c r="F1907" s="19">
        <v>36351</v>
      </c>
      <c r="G1907" s="13">
        <f t="shared" ca="1" si="29"/>
        <v>27</v>
      </c>
      <c r="H1907">
        <v>0</v>
      </c>
      <c r="I1907" s="21">
        <v>3955.98</v>
      </c>
      <c r="J1907" s="9" t="s">
        <v>7</v>
      </c>
      <c r="K1907" t="s">
        <v>8</v>
      </c>
      <c r="L1907" t="s">
        <v>296</v>
      </c>
    </row>
    <row r="1908" spans="1:12" x14ac:dyDescent="0.35">
      <c r="A1908" t="s">
        <v>457</v>
      </c>
      <c r="B1908">
        <v>1907</v>
      </c>
      <c r="C1908">
        <v>1993</v>
      </c>
      <c r="D1908" t="s">
        <v>11</v>
      </c>
      <c r="E1908">
        <v>11</v>
      </c>
      <c r="F1908" s="19">
        <v>34284</v>
      </c>
      <c r="G1908" s="13">
        <f t="shared" ca="1" si="29"/>
        <v>32</v>
      </c>
      <c r="H1908">
        <v>1</v>
      </c>
      <c r="I1908" s="21">
        <v>3947.41</v>
      </c>
      <c r="J1908" s="9" t="s">
        <v>7</v>
      </c>
      <c r="K1908" t="s">
        <v>7</v>
      </c>
      <c r="L1908" t="s">
        <v>9</v>
      </c>
    </row>
    <row r="1909" spans="1:12" x14ac:dyDescent="0.35">
      <c r="A1909" t="s">
        <v>456</v>
      </c>
      <c r="B1909">
        <v>1908</v>
      </c>
      <c r="C1909">
        <v>1993</v>
      </c>
      <c r="D1909" t="s">
        <v>16</v>
      </c>
      <c r="E1909">
        <v>29</v>
      </c>
      <c r="F1909" s="19">
        <v>34241</v>
      </c>
      <c r="G1909" s="13">
        <f t="shared" ca="1" si="29"/>
        <v>32</v>
      </c>
      <c r="H1909">
        <v>0</v>
      </c>
      <c r="I1909" s="21">
        <v>3943.6</v>
      </c>
      <c r="J1909" s="9" t="s">
        <v>7</v>
      </c>
      <c r="K1909" t="s">
        <v>8</v>
      </c>
      <c r="L1909" t="s">
        <v>243</v>
      </c>
    </row>
    <row r="1910" spans="1:12" x14ac:dyDescent="0.35">
      <c r="A1910" t="s">
        <v>455</v>
      </c>
      <c r="B1910">
        <v>1909</v>
      </c>
      <c r="C1910">
        <v>1988</v>
      </c>
      <c r="D1910" t="s">
        <v>33</v>
      </c>
      <c r="E1910">
        <v>24</v>
      </c>
      <c r="F1910" s="19">
        <v>36092</v>
      </c>
      <c r="G1910" s="13">
        <f t="shared" ca="1" si="29"/>
        <v>27</v>
      </c>
      <c r="H1910">
        <v>0</v>
      </c>
      <c r="I1910" s="21">
        <v>3935.18</v>
      </c>
      <c r="J1910" s="9" t="s">
        <v>8</v>
      </c>
      <c r="K1910" t="s">
        <v>12</v>
      </c>
      <c r="L1910" t="s">
        <v>9</v>
      </c>
    </row>
    <row r="1911" spans="1:12" x14ac:dyDescent="0.35">
      <c r="A1911" t="s">
        <v>454</v>
      </c>
      <c r="B1911">
        <v>1910</v>
      </c>
      <c r="C1911">
        <v>2002</v>
      </c>
      <c r="D1911" t="s">
        <v>14</v>
      </c>
      <c r="E1911">
        <v>15</v>
      </c>
      <c r="F1911" s="19">
        <v>37422</v>
      </c>
      <c r="G1911" s="13">
        <f t="shared" ca="1" si="29"/>
        <v>24</v>
      </c>
      <c r="H1911">
        <v>0</v>
      </c>
      <c r="I1911" s="21">
        <v>3931.51</v>
      </c>
      <c r="J1911" s="9" t="s">
        <v>7</v>
      </c>
      <c r="K1911" t="s">
        <v>8</v>
      </c>
      <c r="L1911" t="s">
        <v>38</v>
      </c>
    </row>
    <row r="1912" spans="1:12" x14ac:dyDescent="0.35">
      <c r="A1912" t="s">
        <v>453</v>
      </c>
      <c r="B1912">
        <v>1911</v>
      </c>
      <c r="C1912">
        <v>2000</v>
      </c>
      <c r="D1912" t="s">
        <v>6</v>
      </c>
      <c r="E1912">
        <v>10</v>
      </c>
      <c r="F1912" s="19">
        <v>36717</v>
      </c>
      <c r="G1912" s="13">
        <f t="shared" ca="1" si="29"/>
        <v>26</v>
      </c>
      <c r="H1912">
        <v>2</v>
      </c>
      <c r="I1912" s="21">
        <v>3925.76</v>
      </c>
      <c r="J1912" s="9" t="s">
        <v>7</v>
      </c>
      <c r="K1912" t="s">
        <v>7</v>
      </c>
      <c r="L1912" t="s">
        <v>243</v>
      </c>
    </row>
    <row r="1913" spans="1:12" x14ac:dyDescent="0.35">
      <c r="A1913" t="s">
        <v>452</v>
      </c>
      <c r="B1913">
        <v>1912</v>
      </c>
      <c r="C1913">
        <v>1985</v>
      </c>
      <c r="D1913" t="s">
        <v>6</v>
      </c>
      <c r="E1913">
        <v>5</v>
      </c>
      <c r="F1913" s="19">
        <v>34885</v>
      </c>
      <c r="G1913" s="13">
        <f t="shared" ca="1" si="29"/>
        <v>31</v>
      </c>
      <c r="H1913">
        <v>3</v>
      </c>
      <c r="I1913" s="21">
        <v>3910.44</v>
      </c>
      <c r="J1913" s="9" t="s">
        <v>7</v>
      </c>
      <c r="K1913" t="s">
        <v>7</v>
      </c>
      <c r="L1913" t="s">
        <v>9</v>
      </c>
    </row>
    <row r="1914" spans="1:12" x14ac:dyDescent="0.35">
      <c r="A1914" t="s">
        <v>451</v>
      </c>
      <c r="B1914">
        <v>1913</v>
      </c>
      <c r="C1914">
        <v>1997</v>
      </c>
      <c r="D1914" t="s">
        <v>11</v>
      </c>
      <c r="E1914">
        <v>24</v>
      </c>
      <c r="F1914" s="19">
        <v>35758</v>
      </c>
      <c r="G1914" s="13">
        <f t="shared" ca="1" si="29"/>
        <v>28</v>
      </c>
      <c r="H1914">
        <v>3</v>
      </c>
      <c r="I1914" s="21">
        <v>3906.13</v>
      </c>
      <c r="J1914" s="9" t="s">
        <v>8</v>
      </c>
      <c r="K1914" t="s">
        <v>8</v>
      </c>
      <c r="L1914" t="s">
        <v>38</v>
      </c>
    </row>
    <row r="1915" spans="1:12" x14ac:dyDescent="0.35">
      <c r="A1915" t="s">
        <v>450</v>
      </c>
      <c r="B1915">
        <v>1914</v>
      </c>
      <c r="C1915">
        <v>1981</v>
      </c>
      <c r="D1915" t="s">
        <v>31</v>
      </c>
      <c r="E1915">
        <v>27</v>
      </c>
      <c r="F1915" s="19">
        <v>33477</v>
      </c>
      <c r="G1915" s="13">
        <f t="shared" ca="1" si="29"/>
        <v>35</v>
      </c>
      <c r="H1915">
        <v>1</v>
      </c>
      <c r="I1915" s="21">
        <v>3902.07</v>
      </c>
      <c r="J1915" s="9" t="s">
        <v>7</v>
      </c>
      <c r="K1915" t="s">
        <v>7</v>
      </c>
      <c r="L1915" t="s">
        <v>9</v>
      </c>
    </row>
    <row r="1916" spans="1:12" x14ac:dyDescent="0.35">
      <c r="A1916" t="s">
        <v>449</v>
      </c>
      <c r="B1916">
        <v>1915</v>
      </c>
      <c r="C1916">
        <v>1993</v>
      </c>
      <c r="D1916" t="s">
        <v>16</v>
      </c>
      <c r="E1916">
        <v>14</v>
      </c>
      <c r="F1916" s="19">
        <v>34226</v>
      </c>
      <c r="G1916" s="13">
        <f t="shared" ca="1" si="29"/>
        <v>32</v>
      </c>
      <c r="H1916">
        <v>0</v>
      </c>
      <c r="I1916" s="21">
        <v>3898.35</v>
      </c>
      <c r="J1916" s="9" t="s">
        <v>7</v>
      </c>
      <c r="K1916" t="s">
        <v>7</v>
      </c>
      <c r="L1916" t="s">
        <v>19</v>
      </c>
    </row>
    <row r="1917" spans="1:12" x14ac:dyDescent="0.35">
      <c r="A1917" t="s">
        <v>448</v>
      </c>
      <c r="B1917">
        <v>1916</v>
      </c>
      <c r="C1917">
        <v>2004</v>
      </c>
      <c r="D1917" t="s">
        <v>6</v>
      </c>
      <c r="E1917">
        <v>13</v>
      </c>
      <c r="F1917" s="19">
        <v>38181</v>
      </c>
      <c r="G1917" s="13">
        <f t="shared" ca="1" si="29"/>
        <v>22</v>
      </c>
      <c r="H1917">
        <v>0</v>
      </c>
      <c r="I1917" s="21">
        <v>3889.2</v>
      </c>
      <c r="J1917" s="9" t="s">
        <v>7</v>
      </c>
      <c r="K1917" t="s">
        <v>7</v>
      </c>
      <c r="L1917" t="s">
        <v>19</v>
      </c>
    </row>
    <row r="1918" spans="1:12" x14ac:dyDescent="0.35">
      <c r="A1918" t="s">
        <v>447</v>
      </c>
      <c r="B1918">
        <v>1917</v>
      </c>
      <c r="C1918">
        <v>1996</v>
      </c>
      <c r="D1918" t="s">
        <v>33</v>
      </c>
      <c r="E1918">
        <v>23</v>
      </c>
      <c r="F1918" s="19">
        <v>35361</v>
      </c>
      <c r="G1918" s="13">
        <f t="shared" ca="1" si="29"/>
        <v>29</v>
      </c>
      <c r="H1918">
        <v>2</v>
      </c>
      <c r="I1918" s="21">
        <v>3877.3</v>
      </c>
      <c r="J1918" s="9" t="s">
        <v>12</v>
      </c>
      <c r="K1918" t="s">
        <v>8</v>
      </c>
      <c r="L1918" t="s">
        <v>19</v>
      </c>
    </row>
    <row r="1919" spans="1:12" x14ac:dyDescent="0.35">
      <c r="A1919" t="s">
        <v>446</v>
      </c>
      <c r="B1919">
        <v>1918</v>
      </c>
      <c r="C1919">
        <v>1991</v>
      </c>
      <c r="D1919" t="s">
        <v>6</v>
      </c>
      <c r="E1919">
        <v>25</v>
      </c>
      <c r="F1919" s="19">
        <v>33444</v>
      </c>
      <c r="G1919" s="13">
        <f t="shared" ca="1" si="29"/>
        <v>35</v>
      </c>
      <c r="H1919">
        <v>1</v>
      </c>
      <c r="I1919" s="21">
        <v>3875.73</v>
      </c>
      <c r="J1919" s="9" t="s">
        <v>7</v>
      </c>
      <c r="K1919" t="s">
        <v>8</v>
      </c>
      <c r="L1919" t="s">
        <v>9</v>
      </c>
    </row>
    <row r="1920" spans="1:12" x14ac:dyDescent="0.35">
      <c r="A1920" t="s">
        <v>445</v>
      </c>
      <c r="B1920">
        <v>1919</v>
      </c>
      <c r="C1920">
        <v>1990</v>
      </c>
      <c r="D1920" t="s">
        <v>14</v>
      </c>
      <c r="E1920">
        <v>24</v>
      </c>
      <c r="F1920" s="19">
        <v>33048</v>
      </c>
      <c r="G1920" s="13">
        <f t="shared" ca="1" si="29"/>
        <v>36</v>
      </c>
      <c r="H1920">
        <v>0</v>
      </c>
      <c r="I1920" s="21">
        <v>3866.86</v>
      </c>
      <c r="J1920" s="9" t="s">
        <v>12</v>
      </c>
      <c r="K1920" t="s">
        <v>12</v>
      </c>
      <c r="L1920" t="s">
        <v>19</v>
      </c>
    </row>
    <row r="1921" spans="1:12" x14ac:dyDescent="0.35">
      <c r="A1921" t="s">
        <v>444</v>
      </c>
      <c r="B1921">
        <v>1920</v>
      </c>
      <c r="C1921">
        <v>2001</v>
      </c>
      <c r="D1921" t="s">
        <v>33</v>
      </c>
      <c r="E1921">
        <v>18</v>
      </c>
      <c r="F1921" s="19">
        <v>37182</v>
      </c>
      <c r="G1921" s="13">
        <f t="shared" ca="1" si="29"/>
        <v>24</v>
      </c>
      <c r="H1921">
        <v>3</v>
      </c>
      <c r="I1921" s="21">
        <v>3861.21</v>
      </c>
      <c r="J1921" s="9" t="s">
        <v>7</v>
      </c>
      <c r="K1921" t="s">
        <v>7</v>
      </c>
      <c r="L1921" t="s">
        <v>164</v>
      </c>
    </row>
    <row r="1922" spans="1:12" x14ac:dyDescent="0.35">
      <c r="A1922" t="s">
        <v>443</v>
      </c>
      <c r="B1922">
        <v>1921</v>
      </c>
      <c r="C1922">
        <v>2001</v>
      </c>
      <c r="D1922" t="s">
        <v>14</v>
      </c>
      <c r="E1922">
        <v>6</v>
      </c>
      <c r="F1922" s="19">
        <v>37048</v>
      </c>
      <c r="G1922" s="13">
        <f t="shared" ref="G1922:G1985" ca="1" si="30">DATEDIF(F1922,$O$1,"Y")</f>
        <v>25</v>
      </c>
      <c r="H1922">
        <v>0</v>
      </c>
      <c r="I1922" s="21">
        <v>3858.51</v>
      </c>
      <c r="J1922" s="9" t="s">
        <v>7</v>
      </c>
      <c r="K1922" t="s">
        <v>8</v>
      </c>
      <c r="L1922" t="s">
        <v>196</v>
      </c>
    </row>
    <row r="1923" spans="1:12" x14ac:dyDescent="0.35">
      <c r="A1923" t="s">
        <v>442</v>
      </c>
      <c r="B1923">
        <v>1922</v>
      </c>
      <c r="C1923">
        <v>1991</v>
      </c>
      <c r="D1923" t="s">
        <v>31</v>
      </c>
      <c r="E1923">
        <v>19</v>
      </c>
      <c r="F1923" s="19">
        <v>33469</v>
      </c>
      <c r="G1923" s="13">
        <f t="shared" ca="1" si="30"/>
        <v>35</v>
      </c>
      <c r="H1923">
        <v>0</v>
      </c>
      <c r="I1923" s="21">
        <v>3857.76</v>
      </c>
      <c r="J1923" s="9" t="s">
        <v>8</v>
      </c>
      <c r="K1923" t="s">
        <v>12</v>
      </c>
      <c r="L1923" t="s">
        <v>164</v>
      </c>
    </row>
    <row r="1924" spans="1:12" x14ac:dyDescent="0.35">
      <c r="A1924" t="s">
        <v>441</v>
      </c>
      <c r="B1924">
        <v>1923</v>
      </c>
      <c r="C1924">
        <v>1994</v>
      </c>
      <c r="D1924" t="s">
        <v>31</v>
      </c>
      <c r="E1924">
        <v>12</v>
      </c>
      <c r="F1924" s="19">
        <v>34558</v>
      </c>
      <c r="G1924" s="13">
        <f t="shared" ca="1" si="30"/>
        <v>32</v>
      </c>
      <c r="H1924">
        <v>2</v>
      </c>
      <c r="I1924" s="21">
        <v>3847.67</v>
      </c>
      <c r="J1924" s="9" t="s">
        <v>8</v>
      </c>
      <c r="K1924" t="s">
        <v>7</v>
      </c>
      <c r="L1924" t="s">
        <v>38</v>
      </c>
    </row>
    <row r="1925" spans="1:12" x14ac:dyDescent="0.35">
      <c r="A1925" t="s">
        <v>440</v>
      </c>
      <c r="B1925">
        <v>1924</v>
      </c>
      <c r="C1925">
        <v>1981</v>
      </c>
      <c r="D1925" t="s">
        <v>16</v>
      </c>
      <c r="E1925">
        <v>29</v>
      </c>
      <c r="F1925" s="19">
        <v>33510</v>
      </c>
      <c r="G1925" s="13">
        <f t="shared" ca="1" si="30"/>
        <v>34</v>
      </c>
      <c r="H1925">
        <v>1</v>
      </c>
      <c r="I1925" s="21">
        <v>3797.2</v>
      </c>
      <c r="J1925" s="9" t="s">
        <v>7</v>
      </c>
      <c r="K1925" t="s">
        <v>8</v>
      </c>
      <c r="L1925" t="s">
        <v>19</v>
      </c>
    </row>
    <row r="1926" spans="1:12" x14ac:dyDescent="0.35">
      <c r="A1926" t="s">
        <v>439</v>
      </c>
      <c r="B1926">
        <v>1925</v>
      </c>
      <c r="C1926">
        <v>1999</v>
      </c>
      <c r="D1926" t="s">
        <v>14</v>
      </c>
      <c r="E1926">
        <v>24</v>
      </c>
      <c r="F1926" s="19">
        <v>36335</v>
      </c>
      <c r="G1926" s="13">
        <f t="shared" ca="1" si="30"/>
        <v>27</v>
      </c>
      <c r="H1926">
        <v>0</v>
      </c>
      <c r="I1926" s="21">
        <v>3796.36</v>
      </c>
      <c r="J1926" s="9" t="s">
        <v>7</v>
      </c>
      <c r="K1926" t="s">
        <v>8</v>
      </c>
      <c r="L1926" t="s">
        <v>19</v>
      </c>
    </row>
    <row r="1927" spans="1:12" x14ac:dyDescent="0.35">
      <c r="A1927" t="s">
        <v>438</v>
      </c>
      <c r="B1927">
        <v>1926</v>
      </c>
      <c r="C1927">
        <v>1988</v>
      </c>
      <c r="D1927" t="s">
        <v>31</v>
      </c>
      <c r="E1927">
        <v>28</v>
      </c>
      <c r="F1927" s="19">
        <v>36035</v>
      </c>
      <c r="G1927" s="13">
        <f t="shared" ca="1" si="30"/>
        <v>28</v>
      </c>
      <c r="H1927">
        <v>3</v>
      </c>
      <c r="I1927" s="21">
        <v>3793.55</v>
      </c>
      <c r="J1927" s="9" t="s">
        <v>7</v>
      </c>
      <c r="K1927" t="s">
        <v>8</v>
      </c>
      <c r="L1927" t="s">
        <v>9</v>
      </c>
    </row>
    <row r="1928" spans="1:12" x14ac:dyDescent="0.35">
      <c r="A1928" t="s">
        <v>437</v>
      </c>
      <c r="B1928">
        <v>1927</v>
      </c>
      <c r="C1928">
        <v>1981</v>
      </c>
      <c r="D1928" t="s">
        <v>26</v>
      </c>
      <c r="E1928">
        <v>13</v>
      </c>
      <c r="F1928" s="19">
        <v>33585</v>
      </c>
      <c r="G1928" s="13">
        <f t="shared" ca="1" si="30"/>
        <v>34</v>
      </c>
      <c r="H1928">
        <v>1</v>
      </c>
      <c r="I1928" s="21">
        <v>3785.77</v>
      </c>
      <c r="J1928" s="9" t="s">
        <v>7</v>
      </c>
      <c r="K1928" t="s">
        <v>12</v>
      </c>
      <c r="L1928" t="s">
        <v>9</v>
      </c>
    </row>
    <row r="1929" spans="1:12" x14ac:dyDescent="0.35">
      <c r="A1929" t="s">
        <v>436</v>
      </c>
      <c r="B1929">
        <v>1928</v>
      </c>
      <c r="C1929">
        <v>1987</v>
      </c>
      <c r="D1929" t="s">
        <v>33</v>
      </c>
      <c r="E1929">
        <v>24</v>
      </c>
      <c r="F1929" s="19">
        <v>35727</v>
      </c>
      <c r="G1929" s="13">
        <f t="shared" ca="1" si="30"/>
        <v>28</v>
      </c>
      <c r="H1929">
        <v>3</v>
      </c>
      <c r="I1929" s="21">
        <v>3773.23</v>
      </c>
      <c r="J1929" s="9" t="s">
        <v>7</v>
      </c>
      <c r="K1929" t="s">
        <v>8</v>
      </c>
      <c r="L1929" t="s">
        <v>9</v>
      </c>
    </row>
    <row r="1930" spans="1:12" x14ac:dyDescent="0.35">
      <c r="A1930" t="s">
        <v>435</v>
      </c>
      <c r="B1930">
        <v>1929</v>
      </c>
      <c r="C1930">
        <v>1994</v>
      </c>
      <c r="D1930" t="s">
        <v>11</v>
      </c>
      <c r="E1930">
        <v>21</v>
      </c>
      <c r="F1930" s="19">
        <v>34659</v>
      </c>
      <c r="G1930" s="13">
        <f t="shared" ca="1" si="30"/>
        <v>31</v>
      </c>
      <c r="H1930">
        <v>1</v>
      </c>
      <c r="I1930" s="21">
        <v>3766.88</v>
      </c>
      <c r="J1930" s="9" t="s">
        <v>7</v>
      </c>
      <c r="K1930" t="s">
        <v>12</v>
      </c>
      <c r="L1930" t="s">
        <v>9</v>
      </c>
    </row>
    <row r="1931" spans="1:12" x14ac:dyDescent="0.35">
      <c r="A1931" t="s">
        <v>434</v>
      </c>
      <c r="B1931">
        <v>1930</v>
      </c>
      <c r="C1931">
        <v>1991</v>
      </c>
      <c r="D1931" t="s">
        <v>33</v>
      </c>
      <c r="E1931">
        <v>24</v>
      </c>
      <c r="F1931" s="19">
        <v>33535</v>
      </c>
      <c r="G1931" s="13">
        <f t="shared" ca="1" si="30"/>
        <v>34</v>
      </c>
      <c r="H1931">
        <v>0</v>
      </c>
      <c r="I1931" s="21">
        <v>3761.29</v>
      </c>
      <c r="J1931" s="9" t="s">
        <v>7</v>
      </c>
      <c r="K1931" t="s">
        <v>8</v>
      </c>
      <c r="L1931" t="s">
        <v>38</v>
      </c>
    </row>
    <row r="1932" spans="1:12" x14ac:dyDescent="0.35">
      <c r="A1932" t="s">
        <v>433</v>
      </c>
      <c r="B1932">
        <v>1931</v>
      </c>
      <c r="C1932">
        <v>1991</v>
      </c>
      <c r="D1932" t="s">
        <v>31</v>
      </c>
      <c r="E1932">
        <v>25</v>
      </c>
      <c r="F1932" s="19">
        <v>33475</v>
      </c>
      <c r="G1932" s="13">
        <f t="shared" ca="1" si="30"/>
        <v>35</v>
      </c>
      <c r="H1932">
        <v>0</v>
      </c>
      <c r="I1932" s="21">
        <v>3757.84</v>
      </c>
      <c r="J1932" s="9" t="s">
        <v>7</v>
      </c>
      <c r="K1932" t="s">
        <v>12</v>
      </c>
      <c r="L1932" t="s">
        <v>9</v>
      </c>
    </row>
    <row r="1933" spans="1:12" x14ac:dyDescent="0.35">
      <c r="A1933" t="s">
        <v>432</v>
      </c>
      <c r="B1933">
        <v>1932</v>
      </c>
      <c r="C1933">
        <v>1991</v>
      </c>
      <c r="D1933" t="s">
        <v>33</v>
      </c>
      <c r="E1933">
        <v>28</v>
      </c>
      <c r="F1933" s="19">
        <v>33539</v>
      </c>
      <c r="G1933" s="13">
        <f t="shared" ca="1" si="30"/>
        <v>34</v>
      </c>
      <c r="H1933">
        <v>0</v>
      </c>
      <c r="I1933" s="21">
        <v>3756.62</v>
      </c>
      <c r="J1933" s="9" t="s">
        <v>7</v>
      </c>
      <c r="K1933" t="s">
        <v>7</v>
      </c>
      <c r="L1933" t="s">
        <v>9</v>
      </c>
    </row>
    <row r="1934" spans="1:12" x14ac:dyDescent="0.35">
      <c r="A1934" t="s">
        <v>431</v>
      </c>
      <c r="B1934">
        <v>1933</v>
      </c>
      <c r="C1934">
        <v>1986</v>
      </c>
      <c r="D1934" t="s">
        <v>16</v>
      </c>
      <c r="E1934">
        <v>9</v>
      </c>
      <c r="F1934" s="19">
        <v>35317</v>
      </c>
      <c r="G1934" s="13">
        <f t="shared" ca="1" si="30"/>
        <v>30</v>
      </c>
      <c r="H1934">
        <v>3</v>
      </c>
      <c r="I1934" s="21">
        <v>3748.56</v>
      </c>
      <c r="J1934" s="9" t="s">
        <v>7</v>
      </c>
      <c r="K1934" t="s">
        <v>7</v>
      </c>
      <c r="L1934" t="s">
        <v>9</v>
      </c>
    </row>
    <row r="1935" spans="1:12" x14ac:dyDescent="0.35">
      <c r="A1935" t="s">
        <v>430</v>
      </c>
      <c r="B1935">
        <v>1934</v>
      </c>
      <c r="C1935">
        <v>1993</v>
      </c>
      <c r="D1935" t="s">
        <v>14</v>
      </c>
      <c r="E1935">
        <v>22</v>
      </c>
      <c r="F1935" s="19">
        <v>34142</v>
      </c>
      <c r="G1935" s="13">
        <f t="shared" ca="1" si="30"/>
        <v>33</v>
      </c>
      <c r="H1935">
        <v>0</v>
      </c>
      <c r="I1935" s="21">
        <v>3736.46</v>
      </c>
      <c r="J1935" s="9" t="s">
        <v>7</v>
      </c>
      <c r="K1935" t="s">
        <v>7</v>
      </c>
      <c r="L1935" t="s">
        <v>19</v>
      </c>
    </row>
    <row r="1936" spans="1:12" x14ac:dyDescent="0.35">
      <c r="A1936" t="s">
        <v>429</v>
      </c>
      <c r="B1936">
        <v>1935</v>
      </c>
      <c r="C1936">
        <v>1994</v>
      </c>
      <c r="D1936" t="s">
        <v>31</v>
      </c>
      <c r="E1936">
        <v>22</v>
      </c>
      <c r="F1936" s="19">
        <v>34568</v>
      </c>
      <c r="G1936" s="13">
        <f t="shared" ca="1" si="30"/>
        <v>32</v>
      </c>
      <c r="H1936">
        <v>0</v>
      </c>
      <c r="I1936" s="21">
        <v>3732.63</v>
      </c>
      <c r="J1936" s="9" t="s">
        <v>7</v>
      </c>
      <c r="K1936" t="s">
        <v>8</v>
      </c>
      <c r="L1936" t="s">
        <v>243</v>
      </c>
    </row>
    <row r="1937" spans="1:12" x14ac:dyDescent="0.35">
      <c r="A1937" t="s">
        <v>428</v>
      </c>
      <c r="B1937">
        <v>1936</v>
      </c>
      <c r="C1937">
        <v>1986</v>
      </c>
      <c r="D1937" t="s">
        <v>26</v>
      </c>
      <c r="E1937">
        <v>1</v>
      </c>
      <c r="F1937" s="19">
        <v>35400</v>
      </c>
      <c r="G1937" s="13">
        <f t="shared" ca="1" si="30"/>
        <v>29</v>
      </c>
      <c r="H1937">
        <v>3</v>
      </c>
      <c r="I1937" s="21">
        <v>3731.6</v>
      </c>
      <c r="J1937" s="9" t="s">
        <v>7</v>
      </c>
      <c r="K1937" t="s">
        <v>7</v>
      </c>
      <c r="L1937" t="s">
        <v>9</v>
      </c>
    </row>
    <row r="1938" spans="1:12" x14ac:dyDescent="0.35">
      <c r="A1938" t="s">
        <v>427</v>
      </c>
      <c r="B1938">
        <v>1937</v>
      </c>
      <c r="C1938">
        <v>2004</v>
      </c>
      <c r="D1938" t="s">
        <v>11</v>
      </c>
      <c r="E1938">
        <v>5</v>
      </c>
      <c r="F1938" s="19">
        <v>38296</v>
      </c>
      <c r="G1938" s="13">
        <f t="shared" ca="1" si="30"/>
        <v>21</v>
      </c>
      <c r="H1938">
        <v>0</v>
      </c>
      <c r="I1938" s="21">
        <v>3722.23</v>
      </c>
      <c r="J1938" s="9" t="s">
        <v>7</v>
      </c>
      <c r="K1938" t="s">
        <v>7</v>
      </c>
      <c r="L1938" t="s">
        <v>196</v>
      </c>
    </row>
    <row r="1939" spans="1:12" x14ac:dyDescent="0.35">
      <c r="A1939" t="s">
        <v>426</v>
      </c>
      <c r="B1939">
        <v>1938</v>
      </c>
      <c r="C1939">
        <v>1989</v>
      </c>
      <c r="D1939" t="s">
        <v>26</v>
      </c>
      <c r="E1939">
        <v>2</v>
      </c>
      <c r="F1939" s="19">
        <v>36496</v>
      </c>
      <c r="G1939" s="13">
        <f t="shared" ca="1" si="30"/>
        <v>26</v>
      </c>
      <c r="H1939">
        <v>0</v>
      </c>
      <c r="I1939" s="21">
        <v>3704.35</v>
      </c>
      <c r="J1939" s="9" t="s">
        <v>7</v>
      </c>
      <c r="K1939" t="s">
        <v>7</v>
      </c>
      <c r="L1939" t="s">
        <v>9</v>
      </c>
    </row>
    <row r="1940" spans="1:12" x14ac:dyDescent="0.35">
      <c r="A1940" t="s">
        <v>425</v>
      </c>
      <c r="B1940">
        <v>1939</v>
      </c>
      <c r="C1940">
        <v>1988</v>
      </c>
      <c r="D1940" t="s">
        <v>31</v>
      </c>
      <c r="E1940">
        <v>18</v>
      </c>
      <c r="F1940" s="19">
        <v>36025</v>
      </c>
      <c r="G1940" s="13">
        <f t="shared" ca="1" si="30"/>
        <v>28</v>
      </c>
      <c r="H1940">
        <v>3</v>
      </c>
      <c r="I1940" s="21">
        <v>3699.54</v>
      </c>
      <c r="J1940" s="9" t="s">
        <v>7</v>
      </c>
      <c r="K1940" t="s">
        <v>8</v>
      </c>
      <c r="L1940" t="s">
        <v>9</v>
      </c>
    </row>
    <row r="1941" spans="1:12" x14ac:dyDescent="0.35">
      <c r="A1941" t="s">
        <v>424</v>
      </c>
      <c r="B1941">
        <v>1940</v>
      </c>
      <c r="C1941">
        <v>1995</v>
      </c>
      <c r="D1941" t="s">
        <v>33</v>
      </c>
      <c r="E1941">
        <v>21</v>
      </c>
      <c r="F1941" s="19">
        <v>34993</v>
      </c>
      <c r="G1941" s="13">
        <f t="shared" ca="1" si="30"/>
        <v>30</v>
      </c>
      <c r="H1941">
        <v>2</v>
      </c>
      <c r="I1941" s="21">
        <v>3693.43</v>
      </c>
      <c r="J1941" s="9" t="s">
        <v>7</v>
      </c>
      <c r="K1941" t="s">
        <v>8</v>
      </c>
      <c r="L1941" t="s">
        <v>38</v>
      </c>
    </row>
    <row r="1942" spans="1:12" x14ac:dyDescent="0.35">
      <c r="A1942" t="s">
        <v>423</v>
      </c>
      <c r="B1942">
        <v>1941</v>
      </c>
      <c r="C1942">
        <v>1981</v>
      </c>
      <c r="D1942" t="s">
        <v>26</v>
      </c>
      <c r="E1942">
        <v>14</v>
      </c>
      <c r="F1942" s="19">
        <v>33586</v>
      </c>
      <c r="G1942" s="13">
        <f t="shared" ca="1" si="30"/>
        <v>34</v>
      </c>
      <c r="H1942">
        <v>1</v>
      </c>
      <c r="I1942" s="21">
        <v>3688.38</v>
      </c>
      <c r="J1942" s="9" t="s">
        <v>7</v>
      </c>
      <c r="K1942" t="s">
        <v>7</v>
      </c>
      <c r="L1942" t="s">
        <v>9</v>
      </c>
    </row>
    <row r="1943" spans="1:12" x14ac:dyDescent="0.35">
      <c r="A1943" t="s">
        <v>422</v>
      </c>
      <c r="B1943">
        <v>1942</v>
      </c>
      <c r="C1943">
        <v>2003</v>
      </c>
      <c r="D1943" t="s">
        <v>6</v>
      </c>
      <c r="E1943">
        <v>10</v>
      </c>
      <c r="F1943" s="19">
        <v>37812</v>
      </c>
      <c r="G1943" s="13">
        <f t="shared" ca="1" si="30"/>
        <v>23</v>
      </c>
      <c r="H1943">
        <v>0</v>
      </c>
      <c r="I1943" s="21">
        <v>3688.35</v>
      </c>
      <c r="J1943" s="9" t="s">
        <v>7</v>
      </c>
      <c r="K1943" t="s">
        <v>7</v>
      </c>
      <c r="L1943" t="s">
        <v>296</v>
      </c>
    </row>
    <row r="1944" spans="1:12" x14ac:dyDescent="0.35">
      <c r="A1944" t="s">
        <v>421</v>
      </c>
      <c r="B1944">
        <v>1943</v>
      </c>
      <c r="C1944">
        <v>1984</v>
      </c>
      <c r="D1944" t="s">
        <v>6</v>
      </c>
      <c r="E1944">
        <v>6</v>
      </c>
      <c r="F1944" s="19">
        <v>34521</v>
      </c>
      <c r="G1944" s="13">
        <f t="shared" ca="1" si="30"/>
        <v>32</v>
      </c>
      <c r="H1944">
        <v>3</v>
      </c>
      <c r="I1944" s="21">
        <v>3678.86</v>
      </c>
      <c r="J1944" s="9" t="s">
        <v>7</v>
      </c>
      <c r="K1944" t="s">
        <v>8</v>
      </c>
      <c r="L1944" t="s">
        <v>9</v>
      </c>
    </row>
    <row r="1945" spans="1:12" x14ac:dyDescent="0.35">
      <c r="A1945" t="s">
        <v>420</v>
      </c>
      <c r="B1945">
        <v>1944</v>
      </c>
      <c r="C1945">
        <v>1992</v>
      </c>
      <c r="D1945" t="s">
        <v>16</v>
      </c>
      <c r="E1945">
        <v>14</v>
      </c>
      <c r="F1945" s="19">
        <v>33861</v>
      </c>
      <c r="G1945" s="13">
        <f t="shared" ca="1" si="30"/>
        <v>33</v>
      </c>
      <c r="H1945">
        <v>1</v>
      </c>
      <c r="I1945" s="21">
        <v>3659.35</v>
      </c>
      <c r="J1945" s="9" t="s">
        <v>8</v>
      </c>
      <c r="K1945" t="s">
        <v>12</v>
      </c>
      <c r="L1945" t="s">
        <v>38</v>
      </c>
    </row>
    <row r="1946" spans="1:12" x14ac:dyDescent="0.35">
      <c r="A1946" t="s">
        <v>419</v>
      </c>
      <c r="B1946">
        <v>1945</v>
      </c>
      <c r="C1946">
        <v>1990</v>
      </c>
      <c r="D1946" t="s">
        <v>11</v>
      </c>
      <c r="E1946">
        <v>8</v>
      </c>
      <c r="F1946" s="19">
        <v>33185</v>
      </c>
      <c r="G1946" s="13">
        <f t="shared" ca="1" si="30"/>
        <v>35</v>
      </c>
      <c r="H1946">
        <v>3</v>
      </c>
      <c r="I1946" s="21">
        <v>3653.29</v>
      </c>
      <c r="J1946" s="9" t="s">
        <v>7</v>
      </c>
      <c r="K1946" t="s">
        <v>8</v>
      </c>
      <c r="L1946" t="s">
        <v>38</v>
      </c>
    </row>
    <row r="1947" spans="1:12" x14ac:dyDescent="0.35">
      <c r="A1947" t="s">
        <v>418</v>
      </c>
      <c r="B1947">
        <v>1946</v>
      </c>
      <c r="C1947">
        <v>1992</v>
      </c>
      <c r="D1947" t="s">
        <v>11</v>
      </c>
      <c r="E1947">
        <v>17</v>
      </c>
      <c r="F1947" s="19">
        <v>33925</v>
      </c>
      <c r="G1947" s="13">
        <f t="shared" ca="1" si="30"/>
        <v>33</v>
      </c>
      <c r="H1947">
        <v>0</v>
      </c>
      <c r="I1947" s="21">
        <v>3645.09</v>
      </c>
      <c r="J1947" s="9" t="s">
        <v>12</v>
      </c>
      <c r="K1947" t="s">
        <v>7</v>
      </c>
      <c r="L1947" t="s">
        <v>272</v>
      </c>
    </row>
    <row r="1948" spans="1:12" x14ac:dyDescent="0.35">
      <c r="A1948" t="s">
        <v>417</v>
      </c>
      <c r="B1948">
        <v>1947</v>
      </c>
      <c r="C1948">
        <v>1985</v>
      </c>
      <c r="D1948" t="s">
        <v>14</v>
      </c>
      <c r="E1948">
        <v>14</v>
      </c>
      <c r="F1948" s="19">
        <v>34864</v>
      </c>
      <c r="G1948" s="13">
        <f t="shared" ca="1" si="30"/>
        <v>31</v>
      </c>
      <c r="H1948">
        <v>3</v>
      </c>
      <c r="I1948" s="21">
        <v>3622.13</v>
      </c>
      <c r="J1948" s="9" t="s">
        <v>7</v>
      </c>
      <c r="K1948" t="s">
        <v>12</v>
      </c>
      <c r="L1948" t="s">
        <v>9</v>
      </c>
    </row>
    <row r="1949" spans="1:12" x14ac:dyDescent="0.35">
      <c r="A1949" t="s">
        <v>416</v>
      </c>
      <c r="B1949">
        <v>1948</v>
      </c>
      <c r="C1949">
        <v>1990</v>
      </c>
      <c r="D1949" t="s">
        <v>33</v>
      </c>
      <c r="E1949">
        <v>11</v>
      </c>
      <c r="F1949" s="19">
        <v>33157</v>
      </c>
      <c r="G1949" s="13">
        <f t="shared" ca="1" si="30"/>
        <v>35</v>
      </c>
      <c r="H1949">
        <v>3</v>
      </c>
      <c r="I1949" s="21">
        <v>3606.43</v>
      </c>
      <c r="J1949" s="9" t="s">
        <v>7</v>
      </c>
      <c r="K1949" t="s">
        <v>12</v>
      </c>
      <c r="L1949" t="s">
        <v>9</v>
      </c>
    </row>
    <row r="1950" spans="1:12" x14ac:dyDescent="0.35">
      <c r="A1950" t="s">
        <v>415</v>
      </c>
      <c r="B1950">
        <v>1949</v>
      </c>
      <c r="C1950">
        <v>1988</v>
      </c>
      <c r="D1950" t="s">
        <v>11</v>
      </c>
      <c r="E1950">
        <v>4</v>
      </c>
      <c r="F1950" s="19">
        <v>36103</v>
      </c>
      <c r="G1950" s="13">
        <f t="shared" ca="1" si="30"/>
        <v>27</v>
      </c>
      <c r="H1950">
        <v>3</v>
      </c>
      <c r="I1950" s="21">
        <v>3603.6</v>
      </c>
      <c r="J1950" s="9" t="s">
        <v>7</v>
      </c>
      <c r="K1950" t="s">
        <v>12</v>
      </c>
      <c r="L1950" t="s">
        <v>9</v>
      </c>
    </row>
    <row r="1951" spans="1:12" x14ac:dyDescent="0.35">
      <c r="A1951" t="s">
        <v>414</v>
      </c>
      <c r="B1951">
        <v>1950</v>
      </c>
      <c r="C1951">
        <v>1999</v>
      </c>
      <c r="D1951" t="s">
        <v>31</v>
      </c>
      <c r="E1951">
        <v>12</v>
      </c>
      <c r="F1951" s="19">
        <v>36384</v>
      </c>
      <c r="G1951" s="13">
        <f t="shared" ca="1" si="30"/>
        <v>27</v>
      </c>
      <c r="H1951">
        <v>3</v>
      </c>
      <c r="I1951" s="21">
        <v>3597.6</v>
      </c>
      <c r="J1951" s="9" t="s">
        <v>7</v>
      </c>
      <c r="K1951" t="s">
        <v>7</v>
      </c>
      <c r="L1951" t="s">
        <v>38</v>
      </c>
    </row>
    <row r="1952" spans="1:12" x14ac:dyDescent="0.35">
      <c r="A1952" t="s">
        <v>413</v>
      </c>
      <c r="B1952">
        <v>1951</v>
      </c>
      <c r="C1952">
        <v>1997</v>
      </c>
      <c r="D1952" t="s">
        <v>11</v>
      </c>
      <c r="E1952">
        <v>4</v>
      </c>
      <c r="F1952" s="19">
        <v>35738</v>
      </c>
      <c r="G1952" s="13">
        <f t="shared" ca="1" si="30"/>
        <v>28</v>
      </c>
      <c r="H1952">
        <v>1</v>
      </c>
      <c r="I1952" s="21">
        <v>3594.17</v>
      </c>
      <c r="J1952" s="9" t="s">
        <v>7</v>
      </c>
      <c r="K1952" t="s">
        <v>7</v>
      </c>
      <c r="L1952" t="s">
        <v>19</v>
      </c>
    </row>
    <row r="1953" spans="1:12" x14ac:dyDescent="0.35">
      <c r="A1953" t="s">
        <v>412</v>
      </c>
      <c r="B1953">
        <v>1952</v>
      </c>
      <c r="C1953">
        <v>1999</v>
      </c>
      <c r="D1953" t="s">
        <v>14</v>
      </c>
      <c r="E1953">
        <v>6</v>
      </c>
      <c r="F1953" s="19">
        <v>36317</v>
      </c>
      <c r="G1953" s="13">
        <f t="shared" ca="1" si="30"/>
        <v>27</v>
      </c>
      <c r="H1953">
        <v>3</v>
      </c>
      <c r="I1953" s="21">
        <v>3591.48</v>
      </c>
      <c r="J1953" s="9" t="s">
        <v>7</v>
      </c>
      <c r="K1953" t="s">
        <v>8</v>
      </c>
      <c r="L1953" t="s">
        <v>38</v>
      </c>
    </row>
    <row r="1954" spans="1:12" x14ac:dyDescent="0.35">
      <c r="A1954" t="s">
        <v>411</v>
      </c>
      <c r="B1954">
        <v>1953</v>
      </c>
      <c r="C1954">
        <v>1986</v>
      </c>
      <c r="D1954" t="s">
        <v>26</v>
      </c>
      <c r="E1954">
        <v>27</v>
      </c>
      <c r="F1954" s="19">
        <v>35426</v>
      </c>
      <c r="G1954" s="13">
        <f t="shared" ca="1" si="30"/>
        <v>29</v>
      </c>
      <c r="H1954">
        <v>3</v>
      </c>
      <c r="I1954" s="21">
        <v>3589.14</v>
      </c>
      <c r="J1954" s="9" t="s">
        <v>7</v>
      </c>
      <c r="K1954" t="s">
        <v>7</v>
      </c>
      <c r="L1954" t="s">
        <v>9</v>
      </c>
    </row>
    <row r="1955" spans="1:12" x14ac:dyDescent="0.35">
      <c r="A1955" t="s">
        <v>410</v>
      </c>
      <c r="B1955">
        <v>1954</v>
      </c>
      <c r="C1955">
        <v>2001</v>
      </c>
      <c r="D1955" t="s">
        <v>11</v>
      </c>
      <c r="E1955">
        <v>11</v>
      </c>
      <c r="F1955" s="19">
        <v>37206</v>
      </c>
      <c r="G1955" s="13">
        <f t="shared" ca="1" si="30"/>
        <v>24</v>
      </c>
      <c r="H1955">
        <v>2</v>
      </c>
      <c r="I1955" s="21">
        <v>3579.83</v>
      </c>
      <c r="J1955" s="9" t="s">
        <v>7</v>
      </c>
      <c r="K1955" t="s">
        <v>7</v>
      </c>
      <c r="L1955" t="s">
        <v>19</v>
      </c>
    </row>
    <row r="1956" spans="1:12" x14ac:dyDescent="0.35">
      <c r="A1956" t="s">
        <v>409</v>
      </c>
      <c r="B1956">
        <v>1955</v>
      </c>
      <c r="C1956">
        <v>1995</v>
      </c>
      <c r="D1956" t="s">
        <v>31</v>
      </c>
      <c r="E1956">
        <v>23</v>
      </c>
      <c r="F1956" s="19">
        <v>34934</v>
      </c>
      <c r="G1956" s="13">
        <f t="shared" ca="1" si="30"/>
        <v>31</v>
      </c>
      <c r="H1956">
        <v>1</v>
      </c>
      <c r="I1956" s="21">
        <v>3578</v>
      </c>
      <c r="J1956" s="9" t="s">
        <v>7</v>
      </c>
      <c r="K1956" t="s">
        <v>8</v>
      </c>
      <c r="L1956" t="s">
        <v>38</v>
      </c>
    </row>
    <row r="1957" spans="1:12" x14ac:dyDescent="0.35">
      <c r="A1957" t="s">
        <v>408</v>
      </c>
      <c r="B1957">
        <v>1956</v>
      </c>
      <c r="C1957">
        <v>1988</v>
      </c>
      <c r="D1957" t="s">
        <v>31</v>
      </c>
      <c r="E1957">
        <v>18</v>
      </c>
      <c r="F1957" s="19">
        <v>36025</v>
      </c>
      <c r="G1957" s="13">
        <f t="shared" ca="1" si="30"/>
        <v>28</v>
      </c>
      <c r="H1957">
        <v>3</v>
      </c>
      <c r="I1957" s="21">
        <v>3569.96</v>
      </c>
      <c r="J1957" s="9" t="s">
        <v>7</v>
      </c>
      <c r="K1957" t="s">
        <v>12</v>
      </c>
      <c r="L1957" t="s">
        <v>19</v>
      </c>
    </row>
    <row r="1958" spans="1:12" x14ac:dyDescent="0.35">
      <c r="A1958" t="s">
        <v>407</v>
      </c>
      <c r="B1958">
        <v>1957</v>
      </c>
      <c r="C1958">
        <v>1981</v>
      </c>
      <c r="D1958" t="s">
        <v>33</v>
      </c>
      <c r="E1958">
        <v>10</v>
      </c>
      <c r="F1958" s="19">
        <v>33521</v>
      </c>
      <c r="G1958" s="13">
        <f t="shared" ca="1" si="30"/>
        <v>34</v>
      </c>
      <c r="H1958">
        <v>1</v>
      </c>
      <c r="I1958" s="21">
        <v>3562.87</v>
      </c>
      <c r="J1958" s="9" t="s">
        <v>7</v>
      </c>
      <c r="K1958" t="s">
        <v>12</v>
      </c>
      <c r="L1958" t="s">
        <v>9</v>
      </c>
    </row>
    <row r="1959" spans="1:12" x14ac:dyDescent="0.35">
      <c r="A1959" t="s">
        <v>406</v>
      </c>
      <c r="B1959">
        <v>1958</v>
      </c>
      <c r="C1959">
        <v>1995</v>
      </c>
      <c r="D1959" t="s">
        <v>14</v>
      </c>
      <c r="E1959">
        <v>16</v>
      </c>
      <c r="F1959" s="19">
        <v>34866</v>
      </c>
      <c r="G1959" s="13">
        <f t="shared" ca="1" si="30"/>
        <v>31</v>
      </c>
      <c r="H1959">
        <v>1</v>
      </c>
      <c r="I1959" s="21">
        <v>3561.89</v>
      </c>
      <c r="J1959" s="9" t="s">
        <v>7</v>
      </c>
      <c r="K1959" t="s">
        <v>12</v>
      </c>
      <c r="L1959" t="s">
        <v>9</v>
      </c>
    </row>
    <row r="1960" spans="1:12" x14ac:dyDescent="0.35">
      <c r="A1960" t="s">
        <v>405</v>
      </c>
      <c r="B1960">
        <v>1959</v>
      </c>
      <c r="C1960">
        <v>1995</v>
      </c>
      <c r="D1960" t="s">
        <v>33</v>
      </c>
      <c r="E1960">
        <v>9</v>
      </c>
      <c r="F1960" s="19">
        <v>34981</v>
      </c>
      <c r="G1960" s="13">
        <f t="shared" ca="1" si="30"/>
        <v>30</v>
      </c>
      <c r="H1960">
        <v>0</v>
      </c>
      <c r="I1960" s="21">
        <v>3558.62</v>
      </c>
      <c r="J1960" s="9" t="s">
        <v>7</v>
      </c>
      <c r="K1960" t="s">
        <v>8</v>
      </c>
      <c r="L1960" t="s">
        <v>243</v>
      </c>
    </row>
    <row r="1961" spans="1:12" x14ac:dyDescent="0.35">
      <c r="A1961" t="s">
        <v>404</v>
      </c>
      <c r="B1961">
        <v>1960</v>
      </c>
      <c r="C1961">
        <v>1994</v>
      </c>
      <c r="D1961" t="s">
        <v>16</v>
      </c>
      <c r="E1961">
        <v>24</v>
      </c>
      <c r="F1961" s="19">
        <v>34601</v>
      </c>
      <c r="G1961" s="13">
        <f t="shared" ca="1" si="30"/>
        <v>31</v>
      </c>
      <c r="H1961">
        <v>0</v>
      </c>
      <c r="I1961" s="21">
        <v>3556.92</v>
      </c>
      <c r="J1961" s="9" t="s">
        <v>7</v>
      </c>
      <c r="K1961" t="s">
        <v>8</v>
      </c>
      <c r="L1961" t="s">
        <v>19</v>
      </c>
    </row>
    <row r="1962" spans="1:12" x14ac:dyDescent="0.35">
      <c r="A1962" t="s">
        <v>403</v>
      </c>
      <c r="B1962">
        <v>1961</v>
      </c>
      <c r="C1962">
        <v>1992</v>
      </c>
      <c r="D1962" t="s">
        <v>26</v>
      </c>
      <c r="E1962">
        <v>22</v>
      </c>
      <c r="F1962" s="19">
        <v>33960</v>
      </c>
      <c r="G1962" s="13">
        <f t="shared" ca="1" si="30"/>
        <v>33</v>
      </c>
      <c r="H1962">
        <v>0</v>
      </c>
      <c r="I1962" s="21">
        <v>3554.2</v>
      </c>
      <c r="J1962" s="9" t="s">
        <v>7</v>
      </c>
      <c r="K1962" t="s">
        <v>8</v>
      </c>
      <c r="L1962" t="s">
        <v>38</v>
      </c>
    </row>
    <row r="1963" spans="1:12" x14ac:dyDescent="0.35">
      <c r="A1963" t="s">
        <v>402</v>
      </c>
      <c r="B1963">
        <v>1962</v>
      </c>
      <c r="C1963">
        <v>1988</v>
      </c>
      <c r="D1963" t="s">
        <v>33</v>
      </c>
      <c r="E1963">
        <v>15</v>
      </c>
      <c r="F1963" s="19">
        <v>36083</v>
      </c>
      <c r="G1963" s="13">
        <f t="shared" ca="1" si="30"/>
        <v>27</v>
      </c>
      <c r="H1963">
        <v>3</v>
      </c>
      <c r="I1963" s="21">
        <v>3540.12</v>
      </c>
      <c r="J1963" s="9" t="s">
        <v>7</v>
      </c>
      <c r="K1963" t="s">
        <v>12</v>
      </c>
      <c r="L1963" t="s">
        <v>9</v>
      </c>
    </row>
    <row r="1964" spans="1:12" x14ac:dyDescent="0.35">
      <c r="A1964" t="s">
        <v>401</v>
      </c>
      <c r="B1964">
        <v>1963</v>
      </c>
      <c r="C1964">
        <v>2003</v>
      </c>
      <c r="D1964" t="s">
        <v>31</v>
      </c>
      <c r="E1964">
        <v>24</v>
      </c>
      <c r="F1964" s="19">
        <v>37857</v>
      </c>
      <c r="G1964" s="13">
        <f t="shared" ca="1" si="30"/>
        <v>23</v>
      </c>
      <c r="H1964">
        <v>0</v>
      </c>
      <c r="I1964" s="21">
        <v>3538.9</v>
      </c>
      <c r="J1964" s="9" t="s">
        <v>7</v>
      </c>
      <c r="K1964" t="s">
        <v>7</v>
      </c>
      <c r="L1964" t="s">
        <v>19</v>
      </c>
    </row>
    <row r="1965" spans="1:12" x14ac:dyDescent="0.35">
      <c r="A1965" t="s">
        <v>400</v>
      </c>
      <c r="B1965">
        <v>1964</v>
      </c>
      <c r="C1965">
        <v>1998</v>
      </c>
      <c r="D1965" t="s">
        <v>16</v>
      </c>
      <c r="E1965">
        <v>16</v>
      </c>
      <c r="F1965" s="19">
        <v>36054</v>
      </c>
      <c r="G1965" s="13">
        <f t="shared" ca="1" si="30"/>
        <v>27</v>
      </c>
      <c r="H1965">
        <v>2</v>
      </c>
      <c r="I1965" s="21">
        <v>3537.7</v>
      </c>
      <c r="J1965" s="9" t="s">
        <v>8</v>
      </c>
      <c r="K1965" t="s">
        <v>8</v>
      </c>
      <c r="L1965" t="s">
        <v>19</v>
      </c>
    </row>
    <row r="1966" spans="1:12" x14ac:dyDescent="0.35">
      <c r="A1966" t="s">
        <v>399</v>
      </c>
      <c r="B1966">
        <v>1965</v>
      </c>
      <c r="C1966">
        <v>1999</v>
      </c>
      <c r="D1966" t="s">
        <v>16</v>
      </c>
      <c r="E1966">
        <v>22</v>
      </c>
      <c r="F1966" s="19">
        <v>36425</v>
      </c>
      <c r="G1966" s="13">
        <f t="shared" ca="1" si="30"/>
        <v>26</v>
      </c>
      <c r="H1966">
        <v>2</v>
      </c>
      <c r="I1966" s="21">
        <v>3500.61</v>
      </c>
      <c r="J1966" s="9" t="s">
        <v>7</v>
      </c>
      <c r="K1966" t="s">
        <v>7</v>
      </c>
      <c r="L1966" t="s">
        <v>9</v>
      </c>
    </row>
    <row r="1967" spans="1:12" x14ac:dyDescent="0.35">
      <c r="A1967" t="s">
        <v>398</v>
      </c>
      <c r="B1967">
        <v>1966</v>
      </c>
      <c r="C1967">
        <v>1996</v>
      </c>
      <c r="D1967" t="s">
        <v>16</v>
      </c>
      <c r="E1967">
        <v>18</v>
      </c>
      <c r="F1967" s="19">
        <v>35326</v>
      </c>
      <c r="G1967" s="13">
        <f t="shared" ca="1" si="30"/>
        <v>29</v>
      </c>
      <c r="H1967">
        <v>1</v>
      </c>
      <c r="I1967" s="21">
        <v>3490.55</v>
      </c>
      <c r="J1967" s="9" t="s">
        <v>12</v>
      </c>
      <c r="K1967" t="s">
        <v>7</v>
      </c>
      <c r="L1967" t="s">
        <v>160</v>
      </c>
    </row>
    <row r="1968" spans="1:12" x14ac:dyDescent="0.35">
      <c r="A1968" t="s">
        <v>397</v>
      </c>
      <c r="B1968">
        <v>1967</v>
      </c>
      <c r="C1968">
        <v>1996</v>
      </c>
      <c r="D1968" t="s">
        <v>16</v>
      </c>
      <c r="E1968">
        <v>19</v>
      </c>
      <c r="F1968" s="19">
        <v>35327</v>
      </c>
      <c r="G1968" s="13">
        <f t="shared" ca="1" si="30"/>
        <v>29</v>
      </c>
      <c r="H1968">
        <v>2</v>
      </c>
      <c r="I1968" s="21">
        <v>3484.33</v>
      </c>
      <c r="J1968" s="9" t="s">
        <v>8</v>
      </c>
      <c r="K1968" t="s">
        <v>8</v>
      </c>
      <c r="L1968" t="s">
        <v>38</v>
      </c>
    </row>
    <row r="1969" spans="1:12" x14ac:dyDescent="0.35">
      <c r="A1969" t="s">
        <v>396</v>
      </c>
      <c r="B1969">
        <v>1968</v>
      </c>
      <c r="C1969">
        <v>2004</v>
      </c>
      <c r="D1969" t="s">
        <v>14</v>
      </c>
      <c r="E1969">
        <v>26</v>
      </c>
      <c r="F1969" s="19">
        <v>38164</v>
      </c>
      <c r="G1969" s="13">
        <f t="shared" ca="1" si="30"/>
        <v>22</v>
      </c>
      <c r="H1969">
        <v>3</v>
      </c>
      <c r="I1969" s="21">
        <v>3481.87</v>
      </c>
      <c r="J1969" s="9" t="s">
        <v>7</v>
      </c>
      <c r="K1969" t="s">
        <v>8</v>
      </c>
      <c r="L1969" t="s">
        <v>164</v>
      </c>
    </row>
    <row r="1970" spans="1:12" x14ac:dyDescent="0.35">
      <c r="A1970" t="s">
        <v>395</v>
      </c>
      <c r="B1970">
        <v>1969</v>
      </c>
      <c r="C1970">
        <v>1993</v>
      </c>
      <c r="D1970" t="s">
        <v>33</v>
      </c>
      <c r="E1970">
        <v>12</v>
      </c>
      <c r="F1970" s="19">
        <v>34254</v>
      </c>
      <c r="G1970" s="13">
        <f t="shared" ca="1" si="30"/>
        <v>32</v>
      </c>
      <c r="H1970">
        <v>1</v>
      </c>
      <c r="I1970" s="21">
        <v>3471.41</v>
      </c>
      <c r="J1970" s="9" t="s">
        <v>7</v>
      </c>
      <c r="K1970" t="s">
        <v>7</v>
      </c>
      <c r="L1970" t="s">
        <v>9</v>
      </c>
    </row>
    <row r="1971" spans="1:12" x14ac:dyDescent="0.35">
      <c r="A1971" t="s">
        <v>394</v>
      </c>
      <c r="B1971">
        <v>1970</v>
      </c>
      <c r="C1971">
        <v>2003</v>
      </c>
      <c r="D1971" t="s">
        <v>6</v>
      </c>
      <c r="E1971">
        <v>29</v>
      </c>
      <c r="F1971" s="19">
        <v>37831</v>
      </c>
      <c r="G1971" s="13">
        <f t="shared" ca="1" si="30"/>
        <v>23</v>
      </c>
      <c r="H1971">
        <v>0</v>
      </c>
      <c r="I1971" s="21">
        <v>3463.51</v>
      </c>
      <c r="J1971" s="9" t="s">
        <v>7</v>
      </c>
      <c r="K1971" t="s">
        <v>12</v>
      </c>
      <c r="L1971" t="s">
        <v>196</v>
      </c>
    </row>
    <row r="1972" spans="1:12" x14ac:dyDescent="0.35">
      <c r="A1972" t="s">
        <v>393</v>
      </c>
      <c r="B1972">
        <v>1971</v>
      </c>
      <c r="C1972">
        <v>1987</v>
      </c>
      <c r="D1972" t="s">
        <v>16</v>
      </c>
      <c r="E1972">
        <v>14</v>
      </c>
      <c r="F1972" s="19">
        <v>35687</v>
      </c>
      <c r="G1972" s="13">
        <f t="shared" ca="1" si="30"/>
        <v>28</v>
      </c>
      <c r="H1972">
        <v>3</v>
      </c>
      <c r="I1972" s="21">
        <v>3453.77</v>
      </c>
      <c r="J1972" s="9" t="s">
        <v>7</v>
      </c>
      <c r="K1972" t="s">
        <v>12</v>
      </c>
      <c r="L1972" t="s">
        <v>38</v>
      </c>
    </row>
    <row r="1973" spans="1:12" x14ac:dyDescent="0.35">
      <c r="A1973" t="s">
        <v>392</v>
      </c>
      <c r="B1973">
        <v>1972</v>
      </c>
      <c r="C1973">
        <v>2000</v>
      </c>
      <c r="D1973" t="s">
        <v>14</v>
      </c>
      <c r="E1973">
        <v>20</v>
      </c>
      <c r="F1973" s="19">
        <v>36697</v>
      </c>
      <c r="G1973" s="13">
        <f t="shared" ca="1" si="30"/>
        <v>26</v>
      </c>
      <c r="H1973">
        <v>3</v>
      </c>
      <c r="I1973" s="21">
        <v>3443.06</v>
      </c>
      <c r="J1973" s="9" t="s">
        <v>7</v>
      </c>
      <c r="K1973" t="s">
        <v>12</v>
      </c>
      <c r="L1973" t="s">
        <v>38</v>
      </c>
    </row>
    <row r="1974" spans="1:12" x14ac:dyDescent="0.35">
      <c r="A1974" t="s">
        <v>391</v>
      </c>
      <c r="B1974">
        <v>1973</v>
      </c>
      <c r="C1974">
        <v>1986</v>
      </c>
      <c r="D1974" t="s">
        <v>31</v>
      </c>
      <c r="E1974">
        <v>27</v>
      </c>
      <c r="F1974" s="19">
        <v>35304</v>
      </c>
      <c r="G1974" s="13">
        <f t="shared" ca="1" si="30"/>
        <v>30</v>
      </c>
      <c r="H1974">
        <v>3</v>
      </c>
      <c r="I1974" s="21">
        <v>3436.5</v>
      </c>
      <c r="J1974" s="9" t="s">
        <v>7</v>
      </c>
      <c r="K1974" t="s">
        <v>12</v>
      </c>
      <c r="L1974" t="s">
        <v>9</v>
      </c>
    </row>
    <row r="1975" spans="1:12" x14ac:dyDescent="0.35">
      <c r="A1975" t="s">
        <v>390</v>
      </c>
      <c r="B1975">
        <v>1974</v>
      </c>
      <c r="C1975">
        <v>2001</v>
      </c>
      <c r="D1975" t="s">
        <v>26</v>
      </c>
      <c r="E1975">
        <v>26</v>
      </c>
      <c r="F1975" s="19">
        <v>37251</v>
      </c>
      <c r="G1975" s="13">
        <f t="shared" ca="1" si="30"/>
        <v>24</v>
      </c>
      <c r="H1975">
        <v>0</v>
      </c>
      <c r="I1975" s="21">
        <v>3434.38</v>
      </c>
      <c r="J1975" s="9" t="s">
        <v>7</v>
      </c>
      <c r="K1975" t="s">
        <v>7</v>
      </c>
      <c r="L1975" t="s">
        <v>38</v>
      </c>
    </row>
    <row r="1976" spans="1:12" x14ac:dyDescent="0.35">
      <c r="A1976" t="s">
        <v>389</v>
      </c>
      <c r="B1976">
        <v>1975</v>
      </c>
      <c r="C1976">
        <v>1996</v>
      </c>
      <c r="D1976" t="s">
        <v>26</v>
      </c>
      <c r="E1976">
        <v>19</v>
      </c>
      <c r="F1976" s="19">
        <v>35418</v>
      </c>
      <c r="G1976" s="13">
        <f t="shared" ca="1" si="30"/>
        <v>29</v>
      </c>
      <c r="H1976">
        <v>1</v>
      </c>
      <c r="I1976" s="21">
        <v>3410.32</v>
      </c>
      <c r="J1976" s="9" t="s">
        <v>7</v>
      </c>
      <c r="K1976" t="s">
        <v>7</v>
      </c>
      <c r="L1976" t="s">
        <v>38</v>
      </c>
    </row>
    <row r="1977" spans="1:12" x14ac:dyDescent="0.35">
      <c r="A1977" t="s">
        <v>388</v>
      </c>
      <c r="B1977">
        <v>1976</v>
      </c>
      <c r="C1977">
        <v>2004</v>
      </c>
      <c r="D1977" t="s">
        <v>6</v>
      </c>
      <c r="E1977">
        <v>16</v>
      </c>
      <c r="F1977" s="19">
        <v>38184</v>
      </c>
      <c r="G1977" s="13">
        <f t="shared" ca="1" si="30"/>
        <v>22</v>
      </c>
      <c r="H1977">
        <v>2</v>
      </c>
      <c r="I1977" s="21">
        <v>3393.36</v>
      </c>
      <c r="J1977" s="9" t="s">
        <v>7</v>
      </c>
      <c r="K1977" t="s">
        <v>7</v>
      </c>
      <c r="L1977" t="s">
        <v>245</v>
      </c>
    </row>
    <row r="1978" spans="1:12" x14ac:dyDescent="0.35">
      <c r="A1978" t="s">
        <v>387</v>
      </c>
      <c r="B1978">
        <v>1977</v>
      </c>
      <c r="C1978">
        <v>1996</v>
      </c>
      <c r="D1978" t="s">
        <v>33</v>
      </c>
      <c r="E1978">
        <v>27</v>
      </c>
      <c r="F1978" s="19">
        <v>35365</v>
      </c>
      <c r="G1978" s="13">
        <f t="shared" ca="1" si="30"/>
        <v>29</v>
      </c>
      <c r="H1978">
        <v>1</v>
      </c>
      <c r="I1978" s="21">
        <v>3392.98</v>
      </c>
      <c r="J1978" s="9" t="s">
        <v>7</v>
      </c>
      <c r="K1978" t="s">
        <v>8</v>
      </c>
      <c r="L1978" t="s">
        <v>9</v>
      </c>
    </row>
    <row r="1979" spans="1:12" x14ac:dyDescent="0.35">
      <c r="A1979" t="s">
        <v>386</v>
      </c>
      <c r="B1979">
        <v>1978</v>
      </c>
      <c r="C1979">
        <v>1996</v>
      </c>
      <c r="D1979" t="s">
        <v>31</v>
      </c>
      <c r="E1979">
        <v>10</v>
      </c>
      <c r="F1979" s="19">
        <v>35287</v>
      </c>
      <c r="G1979" s="13">
        <f t="shared" ca="1" si="30"/>
        <v>30</v>
      </c>
      <c r="H1979">
        <v>1</v>
      </c>
      <c r="I1979" s="21">
        <v>3392.37</v>
      </c>
      <c r="J1979" s="9" t="s">
        <v>7</v>
      </c>
      <c r="K1979" t="s">
        <v>8</v>
      </c>
      <c r="L1979" t="s">
        <v>9</v>
      </c>
    </row>
    <row r="1980" spans="1:12" x14ac:dyDescent="0.35">
      <c r="A1980" t="s">
        <v>385</v>
      </c>
      <c r="B1980">
        <v>1979</v>
      </c>
      <c r="C1980">
        <v>1996</v>
      </c>
      <c r="D1980" t="s">
        <v>11</v>
      </c>
      <c r="E1980">
        <v>13</v>
      </c>
      <c r="F1980" s="19">
        <v>35382</v>
      </c>
      <c r="G1980" s="13">
        <f t="shared" ca="1" si="30"/>
        <v>29</v>
      </c>
      <c r="H1980">
        <v>0</v>
      </c>
      <c r="I1980" s="21">
        <v>3385.4</v>
      </c>
      <c r="J1980" s="9" t="s">
        <v>7</v>
      </c>
      <c r="K1980" t="s">
        <v>7</v>
      </c>
      <c r="L1980" t="s">
        <v>243</v>
      </c>
    </row>
    <row r="1981" spans="1:12" x14ac:dyDescent="0.35">
      <c r="A1981" t="s">
        <v>384</v>
      </c>
      <c r="B1981">
        <v>1980</v>
      </c>
      <c r="C1981">
        <v>1996</v>
      </c>
      <c r="D1981" t="s">
        <v>26</v>
      </c>
      <c r="E1981">
        <v>14</v>
      </c>
      <c r="F1981" s="19">
        <v>35413</v>
      </c>
      <c r="G1981" s="13">
        <f t="shared" ca="1" si="30"/>
        <v>29</v>
      </c>
      <c r="H1981">
        <v>1</v>
      </c>
      <c r="I1981" s="21">
        <v>3378.91</v>
      </c>
      <c r="J1981" s="9" t="s">
        <v>7</v>
      </c>
      <c r="K1981" t="s">
        <v>12</v>
      </c>
      <c r="L1981" t="s">
        <v>38</v>
      </c>
    </row>
    <row r="1982" spans="1:12" x14ac:dyDescent="0.35">
      <c r="A1982" t="s">
        <v>383</v>
      </c>
      <c r="B1982">
        <v>1981</v>
      </c>
      <c r="C1982">
        <v>1993</v>
      </c>
      <c r="D1982" t="s">
        <v>33</v>
      </c>
      <c r="E1982">
        <v>7</v>
      </c>
      <c r="F1982" s="19">
        <v>34249</v>
      </c>
      <c r="G1982" s="13">
        <f t="shared" ca="1" si="30"/>
        <v>32</v>
      </c>
      <c r="H1982">
        <v>0</v>
      </c>
      <c r="I1982" s="21">
        <v>3366.67</v>
      </c>
      <c r="J1982" s="9" t="s">
        <v>7</v>
      </c>
      <c r="K1982" t="s">
        <v>7</v>
      </c>
      <c r="L1982" t="s">
        <v>9</v>
      </c>
    </row>
    <row r="1983" spans="1:12" x14ac:dyDescent="0.35">
      <c r="A1983" t="s">
        <v>382</v>
      </c>
      <c r="B1983">
        <v>1982</v>
      </c>
      <c r="C1983">
        <v>1995</v>
      </c>
      <c r="D1983" t="s">
        <v>14</v>
      </c>
      <c r="E1983">
        <v>23</v>
      </c>
      <c r="F1983" s="19">
        <v>34873</v>
      </c>
      <c r="G1983" s="13">
        <f t="shared" ca="1" si="30"/>
        <v>31</v>
      </c>
      <c r="H1983">
        <v>0</v>
      </c>
      <c r="I1983" s="21">
        <v>3353.47</v>
      </c>
      <c r="J1983" s="9" t="s">
        <v>7</v>
      </c>
      <c r="K1983" t="s">
        <v>8</v>
      </c>
      <c r="L1983" t="s">
        <v>19</v>
      </c>
    </row>
    <row r="1984" spans="1:12" x14ac:dyDescent="0.35">
      <c r="A1984" t="s">
        <v>381</v>
      </c>
      <c r="B1984">
        <v>1983</v>
      </c>
      <c r="C1984">
        <v>1993</v>
      </c>
      <c r="D1984" t="s">
        <v>33</v>
      </c>
      <c r="E1984">
        <v>28</v>
      </c>
      <c r="F1984" s="19">
        <v>34270</v>
      </c>
      <c r="G1984" s="13">
        <f t="shared" ca="1" si="30"/>
        <v>32</v>
      </c>
      <c r="H1984">
        <v>0</v>
      </c>
      <c r="I1984" s="21">
        <v>3353.28</v>
      </c>
      <c r="J1984" s="9" t="s">
        <v>7</v>
      </c>
      <c r="K1984" t="s">
        <v>12</v>
      </c>
      <c r="L1984" t="s">
        <v>38</v>
      </c>
    </row>
    <row r="1985" spans="1:12" x14ac:dyDescent="0.35">
      <c r="A1985" t="s">
        <v>380</v>
      </c>
      <c r="B1985">
        <v>1984</v>
      </c>
      <c r="C1985">
        <v>1991</v>
      </c>
      <c r="D1985" t="s">
        <v>16</v>
      </c>
      <c r="E1985">
        <v>1</v>
      </c>
      <c r="F1985" s="19">
        <v>33482</v>
      </c>
      <c r="G1985" s="13">
        <f t="shared" ca="1" si="30"/>
        <v>35</v>
      </c>
      <c r="H1985">
        <v>3</v>
      </c>
      <c r="I1985" s="21">
        <v>3342.79</v>
      </c>
      <c r="J1985" s="9" t="s">
        <v>7</v>
      </c>
      <c r="K1985" t="s">
        <v>12</v>
      </c>
      <c r="L1985" t="s">
        <v>9</v>
      </c>
    </row>
    <row r="1986" spans="1:12" x14ac:dyDescent="0.35">
      <c r="A1986" t="s">
        <v>379</v>
      </c>
      <c r="B1986">
        <v>1985</v>
      </c>
      <c r="C1986">
        <v>1997</v>
      </c>
      <c r="D1986" t="s">
        <v>14</v>
      </c>
      <c r="E1986">
        <v>20</v>
      </c>
      <c r="F1986" s="19">
        <v>35601</v>
      </c>
      <c r="G1986" s="13">
        <f t="shared" ref="G1986:G2049" ca="1" si="31">DATEDIF(F1986,$O$1,"Y")</f>
        <v>29</v>
      </c>
      <c r="H1986">
        <v>1</v>
      </c>
      <c r="I1986" s="21">
        <v>3309.79</v>
      </c>
      <c r="J1986" s="9" t="s">
        <v>8</v>
      </c>
      <c r="K1986" t="s">
        <v>8</v>
      </c>
      <c r="L1986" t="s">
        <v>352</v>
      </c>
    </row>
    <row r="1987" spans="1:12" x14ac:dyDescent="0.35">
      <c r="A1987" t="s">
        <v>378</v>
      </c>
      <c r="B1987">
        <v>1986</v>
      </c>
      <c r="C1987">
        <v>2003</v>
      </c>
      <c r="D1987" t="s">
        <v>11</v>
      </c>
      <c r="E1987">
        <v>18</v>
      </c>
      <c r="F1987" s="19">
        <v>37943</v>
      </c>
      <c r="G1987" s="13">
        <f t="shared" ca="1" si="31"/>
        <v>22</v>
      </c>
      <c r="H1987">
        <v>0</v>
      </c>
      <c r="I1987" s="21">
        <v>3308.46</v>
      </c>
      <c r="J1987" s="9" t="s">
        <v>7</v>
      </c>
      <c r="K1987" t="s">
        <v>12</v>
      </c>
      <c r="L1987" t="s">
        <v>296</v>
      </c>
    </row>
    <row r="1988" spans="1:12" x14ac:dyDescent="0.35">
      <c r="A1988" t="s">
        <v>377</v>
      </c>
      <c r="B1988">
        <v>1987</v>
      </c>
      <c r="C1988">
        <v>2003</v>
      </c>
      <c r="D1988" t="s">
        <v>26</v>
      </c>
      <c r="E1988">
        <v>5</v>
      </c>
      <c r="F1988" s="19">
        <v>37960</v>
      </c>
      <c r="G1988" s="13">
        <f t="shared" ca="1" si="31"/>
        <v>22</v>
      </c>
      <c r="H1988">
        <v>0</v>
      </c>
      <c r="I1988" s="21">
        <v>3300.7</v>
      </c>
      <c r="J1988" s="9" t="s">
        <v>7</v>
      </c>
      <c r="K1988" t="s">
        <v>7</v>
      </c>
      <c r="L1988" t="s">
        <v>196</v>
      </c>
    </row>
    <row r="1989" spans="1:12" x14ac:dyDescent="0.35">
      <c r="A1989" t="s">
        <v>376</v>
      </c>
      <c r="B1989">
        <v>1988</v>
      </c>
      <c r="C1989">
        <v>1996</v>
      </c>
      <c r="D1989" t="s">
        <v>11</v>
      </c>
      <c r="E1989">
        <v>17</v>
      </c>
      <c r="F1989" s="19">
        <v>35386</v>
      </c>
      <c r="G1989" s="13">
        <f t="shared" ca="1" si="31"/>
        <v>29</v>
      </c>
      <c r="H1989">
        <v>1</v>
      </c>
      <c r="I1989" s="21">
        <v>3292.53</v>
      </c>
      <c r="J1989" s="9" t="s">
        <v>7</v>
      </c>
      <c r="K1989" t="s">
        <v>7</v>
      </c>
      <c r="L1989" t="s">
        <v>19</v>
      </c>
    </row>
    <row r="1990" spans="1:12" x14ac:dyDescent="0.35">
      <c r="A1990" t="s">
        <v>375</v>
      </c>
      <c r="B1990">
        <v>1989</v>
      </c>
      <c r="C1990">
        <v>2003</v>
      </c>
      <c r="D1990" t="s">
        <v>6</v>
      </c>
      <c r="E1990">
        <v>3</v>
      </c>
      <c r="F1990" s="19">
        <v>37805</v>
      </c>
      <c r="G1990" s="13">
        <f t="shared" ca="1" si="31"/>
        <v>23</v>
      </c>
      <c r="H1990">
        <v>0</v>
      </c>
      <c r="I1990" s="21">
        <v>3280.22</v>
      </c>
      <c r="J1990" s="9" t="s">
        <v>7</v>
      </c>
      <c r="K1990" t="s">
        <v>8</v>
      </c>
      <c r="L1990" t="s">
        <v>38</v>
      </c>
    </row>
    <row r="1991" spans="1:12" x14ac:dyDescent="0.35">
      <c r="A1991" t="s">
        <v>374</v>
      </c>
      <c r="B1991">
        <v>1990</v>
      </c>
      <c r="C1991">
        <v>2001</v>
      </c>
      <c r="D1991" t="s">
        <v>33</v>
      </c>
      <c r="E1991">
        <v>6</v>
      </c>
      <c r="F1991" s="19">
        <v>37170</v>
      </c>
      <c r="G1991" s="13">
        <f t="shared" ca="1" si="31"/>
        <v>24</v>
      </c>
      <c r="H1991">
        <v>2</v>
      </c>
      <c r="I1991" s="21">
        <v>3279.87</v>
      </c>
      <c r="J1991" s="9" t="s">
        <v>7</v>
      </c>
      <c r="K1991" t="s">
        <v>12</v>
      </c>
      <c r="L1991" t="s">
        <v>352</v>
      </c>
    </row>
    <row r="1992" spans="1:12" x14ac:dyDescent="0.35">
      <c r="A1992" t="s">
        <v>373</v>
      </c>
      <c r="B1992">
        <v>1991</v>
      </c>
      <c r="C1992">
        <v>1994</v>
      </c>
      <c r="D1992" t="s">
        <v>6</v>
      </c>
      <c r="E1992">
        <v>1</v>
      </c>
      <c r="F1992" s="19">
        <v>34516</v>
      </c>
      <c r="G1992" s="13">
        <f t="shared" ca="1" si="31"/>
        <v>32</v>
      </c>
      <c r="H1992">
        <v>1</v>
      </c>
      <c r="I1992" s="21">
        <v>3277.16</v>
      </c>
      <c r="J1992" s="9" t="s">
        <v>7</v>
      </c>
      <c r="K1992" t="s">
        <v>8</v>
      </c>
      <c r="L1992" t="s">
        <v>38</v>
      </c>
    </row>
    <row r="1993" spans="1:12" x14ac:dyDescent="0.35">
      <c r="A1993" t="s">
        <v>372</v>
      </c>
      <c r="B1993">
        <v>1992</v>
      </c>
      <c r="C1993">
        <v>1994</v>
      </c>
      <c r="D1993" t="s">
        <v>26</v>
      </c>
      <c r="E1993">
        <v>2</v>
      </c>
      <c r="F1993" s="19">
        <v>34670</v>
      </c>
      <c r="G1993" s="13">
        <f t="shared" ca="1" si="31"/>
        <v>31</v>
      </c>
      <c r="H1993">
        <v>0</v>
      </c>
      <c r="I1993" s="21">
        <v>3268.85</v>
      </c>
      <c r="J1993" s="9" t="s">
        <v>8</v>
      </c>
      <c r="K1993" t="s">
        <v>12</v>
      </c>
      <c r="L1993" t="s">
        <v>164</v>
      </c>
    </row>
    <row r="1994" spans="1:12" x14ac:dyDescent="0.35">
      <c r="A1994" t="s">
        <v>371</v>
      </c>
      <c r="B1994">
        <v>1993</v>
      </c>
      <c r="C1994">
        <v>1991</v>
      </c>
      <c r="D1994" t="s">
        <v>11</v>
      </c>
      <c r="E1994">
        <v>13</v>
      </c>
      <c r="F1994" s="19">
        <v>33555</v>
      </c>
      <c r="G1994" s="13">
        <f t="shared" ca="1" si="31"/>
        <v>34</v>
      </c>
      <c r="H1994">
        <v>0</v>
      </c>
      <c r="I1994" s="21">
        <v>3260.2</v>
      </c>
      <c r="J1994" s="9" t="s">
        <v>8</v>
      </c>
      <c r="K1994" t="s">
        <v>7</v>
      </c>
      <c r="L1994" t="s">
        <v>38</v>
      </c>
    </row>
    <row r="1995" spans="1:12" x14ac:dyDescent="0.35">
      <c r="A1995" t="s">
        <v>370</v>
      </c>
      <c r="B1995">
        <v>1994</v>
      </c>
      <c r="C1995">
        <v>1997</v>
      </c>
      <c r="D1995" t="s">
        <v>16</v>
      </c>
      <c r="E1995">
        <v>2</v>
      </c>
      <c r="F1995" s="19">
        <v>35675</v>
      </c>
      <c r="G1995" s="13">
        <f t="shared" ca="1" si="31"/>
        <v>29</v>
      </c>
      <c r="H1995">
        <v>1</v>
      </c>
      <c r="I1995" s="21">
        <v>3238.44</v>
      </c>
      <c r="J1995" s="9" t="s">
        <v>7</v>
      </c>
      <c r="K1995" t="s">
        <v>8</v>
      </c>
      <c r="L1995" t="s">
        <v>9</v>
      </c>
    </row>
    <row r="1996" spans="1:12" x14ac:dyDescent="0.35">
      <c r="A1996" t="s">
        <v>369</v>
      </c>
      <c r="B1996">
        <v>1995</v>
      </c>
      <c r="C1996">
        <v>1997</v>
      </c>
      <c r="D1996" t="s">
        <v>31</v>
      </c>
      <c r="E1996">
        <v>2</v>
      </c>
      <c r="F1996" s="19">
        <v>35644</v>
      </c>
      <c r="G1996" s="13">
        <f t="shared" ca="1" si="31"/>
        <v>29</v>
      </c>
      <c r="H1996">
        <v>1</v>
      </c>
      <c r="I1996" s="21">
        <v>3227.12</v>
      </c>
      <c r="J1996" s="9" t="s">
        <v>7</v>
      </c>
      <c r="K1996" t="s">
        <v>8</v>
      </c>
      <c r="L1996" t="s">
        <v>9</v>
      </c>
    </row>
    <row r="1997" spans="1:12" x14ac:dyDescent="0.35">
      <c r="A1997" t="s">
        <v>368</v>
      </c>
      <c r="B1997">
        <v>1996</v>
      </c>
      <c r="C1997">
        <v>1997</v>
      </c>
      <c r="D1997" t="s">
        <v>6</v>
      </c>
      <c r="E1997">
        <v>6</v>
      </c>
      <c r="F1997" s="19">
        <v>35617</v>
      </c>
      <c r="G1997" s="13">
        <f t="shared" ca="1" si="31"/>
        <v>29</v>
      </c>
      <c r="H1997">
        <v>0</v>
      </c>
      <c r="I1997" s="21">
        <v>3213.62</v>
      </c>
      <c r="J1997" s="9" t="s">
        <v>7</v>
      </c>
      <c r="K1997" t="s">
        <v>7</v>
      </c>
      <c r="L1997" t="s">
        <v>243</v>
      </c>
    </row>
    <row r="1998" spans="1:12" x14ac:dyDescent="0.35">
      <c r="A1998" t="s">
        <v>367</v>
      </c>
      <c r="B1998">
        <v>1997</v>
      </c>
      <c r="C1998">
        <v>1997</v>
      </c>
      <c r="D1998" t="s">
        <v>26</v>
      </c>
      <c r="E1998">
        <v>22</v>
      </c>
      <c r="F1998" s="19">
        <v>35786</v>
      </c>
      <c r="G1998" s="13">
        <f t="shared" ca="1" si="31"/>
        <v>28</v>
      </c>
      <c r="H1998">
        <v>1</v>
      </c>
      <c r="I1998" s="21">
        <v>3208.79</v>
      </c>
      <c r="J1998" s="9" t="s">
        <v>7</v>
      </c>
      <c r="K1998" t="s">
        <v>8</v>
      </c>
      <c r="L1998" t="s">
        <v>38</v>
      </c>
    </row>
    <row r="1999" spans="1:12" x14ac:dyDescent="0.35">
      <c r="A1999" t="s">
        <v>366</v>
      </c>
      <c r="B1999">
        <v>1998</v>
      </c>
      <c r="C1999">
        <v>1997</v>
      </c>
      <c r="D1999" t="s">
        <v>6</v>
      </c>
      <c r="E1999">
        <v>5</v>
      </c>
      <c r="F1999" s="19">
        <v>35616</v>
      </c>
      <c r="G1999" s="13">
        <f t="shared" ca="1" si="31"/>
        <v>29</v>
      </c>
      <c r="H1999">
        <v>0</v>
      </c>
      <c r="I1999" s="21">
        <v>3206.49</v>
      </c>
      <c r="J1999" s="9" t="s">
        <v>7</v>
      </c>
      <c r="K1999" t="s">
        <v>8</v>
      </c>
      <c r="L1999" t="s">
        <v>243</v>
      </c>
    </row>
    <row r="2000" spans="1:12" x14ac:dyDescent="0.35">
      <c r="A2000" t="s">
        <v>365</v>
      </c>
      <c r="B2000">
        <v>1999</v>
      </c>
      <c r="C2000">
        <v>1996</v>
      </c>
      <c r="D2000" t="s">
        <v>33</v>
      </c>
      <c r="E2000">
        <v>11</v>
      </c>
      <c r="F2000" s="19">
        <v>35349</v>
      </c>
      <c r="G2000" s="13">
        <f t="shared" ca="1" si="31"/>
        <v>29</v>
      </c>
      <c r="H2000">
        <v>0</v>
      </c>
      <c r="I2000" s="21">
        <v>3201.25</v>
      </c>
      <c r="J2000" s="9" t="s">
        <v>7</v>
      </c>
      <c r="K2000" t="s">
        <v>8</v>
      </c>
      <c r="L2000" t="s">
        <v>19</v>
      </c>
    </row>
    <row r="2001" spans="1:12" x14ac:dyDescent="0.35">
      <c r="A2001" t="s">
        <v>364</v>
      </c>
      <c r="B2001">
        <v>2000</v>
      </c>
      <c r="C2001">
        <v>2001</v>
      </c>
      <c r="D2001" t="s">
        <v>16</v>
      </c>
      <c r="E2001">
        <v>2</v>
      </c>
      <c r="F2001" s="19">
        <v>37136</v>
      </c>
      <c r="G2001" s="13">
        <f t="shared" ca="1" si="31"/>
        <v>25</v>
      </c>
      <c r="H2001">
        <v>2</v>
      </c>
      <c r="I2001" s="21">
        <v>3180.51</v>
      </c>
      <c r="J2001" s="9" t="s">
        <v>7</v>
      </c>
      <c r="K2001" t="s">
        <v>7</v>
      </c>
      <c r="L2001" t="s">
        <v>9</v>
      </c>
    </row>
    <row r="2002" spans="1:12" x14ac:dyDescent="0.35">
      <c r="A2002" t="s">
        <v>363</v>
      </c>
      <c r="B2002">
        <v>2001</v>
      </c>
      <c r="C2002">
        <v>2000</v>
      </c>
      <c r="D2002" t="s">
        <v>16</v>
      </c>
      <c r="E2002">
        <v>23</v>
      </c>
      <c r="F2002" s="19">
        <v>36792</v>
      </c>
      <c r="G2002" s="13">
        <f t="shared" ca="1" si="31"/>
        <v>25</v>
      </c>
      <c r="H2002">
        <v>0</v>
      </c>
      <c r="I2002" s="21">
        <v>3179.96</v>
      </c>
      <c r="J2002" s="9" t="s">
        <v>7</v>
      </c>
      <c r="K2002" t="s">
        <v>7</v>
      </c>
      <c r="L2002" t="s">
        <v>19</v>
      </c>
    </row>
    <row r="2003" spans="1:12" x14ac:dyDescent="0.35">
      <c r="A2003" t="s">
        <v>362</v>
      </c>
      <c r="B2003">
        <v>2002</v>
      </c>
      <c r="C2003">
        <v>1996</v>
      </c>
      <c r="D2003" t="s">
        <v>6</v>
      </c>
      <c r="E2003">
        <v>3</v>
      </c>
      <c r="F2003" s="19">
        <v>35249</v>
      </c>
      <c r="G2003" s="13">
        <f t="shared" ca="1" si="31"/>
        <v>30</v>
      </c>
      <c r="H2003">
        <v>0</v>
      </c>
      <c r="I2003" s="21">
        <v>3176.82</v>
      </c>
      <c r="J2003" s="9" t="s">
        <v>7</v>
      </c>
      <c r="K2003" t="s">
        <v>12</v>
      </c>
      <c r="L2003" t="s">
        <v>19</v>
      </c>
    </row>
    <row r="2004" spans="1:12" x14ac:dyDescent="0.35">
      <c r="A2004" t="s">
        <v>361</v>
      </c>
      <c r="B2004">
        <v>2003</v>
      </c>
      <c r="C2004">
        <v>1996</v>
      </c>
      <c r="D2004" t="s">
        <v>31</v>
      </c>
      <c r="E2004">
        <v>14</v>
      </c>
      <c r="F2004" s="19">
        <v>35291</v>
      </c>
      <c r="G2004" s="13">
        <f t="shared" ca="1" si="31"/>
        <v>30</v>
      </c>
      <c r="H2004">
        <v>0</v>
      </c>
      <c r="I2004" s="21">
        <v>3176.29</v>
      </c>
      <c r="J2004" s="9" t="s">
        <v>7</v>
      </c>
      <c r="K2004" t="s">
        <v>7</v>
      </c>
      <c r="L2004" t="s">
        <v>19</v>
      </c>
    </row>
    <row r="2005" spans="1:12" x14ac:dyDescent="0.35">
      <c r="A2005" t="s">
        <v>360</v>
      </c>
      <c r="B2005">
        <v>2004</v>
      </c>
      <c r="C2005">
        <v>1994</v>
      </c>
      <c r="D2005" t="s">
        <v>6</v>
      </c>
      <c r="E2005">
        <v>6</v>
      </c>
      <c r="F2005" s="19">
        <v>34521</v>
      </c>
      <c r="G2005" s="13">
        <f t="shared" ca="1" si="31"/>
        <v>32</v>
      </c>
      <c r="H2005">
        <v>0</v>
      </c>
      <c r="I2005" s="21">
        <v>3172.02</v>
      </c>
      <c r="J2005" s="9" t="s">
        <v>7</v>
      </c>
      <c r="K2005" t="s">
        <v>12</v>
      </c>
      <c r="L2005" t="s">
        <v>38</v>
      </c>
    </row>
    <row r="2006" spans="1:12" x14ac:dyDescent="0.35">
      <c r="A2006" t="s">
        <v>359</v>
      </c>
      <c r="B2006">
        <v>2005</v>
      </c>
      <c r="C2006">
        <v>1994</v>
      </c>
      <c r="D2006" t="s">
        <v>33</v>
      </c>
      <c r="E2006">
        <v>25</v>
      </c>
      <c r="F2006" s="19">
        <v>34632</v>
      </c>
      <c r="G2006" s="13">
        <f t="shared" ca="1" si="31"/>
        <v>31</v>
      </c>
      <c r="H2006">
        <v>0</v>
      </c>
      <c r="I2006" s="21">
        <v>3171.61</v>
      </c>
      <c r="J2006" s="9" t="s">
        <v>7</v>
      </c>
      <c r="K2006" t="s">
        <v>8</v>
      </c>
      <c r="L2006" t="s">
        <v>9</v>
      </c>
    </row>
    <row r="2007" spans="1:12" x14ac:dyDescent="0.35">
      <c r="A2007" t="s">
        <v>358</v>
      </c>
      <c r="B2007">
        <v>2006</v>
      </c>
      <c r="C2007">
        <v>2001</v>
      </c>
      <c r="D2007" t="s">
        <v>31</v>
      </c>
      <c r="E2007">
        <v>29</v>
      </c>
      <c r="F2007" s="19">
        <v>37132</v>
      </c>
      <c r="G2007" s="13">
        <f t="shared" ca="1" si="31"/>
        <v>25</v>
      </c>
      <c r="H2007">
        <v>1</v>
      </c>
      <c r="I2007" s="21">
        <v>3167.46</v>
      </c>
      <c r="J2007" s="9" t="s">
        <v>7</v>
      </c>
      <c r="K2007" t="s">
        <v>8</v>
      </c>
      <c r="L2007" t="s">
        <v>243</v>
      </c>
    </row>
    <row r="2008" spans="1:12" x14ac:dyDescent="0.35">
      <c r="A2008" t="s">
        <v>357</v>
      </c>
      <c r="B2008">
        <v>2007</v>
      </c>
      <c r="C2008">
        <v>1993</v>
      </c>
      <c r="D2008" t="s">
        <v>16</v>
      </c>
      <c r="E2008">
        <v>25</v>
      </c>
      <c r="F2008" s="19">
        <v>34237</v>
      </c>
      <c r="G2008" s="13">
        <f t="shared" ca="1" si="31"/>
        <v>32</v>
      </c>
      <c r="H2008">
        <v>0</v>
      </c>
      <c r="I2008" s="21">
        <v>3162.02</v>
      </c>
      <c r="J2008" s="9" t="s">
        <v>7</v>
      </c>
      <c r="K2008" t="s">
        <v>8</v>
      </c>
      <c r="L2008" t="s">
        <v>9</v>
      </c>
    </row>
    <row r="2009" spans="1:12" x14ac:dyDescent="0.35">
      <c r="A2009" t="s">
        <v>356</v>
      </c>
      <c r="B2009">
        <v>2008</v>
      </c>
      <c r="C2009">
        <v>1994</v>
      </c>
      <c r="D2009" t="s">
        <v>6</v>
      </c>
      <c r="E2009">
        <v>10</v>
      </c>
      <c r="F2009" s="19">
        <v>34525</v>
      </c>
      <c r="G2009" s="13">
        <f t="shared" ca="1" si="31"/>
        <v>32</v>
      </c>
      <c r="H2009">
        <v>0</v>
      </c>
      <c r="I2009" s="21">
        <v>3161.45</v>
      </c>
      <c r="J2009" s="9" t="s">
        <v>7</v>
      </c>
      <c r="K2009" t="s">
        <v>12</v>
      </c>
      <c r="L2009" t="s">
        <v>38</v>
      </c>
    </row>
    <row r="2010" spans="1:12" x14ac:dyDescent="0.35">
      <c r="A2010" t="s">
        <v>355</v>
      </c>
      <c r="B2010">
        <v>2009</v>
      </c>
      <c r="C2010">
        <v>1999</v>
      </c>
      <c r="D2010" t="s">
        <v>14</v>
      </c>
      <c r="E2010">
        <v>25</v>
      </c>
      <c r="F2010" s="19">
        <v>36336</v>
      </c>
      <c r="G2010" s="13">
        <f t="shared" ca="1" si="31"/>
        <v>27</v>
      </c>
      <c r="H2010">
        <v>0</v>
      </c>
      <c r="I2010" s="21">
        <v>3128.35</v>
      </c>
      <c r="J2010" s="9" t="s">
        <v>7</v>
      </c>
      <c r="K2010" t="s">
        <v>8</v>
      </c>
      <c r="L2010" t="s">
        <v>296</v>
      </c>
    </row>
    <row r="2011" spans="1:12" x14ac:dyDescent="0.35">
      <c r="A2011" t="s">
        <v>354</v>
      </c>
      <c r="B2011">
        <v>2010</v>
      </c>
      <c r="C2011">
        <v>1987</v>
      </c>
      <c r="D2011" t="s">
        <v>31</v>
      </c>
      <c r="E2011">
        <v>1</v>
      </c>
      <c r="F2011" s="19">
        <v>35643</v>
      </c>
      <c r="G2011" s="13">
        <f t="shared" ca="1" si="31"/>
        <v>29</v>
      </c>
      <c r="H2011">
        <v>3</v>
      </c>
      <c r="I2011" s="21">
        <v>3088.06</v>
      </c>
      <c r="J2011" s="9" t="s">
        <v>7</v>
      </c>
      <c r="K2011" t="s">
        <v>7</v>
      </c>
      <c r="L2011" t="s">
        <v>9</v>
      </c>
    </row>
    <row r="2012" spans="1:12" x14ac:dyDescent="0.35">
      <c r="A2012" t="s">
        <v>353</v>
      </c>
      <c r="B2012">
        <v>2011</v>
      </c>
      <c r="C2012">
        <v>2001</v>
      </c>
      <c r="D2012" t="s">
        <v>33</v>
      </c>
      <c r="E2012">
        <v>13</v>
      </c>
      <c r="F2012" s="19">
        <v>37177</v>
      </c>
      <c r="G2012" s="13">
        <f t="shared" ca="1" si="31"/>
        <v>24</v>
      </c>
      <c r="H2012">
        <v>2</v>
      </c>
      <c r="I2012" s="21">
        <v>3077.1</v>
      </c>
      <c r="J2012" s="9" t="s">
        <v>7</v>
      </c>
      <c r="K2012" t="s">
        <v>12</v>
      </c>
      <c r="L2012" t="s">
        <v>19</v>
      </c>
    </row>
    <row r="2013" spans="1:12" x14ac:dyDescent="0.35">
      <c r="A2013" t="s">
        <v>351</v>
      </c>
      <c r="B2013">
        <v>2012</v>
      </c>
      <c r="C2013">
        <v>1995</v>
      </c>
      <c r="D2013" t="s">
        <v>16</v>
      </c>
      <c r="E2013">
        <v>10</v>
      </c>
      <c r="F2013" s="19">
        <v>34952</v>
      </c>
      <c r="G2013" s="13">
        <f t="shared" ca="1" si="31"/>
        <v>31</v>
      </c>
      <c r="H2013">
        <v>0</v>
      </c>
      <c r="I2013" s="21">
        <v>3070.81</v>
      </c>
      <c r="J2013" s="9" t="s">
        <v>8</v>
      </c>
      <c r="K2013" t="s">
        <v>12</v>
      </c>
      <c r="L2013" t="s">
        <v>352</v>
      </c>
    </row>
    <row r="2014" spans="1:12" x14ac:dyDescent="0.35">
      <c r="A2014" t="s">
        <v>350</v>
      </c>
      <c r="B2014">
        <v>2013</v>
      </c>
      <c r="C2014">
        <v>1989</v>
      </c>
      <c r="D2014" t="s">
        <v>33</v>
      </c>
      <c r="E2014">
        <v>1</v>
      </c>
      <c r="F2014" s="19">
        <v>36434</v>
      </c>
      <c r="G2014" s="13">
        <f t="shared" ca="1" si="31"/>
        <v>26</v>
      </c>
      <c r="H2014">
        <v>3</v>
      </c>
      <c r="I2014" s="21">
        <v>3065.49</v>
      </c>
      <c r="J2014" s="9" t="s">
        <v>7</v>
      </c>
      <c r="K2014" t="s">
        <v>12</v>
      </c>
      <c r="L2014" t="s">
        <v>19</v>
      </c>
    </row>
    <row r="2015" spans="1:12" x14ac:dyDescent="0.35">
      <c r="A2015" t="s">
        <v>349</v>
      </c>
      <c r="B2015">
        <v>2014</v>
      </c>
      <c r="C2015">
        <v>1994</v>
      </c>
      <c r="D2015" t="s">
        <v>16</v>
      </c>
      <c r="E2015">
        <v>26</v>
      </c>
      <c r="F2015" s="19">
        <v>34603</v>
      </c>
      <c r="G2015" s="13">
        <f t="shared" ca="1" si="31"/>
        <v>31</v>
      </c>
      <c r="H2015">
        <v>0</v>
      </c>
      <c r="I2015" s="21">
        <v>3062.51</v>
      </c>
      <c r="J2015" s="9" t="s">
        <v>8</v>
      </c>
      <c r="K2015" t="s">
        <v>12</v>
      </c>
      <c r="L2015" t="s">
        <v>19</v>
      </c>
    </row>
    <row r="2016" spans="1:12" x14ac:dyDescent="0.35">
      <c r="A2016" t="s">
        <v>348</v>
      </c>
      <c r="B2016">
        <v>2015</v>
      </c>
      <c r="C2016">
        <v>2002</v>
      </c>
      <c r="D2016" t="s">
        <v>14</v>
      </c>
      <c r="E2016">
        <v>21</v>
      </c>
      <c r="F2016" s="19">
        <v>37428</v>
      </c>
      <c r="G2016" s="13">
        <f t="shared" ca="1" si="31"/>
        <v>24</v>
      </c>
      <c r="H2016">
        <v>2</v>
      </c>
      <c r="I2016" s="21">
        <v>3056.39</v>
      </c>
      <c r="J2016" s="9" t="s">
        <v>7</v>
      </c>
      <c r="K2016" t="s">
        <v>8</v>
      </c>
      <c r="L2016" t="s">
        <v>9</v>
      </c>
    </row>
    <row r="2017" spans="1:12" x14ac:dyDescent="0.35">
      <c r="A2017" t="s">
        <v>347</v>
      </c>
      <c r="B2017">
        <v>2016</v>
      </c>
      <c r="C2017">
        <v>1997</v>
      </c>
      <c r="D2017" t="s">
        <v>26</v>
      </c>
      <c r="E2017">
        <v>22</v>
      </c>
      <c r="F2017" s="19">
        <v>35786</v>
      </c>
      <c r="G2017" s="13">
        <f t="shared" ca="1" si="31"/>
        <v>28</v>
      </c>
      <c r="H2017">
        <v>0</v>
      </c>
      <c r="I2017" s="21">
        <v>3051.73</v>
      </c>
      <c r="J2017" s="9" t="s">
        <v>7</v>
      </c>
      <c r="K2017" t="s">
        <v>7</v>
      </c>
      <c r="L2017" t="s">
        <v>38</v>
      </c>
    </row>
    <row r="2018" spans="1:12" x14ac:dyDescent="0.35">
      <c r="A2018" t="s">
        <v>346</v>
      </c>
      <c r="B2018">
        <v>2017</v>
      </c>
      <c r="C2018">
        <v>1998</v>
      </c>
      <c r="D2018" t="s">
        <v>31</v>
      </c>
      <c r="E2018">
        <v>9</v>
      </c>
      <c r="F2018" s="19">
        <v>36016</v>
      </c>
      <c r="G2018" s="13">
        <f t="shared" ca="1" si="31"/>
        <v>28</v>
      </c>
      <c r="H2018">
        <v>0</v>
      </c>
      <c r="I2018" s="21">
        <v>3046.06</v>
      </c>
      <c r="J2018" s="9" t="s">
        <v>7</v>
      </c>
      <c r="K2018" t="s">
        <v>12</v>
      </c>
      <c r="L2018" t="s">
        <v>245</v>
      </c>
    </row>
    <row r="2019" spans="1:12" x14ac:dyDescent="0.35">
      <c r="A2019" t="s">
        <v>345</v>
      </c>
      <c r="B2019">
        <v>2018</v>
      </c>
      <c r="C2019">
        <v>1998</v>
      </c>
      <c r="D2019" t="s">
        <v>16</v>
      </c>
      <c r="E2019">
        <v>15</v>
      </c>
      <c r="F2019" s="19">
        <v>36053</v>
      </c>
      <c r="G2019" s="13">
        <f t="shared" ca="1" si="31"/>
        <v>27</v>
      </c>
      <c r="H2019">
        <v>0</v>
      </c>
      <c r="I2019" s="21">
        <v>3044.21</v>
      </c>
      <c r="J2019" s="9" t="s">
        <v>7</v>
      </c>
      <c r="K2019" t="s">
        <v>8</v>
      </c>
      <c r="L2019" t="s">
        <v>243</v>
      </c>
    </row>
    <row r="2020" spans="1:12" x14ac:dyDescent="0.35">
      <c r="A2020" t="s">
        <v>344</v>
      </c>
      <c r="B2020">
        <v>2019</v>
      </c>
      <c r="C2020">
        <v>1997</v>
      </c>
      <c r="D2020" t="s">
        <v>26</v>
      </c>
      <c r="E2020">
        <v>19</v>
      </c>
      <c r="F2020" s="19">
        <v>35783</v>
      </c>
      <c r="G2020" s="13">
        <f t="shared" ca="1" si="31"/>
        <v>28</v>
      </c>
      <c r="H2020">
        <v>0</v>
      </c>
      <c r="I2020" s="21">
        <v>3021.81</v>
      </c>
      <c r="J2020" s="9" t="s">
        <v>7</v>
      </c>
      <c r="K2020" t="s">
        <v>8</v>
      </c>
      <c r="L2020" t="s">
        <v>19</v>
      </c>
    </row>
    <row r="2021" spans="1:12" x14ac:dyDescent="0.35">
      <c r="A2021" t="s">
        <v>343</v>
      </c>
      <c r="B2021">
        <v>2020</v>
      </c>
      <c r="C2021">
        <v>1988</v>
      </c>
      <c r="D2021" t="s">
        <v>16</v>
      </c>
      <c r="E2021">
        <v>28</v>
      </c>
      <c r="F2021" s="19">
        <v>36066</v>
      </c>
      <c r="G2021" s="13">
        <f t="shared" ca="1" si="31"/>
        <v>27</v>
      </c>
      <c r="H2021">
        <v>3</v>
      </c>
      <c r="I2021" s="21">
        <v>3018.04</v>
      </c>
      <c r="J2021" s="9" t="s">
        <v>7</v>
      </c>
      <c r="K2021" t="s">
        <v>7</v>
      </c>
      <c r="L2021" t="s">
        <v>19</v>
      </c>
    </row>
    <row r="2022" spans="1:12" x14ac:dyDescent="0.35">
      <c r="A2022" t="s">
        <v>342</v>
      </c>
      <c r="B2022">
        <v>2021</v>
      </c>
      <c r="C2022">
        <v>2002</v>
      </c>
      <c r="D2022" t="s">
        <v>26</v>
      </c>
      <c r="E2022">
        <v>15</v>
      </c>
      <c r="F2022" s="19">
        <v>37605</v>
      </c>
      <c r="G2022" s="13">
        <f t="shared" ca="1" si="31"/>
        <v>23</v>
      </c>
      <c r="H2022">
        <v>0</v>
      </c>
      <c r="I2022" s="21">
        <v>3012.22</v>
      </c>
      <c r="J2022" s="9" t="s">
        <v>7</v>
      </c>
      <c r="K2022" t="s">
        <v>8</v>
      </c>
      <c r="L2022" t="s">
        <v>19</v>
      </c>
    </row>
    <row r="2023" spans="1:12" x14ac:dyDescent="0.35">
      <c r="A2023" t="s">
        <v>341</v>
      </c>
      <c r="B2023">
        <v>2022</v>
      </c>
      <c r="C2023">
        <v>1991</v>
      </c>
      <c r="D2023" t="s">
        <v>11</v>
      </c>
      <c r="E2023">
        <v>20</v>
      </c>
      <c r="F2023" s="19">
        <v>33562</v>
      </c>
      <c r="G2023" s="13">
        <f t="shared" ca="1" si="31"/>
        <v>34</v>
      </c>
      <c r="H2023">
        <v>3</v>
      </c>
      <c r="I2023" s="21">
        <v>2985.67</v>
      </c>
      <c r="J2023" s="9" t="s">
        <v>7</v>
      </c>
      <c r="K2023" t="s">
        <v>7</v>
      </c>
      <c r="L2023" t="s">
        <v>9</v>
      </c>
    </row>
    <row r="2024" spans="1:12" x14ac:dyDescent="0.35">
      <c r="A2024" t="s">
        <v>340</v>
      </c>
      <c r="B2024">
        <v>2023</v>
      </c>
      <c r="C2024">
        <v>1987</v>
      </c>
      <c r="D2024" t="s">
        <v>14</v>
      </c>
      <c r="E2024">
        <v>18</v>
      </c>
      <c r="F2024" s="19">
        <v>35599</v>
      </c>
      <c r="G2024" s="13">
        <f t="shared" ca="1" si="31"/>
        <v>29</v>
      </c>
      <c r="H2024">
        <v>3</v>
      </c>
      <c r="I2024" s="21">
        <v>2979.52</v>
      </c>
      <c r="J2024" s="9" t="s">
        <v>7</v>
      </c>
      <c r="K2024" t="s">
        <v>8</v>
      </c>
      <c r="L2024" t="s">
        <v>9</v>
      </c>
    </row>
    <row r="2025" spans="1:12" x14ac:dyDescent="0.35">
      <c r="A2025" t="s">
        <v>339</v>
      </c>
      <c r="B2025">
        <v>2024</v>
      </c>
      <c r="C2025">
        <v>1995</v>
      </c>
      <c r="D2025" t="s">
        <v>16</v>
      </c>
      <c r="E2025">
        <v>24</v>
      </c>
      <c r="F2025" s="19">
        <v>34966</v>
      </c>
      <c r="G2025" s="13">
        <f t="shared" ca="1" si="31"/>
        <v>30</v>
      </c>
      <c r="H2025">
        <v>0</v>
      </c>
      <c r="I2025" s="21">
        <v>2974.13</v>
      </c>
      <c r="J2025" s="9" t="s">
        <v>7</v>
      </c>
      <c r="K2025" t="s">
        <v>12</v>
      </c>
      <c r="L2025" t="s">
        <v>38</v>
      </c>
    </row>
    <row r="2026" spans="1:12" x14ac:dyDescent="0.35">
      <c r="A2026" t="s">
        <v>338</v>
      </c>
      <c r="B2026">
        <v>2025</v>
      </c>
      <c r="C2026">
        <v>2002</v>
      </c>
      <c r="D2026" t="s">
        <v>16</v>
      </c>
      <c r="E2026">
        <v>30</v>
      </c>
      <c r="F2026" s="19">
        <v>37529</v>
      </c>
      <c r="G2026" s="13">
        <f t="shared" ca="1" si="31"/>
        <v>23</v>
      </c>
      <c r="H2026">
        <v>0</v>
      </c>
      <c r="I2026" s="21">
        <v>2943.41</v>
      </c>
      <c r="J2026" s="9" t="s">
        <v>7</v>
      </c>
      <c r="K2026" t="s">
        <v>8</v>
      </c>
      <c r="L2026" t="s">
        <v>19</v>
      </c>
    </row>
    <row r="2027" spans="1:12" x14ac:dyDescent="0.35">
      <c r="A2027" t="s">
        <v>337</v>
      </c>
      <c r="B2027">
        <v>2026</v>
      </c>
      <c r="C2027">
        <v>1996</v>
      </c>
      <c r="D2027" t="s">
        <v>14</v>
      </c>
      <c r="E2027">
        <v>30</v>
      </c>
      <c r="F2027" s="19">
        <v>35246</v>
      </c>
      <c r="G2027" s="13">
        <f t="shared" ca="1" si="31"/>
        <v>30</v>
      </c>
      <c r="H2027">
        <v>1</v>
      </c>
      <c r="I2027" s="21">
        <v>2927.06</v>
      </c>
      <c r="J2027" s="9" t="s">
        <v>7</v>
      </c>
      <c r="K2027" t="s">
        <v>7</v>
      </c>
      <c r="L2027" t="s">
        <v>9</v>
      </c>
    </row>
    <row r="2028" spans="1:12" x14ac:dyDescent="0.35">
      <c r="A2028" t="s">
        <v>336</v>
      </c>
      <c r="B2028">
        <v>2027</v>
      </c>
      <c r="C2028">
        <v>2003</v>
      </c>
      <c r="D2028" t="s">
        <v>14</v>
      </c>
      <c r="E2028">
        <v>5</v>
      </c>
      <c r="F2028" s="19">
        <v>37777</v>
      </c>
      <c r="G2028" s="13">
        <f t="shared" ca="1" si="31"/>
        <v>23</v>
      </c>
      <c r="H2028">
        <v>2</v>
      </c>
      <c r="I2028" s="21">
        <v>2913.57</v>
      </c>
      <c r="J2028" s="9" t="s">
        <v>7</v>
      </c>
      <c r="K2028" t="s">
        <v>7</v>
      </c>
      <c r="L2028" t="s">
        <v>38</v>
      </c>
    </row>
    <row r="2029" spans="1:12" x14ac:dyDescent="0.35">
      <c r="A2029" t="s">
        <v>335</v>
      </c>
      <c r="B2029">
        <v>2028</v>
      </c>
      <c r="C2029">
        <v>1996</v>
      </c>
      <c r="D2029" t="s">
        <v>14</v>
      </c>
      <c r="E2029">
        <v>13</v>
      </c>
      <c r="F2029" s="19">
        <v>35229</v>
      </c>
      <c r="G2029" s="13">
        <f t="shared" ca="1" si="31"/>
        <v>30</v>
      </c>
      <c r="H2029">
        <v>1</v>
      </c>
      <c r="I2029" s="21">
        <v>2904.09</v>
      </c>
      <c r="J2029" s="9" t="s">
        <v>7</v>
      </c>
      <c r="K2029" t="s">
        <v>7</v>
      </c>
      <c r="L2029" t="s">
        <v>38</v>
      </c>
    </row>
    <row r="2030" spans="1:12" x14ac:dyDescent="0.35">
      <c r="A2030" t="s">
        <v>334</v>
      </c>
      <c r="B2030">
        <v>2029</v>
      </c>
      <c r="C2030">
        <v>1996</v>
      </c>
      <c r="D2030" t="s">
        <v>33</v>
      </c>
      <c r="E2030">
        <v>24</v>
      </c>
      <c r="F2030" s="19">
        <v>35362</v>
      </c>
      <c r="G2030" s="13">
        <f t="shared" ca="1" si="31"/>
        <v>29</v>
      </c>
      <c r="H2030">
        <v>1</v>
      </c>
      <c r="I2030" s="21">
        <v>2902.91</v>
      </c>
      <c r="J2030" s="9" t="s">
        <v>7</v>
      </c>
      <c r="K2030" t="s">
        <v>7</v>
      </c>
      <c r="L2030" t="s">
        <v>9</v>
      </c>
    </row>
    <row r="2031" spans="1:12" x14ac:dyDescent="0.35">
      <c r="A2031" t="s">
        <v>333</v>
      </c>
      <c r="B2031">
        <v>2030</v>
      </c>
      <c r="C2031">
        <v>1999</v>
      </c>
      <c r="D2031" t="s">
        <v>11</v>
      </c>
      <c r="E2031">
        <v>1</v>
      </c>
      <c r="F2031" s="19">
        <v>36465</v>
      </c>
      <c r="G2031" s="13">
        <f t="shared" ca="1" si="31"/>
        <v>26</v>
      </c>
      <c r="H2031">
        <v>0</v>
      </c>
      <c r="I2031" s="21">
        <v>2899.49</v>
      </c>
      <c r="J2031" s="9" t="s">
        <v>7</v>
      </c>
      <c r="K2031" t="s">
        <v>7</v>
      </c>
      <c r="L2031" t="s">
        <v>243</v>
      </c>
    </row>
    <row r="2032" spans="1:12" x14ac:dyDescent="0.35">
      <c r="A2032" t="s">
        <v>332</v>
      </c>
      <c r="B2032">
        <v>2031</v>
      </c>
      <c r="C2032">
        <v>2000</v>
      </c>
      <c r="D2032" t="s">
        <v>6</v>
      </c>
      <c r="E2032">
        <v>14</v>
      </c>
      <c r="F2032" s="19">
        <v>36721</v>
      </c>
      <c r="G2032" s="13">
        <f t="shared" ca="1" si="31"/>
        <v>26</v>
      </c>
      <c r="H2032">
        <v>0</v>
      </c>
      <c r="I2032" s="21">
        <v>2897.46</v>
      </c>
      <c r="J2032" s="9" t="s">
        <v>7</v>
      </c>
      <c r="K2032" t="s">
        <v>12</v>
      </c>
      <c r="L2032" t="s">
        <v>19</v>
      </c>
    </row>
    <row r="2033" spans="1:12" x14ac:dyDescent="0.35">
      <c r="A2033" t="s">
        <v>331</v>
      </c>
      <c r="B2033">
        <v>2032</v>
      </c>
      <c r="C2033">
        <v>1996</v>
      </c>
      <c r="D2033" t="s">
        <v>14</v>
      </c>
      <c r="E2033">
        <v>21</v>
      </c>
      <c r="F2033" s="19">
        <v>35237</v>
      </c>
      <c r="G2033" s="13">
        <f t="shared" ca="1" si="31"/>
        <v>30</v>
      </c>
      <c r="H2033">
        <v>0</v>
      </c>
      <c r="I2033" s="21">
        <v>2897.32</v>
      </c>
      <c r="J2033" s="9" t="s">
        <v>8</v>
      </c>
      <c r="K2033" t="s">
        <v>8</v>
      </c>
      <c r="L2033" t="s">
        <v>164</v>
      </c>
    </row>
    <row r="2034" spans="1:12" x14ac:dyDescent="0.35">
      <c r="A2034" t="s">
        <v>330</v>
      </c>
      <c r="B2034">
        <v>2033</v>
      </c>
      <c r="C2034">
        <v>1993</v>
      </c>
      <c r="D2034" t="s">
        <v>31</v>
      </c>
      <c r="E2034">
        <v>12</v>
      </c>
      <c r="F2034" s="19">
        <v>34193</v>
      </c>
      <c r="G2034" s="13">
        <f t="shared" ca="1" si="31"/>
        <v>33</v>
      </c>
      <c r="H2034">
        <v>0</v>
      </c>
      <c r="I2034" s="21">
        <v>2867.12</v>
      </c>
      <c r="J2034" s="9" t="s">
        <v>12</v>
      </c>
      <c r="K2034" t="s">
        <v>8</v>
      </c>
      <c r="L2034" t="s">
        <v>9</v>
      </c>
    </row>
    <row r="2035" spans="1:12" x14ac:dyDescent="0.35">
      <c r="A2035" t="s">
        <v>329</v>
      </c>
      <c r="B2035">
        <v>2034</v>
      </c>
      <c r="C2035">
        <v>1993</v>
      </c>
      <c r="D2035" t="s">
        <v>11</v>
      </c>
      <c r="E2035">
        <v>1</v>
      </c>
      <c r="F2035" s="19">
        <v>34274</v>
      </c>
      <c r="G2035" s="13">
        <f t="shared" ca="1" si="31"/>
        <v>32</v>
      </c>
      <c r="H2035">
        <v>0</v>
      </c>
      <c r="I2035" s="21">
        <v>2866.09</v>
      </c>
      <c r="J2035" s="9" t="s">
        <v>8</v>
      </c>
      <c r="K2035" t="s">
        <v>8</v>
      </c>
      <c r="L2035" t="s">
        <v>38</v>
      </c>
    </row>
    <row r="2036" spans="1:12" x14ac:dyDescent="0.35">
      <c r="A2036" t="s">
        <v>328</v>
      </c>
      <c r="B2036">
        <v>2035</v>
      </c>
      <c r="C2036">
        <v>1998</v>
      </c>
      <c r="D2036" t="s">
        <v>16</v>
      </c>
      <c r="E2036">
        <v>4</v>
      </c>
      <c r="F2036" s="19">
        <v>36042</v>
      </c>
      <c r="G2036" s="13">
        <f t="shared" ca="1" si="31"/>
        <v>28</v>
      </c>
      <c r="H2036">
        <v>0</v>
      </c>
      <c r="I2036" s="21">
        <v>2855.44</v>
      </c>
      <c r="J2036" s="9" t="s">
        <v>7</v>
      </c>
      <c r="K2036" t="s">
        <v>8</v>
      </c>
      <c r="L2036" t="s">
        <v>19</v>
      </c>
    </row>
    <row r="2037" spans="1:12" x14ac:dyDescent="0.35">
      <c r="A2037" t="s">
        <v>327</v>
      </c>
      <c r="B2037">
        <v>2036</v>
      </c>
      <c r="C2037">
        <v>1998</v>
      </c>
      <c r="D2037" t="s">
        <v>14</v>
      </c>
      <c r="E2037">
        <v>17</v>
      </c>
      <c r="F2037" s="19">
        <v>35963</v>
      </c>
      <c r="G2037" s="13">
        <f t="shared" ca="1" si="31"/>
        <v>28</v>
      </c>
      <c r="H2037">
        <v>0</v>
      </c>
      <c r="I2037" s="21">
        <v>2850.68</v>
      </c>
      <c r="J2037" s="9" t="s">
        <v>7</v>
      </c>
      <c r="K2037" t="s">
        <v>8</v>
      </c>
      <c r="L2037" t="s">
        <v>19</v>
      </c>
    </row>
    <row r="2038" spans="1:12" x14ac:dyDescent="0.35">
      <c r="A2038" t="s">
        <v>326</v>
      </c>
      <c r="B2038">
        <v>2037</v>
      </c>
      <c r="C2038">
        <v>1998</v>
      </c>
      <c r="D2038" t="s">
        <v>11</v>
      </c>
      <c r="E2038">
        <v>15</v>
      </c>
      <c r="F2038" s="19">
        <v>36114</v>
      </c>
      <c r="G2038" s="13">
        <f t="shared" ca="1" si="31"/>
        <v>27</v>
      </c>
      <c r="H2038">
        <v>0</v>
      </c>
      <c r="I2038" s="21">
        <v>2842.76</v>
      </c>
      <c r="J2038" s="9" t="s">
        <v>7</v>
      </c>
      <c r="K2038" t="s">
        <v>8</v>
      </c>
      <c r="L2038" t="s">
        <v>19</v>
      </c>
    </row>
    <row r="2039" spans="1:12" x14ac:dyDescent="0.35">
      <c r="A2039" t="s">
        <v>325</v>
      </c>
      <c r="B2039">
        <v>2038</v>
      </c>
      <c r="C2039">
        <v>2000</v>
      </c>
      <c r="D2039" t="s">
        <v>33</v>
      </c>
      <c r="E2039">
        <v>1</v>
      </c>
      <c r="F2039" s="19">
        <v>36800</v>
      </c>
      <c r="G2039" s="13">
        <f t="shared" ca="1" si="31"/>
        <v>25</v>
      </c>
      <c r="H2039">
        <v>0</v>
      </c>
      <c r="I2039" s="21">
        <v>2819.51</v>
      </c>
      <c r="J2039" s="9" t="s">
        <v>7</v>
      </c>
      <c r="K2039" t="s">
        <v>8</v>
      </c>
      <c r="L2039" t="s">
        <v>38</v>
      </c>
    </row>
    <row r="2040" spans="1:12" x14ac:dyDescent="0.35">
      <c r="A2040" t="s">
        <v>324</v>
      </c>
      <c r="B2040">
        <v>2039</v>
      </c>
      <c r="C2040">
        <v>2003</v>
      </c>
      <c r="D2040" t="s">
        <v>16</v>
      </c>
      <c r="E2040">
        <v>23</v>
      </c>
      <c r="F2040" s="19">
        <v>37887</v>
      </c>
      <c r="G2040" s="13">
        <f t="shared" ca="1" si="31"/>
        <v>22</v>
      </c>
      <c r="H2040">
        <v>2</v>
      </c>
      <c r="I2040" s="21">
        <v>2803.7</v>
      </c>
      <c r="J2040" s="9" t="s">
        <v>7</v>
      </c>
      <c r="K2040" t="s">
        <v>12</v>
      </c>
      <c r="L2040" t="s">
        <v>19</v>
      </c>
    </row>
    <row r="2041" spans="1:12" x14ac:dyDescent="0.35">
      <c r="A2041" t="s">
        <v>323</v>
      </c>
      <c r="B2041">
        <v>2040</v>
      </c>
      <c r="C2041">
        <v>2004</v>
      </c>
      <c r="D2041" t="s">
        <v>31</v>
      </c>
      <c r="E2041">
        <v>4</v>
      </c>
      <c r="F2041" s="19">
        <v>38203</v>
      </c>
      <c r="G2041" s="13">
        <f t="shared" ca="1" si="31"/>
        <v>22</v>
      </c>
      <c r="H2041">
        <v>2</v>
      </c>
      <c r="I2041" s="21">
        <v>2801.26</v>
      </c>
      <c r="J2041" s="9" t="s">
        <v>7</v>
      </c>
      <c r="K2041" t="s">
        <v>8</v>
      </c>
      <c r="L2041" t="s">
        <v>9</v>
      </c>
    </row>
    <row r="2042" spans="1:12" x14ac:dyDescent="0.35">
      <c r="A2042" t="s">
        <v>322</v>
      </c>
      <c r="B2042">
        <v>2041</v>
      </c>
      <c r="C2042">
        <v>1999</v>
      </c>
      <c r="D2042" t="s">
        <v>26</v>
      </c>
      <c r="E2042">
        <v>24</v>
      </c>
      <c r="F2042" s="19">
        <v>36518</v>
      </c>
      <c r="G2042" s="13">
        <f t="shared" ca="1" si="31"/>
        <v>26</v>
      </c>
      <c r="H2042">
        <v>1</v>
      </c>
      <c r="I2042" s="21">
        <v>2789.06</v>
      </c>
      <c r="J2042" s="9" t="s">
        <v>7</v>
      </c>
      <c r="K2042" t="s">
        <v>8</v>
      </c>
      <c r="L2042" t="s">
        <v>19</v>
      </c>
    </row>
    <row r="2043" spans="1:12" x14ac:dyDescent="0.35">
      <c r="A2043" t="s">
        <v>321</v>
      </c>
      <c r="B2043">
        <v>2042</v>
      </c>
      <c r="C2043">
        <v>1999</v>
      </c>
      <c r="D2043" t="s">
        <v>31</v>
      </c>
      <c r="E2043">
        <v>29</v>
      </c>
      <c r="F2043" s="19">
        <v>36401</v>
      </c>
      <c r="G2043" s="13">
        <f t="shared" ca="1" si="31"/>
        <v>27</v>
      </c>
      <c r="H2043">
        <v>1</v>
      </c>
      <c r="I2043" s="21">
        <v>2775.19</v>
      </c>
      <c r="J2043" s="9" t="s">
        <v>7</v>
      </c>
      <c r="K2043" t="s">
        <v>12</v>
      </c>
      <c r="L2043" t="s">
        <v>19</v>
      </c>
    </row>
    <row r="2044" spans="1:12" x14ac:dyDescent="0.35">
      <c r="A2044" t="s">
        <v>320</v>
      </c>
      <c r="B2044">
        <v>2043</v>
      </c>
      <c r="C2044">
        <v>2004</v>
      </c>
      <c r="D2044" t="s">
        <v>11</v>
      </c>
      <c r="E2044">
        <v>14</v>
      </c>
      <c r="F2044" s="19">
        <v>38305</v>
      </c>
      <c r="G2044" s="13">
        <f t="shared" ca="1" si="31"/>
        <v>21</v>
      </c>
      <c r="H2044">
        <v>0</v>
      </c>
      <c r="I2044" s="21">
        <v>2773.46</v>
      </c>
      <c r="J2044" s="9" t="s">
        <v>7</v>
      </c>
      <c r="K2044" t="s">
        <v>12</v>
      </c>
      <c r="L2044" t="s">
        <v>296</v>
      </c>
    </row>
    <row r="2045" spans="1:12" x14ac:dyDescent="0.35">
      <c r="A2045" t="s">
        <v>319</v>
      </c>
      <c r="B2045">
        <v>2044</v>
      </c>
      <c r="C2045">
        <v>1997</v>
      </c>
      <c r="D2045" t="s">
        <v>31</v>
      </c>
      <c r="E2045">
        <v>10</v>
      </c>
      <c r="F2045" s="19">
        <v>35652</v>
      </c>
      <c r="G2045" s="13">
        <f t="shared" ca="1" si="31"/>
        <v>29</v>
      </c>
      <c r="H2045">
        <v>0</v>
      </c>
      <c r="I2045" s="21">
        <v>2758.99</v>
      </c>
      <c r="J2045" s="9" t="s">
        <v>7</v>
      </c>
      <c r="K2045" t="s">
        <v>12</v>
      </c>
      <c r="L2045" t="s">
        <v>19</v>
      </c>
    </row>
    <row r="2046" spans="1:12" x14ac:dyDescent="0.35">
      <c r="A2046" t="s">
        <v>318</v>
      </c>
      <c r="B2046">
        <v>2045</v>
      </c>
      <c r="C2046">
        <v>2000</v>
      </c>
      <c r="D2046" t="s">
        <v>33</v>
      </c>
      <c r="E2046">
        <v>11</v>
      </c>
      <c r="F2046" s="19">
        <v>36810</v>
      </c>
      <c r="G2046" s="13">
        <f t="shared" ca="1" si="31"/>
        <v>25</v>
      </c>
      <c r="H2046">
        <v>0</v>
      </c>
      <c r="I2046" s="21">
        <v>2755.02</v>
      </c>
      <c r="J2046" s="9" t="s">
        <v>7</v>
      </c>
      <c r="K2046" t="s">
        <v>12</v>
      </c>
      <c r="L2046" t="s">
        <v>243</v>
      </c>
    </row>
    <row r="2047" spans="1:12" x14ac:dyDescent="0.35">
      <c r="A2047" t="s">
        <v>317</v>
      </c>
      <c r="B2047">
        <v>2046</v>
      </c>
      <c r="C2047">
        <v>2000</v>
      </c>
      <c r="D2047" t="s">
        <v>33</v>
      </c>
      <c r="E2047">
        <v>3</v>
      </c>
      <c r="F2047" s="19">
        <v>36802</v>
      </c>
      <c r="G2047" s="13">
        <f t="shared" ca="1" si="31"/>
        <v>25</v>
      </c>
      <c r="H2047">
        <v>0</v>
      </c>
      <c r="I2047" s="21">
        <v>2741.95</v>
      </c>
      <c r="J2047" s="9" t="s">
        <v>7</v>
      </c>
      <c r="K2047" t="s">
        <v>8</v>
      </c>
      <c r="L2047" t="s">
        <v>243</v>
      </c>
    </row>
    <row r="2048" spans="1:12" x14ac:dyDescent="0.35">
      <c r="A2048" t="s">
        <v>316</v>
      </c>
      <c r="B2048">
        <v>2047</v>
      </c>
      <c r="C2048">
        <v>2000</v>
      </c>
      <c r="D2048" t="s">
        <v>26</v>
      </c>
      <c r="E2048">
        <v>17</v>
      </c>
      <c r="F2048" s="19">
        <v>36877</v>
      </c>
      <c r="G2048" s="13">
        <f t="shared" ca="1" si="31"/>
        <v>25</v>
      </c>
      <c r="H2048">
        <v>0</v>
      </c>
      <c r="I2048" s="21">
        <v>2731.91</v>
      </c>
      <c r="J2048" s="9" t="s">
        <v>7</v>
      </c>
      <c r="K2048" t="s">
        <v>8</v>
      </c>
      <c r="L2048" t="s">
        <v>243</v>
      </c>
    </row>
    <row r="2049" spans="1:12" x14ac:dyDescent="0.35">
      <c r="A2049" t="s">
        <v>315</v>
      </c>
      <c r="B2049">
        <v>2048</v>
      </c>
      <c r="C2049">
        <v>2003</v>
      </c>
      <c r="D2049" t="s">
        <v>26</v>
      </c>
      <c r="E2049">
        <v>3</v>
      </c>
      <c r="F2049" s="19">
        <v>37958</v>
      </c>
      <c r="G2049" s="13">
        <f t="shared" ca="1" si="31"/>
        <v>22</v>
      </c>
      <c r="H2049">
        <v>1</v>
      </c>
      <c r="I2049" s="21">
        <v>2730.11</v>
      </c>
      <c r="J2049" s="9" t="s">
        <v>7</v>
      </c>
      <c r="K2049" t="s">
        <v>8</v>
      </c>
      <c r="L2049" t="s">
        <v>19</v>
      </c>
    </row>
    <row r="2050" spans="1:12" x14ac:dyDescent="0.35">
      <c r="A2050" t="s">
        <v>314</v>
      </c>
      <c r="B2050">
        <v>2049</v>
      </c>
      <c r="C2050">
        <v>1997</v>
      </c>
      <c r="D2050" t="s">
        <v>33</v>
      </c>
      <c r="E2050">
        <v>6</v>
      </c>
      <c r="F2050" s="19">
        <v>35709</v>
      </c>
      <c r="G2050" s="13">
        <f t="shared" ref="G2050:G2113" ca="1" si="32">DATEDIF(F2050,$O$1,"Y")</f>
        <v>28</v>
      </c>
      <c r="H2050">
        <v>0</v>
      </c>
      <c r="I2050" s="21">
        <v>2727.4</v>
      </c>
      <c r="J2050" s="9" t="s">
        <v>8</v>
      </c>
      <c r="K2050" t="s">
        <v>8</v>
      </c>
      <c r="L2050" t="s">
        <v>164</v>
      </c>
    </row>
    <row r="2051" spans="1:12" x14ac:dyDescent="0.35">
      <c r="A2051" t="s">
        <v>313</v>
      </c>
      <c r="B2051">
        <v>2050</v>
      </c>
      <c r="C2051">
        <v>1988</v>
      </c>
      <c r="D2051" t="s">
        <v>31</v>
      </c>
      <c r="E2051">
        <v>20</v>
      </c>
      <c r="F2051" s="19">
        <v>36027</v>
      </c>
      <c r="G2051" s="13">
        <f t="shared" ca="1" si="32"/>
        <v>28</v>
      </c>
      <c r="H2051">
        <v>3</v>
      </c>
      <c r="I2051" s="21">
        <v>2726.06</v>
      </c>
      <c r="J2051" s="9" t="s">
        <v>7</v>
      </c>
      <c r="K2051" t="s">
        <v>7</v>
      </c>
      <c r="L2051" t="s">
        <v>9</v>
      </c>
    </row>
    <row r="2052" spans="1:12" x14ac:dyDescent="0.35">
      <c r="A2052" t="s">
        <v>312</v>
      </c>
      <c r="B2052">
        <v>2051</v>
      </c>
      <c r="C2052">
        <v>1997</v>
      </c>
      <c r="D2052" t="s">
        <v>33</v>
      </c>
      <c r="E2052">
        <v>30</v>
      </c>
      <c r="F2052" s="19">
        <v>35733</v>
      </c>
      <c r="G2052" s="13">
        <f t="shared" ca="1" si="32"/>
        <v>28</v>
      </c>
      <c r="H2052">
        <v>0</v>
      </c>
      <c r="I2052" s="21">
        <v>2721.32</v>
      </c>
      <c r="J2052" s="9" t="s">
        <v>12</v>
      </c>
      <c r="K2052" t="s">
        <v>8</v>
      </c>
      <c r="L2052" t="s">
        <v>272</v>
      </c>
    </row>
    <row r="2053" spans="1:12" x14ac:dyDescent="0.35">
      <c r="A2053" t="s">
        <v>311</v>
      </c>
      <c r="B2053">
        <v>2052</v>
      </c>
      <c r="C2053">
        <v>2003</v>
      </c>
      <c r="D2053" t="s">
        <v>31</v>
      </c>
      <c r="E2053">
        <v>6</v>
      </c>
      <c r="F2053" s="19">
        <v>37839</v>
      </c>
      <c r="G2053" s="13">
        <f t="shared" ca="1" si="32"/>
        <v>23</v>
      </c>
      <c r="H2053">
        <v>1</v>
      </c>
      <c r="I2053" s="21">
        <v>2719.28</v>
      </c>
      <c r="J2053" s="9" t="s">
        <v>7</v>
      </c>
      <c r="K2053" t="s">
        <v>7</v>
      </c>
      <c r="L2053" t="s">
        <v>19</v>
      </c>
    </row>
    <row r="2054" spans="1:12" x14ac:dyDescent="0.35">
      <c r="A2054" t="s">
        <v>310</v>
      </c>
      <c r="B2054">
        <v>2053</v>
      </c>
      <c r="C2054">
        <v>2003</v>
      </c>
      <c r="D2054" t="s">
        <v>26</v>
      </c>
      <c r="E2054">
        <v>1</v>
      </c>
      <c r="F2054" s="19">
        <v>37956</v>
      </c>
      <c r="G2054" s="13">
        <f t="shared" ca="1" si="32"/>
        <v>22</v>
      </c>
      <c r="H2054">
        <v>1</v>
      </c>
      <c r="I2054" s="21">
        <v>2710.83</v>
      </c>
      <c r="J2054" s="9" t="s">
        <v>7</v>
      </c>
      <c r="K2054" t="s">
        <v>8</v>
      </c>
      <c r="L2054" t="s">
        <v>19</v>
      </c>
    </row>
    <row r="2055" spans="1:12" x14ac:dyDescent="0.35">
      <c r="A2055" t="s">
        <v>309</v>
      </c>
      <c r="B2055">
        <v>2054</v>
      </c>
      <c r="C2055">
        <v>2003</v>
      </c>
      <c r="D2055" t="s">
        <v>11</v>
      </c>
      <c r="E2055">
        <v>21</v>
      </c>
      <c r="F2055" s="19">
        <v>37946</v>
      </c>
      <c r="G2055" s="13">
        <f t="shared" ca="1" si="32"/>
        <v>22</v>
      </c>
      <c r="H2055">
        <v>1</v>
      </c>
      <c r="I2055" s="21">
        <v>2709.24</v>
      </c>
      <c r="J2055" s="9" t="s">
        <v>7</v>
      </c>
      <c r="K2055" t="s">
        <v>7</v>
      </c>
      <c r="L2055" t="s">
        <v>19</v>
      </c>
    </row>
    <row r="2056" spans="1:12" x14ac:dyDescent="0.35">
      <c r="A2056" t="s">
        <v>308</v>
      </c>
      <c r="B2056">
        <v>2055</v>
      </c>
      <c r="C2056">
        <v>2003</v>
      </c>
      <c r="D2056" t="s">
        <v>6</v>
      </c>
      <c r="E2056">
        <v>17</v>
      </c>
      <c r="F2056" s="19">
        <v>37819</v>
      </c>
      <c r="G2056" s="13">
        <f t="shared" ca="1" si="32"/>
        <v>23</v>
      </c>
      <c r="H2056">
        <v>1</v>
      </c>
      <c r="I2056" s="21">
        <v>2709.11</v>
      </c>
      <c r="J2056" s="9" t="s">
        <v>7</v>
      </c>
      <c r="K2056" t="s">
        <v>7</v>
      </c>
      <c r="L2056" t="s">
        <v>19</v>
      </c>
    </row>
    <row r="2057" spans="1:12" x14ac:dyDescent="0.35">
      <c r="A2057" t="s">
        <v>307</v>
      </c>
      <c r="B2057">
        <v>2056</v>
      </c>
      <c r="C2057">
        <v>1996</v>
      </c>
      <c r="D2057" t="s">
        <v>14</v>
      </c>
      <c r="E2057">
        <v>13</v>
      </c>
      <c r="F2057" s="19">
        <v>35229</v>
      </c>
      <c r="G2057" s="13">
        <f t="shared" ca="1" si="32"/>
        <v>30</v>
      </c>
      <c r="H2057">
        <v>0</v>
      </c>
      <c r="I2057" s="21">
        <v>2699.57</v>
      </c>
      <c r="J2057" s="9" t="s">
        <v>7</v>
      </c>
      <c r="K2057" t="s">
        <v>12</v>
      </c>
      <c r="L2057" t="s">
        <v>19</v>
      </c>
    </row>
    <row r="2058" spans="1:12" x14ac:dyDescent="0.35">
      <c r="A2058" t="s">
        <v>306</v>
      </c>
      <c r="B2058">
        <v>2057</v>
      </c>
      <c r="C2058">
        <v>1999</v>
      </c>
      <c r="D2058" t="s">
        <v>14</v>
      </c>
      <c r="E2058">
        <v>11</v>
      </c>
      <c r="F2058" s="19">
        <v>36322</v>
      </c>
      <c r="G2058" s="13">
        <f t="shared" ca="1" si="32"/>
        <v>27</v>
      </c>
      <c r="H2058">
        <v>0</v>
      </c>
      <c r="I2058" s="21">
        <v>2690.11</v>
      </c>
      <c r="J2058" s="9" t="s">
        <v>7</v>
      </c>
      <c r="K2058" t="s">
        <v>7</v>
      </c>
      <c r="L2058" t="s">
        <v>19</v>
      </c>
    </row>
    <row r="2059" spans="1:12" x14ac:dyDescent="0.35">
      <c r="A2059" t="s">
        <v>305</v>
      </c>
      <c r="B2059">
        <v>2058</v>
      </c>
      <c r="C2059">
        <v>1994</v>
      </c>
      <c r="D2059" t="s">
        <v>33</v>
      </c>
      <c r="E2059">
        <v>2</v>
      </c>
      <c r="F2059" s="19">
        <v>34609</v>
      </c>
      <c r="G2059" s="13">
        <f t="shared" ca="1" si="32"/>
        <v>31</v>
      </c>
      <c r="H2059">
        <v>0</v>
      </c>
      <c r="I2059" s="21">
        <v>2689.5</v>
      </c>
      <c r="J2059" s="9" t="s">
        <v>8</v>
      </c>
      <c r="K2059" t="s">
        <v>7</v>
      </c>
      <c r="L2059" t="s">
        <v>9</v>
      </c>
    </row>
    <row r="2060" spans="1:12" x14ac:dyDescent="0.35">
      <c r="A2060" t="s">
        <v>304</v>
      </c>
      <c r="B2060">
        <v>2059</v>
      </c>
      <c r="C2060">
        <v>1994</v>
      </c>
      <c r="D2060" t="s">
        <v>16</v>
      </c>
      <c r="E2060">
        <v>17</v>
      </c>
      <c r="F2060" s="19">
        <v>34594</v>
      </c>
      <c r="G2060" s="13">
        <f t="shared" ca="1" si="32"/>
        <v>31</v>
      </c>
      <c r="H2060">
        <v>0</v>
      </c>
      <c r="I2060" s="21">
        <v>2684.69</v>
      </c>
      <c r="J2060" s="9" t="s">
        <v>7</v>
      </c>
      <c r="K2060" t="s">
        <v>7</v>
      </c>
      <c r="L2060" t="s">
        <v>9</v>
      </c>
    </row>
    <row r="2061" spans="1:12" x14ac:dyDescent="0.35">
      <c r="A2061" t="s">
        <v>303</v>
      </c>
      <c r="B2061">
        <v>2060</v>
      </c>
      <c r="C2061">
        <v>1996</v>
      </c>
      <c r="D2061" t="s">
        <v>31</v>
      </c>
      <c r="E2061">
        <v>5</v>
      </c>
      <c r="F2061" s="19">
        <v>35282</v>
      </c>
      <c r="G2061" s="13">
        <f t="shared" ca="1" si="32"/>
        <v>30</v>
      </c>
      <c r="H2061">
        <v>0</v>
      </c>
      <c r="I2061" s="21">
        <v>2680.95</v>
      </c>
      <c r="J2061" s="9" t="s">
        <v>8</v>
      </c>
      <c r="K2061" t="s">
        <v>7</v>
      </c>
      <c r="L2061" t="s">
        <v>19</v>
      </c>
    </row>
    <row r="2062" spans="1:12" x14ac:dyDescent="0.35">
      <c r="A2062" t="s">
        <v>302</v>
      </c>
      <c r="B2062">
        <v>2061</v>
      </c>
      <c r="C2062">
        <v>2000</v>
      </c>
      <c r="D2062" t="s">
        <v>26</v>
      </c>
      <c r="E2062">
        <v>9</v>
      </c>
      <c r="F2062" s="19">
        <v>36869</v>
      </c>
      <c r="G2062" s="13">
        <f t="shared" ca="1" si="32"/>
        <v>25</v>
      </c>
      <c r="H2062">
        <v>1</v>
      </c>
      <c r="I2062" s="21">
        <v>2643.27</v>
      </c>
      <c r="J2062" s="9" t="s">
        <v>7</v>
      </c>
      <c r="K2062" t="s">
        <v>12</v>
      </c>
      <c r="L2062" t="s">
        <v>19</v>
      </c>
    </row>
    <row r="2063" spans="1:12" x14ac:dyDescent="0.35">
      <c r="A2063" t="s">
        <v>301</v>
      </c>
      <c r="B2063">
        <v>2062</v>
      </c>
      <c r="C2063">
        <v>2000</v>
      </c>
      <c r="D2063" t="s">
        <v>14</v>
      </c>
      <c r="E2063">
        <v>24</v>
      </c>
      <c r="F2063" s="19">
        <v>36701</v>
      </c>
      <c r="G2063" s="13">
        <f t="shared" ca="1" si="32"/>
        <v>26</v>
      </c>
      <c r="H2063">
        <v>1</v>
      </c>
      <c r="I2063" s="21">
        <v>2639.04</v>
      </c>
      <c r="J2063" s="9" t="s">
        <v>7</v>
      </c>
      <c r="K2063" t="s">
        <v>7</v>
      </c>
      <c r="L2063" t="s">
        <v>19</v>
      </c>
    </row>
    <row r="2064" spans="1:12" x14ac:dyDescent="0.35">
      <c r="A2064" t="s">
        <v>300</v>
      </c>
      <c r="B2064">
        <v>2063</v>
      </c>
      <c r="C2064">
        <v>1997</v>
      </c>
      <c r="D2064" t="s">
        <v>31</v>
      </c>
      <c r="E2064">
        <v>26</v>
      </c>
      <c r="F2064" s="19">
        <v>35668</v>
      </c>
      <c r="G2064" s="13">
        <f t="shared" ca="1" si="32"/>
        <v>29</v>
      </c>
      <c r="H2064">
        <v>0</v>
      </c>
      <c r="I2064" s="21">
        <v>2632.99</v>
      </c>
      <c r="J2064" s="9" t="s">
        <v>7</v>
      </c>
      <c r="K2064" t="s">
        <v>12</v>
      </c>
      <c r="L2064" t="s">
        <v>38</v>
      </c>
    </row>
    <row r="2065" spans="1:12" x14ac:dyDescent="0.35">
      <c r="A2065" t="s">
        <v>299</v>
      </c>
      <c r="B2065">
        <v>2064</v>
      </c>
      <c r="C2065">
        <v>2001</v>
      </c>
      <c r="D2065" t="s">
        <v>31</v>
      </c>
      <c r="E2065">
        <v>26</v>
      </c>
      <c r="F2065" s="19">
        <v>37129</v>
      </c>
      <c r="G2065" s="13">
        <f t="shared" ca="1" si="32"/>
        <v>25</v>
      </c>
      <c r="H2065">
        <v>1</v>
      </c>
      <c r="I2065" s="21">
        <v>2597.7800000000002</v>
      </c>
      <c r="J2065" s="9" t="s">
        <v>7</v>
      </c>
      <c r="K2065" t="s">
        <v>12</v>
      </c>
      <c r="L2065" t="s">
        <v>38</v>
      </c>
    </row>
    <row r="2066" spans="1:12" x14ac:dyDescent="0.35">
      <c r="A2066" t="s">
        <v>298</v>
      </c>
      <c r="B2066">
        <v>2065</v>
      </c>
      <c r="C2066">
        <v>2001</v>
      </c>
      <c r="D2066" t="s">
        <v>6</v>
      </c>
      <c r="E2066">
        <v>28</v>
      </c>
      <c r="F2066" s="19">
        <v>37100</v>
      </c>
      <c r="G2066" s="13">
        <f t="shared" ca="1" si="32"/>
        <v>25</v>
      </c>
      <c r="H2066">
        <v>0</v>
      </c>
      <c r="I2066" s="21">
        <v>2585.85</v>
      </c>
      <c r="J2066" s="9" t="s">
        <v>7</v>
      </c>
      <c r="K2066" t="s">
        <v>7</v>
      </c>
      <c r="L2066" t="s">
        <v>243</v>
      </c>
    </row>
    <row r="2067" spans="1:12" x14ac:dyDescent="0.35">
      <c r="A2067" t="s">
        <v>297</v>
      </c>
      <c r="B2067">
        <v>2066</v>
      </c>
      <c r="C2067">
        <v>2001</v>
      </c>
      <c r="D2067" t="s">
        <v>33</v>
      </c>
      <c r="E2067">
        <v>15</v>
      </c>
      <c r="F2067" s="19">
        <v>37179</v>
      </c>
      <c r="G2067" s="13">
        <f t="shared" ca="1" si="32"/>
        <v>24</v>
      </c>
      <c r="H2067">
        <v>1</v>
      </c>
      <c r="I2067" s="21">
        <v>2585.27</v>
      </c>
      <c r="J2067" s="9" t="s">
        <v>7</v>
      </c>
      <c r="K2067" t="s">
        <v>8</v>
      </c>
      <c r="L2067" t="s">
        <v>38</v>
      </c>
    </row>
    <row r="2068" spans="1:12" x14ac:dyDescent="0.35">
      <c r="A2068" t="s">
        <v>295</v>
      </c>
      <c r="B2068">
        <v>2067</v>
      </c>
      <c r="C2068">
        <v>2002</v>
      </c>
      <c r="D2068" t="s">
        <v>6</v>
      </c>
      <c r="E2068">
        <v>20</v>
      </c>
      <c r="F2068" s="19">
        <v>37457</v>
      </c>
      <c r="G2068" s="13">
        <f t="shared" ca="1" si="32"/>
        <v>24</v>
      </c>
      <c r="H2068">
        <v>0</v>
      </c>
      <c r="I2068" s="21">
        <v>2585.04</v>
      </c>
      <c r="J2068" s="9" t="s">
        <v>7</v>
      </c>
      <c r="K2068" t="s">
        <v>7</v>
      </c>
      <c r="L2068" t="s">
        <v>296</v>
      </c>
    </row>
    <row r="2069" spans="1:12" x14ac:dyDescent="0.35">
      <c r="A2069" t="s">
        <v>294</v>
      </c>
      <c r="B2069">
        <v>2068</v>
      </c>
      <c r="C2069">
        <v>2002</v>
      </c>
      <c r="D2069" t="s">
        <v>33</v>
      </c>
      <c r="E2069">
        <v>11</v>
      </c>
      <c r="F2069" s="19">
        <v>37540</v>
      </c>
      <c r="G2069" s="13">
        <f t="shared" ca="1" si="32"/>
        <v>23</v>
      </c>
      <c r="H2069">
        <v>2</v>
      </c>
      <c r="I2069" s="21">
        <v>2566.4699999999998</v>
      </c>
      <c r="J2069" s="9" t="s">
        <v>7</v>
      </c>
      <c r="K2069" t="s">
        <v>8</v>
      </c>
      <c r="L2069" t="s">
        <v>9</v>
      </c>
    </row>
    <row r="2070" spans="1:12" x14ac:dyDescent="0.35">
      <c r="A2070" t="s">
        <v>293</v>
      </c>
      <c r="B2070">
        <v>2069</v>
      </c>
      <c r="C2070">
        <v>1991</v>
      </c>
      <c r="D2070" t="s">
        <v>11</v>
      </c>
      <c r="E2070">
        <v>17</v>
      </c>
      <c r="F2070" s="19">
        <v>33559</v>
      </c>
      <c r="G2070" s="13">
        <f t="shared" ca="1" si="32"/>
        <v>34</v>
      </c>
      <c r="H2070">
        <v>3</v>
      </c>
      <c r="I2070" s="21">
        <v>2545.6799999999998</v>
      </c>
      <c r="J2070" s="9" t="s">
        <v>7</v>
      </c>
      <c r="K2070" t="s">
        <v>12</v>
      </c>
      <c r="L2070" t="s">
        <v>9</v>
      </c>
    </row>
    <row r="2071" spans="1:12" x14ac:dyDescent="0.35">
      <c r="A2071" t="s">
        <v>292</v>
      </c>
      <c r="B2071">
        <v>2070</v>
      </c>
      <c r="C2071">
        <v>1990</v>
      </c>
      <c r="D2071" t="s">
        <v>33</v>
      </c>
      <c r="E2071">
        <v>1</v>
      </c>
      <c r="F2071" s="19">
        <v>33147</v>
      </c>
      <c r="G2071" s="13">
        <f t="shared" ca="1" si="32"/>
        <v>35</v>
      </c>
      <c r="H2071">
        <v>3</v>
      </c>
      <c r="I2071" s="21">
        <v>2540.39</v>
      </c>
      <c r="J2071" s="9" t="s">
        <v>7</v>
      </c>
      <c r="K2071" t="s">
        <v>7</v>
      </c>
      <c r="L2071" t="s">
        <v>9</v>
      </c>
    </row>
    <row r="2072" spans="1:12" x14ac:dyDescent="0.35">
      <c r="A2072" t="s">
        <v>291</v>
      </c>
      <c r="B2072">
        <v>2071</v>
      </c>
      <c r="C2072">
        <v>1997</v>
      </c>
      <c r="D2072" t="s">
        <v>6</v>
      </c>
      <c r="E2072">
        <v>28</v>
      </c>
      <c r="F2072" s="19">
        <v>35639</v>
      </c>
      <c r="G2072" s="13">
        <f t="shared" ca="1" si="32"/>
        <v>29</v>
      </c>
      <c r="H2072">
        <v>0</v>
      </c>
      <c r="I2072" s="21">
        <v>2534.39</v>
      </c>
      <c r="J2072" s="9" t="s">
        <v>8</v>
      </c>
      <c r="K2072" t="s">
        <v>8</v>
      </c>
      <c r="L2072" t="s">
        <v>19</v>
      </c>
    </row>
    <row r="2073" spans="1:12" x14ac:dyDescent="0.35">
      <c r="A2073" t="s">
        <v>290</v>
      </c>
      <c r="B2073">
        <v>2072</v>
      </c>
      <c r="C2073">
        <v>2000</v>
      </c>
      <c r="D2073" t="s">
        <v>31</v>
      </c>
      <c r="E2073">
        <v>25</v>
      </c>
      <c r="F2073" s="19">
        <v>36763</v>
      </c>
      <c r="G2073" s="13">
        <f t="shared" ca="1" si="32"/>
        <v>26</v>
      </c>
      <c r="H2073">
        <v>0</v>
      </c>
      <c r="I2073" s="21">
        <v>2527.8200000000002</v>
      </c>
      <c r="J2073" s="9" t="s">
        <v>7</v>
      </c>
      <c r="K2073" t="s">
        <v>8</v>
      </c>
      <c r="L2073" t="s">
        <v>19</v>
      </c>
    </row>
    <row r="2074" spans="1:12" x14ac:dyDescent="0.35">
      <c r="A2074" t="s">
        <v>289</v>
      </c>
      <c r="B2074">
        <v>2073</v>
      </c>
      <c r="C2074">
        <v>1997</v>
      </c>
      <c r="D2074" t="s">
        <v>11</v>
      </c>
      <c r="E2074">
        <v>2</v>
      </c>
      <c r="F2074" s="19">
        <v>35736</v>
      </c>
      <c r="G2074" s="13">
        <f t="shared" ca="1" si="32"/>
        <v>28</v>
      </c>
      <c r="H2074">
        <v>0</v>
      </c>
      <c r="I2074" s="21">
        <v>2523.17</v>
      </c>
      <c r="J2074" s="9" t="s">
        <v>8</v>
      </c>
      <c r="K2074" t="s">
        <v>12</v>
      </c>
      <c r="L2074" t="s">
        <v>19</v>
      </c>
    </row>
    <row r="2075" spans="1:12" x14ac:dyDescent="0.35">
      <c r="A2075" t="s">
        <v>288</v>
      </c>
      <c r="B2075">
        <v>2074</v>
      </c>
      <c r="C2075">
        <v>1991</v>
      </c>
      <c r="D2075" t="s">
        <v>31</v>
      </c>
      <c r="E2075">
        <v>5</v>
      </c>
      <c r="F2075" s="19">
        <v>33455</v>
      </c>
      <c r="G2075" s="13">
        <f t="shared" ca="1" si="32"/>
        <v>35</v>
      </c>
      <c r="H2075">
        <v>3</v>
      </c>
      <c r="I2075" s="21">
        <v>2510.79</v>
      </c>
      <c r="J2075" s="9" t="s">
        <v>7</v>
      </c>
      <c r="K2075" t="s">
        <v>12</v>
      </c>
      <c r="L2075" t="s">
        <v>9</v>
      </c>
    </row>
    <row r="2076" spans="1:12" x14ac:dyDescent="0.35">
      <c r="A2076" t="s">
        <v>287</v>
      </c>
      <c r="B2076">
        <v>2075</v>
      </c>
      <c r="C2076">
        <v>2004</v>
      </c>
      <c r="D2076" t="s">
        <v>16</v>
      </c>
      <c r="E2076">
        <v>6</v>
      </c>
      <c r="F2076" s="19">
        <v>38236</v>
      </c>
      <c r="G2076" s="13">
        <f t="shared" ca="1" si="32"/>
        <v>22</v>
      </c>
      <c r="H2076">
        <v>0</v>
      </c>
      <c r="I2076" s="21">
        <v>2500.9299999999998</v>
      </c>
      <c r="J2076" s="9" t="s">
        <v>7</v>
      </c>
      <c r="K2076" t="s">
        <v>7</v>
      </c>
      <c r="L2076" t="s">
        <v>19</v>
      </c>
    </row>
    <row r="2077" spans="1:12" x14ac:dyDescent="0.35">
      <c r="A2077" t="s">
        <v>286</v>
      </c>
      <c r="B2077">
        <v>2076</v>
      </c>
      <c r="C2077">
        <v>1995</v>
      </c>
      <c r="D2077" t="s">
        <v>33</v>
      </c>
      <c r="E2077">
        <v>15</v>
      </c>
      <c r="F2077" s="19">
        <v>34987</v>
      </c>
      <c r="G2077" s="13">
        <f t="shared" ca="1" si="32"/>
        <v>30</v>
      </c>
      <c r="H2077">
        <v>0</v>
      </c>
      <c r="I2077" s="21">
        <v>2498.41</v>
      </c>
      <c r="J2077" s="9" t="s">
        <v>8</v>
      </c>
      <c r="K2077" t="s">
        <v>8</v>
      </c>
      <c r="L2077" t="s">
        <v>9</v>
      </c>
    </row>
    <row r="2078" spans="1:12" x14ac:dyDescent="0.35">
      <c r="A2078" t="s">
        <v>285</v>
      </c>
      <c r="B2078">
        <v>2077</v>
      </c>
      <c r="C2078">
        <v>1995</v>
      </c>
      <c r="D2078" t="s">
        <v>6</v>
      </c>
      <c r="E2078">
        <v>9</v>
      </c>
      <c r="F2078" s="19">
        <v>34889</v>
      </c>
      <c r="G2078" s="13">
        <f t="shared" ca="1" si="32"/>
        <v>31</v>
      </c>
      <c r="H2078">
        <v>0</v>
      </c>
      <c r="I2078" s="21">
        <v>2497.04</v>
      </c>
      <c r="J2078" s="9" t="s">
        <v>8</v>
      </c>
      <c r="K2078" t="s">
        <v>8</v>
      </c>
      <c r="L2078" t="s">
        <v>9</v>
      </c>
    </row>
    <row r="2079" spans="1:12" x14ac:dyDescent="0.35">
      <c r="A2079" t="s">
        <v>284</v>
      </c>
      <c r="B2079">
        <v>2078</v>
      </c>
      <c r="C2079">
        <v>1995</v>
      </c>
      <c r="D2079" t="s">
        <v>33</v>
      </c>
      <c r="E2079">
        <v>14</v>
      </c>
      <c r="F2079" s="19">
        <v>34986</v>
      </c>
      <c r="G2079" s="13">
        <f t="shared" ca="1" si="32"/>
        <v>30</v>
      </c>
      <c r="H2079">
        <v>0</v>
      </c>
      <c r="I2079" s="21">
        <v>2494.02</v>
      </c>
      <c r="J2079" s="9" t="s">
        <v>8</v>
      </c>
      <c r="K2079" t="s">
        <v>12</v>
      </c>
      <c r="L2079" t="s">
        <v>38</v>
      </c>
    </row>
    <row r="2080" spans="1:12" x14ac:dyDescent="0.35">
      <c r="A2080" t="s">
        <v>283</v>
      </c>
      <c r="B2080">
        <v>2079</v>
      </c>
      <c r="C2080">
        <v>1995</v>
      </c>
      <c r="D2080" t="s">
        <v>11</v>
      </c>
      <c r="E2080">
        <v>6</v>
      </c>
      <c r="F2080" s="19">
        <v>35009</v>
      </c>
      <c r="G2080" s="13">
        <f t="shared" ca="1" si="32"/>
        <v>30</v>
      </c>
      <c r="H2080">
        <v>0</v>
      </c>
      <c r="I2080" s="21">
        <v>2483.7399999999998</v>
      </c>
      <c r="J2080" s="9" t="s">
        <v>8</v>
      </c>
      <c r="K2080" t="s">
        <v>7</v>
      </c>
      <c r="L2080" t="s">
        <v>9</v>
      </c>
    </row>
    <row r="2081" spans="1:12" x14ac:dyDescent="0.35">
      <c r="A2081" t="s">
        <v>282</v>
      </c>
      <c r="B2081">
        <v>2080</v>
      </c>
      <c r="C2081">
        <v>1998</v>
      </c>
      <c r="D2081" t="s">
        <v>14</v>
      </c>
      <c r="E2081">
        <v>20</v>
      </c>
      <c r="F2081" s="19">
        <v>35966</v>
      </c>
      <c r="G2081" s="13">
        <f t="shared" ca="1" si="32"/>
        <v>28</v>
      </c>
      <c r="H2081">
        <v>0</v>
      </c>
      <c r="I2081" s="21">
        <v>2480.98</v>
      </c>
      <c r="J2081" s="9" t="s">
        <v>7</v>
      </c>
      <c r="K2081" t="s">
        <v>7</v>
      </c>
      <c r="L2081" t="s">
        <v>9</v>
      </c>
    </row>
    <row r="2082" spans="1:12" x14ac:dyDescent="0.35">
      <c r="A2082" t="s">
        <v>281</v>
      </c>
      <c r="B2082">
        <v>2081</v>
      </c>
      <c r="C2082">
        <v>1998</v>
      </c>
      <c r="D2082" t="s">
        <v>6</v>
      </c>
      <c r="E2082">
        <v>2</v>
      </c>
      <c r="F2082" s="19">
        <v>35978</v>
      </c>
      <c r="G2082" s="13">
        <f t="shared" ca="1" si="32"/>
        <v>28</v>
      </c>
      <c r="H2082">
        <v>0</v>
      </c>
      <c r="I2082" s="21">
        <v>2473.33</v>
      </c>
      <c r="J2082" s="9" t="s">
        <v>7</v>
      </c>
      <c r="K2082" t="s">
        <v>8</v>
      </c>
      <c r="L2082" t="s">
        <v>9</v>
      </c>
    </row>
    <row r="2083" spans="1:12" x14ac:dyDescent="0.35">
      <c r="A2083" t="s">
        <v>280</v>
      </c>
      <c r="B2083">
        <v>2082</v>
      </c>
      <c r="C2083">
        <v>1998</v>
      </c>
      <c r="D2083" t="s">
        <v>31</v>
      </c>
      <c r="E2083">
        <v>17</v>
      </c>
      <c r="F2083" s="19">
        <v>36024</v>
      </c>
      <c r="G2083" s="13">
        <f t="shared" ca="1" si="32"/>
        <v>28</v>
      </c>
      <c r="H2083">
        <v>0</v>
      </c>
      <c r="I2083" s="21">
        <v>2464.62</v>
      </c>
      <c r="J2083" s="9" t="s">
        <v>7</v>
      </c>
      <c r="K2083" t="s">
        <v>8</v>
      </c>
      <c r="L2083" t="s">
        <v>9</v>
      </c>
    </row>
    <row r="2084" spans="1:12" x14ac:dyDescent="0.35">
      <c r="A2084" t="s">
        <v>279</v>
      </c>
      <c r="B2084">
        <v>2083</v>
      </c>
      <c r="C2084">
        <v>2002</v>
      </c>
      <c r="D2084" t="s">
        <v>6</v>
      </c>
      <c r="E2084">
        <v>11</v>
      </c>
      <c r="F2084" s="19">
        <v>37448</v>
      </c>
      <c r="G2084" s="13">
        <f t="shared" ca="1" si="32"/>
        <v>24</v>
      </c>
      <c r="H2084">
        <v>0</v>
      </c>
      <c r="I2084" s="21">
        <v>2459.7199999999998</v>
      </c>
      <c r="J2084" s="9" t="s">
        <v>7</v>
      </c>
      <c r="K2084" t="s">
        <v>7</v>
      </c>
      <c r="L2084" t="s">
        <v>243</v>
      </c>
    </row>
    <row r="2085" spans="1:12" x14ac:dyDescent="0.35">
      <c r="A2085" t="s">
        <v>278</v>
      </c>
      <c r="B2085">
        <v>2084</v>
      </c>
      <c r="C2085">
        <v>1998</v>
      </c>
      <c r="D2085" t="s">
        <v>11</v>
      </c>
      <c r="E2085">
        <v>19</v>
      </c>
      <c r="F2085" s="19">
        <v>36118</v>
      </c>
      <c r="G2085" s="13">
        <f t="shared" ca="1" si="32"/>
        <v>27</v>
      </c>
      <c r="H2085">
        <v>0</v>
      </c>
      <c r="I2085" s="21">
        <v>2457.5</v>
      </c>
      <c r="J2085" s="9" t="s">
        <v>7</v>
      </c>
      <c r="K2085" t="s">
        <v>12</v>
      </c>
      <c r="L2085" t="s">
        <v>38</v>
      </c>
    </row>
    <row r="2086" spans="1:12" x14ac:dyDescent="0.35">
      <c r="A2086" t="s">
        <v>277</v>
      </c>
      <c r="B2086">
        <v>2085</v>
      </c>
      <c r="C2086">
        <v>2002</v>
      </c>
      <c r="D2086" t="s">
        <v>6</v>
      </c>
      <c r="E2086">
        <v>29</v>
      </c>
      <c r="F2086" s="19">
        <v>37466</v>
      </c>
      <c r="G2086" s="13">
        <f t="shared" ca="1" si="32"/>
        <v>24</v>
      </c>
      <c r="H2086">
        <v>0</v>
      </c>
      <c r="I2086" s="21">
        <v>2457.21</v>
      </c>
      <c r="J2086" s="9" t="s">
        <v>7</v>
      </c>
      <c r="K2086" t="s">
        <v>12</v>
      </c>
      <c r="L2086" t="s">
        <v>243</v>
      </c>
    </row>
    <row r="2087" spans="1:12" x14ac:dyDescent="0.35">
      <c r="A2087" t="s">
        <v>276</v>
      </c>
      <c r="B2087">
        <v>2086</v>
      </c>
      <c r="C2087">
        <v>1999</v>
      </c>
      <c r="D2087" t="s">
        <v>11</v>
      </c>
      <c r="E2087">
        <v>21</v>
      </c>
      <c r="F2087" s="19">
        <v>36485</v>
      </c>
      <c r="G2087" s="13">
        <f t="shared" ca="1" si="32"/>
        <v>26</v>
      </c>
      <c r="H2087">
        <v>1</v>
      </c>
      <c r="I2087" s="21">
        <v>2438.06</v>
      </c>
      <c r="J2087" s="9" t="s">
        <v>7</v>
      </c>
      <c r="K2087" t="s">
        <v>7</v>
      </c>
      <c r="L2087" t="s">
        <v>9</v>
      </c>
    </row>
    <row r="2088" spans="1:12" x14ac:dyDescent="0.35">
      <c r="A2088" t="s">
        <v>275</v>
      </c>
      <c r="B2088">
        <v>2087</v>
      </c>
      <c r="C2088">
        <v>1999</v>
      </c>
      <c r="D2088" t="s">
        <v>11</v>
      </c>
      <c r="E2088">
        <v>12</v>
      </c>
      <c r="F2088" s="19">
        <v>36476</v>
      </c>
      <c r="G2088" s="13">
        <f t="shared" ca="1" si="32"/>
        <v>26</v>
      </c>
      <c r="H2088">
        <v>1</v>
      </c>
      <c r="I2088" s="21">
        <v>2416.96</v>
      </c>
      <c r="J2088" s="9" t="s">
        <v>7</v>
      </c>
      <c r="K2088" t="s">
        <v>7</v>
      </c>
      <c r="L2088" t="s">
        <v>38</v>
      </c>
    </row>
    <row r="2089" spans="1:12" x14ac:dyDescent="0.35">
      <c r="A2089" t="s">
        <v>274</v>
      </c>
      <c r="B2089">
        <v>2088</v>
      </c>
      <c r="C2089">
        <v>2001</v>
      </c>
      <c r="D2089" t="s">
        <v>14</v>
      </c>
      <c r="E2089">
        <v>3</v>
      </c>
      <c r="F2089" s="19">
        <v>37045</v>
      </c>
      <c r="G2089" s="13">
        <f t="shared" ca="1" si="32"/>
        <v>25</v>
      </c>
      <c r="H2089">
        <v>0</v>
      </c>
      <c r="I2089" s="21">
        <v>2404.73</v>
      </c>
      <c r="J2089" s="9" t="s">
        <v>7</v>
      </c>
      <c r="K2089" t="s">
        <v>8</v>
      </c>
      <c r="L2089" t="s">
        <v>19</v>
      </c>
    </row>
    <row r="2090" spans="1:12" x14ac:dyDescent="0.35">
      <c r="A2090" t="s">
        <v>273</v>
      </c>
      <c r="B2090">
        <v>2089</v>
      </c>
      <c r="C2090">
        <v>1999</v>
      </c>
      <c r="D2090" t="s">
        <v>31</v>
      </c>
      <c r="E2090">
        <v>10</v>
      </c>
      <c r="F2090" s="19">
        <v>36382</v>
      </c>
      <c r="G2090" s="13">
        <f t="shared" ca="1" si="32"/>
        <v>27</v>
      </c>
      <c r="H2090">
        <v>0</v>
      </c>
      <c r="I2090" s="21">
        <v>2396.1</v>
      </c>
      <c r="J2090" s="9" t="s">
        <v>7</v>
      </c>
      <c r="K2090" t="s">
        <v>12</v>
      </c>
      <c r="L2090" t="s">
        <v>162</v>
      </c>
    </row>
    <row r="2091" spans="1:12" x14ac:dyDescent="0.35">
      <c r="A2091" t="s">
        <v>271</v>
      </c>
      <c r="B2091">
        <v>2090</v>
      </c>
      <c r="C2091">
        <v>1999</v>
      </c>
      <c r="D2091" t="s">
        <v>26</v>
      </c>
      <c r="E2091">
        <v>17</v>
      </c>
      <c r="F2091" s="19">
        <v>36511</v>
      </c>
      <c r="G2091" s="13">
        <f t="shared" ca="1" si="32"/>
        <v>26</v>
      </c>
      <c r="H2091">
        <v>0</v>
      </c>
      <c r="I2091" s="21">
        <v>2395.17</v>
      </c>
      <c r="J2091" s="9" t="s">
        <v>7</v>
      </c>
      <c r="K2091" t="s">
        <v>12</v>
      </c>
      <c r="L2091" t="s">
        <v>272</v>
      </c>
    </row>
    <row r="2092" spans="1:12" x14ac:dyDescent="0.35">
      <c r="A2092" t="s">
        <v>270</v>
      </c>
      <c r="B2092">
        <v>2091</v>
      </c>
      <c r="C2092">
        <v>1988</v>
      </c>
      <c r="D2092" t="s">
        <v>26</v>
      </c>
      <c r="E2092">
        <v>12</v>
      </c>
      <c r="F2092" s="19">
        <v>36141</v>
      </c>
      <c r="G2092" s="13">
        <f t="shared" ca="1" si="32"/>
        <v>27</v>
      </c>
      <c r="H2092">
        <v>3</v>
      </c>
      <c r="I2092" s="21">
        <v>2373.3000000000002</v>
      </c>
      <c r="J2092" s="9" t="s">
        <v>7</v>
      </c>
      <c r="K2092" t="s">
        <v>7</v>
      </c>
      <c r="L2092" t="s">
        <v>9</v>
      </c>
    </row>
    <row r="2093" spans="1:12" x14ac:dyDescent="0.35">
      <c r="A2093" t="s">
        <v>269</v>
      </c>
      <c r="B2093">
        <v>2092</v>
      </c>
      <c r="C2093">
        <v>2002</v>
      </c>
      <c r="D2093" t="s">
        <v>11</v>
      </c>
      <c r="E2093">
        <v>5</v>
      </c>
      <c r="F2093" s="19">
        <v>37565</v>
      </c>
      <c r="G2093" s="13">
        <f t="shared" ca="1" si="32"/>
        <v>23</v>
      </c>
      <c r="H2093">
        <v>1</v>
      </c>
      <c r="I2093" s="21">
        <v>2362.23</v>
      </c>
      <c r="J2093" s="9" t="s">
        <v>7</v>
      </c>
      <c r="K2093" t="s">
        <v>12</v>
      </c>
      <c r="L2093" t="s">
        <v>19</v>
      </c>
    </row>
    <row r="2094" spans="1:12" x14ac:dyDescent="0.35">
      <c r="A2094" t="s">
        <v>268</v>
      </c>
      <c r="B2094">
        <v>2093</v>
      </c>
      <c r="C2094">
        <v>1998</v>
      </c>
      <c r="D2094" t="s">
        <v>33</v>
      </c>
      <c r="E2094">
        <v>21</v>
      </c>
      <c r="F2094" s="19">
        <v>36089</v>
      </c>
      <c r="G2094" s="13">
        <f t="shared" ca="1" si="32"/>
        <v>27</v>
      </c>
      <c r="H2094">
        <v>0</v>
      </c>
      <c r="I2094" s="21">
        <v>2352.9699999999998</v>
      </c>
      <c r="J2094" s="9" t="s">
        <v>8</v>
      </c>
      <c r="K2094" t="s">
        <v>8</v>
      </c>
      <c r="L2094" t="s">
        <v>19</v>
      </c>
    </row>
    <row r="2095" spans="1:12" x14ac:dyDescent="0.35">
      <c r="A2095" t="s">
        <v>267</v>
      </c>
      <c r="B2095">
        <v>2094</v>
      </c>
      <c r="C2095">
        <v>2003</v>
      </c>
      <c r="D2095" t="s">
        <v>11</v>
      </c>
      <c r="E2095">
        <v>18</v>
      </c>
      <c r="F2095" s="19">
        <v>37943</v>
      </c>
      <c r="G2095" s="13">
        <f t="shared" ca="1" si="32"/>
        <v>22</v>
      </c>
      <c r="H2095">
        <v>1</v>
      </c>
      <c r="I2095" s="21">
        <v>2331.52</v>
      </c>
      <c r="J2095" s="9" t="s">
        <v>7</v>
      </c>
      <c r="K2095" t="s">
        <v>8</v>
      </c>
      <c r="L2095" t="s">
        <v>38</v>
      </c>
    </row>
    <row r="2096" spans="1:12" x14ac:dyDescent="0.35">
      <c r="A2096" t="s">
        <v>266</v>
      </c>
      <c r="B2096">
        <v>2095</v>
      </c>
      <c r="C2096">
        <v>1996</v>
      </c>
      <c r="D2096" t="s">
        <v>26</v>
      </c>
      <c r="E2096">
        <v>17</v>
      </c>
      <c r="F2096" s="19">
        <v>35416</v>
      </c>
      <c r="G2096" s="13">
        <f t="shared" ca="1" si="32"/>
        <v>29</v>
      </c>
      <c r="H2096">
        <v>0</v>
      </c>
      <c r="I2096" s="21">
        <v>2322.62</v>
      </c>
      <c r="J2096" s="9" t="s">
        <v>7</v>
      </c>
      <c r="K2096" t="s">
        <v>12</v>
      </c>
      <c r="L2096" t="s">
        <v>9</v>
      </c>
    </row>
    <row r="2097" spans="1:12" x14ac:dyDescent="0.35">
      <c r="A2097" t="s">
        <v>265</v>
      </c>
      <c r="B2097">
        <v>2096</v>
      </c>
      <c r="C2097">
        <v>2004</v>
      </c>
      <c r="D2097" t="s">
        <v>16</v>
      </c>
      <c r="E2097">
        <v>6</v>
      </c>
      <c r="F2097" s="19">
        <v>38236</v>
      </c>
      <c r="G2097" s="13">
        <f t="shared" ca="1" si="32"/>
        <v>22</v>
      </c>
      <c r="H2097">
        <v>2</v>
      </c>
      <c r="I2097" s="21">
        <v>2304</v>
      </c>
      <c r="J2097" s="9" t="s">
        <v>7</v>
      </c>
      <c r="K2097" t="s">
        <v>8</v>
      </c>
      <c r="L2097" t="s">
        <v>9</v>
      </c>
    </row>
    <row r="2098" spans="1:12" x14ac:dyDescent="0.35">
      <c r="A2098" t="s">
        <v>264</v>
      </c>
      <c r="B2098">
        <v>2097</v>
      </c>
      <c r="C2098">
        <v>1996</v>
      </c>
      <c r="D2098" t="s">
        <v>11</v>
      </c>
      <c r="E2098">
        <v>28</v>
      </c>
      <c r="F2098" s="19">
        <v>35397</v>
      </c>
      <c r="G2098" s="13">
        <f t="shared" ca="1" si="32"/>
        <v>29</v>
      </c>
      <c r="H2098">
        <v>0</v>
      </c>
      <c r="I2098" s="21">
        <v>2302.3000000000002</v>
      </c>
      <c r="J2098" s="9" t="s">
        <v>12</v>
      </c>
      <c r="K2098" t="s">
        <v>7</v>
      </c>
      <c r="L2098" t="s">
        <v>38</v>
      </c>
    </row>
    <row r="2099" spans="1:12" x14ac:dyDescent="0.35">
      <c r="A2099" t="s">
        <v>263</v>
      </c>
      <c r="B2099">
        <v>2098</v>
      </c>
      <c r="C2099">
        <v>1989</v>
      </c>
      <c r="D2099" t="s">
        <v>33</v>
      </c>
      <c r="E2099">
        <v>5</v>
      </c>
      <c r="F2099" s="19">
        <v>36438</v>
      </c>
      <c r="G2099" s="13">
        <f t="shared" ca="1" si="32"/>
        <v>26</v>
      </c>
      <c r="H2099">
        <v>3</v>
      </c>
      <c r="I2099" s="21">
        <v>2295.2399999999998</v>
      </c>
      <c r="J2099" s="9" t="s">
        <v>7</v>
      </c>
      <c r="K2099" t="s">
        <v>12</v>
      </c>
      <c r="L2099" t="s">
        <v>9</v>
      </c>
    </row>
    <row r="2100" spans="1:12" x14ac:dyDescent="0.35">
      <c r="A2100" t="s">
        <v>262</v>
      </c>
      <c r="B2100">
        <v>2099</v>
      </c>
      <c r="C2100">
        <v>1991</v>
      </c>
      <c r="D2100" t="s">
        <v>14</v>
      </c>
      <c r="E2100">
        <v>16</v>
      </c>
      <c r="F2100" s="19">
        <v>33405</v>
      </c>
      <c r="G2100" s="13">
        <f t="shared" ca="1" si="32"/>
        <v>35</v>
      </c>
      <c r="H2100">
        <v>3</v>
      </c>
      <c r="I2100" s="21">
        <v>2277.7199999999998</v>
      </c>
      <c r="J2100" s="9" t="s">
        <v>7</v>
      </c>
      <c r="K2100" t="s">
        <v>12</v>
      </c>
      <c r="L2100" t="s">
        <v>9</v>
      </c>
    </row>
    <row r="2101" spans="1:12" x14ac:dyDescent="0.35">
      <c r="A2101" t="s">
        <v>261</v>
      </c>
      <c r="B2101">
        <v>2100</v>
      </c>
      <c r="C2101">
        <v>2002</v>
      </c>
      <c r="D2101" t="s">
        <v>11</v>
      </c>
      <c r="E2101">
        <v>12</v>
      </c>
      <c r="F2101" s="19">
        <v>37572</v>
      </c>
      <c r="G2101" s="13">
        <f t="shared" ca="1" si="32"/>
        <v>23</v>
      </c>
      <c r="H2101">
        <v>0</v>
      </c>
      <c r="I2101" s="21">
        <v>2261.5700000000002</v>
      </c>
      <c r="J2101" s="9" t="s">
        <v>7</v>
      </c>
      <c r="K2101" t="s">
        <v>12</v>
      </c>
      <c r="L2101" t="s">
        <v>19</v>
      </c>
    </row>
    <row r="2102" spans="1:12" x14ac:dyDescent="0.35">
      <c r="A2102" t="s">
        <v>260</v>
      </c>
      <c r="B2102">
        <v>2101</v>
      </c>
      <c r="C2102">
        <v>2002</v>
      </c>
      <c r="D2102" t="s">
        <v>6</v>
      </c>
      <c r="E2102">
        <v>15</v>
      </c>
      <c r="F2102" s="19">
        <v>37452</v>
      </c>
      <c r="G2102" s="13">
        <f t="shared" ca="1" si="32"/>
        <v>24</v>
      </c>
      <c r="H2102">
        <v>0</v>
      </c>
      <c r="I2102" s="21">
        <v>2257.48</v>
      </c>
      <c r="J2102" s="9" t="s">
        <v>7</v>
      </c>
      <c r="K2102" t="s">
        <v>12</v>
      </c>
      <c r="L2102" t="s">
        <v>19</v>
      </c>
    </row>
    <row r="2103" spans="1:12" x14ac:dyDescent="0.35">
      <c r="A2103" t="s">
        <v>259</v>
      </c>
      <c r="B2103">
        <v>2102</v>
      </c>
      <c r="C2103">
        <v>2000</v>
      </c>
      <c r="D2103" t="s">
        <v>26</v>
      </c>
      <c r="E2103">
        <v>11</v>
      </c>
      <c r="F2103" s="19">
        <v>36871</v>
      </c>
      <c r="G2103" s="13">
        <f t="shared" ca="1" si="32"/>
        <v>25</v>
      </c>
      <c r="H2103">
        <v>0</v>
      </c>
      <c r="I2103" s="21">
        <v>2254.8000000000002</v>
      </c>
      <c r="J2103" s="9" t="s">
        <v>7</v>
      </c>
      <c r="K2103" t="s">
        <v>8</v>
      </c>
      <c r="L2103" t="s">
        <v>164</v>
      </c>
    </row>
    <row r="2104" spans="1:12" x14ac:dyDescent="0.35">
      <c r="A2104" t="s">
        <v>258</v>
      </c>
      <c r="B2104">
        <v>2103</v>
      </c>
      <c r="C2104">
        <v>2000</v>
      </c>
      <c r="D2104" t="s">
        <v>14</v>
      </c>
      <c r="E2104">
        <v>30</v>
      </c>
      <c r="F2104" s="19">
        <v>36707</v>
      </c>
      <c r="G2104" s="13">
        <f t="shared" ca="1" si="32"/>
        <v>26</v>
      </c>
      <c r="H2104">
        <v>0</v>
      </c>
      <c r="I2104" s="21">
        <v>2250.84</v>
      </c>
      <c r="J2104" s="9" t="s">
        <v>7</v>
      </c>
      <c r="K2104" t="s">
        <v>7</v>
      </c>
      <c r="L2104" t="s">
        <v>166</v>
      </c>
    </row>
    <row r="2105" spans="1:12" x14ac:dyDescent="0.35">
      <c r="A2105" t="s">
        <v>257</v>
      </c>
      <c r="B2105">
        <v>2104</v>
      </c>
      <c r="C2105">
        <v>2003</v>
      </c>
      <c r="D2105" t="s">
        <v>26</v>
      </c>
      <c r="E2105">
        <v>10</v>
      </c>
      <c r="F2105" s="19">
        <v>37965</v>
      </c>
      <c r="G2105" s="13">
        <f t="shared" ca="1" si="32"/>
        <v>22</v>
      </c>
      <c r="H2105">
        <v>1</v>
      </c>
      <c r="I2105" s="21">
        <v>2221.56</v>
      </c>
      <c r="J2105" s="9" t="s">
        <v>7</v>
      </c>
      <c r="K2105" t="s">
        <v>8</v>
      </c>
      <c r="L2105" t="s">
        <v>19</v>
      </c>
    </row>
    <row r="2106" spans="1:12" x14ac:dyDescent="0.35">
      <c r="A2106" t="s">
        <v>256</v>
      </c>
      <c r="B2106">
        <v>2105</v>
      </c>
      <c r="C2106">
        <v>2004</v>
      </c>
      <c r="D2106" t="s">
        <v>26</v>
      </c>
      <c r="E2106">
        <v>12</v>
      </c>
      <c r="F2106" s="19">
        <v>38333</v>
      </c>
      <c r="G2106" s="13">
        <f t="shared" ca="1" si="32"/>
        <v>21</v>
      </c>
      <c r="H2106">
        <v>1</v>
      </c>
      <c r="I2106" s="21">
        <v>2219.4499999999998</v>
      </c>
      <c r="J2106" s="9" t="s">
        <v>7</v>
      </c>
      <c r="K2106" t="s">
        <v>12</v>
      </c>
      <c r="L2106" t="s">
        <v>9</v>
      </c>
    </row>
    <row r="2107" spans="1:12" x14ac:dyDescent="0.35">
      <c r="A2107" t="s">
        <v>255</v>
      </c>
      <c r="B2107">
        <v>2106</v>
      </c>
      <c r="C2107">
        <v>2004</v>
      </c>
      <c r="D2107" t="s">
        <v>16</v>
      </c>
      <c r="E2107">
        <v>25</v>
      </c>
      <c r="F2107" s="19">
        <v>38255</v>
      </c>
      <c r="G2107" s="13">
        <f t="shared" ca="1" si="32"/>
        <v>21</v>
      </c>
      <c r="H2107">
        <v>0</v>
      </c>
      <c r="I2107" s="21">
        <v>2217.6</v>
      </c>
      <c r="J2107" s="9" t="s">
        <v>7</v>
      </c>
      <c r="K2107" t="s">
        <v>12</v>
      </c>
      <c r="L2107" t="s">
        <v>243</v>
      </c>
    </row>
    <row r="2108" spans="1:12" x14ac:dyDescent="0.35">
      <c r="A2108" t="s">
        <v>254</v>
      </c>
      <c r="B2108">
        <v>2107</v>
      </c>
      <c r="C2108">
        <v>2004</v>
      </c>
      <c r="D2108" t="s">
        <v>14</v>
      </c>
      <c r="E2108">
        <v>13</v>
      </c>
      <c r="F2108" s="19">
        <v>38151</v>
      </c>
      <c r="G2108" s="13">
        <f t="shared" ca="1" si="32"/>
        <v>22</v>
      </c>
      <c r="H2108">
        <v>0</v>
      </c>
      <c r="I2108" s="21">
        <v>2217.4699999999998</v>
      </c>
      <c r="J2108" s="9" t="s">
        <v>7</v>
      </c>
      <c r="K2108" t="s">
        <v>12</v>
      </c>
      <c r="L2108" t="s">
        <v>243</v>
      </c>
    </row>
    <row r="2109" spans="1:12" x14ac:dyDescent="0.35">
      <c r="A2109" t="s">
        <v>253</v>
      </c>
      <c r="B2109">
        <v>2108</v>
      </c>
      <c r="C2109">
        <v>1994</v>
      </c>
      <c r="D2109" t="s">
        <v>11</v>
      </c>
      <c r="E2109">
        <v>17</v>
      </c>
      <c r="F2109" s="19">
        <v>34655</v>
      </c>
      <c r="G2109" s="13">
        <f t="shared" ca="1" si="32"/>
        <v>31</v>
      </c>
      <c r="H2109">
        <v>0</v>
      </c>
      <c r="I2109" s="21">
        <v>2213.21</v>
      </c>
      <c r="J2109" s="9" t="s">
        <v>7</v>
      </c>
      <c r="K2109" t="s">
        <v>7</v>
      </c>
      <c r="L2109" t="s">
        <v>9</v>
      </c>
    </row>
    <row r="2110" spans="1:12" x14ac:dyDescent="0.35">
      <c r="A2110" t="s">
        <v>252</v>
      </c>
      <c r="B2110">
        <v>2109</v>
      </c>
      <c r="C2110">
        <v>2004</v>
      </c>
      <c r="D2110" t="s">
        <v>6</v>
      </c>
      <c r="E2110">
        <v>27</v>
      </c>
      <c r="F2110" s="19">
        <v>38195</v>
      </c>
      <c r="G2110" s="13">
        <f t="shared" ca="1" si="32"/>
        <v>22</v>
      </c>
      <c r="H2110">
        <v>0</v>
      </c>
      <c r="I2110" s="21">
        <v>2211.13</v>
      </c>
      <c r="J2110" s="9" t="s">
        <v>7</v>
      </c>
      <c r="K2110" t="s">
        <v>7</v>
      </c>
      <c r="L2110" t="s">
        <v>243</v>
      </c>
    </row>
    <row r="2111" spans="1:12" x14ac:dyDescent="0.35">
      <c r="A2111" t="s">
        <v>251</v>
      </c>
      <c r="B2111">
        <v>2110</v>
      </c>
      <c r="C2111">
        <v>2004</v>
      </c>
      <c r="D2111" t="s">
        <v>31</v>
      </c>
      <c r="E2111">
        <v>6</v>
      </c>
      <c r="F2111" s="19">
        <v>38205</v>
      </c>
      <c r="G2111" s="13">
        <f t="shared" ca="1" si="32"/>
        <v>22</v>
      </c>
      <c r="H2111">
        <v>0</v>
      </c>
      <c r="I2111" s="21">
        <v>2207.6999999999998</v>
      </c>
      <c r="J2111" s="9" t="s">
        <v>7</v>
      </c>
      <c r="K2111" t="s">
        <v>7</v>
      </c>
      <c r="L2111" t="s">
        <v>243</v>
      </c>
    </row>
    <row r="2112" spans="1:12" x14ac:dyDescent="0.35">
      <c r="A2112" t="s">
        <v>250</v>
      </c>
      <c r="B2112">
        <v>2111</v>
      </c>
      <c r="C2112">
        <v>2004</v>
      </c>
      <c r="D2112" t="s">
        <v>11</v>
      </c>
      <c r="E2112">
        <v>13</v>
      </c>
      <c r="F2112" s="19">
        <v>38304</v>
      </c>
      <c r="G2112" s="13">
        <f t="shared" ca="1" si="32"/>
        <v>21</v>
      </c>
      <c r="H2112">
        <v>0</v>
      </c>
      <c r="I2112" s="21">
        <v>2205.98</v>
      </c>
      <c r="J2112" s="9" t="s">
        <v>7</v>
      </c>
      <c r="K2112" t="s">
        <v>8</v>
      </c>
      <c r="L2112" t="s">
        <v>243</v>
      </c>
    </row>
    <row r="2113" spans="1:12" x14ac:dyDescent="0.35">
      <c r="A2113" t="s">
        <v>249</v>
      </c>
      <c r="B2113">
        <v>2112</v>
      </c>
      <c r="C2113">
        <v>2004</v>
      </c>
      <c r="D2113" t="s">
        <v>33</v>
      </c>
      <c r="E2113">
        <v>28</v>
      </c>
      <c r="F2113" s="19">
        <v>38288</v>
      </c>
      <c r="G2113" s="13">
        <f t="shared" ca="1" si="32"/>
        <v>21</v>
      </c>
      <c r="H2113">
        <v>0</v>
      </c>
      <c r="I2113" s="21">
        <v>2203.7399999999998</v>
      </c>
      <c r="J2113" s="9" t="s">
        <v>7</v>
      </c>
      <c r="K2113" t="s">
        <v>7</v>
      </c>
      <c r="L2113" t="s">
        <v>243</v>
      </c>
    </row>
    <row r="2114" spans="1:12" x14ac:dyDescent="0.35">
      <c r="A2114" t="s">
        <v>248</v>
      </c>
      <c r="B2114">
        <v>2113</v>
      </c>
      <c r="C2114">
        <v>2004</v>
      </c>
      <c r="D2114" t="s">
        <v>31</v>
      </c>
      <c r="E2114">
        <v>6</v>
      </c>
      <c r="F2114" s="19">
        <v>38205</v>
      </c>
      <c r="G2114" s="13">
        <f t="shared" ref="G2114:G2177" ca="1" si="33">DATEDIF(F2114,$O$1,"Y")</f>
        <v>22</v>
      </c>
      <c r="H2114">
        <v>0</v>
      </c>
      <c r="I2114" s="21">
        <v>2203.4699999999998</v>
      </c>
      <c r="J2114" s="9" t="s">
        <v>7</v>
      </c>
      <c r="K2114" t="s">
        <v>7</v>
      </c>
      <c r="L2114" t="s">
        <v>243</v>
      </c>
    </row>
    <row r="2115" spans="1:12" x14ac:dyDescent="0.35">
      <c r="A2115" t="s">
        <v>247</v>
      </c>
      <c r="B2115">
        <v>2114</v>
      </c>
      <c r="C2115">
        <v>2004</v>
      </c>
      <c r="D2115" t="s">
        <v>6</v>
      </c>
      <c r="E2115">
        <v>27</v>
      </c>
      <c r="F2115" s="19">
        <v>38195</v>
      </c>
      <c r="G2115" s="13">
        <f t="shared" ca="1" si="33"/>
        <v>22</v>
      </c>
      <c r="H2115">
        <v>1</v>
      </c>
      <c r="I2115" s="21">
        <v>2201.1</v>
      </c>
      <c r="J2115" s="9" t="s">
        <v>7</v>
      </c>
      <c r="K2115" t="s">
        <v>8</v>
      </c>
      <c r="L2115" t="s">
        <v>9</v>
      </c>
    </row>
    <row r="2116" spans="1:12" x14ac:dyDescent="0.35">
      <c r="A2116" t="s">
        <v>246</v>
      </c>
      <c r="B2116">
        <v>2115</v>
      </c>
      <c r="C2116">
        <v>2004</v>
      </c>
      <c r="D2116" t="s">
        <v>16</v>
      </c>
      <c r="E2116">
        <v>12</v>
      </c>
      <c r="F2116" s="19">
        <v>38242</v>
      </c>
      <c r="G2116" s="13">
        <f t="shared" ca="1" si="33"/>
        <v>21</v>
      </c>
      <c r="H2116">
        <v>0</v>
      </c>
      <c r="I2116" s="21">
        <v>2200.83</v>
      </c>
      <c r="J2116" s="9" t="s">
        <v>7</v>
      </c>
      <c r="K2116" t="s">
        <v>7</v>
      </c>
      <c r="L2116" t="s">
        <v>243</v>
      </c>
    </row>
    <row r="2117" spans="1:12" x14ac:dyDescent="0.35">
      <c r="A2117" t="s">
        <v>244</v>
      </c>
      <c r="B2117">
        <v>2116</v>
      </c>
      <c r="C2117">
        <v>2004</v>
      </c>
      <c r="D2117" t="s">
        <v>16</v>
      </c>
      <c r="E2117">
        <v>3</v>
      </c>
      <c r="F2117" s="19">
        <v>38233</v>
      </c>
      <c r="G2117" s="13">
        <f t="shared" ca="1" si="33"/>
        <v>22</v>
      </c>
      <c r="H2117">
        <v>0</v>
      </c>
      <c r="I2117" s="21">
        <v>2198.19</v>
      </c>
      <c r="J2117" s="9" t="s">
        <v>7</v>
      </c>
      <c r="K2117" t="s">
        <v>12</v>
      </c>
      <c r="L2117" t="s">
        <v>245</v>
      </c>
    </row>
    <row r="2118" spans="1:12" x14ac:dyDescent="0.35">
      <c r="A2118" t="s">
        <v>242</v>
      </c>
      <c r="B2118">
        <v>2117</v>
      </c>
      <c r="C2118">
        <v>2004</v>
      </c>
      <c r="D2118" t="s">
        <v>26</v>
      </c>
      <c r="E2118">
        <v>7</v>
      </c>
      <c r="F2118" s="19">
        <v>38328</v>
      </c>
      <c r="G2118" s="13">
        <f t="shared" ca="1" si="33"/>
        <v>21</v>
      </c>
      <c r="H2118">
        <v>0</v>
      </c>
      <c r="I2118" s="21">
        <v>2196.4699999999998</v>
      </c>
      <c r="J2118" s="9" t="s">
        <v>7</v>
      </c>
      <c r="K2118" t="s">
        <v>8</v>
      </c>
      <c r="L2118" t="s">
        <v>243</v>
      </c>
    </row>
    <row r="2119" spans="1:12" x14ac:dyDescent="0.35">
      <c r="A2119" t="s">
        <v>241</v>
      </c>
      <c r="B2119">
        <v>2118</v>
      </c>
      <c r="C2119">
        <v>1991</v>
      </c>
      <c r="D2119" t="s">
        <v>26</v>
      </c>
      <c r="E2119">
        <v>16</v>
      </c>
      <c r="F2119" s="19">
        <v>33588</v>
      </c>
      <c r="G2119" s="13">
        <f t="shared" ca="1" si="33"/>
        <v>34</v>
      </c>
      <c r="H2119">
        <v>3</v>
      </c>
      <c r="I2119" s="21">
        <v>2193.1999999999998</v>
      </c>
      <c r="J2119" s="9" t="s">
        <v>7</v>
      </c>
      <c r="K2119" t="s">
        <v>7</v>
      </c>
      <c r="L2119" t="s">
        <v>19</v>
      </c>
    </row>
    <row r="2120" spans="1:12" x14ac:dyDescent="0.35">
      <c r="A2120" t="s">
        <v>240</v>
      </c>
      <c r="B2120">
        <v>2119</v>
      </c>
      <c r="C2120">
        <v>1994</v>
      </c>
      <c r="D2120" t="s">
        <v>16</v>
      </c>
      <c r="E2120">
        <v>27</v>
      </c>
      <c r="F2120" s="19">
        <v>34604</v>
      </c>
      <c r="G2120" s="13">
        <f t="shared" ca="1" si="33"/>
        <v>31</v>
      </c>
      <c r="H2120">
        <v>0</v>
      </c>
      <c r="I2120" s="21">
        <v>2170.08</v>
      </c>
      <c r="J2120" s="9" t="s">
        <v>7</v>
      </c>
      <c r="K2120" t="s">
        <v>7</v>
      </c>
      <c r="L2120" t="s">
        <v>9</v>
      </c>
    </row>
    <row r="2121" spans="1:12" x14ac:dyDescent="0.35">
      <c r="A2121" t="s">
        <v>239</v>
      </c>
      <c r="B2121">
        <v>2120</v>
      </c>
      <c r="C2121">
        <v>2000</v>
      </c>
      <c r="D2121" t="s">
        <v>31</v>
      </c>
      <c r="E2121">
        <v>23</v>
      </c>
      <c r="F2121" s="19">
        <v>36761</v>
      </c>
      <c r="G2121" s="13">
        <f t="shared" ca="1" si="33"/>
        <v>26</v>
      </c>
      <c r="H2121">
        <v>0</v>
      </c>
      <c r="I2121" s="21">
        <v>2166.73</v>
      </c>
      <c r="J2121" s="9" t="s">
        <v>7</v>
      </c>
      <c r="K2121" t="s">
        <v>7</v>
      </c>
      <c r="L2121" t="s">
        <v>38</v>
      </c>
    </row>
    <row r="2122" spans="1:12" x14ac:dyDescent="0.35">
      <c r="A2122" t="s">
        <v>238</v>
      </c>
      <c r="B2122">
        <v>2121</v>
      </c>
      <c r="C2122">
        <v>2000</v>
      </c>
      <c r="D2122" t="s">
        <v>26</v>
      </c>
      <c r="E2122">
        <v>10</v>
      </c>
      <c r="F2122" s="19">
        <v>36870</v>
      </c>
      <c r="G2122" s="13">
        <f t="shared" ca="1" si="33"/>
        <v>25</v>
      </c>
      <c r="H2122">
        <v>0</v>
      </c>
      <c r="I2122" s="21">
        <v>2156.75</v>
      </c>
      <c r="J2122" s="9" t="s">
        <v>7</v>
      </c>
      <c r="K2122" t="s">
        <v>7</v>
      </c>
      <c r="L2122" t="s">
        <v>9</v>
      </c>
    </row>
    <row r="2123" spans="1:12" x14ac:dyDescent="0.35">
      <c r="A2123" t="s">
        <v>237</v>
      </c>
      <c r="B2123">
        <v>2122</v>
      </c>
      <c r="C2123">
        <v>2000</v>
      </c>
      <c r="D2123" t="s">
        <v>11</v>
      </c>
      <c r="E2123">
        <v>29</v>
      </c>
      <c r="F2123" s="19">
        <v>36859</v>
      </c>
      <c r="G2123" s="13">
        <f t="shared" ca="1" si="33"/>
        <v>25</v>
      </c>
      <c r="H2123">
        <v>0</v>
      </c>
      <c r="I2123" s="21">
        <v>2155.6799999999998</v>
      </c>
      <c r="J2123" s="9" t="s">
        <v>7</v>
      </c>
      <c r="K2123" t="s">
        <v>8</v>
      </c>
      <c r="L2123" t="s">
        <v>9</v>
      </c>
    </row>
    <row r="2124" spans="1:12" x14ac:dyDescent="0.35">
      <c r="A2124" t="s">
        <v>236</v>
      </c>
      <c r="B2124">
        <v>2123</v>
      </c>
      <c r="C2124">
        <v>2000</v>
      </c>
      <c r="D2124" t="s">
        <v>33</v>
      </c>
      <c r="E2124">
        <v>22</v>
      </c>
      <c r="F2124" s="19">
        <v>36821</v>
      </c>
      <c r="G2124" s="13">
        <f t="shared" ca="1" si="33"/>
        <v>25</v>
      </c>
      <c r="H2124">
        <v>0</v>
      </c>
      <c r="I2124" s="21">
        <v>2154.36</v>
      </c>
      <c r="J2124" s="9" t="s">
        <v>7</v>
      </c>
      <c r="K2124" t="s">
        <v>7</v>
      </c>
      <c r="L2124" t="s">
        <v>38</v>
      </c>
    </row>
    <row r="2125" spans="1:12" x14ac:dyDescent="0.35">
      <c r="A2125" t="s">
        <v>235</v>
      </c>
      <c r="B2125">
        <v>2124</v>
      </c>
      <c r="C2125">
        <v>2000</v>
      </c>
      <c r="D2125" t="s">
        <v>26</v>
      </c>
      <c r="E2125">
        <v>27</v>
      </c>
      <c r="F2125" s="19">
        <v>36887</v>
      </c>
      <c r="G2125" s="13">
        <f t="shared" ca="1" si="33"/>
        <v>25</v>
      </c>
      <c r="H2125">
        <v>0</v>
      </c>
      <c r="I2125" s="21">
        <v>2150.4699999999998</v>
      </c>
      <c r="J2125" s="9" t="s">
        <v>7</v>
      </c>
      <c r="K2125" t="s">
        <v>8</v>
      </c>
      <c r="L2125" t="s">
        <v>38</v>
      </c>
    </row>
    <row r="2126" spans="1:12" x14ac:dyDescent="0.35">
      <c r="A2126" t="s">
        <v>234</v>
      </c>
      <c r="B2126">
        <v>2125</v>
      </c>
      <c r="C2126">
        <v>2004</v>
      </c>
      <c r="D2126" t="s">
        <v>33</v>
      </c>
      <c r="E2126">
        <v>4</v>
      </c>
      <c r="F2126" s="19">
        <v>38264</v>
      </c>
      <c r="G2126" s="13">
        <f t="shared" ca="1" si="33"/>
        <v>21</v>
      </c>
      <c r="H2126">
        <v>0</v>
      </c>
      <c r="I2126" s="21">
        <v>2144.85</v>
      </c>
      <c r="J2126" s="9" t="s">
        <v>7</v>
      </c>
      <c r="K2126" t="s">
        <v>12</v>
      </c>
      <c r="L2126" t="s">
        <v>38</v>
      </c>
    </row>
    <row r="2127" spans="1:12" x14ac:dyDescent="0.35">
      <c r="A2127" t="s">
        <v>233</v>
      </c>
      <c r="B2127">
        <v>2126</v>
      </c>
      <c r="C2127">
        <v>2003</v>
      </c>
      <c r="D2127" t="s">
        <v>31</v>
      </c>
      <c r="E2127">
        <v>19</v>
      </c>
      <c r="F2127" s="19">
        <v>37852</v>
      </c>
      <c r="G2127" s="13">
        <f t="shared" ca="1" si="33"/>
        <v>23</v>
      </c>
      <c r="H2127">
        <v>0</v>
      </c>
      <c r="I2127" s="21">
        <v>2138.0700000000002</v>
      </c>
      <c r="J2127" s="9" t="s">
        <v>7</v>
      </c>
      <c r="K2127" t="s">
        <v>12</v>
      </c>
      <c r="L2127" t="s">
        <v>19</v>
      </c>
    </row>
    <row r="2128" spans="1:12" x14ac:dyDescent="0.35">
      <c r="A2128" t="s">
        <v>232</v>
      </c>
      <c r="B2128">
        <v>2127</v>
      </c>
      <c r="C2128">
        <v>1997</v>
      </c>
      <c r="D2128" t="s">
        <v>16</v>
      </c>
      <c r="E2128">
        <v>3</v>
      </c>
      <c r="F2128" s="19">
        <v>35676</v>
      </c>
      <c r="G2128" s="13">
        <f t="shared" ca="1" si="33"/>
        <v>29</v>
      </c>
      <c r="H2128">
        <v>0</v>
      </c>
      <c r="I2128" s="21">
        <v>2137.65</v>
      </c>
      <c r="J2128" s="9" t="s">
        <v>8</v>
      </c>
      <c r="K2128" t="s">
        <v>12</v>
      </c>
      <c r="L2128" t="s">
        <v>9</v>
      </c>
    </row>
    <row r="2129" spans="1:12" x14ac:dyDescent="0.35">
      <c r="A2129" t="s">
        <v>231</v>
      </c>
      <c r="B2129">
        <v>2128</v>
      </c>
      <c r="C2129">
        <v>2003</v>
      </c>
      <c r="D2129" t="s">
        <v>16</v>
      </c>
      <c r="E2129">
        <v>26</v>
      </c>
      <c r="F2129" s="19">
        <v>37890</v>
      </c>
      <c r="G2129" s="13">
        <f t="shared" ca="1" si="33"/>
        <v>22</v>
      </c>
      <c r="H2129">
        <v>0</v>
      </c>
      <c r="I2129" s="21">
        <v>2136.88</v>
      </c>
      <c r="J2129" s="9" t="s">
        <v>7</v>
      </c>
      <c r="K2129" t="s">
        <v>7</v>
      </c>
      <c r="L2129" t="s">
        <v>19</v>
      </c>
    </row>
    <row r="2130" spans="1:12" x14ac:dyDescent="0.35">
      <c r="A2130" t="s">
        <v>230</v>
      </c>
      <c r="B2130">
        <v>2129</v>
      </c>
      <c r="C2130">
        <v>2003</v>
      </c>
      <c r="D2130" t="s">
        <v>16</v>
      </c>
      <c r="E2130">
        <v>1</v>
      </c>
      <c r="F2130" s="19">
        <v>37865</v>
      </c>
      <c r="G2130" s="13">
        <f t="shared" ca="1" si="33"/>
        <v>23</v>
      </c>
      <c r="H2130">
        <v>0</v>
      </c>
      <c r="I2130" s="21">
        <v>2134.9</v>
      </c>
      <c r="J2130" s="9" t="s">
        <v>7</v>
      </c>
      <c r="K2130" t="s">
        <v>8</v>
      </c>
      <c r="L2130" t="s">
        <v>19</v>
      </c>
    </row>
    <row r="2131" spans="1:12" x14ac:dyDescent="0.35">
      <c r="A2131" t="s">
        <v>229</v>
      </c>
      <c r="B2131">
        <v>2130</v>
      </c>
      <c r="C2131">
        <v>2003</v>
      </c>
      <c r="D2131" t="s">
        <v>26</v>
      </c>
      <c r="E2131">
        <v>22</v>
      </c>
      <c r="F2131" s="19">
        <v>37977</v>
      </c>
      <c r="G2131" s="13">
        <f t="shared" ca="1" si="33"/>
        <v>22</v>
      </c>
      <c r="H2131">
        <v>0</v>
      </c>
      <c r="I2131" s="21">
        <v>2130.6799999999998</v>
      </c>
      <c r="J2131" s="9" t="s">
        <v>7</v>
      </c>
      <c r="K2131" t="s">
        <v>8</v>
      </c>
      <c r="L2131" t="s">
        <v>19</v>
      </c>
    </row>
    <row r="2132" spans="1:12" x14ac:dyDescent="0.35">
      <c r="A2132" t="s">
        <v>228</v>
      </c>
      <c r="B2132">
        <v>2131</v>
      </c>
      <c r="C2132">
        <v>2003</v>
      </c>
      <c r="D2132" t="s">
        <v>31</v>
      </c>
      <c r="E2132">
        <v>30</v>
      </c>
      <c r="F2132" s="19">
        <v>37863</v>
      </c>
      <c r="G2132" s="13">
        <f t="shared" ca="1" si="33"/>
        <v>23</v>
      </c>
      <c r="H2132">
        <v>0</v>
      </c>
      <c r="I2132" s="21">
        <v>2128.4299999999998</v>
      </c>
      <c r="J2132" s="9" t="s">
        <v>7</v>
      </c>
      <c r="K2132" t="s">
        <v>12</v>
      </c>
      <c r="L2132" t="s">
        <v>19</v>
      </c>
    </row>
    <row r="2133" spans="1:12" x14ac:dyDescent="0.35">
      <c r="A2133" t="s">
        <v>227</v>
      </c>
      <c r="B2133">
        <v>2132</v>
      </c>
      <c r="C2133">
        <v>2004</v>
      </c>
      <c r="D2133" t="s">
        <v>11</v>
      </c>
      <c r="E2133">
        <v>4</v>
      </c>
      <c r="F2133" s="19">
        <v>38295</v>
      </c>
      <c r="G2133" s="13">
        <f t="shared" ca="1" si="33"/>
        <v>21</v>
      </c>
      <c r="H2133">
        <v>0</v>
      </c>
      <c r="I2133" s="21">
        <v>2118.61</v>
      </c>
      <c r="J2133" s="9" t="s">
        <v>7</v>
      </c>
      <c r="K2133" t="s">
        <v>12</v>
      </c>
      <c r="L2133" t="s">
        <v>19</v>
      </c>
    </row>
    <row r="2134" spans="1:12" x14ac:dyDescent="0.35">
      <c r="A2134" t="s">
        <v>226</v>
      </c>
      <c r="B2134">
        <v>2133</v>
      </c>
      <c r="C2134">
        <v>2003</v>
      </c>
      <c r="D2134" t="s">
        <v>16</v>
      </c>
      <c r="E2134">
        <v>30</v>
      </c>
      <c r="F2134" s="19">
        <v>37894</v>
      </c>
      <c r="G2134" s="13">
        <f t="shared" ca="1" si="33"/>
        <v>22</v>
      </c>
      <c r="H2134">
        <v>0</v>
      </c>
      <c r="I2134" s="21">
        <v>2117.34</v>
      </c>
      <c r="J2134" s="9" t="s">
        <v>7</v>
      </c>
      <c r="K2134" t="s">
        <v>8</v>
      </c>
      <c r="L2134" t="s">
        <v>19</v>
      </c>
    </row>
    <row r="2135" spans="1:12" x14ac:dyDescent="0.35">
      <c r="A2135" t="s">
        <v>225</v>
      </c>
      <c r="B2135">
        <v>2134</v>
      </c>
      <c r="C2135">
        <v>1989</v>
      </c>
      <c r="D2135" t="s">
        <v>6</v>
      </c>
      <c r="E2135">
        <v>21</v>
      </c>
      <c r="F2135" s="19">
        <v>36362</v>
      </c>
      <c r="G2135" s="13">
        <f t="shared" ca="1" si="33"/>
        <v>27</v>
      </c>
      <c r="H2135">
        <v>3</v>
      </c>
      <c r="I2135" s="21">
        <v>2106.2600000000002</v>
      </c>
      <c r="J2135" s="9" t="s">
        <v>7</v>
      </c>
      <c r="K2135" t="s">
        <v>7</v>
      </c>
      <c r="L2135" t="s">
        <v>9</v>
      </c>
    </row>
    <row r="2136" spans="1:12" x14ac:dyDescent="0.35">
      <c r="A2136" t="s">
        <v>224</v>
      </c>
      <c r="B2136">
        <v>2135</v>
      </c>
      <c r="C2136">
        <v>2001</v>
      </c>
      <c r="D2136" t="s">
        <v>11</v>
      </c>
      <c r="E2136">
        <v>28</v>
      </c>
      <c r="F2136" s="19">
        <v>37223</v>
      </c>
      <c r="G2136" s="13">
        <f t="shared" ca="1" si="33"/>
        <v>24</v>
      </c>
      <c r="H2136">
        <v>0</v>
      </c>
      <c r="I2136" s="21">
        <v>2104.11</v>
      </c>
      <c r="J2136" s="9" t="s">
        <v>7</v>
      </c>
      <c r="K2136" t="s">
        <v>12</v>
      </c>
      <c r="L2136" t="s">
        <v>164</v>
      </c>
    </row>
    <row r="2137" spans="1:12" x14ac:dyDescent="0.35">
      <c r="A2137" t="s">
        <v>223</v>
      </c>
      <c r="B2137">
        <v>2136</v>
      </c>
      <c r="C2137">
        <v>2001</v>
      </c>
      <c r="D2137" t="s">
        <v>14</v>
      </c>
      <c r="E2137">
        <v>22</v>
      </c>
      <c r="F2137" s="19">
        <v>37064</v>
      </c>
      <c r="G2137" s="13">
        <f t="shared" ca="1" si="33"/>
        <v>25</v>
      </c>
      <c r="H2137">
        <v>1</v>
      </c>
      <c r="I2137" s="21">
        <v>2103.08</v>
      </c>
      <c r="J2137" s="9" t="s">
        <v>8</v>
      </c>
      <c r="K2137" t="s">
        <v>7</v>
      </c>
      <c r="L2137" t="s">
        <v>38</v>
      </c>
    </row>
    <row r="2138" spans="1:12" x14ac:dyDescent="0.35">
      <c r="A2138" t="s">
        <v>222</v>
      </c>
      <c r="B2138">
        <v>2137</v>
      </c>
      <c r="C2138">
        <v>2001</v>
      </c>
      <c r="D2138" t="s">
        <v>31</v>
      </c>
      <c r="E2138">
        <v>14</v>
      </c>
      <c r="F2138" s="19">
        <v>37117</v>
      </c>
      <c r="G2138" s="13">
        <f t="shared" ca="1" si="33"/>
        <v>25</v>
      </c>
      <c r="H2138">
        <v>0</v>
      </c>
      <c r="I2138" s="21">
        <v>2102.2600000000002</v>
      </c>
      <c r="J2138" s="9" t="s">
        <v>8</v>
      </c>
      <c r="K2138" t="s">
        <v>7</v>
      </c>
      <c r="L2138" t="s">
        <v>162</v>
      </c>
    </row>
    <row r="2139" spans="1:12" x14ac:dyDescent="0.35">
      <c r="A2139" t="s">
        <v>221</v>
      </c>
      <c r="B2139">
        <v>2138</v>
      </c>
      <c r="C2139">
        <v>2004</v>
      </c>
      <c r="D2139" t="s">
        <v>14</v>
      </c>
      <c r="E2139">
        <v>12</v>
      </c>
      <c r="F2139" s="19">
        <v>38150</v>
      </c>
      <c r="G2139" s="13">
        <f t="shared" ca="1" si="33"/>
        <v>22</v>
      </c>
      <c r="H2139">
        <v>0</v>
      </c>
      <c r="I2139" s="21">
        <v>2094.1</v>
      </c>
      <c r="J2139" s="9" t="s">
        <v>8</v>
      </c>
      <c r="K2139" t="s">
        <v>7</v>
      </c>
      <c r="L2139" t="s">
        <v>196</v>
      </c>
    </row>
    <row r="2140" spans="1:12" x14ac:dyDescent="0.35">
      <c r="A2140" t="s">
        <v>220</v>
      </c>
      <c r="B2140">
        <v>2139</v>
      </c>
      <c r="C2140">
        <v>2000</v>
      </c>
      <c r="D2140" t="s">
        <v>6</v>
      </c>
      <c r="E2140">
        <v>26</v>
      </c>
      <c r="F2140" s="19">
        <v>36733</v>
      </c>
      <c r="G2140" s="13">
        <f t="shared" ca="1" si="33"/>
        <v>26</v>
      </c>
      <c r="H2140">
        <v>0</v>
      </c>
      <c r="I2140" s="21">
        <v>2055.3200000000002</v>
      </c>
      <c r="J2140" s="9" t="s">
        <v>8</v>
      </c>
      <c r="K2140" t="s">
        <v>8</v>
      </c>
      <c r="L2140" t="s">
        <v>19</v>
      </c>
    </row>
    <row r="2141" spans="1:12" x14ac:dyDescent="0.35">
      <c r="A2141" t="s">
        <v>219</v>
      </c>
      <c r="B2141">
        <v>2140</v>
      </c>
      <c r="C2141">
        <v>2000</v>
      </c>
      <c r="D2141" t="s">
        <v>16</v>
      </c>
      <c r="E2141">
        <v>2</v>
      </c>
      <c r="F2141" s="19">
        <v>36771</v>
      </c>
      <c r="G2141" s="13">
        <f t="shared" ca="1" si="33"/>
        <v>26</v>
      </c>
      <c r="H2141">
        <v>0</v>
      </c>
      <c r="I2141" s="21">
        <v>2045.69</v>
      </c>
      <c r="J2141" s="9" t="s">
        <v>8</v>
      </c>
      <c r="K2141" t="s">
        <v>8</v>
      </c>
      <c r="L2141" t="s">
        <v>19</v>
      </c>
    </row>
    <row r="2142" spans="1:12" x14ac:dyDescent="0.35">
      <c r="A2142" t="s">
        <v>218</v>
      </c>
      <c r="B2142">
        <v>2141</v>
      </c>
      <c r="C2142">
        <v>2001</v>
      </c>
      <c r="D2142" t="s">
        <v>31</v>
      </c>
      <c r="E2142">
        <v>4</v>
      </c>
      <c r="F2142" s="19">
        <v>37107</v>
      </c>
      <c r="G2142" s="13">
        <f t="shared" ca="1" si="33"/>
        <v>25</v>
      </c>
      <c r="H2142">
        <v>0</v>
      </c>
      <c r="I2142" s="21">
        <v>2026.97</v>
      </c>
      <c r="J2142" s="9" t="s">
        <v>8</v>
      </c>
      <c r="K2142" t="s">
        <v>7</v>
      </c>
      <c r="L2142" t="s">
        <v>9</v>
      </c>
    </row>
    <row r="2143" spans="1:12" x14ac:dyDescent="0.35">
      <c r="A2143" t="s">
        <v>217</v>
      </c>
      <c r="B2143">
        <v>2142</v>
      </c>
      <c r="C2143">
        <v>2001</v>
      </c>
      <c r="D2143" t="s">
        <v>16</v>
      </c>
      <c r="E2143">
        <v>6</v>
      </c>
      <c r="F2143" s="19">
        <v>37140</v>
      </c>
      <c r="G2143" s="13">
        <f t="shared" ca="1" si="33"/>
        <v>25</v>
      </c>
      <c r="H2143">
        <v>0</v>
      </c>
      <c r="I2143" s="21">
        <v>2020.55</v>
      </c>
      <c r="J2143" s="9" t="s">
        <v>8</v>
      </c>
      <c r="K2143" t="s">
        <v>7</v>
      </c>
      <c r="L2143" t="s">
        <v>9</v>
      </c>
    </row>
    <row r="2144" spans="1:12" x14ac:dyDescent="0.35">
      <c r="A2144" t="s">
        <v>216</v>
      </c>
      <c r="B2144">
        <v>2143</v>
      </c>
      <c r="C2144">
        <v>2001</v>
      </c>
      <c r="D2144" t="s">
        <v>6</v>
      </c>
      <c r="E2144">
        <v>1</v>
      </c>
      <c r="F2144" s="19">
        <v>37073</v>
      </c>
      <c r="G2144" s="13">
        <f t="shared" ca="1" si="33"/>
        <v>25</v>
      </c>
      <c r="H2144">
        <v>0</v>
      </c>
      <c r="I2144" s="21">
        <v>2020.18</v>
      </c>
      <c r="J2144" s="9" t="s">
        <v>8</v>
      </c>
      <c r="K2144" t="s">
        <v>12</v>
      </c>
      <c r="L2144" t="s">
        <v>38</v>
      </c>
    </row>
    <row r="2145" spans="1:12" x14ac:dyDescent="0.35">
      <c r="A2145" t="s">
        <v>215</v>
      </c>
      <c r="B2145">
        <v>2144</v>
      </c>
      <c r="C2145">
        <v>2001</v>
      </c>
      <c r="D2145" t="s">
        <v>31</v>
      </c>
      <c r="E2145">
        <v>14</v>
      </c>
      <c r="F2145" s="19">
        <v>37117</v>
      </c>
      <c r="G2145" s="13">
        <f t="shared" ca="1" si="33"/>
        <v>25</v>
      </c>
      <c r="H2145">
        <v>0</v>
      </c>
      <c r="I2145" s="21">
        <v>2007.95</v>
      </c>
      <c r="J2145" s="9" t="s">
        <v>8</v>
      </c>
      <c r="K2145" t="s">
        <v>7</v>
      </c>
      <c r="L2145" t="s">
        <v>38</v>
      </c>
    </row>
    <row r="2146" spans="1:12" x14ac:dyDescent="0.35">
      <c r="A2146" t="s">
        <v>214</v>
      </c>
      <c r="B2146">
        <v>2145</v>
      </c>
      <c r="C2146">
        <v>1998</v>
      </c>
      <c r="D2146" t="s">
        <v>16</v>
      </c>
      <c r="E2146">
        <v>14</v>
      </c>
      <c r="F2146" s="19">
        <v>36052</v>
      </c>
      <c r="G2146" s="13">
        <f t="shared" ca="1" si="33"/>
        <v>27</v>
      </c>
      <c r="H2146">
        <v>0</v>
      </c>
      <c r="I2146" s="21">
        <v>1986.93</v>
      </c>
      <c r="J2146" s="9" t="s">
        <v>8</v>
      </c>
      <c r="K2146" t="s">
        <v>7</v>
      </c>
      <c r="L2146" t="s">
        <v>9</v>
      </c>
    </row>
    <row r="2147" spans="1:12" x14ac:dyDescent="0.35">
      <c r="A2147" t="s">
        <v>213</v>
      </c>
      <c r="B2147">
        <v>2146</v>
      </c>
      <c r="C2147">
        <v>2002</v>
      </c>
      <c r="D2147" t="s">
        <v>16</v>
      </c>
      <c r="E2147">
        <v>29</v>
      </c>
      <c r="F2147" s="19">
        <v>37528</v>
      </c>
      <c r="G2147" s="13">
        <f t="shared" ca="1" si="33"/>
        <v>23</v>
      </c>
      <c r="H2147">
        <v>0</v>
      </c>
      <c r="I2147" s="21">
        <v>1984.45</v>
      </c>
      <c r="J2147" s="9" t="s">
        <v>8</v>
      </c>
      <c r="K2147" t="s">
        <v>8</v>
      </c>
      <c r="L2147" t="s">
        <v>164</v>
      </c>
    </row>
    <row r="2148" spans="1:12" x14ac:dyDescent="0.35">
      <c r="A2148" t="s">
        <v>212</v>
      </c>
      <c r="B2148">
        <v>2147</v>
      </c>
      <c r="C2148">
        <v>1998</v>
      </c>
      <c r="D2148" t="s">
        <v>26</v>
      </c>
      <c r="E2148">
        <v>29</v>
      </c>
      <c r="F2148" s="19">
        <v>36158</v>
      </c>
      <c r="G2148" s="13">
        <f t="shared" ca="1" si="33"/>
        <v>27</v>
      </c>
      <c r="H2148">
        <v>0</v>
      </c>
      <c r="I2148" s="21">
        <v>1981.58</v>
      </c>
      <c r="J2148" s="9" t="s">
        <v>8</v>
      </c>
      <c r="K2148" t="s">
        <v>12</v>
      </c>
      <c r="L2148" t="s">
        <v>9</v>
      </c>
    </row>
    <row r="2149" spans="1:12" x14ac:dyDescent="0.35">
      <c r="A2149" t="s">
        <v>211</v>
      </c>
      <c r="B2149">
        <v>2148</v>
      </c>
      <c r="C2149">
        <v>2002</v>
      </c>
      <c r="D2149" t="s">
        <v>6</v>
      </c>
      <c r="E2149">
        <v>16</v>
      </c>
      <c r="F2149" s="19">
        <v>37453</v>
      </c>
      <c r="G2149" s="13">
        <f t="shared" ca="1" si="33"/>
        <v>24</v>
      </c>
      <c r="H2149">
        <v>1</v>
      </c>
      <c r="I2149" s="21">
        <v>1980.07</v>
      </c>
      <c r="J2149" s="9" t="s">
        <v>8</v>
      </c>
      <c r="K2149" t="s">
        <v>8</v>
      </c>
      <c r="L2149" t="s">
        <v>38</v>
      </c>
    </row>
    <row r="2150" spans="1:12" x14ac:dyDescent="0.35">
      <c r="A2150" t="s">
        <v>210</v>
      </c>
      <c r="B2150">
        <v>2149</v>
      </c>
      <c r="C2150">
        <v>1998</v>
      </c>
      <c r="D2150" t="s">
        <v>16</v>
      </c>
      <c r="E2150">
        <v>29</v>
      </c>
      <c r="F2150" s="19">
        <v>36067</v>
      </c>
      <c r="G2150" s="13">
        <f t="shared" ca="1" si="33"/>
        <v>27</v>
      </c>
      <c r="H2150">
        <v>0</v>
      </c>
      <c r="I2150" s="21">
        <v>1977.82</v>
      </c>
      <c r="J2150" s="9" t="s">
        <v>8</v>
      </c>
      <c r="K2150" t="s">
        <v>12</v>
      </c>
      <c r="L2150" t="s">
        <v>38</v>
      </c>
    </row>
    <row r="2151" spans="1:12" x14ac:dyDescent="0.35">
      <c r="A2151" t="s">
        <v>209</v>
      </c>
      <c r="B2151">
        <v>2150</v>
      </c>
      <c r="C2151">
        <v>1998</v>
      </c>
      <c r="D2151" t="s">
        <v>33</v>
      </c>
      <c r="E2151">
        <v>5</v>
      </c>
      <c r="F2151" s="19">
        <v>36073</v>
      </c>
      <c r="G2151" s="13">
        <f t="shared" ca="1" si="33"/>
        <v>27</v>
      </c>
      <c r="H2151">
        <v>0</v>
      </c>
      <c r="I2151" s="21">
        <v>1972.95</v>
      </c>
      <c r="J2151" s="9" t="s">
        <v>8</v>
      </c>
      <c r="K2151" t="s">
        <v>12</v>
      </c>
      <c r="L2151" t="s">
        <v>38</v>
      </c>
    </row>
    <row r="2152" spans="1:12" x14ac:dyDescent="0.35">
      <c r="A2152" t="s">
        <v>208</v>
      </c>
      <c r="B2152">
        <v>2151</v>
      </c>
      <c r="C2152">
        <v>1998</v>
      </c>
      <c r="D2152" t="s">
        <v>16</v>
      </c>
      <c r="E2152">
        <v>28</v>
      </c>
      <c r="F2152" s="19">
        <v>36066</v>
      </c>
      <c r="G2152" s="13">
        <f t="shared" ca="1" si="33"/>
        <v>27</v>
      </c>
      <c r="H2152">
        <v>0</v>
      </c>
      <c r="I2152" s="21">
        <v>1969.61</v>
      </c>
      <c r="J2152" s="9" t="s">
        <v>8</v>
      </c>
      <c r="K2152" t="s">
        <v>8</v>
      </c>
      <c r="L2152" t="s">
        <v>38</v>
      </c>
    </row>
    <row r="2153" spans="1:12" x14ac:dyDescent="0.35">
      <c r="A2153" t="s">
        <v>207</v>
      </c>
      <c r="B2153">
        <v>2152</v>
      </c>
      <c r="C2153">
        <v>2002</v>
      </c>
      <c r="D2153" t="s">
        <v>6</v>
      </c>
      <c r="E2153">
        <v>29</v>
      </c>
      <c r="F2153" s="19">
        <v>37466</v>
      </c>
      <c r="G2153" s="13">
        <f t="shared" ca="1" si="33"/>
        <v>24</v>
      </c>
      <c r="H2153">
        <v>0</v>
      </c>
      <c r="I2153" s="21">
        <v>1967.02</v>
      </c>
      <c r="J2153" s="9" t="s">
        <v>8</v>
      </c>
      <c r="K2153" t="s">
        <v>7</v>
      </c>
      <c r="L2153" t="s">
        <v>164</v>
      </c>
    </row>
    <row r="2154" spans="1:12" x14ac:dyDescent="0.35">
      <c r="A2154" t="s">
        <v>206</v>
      </c>
      <c r="B2154">
        <v>2153</v>
      </c>
      <c r="C2154">
        <v>2002</v>
      </c>
      <c r="D2154" t="s">
        <v>16</v>
      </c>
      <c r="E2154">
        <v>7</v>
      </c>
      <c r="F2154" s="19">
        <v>37506</v>
      </c>
      <c r="G2154" s="13">
        <f t="shared" ca="1" si="33"/>
        <v>24</v>
      </c>
      <c r="H2154">
        <v>1</v>
      </c>
      <c r="I2154" s="21">
        <v>1964.78</v>
      </c>
      <c r="J2154" s="9" t="s">
        <v>8</v>
      </c>
      <c r="K2154" t="s">
        <v>12</v>
      </c>
      <c r="L2154" t="s">
        <v>38</v>
      </c>
    </row>
    <row r="2155" spans="1:12" x14ac:dyDescent="0.35">
      <c r="A2155" t="s">
        <v>205</v>
      </c>
      <c r="B2155">
        <v>2154</v>
      </c>
      <c r="C2155">
        <v>2001</v>
      </c>
      <c r="D2155" t="s">
        <v>26</v>
      </c>
      <c r="E2155">
        <v>9</v>
      </c>
      <c r="F2155" s="19">
        <v>37234</v>
      </c>
      <c r="G2155" s="13">
        <f t="shared" ca="1" si="33"/>
        <v>24</v>
      </c>
      <c r="H2155">
        <v>0</v>
      </c>
      <c r="I2155" s="21">
        <v>1917.32</v>
      </c>
      <c r="J2155" s="9" t="s">
        <v>8</v>
      </c>
      <c r="K2155" t="s">
        <v>7</v>
      </c>
      <c r="L2155" t="s">
        <v>19</v>
      </c>
    </row>
    <row r="2156" spans="1:12" x14ac:dyDescent="0.35">
      <c r="A2156" t="s">
        <v>204</v>
      </c>
      <c r="B2156">
        <v>2155</v>
      </c>
      <c r="C2156">
        <v>2001</v>
      </c>
      <c r="D2156" t="s">
        <v>31</v>
      </c>
      <c r="E2156">
        <v>3</v>
      </c>
      <c r="F2156" s="19">
        <v>37106</v>
      </c>
      <c r="G2156" s="13">
        <f t="shared" ca="1" si="33"/>
        <v>25</v>
      </c>
      <c r="H2156">
        <v>0</v>
      </c>
      <c r="I2156" s="21">
        <v>1909.53</v>
      </c>
      <c r="J2156" s="9" t="s">
        <v>8</v>
      </c>
      <c r="K2156" t="s">
        <v>8</v>
      </c>
      <c r="L2156" t="s">
        <v>19</v>
      </c>
    </row>
    <row r="2157" spans="1:12" x14ac:dyDescent="0.35">
      <c r="A2157" t="s">
        <v>203</v>
      </c>
      <c r="B2157">
        <v>2156</v>
      </c>
      <c r="C2157">
        <v>1994</v>
      </c>
      <c r="D2157" t="s">
        <v>33</v>
      </c>
      <c r="E2157">
        <v>6</v>
      </c>
      <c r="F2157" s="19">
        <v>34613</v>
      </c>
      <c r="G2157" s="13">
        <f t="shared" ca="1" si="33"/>
        <v>31</v>
      </c>
      <c r="H2157">
        <v>0</v>
      </c>
      <c r="I2157" s="21">
        <v>1908.9</v>
      </c>
      <c r="J2157" s="9" t="s">
        <v>8</v>
      </c>
      <c r="K2157" t="s">
        <v>8</v>
      </c>
      <c r="L2157" t="s">
        <v>9</v>
      </c>
    </row>
    <row r="2158" spans="1:12" x14ac:dyDescent="0.35">
      <c r="A2158" t="s">
        <v>202</v>
      </c>
      <c r="B2158">
        <v>2157</v>
      </c>
      <c r="C2158">
        <v>2001</v>
      </c>
      <c r="D2158" t="s">
        <v>31</v>
      </c>
      <c r="E2158">
        <v>10</v>
      </c>
      <c r="F2158" s="19">
        <v>37113</v>
      </c>
      <c r="G2158" s="13">
        <f t="shared" ca="1" si="33"/>
        <v>25</v>
      </c>
      <c r="H2158">
        <v>0</v>
      </c>
      <c r="I2158" s="21">
        <v>1906.36</v>
      </c>
      <c r="J2158" s="9" t="s">
        <v>8</v>
      </c>
      <c r="K2158" t="s">
        <v>12</v>
      </c>
      <c r="L2158" t="s">
        <v>19</v>
      </c>
    </row>
    <row r="2159" spans="1:12" x14ac:dyDescent="0.35">
      <c r="A2159" t="s">
        <v>201</v>
      </c>
      <c r="B2159">
        <v>2158</v>
      </c>
      <c r="C2159">
        <v>2002</v>
      </c>
      <c r="D2159" t="s">
        <v>31</v>
      </c>
      <c r="E2159">
        <v>21</v>
      </c>
      <c r="F2159" s="19">
        <v>37489</v>
      </c>
      <c r="G2159" s="13">
        <f t="shared" ca="1" si="33"/>
        <v>24</v>
      </c>
      <c r="H2159">
        <v>0</v>
      </c>
      <c r="I2159" s="21">
        <v>1880.49</v>
      </c>
      <c r="J2159" s="9" t="s">
        <v>8</v>
      </c>
      <c r="K2159" t="s">
        <v>12</v>
      </c>
      <c r="L2159" t="s">
        <v>38</v>
      </c>
    </row>
    <row r="2160" spans="1:12" x14ac:dyDescent="0.35">
      <c r="A2160" t="s">
        <v>200</v>
      </c>
      <c r="B2160">
        <v>2159</v>
      </c>
      <c r="C2160">
        <v>2002</v>
      </c>
      <c r="D2160" t="s">
        <v>31</v>
      </c>
      <c r="E2160">
        <v>29</v>
      </c>
      <c r="F2160" s="19">
        <v>37497</v>
      </c>
      <c r="G2160" s="13">
        <f t="shared" ca="1" si="33"/>
        <v>24</v>
      </c>
      <c r="H2160">
        <v>0</v>
      </c>
      <c r="I2160" s="21">
        <v>1880.07</v>
      </c>
      <c r="J2160" s="9" t="s">
        <v>8</v>
      </c>
      <c r="K2160" t="s">
        <v>7</v>
      </c>
      <c r="L2160" t="s">
        <v>9</v>
      </c>
    </row>
    <row r="2161" spans="1:12" x14ac:dyDescent="0.35">
      <c r="A2161" t="s">
        <v>199</v>
      </c>
      <c r="B2161">
        <v>2160</v>
      </c>
      <c r="C2161">
        <v>2002</v>
      </c>
      <c r="D2161" t="s">
        <v>33</v>
      </c>
      <c r="E2161">
        <v>29</v>
      </c>
      <c r="F2161" s="19">
        <v>37558</v>
      </c>
      <c r="G2161" s="13">
        <f t="shared" ca="1" si="33"/>
        <v>23</v>
      </c>
      <c r="H2161">
        <v>0</v>
      </c>
      <c r="I2161" s="21">
        <v>1877.93</v>
      </c>
      <c r="J2161" s="9" t="s">
        <v>8</v>
      </c>
      <c r="K2161" t="s">
        <v>12</v>
      </c>
      <c r="L2161" t="s">
        <v>9</v>
      </c>
    </row>
    <row r="2162" spans="1:12" x14ac:dyDescent="0.35">
      <c r="A2162" t="s">
        <v>198</v>
      </c>
      <c r="B2162">
        <v>2161</v>
      </c>
      <c r="C2162">
        <v>2002</v>
      </c>
      <c r="D2162" t="s">
        <v>16</v>
      </c>
      <c r="E2162">
        <v>22</v>
      </c>
      <c r="F2162" s="19">
        <v>37521</v>
      </c>
      <c r="G2162" s="13">
        <f t="shared" ca="1" si="33"/>
        <v>23</v>
      </c>
      <c r="H2162">
        <v>0</v>
      </c>
      <c r="I2162" s="21">
        <v>1875.34</v>
      </c>
      <c r="J2162" s="9" t="s">
        <v>8</v>
      </c>
      <c r="K2162" t="s">
        <v>7</v>
      </c>
      <c r="L2162" t="s">
        <v>38</v>
      </c>
    </row>
    <row r="2163" spans="1:12" x14ac:dyDescent="0.35">
      <c r="A2163" t="s">
        <v>197</v>
      </c>
      <c r="B2163">
        <v>2162</v>
      </c>
      <c r="C2163">
        <v>1996</v>
      </c>
      <c r="D2163" t="s">
        <v>6</v>
      </c>
      <c r="E2163">
        <v>2</v>
      </c>
      <c r="F2163" s="19">
        <v>35248</v>
      </c>
      <c r="G2163" s="13">
        <f t="shared" ca="1" si="33"/>
        <v>30</v>
      </c>
      <c r="H2163">
        <v>0</v>
      </c>
      <c r="I2163" s="21">
        <v>1865.98</v>
      </c>
      <c r="J2163" s="9" t="s">
        <v>8</v>
      </c>
      <c r="K2163" t="s">
        <v>8</v>
      </c>
      <c r="L2163" t="s">
        <v>19</v>
      </c>
    </row>
    <row r="2164" spans="1:12" x14ac:dyDescent="0.35">
      <c r="A2164" t="s">
        <v>195</v>
      </c>
      <c r="B2164">
        <v>2163</v>
      </c>
      <c r="C2164">
        <v>2004</v>
      </c>
      <c r="D2164" t="s">
        <v>26</v>
      </c>
      <c r="E2164">
        <v>27</v>
      </c>
      <c r="F2164" s="19">
        <v>38348</v>
      </c>
      <c r="G2164" s="13">
        <f t="shared" ca="1" si="33"/>
        <v>21</v>
      </c>
      <c r="H2164">
        <v>0</v>
      </c>
      <c r="I2164" s="21">
        <v>1863.45</v>
      </c>
      <c r="J2164" s="9" t="s">
        <v>8</v>
      </c>
      <c r="K2164" t="s">
        <v>12</v>
      </c>
      <c r="L2164" t="s">
        <v>196</v>
      </c>
    </row>
    <row r="2165" spans="1:12" x14ac:dyDescent="0.35">
      <c r="A2165" t="s">
        <v>194</v>
      </c>
      <c r="B2165">
        <v>2164</v>
      </c>
      <c r="C2165">
        <v>1994</v>
      </c>
      <c r="D2165" t="s">
        <v>26</v>
      </c>
      <c r="E2165">
        <v>6</v>
      </c>
      <c r="F2165" s="19">
        <v>34674</v>
      </c>
      <c r="G2165" s="13">
        <f t="shared" ca="1" si="33"/>
        <v>31</v>
      </c>
      <c r="H2165">
        <v>0</v>
      </c>
      <c r="I2165" s="21">
        <v>1850.55</v>
      </c>
      <c r="J2165" s="9" t="s">
        <v>8</v>
      </c>
      <c r="K2165" t="s">
        <v>7</v>
      </c>
      <c r="L2165" t="s">
        <v>19</v>
      </c>
    </row>
    <row r="2166" spans="1:12" x14ac:dyDescent="0.35">
      <c r="A2166" t="s">
        <v>193</v>
      </c>
      <c r="B2166">
        <v>2165</v>
      </c>
      <c r="C2166">
        <v>2003</v>
      </c>
      <c r="D2166" t="s">
        <v>6</v>
      </c>
      <c r="E2166">
        <v>20</v>
      </c>
      <c r="F2166" s="19">
        <v>37822</v>
      </c>
      <c r="G2166" s="13">
        <f t="shared" ca="1" si="33"/>
        <v>23</v>
      </c>
      <c r="H2166">
        <v>1</v>
      </c>
      <c r="I2166" s="21">
        <v>1842.52</v>
      </c>
      <c r="J2166" s="9" t="s">
        <v>8</v>
      </c>
      <c r="K2166" t="s">
        <v>7</v>
      </c>
      <c r="L2166" t="s">
        <v>38</v>
      </c>
    </row>
    <row r="2167" spans="1:12" x14ac:dyDescent="0.35">
      <c r="A2167" t="s">
        <v>192</v>
      </c>
      <c r="B2167">
        <v>2166</v>
      </c>
      <c r="C2167">
        <v>1999</v>
      </c>
      <c r="D2167" t="s">
        <v>26</v>
      </c>
      <c r="E2167">
        <v>12</v>
      </c>
      <c r="F2167" s="19">
        <v>36506</v>
      </c>
      <c r="G2167" s="13">
        <f t="shared" ca="1" si="33"/>
        <v>26</v>
      </c>
      <c r="H2167">
        <v>0</v>
      </c>
      <c r="I2167" s="21">
        <v>1837.28</v>
      </c>
      <c r="J2167" s="9" t="s">
        <v>8</v>
      </c>
      <c r="K2167" t="s">
        <v>7</v>
      </c>
      <c r="L2167" t="s">
        <v>9</v>
      </c>
    </row>
    <row r="2168" spans="1:12" x14ac:dyDescent="0.35">
      <c r="A2168" t="s">
        <v>191</v>
      </c>
      <c r="B2168">
        <v>2167</v>
      </c>
      <c r="C2168">
        <v>2003</v>
      </c>
      <c r="D2168" t="s">
        <v>31</v>
      </c>
      <c r="E2168">
        <v>4</v>
      </c>
      <c r="F2168" s="19">
        <v>37837</v>
      </c>
      <c r="G2168" s="13">
        <f t="shared" ca="1" si="33"/>
        <v>23</v>
      </c>
      <c r="H2168">
        <v>1</v>
      </c>
      <c r="I2168" s="21">
        <v>1837.24</v>
      </c>
      <c r="J2168" s="9" t="s">
        <v>8</v>
      </c>
      <c r="K2168" t="s">
        <v>7</v>
      </c>
      <c r="L2168" t="s">
        <v>38</v>
      </c>
    </row>
    <row r="2169" spans="1:12" x14ac:dyDescent="0.35">
      <c r="A2169" t="s">
        <v>190</v>
      </c>
      <c r="B2169">
        <v>2168</v>
      </c>
      <c r="C2169">
        <v>2003</v>
      </c>
      <c r="D2169" t="s">
        <v>31</v>
      </c>
      <c r="E2169">
        <v>11</v>
      </c>
      <c r="F2169" s="19">
        <v>37844</v>
      </c>
      <c r="G2169" s="13">
        <f t="shared" ca="1" si="33"/>
        <v>23</v>
      </c>
      <c r="H2169">
        <v>1</v>
      </c>
      <c r="I2169" s="21">
        <v>1832.09</v>
      </c>
      <c r="J2169" s="9" t="s">
        <v>8</v>
      </c>
      <c r="K2169" t="s">
        <v>8</v>
      </c>
      <c r="L2169" t="s">
        <v>38</v>
      </c>
    </row>
    <row r="2170" spans="1:12" x14ac:dyDescent="0.35">
      <c r="A2170" t="s">
        <v>189</v>
      </c>
      <c r="B2170">
        <v>2169</v>
      </c>
      <c r="C2170">
        <v>1999</v>
      </c>
      <c r="D2170" t="s">
        <v>33</v>
      </c>
      <c r="E2170">
        <v>1</v>
      </c>
      <c r="F2170" s="19">
        <v>36434</v>
      </c>
      <c r="G2170" s="13">
        <f t="shared" ca="1" si="33"/>
        <v>26</v>
      </c>
      <c r="H2170">
        <v>0</v>
      </c>
      <c r="I2170" s="21">
        <v>1826.84</v>
      </c>
      <c r="J2170" s="9" t="s">
        <v>8</v>
      </c>
      <c r="K2170" t="s">
        <v>7</v>
      </c>
      <c r="L2170" t="s">
        <v>38</v>
      </c>
    </row>
    <row r="2171" spans="1:12" x14ac:dyDescent="0.35">
      <c r="A2171" t="s">
        <v>188</v>
      </c>
      <c r="B2171">
        <v>2170</v>
      </c>
      <c r="C2171">
        <v>1999</v>
      </c>
      <c r="D2171" t="s">
        <v>11</v>
      </c>
      <c r="E2171">
        <v>17</v>
      </c>
      <c r="F2171" s="19">
        <v>36481</v>
      </c>
      <c r="G2171" s="13">
        <f t="shared" ca="1" si="33"/>
        <v>26</v>
      </c>
      <c r="H2171">
        <v>0</v>
      </c>
      <c r="I2171" s="21">
        <v>1824.29</v>
      </c>
      <c r="J2171" s="9" t="s">
        <v>8</v>
      </c>
      <c r="K2171" t="s">
        <v>8</v>
      </c>
      <c r="L2171" t="s">
        <v>9</v>
      </c>
    </row>
    <row r="2172" spans="1:12" x14ac:dyDescent="0.35">
      <c r="A2172" t="s">
        <v>187</v>
      </c>
      <c r="B2172">
        <v>2171</v>
      </c>
      <c r="C2172">
        <v>2004</v>
      </c>
      <c r="D2172" t="s">
        <v>31</v>
      </c>
      <c r="E2172">
        <v>19</v>
      </c>
      <c r="F2172" s="19">
        <v>38218</v>
      </c>
      <c r="G2172" s="13">
        <f t="shared" ca="1" si="33"/>
        <v>22</v>
      </c>
      <c r="H2172">
        <v>0</v>
      </c>
      <c r="I2172" s="21">
        <v>1822.54</v>
      </c>
      <c r="J2172" s="9" t="s">
        <v>8</v>
      </c>
      <c r="K2172" t="s">
        <v>12</v>
      </c>
      <c r="L2172" t="s">
        <v>19</v>
      </c>
    </row>
    <row r="2173" spans="1:12" x14ac:dyDescent="0.35">
      <c r="A2173" t="s">
        <v>186</v>
      </c>
      <c r="B2173">
        <v>2172</v>
      </c>
      <c r="C2173">
        <v>1999</v>
      </c>
      <c r="D2173" t="s">
        <v>16</v>
      </c>
      <c r="E2173">
        <v>25</v>
      </c>
      <c r="F2173" s="19">
        <v>36428</v>
      </c>
      <c r="G2173" s="13">
        <f t="shared" ca="1" si="33"/>
        <v>26</v>
      </c>
      <c r="H2173">
        <v>0</v>
      </c>
      <c r="I2173" s="21">
        <v>1815.88</v>
      </c>
      <c r="J2173" s="9" t="s">
        <v>8</v>
      </c>
      <c r="K2173" t="s">
        <v>8</v>
      </c>
      <c r="L2173" t="s">
        <v>9</v>
      </c>
    </row>
    <row r="2174" spans="1:12" x14ac:dyDescent="0.35">
      <c r="A2174" t="s">
        <v>185</v>
      </c>
      <c r="B2174">
        <v>2173</v>
      </c>
      <c r="C2174">
        <v>2002</v>
      </c>
      <c r="D2174" t="s">
        <v>26</v>
      </c>
      <c r="E2174">
        <v>13</v>
      </c>
      <c r="F2174" s="19">
        <v>37603</v>
      </c>
      <c r="G2174" s="13">
        <f t="shared" ca="1" si="33"/>
        <v>23</v>
      </c>
      <c r="H2174">
        <v>0</v>
      </c>
      <c r="I2174" s="21">
        <v>1769.53</v>
      </c>
      <c r="J2174" s="9" t="s">
        <v>8</v>
      </c>
      <c r="K2174" t="s">
        <v>8</v>
      </c>
      <c r="L2174" t="s">
        <v>19</v>
      </c>
    </row>
    <row r="2175" spans="1:12" x14ac:dyDescent="0.35">
      <c r="A2175" t="s">
        <v>184</v>
      </c>
      <c r="B2175">
        <v>2174</v>
      </c>
      <c r="C2175">
        <v>2003</v>
      </c>
      <c r="D2175" t="s">
        <v>11</v>
      </c>
      <c r="E2175">
        <v>19</v>
      </c>
      <c r="F2175" s="19">
        <v>37944</v>
      </c>
      <c r="G2175" s="13">
        <f t="shared" ca="1" si="33"/>
        <v>22</v>
      </c>
      <c r="H2175">
        <v>0</v>
      </c>
      <c r="I2175" s="21">
        <v>1759.34</v>
      </c>
      <c r="J2175" s="9" t="s">
        <v>8</v>
      </c>
      <c r="K2175" t="s">
        <v>12</v>
      </c>
      <c r="L2175" t="s">
        <v>38</v>
      </c>
    </row>
    <row r="2176" spans="1:12" x14ac:dyDescent="0.35">
      <c r="A2176" t="s">
        <v>183</v>
      </c>
      <c r="B2176">
        <v>2175</v>
      </c>
      <c r="C2176">
        <v>1998</v>
      </c>
      <c r="D2176" t="s">
        <v>33</v>
      </c>
      <c r="E2176">
        <v>7</v>
      </c>
      <c r="F2176" s="19">
        <v>36075</v>
      </c>
      <c r="G2176" s="13">
        <f t="shared" ca="1" si="33"/>
        <v>27</v>
      </c>
      <c r="H2176">
        <v>0</v>
      </c>
      <c r="I2176" s="21">
        <v>1756.6</v>
      </c>
      <c r="J2176" s="9" t="s">
        <v>8</v>
      </c>
      <c r="K2176" t="s">
        <v>8</v>
      </c>
      <c r="L2176" t="s">
        <v>9</v>
      </c>
    </row>
    <row r="2177" spans="1:12" x14ac:dyDescent="0.35">
      <c r="A2177" t="s">
        <v>182</v>
      </c>
      <c r="B2177">
        <v>2176</v>
      </c>
      <c r="C2177">
        <v>2003</v>
      </c>
      <c r="D2177" t="s">
        <v>16</v>
      </c>
      <c r="E2177">
        <v>26</v>
      </c>
      <c r="F2177" s="19">
        <v>37890</v>
      </c>
      <c r="G2177" s="13">
        <f t="shared" ca="1" si="33"/>
        <v>22</v>
      </c>
      <c r="H2177">
        <v>0</v>
      </c>
      <c r="I2177" s="21">
        <v>1748.77</v>
      </c>
      <c r="J2177" s="9" t="s">
        <v>8</v>
      </c>
      <c r="K2177" t="s">
        <v>12</v>
      </c>
      <c r="L2177" t="s">
        <v>38</v>
      </c>
    </row>
    <row r="2178" spans="1:12" x14ac:dyDescent="0.35">
      <c r="A2178" t="s">
        <v>181</v>
      </c>
      <c r="B2178">
        <v>2177</v>
      </c>
      <c r="C2178">
        <v>2003</v>
      </c>
      <c r="D2178" t="s">
        <v>6</v>
      </c>
      <c r="E2178">
        <v>28</v>
      </c>
      <c r="F2178" s="19">
        <v>37830</v>
      </c>
      <c r="G2178" s="13">
        <f t="shared" ref="G2178:G2241" ca="1" si="34">DATEDIF(F2178,$O$1,"Y")</f>
        <v>23</v>
      </c>
      <c r="H2178">
        <v>0</v>
      </c>
      <c r="I2178" s="21">
        <v>1744.47</v>
      </c>
      <c r="J2178" s="9" t="s">
        <v>8</v>
      </c>
      <c r="K2178" t="s">
        <v>12</v>
      </c>
      <c r="L2178" t="s">
        <v>38</v>
      </c>
    </row>
    <row r="2179" spans="1:12" x14ac:dyDescent="0.35">
      <c r="A2179" t="s">
        <v>180</v>
      </c>
      <c r="B2179">
        <v>2178</v>
      </c>
      <c r="C2179">
        <v>2003</v>
      </c>
      <c r="D2179" t="s">
        <v>6</v>
      </c>
      <c r="E2179">
        <v>25</v>
      </c>
      <c r="F2179" s="19">
        <v>37827</v>
      </c>
      <c r="G2179" s="13">
        <f t="shared" ca="1" si="34"/>
        <v>23</v>
      </c>
      <c r="H2179">
        <v>0</v>
      </c>
      <c r="I2179" s="21">
        <v>1743.21</v>
      </c>
      <c r="J2179" s="9" t="s">
        <v>8</v>
      </c>
      <c r="K2179" t="s">
        <v>12</v>
      </c>
      <c r="L2179" t="s">
        <v>38</v>
      </c>
    </row>
    <row r="2180" spans="1:12" x14ac:dyDescent="0.35">
      <c r="A2180" t="s">
        <v>179</v>
      </c>
      <c r="B2180">
        <v>2179</v>
      </c>
      <c r="C2180">
        <v>2003</v>
      </c>
      <c r="D2180" t="s">
        <v>11</v>
      </c>
      <c r="E2180">
        <v>14</v>
      </c>
      <c r="F2180" s="19">
        <v>37939</v>
      </c>
      <c r="G2180" s="13">
        <f t="shared" ca="1" si="34"/>
        <v>22</v>
      </c>
      <c r="H2180">
        <v>0</v>
      </c>
      <c r="I2180" s="21">
        <v>1737.38</v>
      </c>
      <c r="J2180" s="9" t="s">
        <v>8</v>
      </c>
      <c r="K2180" t="s">
        <v>7</v>
      </c>
      <c r="L2180" t="s">
        <v>38</v>
      </c>
    </row>
    <row r="2181" spans="1:12" x14ac:dyDescent="0.35">
      <c r="A2181" t="s">
        <v>178</v>
      </c>
      <c r="B2181">
        <v>2180</v>
      </c>
      <c r="C2181">
        <v>2003</v>
      </c>
      <c r="D2181" t="s">
        <v>11</v>
      </c>
      <c r="E2181">
        <v>9</v>
      </c>
      <c r="F2181" s="19">
        <v>37934</v>
      </c>
      <c r="G2181" s="13">
        <f t="shared" ca="1" si="34"/>
        <v>22</v>
      </c>
      <c r="H2181">
        <v>0</v>
      </c>
      <c r="I2181" s="21">
        <v>1731.68</v>
      </c>
      <c r="J2181" s="9" t="s">
        <v>8</v>
      </c>
      <c r="K2181" t="s">
        <v>7</v>
      </c>
      <c r="L2181" t="s">
        <v>38</v>
      </c>
    </row>
    <row r="2182" spans="1:12" x14ac:dyDescent="0.35">
      <c r="A2182" t="s">
        <v>177</v>
      </c>
      <c r="B2182">
        <v>2181</v>
      </c>
      <c r="C2182">
        <v>2003</v>
      </c>
      <c r="D2182" t="s">
        <v>16</v>
      </c>
      <c r="E2182">
        <v>1</v>
      </c>
      <c r="F2182" s="19">
        <v>37865</v>
      </c>
      <c r="G2182" s="13">
        <f t="shared" ca="1" si="34"/>
        <v>23</v>
      </c>
      <c r="H2182">
        <v>0</v>
      </c>
      <c r="I2182" s="21">
        <v>1728.9</v>
      </c>
      <c r="J2182" s="9" t="s">
        <v>8</v>
      </c>
      <c r="K2182" t="s">
        <v>7</v>
      </c>
      <c r="L2182" t="s">
        <v>38</v>
      </c>
    </row>
    <row r="2183" spans="1:12" x14ac:dyDescent="0.35">
      <c r="A2183" t="s">
        <v>176</v>
      </c>
      <c r="B2183">
        <v>2182</v>
      </c>
      <c r="C2183">
        <v>2003</v>
      </c>
      <c r="D2183" t="s">
        <v>11</v>
      </c>
      <c r="E2183">
        <v>21</v>
      </c>
      <c r="F2183" s="19">
        <v>37946</v>
      </c>
      <c r="G2183" s="13">
        <f t="shared" ca="1" si="34"/>
        <v>22</v>
      </c>
      <c r="H2183">
        <v>0</v>
      </c>
      <c r="I2183" s="21">
        <v>1727.79</v>
      </c>
      <c r="J2183" s="9" t="s">
        <v>8</v>
      </c>
      <c r="K2183" t="s">
        <v>8</v>
      </c>
      <c r="L2183" t="s">
        <v>38</v>
      </c>
    </row>
    <row r="2184" spans="1:12" x14ac:dyDescent="0.35">
      <c r="A2184" t="s">
        <v>175</v>
      </c>
      <c r="B2184">
        <v>2183</v>
      </c>
      <c r="C2184">
        <v>2004</v>
      </c>
      <c r="D2184" t="s">
        <v>16</v>
      </c>
      <c r="E2184">
        <v>9</v>
      </c>
      <c r="F2184" s="19">
        <v>38239</v>
      </c>
      <c r="G2184" s="13">
        <f t="shared" ca="1" si="34"/>
        <v>22</v>
      </c>
      <c r="H2184">
        <v>1</v>
      </c>
      <c r="I2184" s="21">
        <v>1727.54</v>
      </c>
      <c r="J2184" s="9" t="s">
        <v>8</v>
      </c>
      <c r="K2184" t="s">
        <v>12</v>
      </c>
      <c r="L2184" t="s">
        <v>9</v>
      </c>
    </row>
    <row r="2185" spans="1:12" x14ac:dyDescent="0.35">
      <c r="A2185" t="s">
        <v>174</v>
      </c>
      <c r="B2185">
        <v>2184</v>
      </c>
      <c r="C2185">
        <v>2004</v>
      </c>
      <c r="D2185" t="s">
        <v>33</v>
      </c>
      <c r="E2185">
        <v>21</v>
      </c>
      <c r="F2185" s="19">
        <v>38281</v>
      </c>
      <c r="G2185" s="13">
        <f t="shared" ca="1" si="34"/>
        <v>21</v>
      </c>
      <c r="H2185">
        <v>1</v>
      </c>
      <c r="I2185" s="21">
        <v>1725.55</v>
      </c>
      <c r="J2185" s="9" t="s">
        <v>8</v>
      </c>
      <c r="K2185" t="s">
        <v>7</v>
      </c>
      <c r="L2185" t="s">
        <v>9</v>
      </c>
    </row>
    <row r="2186" spans="1:12" x14ac:dyDescent="0.35">
      <c r="A2186" t="s">
        <v>173</v>
      </c>
      <c r="B2186">
        <v>2185</v>
      </c>
      <c r="C2186">
        <v>2004</v>
      </c>
      <c r="D2186" t="s">
        <v>16</v>
      </c>
      <c r="E2186">
        <v>11</v>
      </c>
      <c r="F2186" s="19">
        <v>38241</v>
      </c>
      <c r="G2186" s="13">
        <f t="shared" ca="1" si="34"/>
        <v>22</v>
      </c>
      <c r="H2186">
        <v>1</v>
      </c>
      <c r="I2186" s="21">
        <v>1720.35</v>
      </c>
      <c r="J2186" s="9" t="s">
        <v>8</v>
      </c>
      <c r="K2186" t="s">
        <v>8</v>
      </c>
      <c r="L2186" t="s">
        <v>9</v>
      </c>
    </row>
    <row r="2187" spans="1:12" x14ac:dyDescent="0.35">
      <c r="A2187" t="s">
        <v>172</v>
      </c>
      <c r="B2187">
        <v>2186</v>
      </c>
      <c r="C2187">
        <v>2004</v>
      </c>
      <c r="D2187" t="s">
        <v>14</v>
      </c>
      <c r="E2187">
        <v>10</v>
      </c>
      <c r="F2187" s="19">
        <v>38148</v>
      </c>
      <c r="G2187" s="13">
        <f t="shared" ca="1" si="34"/>
        <v>22</v>
      </c>
      <c r="H2187">
        <v>1</v>
      </c>
      <c r="I2187" s="21">
        <v>1719.44</v>
      </c>
      <c r="J2187" s="9" t="s">
        <v>8</v>
      </c>
      <c r="K2187" t="s">
        <v>8</v>
      </c>
      <c r="L2187" t="s">
        <v>9</v>
      </c>
    </row>
    <row r="2188" spans="1:12" x14ac:dyDescent="0.35">
      <c r="A2188" t="s">
        <v>171</v>
      </c>
      <c r="B2188">
        <v>2187</v>
      </c>
      <c r="C2188">
        <v>2004</v>
      </c>
      <c r="D2188" t="s">
        <v>16</v>
      </c>
      <c r="E2188">
        <v>21</v>
      </c>
      <c r="F2188" s="19">
        <v>38251</v>
      </c>
      <c r="G2188" s="13">
        <f t="shared" ca="1" si="34"/>
        <v>21</v>
      </c>
      <c r="H2188">
        <v>0</v>
      </c>
      <c r="I2188" s="21">
        <v>1712.23</v>
      </c>
      <c r="J2188" s="9" t="s">
        <v>8</v>
      </c>
      <c r="K2188" t="s">
        <v>12</v>
      </c>
      <c r="L2188" t="s">
        <v>164</v>
      </c>
    </row>
    <row r="2189" spans="1:12" x14ac:dyDescent="0.35">
      <c r="A2189" t="s">
        <v>170</v>
      </c>
      <c r="B2189">
        <v>2188</v>
      </c>
      <c r="C2189">
        <v>2004</v>
      </c>
      <c r="D2189" t="s">
        <v>16</v>
      </c>
      <c r="E2189">
        <v>19</v>
      </c>
      <c r="F2189" s="19">
        <v>38249</v>
      </c>
      <c r="G2189" s="13">
        <f t="shared" ca="1" si="34"/>
        <v>21</v>
      </c>
      <c r="H2189">
        <v>1</v>
      </c>
      <c r="I2189" s="21">
        <v>1711.03</v>
      </c>
      <c r="J2189" s="9" t="s">
        <v>8</v>
      </c>
      <c r="K2189" t="s">
        <v>8</v>
      </c>
      <c r="L2189" t="s">
        <v>9</v>
      </c>
    </row>
    <row r="2190" spans="1:12" x14ac:dyDescent="0.35">
      <c r="A2190" t="s">
        <v>169</v>
      </c>
      <c r="B2190">
        <v>2189</v>
      </c>
      <c r="C2190">
        <v>2004</v>
      </c>
      <c r="D2190" t="s">
        <v>26</v>
      </c>
      <c r="E2190">
        <v>12</v>
      </c>
      <c r="F2190" s="19">
        <v>38333</v>
      </c>
      <c r="G2190" s="13">
        <f t="shared" ca="1" si="34"/>
        <v>21</v>
      </c>
      <c r="H2190">
        <v>0</v>
      </c>
      <c r="I2190" s="21">
        <v>1708.93</v>
      </c>
      <c r="J2190" s="9" t="s">
        <v>8</v>
      </c>
      <c r="K2190" t="s">
        <v>12</v>
      </c>
      <c r="L2190" t="s">
        <v>162</v>
      </c>
    </row>
    <row r="2191" spans="1:12" x14ac:dyDescent="0.35">
      <c r="A2191" t="s">
        <v>168</v>
      </c>
      <c r="B2191">
        <v>2190</v>
      </c>
      <c r="C2191">
        <v>2004</v>
      </c>
      <c r="D2191" t="s">
        <v>33</v>
      </c>
      <c r="E2191">
        <v>17</v>
      </c>
      <c r="F2191" s="19">
        <v>38277</v>
      </c>
      <c r="G2191" s="13">
        <f t="shared" ca="1" si="34"/>
        <v>21</v>
      </c>
      <c r="H2191">
        <v>0</v>
      </c>
      <c r="I2191" s="21">
        <v>1708</v>
      </c>
      <c r="J2191" s="9" t="s">
        <v>8</v>
      </c>
      <c r="K2191" t="s">
        <v>7</v>
      </c>
      <c r="L2191" t="s">
        <v>164</v>
      </c>
    </row>
    <row r="2192" spans="1:12" x14ac:dyDescent="0.35">
      <c r="A2192" t="s">
        <v>167</v>
      </c>
      <c r="B2192">
        <v>2191</v>
      </c>
      <c r="C2192">
        <v>2004</v>
      </c>
      <c r="D2192" t="s">
        <v>26</v>
      </c>
      <c r="E2192">
        <v>6</v>
      </c>
      <c r="F2192" s="19">
        <v>38327</v>
      </c>
      <c r="G2192" s="13">
        <f t="shared" ca="1" si="34"/>
        <v>21</v>
      </c>
      <c r="H2192">
        <v>0</v>
      </c>
      <c r="I2192" s="21">
        <v>1705.62</v>
      </c>
      <c r="J2192" s="9" t="s">
        <v>7</v>
      </c>
      <c r="K2192" t="s">
        <v>7</v>
      </c>
      <c r="L2192" t="s">
        <v>160</v>
      </c>
    </row>
    <row r="2193" spans="1:12" x14ac:dyDescent="0.35">
      <c r="A2193" t="s">
        <v>165</v>
      </c>
      <c r="B2193">
        <v>2192</v>
      </c>
      <c r="C2193">
        <v>2004</v>
      </c>
      <c r="D2193" t="s">
        <v>26</v>
      </c>
      <c r="E2193">
        <v>14</v>
      </c>
      <c r="F2193" s="19">
        <v>38335</v>
      </c>
      <c r="G2193" s="13">
        <f t="shared" ca="1" si="34"/>
        <v>21</v>
      </c>
      <c r="H2193">
        <v>0</v>
      </c>
      <c r="I2193" s="21">
        <v>1704.7</v>
      </c>
      <c r="J2193" s="9" t="s">
        <v>7</v>
      </c>
      <c r="K2193" t="s">
        <v>8</v>
      </c>
      <c r="L2193" t="s">
        <v>166</v>
      </c>
    </row>
    <row r="2194" spans="1:12" x14ac:dyDescent="0.35">
      <c r="A2194" t="s">
        <v>163</v>
      </c>
      <c r="B2194">
        <v>2193</v>
      </c>
      <c r="C2194">
        <v>2004</v>
      </c>
      <c r="D2194" t="s">
        <v>11</v>
      </c>
      <c r="E2194">
        <v>7</v>
      </c>
      <c r="F2194" s="19">
        <v>38298</v>
      </c>
      <c r="G2194" s="13">
        <f t="shared" ca="1" si="34"/>
        <v>21</v>
      </c>
      <c r="H2194">
        <v>0</v>
      </c>
      <c r="I2194" s="21">
        <v>1704.57</v>
      </c>
      <c r="J2194" s="9" t="s">
        <v>7</v>
      </c>
      <c r="K2194" t="s">
        <v>12</v>
      </c>
      <c r="L2194" t="s">
        <v>164</v>
      </c>
    </row>
    <row r="2195" spans="1:12" x14ac:dyDescent="0.35">
      <c r="A2195" t="s">
        <v>161</v>
      </c>
      <c r="B2195">
        <v>2194</v>
      </c>
      <c r="C2195">
        <v>2004</v>
      </c>
      <c r="D2195" t="s">
        <v>26</v>
      </c>
      <c r="E2195">
        <v>10</v>
      </c>
      <c r="F2195" s="19">
        <v>38331</v>
      </c>
      <c r="G2195" s="13">
        <f t="shared" ca="1" si="34"/>
        <v>21</v>
      </c>
      <c r="H2195">
        <v>0</v>
      </c>
      <c r="I2195" s="21">
        <v>1702.46</v>
      </c>
      <c r="J2195" s="9" t="s">
        <v>7</v>
      </c>
      <c r="K2195" t="s">
        <v>8</v>
      </c>
      <c r="L2195" t="s">
        <v>162</v>
      </c>
    </row>
    <row r="2196" spans="1:12" x14ac:dyDescent="0.35">
      <c r="A2196" t="s">
        <v>159</v>
      </c>
      <c r="B2196">
        <v>2195</v>
      </c>
      <c r="C2196">
        <v>2004</v>
      </c>
      <c r="D2196" t="s">
        <v>11</v>
      </c>
      <c r="E2196">
        <v>17</v>
      </c>
      <c r="F2196" s="19">
        <v>38308</v>
      </c>
      <c r="G2196" s="13">
        <f t="shared" ca="1" si="34"/>
        <v>21</v>
      </c>
      <c r="H2196">
        <v>0</v>
      </c>
      <c r="I2196" s="21">
        <v>1694.8</v>
      </c>
      <c r="J2196" s="9" t="s">
        <v>7</v>
      </c>
      <c r="K2196" t="s">
        <v>7</v>
      </c>
      <c r="L2196" t="s">
        <v>160</v>
      </c>
    </row>
    <row r="2197" spans="1:12" x14ac:dyDescent="0.35">
      <c r="A2197" t="s">
        <v>158</v>
      </c>
      <c r="B2197">
        <v>2196</v>
      </c>
      <c r="C2197">
        <v>2000</v>
      </c>
      <c r="D2197" t="s">
        <v>33</v>
      </c>
      <c r="E2197">
        <v>21</v>
      </c>
      <c r="F2197" s="19">
        <v>36820</v>
      </c>
      <c r="G2197" s="13">
        <f t="shared" ca="1" si="34"/>
        <v>25</v>
      </c>
      <c r="H2197">
        <v>0</v>
      </c>
      <c r="I2197" s="21">
        <v>1682.6</v>
      </c>
      <c r="J2197" s="9" t="s">
        <v>7</v>
      </c>
      <c r="K2197" t="s">
        <v>7</v>
      </c>
      <c r="L2197" t="s">
        <v>38</v>
      </c>
    </row>
    <row r="2198" spans="1:12" x14ac:dyDescent="0.35">
      <c r="A2198" t="s">
        <v>157</v>
      </c>
      <c r="B2198">
        <v>2197</v>
      </c>
      <c r="C2198">
        <v>2000</v>
      </c>
      <c r="D2198" t="s">
        <v>14</v>
      </c>
      <c r="E2198">
        <v>10</v>
      </c>
      <c r="F2198" s="19">
        <v>36687</v>
      </c>
      <c r="G2198" s="13">
        <f t="shared" ca="1" si="34"/>
        <v>26</v>
      </c>
      <c r="H2198">
        <v>0</v>
      </c>
      <c r="I2198" s="21">
        <v>1674.63</v>
      </c>
      <c r="J2198" s="9" t="s">
        <v>7</v>
      </c>
      <c r="K2198" t="s">
        <v>7</v>
      </c>
      <c r="L2198" t="s">
        <v>9</v>
      </c>
    </row>
    <row r="2199" spans="1:12" x14ac:dyDescent="0.35">
      <c r="A2199" t="s">
        <v>156</v>
      </c>
      <c r="B2199">
        <v>2198</v>
      </c>
      <c r="C2199">
        <v>2000</v>
      </c>
      <c r="D2199" t="s">
        <v>33</v>
      </c>
      <c r="E2199">
        <v>23</v>
      </c>
      <c r="F2199" s="19">
        <v>36822</v>
      </c>
      <c r="G2199" s="13">
        <f t="shared" ca="1" si="34"/>
        <v>25</v>
      </c>
      <c r="H2199">
        <v>0</v>
      </c>
      <c r="I2199" s="21">
        <v>1665</v>
      </c>
      <c r="J2199" s="9" t="s">
        <v>7</v>
      </c>
      <c r="K2199" t="s">
        <v>7</v>
      </c>
      <c r="L2199" t="s">
        <v>9</v>
      </c>
    </row>
    <row r="2200" spans="1:12" x14ac:dyDescent="0.35">
      <c r="A2200" t="s">
        <v>155</v>
      </c>
      <c r="B2200">
        <v>2199</v>
      </c>
      <c r="C2200">
        <v>2003</v>
      </c>
      <c r="D2200" t="s">
        <v>26</v>
      </c>
      <c r="E2200">
        <v>30</v>
      </c>
      <c r="F2200" s="19">
        <v>37985</v>
      </c>
      <c r="G2200" s="13">
        <f t="shared" ca="1" si="34"/>
        <v>22</v>
      </c>
      <c r="H2200">
        <v>0</v>
      </c>
      <c r="I2200" s="21">
        <v>1646.43</v>
      </c>
      <c r="J2200" s="9" t="s">
        <v>7</v>
      </c>
      <c r="K2200" t="s">
        <v>12</v>
      </c>
      <c r="L2200" t="s">
        <v>19</v>
      </c>
    </row>
    <row r="2201" spans="1:12" x14ac:dyDescent="0.35">
      <c r="A2201" t="s">
        <v>154</v>
      </c>
      <c r="B2201">
        <v>2200</v>
      </c>
      <c r="C2201">
        <v>2003</v>
      </c>
      <c r="D2201" t="s">
        <v>31</v>
      </c>
      <c r="E2201">
        <v>21</v>
      </c>
      <c r="F2201" s="19">
        <v>37854</v>
      </c>
      <c r="G2201" s="13">
        <f t="shared" ca="1" si="34"/>
        <v>23</v>
      </c>
      <c r="H2201">
        <v>0</v>
      </c>
      <c r="I2201" s="21">
        <v>1639.56</v>
      </c>
      <c r="J2201" s="9" t="s">
        <v>7</v>
      </c>
      <c r="K2201" t="s">
        <v>7</v>
      </c>
      <c r="L2201" t="s">
        <v>19</v>
      </c>
    </row>
    <row r="2202" spans="1:12" x14ac:dyDescent="0.35">
      <c r="A2202" t="s">
        <v>153</v>
      </c>
      <c r="B2202">
        <v>2201</v>
      </c>
      <c r="C2202">
        <v>2003</v>
      </c>
      <c r="D2202" t="s">
        <v>16</v>
      </c>
      <c r="E2202">
        <v>16</v>
      </c>
      <c r="F2202" s="19">
        <v>37880</v>
      </c>
      <c r="G2202" s="13">
        <f t="shared" ca="1" si="34"/>
        <v>22</v>
      </c>
      <c r="H2202">
        <v>0</v>
      </c>
      <c r="I2202" s="21">
        <v>1639.56</v>
      </c>
      <c r="J2202" s="9" t="s">
        <v>7</v>
      </c>
      <c r="K2202" t="s">
        <v>7</v>
      </c>
      <c r="L2202" t="s">
        <v>19</v>
      </c>
    </row>
    <row r="2203" spans="1:12" x14ac:dyDescent="0.35">
      <c r="A2203" t="s">
        <v>152</v>
      </c>
      <c r="B2203">
        <v>2202</v>
      </c>
      <c r="C2203">
        <v>2003</v>
      </c>
      <c r="D2203" t="s">
        <v>26</v>
      </c>
      <c r="E2203">
        <v>30</v>
      </c>
      <c r="F2203" s="19">
        <v>37985</v>
      </c>
      <c r="G2203" s="13">
        <f t="shared" ca="1" si="34"/>
        <v>22</v>
      </c>
      <c r="H2203">
        <v>0</v>
      </c>
      <c r="I2203" s="21">
        <v>1635.73</v>
      </c>
      <c r="J2203" s="9" t="s">
        <v>7</v>
      </c>
      <c r="K2203" t="s">
        <v>8</v>
      </c>
      <c r="L2203" t="s">
        <v>19</v>
      </c>
    </row>
    <row r="2204" spans="1:12" x14ac:dyDescent="0.35">
      <c r="A2204" t="s">
        <v>151</v>
      </c>
      <c r="B2204">
        <v>2203</v>
      </c>
      <c r="C2204">
        <v>2004</v>
      </c>
      <c r="D2204" t="s">
        <v>14</v>
      </c>
      <c r="E2204">
        <v>13</v>
      </c>
      <c r="F2204" s="19">
        <v>38151</v>
      </c>
      <c r="G2204" s="13">
        <f t="shared" ca="1" si="34"/>
        <v>22</v>
      </c>
      <c r="H2204">
        <v>0</v>
      </c>
      <c r="I2204" s="21">
        <v>1634.57</v>
      </c>
      <c r="J2204" s="9" t="s">
        <v>7</v>
      </c>
      <c r="K2204" t="s">
        <v>7</v>
      </c>
      <c r="L2204" t="s">
        <v>9</v>
      </c>
    </row>
    <row r="2205" spans="1:12" x14ac:dyDescent="0.35">
      <c r="A2205" t="s">
        <v>150</v>
      </c>
      <c r="B2205">
        <v>2204</v>
      </c>
      <c r="C2205">
        <v>2004</v>
      </c>
      <c r="D2205" t="s">
        <v>31</v>
      </c>
      <c r="E2205">
        <v>8</v>
      </c>
      <c r="F2205" s="19">
        <v>38207</v>
      </c>
      <c r="G2205" s="13">
        <f t="shared" ca="1" si="34"/>
        <v>22</v>
      </c>
      <c r="H2205">
        <v>0</v>
      </c>
      <c r="I2205" s="21">
        <v>1633.96</v>
      </c>
      <c r="J2205" s="9" t="s">
        <v>7</v>
      </c>
      <c r="K2205" t="s">
        <v>12</v>
      </c>
      <c r="L2205" t="s">
        <v>9</v>
      </c>
    </row>
    <row r="2206" spans="1:12" x14ac:dyDescent="0.35">
      <c r="A2206" t="s">
        <v>149</v>
      </c>
      <c r="B2206">
        <v>2205</v>
      </c>
      <c r="C2206">
        <v>2004</v>
      </c>
      <c r="D2206" t="s">
        <v>26</v>
      </c>
      <c r="E2206">
        <v>13</v>
      </c>
      <c r="F2206" s="19">
        <v>38334</v>
      </c>
      <c r="G2206" s="13">
        <f t="shared" ca="1" si="34"/>
        <v>21</v>
      </c>
      <c r="H2206">
        <v>0</v>
      </c>
      <c r="I2206" s="21">
        <v>1633.04</v>
      </c>
      <c r="J2206" s="9" t="s">
        <v>7</v>
      </c>
      <c r="K2206" t="s">
        <v>7</v>
      </c>
      <c r="L2206" t="s">
        <v>9</v>
      </c>
    </row>
    <row r="2207" spans="1:12" x14ac:dyDescent="0.35">
      <c r="A2207" t="s">
        <v>148</v>
      </c>
      <c r="B2207">
        <v>2206</v>
      </c>
      <c r="C2207">
        <v>2003</v>
      </c>
      <c r="D2207" t="s">
        <v>16</v>
      </c>
      <c r="E2207">
        <v>16</v>
      </c>
      <c r="F2207" s="19">
        <v>37880</v>
      </c>
      <c r="G2207" s="13">
        <f t="shared" ca="1" si="34"/>
        <v>22</v>
      </c>
      <c r="H2207">
        <v>0</v>
      </c>
      <c r="I2207" s="21">
        <v>1632.56</v>
      </c>
      <c r="J2207" s="9" t="s">
        <v>7</v>
      </c>
      <c r="K2207" t="s">
        <v>7</v>
      </c>
      <c r="L2207" t="s">
        <v>19</v>
      </c>
    </row>
    <row r="2208" spans="1:12" x14ac:dyDescent="0.35">
      <c r="A2208" t="s">
        <v>147</v>
      </c>
      <c r="B2208">
        <v>2207</v>
      </c>
      <c r="C2208">
        <v>2003</v>
      </c>
      <c r="D2208" t="s">
        <v>33</v>
      </c>
      <c r="E2208">
        <v>3</v>
      </c>
      <c r="F2208" s="19">
        <v>37897</v>
      </c>
      <c r="G2208" s="13">
        <f t="shared" ca="1" si="34"/>
        <v>22</v>
      </c>
      <c r="H2208">
        <v>0</v>
      </c>
      <c r="I2208" s="21">
        <v>1632.04</v>
      </c>
      <c r="J2208" s="9" t="s">
        <v>7</v>
      </c>
      <c r="K2208" t="s">
        <v>7</v>
      </c>
      <c r="L2208" t="s">
        <v>19</v>
      </c>
    </row>
    <row r="2209" spans="1:12" x14ac:dyDescent="0.35">
      <c r="A2209" t="s">
        <v>146</v>
      </c>
      <c r="B2209">
        <v>2208</v>
      </c>
      <c r="C2209">
        <v>2004</v>
      </c>
      <c r="D2209" t="s">
        <v>6</v>
      </c>
      <c r="E2209">
        <v>9</v>
      </c>
      <c r="F2209" s="19">
        <v>38177</v>
      </c>
      <c r="G2209" s="13">
        <f t="shared" ca="1" si="34"/>
        <v>22</v>
      </c>
      <c r="H2209">
        <v>0</v>
      </c>
      <c r="I2209" s="21">
        <v>1631.82</v>
      </c>
      <c r="J2209" s="9" t="s">
        <v>7</v>
      </c>
      <c r="K2209" t="s">
        <v>12</v>
      </c>
      <c r="L2209" t="s">
        <v>9</v>
      </c>
    </row>
    <row r="2210" spans="1:12" x14ac:dyDescent="0.35">
      <c r="A2210" t="s">
        <v>145</v>
      </c>
      <c r="B2210">
        <v>2209</v>
      </c>
      <c r="C2210">
        <v>2004</v>
      </c>
      <c r="D2210" t="s">
        <v>26</v>
      </c>
      <c r="E2210">
        <v>5</v>
      </c>
      <c r="F2210" s="19">
        <v>38326</v>
      </c>
      <c r="G2210" s="13">
        <f t="shared" ca="1" si="34"/>
        <v>21</v>
      </c>
      <c r="H2210">
        <v>0</v>
      </c>
      <c r="I2210" s="21">
        <v>1631.67</v>
      </c>
      <c r="J2210" s="9" t="s">
        <v>7</v>
      </c>
      <c r="K2210" t="s">
        <v>8</v>
      </c>
      <c r="L2210" t="s">
        <v>9</v>
      </c>
    </row>
    <row r="2211" spans="1:12" x14ac:dyDescent="0.35">
      <c r="A2211" t="s">
        <v>144</v>
      </c>
      <c r="B2211">
        <v>2210</v>
      </c>
      <c r="C2211">
        <v>2004</v>
      </c>
      <c r="D2211" t="s">
        <v>33</v>
      </c>
      <c r="E2211">
        <v>4</v>
      </c>
      <c r="F2211" s="19">
        <v>38264</v>
      </c>
      <c r="G2211" s="13">
        <f t="shared" ca="1" si="34"/>
        <v>21</v>
      </c>
      <c r="H2211">
        <v>0</v>
      </c>
      <c r="I2211" s="21">
        <v>1629.83</v>
      </c>
      <c r="J2211" s="9" t="s">
        <v>7</v>
      </c>
      <c r="K2211" t="s">
        <v>7</v>
      </c>
      <c r="L2211" t="s">
        <v>9</v>
      </c>
    </row>
    <row r="2212" spans="1:12" x14ac:dyDescent="0.35">
      <c r="A2212" t="s">
        <v>143</v>
      </c>
      <c r="B2212">
        <v>2211</v>
      </c>
      <c r="C2212">
        <v>2003</v>
      </c>
      <c r="D2212" t="s">
        <v>6</v>
      </c>
      <c r="E2212">
        <v>17</v>
      </c>
      <c r="F2212" s="19">
        <v>37819</v>
      </c>
      <c r="G2212" s="13">
        <f t="shared" ca="1" si="34"/>
        <v>23</v>
      </c>
      <c r="H2212">
        <v>0</v>
      </c>
      <c r="I2212" s="21">
        <v>1628.47</v>
      </c>
      <c r="J2212" s="9" t="s">
        <v>7</v>
      </c>
      <c r="K2212" t="s">
        <v>12</v>
      </c>
      <c r="L2212" t="s">
        <v>19</v>
      </c>
    </row>
    <row r="2213" spans="1:12" x14ac:dyDescent="0.35">
      <c r="A2213" t="s">
        <v>142</v>
      </c>
      <c r="B2213">
        <v>2212</v>
      </c>
      <c r="C2213">
        <v>2003</v>
      </c>
      <c r="D2213" t="s">
        <v>26</v>
      </c>
      <c r="E2213">
        <v>4</v>
      </c>
      <c r="F2213" s="19">
        <v>37959</v>
      </c>
      <c r="G2213" s="13">
        <f t="shared" ca="1" si="34"/>
        <v>22</v>
      </c>
      <c r="H2213">
        <v>0</v>
      </c>
      <c r="I2213" s="21">
        <v>1627.28</v>
      </c>
      <c r="J2213" s="9" t="s">
        <v>7</v>
      </c>
      <c r="K2213" t="s">
        <v>7</v>
      </c>
      <c r="L2213" t="s">
        <v>19</v>
      </c>
    </row>
    <row r="2214" spans="1:12" x14ac:dyDescent="0.35">
      <c r="A2214" t="s">
        <v>141</v>
      </c>
      <c r="B2214">
        <v>2213</v>
      </c>
      <c r="C2214">
        <v>2003</v>
      </c>
      <c r="D2214" t="s">
        <v>16</v>
      </c>
      <c r="E2214">
        <v>9</v>
      </c>
      <c r="F2214" s="19">
        <v>37873</v>
      </c>
      <c r="G2214" s="13">
        <f t="shared" ca="1" si="34"/>
        <v>23</v>
      </c>
      <c r="H2214">
        <v>0</v>
      </c>
      <c r="I2214" s="21">
        <v>1625.43</v>
      </c>
      <c r="J2214" s="9" t="s">
        <v>7</v>
      </c>
      <c r="K2214" t="s">
        <v>8</v>
      </c>
      <c r="L2214" t="s">
        <v>19</v>
      </c>
    </row>
    <row r="2215" spans="1:12" x14ac:dyDescent="0.35">
      <c r="A2215" t="s">
        <v>140</v>
      </c>
      <c r="B2215">
        <v>2214</v>
      </c>
      <c r="C2215">
        <v>2004</v>
      </c>
      <c r="D2215" t="s">
        <v>6</v>
      </c>
      <c r="E2215">
        <v>25</v>
      </c>
      <c r="F2215" s="19">
        <v>38193</v>
      </c>
      <c r="G2215" s="13">
        <f t="shared" ca="1" si="34"/>
        <v>22</v>
      </c>
      <c r="H2215">
        <v>0</v>
      </c>
      <c r="I2215" s="21">
        <v>1622.19</v>
      </c>
      <c r="J2215" s="9" t="s">
        <v>7</v>
      </c>
      <c r="K2215" t="s">
        <v>12</v>
      </c>
      <c r="L2215" t="s">
        <v>9</v>
      </c>
    </row>
    <row r="2216" spans="1:12" x14ac:dyDescent="0.35">
      <c r="A2216" t="s">
        <v>139</v>
      </c>
      <c r="B2216">
        <v>2215</v>
      </c>
      <c r="C2216">
        <v>2004</v>
      </c>
      <c r="D2216" t="s">
        <v>31</v>
      </c>
      <c r="E2216">
        <v>21</v>
      </c>
      <c r="F2216" s="19">
        <v>38220</v>
      </c>
      <c r="G2216" s="13">
        <f t="shared" ca="1" si="34"/>
        <v>22</v>
      </c>
      <c r="H2216">
        <v>0</v>
      </c>
      <c r="I2216" s="21">
        <v>1621.88</v>
      </c>
      <c r="J2216" s="9" t="s">
        <v>7</v>
      </c>
      <c r="K2216" t="s">
        <v>7</v>
      </c>
      <c r="L2216" t="s">
        <v>9</v>
      </c>
    </row>
    <row r="2217" spans="1:12" x14ac:dyDescent="0.35">
      <c r="A2217" t="s">
        <v>138</v>
      </c>
      <c r="B2217">
        <v>2216</v>
      </c>
      <c r="C2217">
        <v>2003</v>
      </c>
      <c r="D2217" t="s">
        <v>16</v>
      </c>
      <c r="E2217">
        <v>14</v>
      </c>
      <c r="F2217" s="19">
        <v>37878</v>
      </c>
      <c r="G2217" s="13">
        <f t="shared" ca="1" si="34"/>
        <v>22</v>
      </c>
      <c r="H2217">
        <v>0</v>
      </c>
      <c r="I2217" s="21">
        <v>1621.34</v>
      </c>
      <c r="J2217" s="9" t="s">
        <v>7</v>
      </c>
      <c r="K2217" t="s">
        <v>7</v>
      </c>
      <c r="L2217" t="s">
        <v>19</v>
      </c>
    </row>
    <row r="2218" spans="1:12" x14ac:dyDescent="0.35">
      <c r="A2218" t="s">
        <v>137</v>
      </c>
      <c r="B2218">
        <v>2217</v>
      </c>
      <c r="C2218">
        <v>1995</v>
      </c>
      <c r="D2218" t="s">
        <v>31</v>
      </c>
      <c r="E2218">
        <v>5</v>
      </c>
      <c r="F2218" s="19">
        <v>34916</v>
      </c>
      <c r="G2218" s="13">
        <f t="shared" ca="1" si="34"/>
        <v>31</v>
      </c>
      <c r="H2218">
        <v>0</v>
      </c>
      <c r="I2218" s="21">
        <v>1617.16</v>
      </c>
      <c r="J2218" s="9" t="s">
        <v>7</v>
      </c>
      <c r="K2218" t="s">
        <v>12</v>
      </c>
      <c r="L2218" t="s">
        <v>9</v>
      </c>
    </row>
    <row r="2219" spans="1:12" x14ac:dyDescent="0.35">
      <c r="A2219" t="s">
        <v>136</v>
      </c>
      <c r="B2219">
        <v>2218</v>
      </c>
      <c r="C2219">
        <v>2004</v>
      </c>
      <c r="D2219" t="s">
        <v>6</v>
      </c>
      <c r="E2219">
        <v>22</v>
      </c>
      <c r="F2219" s="19">
        <v>38190</v>
      </c>
      <c r="G2219" s="13">
        <f t="shared" ca="1" si="34"/>
        <v>22</v>
      </c>
      <c r="H2219">
        <v>0</v>
      </c>
      <c r="I2219" s="21">
        <v>1615.77</v>
      </c>
      <c r="J2219" s="9" t="s">
        <v>7</v>
      </c>
      <c r="K2219" t="s">
        <v>12</v>
      </c>
      <c r="L2219" t="s">
        <v>9</v>
      </c>
    </row>
    <row r="2220" spans="1:12" x14ac:dyDescent="0.35">
      <c r="A2220" t="s">
        <v>135</v>
      </c>
      <c r="B2220">
        <v>2219</v>
      </c>
      <c r="C2220">
        <v>2004</v>
      </c>
      <c r="D2220" t="s">
        <v>11</v>
      </c>
      <c r="E2220">
        <v>19</v>
      </c>
      <c r="F2220" s="19">
        <v>38310</v>
      </c>
      <c r="G2220" s="13">
        <f t="shared" ca="1" si="34"/>
        <v>21</v>
      </c>
      <c r="H2220">
        <v>0</v>
      </c>
      <c r="I2220" s="21">
        <v>1607.51</v>
      </c>
      <c r="J2220" s="9" t="s">
        <v>7</v>
      </c>
      <c r="K2220" t="s">
        <v>8</v>
      </c>
      <c r="L2220" t="s">
        <v>9</v>
      </c>
    </row>
    <row r="2221" spans="1:12" x14ac:dyDescent="0.35">
      <c r="A2221" t="s">
        <v>134</v>
      </c>
      <c r="B2221">
        <v>2220</v>
      </c>
      <c r="C2221">
        <v>1992</v>
      </c>
      <c r="D2221" t="s">
        <v>16</v>
      </c>
      <c r="E2221">
        <v>22</v>
      </c>
      <c r="F2221" s="19">
        <v>33869</v>
      </c>
      <c r="G2221" s="13">
        <f t="shared" ca="1" si="34"/>
        <v>33</v>
      </c>
      <c r="H2221">
        <v>0</v>
      </c>
      <c r="I2221" s="21">
        <v>1566.88</v>
      </c>
      <c r="J2221" s="9" t="s">
        <v>7</v>
      </c>
      <c r="K2221" t="s">
        <v>12</v>
      </c>
      <c r="L2221" t="s">
        <v>9</v>
      </c>
    </row>
    <row r="2222" spans="1:12" x14ac:dyDescent="0.35">
      <c r="A2222" t="s">
        <v>133</v>
      </c>
      <c r="B2222">
        <v>2221</v>
      </c>
      <c r="C2222">
        <v>2001</v>
      </c>
      <c r="D2222" t="s">
        <v>26</v>
      </c>
      <c r="E2222">
        <v>5</v>
      </c>
      <c r="F2222" s="19">
        <v>37230</v>
      </c>
      <c r="G2222" s="13">
        <f t="shared" ca="1" si="34"/>
        <v>24</v>
      </c>
      <c r="H2222">
        <v>0</v>
      </c>
      <c r="I2222" s="21">
        <v>1534.3</v>
      </c>
      <c r="J2222" s="9" t="s">
        <v>7</v>
      </c>
      <c r="K2222" t="s">
        <v>7</v>
      </c>
      <c r="L2222" t="s">
        <v>9</v>
      </c>
    </row>
    <row r="2223" spans="1:12" x14ac:dyDescent="0.35">
      <c r="A2223" t="s">
        <v>132</v>
      </c>
      <c r="B2223">
        <v>2222</v>
      </c>
      <c r="C2223">
        <v>2001</v>
      </c>
      <c r="D2223" t="s">
        <v>14</v>
      </c>
      <c r="E2223">
        <v>2</v>
      </c>
      <c r="F2223" s="19">
        <v>37044</v>
      </c>
      <c r="G2223" s="13">
        <f t="shared" ca="1" si="34"/>
        <v>25</v>
      </c>
      <c r="H2223">
        <v>0</v>
      </c>
      <c r="I2223" s="21">
        <v>1532.47</v>
      </c>
      <c r="J2223" s="9" t="s">
        <v>7</v>
      </c>
      <c r="K2223" t="s">
        <v>7</v>
      </c>
      <c r="L2223" t="s">
        <v>9</v>
      </c>
    </row>
    <row r="2224" spans="1:12" x14ac:dyDescent="0.35">
      <c r="A2224" t="s">
        <v>131</v>
      </c>
      <c r="B2224">
        <v>2223</v>
      </c>
      <c r="C2224">
        <v>2001</v>
      </c>
      <c r="D2224" t="s">
        <v>6</v>
      </c>
      <c r="E2224">
        <v>7</v>
      </c>
      <c r="F2224" s="19">
        <v>37079</v>
      </c>
      <c r="G2224" s="13">
        <f t="shared" ca="1" si="34"/>
        <v>25</v>
      </c>
      <c r="H2224">
        <v>0</v>
      </c>
      <c r="I2224" s="21">
        <v>1526.31</v>
      </c>
      <c r="J2224" s="9" t="s">
        <v>7</v>
      </c>
      <c r="K2224" t="s">
        <v>8</v>
      </c>
      <c r="L2224" t="s">
        <v>38</v>
      </c>
    </row>
    <row r="2225" spans="1:12" x14ac:dyDescent="0.35">
      <c r="A2225" t="s">
        <v>130</v>
      </c>
      <c r="B2225">
        <v>2224</v>
      </c>
      <c r="C2225">
        <v>2001</v>
      </c>
      <c r="D2225" t="s">
        <v>31</v>
      </c>
      <c r="E2225">
        <v>25</v>
      </c>
      <c r="F2225" s="19">
        <v>37128</v>
      </c>
      <c r="G2225" s="13">
        <f t="shared" ca="1" si="34"/>
        <v>25</v>
      </c>
      <c r="H2225">
        <v>0</v>
      </c>
      <c r="I2225" s="21">
        <v>1515.34</v>
      </c>
      <c r="J2225" s="9" t="s">
        <v>7</v>
      </c>
      <c r="K2225" t="s">
        <v>8</v>
      </c>
      <c r="L2225" t="s">
        <v>9</v>
      </c>
    </row>
    <row r="2226" spans="1:12" x14ac:dyDescent="0.35">
      <c r="A2226" t="s">
        <v>129</v>
      </c>
      <c r="B2226">
        <v>2225</v>
      </c>
      <c r="C2226">
        <v>1998</v>
      </c>
      <c r="D2226" t="s">
        <v>14</v>
      </c>
      <c r="E2226">
        <v>19</v>
      </c>
      <c r="F2226" s="19">
        <v>35965</v>
      </c>
      <c r="G2226" s="13">
        <f t="shared" ca="1" si="34"/>
        <v>28</v>
      </c>
      <c r="H2226">
        <v>0</v>
      </c>
      <c r="I2226" s="21">
        <v>1497</v>
      </c>
      <c r="J2226" s="9" t="s">
        <v>7</v>
      </c>
      <c r="K2226" t="s">
        <v>7</v>
      </c>
      <c r="L2226" t="s">
        <v>9</v>
      </c>
    </row>
    <row r="2227" spans="1:12" x14ac:dyDescent="0.35">
      <c r="A2227" t="s">
        <v>128</v>
      </c>
      <c r="B2227">
        <v>2226</v>
      </c>
      <c r="C2227">
        <v>1995</v>
      </c>
      <c r="D2227" t="s">
        <v>33</v>
      </c>
      <c r="E2227">
        <v>7</v>
      </c>
      <c r="F2227" s="19">
        <v>34979</v>
      </c>
      <c r="G2227" s="13">
        <f t="shared" ca="1" si="34"/>
        <v>30</v>
      </c>
      <c r="H2227">
        <v>0</v>
      </c>
      <c r="I2227" s="21">
        <v>1493</v>
      </c>
      <c r="J2227" s="9" t="s">
        <v>7</v>
      </c>
      <c r="K2227" t="s">
        <v>8</v>
      </c>
      <c r="L2227" t="s">
        <v>9</v>
      </c>
    </row>
    <row r="2228" spans="1:12" x14ac:dyDescent="0.35">
      <c r="A2228" t="s">
        <v>127</v>
      </c>
      <c r="B2228">
        <v>2227</v>
      </c>
      <c r="C2228">
        <v>1997</v>
      </c>
      <c r="D2228" t="s">
        <v>14</v>
      </c>
      <c r="E2228">
        <v>9</v>
      </c>
      <c r="F2228" s="19">
        <v>35590</v>
      </c>
      <c r="G2228" s="13">
        <f t="shared" ca="1" si="34"/>
        <v>29</v>
      </c>
      <c r="H2228">
        <v>0</v>
      </c>
      <c r="I2228" s="21">
        <v>1481</v>
      </c>
      <c r="J2228" s="9" t="s">
        <v>7</v>
      </c>
      <c r="K2228" t="s">
        <v>12</v>
      </c>
      <c r="L2228" t="s">
        <v>19</v>
      </c>
    </row>
    <row r="2229" spans="1:12" x14ac:dyDescent="0.35">
      <c r="A2229" t="s">
        <v>126</v>
      </c>
      <c r="B2229">
        <v>2228</v>
      </c>
      <c r="C2229">
        <v>1998</v>
      </c>
      <c r="D2229" t="s">
        <v>26</v>
      </c>
      <c r="E2229">
        <v>7</v>
      </c>
      <c r="F2229" s="19">
        <v>36136</v>
      </c>
      <c r="G2229" s="13">
        <f t="shared" ca="1" si="34"/>
        <v>27</v>
      </c>
      <c r="H2229">
        <v>0</v>
      </c>
      <c r="I2229" s="21">
        <v>1477</v>
      </c>
      <c r="J2229" s="9" t="s">
        <v>7</v>
      </c>
      <c r="K2229" t="s">
        <v>12</v>
      </c>
      <c r="L2229" t="s">
        <v>9</v>
      </c>
    </row>
    <row r="2230" spans="1:12" x14ac:dyDescent="0.35">
      <c r="A2230" t="s">
        <v>125</v>
      </c>
      <c r="B2230">
        <v>2229</v>
      </c>
      <c r="C2230">
        <v>2003</v>
      </c>
      <c r="D2230" t="s">
        <v>14</v>
      </c>
      <c r="E2230">
        <v>20</v>
      </c>
      <c r="F2230" s="19">
        <v>37792</v>
      </c>
      <c r="G2230" s="13">
        <f t="shared" ca="1" si="34"/>
        <v>23</v>
      </c>
      <c r="H2230">
        <v>0</v>
      </c>
      <c r="I2230" s="21">
        <v>1467</v>
      </c>
      <c r="J2230" s="9" t="s">
        <v>7</v>
      </c>
      <c r="K2230" t="s">
        <v>7</v>
      </c>
      <c r="L2230" t="s">
        <v>9</v>
      </c>
    </row>
    <row r="2231" spans="1:12" x14ac:dyDescent="0.35">
      <c r="A2231" t="s">
        <v>124</v>
      </c>
      <c r="B2231">
        <v>2230</v>
      </c>
      <c r="C2231">
        <v>1997</v>
      </c>
      <c r="D2231" t="s">
        <v>14</v>
      </c>
      <c r="E2231">
        <v>19</v>
      </c>
      <c r="F2231" s="19">
        <v>35600</v>
      </c>
      <c r="G2231" s="13">
        <f t="shared" ca="1" si="34"/>
        <v>29</v>
      </c>
      <c r="H2231">
        <v>0</v>
      </c>
      <c r="I2231" s="21">
        <v>1445</v>
      </c>
      <c r="J2231" s="9" t="s">
        <v>7</v>
      </c>
      <c r="K2231" t="s">
        <v>12</v>
      </c>
      <c r="L2231" t="s">
        <v>9</v>
      </c>
    </row>
    <row r="2232" spans="1:12" x14ac:dyDescent="0.35">
      <c r="A2232" t="s">
        <v>123</v>
      </c>
      <c r="B2232">
        <v>2231</v>
      </c>
      <c r="C2232">
        <v>2000</v>
      </c>
      <c r="D2232" t="s">
        <v>16</v>
      </c>
      <c r="E2232">
        <v>1</v>
      </c>
      <c r="F2232" s="19">
        <v>36770</v>
      </c>
      <c r="G2232" s="13">
        <f t="shared" ca="1" si="34"/>
        <v>26</v>
      </c>
      <c r="H2232">
        <v>0</v>
      </c>
      <c r="I2232" s="21">
        <v>1438</v>
      </c>
      <c r="J2232" s="9" t="s">
        <v>7</v>
      </c>
      <c r="K2232" t="s">
        <v>7</v>
      </c>
      <c r="L2232" t="s">
        <v>9</v>
      </c>
    </row>
    <row r="2233" spans="1:12" x14ac:dyDescent="0.35">
      <c r="A2233" t="s">
        <v>122</v>
      </c>
      <c r="B2233">
        <v>2232</v>
      </c>
      <c r="C2233">
        <v>1997</v>
      </c>
      <c r="D2233" t="s">
        <v>26</v>
      </c>
      <c r="E2233">
        <v>5</v>
      </c>
      <c r="F2233" s="19">
        <v>35769</v>
      </c>
      <c r="G2233" s="13">
        <f t="shared" ca="1" si="34"/>
        <v>28</v>
      </c>
      <c r="H2233">
        <v>0</v>
      </c>
      <c r="I2233" s="21">
        <v>1422</v>
      </c>
      <c r="J2233" s="9" t="s">
        <v>7</v>
      </c>
      <c r="K2233" t="s">
        <v>7</v>
      </c>
      <c r="L2233" t="s">
        <v>9</v>
      </c>
    </row>
    <row r="2234" spans="1:12" x14ac:dyDescent="0.35">
      <c r="A2234" t="s">
        <v>121</v>
      </c>
      <c r="B2234">
        <v>2233</v>
      </c>
      <c r="C2234">
        <v>2001</v>
      </c>
      <c r="D2234" t="s">
        <v>31</v>
      </c>
      <c r="E2234">
        <v>23</v>
      </c>
      <c r="F2234" s="19">
        <v>37126</v>
      </c>
      <c r="G2234" s="13">
        <f t="shared" ca="1" si="34"/>
        <v>25</v>
      </c>
      <c r="H2234">
        <v>0</v>
      </c>
      <c r="I2234" s="21">
        <v>1421</v>
      </c>
      <c r="J2234" s="9" t="s">
        <v>7</v>
      </c>
      <c r="K2234" t="s">
        <v>7</v>
      </c>
      <c r="L2234" t="s">
        <v>9</v>
      </c>
    </row>
    <row r="2235" spans="1:12" x14ac:dyDescent="0.35">
      <c r="A2235" t="s">
        <v>120</v>
      </c>
      <c r="B2235">
        <v>2234</v>
      </c>
      <c r="C2235">
        <v>1996</v>
      </c>
      <c r="D2235" t="s">
        <v>14</v>
      </c>
      <c r="E2235">
        <v>23</v>
      </c>
      <c r="F2235" s="19">
        <v>35239</v>
      </c>
      <c r="G2235" s="13">
        <f t="shared" ca="1" si="34"/>
        <v>30</v>
      </c>
      <c r="H2235">
        <v>0</v>
      </c>
      <c r="I2235" s="21">
        <v>1417</v>
      </c>
      <c r="J2235" s="9" t="s">
        <v>7</v>
      </c>
      <c r="K2235" t="s">
        <v>8</v>
      </c>
      <c r="L2235" t="s">
        <v>9</v>
      </c>
    </row>
    <row r="2236" spans="1:12" x14ac:dyDescent="0.35">
      <c r="A2236" t="s">
        <v>119</v>
      </c>
      <c r="B2236">
        <v>2235</v>
      </c>
      <c r="C2236">
        <v>1997</v>
      </c>
      <c r="D2236" t="s">
        <v>33</v>
      </c>
      <c r="E2236">
        <v>27</v>
      </c>
      <c r="F2236" s="19">
        <v>35730</v>
      </c>
      <c r="G2236" s="13">
        <f t="shared" ca="1" si="34"/>
        <v>28</v>
      </c>
      <c r="H2236">
        <v>0</v>
      </c>
      <c r="I2236" s="21">
        <v>1402</v>
      </c>
      <c r="J2236" s="9" t="s">
        <v>7</v>
      </c>
      <c r="K2236" t="s">
        <v>8</v>
      </c>
      <c r="L2236" t="s">
        <v>38</v>
      </c>
    </row>
    <row r="2237" spans="1:12" x14ac:dyDescent="0.35">
      <c r="A2237" t="s">
        <v>118</v>
      </c>
      <c r="B2237">
        <v>2236</v>
      </c>
      <c r="C2237">
        <v>1998</v>
      </c>
      <c r="D2237" t="s">
        <v>16</v>
      </c>
      <c r="E2237">
        <v>5</v>
      </c>
      <c r="F2237" s="19">
        <v>36043</v>
      </c>
      <c r="G2237" s="13">
        <f t="shared" ca="1" si="34"/>
        <v>28</v>
      </c>
      <c r="H2237">
        <v>0</v>
      </c>
      <c r="I2237" s="21">
        <v>1400.44</v>
      </c>
      <c r="J2237" s="9" t="s">
        <v>7</v>
      </c>
      <c r="K2237" t="s">
        <v>7</v>
      </c>
      <c r="L2237" t="s">
        <v>9</v>
      </c>
    </row>
    <row r="2238" spans="1:12" x14ac:dyDescent="0.35">
      <c r="A2238" t="s">
        <v>117</v>
      </c>
      <c r="B2238">
        <v>2237</v>
      </c>
      <c r="C2238">
        <v>2002</v>
      </c>
      <c r="D2238" t="s">
        <v>26</v>
      </c>
      <c r="E2238">
        <v>22</v>
      </c>
      <c r="F2238" s="19">
        <v>37612</v>
      </c>
      <c r="G2238" s="13">
        <f t="shared" ca="1" si="34"/>
        <v>23</v>
      </c>
      <c r="H2238">
        <v>0</v>
      </c>
      <c r="I2238" s="21">
        <v>1391.53</v>
      </c>
      <c r="J2238" s="9" t="s">
        <v>7</v>
      </c>
      <c r="K2238" t="s">
        <v>12</v>
      </c>
      <c r="L2238" t="s">
        <v>9</v>
      </c>
    </row>
    <row r="2239" spans="1:12" x14ac:dyDescent="0.35">
      <c r="A2239" t="s">
        <v>116</v>
      </c>
      <c r="B2239">
        <v>2238</v>
      </c>
      <c r="C2239">
        <v>2002</v>
      </c>
      <c r="D2239" t="s">
        <v>11</v>
      </c>
      <c r="E2239">
        <v>14</v>
      </c>
      <c r="F2239" s="19">
        <v>37574</v>
      </c>
      <c r="G2239" s="13">
        <f t="shared" ca="1" si="34"/>
        <v>23</v>
      </c>
      <c r="H2239">
        <v>0</v>
      </c>
      <c r="I2239" s="21">
        <v>1390</v>
      </c>
      <c r="J2239" s="9" t="s">
        <v>7</v>
      </c>
      <c r="K2239" t="s">
        <v>7</v>
      </c>
      <c r="L2239" t="s">
        <v>9</v>
      </c>
    </row>
    <row r="2240" spans="1:12" x14ac:dyDescent="0.35">
      <c r="A2240" t="s">
        <v>115</v>
      </c>
      <c r="B2240">
        <v>2239</v>
      </c>
      <c r="C2240">
        <v>1999</v>
      </c>
      <c r="D2240" t="s">
        <v>6</v>
      </c>
      <c r="E2240">
        <v>6</v>
      </c>
      <c r="F2240" s="19">
        <v>36347</v>
      </c>
      <c r="G2240" s="13">
        <f t="shared" ca="1" si="34"/>
        <v>27</v>
      </c>
      <c r="H2240">
        <v>0</v>
      </c>
      <c r="I2240" s="21">
        <v>1389</v>
      </c>
      <c r="J2240" s="9" t="s">
        <v>7</v>
      </c>
      <c r="K2240" t="s">
        <v>7</v>
      </c>
      <c r="L2240" t="s">
        <v>9</v>
      </c>
    </row>
    <row r="2241" spans="1:12" x14ac:dyDescent="0.35">
      <c r="A2241" t="s">
        <v>114</v>
      </c>
      <c r="B2241">
        <v>2240</v>
      </c>
      <c r="C2241">
        <v>2002</v>
      </c>
      <c r="D2241" t="s">
        <v>31</v>
      </c>
      <c r="E2241">
        <v>15</v>
      </c>
      <c r="F2241" s="19">
        <v>37483</v>
      </c>
      <c r="G2241" s="13">
        <f t="shared" ca="1" si="34"/>
        <v>24</v>
      </c>
      <c r="H2241">
        <v>0</v>
      </c>
      <c r="I2241" s="21">
        <v>1382</v>
      </c>
      <c r="J2241" s="9" t="s">
        <v>7</v>
      </c>
      <c r="K2241" t="s">
        <v>12</v>
      </c>
      <c r="L2241" t="s">
        <v>9</v>
      </c>
    </row>
    <row r="2242" spans="1:12" x14ac:dyDescent="0.35">
      <c r="A2242" t="s">
        <v>113</v>
      </c>
      <c r="B2242">
        <v>2241</v>
      </c>
      <c r="C2242">
        <v>1998</v>
      </c>
      <c r="D2242" t="s">
        <v>26</v>
      </c>
      <c r="E2242">
        <v>3</v>
      </c>
      <c r="F2242" s="19">
        <v>36132</v>
      </c>
      <c r="G2242" s="13">
        <f t="shared" ref="G2242:G2305" ca="1" si="35">DATEDIF(F2242,$O$1,"Y")</f>
        <v>27</v>
      </c>
      <c r="H2242">
        <v>0</v>
      </c>
      <c r="I2242" s="21">
        <v>1359</v>
      </c>
      <c r="J2242" s="9" t="s">
        <v>7</v>
      </c>
      <c r="K2242" t="s">
        <v>12</v>
      </c>
      <c r="L2242" t="s">
        <v>9</v>
      </c>
    </row>
    <row r="2243" spans="1:12" x14ac:dyDescent="0.35">
      <c r="A2243" t="s">
        <v>112</v>
      </c>
      <c r="B2243">
        <v>2242</v>
      </c>
      <c r="C2243">
        <v>1997</v>
      </c>
      <c r="D2243" t="s">
        <v>11</v>
      </c>
      <c r="E2243">
        <v>7</v>
      </c>
      <c r="F2243" s="19">
        <v>35741</v>
      </c>
      <c r="G2243" s="13">
        <f t="shared" ca="1" si="35"/>
        <v>28</v>
      </c>
      <c r="H2243">
        <v>0</v>
      </c>
      <c r="I2243" s="21">
        <v>1341.16</v>
      </c>
      <c r="J2243" s="9" t="s">
        <v>7</v>
      </c>
      <c r="K2243" t="s">
        <v>7</v>
      </c>
      <c r="L2243" t="s">
        <v>19</v>
      </c>
    </row>
    <row r="2244" spans="1:12" x14ac:dyDescent="0.35">
      <c r="A2244" t="s">
        <v>111</v>
      </c>
      <c r="B2244">
        <v>2243</v>
      </c>
      <c r="C2244">
        <v>1995</v>
      </c>
      <c r="D2244" t="s">
        <v>6</v>
      </c>
      <c r="E2244">
        <v>30</v>
      </c>
      <c r="F2244" s="19">
        <v>34910</v>
      </c>
      <c r="G2244" s="13">
        <f t="shared" ca="1" si="35"/>
        <v>31</v>
      </c>
      <c r="H2244">
        <v>0</v>
      </c>
      <c r="I2244" s="21">
        <v>1338</v>
      </c>
      <c r="J2244" s="9" t="s">
        <v>7</v>
      </c>
      <c r="K2244" t="s">
        <v>8</v>
      </c>
      <c r="L2244" t="s">
        <v>19</v>
      </c>
    </row>
    <row r="2245" spans="1:12" x14ac:dyDescent="0.35">
      <c r="A2245" t="s">
        <v>110</v>
      </c>
      <c r="B2245">
        <v>2244</v>
      </c>
      <c r="C2245">
        <v>1998</v>
      </c>
      <c r="D2245" t="s">
        <v>6</v>
      </c>
      <c r="E2245">
        <v>12</v>
      </c>
      <c r="F2245" s="19">
        <v>35988</v>
      </c>
      <c r="G2245" s="13">
        <f t="shared" ca="1" si="35"/>
        <v>28</v>
      </c>
      <c r="H2245">
        <v>0</v>
      </c>
      <c r="I2245" s="21">
        <v>1332.61</v>
      </c>
      <c r="J2245" s="9" t="s">
        <v>7</v>
      </c>
      <c r="K2245" t="s">
        <v>8</v>
      </c>
      <c r="L2245" t="s">
        <v>9</v>
      </c>
    </row>
    <row r="2246" spans="1:12" x14ac:dyDescent="0.35">
      <c r="A2246" t="s">
        <v>109</v>
      </c>
      <c r="B2246">
        <v>2245</v>
      </c>
      <c r="C2246">
        <v>1999</v>
      </c>
      <c r="D2246" t="s">
        <v>33</v>
      </c>
      <c r="E2246">
        <v>14</v>
      </c>
      <c r="F2246" s="19">
        <v>36447</v>
      </c>
      <c r="G2246" s="13">
        <f t="shared" ca="1" si="35"/>
        <v>26</v>
      </c>
      <c r="H2246">
        <v>0</v>
      </c>
      <c r="I2246" s="21">
        <v>1329.17</v>
      </c>
      <c r="J2246" s="9" t="s">
        <v>7</v>
      </c>
      <c r="K2246" t="s">
        <v>8</v>
      </c>
      <c r="L2246" t="s">
        <v>9</v>
      </c>
    </row>
    <row r="2247" spans="1:12" x14ac:dyDescent="0.35">
      <c r="A2247" t="s">
        <v>108</v>
      </c>
      <c r="B2247">
        <v>2246</v>
      </c>
      <c r="C2247">
        <v>2002</v>
      </c>
      <c r="D2247" t="s">
        <v>33</v>
      </c>
      <c r="E2247">
        <v>13</v>
      </c>
      <c r="F2247" s="19">
        <v>37542</v>
      </c>
      <c r="G2247" s="13">
        <f t="shared" ca="1" si="35"/>
        <v>23</v>
      </c>
      <c r="H2247">
        <v>0</v>
      </c>
      <c r="I2247" s="21">
        <v>1315</v>
      </c>
      <c r="J2247" s="9" t="s">
        <v>7</v>
      </c>
      <c r="K2247" t="s">
        <v>7</v>
      </c>
      <c r="L2247" t="s">
        <v>9</v>
      </c>
    </row>
    <row r="2248" spans="1:12" x14ac:dyDescent="0.35">
      <c r="A2248" t="s">
        <v>107</v>
      </c>
      <c r="B2248">
        <v>2247</v>
      </c>
      <c r="C2248">
        <v>1999</v>
      </c>
      <c r="D2248" t="s">
        <v>26</v>
      </c>
      <c r="E2248">
        <v>2</v>
      </c>
      <c r="F2248" s="19">
        <v>36496</v>
      </c>
      <c r="G2248" s="13">
        <f t="shared" ca="1" si="35"/>
        <v>26</v>
      </c>
      <c r="H2248">
        <v>0</v>
      </c>
      <c r="I2248" s="21">
        <v>1304</v>
      </c>
      <c r="J2248" s="9" t="s">
        <v>7</v>
      </c>
      <c r="K2248" t="s">
        <v>7</v>
      </c>
      <c r="L2248" t="s">
        <v>9</v>
      </c>
    </row>
    <row r="2249" spans="1:12" x14ac:dyDescent="0.35">
      <c r="A2249" t="s">
        <v>106</v>
      </c>
      <c r="B2249">
        <v>2248</v>
      </c>
      <c r="C2249">
        <v>2002</v>
      </c>
      <c r="D2249" t="s">
        <v>26</v>
      </c>
      <c r="E2249">
        <v>10</v>
      </c>
      <c r="F2249" s="19">
        <v>37600</v>
      </c>
      <c r="G2249" s="13">
        <f t="shared" ca="1" si="35"/>
        <v>23</v>
      </c>
      <c r="H2249">
        <v>0</v>
      </c>
      <c r="I2249" s="21">
        <v>1304</v>
      </c>
      <c r="J2249" s="9" t="s">
        <v>7</v>
      </c>
      <c r="K2249" t="s">
        <v>7</v>
      </c>
      <c r="L2249" t="s">
        <v>19</v>
      </c>
    </row>
    <row r="2250" spans="1:12" x14ac:dyDescent="0.35">
      <c r="A2250" t="s">
        <v>105</v>
      </c>
      <c r="B2250">
        <v>2249</v>
      </c>
      <c r="C2250">
        <v>2001</v>
      </c>
      <c r="D2250" t="s">
        <v>11</v>
      </c>
      <c r="E2250">
        <v>29</v>
      </c>
      <c r="F2250" s="19">
        <v>37224</v>
      </c>
      <c r="G2250" s="13">
        <f t="shared" ca="1" si="35"/>
        <v>24</v>
      </c>
      <c r="H2250">
        <v>0</v>
      </c>
      <c r="I2250" s="21">
        <v>1293</v>
      </c>
      <c r="J2250" s="9" t="s">
        <v>7</v>
      </c>
      <c r="K2250" t="s">
        <v>8</v>
      </c>
      <c r="L2250" t="s">
        <v>19</v>
      </c>
    </row>
    <row r="2251" spans="1:12" x14ac:dyDescent="0.35">
      <c r="A2251" t="s">
        <v>104</v>
      </c>
      <c r="B2251">
        <v>2250</v>
      </c>
      <c r="C2251">
        <v>1998</v>
      </c>
      <c r="D2251" t="s">
        <v>14</v>
      </c>
      <c r="E2251">
        <v>4</v>
      </c>
      <c r="F2251" s="19">
        <v>35950</v>
      </c>
      <c r="G2251" s="13">
        <f t="shared" ca="1" si="35"/>
        <v>28</v>
      </c>
      <c r="H2251">
        <v>0</v>
      </c>
      <c r="I2251" s="21">
        <v>1290.93</v>
      </c>
      <c r="J2251" s="9" t="s">
        <v>7</v>
      </c>
      <c r="K2251" t="s">
        <v>7</v>
      </c>
      <c r="L2251" t="s">
        <v>9</v>
      </c>
    </row>
    <row r="2252" spans="1:12" x14ac:dyDescent="0.35">
      <c r="A2252" t="s">
        <v>103</v>
      </c>
      <c r="B2252">
        <v>2251</v>
      </c>
      <c r="C2252">
        <v>2000</v>
      </c>
      <c r="D2252" t="s">
        <v>14</v>
      </c>
      <c r="E2252">
        <v>26</v>
      </c>
      <c r="F2252" s="19">
        <v>36703</v>
      </c>
      <c r="G2252" s="13">
        <f t="shared" ca="1" si="35"/>
        <v>26</v>
      </c>
      <c r="H2252">
        <v>0</v>
      </c>
      <c r="I2252" s="21">
        <v>1286</v>
      </c>
      <c r="J2252" s="9" t="s">
        <v>7</v>
      </c>
      <c r="K2252" t="s">
        <v>7</v>
      </c>
      <c r="L2252" t="s">
        <v>9</v>
      </c>
    </row>
    <row r="2253" spans="1:12" x14ac:dyDescent="0.35">
      <c r="A2253" t="s">
        <v>102</v>
      </c>
      <c r="B2253">
        <v>2252</v>
      </c>
      <c r="C2253">
        <v>2004</v>
      </c>
      <c r="D2253" t="s">
        <v>6</v>
      </c>
      <c r="E2253">
        <v>28</v>
      </c>
      <c r="F2253" s="19">
        <v>38196</v>
      </c>
      <c r="G2253" s="13">
        <f t="shared" ca="1" si="35"/>
        <v>22</v>
      </c>
      <c r="H2253">
        <v>0</v>
      </c>
      <c r="I2253" s="21">
        <v>1285</v>
      </c>
      <c r="J2253" s="9" t="s">
        <v>7</v>
      </c>
      <c r="K2253" t="s">
        <v>8</v>
      </c>
      <c r="L2253" t="s">
        <v>9</v>
      </c>
    </row>
    <row r="2254" spans="1:12" x14ac:dyDescent="0.35">
      <c r="A2254" t="s">
        <v>101</v>
      </c>
      <c r="B2254">
        <v>2253</v>
      </c>
      <c r="C2254">
        <v>2004</v>
      </c>
      <c r="D2254" t="s">
        <v>16</v>
      </c>
      <c r="E2254">
        <v>30</v>
      </c>
      <c r="F2254" s="19">
        <v>38260</v>
      </c>
      <c r="G2254" s="13">
        <f t="shared" ca="1" si="35"/>
        <v>21</v>
      </c>
      <c r="H2254">
        <v>0</v>
      </c>
      <c r="I2254" s="21">
        <v>1283</v>
      </c>
      <c r="J2254" s="9" t="s">
        <v>7</v>
      </c>
      <c r="K2254" t="s">
        <v>12</v>
      </c>
      <c r="L2254" t="s">
        <v>9</v>
      </c>
    </row>
    <row r="2255" spans="1:12" x14ac:dyDescent="0.35">
      <c r="A2255" t="s">
        <v>100</v>
      </c>
      <c r="B2255">
        <v>2254</v>
      </c>
      <c r="C2255">
        <v>1997</v>
      </c>
      <c r="D2255" t="s">
        <v>33</v>
      </c>
      <c r="E2255">
        <v>26</v>
      </c>
      <c r="F2255" s="19">
        <v>35729</v>
      </c>
      <c r="G2255" s="13">
        <f t="shared" ca="1" si="35"/>
        <v>28</v>
      </c>
      <c r="H2255">
        <v>0</v>
      </c>
      <c r="I2255" s="21">
        <v>1276</v>
      </c>
      <c r="J2255" s="9" t="s">
        <v>7</v>
      </c>
      <c r="K2255" t="s">
        <v>7</v>
      </c>
      <c r="L2255" t="s">
        <v>19</v>
      </c>
    </row>
    <row r="2256" spans="1:12" x14ac:dyDescent="0.35">
      <c r="A2256" t="s">
        <v>99</v>
      </c>
      <c r="B2256">
        <v>2255</v>
      </c>
      <c r="C2256">
        <v>2002</v>
      </c>
      <c r="D2256" t="s">
        <v>26</v>
      </c>
      <c r="E2256">
        <v>4</v>
      </c>
      <c r="F2256" s="19">
        <v>37594</v>
      </c>
      <c r="G2256" s="13">
        <f t="shared" ca="1" si="35"/>
        <v>23</v>
      </c>
      <c r="H2256">
        <v>0</v>
      </c>
      <c r="I2256" s="21">
        <v>1267</v>
      </c>
      <c r="J2256" s="9" t="s">
        <v>7</v>
      </c>
      <c r="K2256" t="s">
        <v>12</v>
      </c>
      <c r="L2256" t="s">
        <v>9</v>
      </c>
    </row>
    <row r="2257" spans="1:12" x14ac:dyDescent="0.35">
      <c r="A2257" t="s">
        <v>98</v>
      </c>
      <c r="B2257">
        <v>2256</v>
      </c>
      <c r="C2257">
        <v>2003</v>
      </c>
      <c r="D2257" t="s">
        <v>11</v>
      </c>
      <c r="E2257">
        <v>21</v>
      </c>
      <c r="F2257" s="19">
        <v>37946</v>
      </c>
      <c r="G2257" s="13">
        <f t="shared" ca="1" si="35"/>
        <v>22</v>
      </c>
      <c r="H2257">
        <v>0</v>
      </c>
      <c r="I2257" s="21">
        <v>1263.25</v>
      </c>
      <c r="J2257" s="9" t="s">
        <v>7</v>
      </c>
      <c r="K2257" t="s">
        <v>8</v>
      </c>
      <c r="L2257" t="s">
        <v>38</v>
      </c>
    </row>
    <row r="2258" spans="1:12" x14ac:dyDescent="0.35">
      <c r="A2258" t="s">
        <v>97</v>
      </c>
      <c r="B2258">
        <v>2257</v>
      </c>
      <c r="C2258">
        <v>2003</v>
      </c>
      <c r="D2258" t="s">
        <v>31</v>
      </c>
      <c r="E2258">
        <v>15</v>
      </c>
      <c r="F2258" s="19">
        <v>37848</v>
      </c>
      <c r="G2258" s="13">
        <f t="shared" ca="1" si="35"/>
        <v>23</v>
      </c>
      <c r="H2258">
        <v>0</v>
      </c>
      <c r="I2258" s="21">
        <v>1261.8599999999999</v>
      </c>
      <c r="J2258" s="9" t="s">
        <v>7</v>
      </c>
      <c r="K2258" t="s">
        <v>8</v>
      </c>
      <c r="L2258" t="s">
        <v>38</v>
      </c>
    </row>
    <row r="2259" spans="1:12" x14ac:dyDescent="0.35">
      <c r="A2259" t="s">
        <v>96</v>
      </c>
      <c r="B2259">
        <v>2258</v>
      </c>
      <c r="C2259">
        <v>2003</v>
      </c>
      <c r="D2259" t="s">
        <v>33</v>
      </c>
      <c r="E2259">
        <v>30</v>
      </c>
      <c r="F2259" s="19">
        <v>37924</v>
      </c>
      <c r="G2259" s="13">
        <f t="shared" ca="1" si="35"/>
        <v>22</v>
      </c>
      <c r="H2259">
        <v>0</v>
      </c>
      <c r="I2259" s="21">
        <v>1261.44</v>
      </c>
      <c r="J2259" s="9" t="s">
        <v>7</v>
      </c>
      <c r="K2259" t="s">
        <v>8</v>
      </c>
      <c r="L2259" t="s">
        <v>38</v>
      </c>
    </row>
    <row r="2260" spans="1:12" x14ac:dyDescent="0.35">
      <c r="A2260" t="s">
        <v>95</v>
      </c>
      <c r="B2260">
        <v>2259</v>
      </c>
      <c r="C2260">
        <v>2003</v>
      </c>
      <c r="D2260" t="s">
        <v>33</v>
      </c>
      <c r="E2260">
        <v>13</v>
      </c>
      <c r="F2260" s="19">
        <v>37907</v>
      </c>
      <c r="G2260" s="13">
        <f t="shared" ca="1" si="35"/>
        <v>22</v>
      </c>
      <c r="H2260">
        <v>0</v>
      </c>
      <c r="I2260" s="21">
        <v>1256.3</v>
      </c>
      <c r="J2260" s="9" t="s">
        <v>7</v>
      </c>
      <c r="K2260" t="s">
        <v>8</v>
      </c>
      <c r="L2260" t="s">
        <v>38</v>
      </c>
    </row>
    <row r="2261" spans="1:12" x14ac:dyDescent="0.35">
      <c r="A2261" t="s">
        <v>94</v>
      </c>
      <c r="B2261">
        <v>2260</v>
      </c>
      <c r="C2261">
        <v>2003</v>
      </c>
      <c r="D2261" t="s">
        <v>26</v>
      </c>
      <c r="E2261">
        <v>10</v>
      </c>
      <c r="F2261" s="19">
        <v>37965</v>
      </c>
      <c r="G2261" s="13">
        <f t="shared" ca="1" si="35"/>
        <v>22</v>
      </c>
      <c r="H2261">
        <v>0</v>
      </c>
      <c r="I2261" s="21">
        <v>1253.94</v>
      </c>
      <c r="J2261" s="9" t="s">
        <v>7</v>
      </c>
      <c r="K2261" t="s">
        <v>7</v>
      </c>
      <c r="L2261" t="s">
        <v>38</v>
      </c>
    </row>
    <row r="2262" spans="1:12" x14ac:dyDescent="0.35">
      <c r="A2262" t="s">
        <v>93</v>
      </c>
      <c r="B2262">
        <v>2261</v>
      </c>
      <c r="C2262">
        <v>1997</v>
      </c>
      <c r="D2262" t="s">
        <v>11</v>
      </c>
      <c r="E2262">
        <v>4</v>
      </c>
      <c r="F2262" s="19">
        <v>35738</v>
      </c>
      <c r="G2262" s="13">
        <f t="shared" ca="1" si="35"/>
        <v>28</v>
      </c>
      <c r="H2262">
        <v>0</v>
      </c>
      <c r="I2262" s="21">
        <v>1253</v>
      </c>
      <c r="J2262" s="9" t="s">
        <v>7</v>
      </c>
      <c r="K2262" t="s">
        <v>7</v>
      </c>
      <c r="L2262" t="s">
        <v>9</v>
      </c>
    </row>
    <row r="2263" spans="1:12" x14ac:dyDescent="0.35">
      <c r="A2263" t="s">
        <v>92</v>
      </c>
      <c r="B2263">
        <v>2262</v>
      </c>
      <c r="C2263">
        <v>2003</v>
      </c>
      <c r="D2263" t="s">
        <v>16</v>
      </c>
      <c r="E2263">
        <v>15</v>
      </c>
      <c r="F2263" s="19">
        <v>37879</v>
      </c>
      <c r="G2263" s="13">
        <f t="shared" ca="1" si="35"/>
        <v>22</v>
      </c>
      <c r="H2263">
        <v>0</v>
      </c>
      <c r="I2263" s="21">
        <v>1252.4100000000001</v>
      </c>
      <c r="J2263" s="9" t="s">
        <v>7</v>
      </c>
      <c r="K2263" t="s">
        <v>8</v>
      </c>
      <c r="L2263" t="s">
        <v>38</v>
      </c>
    </row>
    <row r="2264" spans="1:12" x14ac:dyDescent="0.35">
      <c r="A2264" t="s">
        <v>91</v>
      </c>
      <c r="B2264">
        <v>2263</v>
      </c>
      <c r="C2264">
        <v>2003</v>
      </c>
      <c r="D2264" t="s">
        <v>16</v>
      </c>
      <c r="E2264">
        <v>8</v>
      </c>
      <c r="F2264" s="19">
        <v>37872</v>
      </c>
      <c r="G2264" s="13">
        <f t="shared" ca="1" si="35"/>
        <v>23</v>
      </c>
      <c r="H2264">
        <v>0</v>
      </c>
      <c r="I2264" s="21">
        <v>1242.82</v>
      </c>
      <c r="J2264" s="9" t="s">
        <v>7</v>
      </c>
      <c r="K2264" t="s">
        <v>12</v>
      </c>
      <c r="L2264" t="s">
        <v>38</v>
      </c>
    </row>
    <row r="2265" spans="1:12" x14ac:dyDescent="0.35">
      <c r="A2265" t="s">
        <v>90</v>
      </c>
      <c r="B2265">
        <v>2264</v>
      </c>
      <c r="C2265">
        <v>2003</v>
      </c>
      <c r="D2265" t="s">
        <v>16</v>
      </c>
      <c r="E2265">
        <v>15</v>
      </c>
      <c r="F2265" s="19">
        <v>37879</v>
      </c>
      <c r="G2265" s="13">
        <f t="shared" ca="1" si="35"/>
        <v>22</v>
      </c>
      <c r="H2265">
        <v>0</v>
      </c>
      <c r="I2265" s="21">
        <v>1242.26</v>
      </c>
      <c r="J2265" s="9" t="s">
        <v>7</v>
      </c>
      <c r="K2265" t="s">
        <v>12</v>
      </c>
      <c r="L2265" t="s">
        <v>38</v>
      </c>
    </row>
    <row r="2266" spans="1:12" x14ac:dyDescent="0.35">
      <c r="A2266" t="s">
        <v>89</v>
      </c>
      <c r="B2266">
        <v>2265</v>
      </c>
      <c r="C2266">
        <v>2003</v>
      </c>
      <c r="D2266" t="s">
        <v>31</v>
      </c>
      <c r="E2266">
        <v>2</v>
      </c>
      <c r="F2266" s="19">
        <v>37835</v>
      </c>
      <c r="G2266" s="13">
        <f t="shared" ca="1" si="35"/>
        <v>23</v>
      </c>
      <c r="H2266">
        <v>0</v>
      </c>
      <c r="I2266" s="21">
        <v>1241.57</v>
      </c>
      <c r="J2266" s="9" t="s">
        <v>7</v>
      </c>
      <c r="K2266" t="s">
        <v>7</v>
      </c>
      <c r="L2266" t="s">
        <v>38</v>
      </c>
    </row>
    <row r="2267" spans="1:12" x14ac:dyDescent="0.35">
      <c r="A2267" t="s">
        <v>88</v>
      </c>
      <c r="B2267">
        <v>2266</v>
      </c>
      <c r="C2267">
        <v>2002</v>
      </c>
      <c r="D2267" t="s">
        <v>6</v>
      </c>
      <c r="E2267">
        <v>1</v>
      </c>
      <c r="F2267" s="19">
        <v>37438</v>
      </c>
      <c r="G2267" s="13">
        <f t="shared" ca="1" si="35"/>
        <v>24</v>
      </c>
      <c r="H2267">
        <v>0</v>
      </c>
      <c r="I2267" s="21">
        <v>1241</v>
      </c>
      <c r="J2267" s="9" t="s">
        <v>7</v>
      </c>
      <c r="K2267" t="s">
        <v>7</v>
      </c>
      <c r="L2267" t="s">
        <v>9</v>
      </c>
    </row>
    <row r="2268" spans="1:12" x14ac:dyDescent="0.35">
      <c r="A2268" t="s">
        <v>87</v>
      </c>
      <c r="B2268">
        <v>2267</v>
      </c>
      <c r="C2268">
        <v>1998</v>
      </c>
      <c r="D2268" t="s">
        <v>33</v>
      </c>
      <c r="E2268">
        <v>11</v>
      </c>
      <c r="F2268" s="19">
        <v>36079</v>
      </c>
      <c r="G2268" s="13">
        <f t="shared" ca="1" si="35"/>
        <v>27</v>
      </c>
      <c r="H2268">
        <v>0</v>
      </c>
      <c r="I2268" s="21">
        <v>1240</v>
      </c>
      <c r="J2268" s="9" t="s">
        <v>7</v>
      </c>
      <c r="K2268" t="s">
        <v>12</v>
      </c>
      <c r="L2268" t="s">
        <v>19</v>
      </c>
    </row>
    <row r="2269" spans="1:12" x14ac:dyDescent="0.35">
      <c r="A2269" t="s">
        <v>86</v>
      </c>
      <c r="B2269">
        <v>2268</v>
      </c>
      <c r="C2269">
        <v>2002</v>
      </c>
      <c r="D2269" t="s">
        <v>26</v>
      </c>
      <c r="E2269">
        <v>12</v>
      </c>
      <c r="F2269" s="19">
        <v>37602</v>
      </c>
      <c r="G2269" s="13">
        <f t="shared" ca="1" si="35"/>
        <v>23</v>
      </c>
      <c r="H2269">
        <v>0</v>
      </c>
      <c r="I2269" s="21">
        <v>1237</v>
      </c>
      <c r="J2269" s="9" t="s">
        <v>7</v>
      </c>
      <c r="K2269" t="s">
        <v>7</v>
      </c>
      <c r="L2269" t="s">
        <v>9</v>
      </c>
    </row>
    <row r="2270" spans="1:12" x14ac:dyDescent="0.35">
      <c r="A2270" t="s">
        <v>85</v>
      </c>
      <c r="B2270">
        <v>2269</v>
      </c>
      <c r="C2270">
        <v>1998</v>
      </c>
      <c r="D2270" t="s">
        <v>6</v>
      </c>
      <c r="E2270">
        <v>13</v>
      </c>
      <c r="F2270" s="19">
        <v>35989</v>
      </c>
      <c r="G2270" s="13">
        <f t="shared" ca="1" si="35"/>
        <v>28</v>
      </c>
      <c r="H2270">
        <v>0</v>
      </c>
      <c r="I2270" s="21">
        <v>1234</v>
      </c>
      <c r="J2270" s="9" t="s">
        <v>7</v>
      </c>
      <c r="K2270" t="s">
        <v>12</v>
      </c>
      <c r="L2270" t="s">
        <v>9</v>
      </c>
    </row>
    <row r="2271" spans="1:12" x14ac:dyDescent="0.35">
      <c r="A2271" t="s">
        <v>84</v>
      </c>
      <c r="B2271">
        <v>2270</v>
      </c>
      <c r="C2271">
        <v>2004</v>
      </c>
      <c r="D2271" t="s">
        <v>33</v>
      </c>
      <c r="E2271">
        <v>16</v>
      </c>
      <c r="F2271" s="19">
        <v>38276</v>
      </c>
      <c r="G2271" s="13">
        <f t="shared" ca="1" si="35"/>
        <v>21</v>
      </c>
      <c r="H2271">
        <v>0</v>
      </c>
      <c r="I2271" s="21">
        <v>1228</v>
      </c>
      <c r="J2271" s="9" t="s">
        <v>7</v>
      </c>
      <c r="K2271" t="s">
        <v>12</v>
      </c>
      <c r="L2271" t="s">
        <v>19</v>
      </c>
    </row>
    <row r="2272" spans="1:12" x14ac:dyDescent="0.35">
      <c r="A2272" t="s">
        <v>83</v>
      </c>
      <c r="B2272">
        <v>2271</v>
      </c>
      <c r="C2272">
        <v>2004</v>
      </c>
      <c r="D2272" t="s">
        <v>6</v>
      </c>
      <c r="E2272">
        <v>9</v>
      </c>
      <c r="F2272" s="19">
        <v>38177</v>
      </c>
      <c r="G2272" s="13">
        <f t="shared" ca="1" si="35"/>
        <v>22</v>
      </c>
      <c r="H2272">
        <v>0</v>
      </c>
      <c r="I2272" s="21">
        <v>1224</v>
      </c>
      <c r="J2272" s="9" t="s">
        <v>7</v>
      </c>
      <c r="K2272" t="s">
        <v>12</v>
      </c>
      <c r="L2272" t="s">
        <v>9</v>
      </c>
    </row>
    <row r="2273" spans="1:12" x14ac:dyDescent="0.35">
      <c r="A2273" t="s">
        <v>82</v>
      </c>
      <c r="B2273">
        <v>2272</v>
      </c>
      <c r="C2273">
        <v>1996</v>
      </c>
      <c r="D2273" t="s">
        <v>11</v>
      </c>
      <c r="E2273">
        <v>4</v>
      </c>
      <c r="F2273" s="19">
        <v>35373</v>
      </c>
      <c r="G2273" s="13">
        <f t="shared" ca="1" si="35"/>
        <v>29</v>
      </c>
      <c r="H2273">
        <v>0</v>
      </c>
      <c r="I2273" s="21">
        <v>1220</v>
      </c>
      <c r="J2273" s="9" t="s">
        <v>7</v>
      </c>
      <c r="K2273" t="s">
        <v>8</v>
      </c>
      <c r="L2273" t="s">
        <v>19</v>
      </c>
    </row>
    <row r="2274" spans="1:12" x14ac:dyDescent="0.35">
      <c r="A2274" t="s">
        <v>81</v>
      </c>
      <c r="B2274">
        <v>2273</v>
      </c>
      <c r="C2274">
        <v>2004</v>
      </c>
      <c r="D2274" t="s">
        <v>14</v>
      </c>
      <c r="E2274">
        <v>2</v>
      </c>
      <c r="F2274" s="19">
        <v>38140</v>
      </c>
      <c r="G2274" s="13">
        <f t="shared" ca="1" si="35"/>
        <v>22</v>
      </c>
      <c r="H2274">
        <v>0</v>
      </c>
      <c r="I2274" s="21">
        <v>1210</v>
      </c>
      <c r="J2274" s="9" t="s">
        <v>7</v>
      </c>
      <c r="K2274" t="s">
        <v>12</v>
      </c>
      <c r="L2274" t="s">
        <v>9</v>
      </c>
    </row>
    <row r="2275" spans="1:12" x14ac:dyDescent="0.35">
      <c r="A2275" t="s">
        <v>80</v>
      </c>
      <c r="B2275">
        <v>2274</v>
      </c>
      <c r="C2275">
        <v>1992</v>
      </c>
      <c r="D2275" t="s">
        <v>33</v>
      </c>
      <c r="E2275">
        <v>6</v>
      </c>
      <c r="F2275" s="19">
        <v>33883</v>
      </c>
      <c r="G2275" s="13">
        <f t="shared" ca="1" si="35"/>
        <v>33</v>
      </c>
      <c r="H2275">
        <v>0</v>
      </c>
      <c r="I2275" s="21">
        <v>1200.55</v>
      </c>
      <c r="J2275" s="9" t="s">
        <v>7</v>
      </c>
      <c r="K2275" t="s">
        <v>8</v>
      </c>
      <c r="L2275" t="s">
        <v>9</v>
      </c>
    </row>
    <row r="2276" spans="1:12" x14ac:dyDescent="0.35">
      <c r="A2276" t="s">
        <v>79</v>
      </c>
      <c r="B2276">
        <v>2275</v>
      </c>
      <c r="C2276">
        <v>1999</v>
      </c>
      <c r="D2276" t="s">
        <v>14</v>
      </c>
      <c r="E2276">
        <v>28</v>
      </c>
      <c r="F2276" s="19">
        <v>36339</v>
      </c>
      <c r="G2276" s="13">
        <f t="shared" ca="1" si="35"/>
        <v>27</v>
      </c>
      <c r="H2276">
        <v>0</v>
      </c>
      <c r="I2276" s="21">
        <v>1200</v>
      </c>
      <c r="J2276" s="9" t="s">
        <v>7</v>
      </c>
      <c r="K2276" t="s">
        <v>8</v>
      </c>
      <c r="L2276" t="s">
        <v>19</v>
      </c>
    </row>
    <row r="2277" spans="1:12" x14ac:dyDescent="0.35">
      <c r="A2277" t="s">
        <v>78</v>
      </c>
      <c r="B2277">
        <v>2276</v>
      </c>
      <c r="C2277">
        <v>2002</v>
      </c>
      <c r="D2277" t="s">
        <v>31</v>
      </c>
      <c r="E2277">
        <v>26</v>
      </c>
      <c r="F2277" s="19">
        <v>37494</v>
      </c>
      <c r="G2277" s="13">
        <f t="shared" ca="1" si="35"/>
        <v>24</v>
      </c>
      <c r="H2277">
        <v>0</v>
      </c>
      <c r="I2277" s="21">
        <v>1191</v>
      </c>
      <c r="J2277" s="9" t="s">
        <v>7</v>
      </c>
      <c r="K2277" t="s">
        <v>12</v>
      </c>
      <c r="L2277" t="s">
        <v>9</v>
      </c>
    </row>
    <row r="2278" spans="1:12" x14ac:dyDescent="0.35">
      <c r="A2278" t="s">
        <v>77</v>
      </c>
      <c r="B2278">
        <v>2277</v>
      </c>
      <c r="C2278">
        <v>1997</v>
      </c>
      <c r="D2278" t="s">
        <v>14</v>
      </c>
      <c r="E2278">
        <v>28</v>
      </c>
      <c r="F2278" s="19">
        <v>35609</v>
      </c>
      <c r="G2278" s="13">
        <f t="shared" ca="1" si="35"/>
        <v>29</v>
      </c>
      <c r="H2278">
        <v>0</v>
      </c>
      <c r="I2278" s="21">
        <v>1178.07</v>
      </c>
      <c r="J2278" s="9" t="s">
        <v>7</v>
      </c>
      <c r="K2278" t="s">
        <v>7</v>
      </c>
      <c r="L2278" t="s">
        <v>9</v>
      </c>
    </row>
    <row r="2279" spans="1:12" x14ac:dyDescent="0.35">
      <c r="A2279" t="s">
        <v>76</v>
      </c>
      <c r="B2279">
        <v>2278</v>
      </c>
      <c r="C2279">
        <v>1996</v>
      </c>
      <c r="D2279" t="s">
        <v>31</v>
      </c>
      <c r="E2279">
        <v>11</v>
      </c>
      <c r="F2279" s="19">
        <v>35288</v>
      </c>
      <c r="G2279" s="13">
        <f t="shared" ca="1" si="35"/>
        <v>30</v>
      </c>
      <c r="H2279">
        <v>0</v>
      </c>
      <c r="I2279" s="21">
        <v>1178</v>
      </c>
      <c r="J2279" s="9" t="s">
        <v>7</v>
      </c>
      <c r="K2279" t="s">
        <v>8</v>
      </c>
      <c r="L2279" t="s">
        <v>9</v>
      </c>
    </row>
    <row r="2280" spans="1:12" x14ac:dyDescent="0.35">
      <c r="A2280" t="s">
        <v>75</v>
      </c>
      <c r="B2280">
        <v>2279</v>
      </c>
      <c r="C2280">
        <v>2001</v>
      </c>
      <c r="D2280" t="s">
        <v>11</v>
      </c>
      <c r="E2280">
        <v>12</v>
      </c>
      <c r="F2280" s="19">
        <v>37207</v>
      </c>
      <c r="G2280" s="13">
        <f t="shared" ca="1" si="35"/>
        <v>24</v>
      </c>
      <c r="H2280">
        <v>0</v>
      </c>
      <c r="I2280" s="21">
        <v>1167</v>
      </c>
      <c r="J2280" s="9" t="s">
        <v>7</v>
      </c>
      <c r="K2280" t="s">
        <v>12</v>
      </c>
      <c r="L2280" t="s">
        <v>9</v>
      </c>
    </row>
    <row r="2281" spans="1:12" x14ac:dyDescent="0.35">
      <c r="A2281" t="s">
        <v>74</v>
      </c>
      <c r="B2281">
        <v>2280</v>
      </c>
      <c r="C2281">
        <v>2002</v>
      </c>
      <c r="D2281" t="s">
        <v>14</v>
      </c>
      <c r="E2281">
        <v>11</v>
      </c>
      <c r="F2281" s="19">
        <v>37418</v>
      </c>
      <c r="G2281" s="13">
        <f t="shared" ca="1" si="35"/>
        <v>24</v>
      </c>
      <c r="H2281">
        <v>0</v>
      </c>
      <c r="I2281" s="21">
        <v>1165</v>
      </c>
      <c r="J2281" s="9" t="s">
        <v>7</v>
      </c>
      <c r="K2281" t="s">
        <v>8</v>
      </c>
      <c r="L2281" t="s">
        <v>19</v>
      </c>
    </row>
    <row r="2282" spans="1:12" x14ac:dyDescent="0.35">
      <c r="A2282" t="s">
        <v>73</v>
      </c>
      <c r="B2282">
        <v>2281</v>
      </c>
      <c r="C2282">
        <v>2004</v>
      </c>
      <c r="D2282" t="s">
        <v>11</v>
      </c>
      <c r="E2282">
        <v>11</v>
      </c>
      <c r="F2282" s="19">
        <v>38302</v>
      </c>
      <c r="G2282" s="13">
        <f t="shared" ca="1" si="35"/>
        <v>21</v>
      </c>
      <c r="H2282">
        <v>0</v>
      </c>
      <c r="I2282" s="21">
        <v>1163.46</v>
      </c>
      <c r="J2282" s="9" t="s">
        <v>7</v>
      </c>
      <c r="K2282" t="s">
        <v>8</v>
      </c>
      <c r="L2282" t="s">
        <v>9</v>
      </c>
    </row>
    <row r="2283" spans="1:12" x14ac:dyDescent="0.35">
      <c r="A2283" t="s">
        <v>72</v>
      </c>
      <c r="B2283">
        <v>2282</v>
      </c>
      <c r="C2283">
        <v>1994</v>
      </c>
      <c r="D2283" t="s">
        <v>6</v>
      </c>
      <c r="E2283">
        <v>26</v>
      </c>
      <c r="F2283" s="19">
        <v>34541</v>
      </c>
      <c r="G2283" s="13">
        <f t="shared" ca="1" si="35"/>
        <v>32</v>
      </c>
      <c r="H2283">
        <v>0</v>
      </c>
      <c r="I2283" s="21">
        <v>1158.32</v>
      </c>
      <c r="J2283" s="9" t="s">
        <v>7</v>
      </c>
      <c r="K2283" t="s">
        <v>12</v>
      </c>
      <c r="L2283" t="s">
        <v>9</v>
      </c>
    </row>
    <row r="2284" spans="1:12" x14ac:dyDescent="0.35">
      <c r="A2284" t="s">
        <v>71</v>
      </c>
      <c r="B2284">
        <v>2283</v>
      </c>
      <c r="C2284">
        <v>2004</v>
      </c>
      <c r="D2284" t="s">
        <v>6</v>
      </c>
      <c r="E2284">
        <v>18</v>
      </c>
      <c r="F2284" s="19">
        <v>38186</v>
      </c>
      <c r="G2284" s="13">
        <f t="shared" ca="1" si="35"/>
        <v>22</v>
      </c>
      <c r="H2284">
        <v>0</v>
      </c>
      <c r="I2284" s="21">
        <v>1149.4000000000001</v>
      </c>
      <c r="J2284" s="9" t="s">
        <v>7</v>
      </c>
      <c r="K2284" t="s">
        <v>7</v>
      </c>
      <c r="L2284" t="s">
        <v>9</v>
      </c>
    </row>
    <row r="2285" spans="1:12" x14ac:dyDescent="0.35">
      <c r="A2285" t="s">
        <v>70</v>
      </c>
      <c r="B2285">
        <v>2284</v>
      </c>
      <c r="C2285">
        <v>2003</v>
      </c>
      <c r="D2285" t="s">
        <v>14</v>
      </c>
      <c r="E2285">
        <v>12</v>
      </c>
      <c r="F2285" s="19">
        <v>37784</v>
      </c>
      <c r="G2285" s="13">
        <f t="shared" ca="1" si="35"/>
        <v>23</v>
      </c>
      <c r="H2285">
        <v>0</v>
      </c>
      <c r="I2285" s="21">
        <v>1149</v>
      </c>
      <c r="J2285" s="9" t="s">
        <v>7</v>
      </c>
      <c r="K2285" t="s">
        <v>12</v>
      </c>
      <c r="L2285" t="s">
        <v>19</v>
      </c>
    </row>
    <row r="2286" spans="1:12" x14ac:dyDescent="0.35">
      <c r="A2286" t="s">
        <v>69</v>
      </c>
      <c r="B2286">
        <v>2285</v>
      </c>
      <c r="C2286">
        <v>2004</v>
      </c>
      <c r="D2286" t="s">
        <v>14</v>
      </c>
      <c r="E2286">
        <v>10</v>
      </c>
      <c r="F2286" s="19">
        <v>38148</v>
      </c>
      <c r="G2286" s="13">
        <f t="shared" ca="1" si="35"/>
        <v>22</v>
      </c>
      <c r="H2286">
        <v>0</v>
      </c>
      <c r="I2286" s="21">
        <v>1146.8</v>
      </c>
      <c r="J2286" s="9" t="s">
        <v>7</v>
      </c>
      <c r="K2286" t="s">
        <v>7</v>
      </c>
      <c r="L2286" t="s">
        <v>9</v>
      </c>
    </row>
    <row r="2287" spans="1:12" x14ac:dyDescent="0.35">
      <c r="A2287" t="s">
        <v>68</v>
      </c>
      <c r="B2287">
        <v>2286</v>
      </c>
      <c r="C2287">
        <v>2002</v>
      </c>
      <c r="D2287" t="s">
        <v>33</v>
      </c>
      <c r="E2287">
        <v>1</v>
      </c>
      <c r="F2287" s="19">
        <v>37530</v>
      </c>
      <c r="G2287" s="13">
        <f t="shared" ca="1" si="35"/>
        <v>23</v>
      </c>
      <c r="H2287">
        <v>0</v>
      </c>
      <c r="I2287" s="21">
        <v>1142</v>
      </c>
      <c r="J2287" s="9" t="s">
        <v>8</v>
      </c>
      <c r="K2287" t="s">
        <v>7</v>
      </c>
      <c r="L2287" t="s">
        <v>38</v>
      </c>
    </row>
    <row r="2288" spans="1:12" x14ac:dyDescent="0.35">
      <c r="A2288" t="s">
        <v>67</v>
      </c>
      <c r="B2288">
        <v>2287</v>
      </c>
      <c r="C2288">
        <v>2004</v>
      </c>
      <c r="D2288" t="s">
        <v>16</v>
      </c>
      <c r="E2288">
        <v>12</v>
      </c>
      <c r="F2288" s="19">
        <v>38242</v>
      </c>
      <c r="G2288" s="13">
        <f t="shared" ca="1" si="35"/>
        <v>21</v>
      </c>
      <c r="H2288">
        <v>0</v>
      </c>
      <c r="I2288" s="21">
        <v>1141.45</v>
      </c>
      <c r="J2288" s="9" t="s">
        <v>8</v>
      </c>
      <c r="K2288" t="s">
        <v>8</v>
      </c>
      <c r="L2288" t="s">
        <v>9</v>
      </c>
    </row>
    <row r="2289" spans="1:12" x14ac:dyDescent="0.35">
      <c r="A2289" t="s">
        <v>66</v>
      </c>
      <c r="B2289">
        <v>2288</v>
      </c>
      <c r="C2289">
        <v>2001</v>
      </c>
      <c r="D2289" t="s">
        <v>33</v>
      </c>
      <c r="E2289">
        <v>25</v>
      </c>
      <c r="F2289" s="19">
        <v>37189</v>
      </c>
      <c r="G2289" s="13">
        <f t="shared" ca="1" si="35"/>
        <v>24</v>
      </c>
      <c r="H2289">
        <v>0</v>
      </c>
      <c r="I2289" s="21">
        <v>1141</v>
      </c>
      <c r="J2289" s="9" t="s">
        <v>8</v>
      </c>
      <c r="K2289" t="s">
        <v>12</v>
      </c>
      <c r="L2289" t="s">
        <v>9</v>
      </c>
    </row>
    <row r="2290" spans="1:12" x14ac:dyDescent="0.35">
      <c r="A2290" t="s">
        <v>65</v>
      </c>
      <c r="B2290">
        <v>2289</v>
      </c>
      <c r="C2290">
        <v>2004</v>
      </c>
      <c r="D2290" t="s">
        <v>11</v>
      </c>
      <c r="E2290">
        <v>27</v>
      </c>
      <c r="F2290" s="19">
        <v>38318</v>
      </c>
      <c r="G2290" s="13">
        <f t="shared" ca="1" si="35"/>
        <v>21</v>
      </c>
      <c r="H2290">
        <v>0</v>
      </c>
      <c r="I2290" s="21">
        <v>1137.47</v>
      </c>
      <c r="J2290" s="9" t="s">
        <v>8</v>
      </c>
      <c r="K2290" t="s">
        <v>7</v>
      </c>
      <c r="L2290" t="s">
        <v>9</v>
      </c>
    </row>
    <row r="2291" spans="1:12" x14ac:dyDescent="0.35">
      <c r="A2291" t="s">
        <v>64</v>
      </c>
      <c r="B2291">
        <v>2290</v>
      </c>
      <c r="C2291">
        <v>2004</v>
      </c>
      <c r="D2291" t="s">
        <v>33</v>
      </c>
      <c r="E2291">
        <v>15</v>
      </c>
      <c r="F2291" s="19">
        <v>38275</v>
      </c>
      <c r="G2291" s="13">
        <f t="shared" ca="1" si="35"/>
        <v>21</v>
      </c>
      <c r="H2291">
        <v>0</v>
      </c>
      <c r="I2291" s="21">
        <v>1137.01</v>
      </c>
      <c r="J2291" s="9" t="s">
        <v>8</v>
      </c>
      <c r="K2291" t="s">
        <v>12</v>
      </c>
      <c r="L2291" t="s">
        <v>9</v>
      </c>
    </row>
    <row r="2292" spans="1:12" x14ac:dyDescent="0.35">
      <c r="A2292" t="s">
        <v>63</v>
      </c>
      <c r="B2292">
        <v>2291</v>
      </c>
      <c r="C2292">
        <v>2002</v>
      </c>
      <c r="D2292" t="s">
        <v>31</v>
      </c>
      <c r="E2292">
        <v>11</v>
      </c>
      <c r="F2292" s="19">
        <v>37479</v>
      </c>
      <c r="G2292" s="13">
        <f t="shared" ca="1" si="35"/>
        <v>24</v>
      </c>
      <c r="H2292">
        <v>0</v>
      </c>
      <c r="I2292" s="21">
        <v>1137</v>
      </c>
      <c r="J2292" s="9" t="s">
        <v>8</v>
      </c>
      <c r="K2292" t="s">
        <v>12</v>
      </c>
      <c r="L2292" t="s">
        <v>9</v>
      </c>
    </row>
    <row r="2293" spans="1:12" x14ac:dyDescent="0.35">
      <c r="A2293" t="s">
        <v>62</v>
      </c>
      <c r="B2293">
        <v>2292</v>
      </c>
      <c r="C2293">
        <v>2004</v>
      </c>
      <c r="D2293" t="s">
        <v>11</v>
      </c>
      <c r="E2293">
        <v>28</v>
      </c>
      <c r="F2293" s="19">
        <v>38319</v>
      </c>
      <c r="G2293" s="13">
        <f t="shared" ca="1" si="35"/>
        <v>21</v>
      </c>
      <c r="H2293">
        <v>0</v>
      </c>
      <c r="I2293" s="21">
        <v>1136.4000000000001</v>
      </c>
      <c r="J2293" s="9" t="s">
        <v>8</v>
      </c>
      <c r="K2293" t="s">
        <v>8</v>
      </c>
      <c r="L2293" t="s">
        <v>9</v>
      </c>
    </row>
    <row r="2294" spans="1:12" x14ac:dyDescent="0.35">
      <c r="A2294" t="s">
        <v>61</v>
      </c>
      <c r="B2294">
        <v>2293</v>
      </c>
      <c r="C2294">
        <v>2004</v>
      </c>
      <c r="D2294" t="s">
        <v>14</v>
      </c>
      <c r="E2294">
        <v>11</v>
      </c>
      <c r="F2294" s="19">
        <v>38149</v>
      </c>
      <c r="G2294" s="13">
        <f t="shared" ca="1" si="35"/>
        <v>22</v>
      </c>
      <c r="H2294">
        <v>0</v>
      </c>
      <c r="I2294" s="21">
        <v>1135.94</v>
      </c>
      <c r="J2294" s="9" t="s">
        <v>8</v>
      </c>
      <c r="K2294" t="s">
        <v>8</v>
      </c>
      <c r="L2294" t="s">
        <v>9</v>
      </c>
    </row>
    <row r="2295" spans="1:12" x14ac:dyDescent="0.35">
      <c r="A2295" t="s">
        <v>60</v>
      </c>
      <c r="B2295">
        <v>2294</v>
      </c>
      <c r="C2295">
        <v>2004</v>
      </c>
      <c r="D2295" t="s">
        <v>33</v>
      </c>
      <c r="E2295">
        <v>6</v>
      </c>
      <c r="F2295" s="19">
        <v>38266</v>
      </c>
      <c r="G2295" s="13">
        <f t="shared" ca="1" si="35"/>
        <v>21</v>
      </c>
      <c r="H2295">
        <v>0</v>
      </c>
      <c r="I2295" s="21">
        <v>1135</v>
      </c>
      <c r="J2295" s="9" t="s">
        <v>8</v>
      </c>
      <c r="K2295" t="s">
        <v>8</v>
      </c>
      <c r="L2295" t="s">
        <v>9</v>
      </c>
    </row>
    <row r="2296" spans="1:12" x14ac:dyDescent="0.35">
      <c r="A2296" t="s">
        <v>59</v>
      </c>
      <c r="B2296">
        <v>2295</v>
      </c>
      <c r="C2296">
        <v>2002</v>
      </c>
      <c r="D2296" t="s">
        <v>6</v>
      </c>
      <c r="E2296">
        <v>19</v>
      </c>
      <c r="F2296" s="19">
        <v>37456</v>
      </c>
      <c r="G2296" s="13">
        <f t="shared" ca="1" si="35"/>
        <v>24</v>
      </c>
      <c r="H2296">
        <v>0</v>
      </c>
      <c r="I2296" s="21">
        <v>1132</v>
      </c>
      <c r="J2296" s="9" t="s">
        <v>8</v>
      </c>
      <c r="K2296" t="s">
        <v>12</v>
      </c>
      <c r="L2296" t="s">
        <v>9</v>
      </c>
    </row>
    <row r="2297" spans="1:12" x14ac:dyDescent="0.35">
      <c r="A2297" t="s">
        <v>58</v>
      </c>
      <c r="B2297">
        <v>2296</v>
      </c>
      <c r="C2297">
        <v>2004</v>
      </c>
      <c r="D2297" t="s">
        <v>14</v>
      </c>
      <c r="E2297">
        <v>14</v>
      </c>
      <c r="F2297" s="19">
        <v>38152</v>
      </c>
      <c r="G2297" s="13">
        <f t="shared" ca="1" si="35"/>
        <v>22</v>
      </c>
      <c r="H2297">
        <v>0</v>
      </c>
      <c r="I2297" s="21">
        <v>1131.51</v>
      </c>
      <c r="J2297" s="9" t="s">
        <v>8</v>
      </c>
      <c r="K2297" t="s">
        <v>12</v>
      </c>
      <c r="L2297" t="s">
        <v>9</v>
      </c>
    </row>
    <row r="2298" spans="1:12" x14ac:dyDescent="0.35">
      <c r="A2298" t="s">
        <v>57</v>
      </c>
      <c r="B2298">
        <v>2297</v>
      </c>
      <c r="C2298">
        <v>2004</v>
      </c>
      <c r="D2298" t="s">
        <v>11</v>
      </c>
      <c r="E2298">
        <v>12</v>
      </c>
      <c r="F2298" s="19">
        <v>38303</v>
      </c>
      <c r="G2298" s="13">
        <f t="shared" ca="1" si="35"/>
        <v>21</v>
      </c>
      <c r="H2298">
        <v>0</v>
      </c>
      <c r="I2298" s="21">
        <v>1121.8699999999999</v>
      </c>
      <c r="J2298" s="9" t="s">
        <v>8</v>
      </c>
      <c r="K2298" t="s">
        <v>12</v>
      </c>
      <c r="L2298" t="s">
        <v>9</v>
      </c>
    </row>
    <row r="2299" spans="1:12" x14ac:dyDescent="0.35">
      <c r="A2299" t="s">
        <v>56</v>
      </c>
      <c r="B2299">
        <v>2298</v>
      </c>
      <c r="C2299">
        <v>2002</v>
      </c>
      <c r="D2299" t="s">
        <v>31</v>
      </c>
      <c r="E2299">
        <v>13</v>
      </c>
      <c r="F2299" s="19">
        <v>37481</v>
      </c>
      <c r="G2299" s="13">
        <f t="shared" ca="1" si="35"/>
        <v>24</v>
      </c>
      <c r="H2299">
        <v>0</v>
      </c>
      <c r="I2299" s="21">
        <v>1086</v>
      </c>
      <c r="J2299" s="9" t="s">
        <v>8</v>
      </c>
      <c r="K2299" t="s">
        <v>8</v>
      </c>
      <c r="L2299" t="s">
        <v>9</v>
      </c>
    </row>
    <row r="2300" spans="1:12" x14ac:dyDescent="0.35">
      <c r="A2300" t="s">
        <v>55</v>
      </c>
      <c r="B2300">
        <v>2299</v>
      </c>
      <c r="C2300">
        <v>1998</v>
      </c>
      <c r="D2300" t="s">
        <v>26</v>
      </c>
      <c r="E2300">
        <v>26</v>
      </c>
      <c r="F2300" s="19">
        <v>36155</v>
      </c>
      <c r="G2300" s="13">
        <f t="shared" ca="1" si="35"/>
        <v>27</v>
      </c>
      <c r="H2300">
        <v>0</v>
      </c>
      <c r="I2300" s="21">
        <v>1082</v>
      </c>
      <c r="J2300" s="9" t="s">
        <v>8</v>
      </c>
      <c r="K2300" t="s">
        <v>7</v>
      </c>
      <c r="L2300" t="s">
        <v>9</v>
      </c>
    </row>
    <row r="2301" spans="1:12" x14ac:dyDescent="0.35">
      <c r="A2301" t="s">
        <v>54</v>
      </c>
      <c r="B2301">
        <v>2300</v>
      </c>
      <c r="C2301">
        <v>1997</v>
      </c>
      <c r="D2301" t="s">
        <v>31</v>
      </c>
      <c r="E2301">
        <v>13</v>
      </c>
      <c r="F2301" s="19">
        <v>35655</v>
      </c>
      <c r="G2301" s="13">
        <f t="shared" ca="1" si="35"/>
        <v>29</v>
      </c>
      <c r="H2301">
        <v>0</v>
      </c>
      <c r="I2301" s="21">
        <v>1071</v>
      </c>
      <c r="J2301" s="9" t="s">
        <v>8</v>
      </c>
      <c r="K2301" t="s">
        <v>8</v>
      </c>
      <c r="L2301" t="s">
        <v>9</v>
      </c>
    </row>
    <row r="2302" spans="1:12" x14ac:dyDescent="0.35">
      <c r="A2302" t="s">
        <v>53</v>
      </c>
      <c r="B2302">
        <v>2301</v>
      </c>
      <c r="C2302">
        <v>2004</v>
      </c>
      <c r="D2302" t="s">
        <v>31</v>
      </c>
      <c r="E2302">
        <v>24</v>
      </c>
      <c r="F2302" s="19">
        <v>38223</v>
      </c>
      <c r="G2302" s="13">
        <f t="shared" ca="1" si="35"/>
        <v>22</v>
      </c>
      <c r="H2302">
        <v>0</v>
      </c>
      <c r="I2302" s="21">
        <v>1070</v>
      </c>
      <c r="J2302" s="9" t="s">
        <v>8</v>
      </c>
      <c r="K2302" t="s">
        <v>8</v>
      </c>
      <c r="L2302" t="s">
        <v>9</v>
      </c>
    </row>
    <row r="2303" spans="1:12" x14ac:dyDescent="0.35">
      <c r="A2303" t="s">
        <v>52</v>
      </c>
      <c r="B2303">
        <v>2302</v>
      </c>
      <c r="C2303">
        <v>1993</v>
      </c>
      <c r="D2303" t="s">
        <v>16</v>
      </c>
      <c r="E2303">
        <v>28</v>
      </c>
      <c r="F2303" s="19">
        <v>34240</v>
      </c>
      <c r="G2303" s="13">
        <f t="shared" ca="1" si="35"/>
        <v>32</v>
      </c>
      <c r="H2303">
        <v>0</v>
      </c>
      <c r="I2303" s="21">
        <v>1068</v>
      </c>
      <c r="J2303" s="9" t="s">
        <v>8</v>
      </c>
      <c r="K2303" t="s">
        <v>12</v>
      </c>
      <c r="L2303" t="s">
        <v>9</v>
      </c>
    </row>
    <row r="2304" spans="1:12" x14ac:dyDescent="0.35">
      <c r="A2304" t="s">
        <v>51</v>
      </c>
      <c r="B2304">
        <v>2303</v>
      </c>
      <c r="C2304">
        <v>1995</v>
      </c>
      <c r="D2304" t="s">
        <v>14</v>
      </c>
      <c r="E2304">
        <v>1</v>
      </c>
      <c r="F2304" s="19">
        <v>34851</v>
      </c>
      <c r="G2304" s="13">
        <f t="shared" ca="1" si="35"/>
        <v>31</v>
      </c>
      <c r="H2304">
        <v>0</v>
      </c>
      <c r="I2304" s="21">
        <v>1056</v>
      </c>
      <c r="J2304" s="9" t="s">
        <v>8</v>
      </c>
      <c r="K2304" t="s">
        <v>7</v>
      </c>
      <c r="L2304" t="s">
        <v>9</v>
      </c>
    </row>
    <row r="2305" spans="1:12" x14ac:dyDescent="0.35">
      <c r="A2305" t="s">
        <v>50</v>
      </c>
      <c r="B2305">
        <v>2304</v>
      </c>
      <c r="C2305">
        <v>2002</v>
      </c>
      <c r="D2305" t="s">
        <v>6</v>
      </c>
      <c r="E2305">
        <v>1</v>
      </c>
      <c r="F2305" s="19">
        <v>37438</v>
      </c>
      <c r="G2305" s="13">
        <f t="shared" ca="1" si="35"/>
        <v>24</v>
      </c>
      <c r="H2305">
        <v>0</v>
      </c>
      <c r="I2305" s="21">
        <v>1049</v>
      </c>
      <c r="J2305" s="9" t="s">
        <v>8</v>
      </c>
      <c r="K2305" t="s">
        <v>7</v>
      </c>
      <c r="L2305" t="s">
        <v>19</v>
      </c>
    </row>
    <row r="2306" spans="1:12" x14ac:dyDescent="0.35">
      <c r="A2306" t="s">
        <v>49</v>
      </c>
      <c r="B2306">
        <v>2305</v>
      </c>
      <c r="C2306">
        <v>2002</v>
      </c>
      <c r="D2306" t="s">
        <v>6</v>
      </c>
      <c r="E2306">
        <v>20</v>
      </c>
      <c r="F2306" s="19">
        <v>37457</v>
      </c>
      <c r="G2306" s="13">
        <f t="shared" ref="G2306:G2369" ca="1" si="36">DATEDIF(F2306,$O$1,"Y")</f>
        <v>24</v>
      </c>
      <c r="H2306">
        <v>0</v>
      </c>
      <c r="I2306" s="21">
        <v>1047</v>
      </c>
      <c r="J2306" s="9" t="s">
        <v>8</v>
      </c>
      <c r="K2306" t="s">
        <v>12</v>
      </c>
      <c r="L2306" t="s">
        <v>9</v>
      </c>
    </row>
    <row r="2307" spans="1:12" x14ac:dyDescent="0.35">
      <c r="A2307" t="s">
        <v>48</v>
      </c>
      <c r="B2307">
        <v>2306</v>
      </c>
      <c r="C2307">
        <v>1994</v>
      </c>
      <c r="D2307" t="s">
        <v>11</v>
      </c>
      <c r="E2307">
        <v>17</v>
      </c>
      <c r="F2307" s="19">
        <v>34655</v>
      </c>
      <c r="G2307" s="13">
        <f t="shared" ca="1" si="36"/>
        <v>31</v>
      </c>
      <c r="H2307">
        <v>0</v>
      </c>
      <c r="I2307" s="21">
        <v>1044</v>
      </c>
      <c r="J2307" s="9" t="s">
        <v>8</v>
      </c>
      <c r="K2307" t="s">
        <v>7</v>
      </c>
      <c r="L2307" t="s">
        <v>9</v>
      </c>
    </row>
    <row r="2308" spans="1:12" x14ac:dyDescent="0.35">
      <c r="A2308" t="s">
        <v>47</v>
      </c>
      <c r="B2308">
        <v>2307</v>
      </c>
      <c r="C2308">
        <v>1995</v>
      </c>
      <c r="D2308" t="s">
        <v>33</v>
      </c>
      <c r="E2308">
        <v>5</v>
      </c>
      <c r="F2308" s="19">
        <v>34977</v>
      </c>
      <c r="G2308" s="13">
        <f t="shared" ca="1" si="36"/>
        <v>30</v>
      </c>
      <c r="H2308">
        <v>0</v>
      </c>
      <c r="I2308" s="21">
        <v>1033.74</v>
      </c>
      <c r="J2308" s="9" t="s">
        <v>8</v>
      </c>
      <c r="K2308" t="s">
        <v>12</v>
      </c>
      <c r="L2308" t="s">
        <v>9</v>
      </c>
    </row>
    <row r="2309" spans="1:12" x14ac:dyDescent="0.35">
      <c r="A2309" t="s">
        <v>46</v>
      </c>
      <c r="B2309">
        <v>2308</v>
      </c>
      <c r="C2309">
        <v>1999</v>
      </c>
      <c r="D2309" t="s">
        <v>31</v>
      </c>
      <c r="E2309">
        <v>5</v>
      </c>
      <c r="F2309" s="19">
        <v>36377</v>
      </c>
      <c r="G2309" s="13">
        <f t="shared" ca="1" si="36"/>
        <v>27</v>
      </c>
      <c r="H2309">
        <v>0</v>
      </c>
      <c r="I2309" s="21">
        <v>1019</v>
      </c>
      <c r="J2309" s="9" t="s">
        <v>8</v>
      </c>
      <c r="K2309" t="s">
        <v>7</v>
      </c>
      <c r="L2309" t="s">
        <v>9</v>
      </c>
    </row>
    <row r="2310" spans="1:12" x14ac:dyDescent="0.35">
      <c r="A2310" t="s">
        <v>45</v>
      </c>
      <c r="B2310">
        <v>2309</v>
      </c>
      <c r="C2310">
        <v>2000</v>
      </c>
      <c r="D2310" t="s">
        <v>33</v>
      </c>
      <c r="E2310">
        <v>9</v>
      </c>
      <c r="F2310" s="19">
        <v>36808</v>
      </c>
      <c r="G2310" s="13">
        <f t="shared" ca="1" si="36"/>
        <v>25</v>
      </c>
      <c r="H2310">
        <v>0</v>
      </c>
      <c r="I2310" s="21">
        <v>1012</v>
      </c>
      <c r="J2310" s="9" t="s">
        <v>8</v>
      </c>
      <c r="K2310" t="s">
        <v>7</v>
      </c>
      <c r="L2310" t="s">
        <v>9</v>
      </c>
    </row>
    <row r="2311" spans="1:12" x14ac:dyDescent="0.35">
      <c r="A2311" t="s">
        <v>44</v>
      </c>
      <c r="B2311">
        <v>2310</v>
      </c>
      <c r="C2311">
        <v>1994</v>
      </c>
      <c r="D2311" t="s">
        <v>11</v>
      </c>
      <c r="E2311">
        <v>22</v>
      </c>
      <c r="F2311" s="19">
        <v>34660</v>
      </c>
      <c r="G2311" s="13">
        <f t="shared" ca="1" si="36"/>
        <v>31</v>
      </c>
      <c r="H2311">
        <v>0</v>
      </c>
      <c r="I2311" s="21">
        <v>1006.65</v>
      </c>
      <c r="J2311" s="9" t="s">
        <v>8</v>
      </c>
      <c r="K2311" t="s">
        <v>7</v>
      </c>
      <c r="L2311" t="s">
        <v>9</v>
      </c>
    </row>
    <row r="2312" spans="1:12" x14ac:dyDescent="0.35">
      <c r="A2312" t="s">
        <v>43</v>
      </c>
      <c r="B2312">
        <v>2311</v>
      </c>
      <c r="C2312">
        <v>2001</v>
      </c>
      <c r="D2312" t="s">
        <v>31</v>
      </c>
      <c r="E2312">
        <v>19</v>
      </c>
      <c r="F2312" s="19">
        <v>37122</v>
      </c>
      <c r="G2312" s="13">
        <f t="shared" ca="1" si="36"/>
        <v>25</v>
      </c>
      <c r="H2312">
        <v>0</v>
      </c>
      <c r="I2312" s="21">
        <v>964.71</v>
      </c>
      <c r="J2312" s="9" t="s">
        <v>8</v>
      </c>
      <c r="K2312" t="s">
        <v>7</v>
      </c>
      <c r="L2312" t="s">
        <v>9</v>
      </c>
    </row>
    <row r="2313" spans="1:12" x14ac:dyDescent="0.35">
      <c r="A2313" t="s">
        <v>42</v>
      </c>
      <c r="B2313">
        <v>2312</v>
      </c>
      <c r="C2313">
        <v>1995</v>
      </c>
      <c r="D2313" t="s">
        <v>33</v>
      </c>
      <c r="E2313">
        <v>28</v>
      </c>
      <c r="F2313" s="19">
        <v>35000</v>
      </c>
      <c r="G2313" s="13">
        <f t="shared" ca="1" si="36"/>
        <v>30</v>
      </c>
      <c r="H2313">
        <v>0</v>
      </c>
      <c r="I2313" s="21">
        <v>928.59</v>
      </c>
      <c r="J2313" s="9" t="s">
        <v>8</v>
      </c>
      <c r="K2313" t="s">
        <v>12</v>
      </c>
      <c r="L2313" t="s">
        <v>9</v>
      </c>
    </row>
    <row r="2314" spans="1:12" x14ac:dyDescent="0.35">
      <c r="A2314" t="s">
        <v>41</v>
      </c>
      <c r="B2314">
        <v>2313</v>
      </c>
      <c r="C2314">
        <v>1994</v>
      </c>
      <c r="D2314" t="s">
        <v>33</v>
      </c>
      <c r="E2314">
        <v>30</v>
      </c>
      <c r="F2314" s="19">
        <v>34637</v>
      </c>
      <c r="G2314" s="13">
        <f t="shared" ca="1" si="36"/>
        <v>31</v>
      </c>
      <c r="H2314">
        <v>0</v>
      </c>
      <c r="I2314" s="21">
        <v>915.07</v>
      </c>
      <c r="J2314" s="9" t="s">
        <v>8</v>
      </c>
      <c r="K2314" t="s">
        <v>12</v>
      </c>
      <c r="L2314" t="s">
        <v>9</v>
      </c>
    </row>
    <row r="2315" spans="1:12" x14ac:dyDescent="0.35">
      <c r="A2315" t="s">
        <v>40</v>
      </c>
      <c r="B2315">
        <v>2314</v>
      </c>
      <c r="C2315">
        <v>1993</v>
      </c>
      <c r="D2315" t="s">
        <v>11</v>
      </c>
      <c r="E2315">
        <v>27</v>
      </c>
      <c r="F2315" s="19">
        <v>34300</v>
      </c>
      <c r="G2315" s="13">
        <f t="shared" ca="1" si="36"/>
        <v>32</v>
      </c>
      <c r="H2315">
        <v>0</v>
      </c>
      <c r="I2315" s="21">
        <v>896.21</v>
      </c>
      <c r="J2315" s="9" t="s">
        <v>8</v>
      </c>
      <c r="K2315" t="s">
        <v>12</v>
      </c>
      <c r="L2315" t="s">
        <v>9</v>
      </c>
    </row>
    <row r="2316" spans="1:12" x14ac:dyDescent="0.35">
      <c r="A2316" t="s">
        <v>39</v>
      </c>
      <c r="B2316">
        <v>2315</v>
      </c>
      <c r="C2316">
        <v>2000</v>
      </c>
      <c r="D2316" t="s">
        <v>11</v>
      </c>
      <c r="E2316">
        <v>18</v>
      </c>
      <c r="F2316" s="19">
        <v>36848</v>
      </c>
      <c r="G2316" s="13">
        <f t="shared" ca="1" si="36"/>
        <v>25</v>
      </c>
      <c r="H2316">
        <v>0</v>
      </c>
      <c r="I2316" s="21">
        <v>865.41</v>
      </c>
      <c r="J2316" s="9" t="s">
        <v>8</v>
      </c>
      <c r="K2316" t="s">
        <v>12</v>
      </c>
      <c r="L2316" t="s">
        <v>9</v>
      </c>
    </row>
    <row r="2317" spans="1:12" x14ac:dyDescent="0.35">
      <c r="A2317" t="s">
        <v>37</v>
      </c>
      <c r="B2317">
        <v>2316</v>
      </c>
      <c r="C2317">
        <v>2004</v>
      </c>
      <c r="D2317" t="s">
        <v>33</v>
      </c>
      <c r="E2317">
        <v>7</v>
      </c>
      <c r="F2317" s="19">
        <v>38267</v>
      </c>
      <c r="G2317" s="13">
        <f t="shared" ca="1" si="36"/>
        <v>21</v>
      </c>
      <c r="H2317">
        <v>0</v>
      </c>
      <c r="I2317" s="21">
        <v>830.52</v>
      </c>
      <c r="J2317" s="9" t="s">
        <v>8</v>
      </c>
      <c r="K2317" t="s">
        <v>7</v>
      </c>
      <c r="L2317" t="s">
        <v>38</v>
      </c>
    </row>
    <row r="2318" spans="1:12" x14ac:dyDescent="0.35">
      <c r="A2318" t="s">
        <v>36</v>
      </c>
      <c r="B2318">
        <v>2317</v>
      </c>
      <c r="C2318">
        <v>1995</v>
      </c>
      <c r="D2318" t="s">
        <v>26</v>
      </c>
      <c r="E2318">
        <v>7</v>
      </c>
      <c r="F2318" s="19">
        <v>35040</v>
      </c>
      <c r="G2318" s="13">
        <f t="shared" ca="1" si="36"/>
        <v>30</v>
      </c>
      <c r="H2318">
        <v>0</v>
      </c>
      <c r="I2318" s="21">
        <v>773.54</v>
      </c>
      <c r="J2318" s="9" t="s">
        <v>8</v>
      </c>
      <c r="K2318" t="s">
        <v>7</v>
      </c>
      <c r="L2318" t="s">
        <v>9</v>
      </c>
    </row>
    <row r="2319" spans="1:12" x14ac:dyDescent="0.35">
      <c r="A2319" t="s">
        <v>35</v>
      </c>
      <c r="B2319">
        <v>2318</v>
      </c>
      <c r="C2319">
        <v>1996</v>
      </c>
      <c r="D2319" t="s">
        <v>16</v>
      </c>
      <c r="E2319">
        <v>18</v>
      </c>
      <c r="F2319" s="19">
        <v>35326</v>
      </c>
      <c r="G2319" s="13">
        <f t="shared" ca="1" si="36"/>
        <v>29</v>
      </c>
      <c r="H2319">
        <v>0</v>
      </c>
      <c r="I2319" s="21">
        <v>770.38</v>
      </c>
      <c r="J2319" s="9" t="s">
        <v>8</v>
      </c>
      <c r="K2319" t="s">
        <v>7</v>
      </c>
      <c r="L2319" t="s">
        <v>19</v>
      </c>
    </row>
    <row r="2320" spans="1:12" x14ac:dyDescent="0.35">
      <c r="A2320" t="s">
        <v>34</v>
      </c>
      <c r="B2320">
        <v>2319</v>
      </c>
      <c r="C2320">
        <v>1993</v>
      </c>
      <c r="D2320" t="s">
        <v>14</v>
      </c>
      <c r="E2320">
        <v>28</v>
      </c>
      <c r="F2320" s="19">
        <v>34148</v>
      </c>
      <c r="G2320" s="13">
        <f t="shared" ca="1" si="36"/>
        <v>33</v>
      </c>
      <c r="H2320">
        <v>0</v>
      </c>
      <c r="I2320" s="21">
        <v>770</v>
      </c>
      <c r="J2320" s="9" t="s">
        <v>8</v>
      </c>
      <c r="K2320" t="s">
        <v>8</v>
      </c>
      <c r="L2320" t="s">
        <v>9</v>
      </c>
    </row>
    <row r="2321" spans="1:12" x14ac:dyDescent="0.35">
      <c r="A2321" t="s">
        <v>32</v>
      </c>
      <c r="B2321">
        <v>2320</v>
      </c>
      <c r="C2321">
        <v>1996</v>
      </c>
      <c r="D2321" t="s">
        <v>33</v>
      </c>
      <c r="E2321">
        <v>22</v>
      </c>
      <c r="F2321" s="19">
        <v>35360</v>
      </c>
      <c r="G2321" s="13">
        <f t="shared" ca="1" si="36"/>
        <v>29</v>
      </c>
      <c r="H2321">
        <v>0</v>
      </c>
      <c r="I2321" s="21">
        <v>760</v>
      </c>
      <c r="J2321" s="9" t="s">
        <v>8</v>
      </c>
      <c r="K2321" t="s">
        <v>8</v>
      </c>
      <c r="L2321" t="s">
        <v>9</v>
      </c>
    </row>
    <row r="2322" spans="1:12" x14ac:dyDescent="0.35">
      <c r="A2322" t="s">
        <v>30</v>
      </c>
      <c r="B2322">
        <v>2321</v>
      </c>
      <c r="C2322">
        <v>1993</v>
      </c>
      <c r="D2322" t="s">
        <v>31</v>
      </c>
      <c r="E2322">
        <v>9</v>
      </c>
      <c r="F2322" s="19">
        <v>34190</v>
      </c>
      <c r="G2322" s="13">
        <f t="shared" ca="1" si="36"/>
        <v>33</v>
      </c>
      <c r="H2322">
        <v>0</v>
      </c>
      <c r="I2322" s="21">
        <v>760</v>
      </c>
      <c r="J2322" s="9" t="s">
        <v>8</v>
      </c>
      <c r="K2322" t="s">
        <v>12</v>
      </c>
      <c r="L2322" t="s">
        <v>9</v>
      </c>
    </row>
    <row r="2323" spans="1:12" x14ac:dyDescent="0.35">
      <c r="A2323" t="s">
        <v>29</v>
      </c>
      <c r="B2323">
        <v>2322</v>
      </c>
      <c r="C2323">
        <v>2002</v>
      </c>
      <c r="D2323" t="s">
        <v>16</v>
      </c>
      <c r="E2323">
        <v>19</v>
      </c>
      <c r="F2323" s="19">
        <v>37518</v>
      </c>
      <c r="G2323" s="13">
        <f t="shared" ca="1" si="36"/>
        <v>23</v>
      </c>
      <c r="H2323">
        <v>0</v>
      </c>
      <c r="I2323" s="21">
        <v>750</v>
      </c>
      <c r="J2323" s="9" t="s">
        <v>8</v>
      </c>
      <c r="K2323" t="s">
        <v>12</v>
      </c>
      <c r="L2323" t="s">
        <v>19</v>
      </c>
    </row>
    <row r="2324" spans="1:12" x14ac:dyDescent="0.35">
      <c r="A2324" t="s">
        <v>28</v>
      </c>
      <c r="B2324">
        <v>2323</v>
      </c>
      <c r="C2324">
        <v>1999</v>
      </c>
      <c r="D2324" t="s">
        <v>26</v>
      </c>
      <c r="E2324">
        <v>14</v>
      </c>
      <c r="F2324" s="19">
        <v>36508</v>
      </c>
      <c r="G2324" s="13">
        <f t="shared" ca="1" si="36"/>
        <v>26</v>
      </c>
      <c r="H2324">
        <v>0</v>
      </c>
      <c r="I2324" s="21">
        <v>722.99</v>
      </c>
      <c r="J2324" s="9" t="s">
        <v>8</v>
      </c>
      <c r="K2324" t="s">
        <v>12</v>
      </c>
      <c r="L2324" t="s">
        <v>9</v>
      </c>
    </row>
    <row r="2325" spans="1:12" x14ac:dyDescent="0.35">
      <c r="A2325" t="s">
        <v>25</v>
      </c>
      <c r="B2325">
        <v>2324</v>
      </c>
      <c r="C2325">
        <v>1999</v>
      </c>
      <c r="D2325" t="s">
        <v>26</v>
      </c>
      <c r="E2325">
        <v>26</v>
      </c>
      <c r="F2325" s="19">
        <v>36520</v>
      </c>
      <c r="G2325" s="13">
        <f t="shared" ca="1" si="36"/>
        <v>26</v>
      </c>
      <c r="H2325">
        <v>0</v>
      </c>
      <c r="I2325" s="21">
        <v>700</v>
      </c>
      <c r="J2325" s="9" t="s">
        <v>7</v>
      </c>
      <c r="K2325" t="s">
        <v>8</v>
      </c>
      <c r="L2325" t="s">
        <v>9</v>
      </c>
    </row>
    <row r="2326" spans="1:12" x14ac:dyDescent="0.35">
      <c r="A2326" t="s">
        <v>24</v>
      </c>
      <c r="B2326">
        <v>2325</v>
      </c>
      <c r="C2326">
        <v>2001</v>
      </c>
      <c r="D2326" t="s">
        <v>16</v>
      </c>
      <c r="E2326">
        <v>12</v>
      </c>
      <c r="F2326" s="19">
        <v>37146</v>
      </c>
      <c r="G2326" s="13">
        <f t="shared" ca="1" si="36"/>
        <v>24</v>
      </c>
      <c r="H2326">
        <v>0</v>
      </c>
      <c r="I2326" s="21">
        <v>687.54</v>
      </c>
      <c r="J2326" s="9" t="s">
        <v>8</v>
      </c>
      <c r="K2326" t="s">
        <v>7</v>
      </c>
      <c r="L2326" t="s">
        <v>9</v>
      </c>
    </row>
    <row r="2327" spans="1:12" x14ac:dyDescent="0.35">
      <c r="A2327" t="s">
        <v>23</v>
      </c>
      <c r="B2327">
        <v>2326</v>
      </c>
      <c r="C2327">
        <v>1997</v>
      </c>
      <c r="D2327" t="s">
        <v>11</v>
      </c>
      <c r="E2327">
        <v>9</v>
      </c>
      <c r="F2327" s="19">
        <v>35743</v>
      </c>
      <c r="G2327" s="13">
        <f t="shared" ca="1" si="36"/>
        <v>28</v>
      </c>
      <c r="H2327">
        <v>0</v>
      </c>
      <c r="I2327" s="21">
        <v>670</v>
      </c>
      <c r="J2327" s="9" t="s">
        <v>8</v>
      </c>
      <c r="K2327" t="s">
        <v>8</v>
      </c>
      <c r="L2327" t="s">
        <v>9</v>
      </c>
    </row>
    <row r="2328" spans="1:12" x14ac:dyDescent="0.35">
      <c r="A2328" t="s">
        <v>22</v>
      </c>
      <c r="B2328">
        <v>2327</v>
      </c>
      <c r="C2328">
        <v>2002</v>
      </c>
      <c r="D2328" t="s">
        <v>11</v>
      </c>
      <c r="E2328">
        <v>29</v>
      </c>
      <c r="F2328" s="19">
        <v>37589</v>
      </c>
      <c r="G2328" s="13">
        <f t="shared" ca="1" si="36"/>
        <v>23</v>
      </c>
      <c r="H2328">
        <v>0</v>
      </c>
      <c r="I2328" s="21">
        <v>668</v>
      </c>
      <c r="J2328" s="9" t="s">
        <v>8</v>
      </c>
      <c r="K2328" t="s">
        <v>7</v>
      </c>
      <c r="L2328" t="s">
        <v>19</v>
      </c>
    </row>
    <row r="2329" spans="1:12" x14ac:dyDescent="0.35">
      <c r="A2329" t="s">
        <v>21</v>
      </c>
      <c r="B2329">
        <v>2328</v>
      </c>
      <c r="C2329">
        <v>1995</v>
      </c>
      <c r="D2329" t="s">
        <v>6</v>
      </c>
      <c r="E2329">
        <v>4</v>
      </c>
      <c r="F2329" s="19">
        <v>34884</v>
      </c>
      <c r="G2329" s="13">
        <f t="shared" ca="1" si="36"/>
        <v>31</v>
      </c>
      <c r="H2329">
        <v>0</v>
      </c>
      <c r="I2329" s="21">
        <v>650</v>
      </c>
      <c r="J2329" s="9" t="s">
        <v>8</v>
      </c>
      <c r="K2329" t="s">
        <v>8</v>
      </c>
      <c r="L2329" t="s">
        <v>9</v>
      </c>
    </row>
    <row r="2330" spans="1:12" x14ac:dyDescent="0.35">
      <c r="A2330" t="s">
        <v>20</v>
      </c>
      <c r="B2330">
        <v>2329</v>
      </c>
      <c r="C2330">
        <v>1993</v>
      </c>
      <c r="D2330" t="s">
        <v>14</v>
      </c>
      <c r="E2330">
        <v>1</v>
      </c>
      <c r="F2330" s="19">
        <v>34121</v>
      </c>
      <c r="G2330" s="13">
        <f t="shared" ca="1" si="36"/>
        <v>33</v>
      </c>
      <c r="H2330">
        <v>0</v>
      </c>
      <c r="I2330" s="21">
        <v>650</v>
      </c>
      <c r="J2330" s="9" t="s">
        <v>8</v>
      </c>
      <c r="K2330" t="s">
        <v>8</v>
      </c>
      <c r="L2330" t="s">
        <v>9</v>
      </c>
    </row>
    <row r="2331" spans="1:12" x14ac:dyDescent="0.35">
      <c r="A2331" t="s">
        <v>18</v>
      </c>
      <c r="B2331">
        <v>2330</v>
      </c>
      <c r="C2331">
        <v>2001</v>
      </c>
      <c r="D2331" t="s">
        <v>11</v>
      </c>
      <c r="E2331">
        <v>20</v>
      </c>
      <c r="F2331" s="19">
        <v>37215</v>
      </c>
      <c r="G2331" s="13">
        <f t="shared" ca="1" si="36"/>
        <v>24</v>
      </c>
      <c r="H2331">
        <v>0</v>
      </c>
      <c r="I2331" s="21">
        <v>646.14</v>
      </c>
      <c r="J2331" s="9" t="s">
        <v>8</v>
      </c>
      <c r="K2331" t="s">
        <v>8</v>
      </c>
      <c r="L2331" t="s">
        <v>19</v>
      </c>
    </row>
    <row r="2332" spans="1:12" x14ac:dyDescent="0.35">
      <c r="A2332" t="s">
        <v>17</v>
      </c>
      <c r="B2332">
        <v>2331</v>
      </c>
      <c r="C2332">
        <v>1998</v>
      </c>
      <c r="D2332" t="s">
        <v>6</v>
      </c>
      <c r="E2332">
        <v>27</v>
      </c>
      <c r="F2332" s="19">
        <v>36003</v>
      </c>
      <c r="G2332" s="13">
        <f t="shared" ca="1" si="36"/>
        <v>28</v>
      </c>
      <c r="H2332">
        <v>0</v>
      </c>
      <c r="I2332" s="21">
        <v>637.26</v>
      </c>
      <c r="J2332" s="9" t="s">
        <v>8</v>
      </c>
      <c r="K2332" t="s">
        <v>8</v>
      </c>
      <c r="L2332" t="s">
        <v>9</v>
      </c>
    </row>
    <row r="2333" spans="1:12" x14ac:dyDescent="0.35">
      <c r="A2333" t="s">
        <v>15</v>
      </c>
      <c r="B2333">
        <v>2332</v>
      </c>
      <c r="C2333">
        <v>1992</v>
      </c>
      <c r="D2333" t="s">
        <v>16</v>
      </c>
      <c r="E2333">
        <v>13</v>
      </c>
      <c r="F2333" s="19">
        <v>33860</v>
      </c>
      <c r="G2333" s="13">
        <f t="shared" ca="1" si="36"/>
        <v>33</v>
      </c>
      <c r="H2333">
        <v>0</v>
      </c>
      <c r="I2333" s="21">
        <v>604.54</v>
      </c>
      <c r="J2333" s="9" t="s">
        <v>8</v>
      </c>
      <c r="K2333" t="s">
        <v>8</v>
      </c>
      <c r="L2333" t="s">
        <v>9</v>
      </c>
    </row>
    <row r="2334" spans="1:12" x14ac:dyDescent="0.35">
      <c r="A2334" t="s">
        <v>13</v>
      </c>
      <c r="B2334">
        <v>2333</v>
      </c>
      <c r="C2334">
        <v>1993</v>
      </c>
      <c r="D2334" t="s">
        <v>14</v>
      </c>
      <c r="E2334">
        <v>30</v>
      </c>
      <c r="F2334" s="19">
        <v>34150</v>
      </c>
      <c r="G2334" s="13">
        <f t="shared" ca="1" si="36"/>
        <v>33</v>
      </c>
      <c r="H2334">
        <v>0</v>
      </c>
      <c r="I2334" s="21">
        <v>600</v>
      </c>
      <c r="J2334" s="9" t="s">
        <v>7</v>
      </c>
      <c r="K2334" t="s">
        <v>12</v>
      </c>
      <c r="L2334" t="s">
        <v>9</v>
      </c>
    </row>
    <row r="2335" spans="1:12" x14ac:dyDescent="0.35">
      <c r="A2335" t="s">
        <v>10</v>
      </c>
      <c r="B2335">
        <v>2334</v>
      </c>
      <c r="C2335">
        <v>1992</v>
      </c>
      <c r="D2335" t="s">
        <v>11</v>
      </c>
      <c r="E2335">
        <v>30</v>
      </c>
      <c r="F2335" s="19">
        <v>33938</v>
      </c>
      <c r="G2335" s="13">
        <f t="shared" ca="1" si="36"/>
        <v>33</v>
      </c>
      <c r="H2335">
        <v>0</v>
      </c>
      <c r="I2335" s="21">
        <v>570.62</v>
      </c>
      <c r="J2335" s="9" t="s">
        <v>7</v>
      </c>
      <c r="K2335" t="s">
        <v>12</v>
      </c>
      <c r="L2335" t="s">
        <v>9</v>
      </c>
    </row>
    <row r="2336" spans="1:12" x14ac:dyDescent="0.35">
      <c r="A2336" t="s">
        <v>5</v>
      </c>
      <c r="B2336">
        <v>2335</v>
      </c>
      <c r="C2336">
        <v>1992</v>
      </c>
      <c r="D2336" t="s">
        <v>6</v>
      </c>
      <c r="E2336">
        <v>9</v>
      </c>
      <c r="F2336" s="19">
        <v>33794</v>
      </c>
      <c r="G2336" s="13">
        <f t="shared" ca="1" si="36"/>
        <v>34</v>
      </c>
      <c r="H2336">
        <v>0</v>
      </c>
      <c r="I2336" s="21">
        <v>563.84</v>
      </c>
      <c r="J2336" s="9" t="s">
        <v>7</v>
      </c>
      <c r="K2336" t="s">
        <v>8</v>
      </c>
      <c r="L2336" t="s">
        <v>9</v>
      </c>
    </row>
    <row r="2337" spans="1:12" x14ac:dyDescent="0.35">
      <c r="A2337" t="s">
        <v>1892</v>
      </c>
      <c r="B2337">
        <v>2444</v>
      </c>
      <c r="C2337">
        <v>1987</v>
      </c>
      <c r="D2337" t="s">
        <v>11</v>
      </c>
      <c r="E2337">
        <v>27</v>
      </c>
      <c r="F2337" s="19">
        <v>35761</v>
      </c>
      <c r="G2337" s="13">
        <f t="shared" ca="1" si="36"/>
        <v>28</v>
      </c>
      <c r="H2337">
        <v>2</v>
      </c>
      <c r="I2337" s="21">
        <v>20984.09</v>
      </c>
      <c r="J2337" s="9" t="s">
        <v>7</v>
      </c>
      <c r="K2337" t="s">
        <v>7</v>
      </c>
      <c r="L2337" t="s">
        <v>160</v>
      </c>
    </row>
    <row r="2338" spans="1:12" x14ac:dyDescent="0.35">
      <c r="A2338" t="s">
        <v>2127</v>
      </c>
      <c r="B2338">
        <v>3444</v>
      </c>
      <c r="C2338">
        <v>2004</v>
      </c>
      <c r="D2338" t="s">
        <v>11</v>
      </c>
      <c r="E2338">
        <v>1</v>
      </c>
      <c r="F2338" s="19">
        <v>38292</v>
      </c>
      <c r="G2338" s="13">
        <f t="shared" ca="1" si="36"/>
        <v>21</v>
      </c>
      <c r="H2338">
        <v>2</v>
      </c>
      <c r="I2338" s="21">
        <v>34303.17</v>
      </c>
      <c r="J2338" s="9" t="s">
        <v>12</v>
      </c>
      <c r="K2338" t="s">
        <v>8</v>
      </c>
      <c r="L2338" t="s">
        <v>9</v>
      </c>
    </row>
    <row r="2339" spans="1:12" x14ac:dyDescent="0.35">
      <c r="A2339" t="s">
        <v>4714</v>
      </c>
      <c r="B2339" t="s">
        <v>8353</v>
      </c>
      <c r="C2339">
        <v>2004</v>
      </c>
      <c r="D2339" t="s">
        <v>11</v>
      </c>
      <c r="E2339">
        <v>6</v>
      </c>
      <c r="F2339" s="19">
        <v>38297</v>
      </c>
      <c r="G2339" s="13">
        <f t="shared" ca="1" si="36"/>
        <v>21</v>
      </c>
      <c r="H2339">
        <v>0</v>
      </c>
      <c r="I2339" s="21">
        <v>1137.01</v>
      </c>
      <c r="J2339" s="9" t="s">
        <v>8</v>
      </c>
      <c r="K2339" t="s">
        <v>12</v>
      </c>
      <c r="L2339" t="s">
        <v>9</v>
      </c>
    </row>
    <row r="2340" spans="1:12" x14ac:dyDescent="0.35">
      <c r="A2340" t="s">
        <v>4714</v>
      </c>
      <c r="B2340" t="s">
        <v>8353</v>
      </c>
      <c r="C2340">
        <v>1999</v>
      </c>
      <c r="D2340" t="s">
        <v>14</v>
      </c>
      <c r="E2340">
        <v>9</v>
      </c>
      <c r="F2340" s="19">
        <v>36320</v>
      </c>
      <c r="G2340" s="13">
        <f t="shared" ca="1" si="36"/>
        <v>27</v>
      </c>
      <c r="H2340">
        <v>1</v>
      </c>
      <c r="I2340" s="21">
        <v>2775.19</v>
      </c>
      <c r="J2340" s="9" t="s">
        <v>7</v>
      </c>
      <c r="K2340" t="s">
        <v>12</v>
      </c>
      <c r="L2340" t="s">
        <v>19</v>
      </c>
    </row>
    <row r="2341" spans="1:12" x14ac:dyDescent="0.35">
      <c r="A2341" t="s">
        <v>4714</v>
      </c>
      <c r="B2341" t="s">
        <v>8353</v>
      </c>
      <c r="C2341">
        <v>1985</v>
      </c>
      <c r="D2341" t="s">
        <v>26</v>
      </c>
      <c r="E2341">
        <v>20</v>
      </c>
      <c r="F2341" s="19">
        <v>35053</v>
      </c>
      <c r="G2341" s="13">
        <f t="shared" ca="1" si="36"/>
        <v>30</v>
      </c>
      <c r="H2341">
        <v>2</v>
      </c>
      <c r="I2341" s="21">
        <v>6203.9</v>
      </c>
      <c r="J2341" s="9" t="s">
        <v>12</v>
      </c>
      <c r="K2341" t="s">
        <v>7</v>
      </c>
      <c r="L2341" t="s">
        <v>19</v>
      </c>
    </row>
    <row r="2342" spans="1:12" x14ac:dyDescent="0.35">
      <c r="A2342" t="s">
        <v>4714</v>
      </c>
      <c r="B2342" t="s">
        <v>8353</v>
      </c>
      <c r="C2342">
        <v>2000</v>
      </c>
      <c r="D2342" t="s">
        <v>33</v>
      </c>
      <c r="E2342">
        <v>13</v>
      </c>
      <c r="F2342" s="19">
        <v>36812</v>
      </c>
      <c r="G2342" s="13">
        <f t="shared" ca="1" si="36"/>
        <v>25</v>
      </c>
      <c r="H2342">
        <v>0</v>
      </c>
      <c r="I2342" s="21">
        <v>35585.58</v>
      </c>
      <c r="J2342" s="9" t="s">
        <v>12</v>
      </c>
      <c r="K2342" t="s">
        <v>7</v>
      </c>
      <c r="L2342" t="s">
        <v>38</v>
      </c>
    </row>
    <row r="2343" spans="1:12" x14ac:dyDescent="0.35">
      <c r="A2343" t="s">
        <v>4714</v>
      </c>
      <c r="B2343" t="s">
        <v>8353</v>
      </c>
      <c r="C2343">
        <v>1992</v>
      </c>
      <c r="D2343" t="s">
        <v>33</v>
      </c>
      <c r="E2343">
        <v>6</v>
      </c>
      <c r="F2343" s="19">
        <v>33883</v>
      </c>
      <c r="G2343" s="13">
        <f t="shared" ca="1" si="36"/>
        <v>33</v>
      </c>
      <c r="H2343">
        <v>0</v>
      </c>
      <c r="I2343" s="21">
        <v>36837.47</v>
      </c>
      <c r="J2343" s="9" t="s">
        <v>12</v>
      </c>
      <c r="K2343" t="s">
        <v>7</v>
      </c>
      <c r="L2343" t="s">
        <v>38</v>
      </c>
    </row>
    <row r="2344" spans="1:12" x14ac:dyDescent="0.35">
      <c r="A2344" t="s">
        <v>4714</v>
      </c>
      <c r="B2344" t="s">
        <v>8353</v>
      </c>
      <c r="C2344">
        <v>1991</v>
      </c>
      <c r="D2344" t="s">
        <v>11</v>
      </c>
      <c r="E2344">
        <v>22</v>
      </c>
      <c r="F2344" s="19">
        <v>33564</v>
      </c>
      <c r="G2344" s="13">
        <f t="shared" ca="1" si="36"/>
        <v>34</v>
      </c>
      <c r="H2344">
        <v>2</v>
      </c>
      <c r="I2344" s="21">
        <v>38711</v>
      </c>
      <c r="J2344" s="9" t="s">
        <v>12</v>
      </c>
      <c r="K2344" t="s">
        <v>8</v>
      </c>
      <c r="L2344" t="s">
        <v>38</v>
      </c>
    </row>
  </sheetData>
  <sortState xmlns:xlrd2="http://schemas.microsoft.com/office/spreadsheetml/2017/richdata2" ref="A2:L2344">
    <sortCondition ref="B2:B2344"/>
  </sortState>
  <mergeCells count="7">
    <mergeCell ref="O1:P1"/>
    <mergeCell ref="O9:P9"/>
    <mergeCell ref="O5:P5"/>
    <mergeCell ref="O6:P6"/>
    <mergeCell ref="O7:P7"/>
    <mergeCell ref="O8:P8"/>
    <mergeCell ref="N3:O3"/>
  </mergeCells>
  <conditionalFormatting sqref="L2:L2344">
    <cfRule type="containsText" dxfId="0" priority="1" operator="containsText" text="N0_ID_Found">
      <formula>NOT(ISERROR(SEARCH("N0_ID_Found",L2)))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2E06-5A9C-4F24-AEC8-2E2DF5B8F5F0}">
  <dimension ref="A1:Q2336"/>
  <sheetViews>
    <sheetView topLeftCell="D2319" workbookViewId="0">
      <selection activeCell="C1" sqref="C1"/>
    </sheetView>
  </sheetViews>
  <sheetFormatPr defaultRowHeight="14.5" x14ac:dyDescent="0.35"/>
  <cols>
    <col min="1" max="1" width="15.54296875" customWidth="1"/>
    <col min="2" max="2" width="14.6328125" customWidth="1"/>
    <col min="3" max="3" width="14.6328125" style="22" customWidth="1"/>
    <col min="4" max="4" width="15" customWidth="1"/>
    <col min="5" max="5" width="16.1796875" customWidth="1"/>
    <col min="6" max="6" width="17.54296875" customWidth="1"/>
    <col min="7" max="7" width="16.08984375" customWidth="1"/>
    <col min="8" max="8" width="24.26953125" customWidth="1"/>
    <col min="9" max="9" width="12.6328125" customWidth="1"/>
    <col min="10" max="10" width="15.453125" customWidth="1"/>
    <col min="11" max="11" width="16.90625" customWidth="1"/>
    <col min="12" max="12" width="14.36328125" customWidth="1"/>
    <col min="13" max="13" width="15.453125" customWidth="1"/>
    <col min="14" max="14" width="14.54296875" customWidth="1"/>
    <col min="15" max="15" width="12.81640625" customWidth="1"/>
    <col min="16" max="16" width="13.7265625" customWidth="1"/>
    <col min="17" max="17" width="12.6328125" customWidth="1"/>
  </cols>
  <sheetData>
    <row r="1" spans="1:17" ht="33.5" customHeight="1" x14ac:dyDescent="0.35">
      <c r="A1" s="25" t="s">
        <v>0</v>
      </c>
      <c r="B1" s="25" t="s">
        <v>4721</v>
      </c>
      <c r="C1" s="26" t="s">
        <v>2369</v>
      </c>
      <c r="D1" s="26" t="s">
        <v>2370</v>
      </c>
      <c r="E1" s="26" t="s">
        <v>2371</v>
      </c>
      <c r="F1" s="26" t="s">
        <v>2372</v>
      </c>
      <c r="G1" s="26" t="s">
        <v>2373</v>
      </c>
      <c r="H1" s="27" t="s">
        <v>8350</v>
      </c>
      <c r="I1" s="26" t="s">
        <v>8351</v>
      </c>
      <c r="J1" s="26" t="s">
        <v>8339</v>
      </c>
      <c r="K1" s="26" t="s">
        <v>8340</v>
      </c>
      <c r="L1" s="26" t="s">
        <v>8343</v>
      </c>
      <c r="M1" s="26" t="s">
        <v>8349</v>
      </c>
      <c r="N1" s="26" t="s">
        <v>2</v>
      </c>
      <c r="O1" s="26" t="s">
        <v>3</v>
      </c>
      <c r="P1" s="26" t="s">
        <v>4</v>
      </c>
      <c r="Q1" s="28" t="s">
        <v>8344</v>
      </c>
    </row>
    <row r="2" spans="1:17" ht="15.5" x14ac:dyDescent="0.35">
      <c r="A2" s="29" t="s">
        <v>2368</v>
      </c>
      <c r="B2" s="30" t="str">
        <f>VLOOKUP(A2,'Customer Names'!A2:E2336,3,FALSE)</f>
        <v>Hawks</v>
      </c>
      <c r="C2" s="31">
        <f>VLOOKUP(A2,'Medical Examinations'!A2:J2336,2,FALSE)</f>
        <v>47.41</v>
      </c>
      <c r="D2" s="30">
        <f>VLOOKUP(A2,'Medical Examinations'!A2:J2336,4,FALSE)</f>
        <v>7.47</v>
      </c>
      <c r="E2" s="32" t="str">
        <f>VLOOKUP(A2,'Medical Examinations'!A2:J2336,6,FALSE)</f>
        <v>No</v>
      </c>
      <c r="F2" s="33" t="str">
        <f>VLOOKUP(A2,'Medical Examinations'!A2:J2336,7,FALSE)</f>
        <v>No</v>
      </c>
      <c r="G2" s="33" t="str">
        <f>VLOOKUP(A2,'Medical Examinations'!A2:J2336,8,FALSE)</f>
        <v>No</v>
      </c>
      <c r="H2" s="33">
        <f>VLOOKUP(A2,'Medical Examinations'!A2:J2336,9,FALSE)</f>
        <v>0</v>
      </c>
      <c r="I2" s="33" t="str">
        <f>VLOOKUP(A2,'Medical Examinations'!A2:J2336,10,FALSE)</f>
        <v>Yes</v>
      </c>
      <c r="J2" s="33" t="str">
        <f>VLOOKUP(A2,'Medical Examinations'!A2:J2336,3,FALSE)</f>
        <v>Obesity</v>
      </c>
      <c r="K2" s="33" t="str">
        <f>VLOOKUP(A2,'Medical Examinations'!A2:J2336,5,FALSE)</f>
        <v>Diabetese</v>
      </c>
      <c r="L2" s="34">
        <f>VLOOKUP(Healthcare!A2,'Hospitalisation Details'!A2:L2344,6,FALSE)</f>
        <v>36080</v>
      </c>
      <c r="M2" s="35">
        <f>VLOOKUP(A2,'Hospitalisation Details'!A2:L2344,9,FALSE)</f>
        <v>63770.43</v>
      </c>
      <c r="N2" s="32" t="str">
        <f>VLOOKUP(Healthcare!A2,'Hospitalisation Details'!A2:L2344,10,FALSE)</f>
        <v>tier - 1</v>
      </c>
      <c r="O2" s="33" t="str">
        <f>VLOOKUP(A2,'Hospitalisation Details'!A1:L2344,11,FALSE)</f>
        <v>tier - 3</v>
      </c>
      <c r="P2" s="33" t="str">
        <f>VLOOKUP(A2,'Hospitalisation Details'!A1:L2344,12)</f>
        <v>R1013</v>
      </c>
      <c r="Q2" s="36">
        <f ca="1">VLOOKUP(A2,'Hospitalisation Details'!A1:L2344,7,FALSE)</f>
        <v>27</v>
      </c>
    </row>
    <row r="3" spans="1:17" ht="15.5" x14ac:dyDescent="0.35">
      <c r="A3" s="37" t="s">
        <v>2367</v>
      </c>
      <c r="B3" s="38" t="str">
        <f>VLOOKUP(A3,'Customer Names'!A3:E2337,3,FALSE)</f>
        <v>Lehner</v>
      </c>
      <c r="C3" s="39">
        <f>VLOOKUP(A3,'Medical Examinations'!A3:J2337,2,FALSE)</f>
        <v>30.36</v>
      </c>
      <c r="D3" s="38">
        <f>VLOOKUP(A3,'Medical Examinations'!A3:J2337,4,FALSE)</f>
        <v>5.77</v>
      </c>
      <c r="E3" s="40" t="str">
        <f>VLOOKUP(A3,'Medical Examinations'!A3:J2337,6,FALSE)</f>
        <v>No</v>
      </c>
      <c r="F3" s="41" t="str">
        <f>VLOOKUP(A3,'Medical Examinations'!A3:J2337,7,FALSE)</f>
        <v>No</v>
      </c>
      <c r="G3" s="41" t="str">
        <f>VLOOKUP(A3,'Medical Examinations'!A3:J2337,8,FALSE)</f>
        <v>No</v>
      </c>
      <c r="H3" s="41">
        <f>VLOOKUP(A3,'Medical Examinations'!A3:J2337,9,FALSE)</f>
        <v>0</v>
      </c>
      <c r="I3" s="41" t="str">
        <f>VLOOKUP(A3,'Medical Examinations'!A3:J2337,10,FALSE)</f>
        <v>Yes</v>
      </c>
      <c r="J3" s="41" t="str">
        <f>VLOOKUP(A3,'Medical Examinations'!A3:J2337,3,FALSE)</f>
        <v>Obesity</v>
      </c>
      <c r="K3" s="41" t="str">
        <f>VLOOKUP(A3,'Medical Examinations'!A3:J2337,5,FALSE)</f>
        <v>Prediabetese</v>
      </c>
      <c r="L3" s="42">
        <f>VLOOKUP(Healthcare!A3,'Hospitalisation Details'!A3:L2345,6,FALSE)</f>
        <v>35589</v>
      </c>
      <c r="M3" s="43">
        <f>VLOOKUP(A3,'Hospitalisation Details'!A3:L2345,9,FALSE)</f>
        <v>62592.87</v>
      </c>
      <c r="N3" s="40" t="str">
        <f>VLOOKUP(Healthcare!A3,'Hospitalisation Details'!A3:L2345,10,FALSE)</f>
        <v>tier - 2</v>
      </c>
      <c r="O3" s="41" t="str">
        <f>VLOOKUP(A3,'Hospitalisation Details'!A2:L2345,11,FALSE)</f>
        <v>tier - 3</v>
      </c>
      <c r="P3" s="41" t="str">
        <f>VLOOKUP(A3,'Hospitalisation Details'!A2:L2345,12)</f>
        <v>R1012</v>
      </c>
      <c r="Q3" s="44">
        <f ca="1">VLOOKUP(A3,'Hospitalisation Details'!A2:L2345,7,FALSE)</f>
        <v>29</v>
      </c>
    </row>
    <row r="4" spans="1:17" ht="15.5" x14ac:dyDescent="0.35">
      <c r="A4" s="29" t="s">
        <v>2366</v>
      </c>
      <c r="B4" s="30" t="str">
        <f>VLOOKUP(A4,'Customer Names'!A4:E2338,3,FALSE)</f>
        <v>Lu</v>
      </c>
      <c r="C4" s="31">
        <f>VLOOKUP(A4,'Medical Examinations'!A4:J2338,2,FALSE)</f>
        <v>34.484999999999999</v>
      </c>
      <c r="D4" s="30">
        <f>VLOOKUP(A4,'Medical Examinations'!A4:J2338,4,FALSE)</f>
        <v>11.87</v>
      </c>
      <c r="E4" s="32" t="str">
        <f>VLOOKUP(A4,'Medical Examinations'!A4:J2338,6,FALSE)</f>
        <v>Yes</v>
      </c>
      <c r="F4" s="33" t="str">
        <f>VLOOKUP(A4,'Medical Examinations'!A4:J2338,7,FALSE)</f>
        <v>No</v>
      </c>
      <c r="G4" s="33" t="str">
        <f>VLOOKUP(A4,'Medical Examinations'!A4:J2338,8,FALSE)</f>
        <v>No</v>
      </c>
      <c r="H4" s="33">
        <f>VLOOKUP(A4,'Medical Examinations'!A4:J2338,9,FALSE)</f>
        <v>2</v>
      </c>
      <c r="I4" s="33" t="str">
        <f>VLOOKUP(A4,'Medical Examinations'!A4:J2338,10,FALSE)</f>
        <v>Yes</v>
      </c>
      <c r="J4" s="33" t="str">
        <f>VLOOKUP(A4,'Medical Examinations'!A4:J2338,3,FALSE)</f>
        <v>Obesity</v>
      </c>
      <c r="K4" s="33" t="str">
        <f>VLOOKUP(A4,'Medical Examinations'!A4:J2338,5,FALSE)</f>
        <v>Diabetese</v>
      </c>
      <c r="L4" s="34">
        <f>VLOOKUP(Healthcare!A4,'Hospitalisation Details'!A4:L2346,6,FALSE)</f>
        <v>33127</v>
      </c>
      <c r="M4" s="35">
        <f>VLOOKUP(A4,'Hospitalisation Details'!A4:L2346,9,FALSE)</f>
        <v>60021.4</v>
      </c>
      <c r="N4" s="32" t="str">
        <f>VLOOKUP(Healthcare!A4,'Hospitalisation Details'!A4:L2346,10,FALSE)</f>
        <v>tier - 1</v>
      </c>
      <c r="O4" s="33" t="str">
        <f>VLOOKUP(A4,'Hospitalisation Details'!A3:L2346,11,FALSE)</f>
        <v>tier - 1</v>
      </c>
      <c r="P4" s="33" t="str">
        <f>VLOOKUP(A4,'Hospitalisation Details'!A3:L2346,12)</f>
        <v>R1015</v>
      </c>
      <c r="Q4" s="36">
        <f ca="1">VLOOKUP(A4,'Hospitalisation Details'!A3:L2346,7,FALSE)</f>
        <v>36</v>
      </c>
    </row>
    <row r="5" spans="1:17" ht="15.5" x14ac:dyDescent="0.35">
      <c r="A5" s="37" t="s">
        <v>2365</v>
      </c>
      <c r="B5" s="38" t="str">
        <f>VLOOKUP(A5,'Customer Names'!A5:E2339,3,FALSE)</f>
        <v>Osborne</v>
      </c>
      <c r="C5" s="39">
        <f>VLOOKUP(A5,'Medical Examinations'!A5:J2339,2,FALSE)</f>
        <v>38.094999999999999</v>
      </c>
      <c r="D5" s="38">
        <f>VLOOKUP(A5,'Medical Examinations'!A5:J2339,4,FALSE)</f>
        <v>6.05</v>
      </c>
      <c r="E5" s="40" t="str">
        <f>VLOOKUP(A5,'Medical Examinations'!A5:J2339,6,FALSE)</f>
        <v>No</v>
      </c>
      <c r="F5" s="41" t="str">
        <f>VLOOKUP(A5,'Medical Examinations'!A5:J2339,7,FALSE)</f>
        <v>No</v>
      </c>
      <c r="G5" s="41" t="str">
        <f>VLOOKUP(A5,'Medical Examinations'!A5:J2339,8,FALSE)</f>
        <v>No</v>
      </c>
      <c r="H5" s="41">
        <f>VLOOKUP(A5,'Medical Examinations'!A5:J2339,9,FALSE)</f>
        <v>0</v>
      </c>
      <c r="I5" s="41" t="str">
        <f>VLOOKUP(A5,'Medical Examinations'!A5:J2339,10,FALSE)</f>
        <v>Yes</v>
      </c>
      <c r="J5" s="41" t="str">
        <f>VLOOKUP(A5,'Medical Examinations'!A5:J2339,3,FALSE)</f>
        <v>Obesity</v>
      </c>
      <c r="K5" s="41" t="str">
        <f>VLOOKUP(A5,'Medical Examinations'!A5:J2339,5,FALSE)</f>
        <v>Prediabetese</v>
      </c>
      <c r="L5" s="42">
        <f>VLOOKUP(Healthcare!A5,'Hospitalisation Details'!A5:L2347,6,FALSE)</f>
        <v>33395</v>
      </c>
      <c r="M5" s="43">
        <f>VLOOKUP(A5,'Hospitalisation Details'!A5:L2347,9,FALSE)</f>
        <v>58571.07</v>
      </c>
      <c r="N5" s="40" t="str">
        <f>VLOOKUP(Healthcare!A5,'Hospitalisation Details'!A5:L2347,10,FALSE)</f>
        <v>tier - 1</v>
      </c>
      <c r="O5" s="41" t="str">
        <f>VLOOKUP(A5,'Hospitalisation Details'!A4:L2347,11,FALSE)</f>
        <v>tier - 3</v>
      </c>
      <c r="P5" s="41" t="str">
        <f>VLOOKUP(A5,'Hospitalisation Details'!A4:L2347,12)</f>
        <v>R1013</v>
      </c>
      <c r="Q5" s="44">
        <f ca="1">VLOOKUP(A5,'Hospitalisation Details'!A4:L2347,7,FALSE)</f>
        <v>35</v>
      </c>
    </row>
    <row r="6" spans="1:17" ht="15.5" x14ac:dyDescent="0.35">
      <c r="A6" s="29" t="s">
        <v>2364</v>
      </c>
      <c r="B6" s="30" t="str">
        <f>VLOOKUP(A6,'Customer Names'!A6:E2340,3,FALSE)</f>
        <v>Kadala</v>
      </c>
      <c r="C6" s="31">
        <f>VLOOKUP(A6,'Medical Examinations'!A6:J2340,2,FALSE)</f>
        <v>35.53</v>
      </c>
      <c r="D6" s="30">
        <f>VLOOKUP(A6,'Medical Examinations'!A6:J2340,4,FALSE)</f>
        <v>5.45</v>
      </c>
      <c r="E6" s="32" t="str">
        <f>VLOOKUP(A6,'Medical Examinations'!A6:J2340,6,FALSE)</f>
        <v>No</v>
      </c>
      <c r="F6" s="33" t="str">
        <f>VLOOKUP(A6,'Medical Examinations'!A6:J2340,7,FALSE)</f>
        <v>No</v>
      </c>
      <c r="G6" s="33" t="str">
        <f>VLOOKUP(A6,'Medical Examinations'!A6:J2340,8,FALSE)</f>
        <v>No</v>
      </c>
      <c r="H6" s="33">
        <f>VLOOKUP(A6,'Medical Examinations'!A6:J2340,9,FALSE)</f>
        <v>0</v>
      </c>
      <c r="I6" s="33" t="str">
        <f>VLOOKUP(A6,'Medical Examinations'!A6:J2340,10,FALSE)</f>
        <v>Yes</v>
      </c>
      <c r="J6" s="33" t="str">
        <f>VLOOKUP(A6,'Medical Examinations'!A6:J2340,3,FALSE)</f>
        <v>Obesity</v>
      </c>
      <c r="K6" s="33" t="str">
        <f>VLOOKUP(A6,'Medical Examinations'!A6:J2340,5,FALSE)</f>
        <v>Normal</v>
      </c>
      <c r="L6" s="34">
        <f>VLOOKUP(Healthcare!A6,'Hospitalisation Details'!A6:L2348,6,FALSE)</f>
        <v>36330</v>
      </c>
      <c r="M6" s="35">
        <f>VLOOKUP(A6,'Hospitalisation Details'!A6:L2348,9,FALSE)</f>
        <v>55135.4</v>
      </c>
      <c r="N6" s="32" t="str">
        <f>VLOOKUP(Healthcare!A6,'Hospitalisation Details'!A6:L2348,10,FALSE)</f>
        <v>tier - 1</v>
      </c>
      <c r="O6" s="33" t="str">
        <f>VLOOKUP(A6,'Hospitalisation Details'!A5:L2348,11,FALSE)</f>
        <v>tier - 2</v>
      </c>
      <c r="P6" s="33" t="str">
        <f>VLOOKUP(A6,'Hospitalisation Details'!A5:L2348,12)</f>
        <v>R1013</v>
      </c>
      <c r="Q6" s="36">
        <f ca="1">VLOOKUP(A6,'Hospitalisation Details'!A5:L2348,7,FALSE)</f>
        <v>27</v>
      </c>
    </row>
    <row r="7" spans="1:17" ht="15.5" x14ac:dyDescent="0.35">
      <c r="A7" s="37" t="s">
        <v>2363</v>
      </c>
      <c r="B7" s="38" t="str">
        <f>VLOOKUP(A7,'Customer Names'!A7:E2341,3,FALSE)</f>
        <v>Baker</v>
      </c>
      <c r="C7" s="39">
        <f>VLOOKUP(A7,'Medical Examinations'!A7:J2341,2,FALSE)</f>
        <v>32.799999999999997</v>
      </c>
      <c r="D7" s="38">
        <f>VLOOKUP(A7,'Medical Examinations'!A7:J2341,4,FALSE)</f>
        <v>6.59</v>
      </c>
      <c r="E7" s="40" t="str">
        <f>VLOOKUP(A7,'Medical Examinations'!A7:J2341,6,FALSE)</f>
        <v>No</v>
      </c>
      <c r="F7" s="41" t="str">
        <f>VLOOKUP(A7,'Medical Examinations'!A7:J2341,7,FALSE)</f>
        <v>No</v>
      </c>
      <c r="G7" s="41" t="str">
        <f>VLOOKUP(A7,'Medical Examinations'!A7:J2341,8,FALSE)</f>
        <v>No</v>
      </c>
      <c r="H7" s="41">
        <f>VLOOKUP(A7,'Medical Examinations'!A7:J2341,9,FALSE)</f>
        <v>0</v>
      </c>
      <c r="I7" s="41" t="str">
        <f>VLOOKUP(A7,'Medical Examinations'!A7:J2341,10,FALSE)</f>
        <v>Yes</v>
      </c>
      <c r="J7" s="41" t="str">
        <f>VLOOKUP(A7,'Medical Examinations'!A7:J2341,3,FALSE)</f>
        <v>Obesity</v>
      </c>
      <c r="K7" s="41" t="str">
        <f>VLOOKUP(A7,'Medical Examinations'!A7:J2341,5,FALSE)</f>
        <v>Diabetese</v>
      </c>
      <c r="L7" s="42">
        <f>VLOOKUP(Healthcare!A7,'Hospitalisation Details'!A7:L2349,6,FALSE)</f>
        <v>33820</v>
      </c>
      <c r="M7" s="43">
        <f>VLOOKUP(A7,'Hospitalisation Details'!A7:L2349,9,FALSE)</f>
        <v>52590.83</v>
      </c>
      <c r="N7" s="40" t="str">
        <f>VLOOKUP(Healthcare!A7,'Hospitalisation Details'!A7:L2349,10,FALSE)</f>
        <v>tier - 1</v>
      </c>
      <c r="O7" s="41" t="str">
        <f>VLOOKUP(A7,'Hospitalisation Details'!A6:L2349,11,FALSE)</f>
        <v>tier - 3</v>
      </c>
      <c r="P7" s="41" t="str">
        <f>VLOOKUP(A7,'Hospitalisation Details'!A6:L2349,12)</f>
        <v>R1013</v>
      </c>
      <c r="Q7" s="44">
        <f ca="1">VLOOKUP(A7,'Hospitalisation Details'!A6:L2349,7,FALSE)</f>
        <v>34</v>
      </c>
    </row>
    <row r="8" spans="1:17" ht="15.5" x14ac:dyDescent="0.35">
      <c r="A8" s="29" t="s">
        <v>2362</v>
      </c>
      <c r="B8" s="30" t="str">
        <f>VLOOKUP(A8,'Customer Names'!A8:E2342,3,FALSE)</f>
        <v>Macpherson</v>
      </c>
      <c r="C8" s="31">
        <f>VLOOKUP(A8,'Medical Examinations'!A8:J2342,2,FALSE)</f>
        <v>36.4</v>
      </c>
      <c r="D8" s="30">
        <f>VLOOKUP(A8,'Medical Examinations'!A8:J2342,4,FALSE)</f>
        <v>6.07</v>
      </c>
      <c r="E8" s="32" t="str">
        <f>VLOOKUP(A8,'Medical Examinations'!A8:J2342,6,FALSE)</f>
        <v>No</v>
      </c>
      <c r="F8" s="33" t="str">
        <f>VLOOKUP(A8,'Medical Examinations'!A8:J2342,7,FALSE)</f>
        <v>No</v>
      </c>
      <c r="G8" s="33" t="str">
        <f>VLOOKUP(A8,'Medical Examinations'!A8:J2342,8,FALSE)</f>
        <v>No</v>
      </c>
      <c r="H8" s="33">
        <f>VLOOKUP(A8,'Medical Examinations'!A8:J2342,9,FALSE)</f>
        <v>0</v>
      </c>
      <c r="I8" s="33" t="str">
        <f>VLOOKUP(A8,'Medical Examinations'!A8:J2342,10,FALSE)</f>
        <v>Yes</v>
      </c>
      <c r="J8" s="33" t="str">
        <f>VLOOKUP(A8,'Medical Examinations'!A8:J2342,3,FALSE)</f>
        <v>Obesity</v>
      </c>
      <c r="K8" s="33" t="str">
        <f>VLOOKUP(A8,'Medical Examinations'!A8:J2342,5,FALSE)</f>
        <v>Prediabetese</v>
      </c>
      <c r="L8" s="34">
        <f>VLOOKUP(Healthcare!A8,'Hospitalisation Details'!A8:L2350,6,FALSE)</f>
        <v>34634</v>
      </c>
      <c r="M8" s="35">
        <f>VLOOKUP(A8,'Hospitalisation Details'!A8:L2350,9,FALSE)</f>
        <v>51194.559999999998</v>
      </c>
      <c r="N8" s="32" t="str">
        <f>VLOOKUP(Healthcare!A8,'Hospitalisation Details'!A8:L2350,10,FALSE)</f>
        <v>tier - 1</v>
      </c>
      <c r="O8" s="33" t="str">
        <f>VLOOKUP(A8,'Hospitalisation Details'!A7:L2350,11,FALSE)</f>
        <v>tier - 3</v>
      </c>
      <c r="P8" s="33" t="str">
        <f>VLOOKUP(A8,'Hospitalisation Details'!A7:L2350,12)</f>
        <v>R1013</v>
      </c>
      <c r="Q8" s="36">
        <f ca="1">VLOOKUP(A8,'Hospitalisation Details'!A7:L2350,7,FALSE)</f>
        <v>31</v>
      </c>
    </row>
    <row r="9" spans="1:17" ht="15.5" x14ac:dyDescent="0.35">
      <c r="A9" s="37" t="s">
        <v>2361</v>
      </c>
      <c r="B9" s="38" t="str">
        <f>VLOOKUP(A9,'Customer Names'!A9:E2343,3,FALSE)</f>
        <v>Hallman</v>
      </c>
      <c r="C9" s="39">
        <f>VLOOKUP(A9,'Medical Examinations'!A9:J2343,2,FALSE)</f>
        <v>36.96</v>
      </c>
      <c r="D9" s="38">
        <f>VLOOKUP(A9,'Medical Examinations'!A9:J2343,4,FALSE)</f>
        <v>7.93</v>
      </c>
      <c r="E9" s="40" t="str">
        <f>VLOOKUP(A9,'Medical Examinations'!A9:J2343,6,FALSE)</f>
        <v>No</v>
      </c>
      <c r="F9" s="41" t="str">
        <f>VLOOKUP(A9,'Medical Examinations'!A9:J2343,7,FALSE)</f>
        <v>No</v>
      </c>
      <c r="G9" s="41" t="str">
        <f>VLOOKUP(A9,'Medical Examinations'!A9:J2343,8,FALSE)</f>
        <v>No</v>
      </c>
      <c r="H9" s="41">
        <f>VLOOKUP(A9,'Medical Examinations'!A9:J2343,9,FALSE)</f>
        <v>3</v>
      </c>
      <c r="I9" s="41" t="str">
        <f>VLOOKUP(A9,'Medical Examinations'!A9:J2343,10,FALSE)</f>
        <v>Yes</v>
      </c>
      <c r="J9" s="41" t="str">
        <f>VLOOKUP(A9,'Medical Examinations'!A9:J2343,3,FALSE)</f>
        <v>Obesity</v>
      </c>
      <c r="K9" s="41" t="str">
        <f>VLOOKUP(A9,'Medical Examinations'!A9:J2343,5,FALSE)</f>
        <v>Diabetese</v>
      </c>
      <c r="L9" s="42">
        <f>VLOOKUP(Healthcare!A9,'Hospitalisation Details'!A9:L2351,6,FALSE)</f>
        <v>35973</v>
      </c>
      <c r="M9" s="43">
        <f>VLOOKUP(A9,'Hospitalisation Details'!A9:L2351,9,FALSE)</f>
        <v>49577.66</v>
      </c>
      <c r="N9" s="40" t="str">
        <f>VLOOKUP(Healthcare!A9,'Hospitalisation Details'!A9:L2351,10,FALSE)</f>
        <v>tier - 2</v>
      </c>
      <c r="O9" s="41" t="str">
        <f>VLOOKUP(A9,'Hospitalisation Details'!A8:L2351,11,FALSE)</f>
        <v>tier - 2</v>
      </c>
      <c r="P9" s="41" t="str">
        <f>VLOOKUP(A9,'Hospitalisation Details'!A8:L2351,12)</f>
        <v>R1013</v>
      </c>
      <c r="Q9" s="44">
        <f ca="1">VLOOKUP(A9,'Hospitalisation Details'!A8:L2351,7,FALSE)</f>
        <v>28</v>
      </c>
    </row>
    <row r="10" spans="1:17" ht="15.5" x14ac:dyDescent="0.35">
      <c r="A10" s="29" t="s">
        <v>2360</v>
      </c>
      <c r="B10" s="30" t="str">
        <f>VLOOKUP(A10,'Customer Names'!A10:E2344,3,FALSE)</f>
        <v>Moran</v>
      </c>
      <c r="C10" s="31">
        <f>VLOOKUP(A10,'Medical Examinations'!A10:J2344,2,FALSE)</f>
        <v>41.14</v>
      </c>
      <c r="D10" s="30">
        <f>VLOOKUP(A10,'Medical Examinations'!A10:J2344,4,FALSE)</f>
        <v>9.58</v>
      </c>
      <c r="E10" s="32" t="str">
        <f>VLOOKUP(A10,'Medical Examinations'!A10:J2344,6,FALSE)</f>
        <v>Yes</v>
      </c>
      <c r="F10" s="33" t="str">
        <f>VLOOKUP(A10,'Medical Examinations'!A10:J2344,7,FALSE)</f>
        <v>No</v>
      </c>
      <c r="G10" s="33" t="str">
        <f>VLOOKUP(A10,'Medical Examinations'!A10:J2344,8,FALSE)</f>
        <v>Yes</v>
      </c>
      <c r="H10" s="33">
        <f>VLOOKUP(A10,'Medical Examinations'!A10:J2344,9,FALSE)</f>
        <v>1</v>
      </c>
      <c r="I10" s="33" t="str">
        <f>VLOOKUP(A10,'Medical Examinations'!A10:J2344,10,FALSE)</f>
        <v>Yes</v>
      </c>
      <c r="J10" s="33" t="str">
        <f>VLOOKUP(A10,'Medical Examinations'!A10:J2344,3,FALSE)</f>
        <v>Obesity</v>
      </c>
      <c r="K10" s="33" t="str">
        <f>VLOOKUP(A10,'Medical Examinations'!A10:J2344,5,FALSE)</f>
        <v>Diabetese</v>
      </c>
      <c r="L10" s="34">
        <f>VLOOKUP(Healthcare!A10,'Hospitalisation Details'!A10:L2352,6,FALSE)</f>
        <v>34216</v>
      </c>
      <c r="M10" s="35">
        <f>VLOOKUP(A10,'Hospitalisation Details'!A10:L2352,9,FALSE)</f>
        <v>48970.25</v>
      </c>
      <c r="N10" s="32" t="str">
        <f>VLOOKUP(Healthcare!A10,'Hospitalisation Details'!A10:L2352,10,FALSE)</f>
        <v>tier - 1</v>
      </c>
      <c r="O10" s="33" t="str">
        <f>VLOOKUP(A10,'Hospitalisation Details'!A9:L2352,11,FALSE)</f>
        <v>tier - 2</v>
      </c>
      <c r="P10" s="33" t="str">
        <f>VLOOKUP(A10,'Hospitalisation Details'!A9:L2352,12)</f>
        <v>R1013</v>
      </c>
      <c r="Q10" s="36">
        <f ca="1">VLOOKUP(A10,'Hospitalisation Details'!A9:L2352,7,FALSE)</f>
        <v>33</v>
      </c>
    </row>
    <row r="11" spans="1:17" ht="15.5" x14ac:dyDescent="0.35">
      <c r="A11" s="37" t="s">
        <v>2359</v>
      </c>
      <c r="B11" s="38" t="str">
        <f>VLOOKUP(A11,'Customer Names'!A11:E2345,3,FALSE)</f>
        <v>Benner</v>
      </c>
      <c r="C11" s="39">
        <f>VLOOKUP(A11,'Medical Examinations'!A11:J2345,2,FALSE)</f>
        <v>38.06</v>
      </c>
      <c r="D11" s="38">
        <f>VLOOKUP(A11,'Medical Examinations'!A11:J2345,4,FALSE)</f>
        <v>10.79</v>
      </c>
      <c r="E11" s="40" t="str">
        <f>VLOOKUP(A11,'Medical Examinations'!A11:J2345,6,FALSE)</f>
        <v>No</v>
      </c>
      <c r="F11" s="41" t="str">
        <f>VLOOKUP(A11,'Medical Examinations'!A11:J2345,7,FALSE)</f>
        <v>No</v>
      </c>
      <c r="G11" s="41" t="str">
        <f>VLOOKUP(A11,'Medical Examinations'!A11:J2345,8,FALSE)</f>
        <v>No</v>
      </c>
      <c r="H11" s="41">
        <f>VLOOKUP(A11,'Medical Examinations'!A11:J2345,9,FALSE)</f>
        <v>0</v>
      </c>
      <c r="I11" s="41" t="str">
        <f>VLOOKUP(A11,'Medical Examinations'!A11:J2345,10,FALSE)</f>
        <v>Yes</v>
      </c>
      <c r="J11" s="41" t="str">
        <f>VLOOKUP(A11,'Medical Examinations'!A11:J2345,3,FALSE)</f>
        <v>Obesity</v>
      </c>
      <c r="K11" s="41" t="str">
        <f>VLOOKUP(A11,'Medical Examinations'!A11:J2345,5,FALSE)</f>
        <v>Diabetese</v>
      </c>
      <c r="L11" s="42">
        <f>VLOOKUP(Healthcare!A11,'Hospitalisation Details'!A11:L2353,6,FALSE)</f>
        <v>36158</v>
      </c>
      <c r="M11" s="43">
        <f>VLOOKUP(A11,'Hospitalisation Details'!A11:L2353,9,FALSE)</f>
        <v>48885.14</v>
      </c>
      <c r="N11" s="40" t="str">
        <f>VLOOKUP(Healthcare!A11,'Hospitalisation Details'!A11:L2353,10,FALSE)</f>
        <v>tier - 1</v>
      </c>
      <c r="O11" s="41" t="str">
        <f>VLOOKUP(A11,'Hospitalisation Details'!A10:L2353,11,FALSE)</f>
        <v>tier - 2</v>
      </c>
      <c r="P11" s="41" t="str">
        <f>VLOOKUP(A11,'Hospitalisation Details'!A10:L2353,12)</f>
        <v>R1013</v>
      </c>
      <c r="Q11" s="44">
        <f ca="1">VLOOKUP(A11,'Hospitalisation Details'!A10:L2353,7,FALSE)</f>
        <v>27</v>
      </c>
    </row>
    <row r="12" spans="1:17" ht="15.5" x14ac:dyDescent="0.35">
      <c r="A12" s="29" t="s">
        <v>2358</v>
      </c>
      <c r="B12" s="30" t="str">
        <f>VLOOKUP(A12,'Customer Names'!A12:E2346,3,FALSE)</f>
        <v>Fierro Vargas</v>
      </c>
      <c r="C12" s="31">
        <f>VLOOKUP(A12,'Medical Examinations'!A12:J2346,2,FALSE)</f>
        <v>37.700000000000003</v>
      </c>
      <c r="D12" s="30">
        <f>VLOOKUP(A12,'Medical Examinations'!A12:J2346,4,FALSE)</f>
        <v>5.96</v>
      </c>
      <c r="E12" s="32" t="str">
        <f>VLOOKUP(A12,'Medical Examinations'!A12:J2346,6,FALSE)</f>
        <v>Yes</v>
      </c>
      <c r="F12" s="33" t="str">
        <f>VLOOKUP(A12,'Medical Examinations'!A12:J2346,7,FALSE)</f>
        <v>No</v>
      </c>
      <c r="G12" s="33" t="str">
        <f>VLOOKUP(A12,'Medical Examinations'!A12:J2346,8,FALSE)</f>
        <v>No</v>
      </c>
      <c r="H12" s="33">
        <f>VLOOKUP(A12,'Medical Examinations'!A12:J2346,9,FALSE)</f>
        <v>2</v>
      </c>
      <c r="I12" s="33" t="str">
        <f>VLOOKUP(A12,'Medical Examinations'!A12:J2346,10,FALSE)</f>
        <v>Yes</v>
      </c>
      <c r="J12" s="33" t="str">
        <f>VLOOKUP(A12,'Medical Examinations'!A12:J2346,3,FALSE)</f>
        <v>Obesity</v>
      </c>
      <c r="K12" s="33" t="str">
        <f>VLOOKUP(A12,'Medical Examinations'!A12:J2346,5,FALSE)</f>
        <v>Prediabetese</v>
      </c>
      <c r="L12" s="34">
        <f>VLOOKUP(Healthcare!A12,'Hospitalisation Details'!A12:L2354,6,FALSE)</f>
        <v>36363</v>
      </c>
      <c r="M12" s="35">
        <f>VLOOKUP(A12,'Hospitalisation Details'!A12:L2354,9,FALSE)</f>
        <v>48824.45</v>
      </c>
      <c r="N12" s="32" t="str">
        <f>VLOOKUP(Healthcare!A12,'Hospitalisation Details'!A12:L2354,10,FALSE)</f>
        <v>tier - 2</v>
      </c>
      <c r="O12" s="33" t="str">
        <f>VLOOKUP(A12,'Hospitalisation Details'!A11:L2354,11,FALSE)</f>
        <v>tier - 1</v>
      </c>
      <c r="P12" s="33" t="str">
        <f>VLOOKUP(A12,'Hospitalisation Details'!A11:L2354,12)</f>
        <v>R1011</v>
      </c>
      <c r="Q12" s="36">
        <f ca="1">VLOOKUP(A12,'Hospitalisation Details'!A11:L2354,7,FALSE)</f>
        <v>27</v>
      </c>
    </row>
    <row r="13" spans="1:17" ht="15.5" x14ac:dyDescent="0.35">
      <c r="A13" s="37" t="s">
        <v>2357</v>
      </c>
      <c r="B13" s="38" t="str">
        <f>VLOOKUP(A13,'Customer Names'!A13:E2347,3,FALSE)</f>
        <v>Franz</v>
      </c>
      <c r="C13" s="39">
        <f>VLOOKUP(A13,'Medical Examinations'!A13:J2347,2,FALSE)</f>
        <v>42.13</v>
      </c>
      <c r="D13" s="38">
        <f>VLOOKUP(A13,'Medical Examinations'!A13:J2347,4,FALSE)</f>
        <v>11.9</v>
      </c>
      <c r="E13" s="40" t="str">
        <f>VLOOKUP(A13,'Medical Examinations'!A13:J2347,6,FALSE)</f>
        <v>No</v>
      </c>
      <c r="F13" s="41" t="str">
        <f>VLOOKUP(A13,'Medical Examinations'!A13:J2347,7,FALSE)</f>
        <v>No</v>
      </c>
      <c r="G13" s="41" t="str">
        <f>VLOOKUP(A13,'Medical Examinations'!A13:J2347,8,FALSE)</f>
        <v>No</v>
      </c>
      <c r="H13" s="41">
        <f>VLOOKUP(A13,'Medical Examinations'!A13:J2347,9,FALSE)</f>
        <v>0</v>
      </c>
      <c r="I13" s="41" t="str">
        <f>VLOOKUP(A13,'Medical Examinations'!A13:J2347,10,FALSE)</f>
        <v>Yes</v>
      </c>
      <c r="J13" s="41" t="str">
        <f>VLOOKUP(A13,'Medical Examinations'!A13:J2347,3,FALSE)</f>
        <v>Obesity</v>
      </c>
      <c r="K13" s="41" t="str">
        <f>VLOOKUP(A13,'Medical Examinations'!A13:J2347,5,FALSE)</f>
        <v>Diabetese</v>
      </c>
      <c r="L13" s="42">
        <f>VLOOKUP(Healthcare!A13,'Hospitalisation Details'!A13:L2355,6,FALSE)</f>
        <v>34999</v>
      </c>
      <c r="M13" s="43">
        <f>VLOOKUP(A13,'Hospitalisation Details'!A13:L2355,9,FALSE)</f>
        <v>48675.519999999997</v>
      </c>
      <c r="N13" s="40" t="str">
        <f>VLOOKUP(Healthcare!A13,'Hospitalisation Details'!A13:L2355,10,FALSE)</f>
        <v>tier - 1</v>
      </c>
      <c r="O13" s="41" t="str">
        <f>VLOOKUP(A13,'Hospitalisation Details'!A12:L2355,11,FALSE)</f>
        <v>tier - 2</v>
      </c>
      <c r="P13" s="41" t="str">
        <f>VLOOKUP(A13,'Hospitalisation Details'!A12:L2355,12)</f>
        <v>R1013</v>
      </c>
      <c r="Q13" s="44">
        <f ca="1">VLOOKUP(A13,'Hospitalisation Details'!A12:L2355,7,FALSE)</f>
        <v>30</v>
      </c>
    </row>
    <row r="14" spans="1:17" ht="15.5" x14ac:dyDescent="0.35">
      <c r="A14" s="29" t="s">
        <v>2356</v>
      </c>
      <c r="B14" s="30" t="str">
        <f>VLOOKUP(A14,'Customer Names'!A14:E2348,3,FALSE)</f>
        <v>Foster</v>
      </c>
      <c r="C14" s="31">
        <f>VLOOKUP(A14,'Medical Examinations'!A14:J2348,2,FALSE)</f>
        <v>40.92</v>
      </c>
      <c r="D14" s="30">
        <f>VLOOKUP(A14,'Medical Examinations'!A14:J2348,4,FALSE)</f>
        <v>8.41</v>
      </c>
      <c r="E14" s="32" t="str">
        <f>VLOOKUP(A14,'Medical Examinations'!A14:J2348,6,FALSE)</f>
        <v>No</v>
      </c>
      <c r="F14" s="33" t="str">
        <f>VLOOKUP(A14,'Medical Examinations'!A14:J2348,7,FALSE)</f>
        <v>No</v>
      </c>
      <c r="G14" s="33" t="str">
        <f>VLOOKUP(A14,'Medical Examinations'!A14:J2348,8,FALSE)</f>
        <v>No</v>
      </c>
      <c r="H14" s="33">
        <f>VLOOKUP(A14,'Medical Examinations'!A14:J2348,9,FALSE)</f>
        <v>0</v>
      </c>
      <c r="I14" s="33" t="str">
        <f>VLOOKUP(A14,'Medical Examinations'!A14:J2348,10,FALSE)</f>
        <v>Yes</v>
      </c>
      <c r="J14" s="33" t="str">
        <f>VLOOKUP(A14,'Medical Examinations'!A14:J2348,3,FALSE)</f>
        <v>Obesity</v>
      </c>
      <c r="K14" s="33" t="str">
        <f>VLOOKUP(A14,'Medical Examinations'!A14:J2348,5,FALSE)</f>
        <v>Diabetese</v>
      </c>
      <c r="L14" s="34">
        <f>VLOOKUP(Healthcare!A14,'Hospitalisation Details'!A14:L2356,6,FALSE)</f>
        <v>33888</v>
      </c>
      <c r="M14" s="35">
        <f>VLOOKUP(A14,'Hospitalisation Details'!A14:L2356,9,FALSE)</f>
        <v>48673.56</v>
      </c>
      <c r="N14" s="32" t="str">
        <f>VLOOKUP(Healthcare!A14,'Hospitalisation Details'!A14:L2356,10,FALSE)</f>
        <v>tier - 1</v>
      </c>
      <c r="O14" s="33" t="str">
        <f>VLOOKUP(A14,'Hospitalisation Details'!A13:L2356,11,FALSE)</f>
        <v>tier - 2</v>
      </c>
      <c r="P14" s="33" t="str">
        <f>VLOOKUP(A14,'Hospitalisation Details'!A13:L2356,12)</f>
        <v>R1013</v>
      </c>
      <c r="Q14" s="36">
        <f ca="1">VLOOKUP(A14,'Hospitalisation Details'!A13:L2356,7,FALSE)</f>
        <v>33</v>
      </c>
    </row>
    <row r="15" spans="1:17" ht="15.5" x14ac:dyDescent="0.35">
      <c r="A15" s="37" t="s">
        <v>2355</v>
      </c>
      <c r="B15" s="38" t="str">
        <f>VLOOKUP(A15,'Customer Names'!A15:E2349,3,FALSE)</f>
        <v>Tenorio</v>
      </c>
      <c r="C15" s="39">
        <f>VLOOKUP(A15,'Medical Examinations'!A15:J2349,2,FALSE)</f>
        <v>40.564999999999998</v>
      </c>
      <c r="D15" s="38">
        <f>VLOOKUP(A15,'Medical Examinations'!A15:J2349,4,FALSE)</f>
        <v>7.02</v>
      </c>
      <c r="E15" s="40" t="str">
        <f>VLOOKUP(A15,'Medical Examinations'!A15:J2349,6,FALSE)</f>
        <v>No</v>
      </c>
      <c r="F15" s="41" t="str">
        <f>VLOOKUP(A15,'Medical Examinations'!A15:J2349,7,FALSE)</f>
        <v>No</v>
      </c>
      <c r="G15" s="41" t="str">
        <f>VLOOKUP(A15,'Medical Examinations'!A15:J2349,8,FALSE)</f>
        <v>No</v>
      </c>
      <c r="H15" s="41">
        <f>VLOOKUP(A15,'Medical Examinations'!A15:J2349,9,FALSE)</f>
        <v>0</v>
      </c>
      <c r="I15" s="41" t="str">
        <f>VLOOKUP(A15,'Medical Examinations'!A15:J2349,10,FALSE)</f>
        <v>Yes</v>
      </c>
      <c r="J15" s="41" t="str">
        <f>VLOOKUP(A15,'Medical Examinations'!A15:J2349,3,FALSE)</f>
        <v>Obesity</v>
      </c>
      <c r="K15" s="41" t="str">
        <f>VLOOKUP(A15,'Medical Examinations'!A15:J2349,5,FALSE)</f>
        <v>Diabetese</v>
      </c>
      <c r="L15" s="42">
        <f>VLOOKUP(Healthcare!A15,'Hospitalisation Details'!A15:L2357,6,FALSE)</f>
        <v>36130</v>
      </c>
      <c r="M15" s="43">
        <f>VLOOKUP(A15,'Hospitalisation Details'!A15:L2357,9,FALSE)</f>
        <v>48549.18</v>
      </c>
      <c r="N15" s="40" t="str">
        <f>VLOOKUP(Healthcare!A15,'Hospitalisation Details'!A15:L2357,10,FALSE)</f>
        <v>tier - 1</v>
      </c>
      <c r="O15" s="41" t="str">
        <f>VLOOKUP(A15,'Hospitalisation Details'!A14:L2357,11,FALSE)</f>
        <v>tier - 3</v>
      </c>
      <c r="P15" s="41" t="str">
        <f>VLOOKUP(A15,'Hospitalisation Details'!A14:L2357,12)</f>
        <v>R1013</v>
      </c>
      <c r="Q15" s="44">
        <f ca="1">VLOOKUP(A15,'Hospitalisation Details'!A14:L2357,7,FALSE)</f>
        <v>27</v>
      </c>
    </row>
    <row r="16" spans="1:17" ht="15.5" x14ac:dyDescent="0.35">
      <c r="A16" s="29" t="s">
        <v>2354</v>
      </c>
      <c r="B16" s="30" t="str">
        <f>VLOOKUP(A16,'Customer Names'!A16:E2350,3,FALSE)</f>
        <v>Rios</v>
      </c>
      <c r="C16" s="31">
        <f>VLOOKUP(A16,'Medical Examinations'!A16:J2350,2,FALSE)</f>
        <v>36.384999999999998</v>
      </c>
      <c r="D16" s="30">
        <f>VLOOKUP(A16,'Medical Examinations'!A16:J2350,4,FALSE)</f>
        <v>7.59</v>
      </c>
      <c r="E16" s="32" t="str">
        <f>VLOOKUP(A16,'Medical Examinations'!A16:J2350,6,FALSE)</f>
        <v>Yes</v>
      </c>
      <c r="F16" s="33" t="str">
        <f>VLOOKUP(A16,'Medical Examinations'!A16:J2350,7,FALSE)</f>
        <v>No</v>
      </c>
      <c r="G16" s="33" t="str">
        <f>VLOOKUP(A16,'Medical Examinations'!A16:J2350,8,FALSE)</f>
        <v>No</v>
      </c>
      <c r="H16" s="33">
        <f>VLOOKUP(A16,'Medical Examinations'!A16:J2350,9,FALSE)</f>
        <v>2</v>
      </c>
      <c r="I16" s="33" t="str">
        <f>VLOOKUP(A16,'Medical Examinations'!A16:J2350,10,FALSE)</f>
        <v>Yes</v>
      </c>
      <c r="J16" s="33" t="str">
        <f>VLOOKUP(A16,'Medical Examinations'!A16:J2350,3,FALSE)</f>
        <v>Obesity</v>
      </c>
      <c r="K16" s="33" t="str">
        <f>VLOOKUP(A16,'Medical Examinations'!A16:J2350,5,FALSE)</f>
        <v>Diabetese</v>
      </c>
      <c r="L16" s="34">
        <f>VLOOKUP(Healthcare!A16,'Hospitalisation Details'!A16:L2358,6,FALSE)</f>
        <v>33593</v>
      </c>
      <c r="M16" s="35">
        <f>VLOOKUP(A16,'Hospitalisation Details'!A16:L2358,9,FALSE)</f>
        <v>48517.56</v>
      </c>
      <c r="N16" s="32" t="str">
        <f>VLOOKUP(Healthcare!A16,'Hospitalisation Details'!A16:L2358,10,FALSE)</f>
        <v>tier - 1</v>
      </c>
      <c r="O16" s="33" t="str">
        <f>VLOOKUP(A16,'Hospitalisation Details'!A15:L2358,11,FALSE)</f>
        <v>tier - 3</v>
      </c>
      <c r="P16" s="33" t="str">
        <f>VLOOKUP(A16,'Hospitalisation Details'!A15:L2358,12)</f>
        <v>R1013</v>
      </c>
      <c r="Q16" s="36">
        <f ca="1">VLOOKUP(A16,'Hospitalisation Details'!A15:L2358,7,FALSE)</f>
        <v>34</v>
      </c>
    </row>
    <row r="17" spans="1:17" ht="15.5" x14ac:dyDescent="0.35">
      <c r="A17" s="37" t="s">
        <v>2353</v>
      </c>
      <c r="B17" s="38" t="str">
        <f>VLOOKUP(A17,'Customer Names'!A17:E2351,3,FALSE)</f>
        <v>Viau-Dupuis</v>
      </c>
      <c r="C17" s="39">
        <f>VLOOKUP(A17,'Medical Examinations'!A17:J2351,2,FALSE)</f>
        <v>39.9</v>
      </c>
      <c r="D17" s="38">
        <f>VLOOKUP(A17,'Medical Examinations'!A17:J2351,4,FALSE)</f>
        <v>11.32</v>
      </c>
      <c r="E17" s="40" t="str">
        <f>VLOOKUP(A17,'Medical Examinations'!A17:J2351,6,FALSE)</f>
        <v>No</v>
      </c>
      <c r="F17" s="41" t="str">
        <f>VLOOKUP(A17,'Medical Examinations'!A17:J2351,7,FALSE)</f>
        <v>No</v>
      </c>
      <c r="G17" s="41" t="str">
        <f>VLOOKUP(A17,'Medical Examinations'!A17:J2351,8,FALSE)</f>
        <v>No</v>
      </c>
      <c r="H17" s="41">
        <f>VLOOKUP(A17,'Medical Examinations'!A17:J2351,9,FALSE)</f>
        <v>0</v>
      </c>
      <c r="I17" s="41" t="str">
        <f>VLOOKUP(A17,'Medical Examinations'!A17:J2351,10,FALSE)</f>
        <v>Yes</v>
      </c>
      <c r="J17" s="41" t="str">
        <f>VLOOKUP(A17,'Medical Examinations'!A17:J2351,3,FALSE)</f>
        <v>Obesity</v>
      </c>
      <c r="K17" s="41" t="str">
        <f>VLOOKUP(A17,'Medical Examinations'!A17:J2351,5,FALSE)</f>
        <v>Diabetese</v>
      </c>
      <c r="L17" s="42">
        <f>VLOOKUP(Healthcare!A17,'Hospitalisation Details'!A17:L2359,6,FALSE)</f>
        <v>33843</v>
      </c>
      <c r="M17" s="43">
        <f>VLOOKUP(A17,'Hospitalisation Details'!A17:L2359,9,FALSE)</f>
        <v>48173.36</v>
      </c>
      <c r="N17" s="40" t="str">
        <f>VLOOKUP(Healthcare!A17,'Hospitalisation Details'!A17:L2359,10,FALSE)</f>
        <v>tier - 1</v>
      </c>
      <c r="O17" s="41" t="str">
        <f>VLOOKUP(A17,'Hospitalisation Details'!A16:L2359,11,FALSE)</f>
        <v>tier - 3</v>
      </c>
      <c r="P17" s="41" t="str">
        <f>VLOOKUP(A17,'Hospitalisation Details'!A16:L2359,12)</f>
        <v>R1013</v>
      </c>
      <c r="Q17" s="44">
        <f ca="1">VLOOKUP(A17,'Hospitalisation Details'!A16:L2359,7,FALSE)</f>
        <v>34</v>
      </c>
    </row>
    <row r="18" spans="1:17" ht="15.5" x14ac:dyDescent="0.35">
      <c r="A18" s="29" t="s">
        <v>2352</v>
      </c>
      <c r="B18" s="30" t="str">
        <f>VLOOKUP(A18,'Customer Names'!A18:E2352,3,FALSE)</f>
        <v>Cronin</v>
      </c>
      <c r="C18" s="31">
        <f>VLOOKUP(A18,'Medical Examinations'!A18:J2352,2,FALSE)</f>
        <v>33.799999999999997</v>
      </c>
      <c r="D18" s="30">
        <f>VLOOKUP(A18,'Medical Examinations'!A18:J2352,4,FALSE)</f>
        <v>7.67</v>
      </c>
      <c r="E18" s="32" t="str">
        <f>VLOOKUP(A18,'Medical Examinations'!A18:J2352,6,FALSE)</f>
        <v>No</v>
      </c>
      <c r="F18" s="33" t="str">
        <f>VLOOKUP(A18,'Medical Examinations'!A18:J2352,7,FALSE)</f>
        <v>No</v>
      </c>
      <c r="G18" s="33" t="str">
        <f>VLOOKUP(A18,'Medical Examinations'!A18:J2352,8,FALSE)</f>
        <v>No</v>
      </c>
      <c r="H18" s="33">
        <f>VLOOKUP(A18,'Medical Examinations'!A18:J2352,9,FALSE)</f>
        <v>3</v>
      </c>
      <c r="I18" s="33" t="str">
        <f>VLOOKUP(A18,'Medical Examinations'!A18:J2352,10,FALSE)</f>
        <v>Yes</v>
      </c>
      <c r="J18" s="33" t="str">
        <f>VLOOKUP(A18,'Medical Examinations'!A18:J2352,3,FALSE)</f>
        <v>Obesity</v>
      </c>
      <c r="K18" s="33" t="str">
        <f>VLOOKUP(A18,'Medical Examinations'!A18:J2352,5,FALSE)</f>
        <v>Diabetese</v>
      </c>
      <c r="L18" s="34">
        <f>VLOOKUP(Healthcare!A18,'Hospitalisation Details'!A18:L2360,6,FALSE)</f>
        <v>36115</v>
      </c>
      <c r="M18" s="35">
        <f>VLOOKUP(A18,'Hospitalisation Details'!A18:L2360,9,FALSE)</f>
        <v>47928.03</v>
      </c>
      <c r="N18" s="32" t="str">
        <f>VLOOKUP(Healthcare!A18,'Hospitalisation Details'!A18:L2360,10,FALSE)</f>
        <v>tier - 2</v>
      </c>
      <c r="O18" s="33" t="str">
        <f>VLOOKUP(A18,'Hospitalisation Details'!A17:L2360,11,FALSE)</f>
        <v>tier - 3</v>
      </c>
      <c r="P18" s="33" t="str">
        <f>VLOOKUP(A18,'Hospitalisation Details'!A17:L2360,12)</f>
        <v>R1013</v>
      </c>
      <c r="Q18" s="36">
        <f ca="1">VLOOKUP(A18,'Hospitalisation Details'!A17:L2360,7,FALSE)</f>
        <v>27</v>
      </c>
    </row>
    <row r="19" spans="1:17" ht="15.5" x14ac:dyDescent="0.35">
      <c r="A19" s="37" t="s">
        <v>2351</v>
      </c>
      <c r="B19" s="38" t="str">
        <f>VLOOKUP(A19,'Customer Names'!A19:E2353,3,FALSE)</f>
        <v>Noordstar</v>
      </c>
      <c r="C19" s="39">
        <f>VLOOKUP(A19,'Medical Examinations'!A19:J2353,2,FALSE)</f>
        <v>36.765000000000001</v>
      </c>
      <c r="D19" s="38">
        <f>VLOOKUP(A19,'Medical Examinations'!A19:J2353,4,FALSE)</f>
        <v>7.29</v>
      </c>
      <c r="E19" s="40" t="str">
        <f>VLOOKUP(A19,'Medical Examinations'!A19:J2353,6,FALSE)</f>
        <v>Yes</v>
      </c>
      <c r="F19" s="41" t="str">
        <f>VLOOKUP(A19,'Medical Examinations'!A19:J2353,7,FALSE)</f>
        <v>No</v>
      </c>
      <c r="G19" s="41" t="str">
        <f>VLOOKUP(A19,'Medical Examinations'!A19:J2353,8,FALSE)</f>
        <v>Yes</v>
      </c>
      <c r="H19" s="41">
        <f>VLOOKUP(A19,'Medical Examinations'!A19:J2353,9,FALSE)</f>
        <v>1</v>
      </c>
      <c r="I19" s="41" t="str">
        <f>VLOOKUP(A19,'Medical Examinations'!A19:J2353,10,FALSE)</f>
        <v>Yes</v>
      </c>
      <c r="J19" s="41" t="str">
        <f>VLOOKUP(A19,'Medical Examinations'!A19:J2353,3,FALSE)</f>
        <v>Obesity</v>
      </c>
      <c r="K19" s="41" t="str">
        <f>VLOOKUP(A19,'Medical Examinations'!A19:J2353,5,FALSE)</f>
        <v>Diabetese</v>
      </c>
      <c r="L19" s="42">
        <f>VLOOKUP(Healthcare!A19,'Hospitalisation Details'!A19:L2361,6,FALSE)</f>
        <v>34186</v>
      </c>
      <c r="M19" s="43">
        <f>VLOOKUP(A19,'Hospitalisation Details'!A19:L2361,9,FALSE)</f>
        <v>47896.79</v>
      </c>
      <c r="N19" s="40" t="str">
        <f>VLOOKUP(Healthcare!A19,'Hospitalisation Details'!A19:L2361,10,FALSE)</f>
        <v>tier - 1</v>
      </c>
      <c r="O19" s="41" t="str">
        <f>VLOOKUP(A19,'Hospitalisation Details'!A18:L2361,11,FALSE)</f>
        <v>tier - 3</v>
      </c>
      <c r="P19" s="41" t="str">
        <f>VLOOKUP(A19,'Hospitalisation Details'!A18:L2361,12)</f>
        <v>R1011</v>
      </c>
      <c r="Q19" s="44">
        <f ca="1">VLOOKUP(A19,'Hospitalisation Details'!A18:L2361,7,FALSE)</f>
        <v>33</v>
      </c>
    </row>
    <row r="20" spans="1:17" ht="15.5" x14ac:dyDescent="0.35">
      <c r="A20" s="29" t="s">
        <v>2350</v>
      </c>
      <c r="B20" s="30" t="str">
        <f>VLOOKUP(A20,'Customer Names'!A20:E2354,3,FALSE)</f>
        <v>Boudalia</v>
      </c>
      <c r="C20" s="31">
        <f>VLOOKUP(A20,'Medical Examinations'!A20:J2354,2,FALSE)</f>
        <v>36.954999999999998</v>
      </c>
      <c r="D20" s="30">
        <f>VLOOKUP(A20,'Medical Examinations'!A20:J2354,4,FALSE)</f>
        <v>4.72</v>
      </c>
      <c r="E20" s="32" t="str">
        <f>VLOOKUP(A20,'Medical Examinations'!A20:J2354,6,FALSE)</f>
        <v>Yes</v>
      </c>
      <c r="F20" s="33" t="str">
        <f>VLOOKUP(A20,'Medical Examinations'!A20:J2354,7,FALSE)</f>
        <v>No</v>
      </c>
      <c r="G20" s="33" t="str">
        <f>VLOOKUP(A20,'Medical Examinations'!A20:J2354,8,FALSE)</f>
        <v>No</v>
      </c>
      <c r="H20" s="33">
        <f>VLOOKUP(A20,'Medical Examinations'!A20:J2354,9,FALSE)</f>
        <v>1</v>
      </c>
      <c r="I20" s="33" t="str">
        <f>VLOOKUP(A20,'Medical Examinations'!A20:J2354,10,FALSE)</f>
        <v>Yes</v>
      </c>
      <c r="J20" s="33" t="str">
        <f>VLOOKUP(A20,'Medical Examinations'!A20:J2354,3,FALSE)</f>
        <v>Obesity</v>
      </c>
      <c r="K20" s="33" t="str">
        <f>VLOOKUP(A20,'Medical Examinations'!A20:J2354,5,FALSE)</f>
        <v>Normal</v>
      </c>
      <c r="L20" s="34">
        <f>VLOOKUP(Healthcare!A20,'Hospitalisation Details'!A20:L2362,6,FALSE)</f>
        <v>34645</v>
      </c>
      <c r="M20" s="35">
        <f>VLOOKUP(A20,'Hospitalisation Details'!A20:L2362,9,FALSE)</f>
        <v>47496.49</v>
      </c>
      <c r="N20" s="32" t="str">
        <f>VLOOKUP(Healthcare!A20,'Hospitalisation Details'!A20:L2362,10,FALSE)</f>
        <v>tier - 1</v>
      </c>
      <c r="O20" s="33" t="str">
        <f>VLOOKUP(A20,'Hospitalisation Details'!A19:L2362,11,FALSE)</f>
        <v>tier - 3</v>
      </c>
      <c r="P20" s="33" t="str">
        <f>VLOOKUP(A20,'Hospitalisation Details'!A19:L2362,12)</f>
        <v>R1013</v>
      </c>
      <c r="Q20" s="36">
        <f ca="1">VLOOKUP(A20,'Hospitalisation Details'!A19:L2362,7,FALSE)</f>
        <v>31</v>
      </c>
    </row>
    <row r="21" spans="1:17" ht="15.5" x14ac:dyDescent="0.35">
      <c r="A21" s="37" t="s">
        <v>2349</v>
      </c>
      <c r="B21" s="38" t="str">
        <f>VLOOKUP(A21,'Customer Names'!A21:E2355,3,FALSE)</f>
        <v>Flor</v>
      </c>
      <c r="C21" s="39">
        <f>VLOOKUP(A21,'Medical Examinations'!A21:J2355,2,FALSE)</f>
        <v>42.9</v>
      </c>
      <c r="D21" s="38">
        <f>VLOOKUP(A21,'Medical Examinations'!A21:J2355,4,FALSE)</f>
        <v>11.41</v>
      </c>
      <c r="E21" s="40" t="str">
        <f>VLOOKUP(A21,'Medical Examinations'!A21:J2355,6,FALSE)</f>
        <v>No</v>
      </c>
      <c r="F21" s="41" t="str">
        <f>VLOOKUP(A21,'Medical Examinations'!A21:J2355,7,FALSE)</f>
        <v>No</v>
      </c>
      <c r="G21" s="41" t="str">
        <f>VLOOKUP(A21,'Medical Examinations'!A21:J2355,8,FALSE)</f>
        <v>No</v>
      </c>
      <c r="H21" s="41">
        <f>VLOOKUP(A21,'Medical Examinations'!A21:J2355,9,FALSE)</f>
        <v>0</v>
      </c>
      <c r="I21" s="41" t="str">
        <f>VLOOKUP(A21,'Medical Examinations'!A21:J2355,10,FALSE)</f>
        <v>Yes</v>
      </c>
      <c r="J21" s="41" t="str">
        <f>VLOOKUP(A21,'Medical Examinations'!A21:J2355,3,FALSE)</f>
        <v>Obesity</v>
      </c>
      <c r="K21" s="41" t="str">
        <f>VLOOKUP(A21,'Medical Examinations'!A21:J2355,5,FALSE)</f>
        <v>Diabetese</v>
      </c>
      <c r="L21" s="42">
        <f>VLOOKUP(Healthcare!A21,'Hospitalisation Details'!A21:L2363,6,FALSE)</f>
        <v>33508</v>
      </c>
      <c r="M21" s="43">
        <f>VLOOKUP(A21,'Hospitalisation Details'!A21:L2363,9,FALSE)</f>
        <v>47462.89</v>
      </c>
      <c r="N21" s="40" t="str">
        <f>VLOOKUP(Healthcare!A21,'Hospitalisation Details'!A21:L2363,10,FALSE)</f>
        <v>tier - 1</v>
      </c>
      <c r="O21" s="41" t="str">
        <f>VLOOKUP(A21,'Hospitalisation Details'!A20:L2363,11,FALSE)</f>
        <v>tier - 2</v>
      </c>
      <c r="P21" s="41" t="str">
        <f>VLOOKUP(A21,'Hospitalisation Details'!A20:L2363,12)</f>
        <v>R1012</v>
      </c>
      <c r="Q21" s="44">
        <f ca="1">VLOOKUP(A21,'Hospitalisation Details'!A20:L2363,7,FALSE)</f>
        <v>34</v>
      </c>
    </row>
    <row r="22" spans="1:17" ht="15.5" x14ac:dyDescent="0.35">
      <c r="A22" s="29" t="s">
        <v>2348</v>
      </c>
      <c r="B22" s="30" t="str">
        <f>VLOOKUP(A22,'Customer Names'!A22:E2356,3,FALSE)</f>
        <v>Fennon</v>
      </c>
      <c r="C22" s="31">
        <f>VLOOKUP(A22,'Medical Examinations'!A22:J2356,2,FALSE)</f>
        <v>36.299999999999997</v>
      </c>
      <c r="D22" s="30">
        <f>VLOOKUP(A22,'Medical Examinations'!A22:J2356,4,FALSE)</f>
        <v>11.5</v>
      </c>
      <c r="E22" s="32" t="str">
        <f>VLOOKUP(A22,'Medical Examinations'!A22:J2356,6,FALSE)</f>
        <v>Yes</v>
      </c>
      <c r="F22" s="33" t="str">
        <f>VLOOKUP(A22,'Medical Examinations'!A22:J2356,7,FALSE)</f>
        <v>No</v>
      </c>
      <c r="G22" s="33" t="str">
        <f>VLOOKUP(A22,'Medical Examinations'!A22:J2356,8,FALSE)</f>
        <v>No</v>
      </c>
      <c r="H22" s="33">
        <f>VLOOKUP(A22,'Medical Examinations'!A22:J2356,9,FALSE)</f>
        <v>2</v>
      </c>
      <c r="I22" s="33" t="str">
        <f>VLOOKUP(A22,'Medical Examinations'!A22:J2356,10,FALSE)</f>
        <v>Yes</v>
      </c>
      <c r="J22" s="33" t="str">
        <f>VLOOKUP(A22,'Medical Examinations'!A22:J2356,3,FALSE)</f>
        <v>Obesity</v>
      </c>
      <c r="K22" s="33" t="str">
        <f>VLOOKUP(A22,'Medical Examinations'!A22:J2356,5,FALSE)</f>
        <v>Diabetese</v>
      </c>
      <c r="L22" s="34">
        <f>VLOOKUP(Healthcare!A22,'Hospitalisation Details'!A22:L2364,6,FALSE)</f>
        <v>33402</v>
      </c>
      <c r="M22" s="35">
        <f>VLOOKUP(A22,'Hospitalisation Details'!A22:L2364,9,FALSE)</f>
        <v>47403.88</v>
      </c>
      <c r="N22" s="32" t="str">
        <f>VLOOKUP(Healthcare!A22,'Hospitalisation Details'!A22:L2364,10,FALSE)</f>
        <v>tier - 1</v>
      </c>
      <c r="O22" s="33" t="str">
        <f>VLOOKUP(A22,'Hospitalisation Details'!A21:L2364,11,FALSE)</f>
        <v>tier - 3</v>
      </c>
      <c r="P22" s="33" t="str">
        <f>VLOOKUP(A22,'Hospitalisation Details'!A21:L2364,12)</f>
        <v>R1013</v>
      </c>
      <c r="Q22" s="36">
        <f ca="1">VLOOKUP(A22,'Hospitalisation Details'!A21:L2364,7,FALSE)</f>
        <v>35</v>
      </c>
    </row>
    <row r="23" spans="1:17" ht="15.5" x14ac:dyDescent="0.35">
      <c r="A23" s="37" t="s">
        <v>2347</v>
      </c>
      <c r="B23" s="38" t="str">
        <f>VLOOKUP(A23,'Customer Names'!A23:E2357,3,FALSE)</f>
        <v>Hribar</v>
      </c>
      <c r="C23" s="39">
        <f>VLOOKUP(A23,'Medical Examinations'!A23:J2357,2,FALSE)</f>
        <v>32.200000000000003</v>
      </c>
      <c r="D23" s="38">
        <f>VLOOKUP(A23,'Medical Examinations'!A23:J2357,4,FALSE)</f>
        <v>6.22</v>
      </c>
      <c r="E23" s="40" t="str">
        <f>VLOOKUP(A23,'Medical Examinations'!A23:J2357,6,FALSE)</f>
        <v>Yes</v>
      </c>
      <c r="F23" s="41" t="str">
        <f>VLOOKUP(A23,'Medical Examinations'!A23:J2357,7,FALSE)</f>
        <v>No</v>
      </c>
      <c r="G23" s="41" t="str">
        <f>VLOOKUP(A23,'Medical Examinations'!A23:J2357,8,FALSE)</f>
        <v>No</v>
      </c>
      <c r="H23" s="41">
        <f>VLOOKUP(A23,'Medical Examinations'!A23:J2357,9,FALSE)</f>
        <v>2</v>
      </c>
      <c r="I23" s="41" t="str">
        <f>VLOOKUP(A23,'Medical Examinations'!A23:J2357,10,FALSE)</f>
        <v>Yes</v>
      </c>
      <c r="J23" s="41" t="str">
        <f>VLOOKUP(A23,'Medical Examinations'!A23:J2357,3,FALSE)</f>
        <v>Obesity</v>
      </c>
      <c r="K23" s="41" t="str">
        <f>VLOOKUP(A23,'Medical Examinations'!A23:J2357,5,FALSE)</f>
        <v>Prediabetese</v>
      </c>
      <c r="L23" s="42">
        <f>VLOOKUP(Healthcare!A23,'Hospitalisation Details'!A23:L2365,6,FALSE)</f>
        <v>36437</v>
      </c>
      <c r="M23" s="43">
        <f>VLOOKUP(A23,'Hospitalisation Details'!A23:L2365,9,FALSE)</f>
        <v>47305.31</v>
      </c>
      <c r="N23" s="40" t="str">
        <f>VLOOKUP(Healthcare!A23,'Hospitalisation Details'!A23:L2365,10,FALSE)</f>
        <v>tier - 2</v>
      </c>
      <c r="O23" s="41" t="str">
        <f>VLOOKUP(A23,'Hospitalisation Details'!A22:L2365,11,FALSE)</f>
        <v>tier - 1</v>
      </c>
      <c r="P23" s="41" t="str">
        <f>VLOOKUP(A23,'Hospitalisation Details'!A22:L2365,12)</f>
        <v>R1012</v>
      </c>
      <c r="Q23" s="44">
        <f ca="1">VLOOKUP(A23,'Hospitalisation Details'!A22:L2365,7,FALSE)</f>
        <v>26</v>
      </c>
    </row>
    <row r="24" spans="1:17" ht="15.5" x14ac:dyDescent="0.35">
      <c r="A24" s="29" t="s">
        <v>2346</v>
      </c>
      <c r="B24" s="30" t="str">
        <f>VLOOKUP(A24,'Customer Names'!A24:E2358,3,FALSE)</f>
        <v>Tassello</v>
      </c>
      <c r="C24" s="31">
        <f>VLOOKUP(A24,'Medical Examinations'!A24:J2358,2,FALSE)</f>
        <v>31.3</v>
      </c>
      <c r="D24" s="30">
        <f>VLOOKUP(A24,'Medical Examinations'!A24:J2358,4,FALSE)</f>
        <v>11.38</v>
      </c>
      <c r="E24" s="32" t="str">
        <f>VLOOKUP(A24,'Medical Examinations'!A24:J2358,6,FALSE)</f>
        <v>No</v>
      </c>
      <c r="F24" s="33" t="str">
        <f>VLOOKUP(A24,'Medical Examinations'!A24:J2358,7,FALSE)</f>
        <v>No</v>
      </c>
      <c r="G24" s="33" t="str">
        <f>VLOOKUP(A24,'Medical Examinations'!A24:J2358,8,FALSE)</f>
        <v>No</v>
      </c>
      <c r="H24" s="33">
        <f>VLOOKUP(A24,'Medical Examinations'!A24:J2358,9,FALSE)</f>
        <v>3</v>
      </c>
      <c r="I24" s="33" t="str">
        <f>VLOOKUP(A24,'Medical Examinations'!A24:J2358,10,FALSE)</f>
        <v>Yes</v>
      </c>
      <c r="J24" s="33" t="str">
        <f>VLOOKUP(A24,'Medical Examinations'!A24:J2358,3,FALSE)</f>
        <v>Obesity</v>
      </c>
      <c r="K24" s="33" t="str">
        <f>VLOOKUP(A24,'Medical Examinations'!A24:J2358,5,FALSE)</f>
        <v>Diabetese</v>
      </c>
      <c r="L24" s="34">
        <f>VLOOKUP(Healthcare!A24,'Hospitalisation Details'!A24:L2366,6,FALSE)</f>
        <v>36041</v>
      </c>
      <c r="M24" s="35">
        <f>VLOOKUP(A24,'Hospitalisation Details'!A24:L2366,9,FALSE)</f>
        <v>47291.06</v>
      </c>
      <c r="N24" s="32" t="str">
        <f>VLOOKUP(Healthcare!A24,'Hospitalisation Details'!A24:L2366,10,FALSE)</f>
        <v>tier - 2</v>
      </c>
      <c r="O24" s="33" t="str">
        <f>VLOOKUP(A24,'Hospitalisation Details'!A23:L2366,11,FALSE)</f>
        <v>tier - 1</v>
      </c>
      <c r="P24" s="33" t="str">
        <f>VLOOKUP(A24,'Hospitalisation Details'!A23:L2366,12)</f>
        <v>R1013</v>
      </c>
      <c r="Q24" s="36">
        <f ca="1">VLOOKUP(A24,'Hospitalisation Details'!A23:L2366,7,FALSE)</f>
        <v>28</v>
      </c>
    </row>
    <row r="25" spans="1:17" ht="15.5" x14ac:dyDescent="0.35">
      <c r="A25" s="37" t="s">
        <v>2345</v>
      </c>
      <c r="B25" s="38" t="str">
        <f>VLOOKUP(A25,'Customer Names'!A25:E2359,3,FALSE)</f>
        <v>Mauricette</v>
      </c>
      <c r="C25" s="39">
        <f>VLOOKUP(A25,'Medical Examinations'!A25:J2359,2,FALSE)</f>
        <v>41.8</v>
      </c>
      <c r="D25" s="38">
        <f>VLOOKUP(A25,'Medical Examinations'!A25:J2359,4,FALSE)</f>
        <v>7.89</v>
      </c>
      <c r="E25" s="40" t="str">
        <f>VLOOKUP(A25,'Medical Examinations'!A25:J2359,6,FALSE)</f>
        <v>Yes</v>
      </c>
      <c r="F25" s="41" t="str">
        <f>VLOOKUP(A25,'Medical Examinations'!A25:J2359,7,FALSE)</f>
        <v>No</v>
      </c>
      <c r="G25" s="41" t="str">
        <f>VLOOKUP(A25,'Medical Examinations'!A25:J2359,8,FALSE)</f>
        <v>No</v>
      </c>
      <c r="H25" s="41">
        <f>VLOOKUP(A25,'Medical Examinations'!A25:J2359,9,FALSE)</f>
        <v>2</v>
      </c>
      <c r="I25" s="41" t="str">
        <f>VLOOKUP(A25,'Medical Examinations'!A25:J2359,10,FALSE)</f>
        <v>Yes</v>
      </c>
      <c r="J25" s="41" t="str">
        <f>VLOOKUP(A25,'Medical Examinations'!A25:J2359,3,FALSE)</f>
        <v>Obesity</v>
      </c>
      <c r="K25" s="41" t="str">
        <f>VLOOKUP(A25,'Medical Examinations'!A25:J2359,5,FALSE)</f>
        <v>Diabetese</v>
      </c>
      <c r="L25" s="42">
        <f>VLOOKUP(Healthcare!A25,'Hospitalisation Details'!A25:L2367,6,FALSE)</f>
        <v>33235</v>
      </c>
      <c r="M25" s="43">
        <f>VLOOKUP(A25,'Hospitalisation Details'!A25:L2367,9,FALSE)</f>
        <v>47269.85</v>
      </c>
      <c r="N25" s="40" t="str">
        <f>VLOOKUP(Healthcare!A25,'Hospitalisation Details'!A25:L2367,10,FALSE)</f>
        <v>tier - 1</v>
      </c>
      <c r="O25" s="41" t="str">
        <f>VLOOKUP(A25,'Hospitalisation Details'!A24:L2367,11,FALSE)</f>
        <v>tier - 2</v>
      </c>
      <c r="P25" s="41" t="str">
        <f>VLOOKUP(A25,'Hospitalisation Details'!A24:L2367,12)</f>
        <v>R1013</v>
      </c>
      <c r="Q25" s="44">
        <f ca="1">VLOOKUP(A25,'Hospitalisation Details'!A24:L2367,7,FALSE)</f>
        <v>35</v>
      </c>
    </row>
    <row r="26" spans="1:17" ht="15.5" x14ac:dyDescent="0.35">
      <c r="A26" s="29" t="s">
        <v>2344</v>
      </c>
      <c r="B26" s="30" t="str">
        <f>VLOOKUP(A26,'Customer Names'!A26:E2360,3,FALSE)</f>
        <v>Garcia</v>
      </c>
      <c r="C26" s="31">
        <f>VLOOKUP(A26,'Medical Examinations'!A26:J2360,2,FALSE)</f>
        <v>35.090000000000003</v>
      </c>
      <c r="D26" s="30">
        <f>VLOOKUP(A26,'Medical Examinations'!A26:J2360,4,FALSE)</f>
        <v>4.38</v>
      </c>
      <c r="E26" s="32" t="str">
        <f>VLOOKUP(A26,'Medical Examinations'!A26:J2360,6,FALSE)</f>
        <v>Yes</v>
      </c>
      <c r="F26" s="33" t="str">
        <f>VLOOKUP(A26,'Medical Examinations'!A26:J2360,7,FALSE)</f>
        <v>No</v>
      </c>
      <c r="G26" s="33" t="str">
        <f>VLOOKUP(A26,'Medical Examinations'!A26:J2360,8,FALSE)</f>
        <v>No</v>
      </c>
      <c r="H26" s="33">
        <f>VLOOKUP(A26,'Medical Examinations'!A26:J2360,9,FALSE)</f>
        <v>2</v>
      </c>
      <c r="I26" s="33" t="str">
        <f>VLOOKUP(A26,'Medical Examinations'!A26:J2360,10,FALSE)</f>
        <v>Yes</v>
      </c>
      <c r="J26" s="33" t="str">
        <f>VLOOKUP(A26,'Medical Examinations'!A26:J2360,3,FALSE)</f>
        <v>Obesity</v>
      </c>
      <c r="K26" s="33" t="str">
        <f>VLOOKUP(A26,'Medical Examinations'!A26:J2360,5,FALSE)</f>
        <v>Normal</v>
      </c>
      <c r="L26" s="34">
        <f>VLOOKUP(Healthcare!A26,'Hospitalisation Details'!A26:L2368,6,FALSE)</f>
        <v>36355</v>
      </c>
      <c r="M26" s="35">
        <f>VLOOKUP(A26,'Hospitalisation Details'!A26:L2368,9,FALSE)</f>
        <v>47055.53</v>
      </c>
      <c r="N26" s="32" t="str">
        <f>VLOOKUP(Healthcare!A26,'Hospitalisation Details'!A26:L2368,10,FALSE)</f>
        <v>tier - 2</v>
      </c>
      <c r="O26" s="33" t="str">
        <f>VLOOKUP(A26,'Hospitalisation Details'!A25:L2368,11,FALSE)</f>
        <v>tier - 1</v>
      </c>
      <c r="P26" s="33" t="str">
        <f>VLOOKUP(A26,'Hospitalisation Details'!A25:L2368,12)</f>
        <v>R1015</v>
      </c>
      <c r="Q26" s="36">
        <f ca="1">VLOOKUP(A26,'Hospitalisation Details'!A25:L2368,7,FALSE)</f>
        <v>27</v>
      </c>
    </row>
    <row r="27" spans="1:17" ht="15.5" x14ac:dyDescent="0.35">
      <c r="A27" s="37" t="s">
        <v>2343</v>
      </c>
      <c r="B27" s="38" t="str">
        <f>VLOOKUP(A27,'Customer Names'!A27:E2361,3,FALSE)</f>
        <v>Airoldi</v>
      </c>
      <c r="C27" s="39">
        <f>VLOOKUP(A27,'Medical Examinations'!A27:J2361,2,FALSE)</f>
        <v>33.880000000000003</v>
      </c>
      <c r="D27" s="38">
        <f>VLOOKUP(A27,'Medical Examinations'!A27:J2361,4,FALSE)</f>
        <v>7.01</v>
      </c>
      <c r="E27" s="40" t="str">
        <f>VLOOKUP(A27,'Medical Examinations'!A27:J2361,6,FALSE)</f>
        <v>No</v>
      </c>
      <c r="F27" s="41" t="str">
        <f>VLOOKUP(A27,'Medical Examinations'!A27:J2361,7,FALSE)</f>
        <v>No</v>
      </c>
      <c r="G27" s="41" t="str">
        <f>VLOOKUP(A27,'Medical Examinations'!A27:J2361,8,FALSE)</f>
        <v>No</v>
      </c>
      <c r="H27" s="41">
        <f>VLOOKUP(A27,'Medical Examinations'!A27:J2361,9,FALSE)</f>
        <v>3</v>
      </c>
      <c r="I27" s="41" t="str">
        <f>VLOOKUP(A27,'Medical Examinations'!A27:J2361,10,FALSE)</f>
        <v>Yes</v>
      </c>
      <c r="J27" s="41" t="str">
        <f>VLOOKUP(A27,'Medical Examinations'!A27:J2361,3,FALSE)</f>
        <v>Obesity</v>
      </c>
      <c r="K27" s="41" t="str">
        <f>VLOOKUP(A27,'Medical Examinations'!A27:J2361,5,FALSE)</f>
        <v>Diabetese</v>
      </c>
      <c r="L27" s="42">
        <f>VLOOKUP(Healthcare!A27,'Hospitalisation Details'!A27:L2369,6,FALSE)</f>
        <v>36053</v>
      </c>
      <c r="M27" s="43">
        <f>VLOOKUP(A27,'Hospitalisation Details'!A27:L2369,9,FALSE)</f>
        <v>46889.26</v>
      </c>
      <c r="N27" s="40" t="str">
        <f>VLOOKUP(Healthcare!A27,'Hospitalisation Details'!A27:L2369,10,FALSE)</f>
        <v>tier - 2</v>
      </c>
      <c r="O27" s="41" t="str">
        <f>VLOOKUP(A27,'Hospitalisation Details'!A26:L2369,11,FALSE)</f>
        <v>tier - 3</v>
      </c>
      <c r="P27" s="41" t="str">
        <f>VLOOKUP(A27,'Hospitalisation Details'!A26:L2369,12)</f>
        <v>R1015</v>
      </c>
      <c r="Q27" s="44">
        <f ca="1">VLOOKUP(A27,'Hospitalisation Details'!A26:L2369,7,FALSE)</f>
        <v>27</v>
      </c>
    </row>
    <row r="28" spans="1:17" ht="15.5" x14ac:dyDescent="0.35">
      <c r="A28" s="29" t="s">
        <v>2342</v>
      </c>
      <c r="B28" s="30" t="str">
        <f>VLOOKUP(A28,'Customer Names'!A28:E2362,3,FALSE)</f>
        <v>Cater-Cyker</v>
      </c>
      <c r="C28" s="31">
        <f>VLOOKUP(A28,'Medical Examinations'!A28:J2362,2,FALSE)</f>
        <v>30.875</v>
      </c>
      <c r="D28" s="30">
        <f>VLOOKUP(A28,'Medical Examinations'!A28:J2362,4,FALSE)</f>
        <v>11.88</v>
      </c>
      <c r="E28" s="32" t="str">
        <f>VLOOKUP(A28,'Medical Examinations'!A28:J2362,6,FALSE)</f>
        <v>No</v>
      </c>
      <c r="F28" s="33" t="str">
        <f>VLOOKUP(A28,'Medical Examinations'!A28:J2362,7,FALSE)</f>
        <v>No</v>
      </c>
      <c r="G28" s="33" t="str">
        <f>VLOOKUP(A28,'Medical Examinations'!A28:J2362,8,FALSE)</f>
        <v>No</v>
      </c>
      <c r="H28" s="33">
        <f>VLOOKUP(A28,'Medical Examinations'!A28:J2362,9,FALSE)</f>
        <v>0</v>
      </c>
      <c r="I28" s="33" t="str">
        <f>VLOOKUP(A28,'Medical Examinations'!A28:J2362,10,FALSE)</f>
        <v>Yes</v>
      </c>
      <c r="J28" s="33" t="str">
        <f>VLOOKUP(A28,'Medical Examinations'!A28:J2362,3,FALSE)</f>
        <v>Obesity</v>
      </c>
      <c r="K28" s="33" t="str">
        <f>VLOOKUP(A28,'Medical Examinations'!A28:J2362,5,FALSE)</f>
        <v>Diabetese</v>
      </c>
      <c r="L28" s="34">
        <f>VLOOKUP(Healthcare!A28,'Hospitalisation Details'!A28:L2370,6,FALSE)</f>
        <v>33194</v>
      </c>
      <c r="M28" s="35">
        <f>VLOOKUP(A28,'Hospitalisation Details'!A28:L2370,9,FALSE)</f>
        <v>46718.16</v>
      </c>
      <c r="N28" s="32" t="str">
        <f>VLOOKUP(Healthcare!A28,'Hospitalisation Details'!A28:L2370,10,FALSE)</f>
        <v>tier - 1</v>
      </c>
      <c r="O28" s="33" t="str">
        <f>VLOOKUP(A28,'Hospitalisation Details'!A27:L2370,11,FALSE)</f>
        <v>tier - 1</v>
      </c>
      <c r="P28" s="33" t="str">
        <f>VLOOKUP(A28,'Hospitalisation Details'!A27:L2370,12)</f>
        <v>R1015</v>
      </c>
      <c r="Q28" s="36">
        <f ca="1">VLOOKUP(A28,'Hospitalisation Details'!A27:L2370,7,FALSE)</f>
        <v>35</v>
      </c>
    </row>
    <row r="29" spans="1:17" ht="15.5" x14ac:dyDescent="0.35">
      <c r="A29" s="37" t="s">
        <v>2341</v>
      </c>
      <c r="B29" s="38" t="str">
        <f>VLOOKUP(A29,'Customer Names'!A29:E2363,3,FALSE)</f>
        <v>Hamm</v>
      </c>
      <c r="C29" s="39">
        <f>VLOOKUP(A29,'Medical Examinations'!A29:J2363,2,FALSE)</f>
        <v>36.86</v>
      </c>
      <c r="D29" s="38">
        <f>VLOOKUP(A29,'Medical Examinations'!A29:J2363,4,FALSE)</f>
        <v>5.19</v>
      </c>
      <c r="E29" s="40" t="str">
        <f>VLOOKUP(A29,'Medical Examinations'!A29:J2363,6,FALSE)</f>
        <v>Yes</v>
      </c>
      <c r="F29" s="41" t="str">
        <f>VLOOKUP(A29,'Medical Examinations'!A29:J2363,7,FALSE)</f>
        <v>No</v>
      </c>
      <c r="G29" s="41" t="str">
        <f>VLOOKUP(A29,'Medical Examinations'!A29:J2363,8,FALSE)</f>
        <v>Yes</v>
      </c>
      <c r="H29" s="41">
        <f>VLOOKUP(A29,'Medical Examinations'!A29:J2363,9,FALSE)</f>
        <v>1</v>
      </c>
      <c r="I29" s="41" t="str">
        <f>VLOOKUP(A29,'Medical Examinations'!A29:J2363,10,FALSE)</f>
        <v>Yes</v>
      </c>
      <c r="J29" s="41" t="str">
        <f>VLOOKUP(A29,'Medical Examinations'!A29:J2363,3,FALSE)</f>
        <v>Obesity</v>
      </c>
      <c r="K29" s="41" t="str">
        <f>VLOOKUP(A29,'Medical Examinations'!A29:J2363,5,FALSE)</f>
        <v>Normal</v>
      </c>
      <c r="L29" s="42">
        <f>VLOOKUP(Healthcare!A29,'Hospitalisation Details'!A29:L2371,6,FALSE)</f>
        <v>36334</v>
      </c>
      <c r="M29" s="43">
        <f>VLOOKUP(A29,'Hospitalisation Details'!A29:L2371,9,FALSE)</f>
        <v>46661.440000000002</v>
      </c>
      <c r="N29" s="40" t="str">
        <f>VLOOKUP(Healthcare!A29,'Hospitalisation Details'!A29:L2371,10,FALSE)</f>
        <v>tier - 1</v>
      </c>
      <c r="O29" s="41" t="str">
        <f>VLOOKUP(A29,'Hospitalisation Details'!A28:L2371,11,FALSE)</f>
        <v>tier - 3</v>
      </c>
      <c r="P29" s="41" t="str">
        <f>VLOOKUP(A29,'Hospitalisation Details'!A28:L2371,12)</f>
        <v>R1015</v>
      </c>
      <c r="Q29" s="44">
        <f ca="1">VLOOKUP(A29,'Hospitalisation Details'!A28:L2371,7,FALSE)</f>
        <v>27</v>
      </c>
    </row>
    <row r="30" spans="1:17" ht="15.5" x14ac:dyDescent="0.35">
      <c r="A30" s="29" t="s">
        <v>2340</v>
      </c>
      <c r="B30" s="30" t="str">
        <f>VLOOKUP(A30,'Customer Names'!A30:E2364,3,FALSE)</f>
        <v>Cox</v>
      </c>
      <c r="C30" s="31">
        <f>VLOOKUP(A30,'Medical Examinations'!A30:J2364,2,FALSE)</f>
        <v>35.86</v>
      </c>
      <c r="D30" s="30">
        <f>VLOOKUP(A30,'Medical Examinations'!A30:J2364,4,FALSE)</f>
        <v>6.74</v>
      </c>
      <c r="E30" s="32" t="str">
        <f>VLOOKUP(A30,'Medical Examinations'!A30:J2364,6,FALSE)</f>
        <v>Yes</v>
      </c>
      <c r="F30" s="33" t="str">
        <f>VLOOKUP(A30,'Medical Examinations'!A30:J2364,7,FALSE)</f>
        <v>No</v>
      </c>
      <c r="G30" s="33" t="str">
        <f>VLOOKUP(A30,'Medical Examinations'!A30:J2364,8,FALSE)</f>
        <v>No</v>
      </c>
      <c r="H30" s="33">
        <f>VLOOKUP(A30,'Medical Examinations'!A30:J2364,9,FALSE)</f>
        <v>2</v>
      </c>
      <c r="I30" s="33" t="str">
        <f>VLOOKUP(A30,'Medical Examinations'!A30:J2364,10,FALSE)</f>
        <v>Yes</v>
      </c>
      <c r="J30" s="33" t="str">
        <f>VLOOKUP(A30,'Medical Examinations'!A30:J2364,3,FALSE)</f>
        <v>Obesity</v>
      </c>
      <c r="K30" s="33" t="str">
        <f>VLOOKUP(A30,'Medical Examinations'!A30:J2364,5,FALSE)</f>
        <v>Diabetese</v>
      </c>
      <c r="L30" s="34">
        <f>VLOOKUP(Healthcare!A30,'Hospitalisation Details'!A30:L2372,6,FALSE)</f>
        <v>33458</v>
      </c>
      <c r="M30" s="35">
        <f>VLOOKUP(A30,'Hospitalisation Details'!A30:L2372,9,FALSE)</f>
        <v>46599.11</v>
      </c>
      <c r="N30" s="32" t="str">
        <f>VLOOKUP(Healthcare!A30,'Hospitalisation Details'!A30:L2372,10,FALSE)</f>
        <v>tier - 1</v>
      </c>
      <c r="O30" s="33" t="str">
        <f>VLOOKUP(A30,'Hospitalisation Details'!A29:L2372,11,FALSE)</f>
        <v>tier - 1</v>
      </c>
      <c r="P30" s="33" t="str">
        <f>VLOOKUP(A30,'Hospitalisation Details'!A29:L2372,12)</f>
        <v>R1015</v>
      </c>
      <c r="Q30" s="36">
        <f ca="1">VLOOKUP(A30,'Hospitalisation Details'!A29:L2372,7,FALSE)</f>
        <v>35</v>
      </c>
    </row>
    <row r="31" spans="1:17" ht="15.5" x14ac:dyDescent="0.35">
      <c r="A31" s="37" t="s">
        <v>2339</v>
      </c>
      <c r="B31" s="38" t="str">
        <f>VLOOKUP(A31,'Customer Names'!A31:E2365,3,FALSE)</f>
        <v>Sachrajda</v>
      </c>
      <c r="C31" s="39">
        <f>VLOOKUP(A31,'Medical Examinations'!A31:J2365,2,FALSE)</f>
        <v>37.049999999999997</v>
      </c>
      <c r="D31" s="38">
        <f>VLOOKUP(A31,'Medical Examinations'!A31:J2365,4,FALSE)</f>
        <v>8.44</v>
      </c>
      <c r="E31" s="40" t="str">
        <f>VLOOKUP(A31,'Medical Examinations'!A31:J2365,6,FALSE)</f>
        <v>No</v>
      </c>
      <c r="F31" s="41" t="str">
        <f>VLOOKUP(A31,'Medical Examinations'!A31:J2365,7,FALSE)</f>
        <v>No</v>
      </c>
      <c r="G31" s="41" t="str">
        <f>VLOOKUP(A31,'Medical Examinations'!A31:J2365,8,FALSE)</f>
        <v>No</v>
      </c>
      <c r="H31" s="41">
        <f>VLOOKUP(A31,'Medical Examinations'!A31:J2365,9,FALSE)</f>
        <v>0</v>
      </c>
      <c r="I31" s="41" t="str">
        <f>VLOOKUP(A31,'Medical Examinations'!A31:J2365,10,FALSE)</f>
        <v>Yes</v>
      </c>
      <c r="J31" s="41" t="str">
        <f>VLOOKUP(A31,'Medical Examinations'!A31:J2365,3,FALSE)</f>
        <v>Obesity</v>
      </c>
      <c r="K31" s="41" t="str">
        <f>VLOOKUP(A31,'Medical Examinations'!A31:J2365,5,FALSE)</f>
        <v>Diabetese</v>
      </c>
      <c r="L31" s="42">
        <f>VLOOKUP(Healthcare!A31,'Hospitalisation Details'!A31:L2373,6,FALSE)</f>
        <v>33578</v>
      </c>
      <c r="M31" s="43">
        <f>VLOOKUP(A31,'Hospitalisation Details'!A31:L2373,9,FALSE)</f>
        <v>46255.11</v>
      </c>
      <c r="N31" s="40" t="str">
        <f>VLOOKUP(Healthcare!A31,'Hospitalisation Details'!A31:L2373,10,FALSE)</f>
        <v>tier - 1</v>
      </c>
      <c r="O31" s="41" t="str">
        <f>VLOOKUP(A31,'Hospitalisation Details'!A30:L2373,11,FALSE)</f>
        <v>tier - 3</v>
      </c>
      <c r="P31" s="41" t="str">
        <f>VLOOKUP(A31,'Hospitalisation Details'!A30:L2373,12)</f>
        <v>R1015</v>
      </c>
      <c r="Q31" s="44">
        <f ca="1">VLOOKUP(A31,'Hospitalisation Details'!A30:L2373,7,FALSE)</f>
        <v>34</v>
      </c>
    </row>
    <row r="32" spans="1:17" ht="15.5" x14ac:dyDescent="0.35">
      <c r="A32" s="29" t="s">
        <v>2338</v>
      </c>
      <c r="B32" s="30" t="str">
        <f>VLOOKUP(A32,'Customer Names'!A32:E2366,3,FALSE)</f>
        <v>Gareri</v>
      </c>
      <c r="C32" s="31">
        <f>VLOOKUP(A32,'Medical Examinations'!A32:J2366,2,FALSE)</f>
        <v>43.89</v>
      </c>
      <c r="D32" s="30">
        <f>VLOOKUP(A32,'Medical Examinations'!A32:J2366,4,FALSE)</f>
        <v>8.7100000000000009</v>
      </c>
      <c r="E32" s="32" t="str">
        <f>VLOOKUP(A32,'Medical Examinations'!A32:J2366,6,FALSE)</f>
        <v>No</v>
      </c>
      <c r="F32" s="33" t="str">
        <f>VLOOKUP(A32,'Medical Examinations'!A32:J2366,7,FALSE)</f>
        <v>No</v>
      </c>
      <c r="G32" s="33" t="str">
        <f>VLOOKUP(A32,'Medical Examinations'!A32:J2366,8,FALSE)</f>
        <v>No</v>
      </c>
      <c r="H32" s="33">
        <f>VLOOKUP(A32,'Medical Examinations'!A32:J2366,9,FALSE)</f>
        <v>0</v>
      </c>
      <c r="I32" s="33" t="str">
        <f>VLOOKUP(A32,'Medical Examinations'!A32:J2366,10,FALSE)</f>
        <v>Yes</v>
      </c>
      <c r="J32" s="33" t="str">
        <f>VLOOKUP(A32,'Medical Examinations'!A32:J2366,3,FALSE)</f>
        <v>Obesity</v>
      </c>
      <c r="K32" s="33" t="str">
        <f>VLOOKUP(A32,'Medical Examinations'!A32:J2366,5,FALSE)</f>
        <v>Diabetese</v>
      </c>
      <c r="L32" s="34">
        <f>VLOOKUP(Healthcare!A32,'Hospitalisation Details'!A32:L2374,6,FALSE)</f>
        <v>36024</v>
      </c>
      <c r="M32" s="35">
        <f>VLOOKUP(A32,'Hospitalisation Details'!A32:L2374,9,FALSE)</f>
        <v>46200.99</v>
      </c>
      <c r="N32" s="32" t="str">
        <f>VLOOKUP(Healthcare!A32,'Hospitalisation Details'!A32:L2374,10,FALSE)</f>
        <v>tier - 1</v>
      </c>
      <c r="O32" s="33" t="str">
        <f>VLOOKUP(A32,'Hospitalisation Details'!A31:L2374,11,FALSE)</f>
        <v>tier - 1</v>
      </c>
      <c r="P32" s="33" t="str">
        <f>VLOOKUP(A32,'Hospitalisation Details'!A31:L2374,12)</f>
        <v>R1015</v>
      </c>
      <c r="Q32" s="36">
        <f ca="1">VLOOKUP(A32,'Hospitalisation Details'!A31:L2374,7,FALSE)</f>
        <v>28</v>
      </c>
    </row>
    <row r="33" spans="1:17" ht="15.5" x14ac:dyDescent="0.35">
      <c r="A33" s="37" t="s">
        <v>2337</v>
      </c>
      <c r="B33" s="38" t="str">
        <f>VLOOKUP(A33,'Customer Names'!A33:E2367,3,FALSE)</f>
        <v>Welch</v>
      </c>
      <c r="C33" s="39">
        <f>VLOOKUP(A33,'Medical Examinations'!A33:J2367,2,FALSE)</f>
        <v>42.35</v>
      </c>
      <c r="D33" s="38">
        <f>VLOOKUP(A33,'Medical Examinations'!A33:J2367,4,FALSE)</f>
        <v>5.08</v>
      </c>
      <c r="E33" s="40" t="str">
        <f>VLOOKUP(A33,'Medical Examinations'!A33:J2367,6,FALSE)</f>
        <v>Yes</v>
      </c>
      <c r="F33" s="41" t="str">
        <f>VLOOKUP(A33,'Medical Examinations'!A33:J2367,7,FALSE)</f>
        <v>No</v>
      </c>
      <c r="G33" s="41" t="str">
        <f>VLOOKUP(A33,'Medical Examinations'!A33:J2367,8,FALSE)</f>
        <v>No</v>
      </c>
      <c r="H33" s="41">
        <f>VLOOKUP(A33,'Medical Examinations'!A33:J2367,9,FALSE)</f>
        <v>0</v>
      </c>
      <c r="I33" s="41" t="str">
        <f>VLOOKUP(A33,'Medical Examinations'!A33:J2367,10,FALSE)</f>
        <v>Yes</v>
      </c>
      <c r="J33" s="41" t="str">
        <f>VLOOKUP(A33,'Medical Examinations'!A33:J2367,3,FALSE)</f>
        <v>Obesity</v>
      </c>
      <c r="K33" s="41" t="str">
        <f>VLOOKUP(A33,'Medical Examinations'!A33:J2367,5,FALSE)</f>
        <v>Normal</v>
      </c>
      <c r="L33" s="42">
        <f>VLOOKUP(Healthcare!A33,'Hospitalisation Details'!A33:L2375,6,FALSE)</f>
        <v>35401</v>
      </c>
      <c r="M33" s="43">
        <f>VLOOKUP(A33,'Hospitalisation Details'!A33:L2375,9,FALSE)</f>
        <v>46151.12</v>
      </c>
      <c r="N33" s="40" t="str">
        <f>VLOOKUP(Healthcare!A33,'Hospitalisation Details'!A33:L2375,10,FALSE)</f>
        <v>tier - 1</v>
      </c>
      <c r="O33" s="41" t="str">
        <f>VLOOKUP(A33,'Hospitalisation Details'!A32:L2375,11,FALSE)</f>
        <v>tier - 3</v>
      </c>
      <c r="P33" s="41" t="str">
        <f>VLOOKUP(A33,'Hospitalisation Details'!A32:L2375,12)</f>
        <v>R1015</v>
      </c>
      <c r="Q33" s="44">
        <f ca="1">VLOOKUP(A33,'Hospitalisation Details'!A32:L2375,7,FALSE)</f>
        <v>29</v>
      </c>
    </row>
    <row r="34" spans="1:17" ht="15.5" x14ac:dyDescent="0.35">
      <c r="A34" s="29" t="s">
        <v>2336</v>
      </c>
      <c r="B34" s="30" t="str">
        <f>VLOOKUP(A34,'Customer Names'!A34:E2368,3,FALSE)</f>
        <v>Prindiville</v>
      </c>
      <c r="C34" s="31">
        <f>VLOOKUP(A34,'Medical Examinations'!A34:J2368,2,FALSE)</f>
        <v>31.35</v>
      </c>
      <c r="D34" s="30">
        <f>VLOOKUP(A34,'Medical Examinations'!A34:J2368,4,FALSE)</f>
        <v>6.86</v>
      </c>
      <c r="E34" s="32" t="str">
        <f>VLOOKUP(A34,'Medical Examinations'!A34:J2368,6,FALSE)</f>
        <v>No</v>
      </c>
      <c r="F34" s="33" t="str">
        <f>VLOOKUP(A34,'Medical Examinations'!A34:J2368,7,FALSE)</f>
        <v>No</v>
      </c>
      <c r="G34" s="33" t="str">
        <f>VLOOKUP(A34,'Medical Examinations'!A34:J2368,8,FALSE)</f>
        <v>No</v>
      </c>
      <c r="H34" s="33">
        <f>VLOOKUP(A34,'Medical Examinations'!A34:J2368,9,FALSE)</f>
        <v>0</v>
      </c>
      <c r="I34" s="33" t="str">
        <f>VLOOKUP(A34,'Medical Examinations'!A34:J2368,10,FALSE)</f>
        <v>Yes</v>
      </c>
      <c r="J34" s="33" t="str">
        <f>VLOOKUP(A34,'Medical Examinations'!A34:J2368,3,FALSE)</f>
        <v>Obesity</v>
      </c>
      <c r="K34" s="33" t="str">
        <f>VLOOKUP(A34,'Medical Examinations'!A34:J2368,5,FALSE)</f>
        <v>Diabetese</v>
      </c>
      <c r="L34" s="34">
        <f>VLOOKUP(Healthcare!A34,'Hospitalisation Details'!A34:L2376,6,FALSE)</f>
        <v>33942</v>
      </c>
      <c r="M34" s="35">
        <f>VLOOKUP(A34,'Hospitalisation Details'!A34:L2376,9,FALSE)</f>
        <v>46130.53</v>
      </c>
      <c r="N34" s="32" t="str">
        <f>VLOOKUP(Healthcare!A34,'Hospitalisation Details'!A34:L2376,10,FALSE)</f>
        <v>tier - 1</v>
      </c>
      <c r="O34" s="33" t="str">
        <f>VLOOKUP(A34,'Hospitalisation Details'!A33:L2376,11,FALSE)</f>
        <v>tier - 1</v>
      </c>
      <c r="P34" s="33" t="str">
        <f>VLOOKUP(A34,'Hospitalisation Details'!A33:L2376,12)</f>
        <v>R1015</v>
      </c>
      <c r="Q34" s="36">
        <f ca="1">VLOOKUP(A34,'Hospitalisation Details'!A33:L2376,7,FALSE)</f>
        <v>33</v>
      </c>
    </row>
    <row r="35" spans="1:17" ht="15.5" x14ac:dyDescent="0.35">
      <c r="A35" s="37" t="s">
        <v>2335</v>
      </c>
      <c r="B35" s="38" t="str">
        <f>VLOOKUP(A35,'Customer Names'!A35:E2369,3,FALSE)</f>
        <v>Kincaid</v>
      </c>
      <c r="C35" s="39">
        <f>VLOOKUP(A35,'Medical Examinations'!A35:J2369,2,FALSE)</f>
        <v>47.6</v>
      </c>
      <c r="D35" s="38">
        <f>VLOOKUP(A35,'Medical Examinations'!A35:J2369,4,FALSE)</f>
        <v>5.95</v>
      </c>
      <c r="E35" s="40" t="str">
        <f>VLOOKUP(A35,'Medical Examinations'!A35:J2369,6,FALSE)</f>
        <v>Yes</v>
      </c>
      <c r="F35" s="41" t="str">
        <f>VLOOKUP(A35,'Medical Examinations'!A35:J2369,7,FALSE)</f>
        <v>No</v>
      </c>
      <c r="G35" s="41" t="str">
        <f>VLOOKUP(A35,'Medical Examinations'!A35:J2369,8,FALSE)</f>
        <v>No</v>
      </c>
      <c r="H35" s="41">
        <f>VLOOKUP(A35,'Medical Examinations'!A35:J2369,9,FALSE)</f>
        <v>0</v>
      </c>
      <c r="I35" s="41" t="str">
        <f>VLOOKUP(A35,'Medical Examinations'!A35:J2369,10,FALSE)</f>
        <v>Yes</v>
      </c>
      <c r="J35" s="41" t="str">
        <f>VLOOKUP(A35,'Medical Examinations'!A35:J2369,3,FALSE)</f>
        <v>Obesity</v>
      </c>
      <c r="K35" s="41" t="str">
        <f>VLOOKUP(A35,'Medical Examinations'!A35:J2369,5,FALSE)</f>
        <v>Prediabetese</v>
      </c>
      <c r="L35" s="42">
        <f>VLOOKUP(Healthcare!A35,'Hospitalisation Details'!A35:L2377,6,FALSE)</f>
        <v>34972</v>
      </c>
      <c r="M35" s="43">
        <f>VLOOKUP(A35,'Hospitalisation Details'!A35:L2377,9,FALSE)</f>
        <v>46113.51</v>
      </c>
      <c r="N35" s="40" t="str">
        <f>VLOOKUP(Healthcare!A35,'Hospitalisation Details'!A35:L2377,10,FALSE)</f>
        <v>tier - 2</v>
      </c>
      <c r="O35" s="41" t="str">
        <f>VLOOKUP(A35,'Hospitalisation Details'!A34:L2377,11,FALSE)</f>
        <v>tier - 3</v>
      </c>
      <c r="P35" s="41" t="str">
        <f>VLOOKUP(A35,'Hospitalisation Details'!A34:L2377,12)</f>
        <v>R1015</v>
      </c>
      <c r="Q35" s="44">
        <f ca="1">VLOOKUP(A35,'Hospitalisation Details'!A34:L2377,7,FALSE)</f>
        <v>30</v>
      </c>
    </row>
    <row r="36" spans="1:17" ht="15.5" x14ac:dyDescent="0.35">
      <c r="A36" s="29" t="s">
        <v>2334</v>
      </c>
      <c r="B36" s="30" t="str">
        <f>VLOOKUP(A36,'Customer Names'!A36:E2370,3,FALSE)</f>
        <v>Bruestle</v>
      </c>
      <c r="C36" s="31">
        <f>VLOOKUP(A36,'Medical Examinations'!A36:J2370,2,FALSE)</f>
        <v>46.2</v>
      </c>
      <c r="D36" s="30">
        <f>VLOOKUP(A36,'Medical Examinations'!A36:J2370,4,FALSE)</f>
        <v>6.09</v>
      </c>
      <c r="E36" s="32" t="str">
        <f>VLOOKUP(A36,'Medical Examinations'!A36:J2370,6,FALSE)</f>
        <v>No</v>
      </c>
      <c r="F36" s="33" t="str">
        <f>VLOOKUP(A36,'Medical Examinations'!A36:J2370,7,FALSE)</f>
        <v>No</v>
      </c>
      <c r="G36" s="33" t="str">
        <f>VLOOKUP(A36,'Medical Examinations'!A36:J2370,8,FALSE)</f>
        <v>Yes</v>
      </c>
      <c r="H36" s="33">
        <f>VLOOKUP(A36,'Medical Examinations'!A36:J2370,9,FALSE)</f>
        <v>1</v>
      </c>
      <c r="I36" s="33" t="str">
        <f>VLOOKUP(A36,'Medical Examinations'!A36:J2370,10,FALSE)</f>
        <v>Yes</v>
      </c>
      <c r="J36" s="33" t="str">
        <f>VLOOKUP(A36,'Medical Examinations'!A36:J2370,3,FALSE)</f>
        <v>Obesity</v>
      </c>
      <c r="K36" s="33" t="str">
        <f>VLOOKUP(A36,'Medical Examinations'!A36:J2370,5,FALSE)</f>
        <v>Prediabetese</v>
      </c>
      <c r="L36" s="34">
        <f>VLOOKUP(Healthcare!A36,'Hospitalisation Details'!A36:L2378,6,FALSE)</f>
        <v>36384</v>
      </c>
      <c r="M36" s="35">
        <f>VLOOKUP(A36,'Hospitalisation Details'!A36:L2378,9,FALSE)</f>
        <v>45863.21</v>
      </c>
      <c r="N36" s="32" t="str">
        <f>VLOOKUP(Healthcare!A36,'Hospitalisation Details'!A36:L2378,10,FALSE)</f>
        <v>tier - 2</v>
      </c>
      <c r="O36" s="33" t="str">
        <f>VLOOKUP(A36,'Hospitalisation Details'!A35:L2378,11,FALSE)</f>
        <v>tier - 1</v>
      </c>
      <c r="P36" s="33" t="str">
        <f>VLOOKUP(A36,'Hospitalisation Details'!A35:L2378,12)</f>
        <v>R1013</v>
      </c>
      <c r="Q36" s="36">
        <f ca="1">VLOOKUP(A36,'Hospitalisation Details'!A35:L2378,7,FALSE)</f>
        <v>27</v>
      </c>
    </row>
    <row r="37" spans="1:17" ht="15.5" x14ac:dyDescent="0.35">
      <c r="A37" s="37" t="s">
        <v>2333</v>
      </c>
      <c r="B37" s="38" t="str">
        <f>VLOOKUP(A37,'Customer Names'!A37:E2371,3,FALSE)</f>
        <v>Lachance</v>
      </c>
      <c r="C37" s="39">
        <f>VLOOKUP(A37,'Medical Examinations'!A37:J2371,2,FALSE)</f>
        <v>32.015000000000001</v>
      </c>
      <c r="D37" s="38">
        <f>VLOOKUP(A37,'Medical Examinations'!A37:J2371,4,FALSE)</f>
        <v>11.75</v>
      </c>
      <c r="E37" s="40" t="str">
        <f>VLOOKUP(A37,'Medical Examinations'!A37:J2371,6,FALSE)</f>
        <v>No</v>
      </c>
      <c r="F37" s="41" t="str">
        <f>VLOOKUP(A37,'Medical Examinations'!A37:J2371,7,FALSE)</f>
        <v>No</v>
      </c>
      <c r="G37" s="41" t="str">
        <f>VLOOKUP(A37,'Medical Examinations'!A37:J2371,8,FALSE)</f>
        <v>No</v>
      </c>
      <c r="H37" s="41">
        <f>VLOOKUP(A37,'Medical Examinations'!A37:J2371,9,FALSE)</f>
        <v>0</v>
      </c>
      <c r="I37" s="41" t="str">
        <f>VLOOKUP(A37,'Medical Examinations'!A37:J2371,10,FALSE)</f>
        <v>Yes</v>
      </c>
      <c r="J37" s="41" t="str">
        <f>VLOOKUP(A37,'Medical Examinations'!A37:J2371,3,FALSE)</f>
        <v>Obesity</v>
      </c>
      <c r="K37" s="41" t="str">
        <f>VLOOKUP(A37,'Medical Examinations'!A37:J2371,5,FALSE)</f>
        <v>Diabetese</v>
      </c>
      <c r="L37" s="42">
        <f>VLOOKUP(Healthcare!A37,'Hospitalisation Details'!A37:L2379,6,FALSE)</f>
        <v>33228</v>
      </c>
      <c r="M37" s="43">
        <f>VLOOKUP(A37,'Hospitalisation Details'!A37:L2379,9,FALSE)</f>
        <v>45710.21</v>
      </c>
      <c r="N37" s="40" t="str">
        <f>VLOOKUP(Healthcare!A37,'Hospitalisation Details'!A37:L2379,10,FALSE)</f>
        <v>tier - 2</v>
      </c>
      <c r="O37" s="41" t="str">
        <f>VLOOKUP(A37,'Hospitalisation Details'!A36:L2379,11,FALSE)</f>
        <v>tier - 2</v>
      </c>
      <c r="P37" s="41" t="str">
        <f>VLOOKUP(A37,'Hospitalisation Details'!A36:L2379,12)</f>
        <v>R1013</v>
      </c>
      <c r="Q37" s="44">
        <f ca="1">VLOOKUP(A37,'Hospitalisation Details'!A36:L2379,7,FALSE)</f>
        <v>35</v>
      </c>
    </row>
    <row r="38" spans="1:17" ht="15.5" x14ac:dyDescent="0.35">
      <c r="A38" s="29" t="s">
        <v>2332</v>
      </c>
      <c r="B38" s="30" t="str">
        <f>VLOOKUP(A38,'Customer Names'!A38:E2372,3,FALSE)</f>
        <v>Eason</v>
      </c>
      <c r="C38" s="31">
        <f>VLOOKUP(A38,'Medical Examinations'!A38:J2372,2,FALSE)</f>
        <v>40.564999999999998</v>
      </c>
      <c r="D38" s="30">
        <f>VLOOKUP(A38,'Medical Examinations'!A38:J2372,4,FALSE)</f>
        <v>7.37</v>
      </c>
      <c r="E38" s="32" t="str">
        <f>VLOOKUP(A38,'Medical Examinations'!A38:J2372,6,FALSE)</f>
        <v>No</v>
      </c>
      <c r="F38" s="33" t="str">
        <f>VLOOKUP(A38,'Medical Examinations'!A38:J2372,7,FALSE)</f>
        <v>No</v>
      </c>
      <c r="G38" s="33" t="str">
        <f>VLOOKUP(A38,'Medical Examinations'!A38:J2372,8,FALSE)</f>
        <v>No</v>
      </c>
      <c r="H38" s="33">
        <f>VLOOKUP(A38,'Medical Examinations'!A38:J2372,9,FALSE)</f>
        <v>0</v>
      </c>
      <c r="I38" s="33" t="str">
        <f>VLOOKUP(A38,'Medical Examinations'!A38:J2372,10,FALSE)</f>
        <v>Yes</v>
      </c>
      <c r="J38" s="33" t="str">
        <f>VLOOKUP(A38,'Medical Examinations'!A38:J2372,3,FALSE)</f>
        <v>Obesity</v>
      </c>
      <c r="K38" s="33" t="str">
        <f>VLOOKUP(A38,'Medical Examinations'!A38:J2372,5,FALSE)</f>
        <v>Diabetese</v>
      </c>
      <c r="L38" s="34">
        <f>VLOOKUP(Healthcare!A38,'Hospitalisation Details'!A38:L2380,6,FALSE)</f>
        <v>34555</v>
      </c>
      <c r="M38" s="35">
        <f>VLOOKUP(A38,'Hospitalisation Details'!A38:L2380,9,FALSE)</f>
        <v>45702.02</v>
      </c>
      <c r="N38" s="32" t="str">
        <f>VLOOKUP(Healthcare!A38,'Hospitalisation Details'!A38:L2380,10,FALSE)</f>
        <v>tier - 2</v>
      </c>
      <c r="O38" s="33" t="str">
        <f>VLOOKUP(A38,'Hospitalisation Details'!A37:L2380,11,FALSE)</f>
        <v>tier - 2</v>
      </c>
      <c r="P38" s="33" t="str">
        <f>VLOOKUP(A38,'Hospitalisation Details'!A37:L2380,12)</f>
        <v>R1013</v>
      </c>
      <c r="Q38" s="36">
        <f ca="1">VLOOKUP(A38,'Hospitalisation Details'!A37:L2380,7,FALSE)</f>
        <v>32</v>
      </c>
    </row>
    <row r="39" spans="1:17" ht="15.5" x14ac:dyDescent="0.35">
      <c r="A39" s="37" t="s">
        <v>2331</v>
      </c>
      <c r="B39" s="38" t="str">
        <f>VLOOKUP(A39,'Customer Names'!A39:E2373,3,FALSE)</f>
        <v>Grummon</v>
      </c>
      <c r="C39" s="39">
        <f>VLOOKUP(A39,'Medical Examinations'!A39:J2373,2,FALSE)</f>
        <v>32.450000000000003</v>
      </c>
      <c r="D39" s="38">
        <f>VLOOKUP(A39,'Medical Examinations'!A39:J2373,4,FALSE)</f>
        <v>11.91</v>
      </c>
      <c r="E39" s="40" t="str">
        <f>VLOOKUP(A39,'Medical Examinations'!A39:J2373,6,FALSE)</f>
        <v>No</v>
      </c>
      <c r="F39" s="41" t="str">
        <f>VLOOKUP(A39,'Medical Examinations'!A39:J2373,7,FALSE)</f>
        <v>No</v>
      </c>
      <c r="G39" s="41" t="str">
        <f>VLOOKUP(A39,'Medical Examinations'!A39:J2373,8,FALSE)</f>
        <v>No</v>
      </c>
      <c r="H39" s="41">
        <f>VLOOKUP(A39,'Medical Examinations'!A39:J2373,9,FALSE)</f>
        <v>0</v>
      </c>
      <c r="I39" s="41" t="str">
        <f>VLOOKUP(A39,'Medical Examinations'!A39:J2373,10,FALSE)</f>
        <v>Yes</v>
      </c>
      <c r="J39" s="41" t="str">
        <f>VLOOKUP(A39,'Medical Examinations'!A39:J2373,3,FALSE)</f>
        <v>Obesity</v>
      </c>
      <c r="K39" s="41" t="str">
        <f>VLOOKUP(A39,'Medical Examinations'!A39:J2373,5,FALSE)</f>
        <v>Diabetese</v>
      </c>
      <c r="L39" s="42">
        <f>VLOOKUP(Healthcare!A39,'Hospitalisation Details'!A39:L2381,6,FALSE)</f>
        <v>33955</v>
      </c>
      <c r="M39" s="43">
        <f>VLOOKUP(A39,'Hospitalisation Details'!A39:L2381,9,FALSE)</f>
        <v>45008.959999999999</v>
      </c>
      <c r="N39" s="40" t="str">
        <f>VLOOKUP(Healthcare!A39,'Hospitalisation Details'!A39:L2381,10,FALSE)</f>
        <v>tier - 2</v>
      </c>
      <c r="O39" s="41" t="str">
        <f>VLOOKUP(A39,'Hospitalisation Details'!A38:L2381,11,FALSE)</f>
        <v>tier - 2</v>
      </c>
      <c r="P39" s="41" t="str">
        <f>VLOOKUP(A39,'Hospitalisation Details'!A38:L2381,12)</f>
        <v>R1013</v>
      </c>
      <c r="Q39" s="44">
        <f ca="1">VLOOKUP(A39,'Hospitalisation Details'!A38:L2381,7,FALSE)</f>
        <v>33</v>
      </c>
    </row>
    <row r="40" spans="1:17" ht="15.5" x14ac:dyDescent="0.35">
      <c r="A40" s="29" t="s">
        <v>2330</v>
      </c>
      <c r="B40" s="30" t="str">
        <f>VLOOKUP(A40,'Customer Names'!A40:E2374,3,FALSE)</f>
        <v>Vanwechel</v>
      </c>
      <c r="C40" s="31">
        <f>VLOOKUP(A40,'Medical Examinations'!A40:J2374,2,FALSE)</f>
        <v>34.96</v>
      </c>
      <c r="D40" s="30">
        <f>VLOOKUP(A40,'Medical Examinations'!A40:J2374,4,FALSE)</f>
        <v>6.52</v>
      </c>
      <c r="E40" s="32" t="str">
        <f>VLOOKUP(A40,'Medical Examinations'!A40:J2374,6,FALSE)</f>
        <v>No</v>
      </c>
      <c r="F40" s="33" t="str">
        <f>VLOOKUP(A40,'Medical Examinations'!A40:J2374,7,FALSE)</f>
        <v>No</v>
      </c>
      <c r="G40" s="33" t="str">
        <f>VLOOKUP(A40,'Medical Examinations'!A40:J2374,8,FALSE)</f>
        <v>No</v>
      </c>
      <c r="H40" s="33">
        <f>VLOOKUP(A40,'Medical Examinations'!A40:J2374,9,FALSE)</f>
        <v>0</v>
      </c>
      <c r="I40" s="33" t="str">
        <f>VLOOKUP(A40,'Medical Examinations'!A40:J2374,10,FALSE)</f>
        <v>Yes</v>
      </c>
      <c r="J40" s="33" t="str">
        <f>VLOOKUP(A40,'Medical Examinations'!A40:J2374,3,FALSE)</f>
        <v>Obesity</v>
      </c>
      <c r="K40" s="33" t="str">
        <f>VLOOKUP(A40,'Medical Examinations'!A40:J2374,5,FALSE)</f>
        <v>Diabetese</v>
      </c>
      <c r="L40" s="34">
        <f>VLOOKUP(Healthcare!A40,'Hospitalisation Details'!A40:L2382,6,FALSE)</f>
        <v>33463</v>
      </c>
      <c r="M40" s="35">
        <f>VLOOKUP(A40,'Hospitalisation Details'!A40:L2382,9,FALSE)</f>
        <v>44641.2</v>
      </c>
      <c r="N40" s="32" t="str">
        <f>VLOOKUP(Healthcare!A40,'Hospitalisation Details'!A40:L2382,10,FALSE)</f>
        <v>tier - 2</v>
      </c>
      <c r="O40" s="33" t="str">
        <f>VLOOKUP(A40,'Hospitalisation Details'!A39:L2382,11,FALSE)</f>
        <v>tier - 3</v>
      </c>
      <c r="P40" s="33" t="str">
        <f>VLOOKUP(A40,'Hospitalisation Details'!A39:L2382,12)</f>
        <v>R1013</v>
      </c>
      <c r="Q40" s="36">
        <f ca="1">VLOOKUP(A40,'Hospitalisation Details'!A39:L2382,7,FALSE)</f>
        <v>35</v>
      </c>
    </row>
    <row r="41" spans="1:17" ht="15.5" x14ac:dyDescent="0.35">
      <c r="A41" s="37" t="s">
        <v>2329</v>
      </c>
      <c r="B41" s="38" t="str">
        <f>VLOOKUP(A41,'Customer Names'!A41:E2375,3,FALSE)</f>
        <v>Fisher</v>
      </c>
      <c r="C41" s="39">
        <f>VLOOKUP(A41,'Medical Examinations'!A41:J2375,2,FALSE)</f>
        <v>35.5</v>
      </c>
      <c r="D41" s="38">
        <f>VLOOKUP(A41,'Medical Examinations'!A41:J2375,4,FALSE)</f>
        <v>5.14</v>
      </c>
      <c r="E41" s="40" t="str">
        <f>VLOOKUP(A41,'Medical Examinations'!A41:J2375,6,FALSE)</f>
        <v>No</v>
      </c>
      <c r="F41" s="41" t="str">
        <f>VLOOKUP(A41,'Medical Examinations'!A41:J2375,7,FALSE)</f>
        <v>No</v>
      </c>
      <c r="G41" s="41" t="str">
        <f>VLOOKUP(A41,'Medical Examinations'!A41:J2375,8,FALSE)</f>
        <v>Yes</v>
      </c>
      <c r="H41" s="41">
        <f>VLOOKUP(A41,'Medical Examinations'!A41:J2375,9,FALSE)</f>
        <v>1</v>
      </c>
      <c r="I41" s="41" t="str">
        <f>VLOOKUP(A41,'Medical Examinations'!A41:J2375,10,FALSE)</f>
        <v>Yes</v>
      </c>
      <c r="J41" s="41" t="str">
        <f>VLOOKUP(A41,'Medical Examinations'!A41:J2375,3,FALSE)</f>
        <v>Obesity</v>
      </c>
      <c r="K41" s="41" t="str">
        <f>VLOOKUP(A41,'Medical Examinations'!A41:J2375,5,FALSE)</f>
        <v>Normal</v>
      </c>
      <c r="L41" s="42">
        <f>VLOOKUP(Healthcare!A41,'Hospitalisation Details'!A41:L2383,6,FALSE)</f>
        <v>34253</v>
      </c>
      <c r="M41" s="43">
        <f>VLOOKUP(A41,'Hospitalisation Details'!A41:L2383,9,FALSE)</f>
        <v>44585.46</v>
      </c>
      <c r="N41" s="40" t="str">
        <f>VLOOKUP(Healthcare!A41,'Hospitalisation Details'!A41:L2383,10,FALSE)</f>
        <v>tier - 2</v>
      </c>
      <c r="O41" s="41" t="str">
        <f>VLOOKUP(A41,'Hospitalisation Details'!A40:L2383,11,FALSE)</f>
        <v>tier - 2</v>
      </c>
      <c r="P41" s="41" t="str">
        <f>VLOOKUP(A41,'Hospitalisation Details'!A40:L2383,12)</f>
        <v>R1013</v>
      </c>
      <c r="Q41" s="44">
        <f ca="1">VLOOKUP(A41,'Hospitalisation Details'!A40:L2383,7,FALSE)</f>
        <v>32</v>
      </c>
    </row>
    <row r="42" spans="1:17" ht="15.5" x14ac:dyDescent="0.35">
      <c r="A42" s="29" t="s">
        <v>2328</v>
      </c>
      <c r="B42" s="30" t="str">
        <f>VLOOKUP(A42,'Customer Names'!A42:E2376,3,FALSE)</f>
        <v>Jenkins</v>
      </c>
      <c r="C42" s="31">
        <f>VLOOKUP(A42,'Medical Examinations'!A42:J2376,2,FALSE)</f>
        <v>52.58</v>
      </c>
      <c r="D42" s="30">
        <f>VLOOKUP(A42,'Medical Examinations'!A42:J2376,4,FALSE)</f>
        <v>4.1900000000000004</v>
      </c>
      <c r="E42" s="32" t="str">
        <f>VLOOKUP(A42,'Medical Examinations'!A42:J2376,6,FALSE)</f>
        <v>No</v>
      </c>
      <c r="F42" s="33" t="str">
        <f>VLOOKUP(A42,'Medical Examinations'!A42:J2376,7,FALSE)</f>
        <v>Yes</v>
      </c>
      <c r="G42" s="33" t="str">
        <f>VLOOKUP(A42,'Medical Examinations'!A42:J2376,8,FALSE)</f>
        <v>No</v>
      </c>
      <c r="H42" s="33">
        <f>VLOOKUP(A42,'Medical Examinations'!A42:J2376,9,FALSE)</f>
        <v>1</v>
      </c>
      <c r="I42" s="33" t="str">
        <f>VLOOKUP(A42,'Medical Examinations'!A42:J2376,10,FALSE)</f>
        <v>Yes</v>
      </c>
      <c r="J42" s="33" t="str">
        <f>VLOOKUP(A42,'Medical Examinations'!A42:J2376,3,FALSE)</f>
        <v>Obesity</v>
      </c>
      <c r="K42" s="33" t="str">
        <f>VLOOKUP(A42,'Medical Examinations'!A42:J2376,5,FALSE)</f>
        <v>Normal</v>
      </c>
      <c r="L42" s="34">
        <f>VLOOKUP(Healthcare!A42,'Hospitalisation Details'!A42:L2384,6,FALSE)</f>
        <v>36740</v>
      </c>
      <c r="M42" s="35">
        <f>VLOOKUP(A42,'Hospitalisation Details'!A42:L2384,9,FALSE)</f>
        <v>44501.4</v>
      </c>
      <c r="N42" s="32" t="str">
        <f>VLOOKUP(Healthcare!A42,'Hospitalisation Details'!A42:L2384,10,FALSE)</f>
        <v>tier - 2</v>
      </c>
      <c r="O42" s="33" t="str">
        <f>VLOOKUP(A42,'Hospitalisation Details'!A41:L2384,11,FALSE)</f>
        <v>tier - 3</v>
      </c>
      <c r="P42" s="33" t="str">
        <f>VLOOKUP(A42,'Hospitalisation Details'!A41:L2384,12)</f>
        <v>R1013</v>
      </c>
      <c r="Q42" s="36">
        <f ca="1">VLOOKUP(A42,'Hospitalisation Details'!A41:L2384,7,FALSE)</f>
        <v>26</v>
      </c>
    </row>
    <row r="43" spans="1:17" ht="15.5" x14ac:dyDescent="0.35">
      <c r="A43" s="37" t="s">
        <v>2327</v>
      </c>
      <c r="B43" s="38" t="str">
        <f>VLOOKUP(A43,'Customer Names'!A43:E2377,3,FALSE)</f>
        <v>Peters</v>
      </c>
      <c r="C43" s="39">
        <f>VLOOKUP(A43,'Medical Examinations'!A43:J2377,2,FALSE)</f>
        <v>35.200000000000003</v>
      </c>
      <c r="D43" s="38">
        <f>VLOOKUP(A43,'Medical Examinations'!A43:J2377,4,FALSE)</f>
        <v>11.68</v>
      </c>
      <c r="E43" s="40" t="str">
        <f>VLOOKUP(A43,'Medical Examinations'!A43:J2377,6,FALSE)</f>
        <v>Yes</v>
      </c>
      <c r="F43" s="41" t="str">
        <f>VLOOKUP(A43,'Medical Examinations'!A43:J2377,7,FALSE)</f>
        <v>No</v>
      </c>
      <c r="G43" s="41" t="str">
        <f>VLOOKUP(A43,'Medical Examinations'!A43:J2377,8,FALSE)</f>
        <v>No</v>
      </c>
      <c r="H43" s="41">
        <f>VLOOKUP(A43,'Medical Examinations'!A43:J2377,9,FALSE)</f>
        <v>0</v>
      </c>
      <c r="I43" s="41" t="str">
        <f>VLOOKUP(A43,'Medical Examinations'!A43:J2377,10,FALSE)</f>
        <v>Yes</v>
      </c>
      <c r="J43" s="41" t="str">
        <f>VLOOKUP(A43,'Medical Examinations'!A43:J2377,3,FALSE)</f>
        <v>Obesity</v>
      </c>
      <c r="K43" s="41" t="str">
        <f>VLOOKUP(A43,'Medical Examinations'!A43:J2377,5,FALSE)</f>
        <v>Diabetese</v>
      </c>
      <c r="L43" s="42">
        <f>VLOOKUP(Healthcare!A43,'Hospitalisation Details'!A43:L2385,6,FALSE)</f>
        <v>35687</v>
      </c>
      <c r="M43" s="43">
        <f>VLOOKUP(A43,'Hospitalisation Details'!A43:L2385,9,FALSE)</f>
        <v>44423.8</v>
      </c>
      <c r="N43" s="40" t="str">
        <f>VLOOKUP(Healthcare!A43,'Hospitalisation Details'!A43:L2385,10,FALSE)</f>
        <v>tier - 2</v>
      </c>
      <c r="O43" s="41" t="str">
        <f>VLOOKUP(A43,'Hospitalisation Details'!A42:L2385,11,FALSE)</f>
        <v>tier - 3</v>
      </c>
      <c r="P43" s="41" t="str">
        <f>VLOOKUP(A43,'Hospitalisation Details'!A42:L2385,12)</f>
        <v>R1013</v>
      </c>
      <c r="Q43" s="44">
        <f ca="1">VLOOKUP(A43,'Hospitalisation Details'!A42:L2385,7,FALSE)</f>
        <v>28</v>
      </c>
    </row>
    <row r="44" spans="1:17" ht="15.5" x14ac:dyDescent="0.35">
      <c r="A44" s="29" t="s">
        <v>2326</v>
      </c>
      <c r="B44" s="30" t="str">
        <f>VLOOKUP(A44,'Customer Names'!A44:E2378,3,FALSE)</f>
        <v>Aha</v>
      </c>
      <c r="C44" s="31">
        <f>VLOOKUP(A44,'Medical Examinations'!A44:J2378,2,FALSE)</f>
        <v>38.06</v>
      </c>
      <c r="D44" s="30">
        <f>VLOOKUP(A44,'Medical Examinations'!A44:J2378,4,FALSE)</f>
        <v>6.98</v>
      </c>
      <c r="E44" s="32" t="str">
        <f>VLOOKUP(A44,'Medical Examinations'!A44:J2378,6,FALSE)</f>
        <v>No</v>
      </c>
      <c r="F44" s="33" t="str">
        <f>VLOOKUP(A44,'Medical Examinations'!A44:J2378,7,FALSE)</f>
        <v>No</v>
      </c>
      <c r="G44" s="33" t="str">
        <f>VLOOKUP(A44,'Medical Examinations'!A44:J2378,8,FALSE)</f>
        <v>No</v>
      </c>
      <c r="H44" s="33">
        <f>VLOOKUP(A44,'Medical Examinations'!A44:J2378,9,FALSE)</f>
        <v>0</v>
      </c>
      <c r="I44" s="33" t="str">
        <f>VLOOKUP(A44,'Medical Examinations'!A44:J2378,10,FALSE)</f>
        <v>Yes</v>
      </c>
      <c r="J44" s="33" t="str">
        <f>VLOOKUP(A44,'Medical Examinations'!A44:J2378,3,FALSE)</f>
        <v>Obesity</v>
      </c>
      <c r="K44" s="33" t="str">
        <f>VLOOKUP(A44,'Medical Examinations'!A44:J2378,5,FALSE)</f>
        <v>Diabetese</v>
      </c>
      <c r="L44" s="34">
        <f>VLOOKUP(Healthcare!A44,'Hospitalisation Details'!A44:L2386,6,FALSE)</f>
        <v>33540</v>
      </c>
      <c r="M44" s="35">
        <f>VLOOKUP(A44,'Hospitalisation Details'!A44:L2386,9,FALSE)</f>
        <v>44400.41</v>
      </c>
      <c r="N44" s="32" t="str">
        <f>VLOOKUP(Healthcare!A44,'Hospitalisation Details'!A44:L2386,10,FALSE)</f>
        <v>tier - 2</v>
      </c>
      <c r="O44" s="33" t="str">
        <f>VLOOKUP(A44,'Hospitalisation Details'!A43:L2386,11,FALSE)</f>
        <v>tier - 2</v>
      </c>
      <c r="P44" s="33" t="str">
        <f>VLOOKUP(A44,'Hospitalisation Details'!A43:L2386,12)</f>
        <v>R1013</v>
      </c>
      <c r="Q44" s="36">
        <f ca="1">VLOOKUP(A44,'Hospitalisation Details'!A43:L2386,7,FALSE)</f>
        <v>34</v>
      </c>
    </row>
    <row r="45" spans="1:17" ht="15.5" x14ac:dyDescent="0.35">
      <c r="A45" s="37" t="s">
        <v>2325</v>
      </c>
      <c r="B45" s="38" t="str">
        <f>VLOOKUP(A45,'Customer Names'!A45:E2379,3,FALSE)</f>
        <v>McElwain</v>
      </c>
      <c r="C45" s="39">
        <f>VLOOKUP(A45,'Medical Examinations'!A45:J2379,2,FALSE)</f>
        <v>34.21</v>
      </c>
      <c r="D45" s="38">
        <f>VLOOKUP(A45,'Medical Examinations'!A45:J2379,4,FALSE)</f>
        <v>8.34</v>
      </c>
      <c r="E45" s="40" t="str">
        <f>VLOOKUP(A45,'Medical Examinations'!A45:J2379,6,FALSE)</f>
        <v>No</v>
      </c>
      <c r="F45" s="41" t="str">
        <f>VLOOKUP(A45,'Medical Examinations'!A45:J2379,7,FALSE)</f>
        <v>No</v>
      </c>
      <c r="G45" s="41" t="str">
        <f>VLOOKUP(A45,'Medical Examinations'!A45:J2379,8,FALSE)</f>
        <v>No</v>
      </c>
      <c r="H45" s="41">
        <f>VLOOKUP(A45,'Medical Examinations'!A45:J2379,9,FALSE)</f>
        <v>0</v>
      </c>
      <c r="I45" s="41" t="str">
        <f>VLOOKUP(A45,'Medical Examinations'!A45:J2379,10,FALSE)</f>
        <v>Yes</v>
      </c>
      <c r="J45" s="41" t="str">
        <f>VLOOKUP(A45,'Medical Examinations'!A45:J2379,3,FALSE)</f>
        <v>Obesity</v>
      </c>
      <c r="K45" s="41" t="str">
        <f>VLOOKUP(A45,'Medical Examinations'!A45:J2379,5,FALSE)</f>
        <v>Diabetese</v>
      </c>
      <c r="L45" s="42">
        <f>VLOOKUP(Healthcare!A45,'Hospitalisation Details'!A45:L2387,6,FALSE)</f>
        <v>36123</v>
      </c>
      <c r="M45" s="43">
        <f>VLOOKUP(A45,'Hospitalisation Details'!A45:L2387,9,FALSE)</f>
        <v>44260.75</v>
      </c>
      <c r="N45" s="40" t="str">
        <f>VLOOKUP(Healthcare!A45,'Hospitalisation Details'!A45:L2387,10,FALSE)</f>
        <v>tier - 2</v>
      </c>
      <c r="O45" s="41" t="str">
        <f>VLOOKUP(A45,'Hospitalisation Details'!A44:L2387,11,FALSE)</f>
        <v>tier - 1</v>
      </c>
      <c r="P45" s="41" t="str">
        <f>VLOOKUP(A45,'Hospitalisation Details'!A44:L2387,12)</f>
        <v>R1013</v>
      </c>
      <c r="Q45" s="44">
        <f ca="1">VLOOKUP(A45,'Hospitalisation Details'!A44:L2387,7,FALSE)</f>
        <v>27</v>
      </c>
    </row>
    <row r="46" spans="1:17" ht="15.5" x14ac:dyDescent="0.35">
      <c r="A46" s="29" t="s">
        <v>2324</v>
      </c>
      <c r="B46" s="30" t="str">
        <f>VLOOKUP(A46,'Customer Names'!A46:E2380,3,FALSE)</f>
        <v>Januszewski</v>
      </c>
      <c r="C46" s="31">
        <f>VLOOKUP(A46,'Medical Examinations'!A46:J2380,2,FALSE)</f>
        <v>38.94</v>
      </c>
      <c r="D46" s="30">
        <f>VLOOKUP(A46,'Medical Examinations'!A46:J2380,4,FALSE)</f>
        <v>8.49</v>
      </c>
      <c r="E46" s="32" t="str">
        <f>VLOOKUP(A46,'Medical Examinations'!A46:J2380,6,FALSE)</f>
        <v>Yes</v>
      </c>
      <c r="F46" s="33" t="str">
        <f>VLOOKUP(A46,'Medical Examinations'!A46:J2380,7,FALSE)</f>
        <v>No</v>
      </c>
      <c r="G46" s="33" t="str">
        <f>VLOOKUP(A46,'Medical Examinations'!A46:J2380,8,FALSE)</f>
        <v>No</v>
      </c>
      <c r="H46" s="33">
        <f>VLOOKUP(A46,'Medical Examinations'!A46:J2380,9,FALSE)</f>
        <v>1</v>
      </c>
      <c r="I46" s="33" t="str">
        <f>VLOOKUP(A46,'Medical Examinations'!A46:J2380,10,FALSE)</f>
        <v>Yes</v>
      </c>
      <c r="J46" s="33" t="str">
        <f>VLOOKUP(A46,'Medical Examinations'!A46:J2380,3,FALSE)</f>
        <v>Obesity</v>
      </c>
      <c r="K46" s="33" t="str">
        <f>VLOOKUP(A46,'Medical Examinations'!A46:J2380,5,FALSE)</f>
        <v>Diabetese</v>
      </c>
      <c r="L46" s="34">
        <f>VLOOKUP(Healthcare!A46,'Hospitalisation Details'!A46:L2388,6,FALSE)</f>
        <v>34851</v>
      </c>
      <c r="M46" s="35">
        <f>VLOOKUP(A46,'Hospitalisation Details'!A46:L2388,9,FALSE)</f>
        <v>44202.65</v>
      </c>
      <c r="N46" s="32" t="str">
        <f>VLOOKUP(Healthcare!A46,'Hospitalisation Details'!A46:L2388,10,FALSE)</f>
        <v>tier - 2</v>
      </c>
      <c r="O46" s="33" t="str">
        <f>VLOOKUP(A46,'Hospitalisation Details'!A45:L2388,11,FALSE)</f>
        <v>tier - 2</v>
      </c>
      <c r="P46" s="33" t="str">
        <f>VLOOKUP(A46,'Hospitalisation Details'!A45:L2388,12)</f>
        <v>R1013</v>
      </c>
      <c r="Q46" s="36">
        <f ca="1">VLOOKUP(A46,'Hospitalisation Details'!A45:L2388,7,FALSE)</f>
        <v>31</v>
      </c>
    </row>
    <row r="47" spans="1:17" ht="15.5" x14ac:dyDescent="0.35">
      <c r="A47" s="37" t="s">
        <v>2323</v>
      </c>
      <c r="B47" s="38" t="str">
        <f>VLOOKUP(A47,'Customer Names'!A47:E2381,3,FALSE)</f>
        <v>Rohne</v>
      </c>
      <c r="C47" s="39">
        <f>VLOOKUP(A47,'Medical Examinations'!A47:J2381,2,FALSE)</f>
        <v>30.21</v>
      </c>
      <c r="D47" s="38">
        <f>VLOOKUP(A47,'Medical Examinations'!A47:J2381,4,FALSE)</f>
        <v>5.34</v>
      </c>
      <c r="E47" s="40" t="str">
        <f>VLOOKUP(A47,'Medical Examinations'!A47:J2381,6,FALSE)</f>
        <v>Yes</v>
      </c>
      <c r="F47" s="41" t="str">
        <f>VLOOKUP(A47,'Medical Examinations'!A47:J2381,7,FALSE)</f>
        <v>No</v>
      </c>
      <c r="G47" s="41" t="str">
        <f>VLOOKUP(A47,'Medical Examinations'!A47:J2381,8,FALSE)</f>
        <v>No</v>
      </c>
      <c r="H47" s="41">
        <f>VLOOKUP(A47,'Medical Examinations'!A47:J2381,9,FALSE)</f>
        <v>1</v>
      </c>
      <c r="I47" s="41" t="str">
        <f>VLOOKUP(A47,'Medical Examinations'!A47:J2381,10,FALSE)</f>
        <v>Yes</v>
      </c>
      <c r="J47" s="41" t="str">
        <f>VLOOKUP(A47,'Medical Examinations'!A47:J2381,3,FALSE)</f>
        <v>Obesity</v>
      </c>
      <c r="K47" s="41" t="str">
        <f>VLOOKUP(A47,'Medical Examinations'!A47:J2381,5,FALSE)</f>
        <v>Normal</v>
      </c>
      <c r="L47" s="42">
        <f>VLOOKUP(Healthcare!A47,'Hospitalisation Details'!A47:L2389,6,FALSE)</f>
        <v>35992</v>
      </c>
      <c r="M47" s="43">
        <f>VLOOKUP(A47,'Hospitalisation Details'!A47:L2389,9,FALSE)</f>
        <v>43943.88</v>
      </c>
      <c r="N47" s="40" t="str">
        <f>VLOOKUP(Healthcare!A47,'Hospitalisation Details'!A47:L2389,10,FALSE)</f>
        <v>tier - 2</v>
      </c>
      <c r="O47" s="41" t="str">
        <f>VLOOKUP(A47,'Hospitalisation Details'!A46:L2389,11,FALSE)</f>
        <v>tier - 1</v>
      </c>
      <c r="P47" s="41" t="str">
        <f>VLOOKUP(A47,'Hospitalisation Details'!A46:L2389,12)</f>
        <v>R1013</v>
      </c>
      <c r="Q47" s="44">
        <f ca="1">VLOOKUP(A47,'Hospitalisation Details'!A46:L2389,7,FALSE)</f>
        <v>28</v>
      </c>
    </row>
    <row r="48" spans="1:17" ht="15.5" x14ac:dyDescent="0.35">
      <c r="A48" s="29" t="s">
        <v>2322</v>
      </c>
      <c r="B48" s="30" t="str">
        <f>VLOOKUP(A48,'Customer Names'!A48:E2382,3,FALSE)</f>
        <v>O'Grady</v>
      </c>
      <c r="C48" s="31">
        <f>VLOOKUP(A48,'Medical Examinations'!A48:J2382,2,FALSE)</f>
        <v>33.630000000000003</v>
      </c>
      <c r="D48" s="30">
        <f>VLOOKUP(A48,'Medical Examinations'!A48:J2382,4,FALSE)</f>
        <v>4.43</v>
      </c>
      <c r="E48" s="32" t="str">
        <f>VLOOKUP(A48,'Medical Examinations'!A48:J2382,6,FALSE)</f>
        <v>Yes</v>
      </c>
      <c r="F48" s="33" t="str">
        <f>VLOOKUP(A48,'Medical Examinations'!A48:J2382,7,FALSE)</f>
        <v>No</v>
      </c>
      <c r="G48" s="33" t="str">
        <f>VLOOKUP(A48,'Medical Examinations'!A48:J2382,8,FALSE)</f>
        <v>No</v>
      </c>
      <c r="H48" s="33">
        <f>VLOOKUP(A48,'Medical Examinations'!A48:J2382,9,FALSE)</f>
        <v>2</v>
      </c>
      <c r="I48" s="33" t="str">
        <f>VLOOKUP(A48,'Medical Examinations'!A48:J2382,10,FALSE)</f>
        <v>Yes</v>
      </c>
      <c r="J48" s="33" t="str">
        <f>VLOOKUP(A48,'Medical Examinations'!A48:J2382,3,FALSE)</f>
        <v>Obesity</v>
      </c>
      <c r="K48" s="33" t="str">
        <f>VLOOKUP(A48,'Medical Examinations'!A48:J2382,5,FALSE)</f>
        <v>Normal</v>
      </c>
      <c r="L48" s="34">
        <f>VLOOKUP(Healthcare!A48,'Hospitalisation Details'!A48:L2390,6,FALSE)</f>
        <v>35343</v>
      </c>
      <c r="M48" s="35">
        <f>VLOOKUP(A48,'Hospitalisation Details'!A48:L2390,9,FALSE)</f>
        <v>43921.18</v>
      </c>
      <c r="N48" s="32" t="str">
        <f>VLOOKUP(Healthcare!A48,'Hospitalisation Details'!A48:L2390,10,FALSE)</f>
        <v>tier - 2</v>
      </c>
      <c r="O48" s="33" t="str">
        <f>VLOOKUP(A48,'Hospitalisation Details'!A47:L2390,11,FALSE)</f>
        <v>tier - 2</v>
      </c>
      <c r="P48" s="33" t="str">
        <f>VLOOKUP(A48,'Hospitalisation Details'!A47:L2390,12)</f>
        <v>R1013</v>
      </c>
      <c r="Q48" s="36">
        <f ca="1">VLOOKUP(A48,'Hospitalisation Details'!A47:L2390,7,FALSE)</f>
        <v>29</v>
      </c>
    </row>
    <row r="49" spans="1:17" ht="15.5" x14ac:dyDescent="0.35">
      <c r="A49" s="37" t="s">
        <v>2321</v>
      </c>
      <c r="B49" s="38" t="str">
        <f>VLOOKUP(A49,'Customer Names'!A49:E2383,3,FALSE)</f>
        <v>Peters</v>
      </c>
      <c r="C49" s="39">
        <f>VLOOKUP(A49,'Medical Examinations'!A49:J2383,2,FALSE)</f>
        <v>40.369999999999997</v>
      </c>
      <c r="D49" s="38">
        <f>VLOOKUP(A49,'Medical Examinations'!A49:J2383,4,FALSE)</f>
        <v>4.47</v>
      </c>
      <c r="E49" s="40" t="str">
        <f>VLOOKUP(A49,'Medical Examinations'!A49:J2383,6,FALSE)</f>
        <v>No</v>
      </c>
      <c r="F49" s="41" t="str">
        <f>VLOOKUP(A49,'Medical Examinations'!A49:J2383,7,FALSE)</f>
        <v>No</v>
      </c>
      <c r="G49" s="41" t="str">
        <f>VLOOKUP(A49,'Medical Examinations'!A49:J2383,8,FALSE)</f>
        <v>No</v>
      </c>
      <c r="H49" s="41">
        <f>VLOOKUP(A49,'Medical Examinations'!A49:J2383,9,FALSE)</f>
        <v>0</v>
      </c>
      <c r="I49" s="41" t="str">
        <f>VLOOKUP(A49,'Medical Examinations'!A49:J2383,10,FALSE)</f>
        <v>Yes</v>
      </c>
      <c r="J49" s="41" t="str">
        <f>VLOOKUP(A49,'Medical Examinations'!A49:J2383,3,FALSE)</f>
        <v>Obesity</v>
      </c>
      <c r="K49" s="41" t="str">
        <f>VLOOKUP(A49,'Medical Examinations'!A49:J2383,5,FALSE)</f>
        <v>Normal</v>
      </c>
      <c r="L49" s="42">
        <f>VLOOKUP(Healthcare!A49,'Hospitalisation Details'!A49:L2391,6,FALSE)</f>
        <v>33187</v>
      </c>
      <c r="M49" s="43">
        <f>VLOOKUP(A49,'Hospitalisation Details'!A49:L2391,9,FALSE)</f>
        <v>43896.38</v>
      </c>
      <c r="N49" s="40" t="str">
        <f>VLOOKUP(Healthcare!A49,'Hospitalisation Details'!A49:L2391,10,FALSE)</f>
        <v>tier - 2</v>
      </c>
      <c r="O49" s="41" t="str">
        <f>VLOOKUP(A49,'Hospitalisation Details'!A48:L2391,11,FALSE)</f>
        <v>tier - 1</v>
      </c>
      <c r="P49" s="41" t="str">
        <f>VLOOKUP(A49,'Hospitalisation Details'!A48:L2391,12)</f>
        <v>R1013</v>
      </c>
      <c r="Q49" s="44">
        <f ca="1">VLOOKUP(A49,'Hospitalisation Details'!A48:L2391,7,FALSE)</f>
        <v>35</v>
      </c>
    </row>
    <row r="50" spans="1:17" ht="15.5" x14ac:dyDescent="0.35">
      <c r="A50" s="29" t="s">
        <v>2320</v>
      </c>
      <c r="B50" s="30" t="str">
        <f>VLOOKUP(A50,'Customer Names'!A50:E2384,3,FALSE)</f>
        <v>De Simone</v>
      </c>
      <c r="C50" s="31">
        <f>VLOOKUP(A50,'Medical Examinations'!A50:J2384,2,FALSE)</f>
        <v>53.09</v>
      </c>
      <c r="D50" s="30">
        <f>VLOOKUP(A50,'Medical Examinations'!A50:J2384,4,FALSE)</f>
        <v>4.82</v>
      </c>
      <c r="E50" s="32" t="str">
        <f>VLOOKUP(A50,'Medical Examinations'!A50:J2384,6,FALSE)</f>
        <v>Yes</v>
      </c>
      <c r="F50" s="33" t="str">
        <f>VLOOKUP(A50,'Medical Examinations'!A50:J2384,7,FALSE)</f>
        <v>No</v>
      </c>
      <c r="G50" s="33" t="str">
        <f>VLOOKUP(A50,'Medical Examinations'!A50:J2384,8,FALSE)</f>
        <v>No</v>
      </c>
      <c r="H50" s="33">
        <f>VLOOKUP(A50,'Medical Examinations'!A50:J2384,9,FALSE)</f>
        <v>2</v>
      </c>
      <c r="I50" s="33" t="str">
        <f>VLOOKUP(A50,'Medical Examinations'!A50:J2384,10,FALSE)</f>
        <v>Yes</v>
      </c>
      <c r="J50" s="33" t="str">
        <f>VLOOKUP(A50,'Medical Examinations'!A50:J2384,3,FALSE)</f>
        <v>Obesity</v>
      </c>
      <c r="K50" s="33" t="str">
        <f>VLOOKUP(A50,'Medical Examinations'!A50:J2384,5,FALSE)</f>
        <v>Normal</v>
      </c>
      <c r="L50" s="34">
        <f>VLOOKUP(Healthcare!A50,'Hospitalisation Details'!A50:L2392,6,FALSE)</f>
        <v>35248</v>
      </c>
      <c r="M50" s="35">
        <f>VLOOKUP(A50,'Hospitalisation Details'!A50:L2392,9,FALSE)</f>
        <v>43817.45</v>
      </c>
      <c r="N50" s="32" t="str">
        <f>VLOOKUP(Healthcare!A50,'Hospitalisation Details'!A50:L2392,10,FALSE)</f>
        <v>tier - 2</v>
      </c>
      <c r="O50" s="33" t="str">
        <f>VLOOKUP(A50,'Hospitalisation Details'!A49:L2392,11,FALSE)</f>
        <v>tier - 3</v>
      </c>
      <c r="P50" s="33" t="str">
        <f>VLOOKUP(A50,'Hospitalisation Details'!A49:L2392,12)</f>
        <v>R1013</v>
      </c>
      <c r="Q50" s="36">
        <f ca="1">VLOOKUP(A50,'Hospitalisation Details'!A49:L2392,7,FALSE)</f>
        <v>30</v>
      </c>
    </row>
    <row r="51" spans="1:17" ht="15.5" x14ac:dyDescent="0.35">
      <c r="A51" s="37" t="s">
        <v>2319</v>
      </c>
      <c r="B51" s="38" t="str">
        <f>VLOOKUP(A51,'Customer Names'!A51:E2385,3,FALSE)</f>
        <v>Beckett</v>
      </c>
      <c r="C51" s="39">
        <f>VLOOKUP(A51,'Medical Examinations'!A51:J2385,2,FALSE)</f>
        <v>31.79</v>
      </c>
      <c r="D51" s="38">
        <f>VLOOKUP(A51,'Medical Examinations'!A51:J2385,4,FALSE)</f>
        <v>5.51</v>
      </c>
      <c r="E51" s="40" t="str">
        <f>VLOOKUP(A51,'Medical Examinations'!A51:J2385,6,FALSE)</f>
        <v>Yes</v>
      </c>
      <c r="F51" s="41" t="str">
        <f>VLOOKUP(A51,'Medical Examinations'!A51:J2385,7,FALSE)</f>
        <v>No</v>
      </c>
      <c r="G51" s="41" t="str">
        <f>VLOOKUP(A51,'Medical Examinations'!A51:J2385,8,FALSE)</f>
        <v>No</v>
      </c>
      <c r="H51" s="41">
        <f>VLOOKUP(A51,'Medical Examinations'!A51:J2385,9,FALSE)</f>
        <v>2</v>
      </c>
      <c r="I51" s="41" t="str">
        <f>VLOOKUP(A51,'Medical Examinations'!A51:J2385,10,FALSE)</f>
        <v>Yes</v>
      </c>
      <c r="J51" s="41" t="str">
        <f>VLOOKUP(A51,'Medical Examinations'!A51:J2385,3,FALSE)</f>
        <v>Obesity</v>
      </c>
      <c r="K51" s="41" t="str">
        <f>VLOOKUP(A51,'Medical Examinations'!A51:J2385,5,FALSE)</f>
        <v>Normal</v>
      </c>
      <c r="L51" s="42">
        <f>VLOOKUP(Healthcare!A51,'Hospitalisation Details'!A51:L2393,6,FALSE)</f>
        <v>35363</v>
      </c>
      <c r="M51" s="43">
        <f>VLOOKUP(A51,'Hospitalisation Details'!A51:L2393,9,FALSE)</f>
        <v>43813.87</v>
      </c>
      <c r="N51" s="40" t="str">
        <f>VLOOKUP(Healthcare!A51,'Hospitalisation Details'!A51:L2393,10,FALSE)</f>
        <v>tier - 2</v>
      </c>
      <c r="O51" s="41" t="str">
        <f>VLOOKUP(A51,'Hospitalisation Details'!A50:L2393,11,FALSE)</f>
        <v>tier - 2</v>
      </c>
      <c r="P51" s="41" t="str">
        <f>VLOOKUP(A51,'Hospitalisation Details'!A50:L2393,12)</f>
        <v>R1013</v>
      </c>
      <c r="Q51" s="44">
        <f ca="1">VLOOKUP(A51,'Hospitalisation Details'!A50:L2393,7,FALSE)</f>
        <v>29</v>
      </c>
    </row>
    <row r="52" spans="1:17" ht="15.5" x14ac:dyDescent="0.35">
      <c r="A52" s="29" t="s">
        <v>2318</v>
      </c>
      <c r="B52" s="30" t="str">
        <f>VLOOKUP(A52,'Customer Names'!A52:E2386,3,FALSE)</f>
        <v>Sobrilsky</v>
      </c>
      <c r="C52" s="31">
        <f>VLOOKUP(A52,'Medical Examinations'!A52:J2386,2,FALSE)</f>
        <v>41.895000000000003</v>
      </c>
      <c r="D52" s="30">
        <f>VLOOKUP(A52,'Medical Examinations'!A52:J2386,4,FALSE)</f>
        <v>10.87</v>
      </c>
      <c r="E52" s="32" t="str">
        <f>VLOOKUP(A52,'Medical Examinations'!A52:J2386,6,FALSE)</f>
        <v>Yes</v>
      </c>
      <c r="F52" s="33" t="str">
        <f>VLOOKUP(A52,'Medical Examinations'!A52:J2386,7,FALSE)</f>
        <v>No</v>
      </c>
      <c r="G52" s="33" t="str">
        <f>VLOOKUP(A52,'Medical Examinations'!A52:J2386,8,FALSE)</f>
        <v>No</v>
      </c>
      <c r="H52" s="33">
        <f>VLOOKUP(A52,'Medical Examinations'!A52:J2386,9,FALSE)</f>
        <v>1</v>
      </c>
      <c r="I52" s="33" t="str">
        <f>VLOOKUP(A52,'Medical Examinations'!A52:J2386,10,FALSE)</f>
        <v>Yes</v>
      </c>
      <c r="J52" s="33" t="str">
        <f>VLOOKUP(A52,'Medical Examinations'!A52:J2386,3,FALSE)</f>
        <v>Obesity</v>
      </c>
      <c r="K52" s="33" t="str">
        <f>VLOOKUP(A52,'Medical Examinations'!A52:J2386,5,FALSE)</f>
        <v>Diabetese</v>
      </c>
      <c r="L52" s="34">
        <f>VLOOKUP(Healthcare!A52,'Hospitalisation Details'!A52:L2394,6,FALSE)</f>
        <v>35428</v>
      </c>
      <c r="M52" s="35">
        <f>VLOOKUP(A52,'Hospitalisation Details'!A52:L2394,9,FALSE)</f>
        <v>43753.34</v>
      </c>
      <c r="N52" s="32" t="str">
        <f>VLOOKUP(Healthcare!A52,'Hospitalisation Details'!A52:L2394,10,FALSE)</f>
        <v>tier - 2</v>
      </c>
      <c r="O52" s="33" t="str">
        <f>VLOOKUP(A52,'Hospitalisation Details'!A51:L2394,11,FALSE)</f>
        <v>tier - 1</v>
      </c>
      <c r="P52" s="33" t="str">
        <f>VLOOKUP(A52,'Hospitalisation Details'!A51:L2394,12)</f>
        <v>R1013</v>
      </c>
      <c r="Q52" s="36">
        <f ca="1">VLOOKUP(A52,'Hospitalisation Details'!A51:L2394,7,FALSE)</f>
        <v>29</v>
      </c>
    </row>
    <row r="53" spans="1:17" ht="15.5" x14ac:dyDescent="0.35">
      <c r="A53" s="37" t="s">
        <v>2317</v>
      </c>
      <c r="B53" s="38" t="str">
        <f>VLOOKUP(A53,'Customer Names'!A53:E2387,3,FALSE)</f>
        <v>Wang</v>
      </c>
      <c r="C53" s="39">
        <f>VLOOKUP(A53,'Medical Examinations'!A53:J2387,2,FALSE)</f>
        <v>31.16</v>
      </c>
      <c r="D53" s="38">
        <f>VLOOKUP(A53,'Medical Examinations'!A53:J2387,4,FALSE)</f>
        <v>9.34</v>
      </c>
      <c r="E53" s="40" t="str">
        <f>VLOOKUP(A53,'Medical Examinations'!A53:J2387,6,FALSE)</f>
        <v>No</v>
      </c>
      <c r="F53" s="41" t="str">
        <f>VLOOKUP(A53,'Medical Examinations'!A53:J2387,7,FALSE)</f>
        <v>No</v>
      </c>
      <c r="G53" s="41" t="str">
        <f>VLOOKUP(A53,'Medical Examinations'!A53:J2387,8,FALSE)</f>
        <v>No</v>
      </c>
      <c r="H53" s="41">
        <f>VLOOKUP(A53,'Medical Examinations'!A53:J2387,9,FALSE)</f>
        <v>0</v>
      </c>
      <c r="I53" s="41" t="str">
        <f>VLOOKUP(A53,'Medical Examinations'!A53:J2387,10,FALSE)</f>
        <v>Yes</v>
      </c>
      <c r="J53" s="41" t="str">
        <f>VLOOKUP(A53,'Medical Examinations'!A53:J2387,3,FALSE)</f>
        <v>Obesity</v>
      </c>
      <c r="K53" s="41" t="str">
        <f>VLOOKUP(A53,'Medical Examinations'!A53:J2387,5,FALSE)</f>
        <v>Diabetese</v>
      </c>
      <c r="L53" s="42">
        <f>VLOOKUP(Healthcare!A53,'Hospitalisation Details'!A53:L2395,6,FALSE)</f>
        <v>34933</v>
      </c>
      <c r="M53" s="43">
        <f>VLOOKUP(A53,'Hospitalisation Details'!A53:L2395,9,FALSE)</f>
        <v>43578.94</v>
      </c>
      <c r="N53" s="40" t="str">
        <f>VLOOKUP(Healthcare!A53,'Hospitalisation Details'!A53:L2395,10,FALSE)</f>
        <v>tier - 2</v>
      </c>
      <c r="O53" s="41" t="str">
        <f>VLOOKUP(A53,'Hospitalisation Details'!A52:L2395,11,FALSE)</f>
        <v>tier - 2</v>
      </c>
      <c r="P53" s="41" t="str">
        <f>VLOOKUP(A53,'Hospitalisation Details'!A52:L2395,12)</f>
        <v>R1013</v>
      </c>
      <c r="Q53" s="44">
        <f ca="1">VLOOKUP(A53,'Hospitalisation Details'!A52:L2395,7,FALSE)</f>
        <v>31</v>
      </c>
    </row>
    <row r="54" spans="1:17" ht="15.5" x14ac:dyDescent="0.35">
      <c r="A54" s="29" t="s">
        <v>2316</v>
      </c>
      <c r="B54" s="30" t="str">
        <f>VLOOKUP(A54,'Customer Names'!A54:E2388,3,FALSE)</f>
        <v>Campa</v>
      </c>
      <c r="C54" s="31">
        <f>VLOOKUP(A54,'Medical Examinations'!A54:J2388,2,FALSE)</f>
        <v>34.104999999999997</v>
      </c>
      <c r="D54" s="30">
        <f>VLOOKUP(A54,'Medical Examinations'!A54:J2388,4,FALSE)</f>
        <v>5.03</v>
      </c>
      <c r="E54" s="32" t="str">
        <f>VLOOKUP(A54,'Medical Examinations'!A54:J2388,6,FALSE)</f>
        <v>Yes</v>
      </c>
      <c r="F54" s="33" t="str">
        <f>VLOOKUP(A54,'Medical Examinations'!A54:J2388,7,FALSE)</f>
        <v>No</v>
      </c>
      <c r="G54" s="33" t="str">
        <f>VLOOKUP(A54,'Medical Examinations'!A54:J2388,8,FALSE)</f>
        <v>Yes</v>
      </c>
      <c r="H54" s="33">
        <f>VLOOKUP(A54,'Medical Examinations'!A54:J2388,9,FALSE)</f>
        <v>1</v>
      </c>
      <c r="I54" s="33" t="str">
        <f>VLOOKUP(A54,'Medical Examinations'!A54:J2388,10,FALSE)</f>
        <v>Yes</v>
      </c>
      <c r="J54" s="33" t="str">
        <f>VLOOKUP(A54,'Medical Examinations'!A54:J2388,3,FALSE)</f>
        <v>Obesity</v>
      </c>
      <c r="K54" s="33" t="str">
        <f>VLOOKUP(A54,'Medical Examinations'!A54:J2388,5,FALSE)</f>
        <v>Normal</v>
      </c>
      <c r="L54" s="34">
        <f>VLOOKUP(Healthcare!A54,'Hospitalisation Details'!A54:L2396,6,FALSE)</f>
        <v>36497</v>
      </c>
      <c r="M54" s="35">
        <f>VLOOKUP(A54,'Hospitalisation Details'!A54:L2396,9,FALSE)</f>
        <v>43254.42</v>
      </c>
      <c r="N54" s="32" t="str">
        <f>VLOOKUP(Healthcare!A54,'Hospitalisation Details'!A54:L2396,10,FALSE)</f>
        <v>tier - 2</v>
      </c>
      <c r="O54" s="33" t="str">
        <f>VLOOKUP(A54,'Hospitalisation Details'!A53:L2396,11,FALSE)</f>
        <v>tier - 2</v>
      </c>
      <c r="P54" s="33" t="str">
        <f>VLOOKUP(A54,'Hospitalisation Details'!A53:L2396,12)</f>
        <v>R1013</v>
      </c>
      <c r="Q54" s="36">
        <f ca="1">VLOOKUP(A54,'Hospitalisation Details'!A53:L2396,7,FALSE)</f>
        <v>26</v>
      </c>
    </row>
    <row r="55" spans="1:17" ht="15.5" x14ac:dyDescent="0.35">
      <c r="A55" s="37" t="s">
        <v>2315</v>
      </c>
      <c r="B55" s="38" t="str">
        <f>VLOOKUP(A55,'Customer Names'!A55:E2389,3,FALSE)</f>
        <v>Clifford</v>
      </c>
      <c r="C55" s="39">
        <f>VLOOKUP(A55,'Medical Examinations'!A55:J2389,2,FALSE)</f>
        <v>51.93</v>
      </c>
      <c r="D55" s="38">
        <f>VLOOKUP(A55,'Medical Examinations'!A55:J2389,4,FALSE)</f>
        <v>11.05</v>
      </c>
      <c r="E55" s="40" t="str">
        <f>VLOOKUP(A55,'Medical Examinations'!A55:J2389,6,FALSE)</f>
        <v>No</v>
      </c>
      <c r="F55" s="41" t="str">
        <f>VLOOKUP(A55,'Medical Examinations'!A55:J2389,7,FALSE)</f>
        <v>No</v>
      </c>
      <c r="G55" s="41" t="str">
        <f>VLOOKUP(A55,'Medical Examinations'!A55:J2389,8,FALSE)</f>
        <v>No</v>
      </c>
      <c r="H55" s="41">
        <f>VLOOKUP(A55,'Medical Examinations'!A55:J2389,9,FALSE)</f>
        <v>0</v>
      </c>
      <c r="I55" s="41" t="str">
        <f>VLOOKUP(A55,'Medical Examinations'!A55:J2389,10,FALSE)</f>
        <v>Yes</v>
      </c>
      <c r="J55" s="41" t="str">
        <f>VLOOKUP(A55,'Medical Examinations'!A55:J2389,3,FALSE)</f>
        <v>Obesity</v>
      </c>
      <c r="K55" s="41" t="str">
        <f>VLOOKUP(A55,'Medical Examinations'!A55:J2389,5,FALSE)</f>
        <v>Diabetese</v>
      </c>
      <c r="L55" s="42">
        <f>VLOOKUP(Healthcare!A55,'Hospitalisation Details'!A55:L2397,6,FALSE)</f>
        <v>35032</v>
      </c>
      <c r="M55" s="43">
        <f>VLOOKUP(A55,'Hospitalisation Details'!A55:L2397,9,FALSE)</f>
        <v>43073.760000000002</v>
      </c>
      <c r="N55" s="40" t="str">
        <f>VLOOKUP(Healthcare!A55,'Hospitalisation Details'!A55:L2397,10,FALSE)</f>
        <v>tier - 2</v>
      </c>
      <c r="O55" s="41" t="str">
        <f>VLOOKUP(A55,'Hospitalisation Details'!A54:L2397,11,FALSE)</f>
        <v>tier - 2</v>
      </c>
      <c r="P55" s="41" t="str">
        <f>VLOOKUP(A55,'Hospitalisation Details'!A54:L2397,12)</f>
        <v>R1013</v>
      </c>
      <c r="Q55" s="44">
        <f ca="1">VLOOKUP(A55,'Hospitalisation Details'!A54:L2397,7,FALSE)</f>
        <v>30</v>
      </c>
    </row>
    <row r="56" spans="1:17" ht="15.5" x14ac:dyDescent="0.35">
      <c r="A56" s="29" t="s">
        <v>2314</v>
      </c>
      <c r="B56" s="30" t="str">
        <f>VLOOKUP(A56,'Customer Names'!A56:E2390,3,FALSE)</f>
        <v>Dalmata</v>
      </c>
      <c r="C56" s="31">
        <f>VLOOKUP(A56,'Medical Examinations'!A56:J2390,2,FALSE)</f>
        <v>38.950000000000003</v>
      </c>
      <c r="D56" s="30">
        <f>VLOOKUP(A56,'Medical Examinations'!A56:J2390,4,FALSE)</f>
        <v>11.95</v>
      </c>
      <c r="E56" s="32" t="str">
        <f>VLOOKUP(A56,'Medical Examinations'!A56:J2390,6,FALSE)</f>
        <v>No</v>
      </c>
      <c r="F56" s="33" t="str">
        <f>VLOOKUP(A56,'Medical Examinations'!A56:J2390,7,FALSE)</f>
        <v>No</v>
      </c>
      <c r="G56" s="33" t="str">
        <f>VLOOKUP(A56,'Medical Examinations'!A56:J2390,8,FALSE)</f>
        <v>No</v>
      </c>
      <c r="H56" s="33">
        <f>VLOOKUP(A56,'Medical Examinations'!A56:J2390,9,FALSE)</f>
        <v>0</v>
      </c>
      <c r="I56" s="33" t="str">
        <f>VLOOKUP(A56,'Medical Examinations'!A56:J2390,10,FALSE)</f>
        <v>Yes</v>
      </c>
      <c r="J56" s="33" t="str">
        <f>VLOOKUP(A56,'Medical Examinations'!A56:J2390,3,FALSE)</f>
        <v>Obesity</v>
      </c>
      <c r="K56" s="33" t="str">
        <f>VLOOKUP(A56,'Medical Examinations'!A56:J2390,5,FALSE)</f>
        <v>Diabetese</v>
      </c>
      <c r="L56" s="34">
        <f>VLOOKUP(Healthcare!A56,'Hospitalisation Details'!A56:L2398,6,FALSE)</f>
        <v>36103</v>
      </c>
      <c r="M56" s="35">
        <f>VLOOKUP(A56,'Hospitalisation Details'!A56:L2398,9,FALSE)</f>
        <v>42983.46</v>
      </c>
      <c r="N56" s="32" t="str">
        <f>VLOOKUP(Healthcare!A56,'Hospitalisation Details'!A56:L2398,10,FALSE)</f>
        <v>tier - 1</v>
      </c>
      <c r="O56" s="33" t="str">
        <f>VLOOKUP(A56,'Hospitalisation Details'!A55:L2398,11,FALSE)</f>
        <v>tier - 2</v>
      </c>
      <c r="P56" s="33" t="str">
        <f>VLOOKUP(A56,'Hospitalisation Details'!A55:L2398,12)</f>
        <v>R1013</v>
      </c>
      <c r="Q56" s="36">
        <f ca="1">VLOOKUP(A56,'Hospitalisation Details'!A55:L2398,7,FALSE)</f>
        <v>27</v>
      </c>
    </row>
    <row r="57" spans="1:17" ht="15.5" x14ac:dyDescent="0.35">
      <c r="A57" s="37" t="s">
        <v>2313</v>
      </c>
      <c r="B57" s="38" t="str">
        <f>VLOOKUP(A57,'Customer Names'!A57:E2391,3,FALSE)</f>
        <v>Vishik</v>
      </c>
      <c r="C57" s="39">
        <f>VLOOKUP(A57,'Medical Examinations'!A57:J2391,2,FALSE)</f>
        <v>36.630000000000003</v>
      </c>
      <c r="D57" s="38">
        <f>VLOOKUP(A57,'Medical Examinations'!A57:J2391,4,FALSE)</f>
        <v>7.72</v>
      </c>
      <c r="E57" s="40" t="str">
        <f>VLOOKUP(A57,'Medical Examinations'!A57:J2391,6,FALSE)</f>
        <v>Yes</v>
      </c>
      <c r="F57" s="41" t="str">
        <f>VLOOKUP(A57,'Medical Examinations'!A57:J2391,7,FALSE)</f>
        <v>No</v>
      </c>
      <c r="G57" s="41" t="str">
        <f>VLOOKUP(A57,'Medical Examinations'!A57:J2391,8,FALSE)</f>
        <v>No</v>
      </c>
      <c r="H57" s="41">
        <f>VLOOKUP(A57,'Medical Examinations'!A57:J2391,9,FALSE)</f>
        <v>1</v>
      </c>
      <c r="I57" s="41" t="str">
        <f>VLOOKUP(A57,'Medical Examinations'!A57:J2391,10,FALSE)</f>
        <v>Yes</v>
      </c>
      <c r="J57" s="41" t="str">
        <f>VLOOKUP(A57,'Medical Examinations'!A57:J2391,3,FALSE)</f>
        <v>Obesity</v>
      </c>
      <c r="K57" s="41" t="str">
        <f>VLOOKUP(A57,'Medical Examinations'!A57:J2391,5,FALSE)</f>
        <v>Diabetese</v>
      </c>
      <c r="L57" s="42">
        <f>VLOOKUP(Healthcare!A57,'Hospitalisation Details'!A57:L2399,6,FALSE)</f>
        <v>34995</v>
      </c>
      <c r="M57" s="43">
        <f>VLOOKUP(A57,'Hospitalisation Details'!A57:L2399,9,FALSE)</f>
        <v>42969.85</v>
      </c>
      <c r="N57" s="40" t="str">
        <f>VLOOKUP(Healthcare!A57,'Hospitalisation Details'!A57:L2399,10,FALSE)</f>
        <v>tier - 1</v>
      </c>
      <c r="O57" s="41" t="str">
        <f>VLOOKUP(A57,'Hospitalisation Details'!A56:L2399,11,FALSE)</f>
        <v>tier - 3</v>
      </c>
      <c r="P57" s="41" t="str">
        <f>VLOOKUP(A57,'Hospitalisation Details'!A56:L2399,12)</f>
        <v>R1013</v>
      </c>
      <c r="Q57" s="44">
        <f ca="1">VLOOKUP(A57,'Hospitalisation Details'!A56:L2399,7,FALSE)</f>
        <v>30</v>
      </c>
    </row>
    <row r="58" spans="1:17" ht="15.5" x14ac:dyDescent="0.35">
      <c r="A58" s="29" t="s">
        <v>2312</v>
      </c>
      <c r="B58" s="30" t="str">
        <f>VLOOKUP(A58,'Customer Names'!A58:E2392,3,FALSE)</f>
        <v>Schorr</v>
      </c>
      <c r="C58" s="31">
        <f>VLOOKUP(A58,'Medical Examinations'!A58:J2392,2,FALSE)</f>
        <v>34.200000000000003</v>
      </c>
      <c r="D58" s="30">
        <f>VLOOKUP(A58,'Medical Examinations'!A58:J2392,4,FALSE)</f>
        <v>5.75</v>
      </c>
      <c r="E58" s="32" t="str">
        <f>VLOOKUP(A58,'Medical Examinations'!A58:J2392,6,FALSE)</f>
        <v>No</v>
      </c>
      <c r="F58" s="33" t="str">
        <f>VLOOKUP(A58,'Medical Examinations'!A58:J2392,7,FALSE)</f>
        <v>No</v>
      </c>
      <c r="G58" s="33" t="str">
        <f>VLOOKUP(A58,'Medical Examinations'!A58:J2392,8,FALSE)</f>
        <v>No</v>
      </c>
      <c r="H58" s="33">
        <f>VLOOKUP(A58,'Medical Examinations'!A58:J2392,9,FALSE)</f>
        <v>2</v>
      </c>
      <c r="I58" s="33" t="str">
        <f>VLOOKUP(A58,'Medical Examinations'!A58:J2392,10,FALSE)</f>
        <v>Yes</v>
      </c>
      <c r="J58" s="33" t="str">
        <f>VLOOKUP(A58,'Medical Examinations'!A58:J2392,3,FALSE)</f>
        <v>Obesity</v>
      </c>
      <c r="K58" s="33" t="str">
        <f>VLOOKUP(A58,'Medical Examinations'!A58:J2392,5,FALSE)</f>
        <v>Prediabetese</v>
      </c>
      <c r="L58" s="34">
        <f>VLOOKUP(Healthcare!A58,'Hospitalisation Details'!A58:L2400,6,FALSE)</f>
        <v>33857</v>
      </c>
      <c r="M58" s="35">
        <f>VLOOKUP(A58,'Hospitalisation Details'!A58:L2400,9,FALSE)</f>
        <v>42856.84</v>
      </c>
      <c r="N58" s="32" t="str">
        <f>VLOOKUP(Healthcare!A58,'Hospitalisation Details'!A58:L2400,10,FALSE)</f>
        <v>tier - 1</v>
      </c>
      <c r="O58" s="33" t="str">
        <f>VLOOKUP(A58,'Hospitalisation Details'!A57:L2400,11,FALSE)</f>
        <v>tier - 1</v>
      </c>
      <c r="P58" s="33" t="str">
        <f>VLOOKUP(A58,'Hospitalisation Details'!A57:L2400,12)</f>
        <v>R1013</v>
      </c>
      <c r="Q58" s="36">
        <f ca="1">VLOOKUP(A58,'Hospitalisation Details'!A57:L2400,7,FALSE)</f>
        <v>34</v>
      </c>
    </row>
    <row r="59" spans="1:17" ht="15.5" x14ac:dyDescent="0.35">
      <c r="A59" s="37" t="s">
        <v>2311</v>
      </c>
      <c r="B59" s="38" t="str">
        <f>VLOOKUP(A59,'Customer Names'!A59:E2393,3,FALSE)</f>
        <v>Lusardi</v>
      </c>
      <c r="C59" s="39">
        <f>VLOOKUP(A59,'Medical Examinations'!A59:J2393,2,FALSE)</f>
        <v>50.63</v>
      </c>
      <c r="D59" s="38">
        <f>VLOOKUP(A59,'Medical Examinations'!A59:J2393,4,FALSE)</f>
        <v>11.89</v>
      </c>
      <c r="E59" s="40" t="str">
        <f>VLOOKUP(A59,'Medical Examinations'!A59:J2393,6,FALSE)</f>
        <v>No</v>
      </c>
      <c r="F59" s="41" t="str">
        <f>VLOOKUP(A59,'Medical Examinations'!A59:J2393,7,FALSE)</f>
        <v>No</v>
      </c>
      <c r="G59" s="41" t="str">
        <f>VLOOKUP(A59,'Medical Examinations'!A59:J2393,8,FALSE)</f>
        <v>No</v>
      </c>
      <c r="H59" s="41">
        <f>VLOOKUP(A59,'Medical Examinations'!A59:J2393,9,FALSE)</f>
        <v>0</v>
      </c>
      <c r="I59" s="41" t="str">
        <f>VLOOKUP(A59,'Medical Examinations'!A59:J2393,10,FALSE)</f>
        <v>Yes</v>
      </c>
      <c r="J59" s="41" t="str">
        <f>VLOOKUP(A59,'Medical Examinations'!A59:J2393,3,FALSE)</f>
        <v>Obesity</v>
      </c>
      <c r="K59" s="41" t="str">
        <f>VLOOKUP(A59,'Medical Examinations'!A59:J2393,5,FALSE)</f>
        <v>Diabetese</v>
      </c>
      <c r="L59" s="42">
        <f>VLOOKUP(Healthcare!A59,'Hospitalisation Details'!A59:L2401,6,FALSE)</f>
        <v>35001</v>
      </c>
      <c r="M59" s="43">
        <f>VLOOKUP(A59,'Hospitalisation Details'!A59:L2401,9,FALSE)</f>
        <v>42764.12</v>
      </c>
      <c r="N59" s="40" t="str">
        <f>VLOOKUP(Healthcare!A59,'Hospitalisation Details'!A59:L2401,10,FALSE)</f>
        <v>tier - 1</v>
      </c>
      <c r="O59" s="41" t="str">
        <f>VLOOKUP(A59,'Hospitalisation Details'!A58:L2401,11,FALSE)</f>
        <v>tier - 2</v>
      </c>
      <c r="P59" s="41" t="str">
        <f>VLOOKUP(A59,'Hospitalisation Details'!A58:L2401,12)</f>
        <v>R1013</v>
      </c>
      <c r="Q59" s="44">
        <f ca="1">VLOOKUP(A59,'Hospitalisation Details'!A58:L2401,7,FALSE)</f>
        <v>30</v>
      </c>
    </row>
    <row r="60" spans="1:17" ht="15.5" x14ac:dyDescent="0.35">
      <c r="A60" s="29" t="s">
        <v>2310</v>
      </c>
      <c r="B60" s="30" t="str">
        <f>VLOOKUP(A60,'Customer Names'!A60:E2394,3,FALSE)</f>
        <v>Rayner</v>
      </c>
      <c r="C60" s="31">
        <f>VLOOKUP(A60,'Medical Examinations'!A60:J2394,2,FALSE)</f>
        <v>36.479999999999997</v>
      </c>
      <c r="D60" s="30">
        <f>VLOOKUP(A60,'Medical Examinations'!A60:J2394,4,FALSE)</f>
        <v>6.2</v>
      </c>
      <c r="E60" s="32" t="str">
        <f>VLOOKUP(A60,'Medical Examinations'!A60:J2394,6,FALSE)</f>
        <v>No</v>
      </c>
      <c r="F60" s="33" t="str">
        <f>VLOOKUP(A60,'Medical Examinations'!A60:J2394,7,FALSE)</f>
        <v>No</v>
      </c>
      <c r="G60" s="33" t="str">
        <f>VLOOKUP(A60,'Medical Examinations'!A60:J2394,8,FALSE)</f>
        <v>No</v>
      </c>
      <c r="H60" s="33">
        <f>VLOOKUP(A60,'Medical Examinations'!A60:J2394,9,FALSE)</f>
        <v>0</v>
      </c>
      <c r="I60" s="33" t="str">
        <f>VLOOKUP(A60,'Medical Examinations'!A60:J2394,10,FALSE)</f>
        <v>Yes</v>
      </c>
      <c r="J60" s="33" t="str">
        <f>VLOOKUP(A60,'Medical Examinations'!A60:J2394,3,FALSE)</f>
        <v>Obesity</v>
      </c>
      <c r="K60" s="33" t="str">
        <f>VLOOKUP(A60,'Medical Examinations'!A60:J2394,5,FALSE)</f>
        <v>Prediabetese</v>
      </c>
      <c r="L60" s="34">
        <f>VLOOKUP(Healthcare!A60,'Hospitalisation Details'!A60:L2402,6,FALSE)</f>
        <v>35724</v>
      </c>
      <c r="M60" s="35">
        <f>VLOOKUP(A60,'Hospitalisation Details'!A60:L2402,9,FALSE)</f>
        <v>42760.5</v>
      </c>
      <c r="N60" s="32" t="str">
        <f>VLOOKUP(Healthcare!A60,'Hospitalisation Details'!A60:L2402,10,FALSE)</f>
        <v>tier - 1</v>
      </c>
      <c r="O60" s="33" t="str">
        <f>VLOOKUP(A60,'Hospitalisation Details'!A59:L2402,11,FALSE)</f>
        <v>tier - 2</v>
      </c>
      <c r="P60" s="33" t="str">
        <f>VLOOKUP(A60,'Hospitalisation Details'!A59:L2402,12)</f>
        <v>R1013</v>
      </c>
      <c r="Q60" s="36">
        <f ca="1">VLOOKUP(A60,'Hospitalisation Details'!A59:L2402,7,FALSE)</f>
        <v>28</v>
      </c>
    </row>
    <row r="61" spans="1:17" ht="15.5" x14ac:dyDescent="0.35">
      <c r="A61" s="37" t="s">
        <v>2309</v>
      </c>
      <c r="B61" s="38" t="str">
        <f>VLOOKUP(A61,'Customer Names'!A61:E2395,3,FALSE)</f>
        <v>Voghel</v>
      </c>
      <c r="C61" s="39">
        <f>VLOOKUP(A61,'Medical Examinations'!A61:J2395,2,FALSE)</f>
        <v>54.82</v>
      </c>
      <c r="D61" s="38">
        <f>VLOOKUP(A61,'Medical Examinations'!A61:J2395,4,FALSE)</f>
        <v>10.61</v>
      </c>
      <c r="E61" s="40" t="str">
        <f>VLOOKUP(A61,'Medical Examinations'!A61:J2395,6,FALSE)</f>
        <v>No</v>
      </c>
      <c r="F61" s="41" t="str">
        <f>VLOOKUP(A61,'Medical Examinations'!A61:J2395,7,FALSE)</f>
        <v>No</v>
      </c>
      <c r="G61" s="41" t="str">
        <f>VLOOKUP(A61,'Medical Examinations'!A61:J2395,8,FALSE)</f>
        <v>No</v>
      </c>
      <c r="H61" s="41">
        <f>VLOOKUP(A61,'Medical Examinations'!A61:J2395,9,FALSE)</f>
        <v>0</v>
      </c>
      <c r="I61" s="41" t="str">
        <f>VLOOKUP(A61,'Medical Examinations'!A61:J2395,10,FALSE)</f>
        <v>Yes</v>
      </c>
      <c r="J61" s="41" t="str">
        <f>VLOOKUP(A61,'Medical Examinations'!A61:J2395,3,FALSE)</f>
        <v>Obesity</v>
      </c>
      <c r="K61" s="41" t="str">
        <f>VLOOKUP(A61,'Medical Examinations'!A61:J2395,5,FALSE)</f>
        <v>Diabetese</v>
      </c>
      <c r="L61" s="42">
        <f>VLOOKUP(Healthcare!A61,'Hospitalisation Details'!A61:L2403,6,FALSE)</f>
        <v>33545</v>
      </c>
      <c r="M61" s="43">
        <f>VLOOKUP(A61,'Hospitalisation Details'!A61:L2403,9,FALSE)</f>
        <v>42644.2</v>
      </c>
      <c r="N61" s="40" t="str">
        <f>VLOOKUP(Healthcare!A61,'Hospitalisation Details'!A61:L2403,10,FALSE)</f>
        <v>tier - 1</v>
      </c>
      <c r="O61" s="41" t="str">
        <f>VLOOKUP(A61,'Hospitalisation Details'!A60:L2403,11,FALSE)</f>
        <v>tier - 3</v>
      </c>
      <c r="P61" s="41" t="str">
        <f>VLOOKUP(A61,'Hospitalisation Details'!A60:L2403,12)</f>
        <v>R1013</v>
      </c>
      <c r="Q61" s="44">
        <f ca="1">VLOOKUP(A61,'Hospitalisation Details'!A60:L2403,7,FALSE)</f>
        <v>34</v>
      </c>
    </row>
    <row r="62" spans="1:17" ht="15.5" x14ac:dyDescent="0.35">
      <c r="A62" s="29" t="s">
        <v>2308</v>
      </c>
      <c r="B62" s="30" t="str">
        <f>VLOOKUP(A62,'Customer Names'!A62:E2396,3,FALSE)</f>
        <v>Rieth</v>
      </c>
      <c r="C62" s="31">
        <f>VLOOKUP(A62,'Medical Examinations'!A62:J2396,2,FALSE)</f>
        <v>38.06</v>
      </c>
      <c r="D62" s="30">
        <f>VLOOKUP(A62,'Medical Examinations'!A62:J2396,4,FALSE)</f>
        <v>6.04</v>
      </c>
      <c r="E62" s="32" t="str">
        <f>VLOOKUP(A62,'Medical Examinations'!A62:J2396,6,FALSE)</f>
        <v>No</v>
      </c>
      <c r="F62" s="33" t="str">
        <f>VLOOKUP(A62,'Medical Examinations'!A62:J2396,7,FALSE)</f>
        <v>No</v>
      </c>
      <c r="G62" s="33" t="str">
        <f>VLOOKUP(A62,'Medical Examinations'!A62:J2396,8,FALSE)</f>
        <v>Yes</v>
      </c>
      <c r="H62" s="33">
        <f>VLOOKUP(A62,'Medical Examinations'!A62:J2396,9,FALSE)</f>
        <v>1</v>
      </c>
      <c r="I62" s="33" t="str">
        <f>VLOOKUP(A62,'Medical Examinations'!A62:J2396,10,FALSE)</f>
        <v>Yes</v>
      </c>
      <c r="J62" s="33" t="str">
        <f>VLOOKUP(A62,'Medical Examinations'!A62:J2396,3,FALSE)</f>
        <v>Obesity</v>
      </c>
      <c r="K62" s="33" t="str">
        <f>VLOOKUP(A62,'Medical Examinations'!A62:J2396,5,FALSE)</f>
        <v>Prediabetese</v>
      </c>
      <c r="L62" s="34">
        <f>VLOOKUP(Healthcare!A62,'Hospitalisation Details'!A62:L2404,6,FALSE)</f>
        <v>36521</v>
      </c>
      <c r="M62" s="35">
        <f>VLOOKUP(A62,'Hospitalisation Details'!A62:L2404,9,FALSE)</f>
        <v>42560.43</v>
      </c>
      <c r="N62" s="32" t="str">
        <f>VLOOKUP(Healthcare!A62,'Hospitalisation Details'!A62:L2404,10,FALSE)</f>
        <v>tier - 1</v>
      </c>
      <c r="O62" s="33" t="str">
        <f>VLOOKUP(A62,'Hospitalisation Details'!A61:L2404,11,FALSE)</f>
        <v>tier - 3</v>
      </c>
      <c r="P62" s="33" t="str">
        <f>VLOOKUP(A62,'Hospitalisation Details'!A61:L2404,12)</f>
        <v>R1013</v>
      </c>
      <c r="Q62" s="36">
        <f ca="1">VLOOKUP(A62,'Hospitalisation Details'!A61:L2404,7,FALSE)</f>
        <v>26</v>
      </c>
    </row>
    <row r="63" spans="1:17" ht="15.5" x14ac:dyDescent="0.35">
      <c r="A63" s="37" t="s">
        <v>2307</v>
      </c>
      <c r="B63" s="38" t="str">
        <f>VLOOKUP(A63,'Customer Names'!A63:E2397,3,FALSE)</f>
        <v>Gollotto</v>
      </c>
      <c r="C63" s="39">
        <f>VLOOKUP(A63,'Medical Examinations'!A63:J2397,2,FALSE)</f>
        <v>51.48</v>
      </c>
      <c r="D63" s="38">
        <f>VLOOKUP(A63,'Medical Examinations'!A63:J2397,4,FALSE)</f>
        <v>9.33</v>
      </c>
      <c r="E63" s="40" t="str">
        <f>VLOOKUP(A63,'Medical Examinations'!A63:J2397,6,FALSE)</f>
        <v>Yes</v>
      </c>
      <c r="F63" s="41" t="str">
        <f>VLOOKUP(A63,'Medical Examinations'!A63:J2397,7,FALSE)</f>
        <v>No</v>
      </c>
      <c r="G63" s="41" t="str">
        <f>VLOOKUP(A63,'Medical Examinations'!A63:J2397,8,FALSE)</f>
        <v>No</v>
      </c>
      <c r="H63" s="41">
        <f>VLOOKUP(A63,'Medical Examinations'!A63:J2397,9,FALSE)</f>
        <v>0</v>
      </c>
      <c r="I63" s="41" t="str">
        <f>VLOOKUP(A63,'Medical Examinations'!A63:J2397,10,FALSE)</f>
        <v>Yes</v>
      </c>
      <c r="J63" s="41" t="str">
        <f>VLOOKUP(A63,'Medical Examinations'!A63:J2397,3,FALSE)</f>
        <v>Obesity</v>
      </c>
      <c r="K63" s="41" t="str">
        <f>VLOOKUP(A63,'Medical Examinations'!A63:J2397,5,FALSE)</f>
        <v>Diabetese</v>
      </c>
      <c r="L63" s="42">
        <f>VLOOKUP(Healthcare!A63,'Hospitalisation Details'!A63:L2405,6,FALSE)</f>
        <v>35608</v>
      </c>
      <c r="M63" s="43">
        <f>VLOOKUP(A63,'Hospitalisation Details'!A63:L2405,9,FALSE)</f>
        <v>42538.720000000001</v>
      </c>
      <c r="N63" s="40" t="str">
        <f>VLOOKUP(Healthcare!A63,'Hospitalisation Details'!A63:L2405,10,FALSE)</f>
        <v>tier - 1</v>
      </c>
      <c r="O63" s="41" t="str">
        <f>VLOOKUP(A63,'Hospitalisation Details'!A62:L2405,11,FALSE)</f>
        <v>tier - 3</v>
      </c>
      <c r="P63" s="41" t="str">
        <f>VLOOKUP(A63,'Hospitalisation Details'!A62:L2405,12)</f>
        <v>R1013</v>
      </c>
      <c r="Q63" s="44">
        <f ca="1">VLOOKUP(A63,'Hospitalisation Details'!A62:L2405,7,FALSE)</f>
        <v>29</v>
      </c>
    </row>
    <row r="64" spans="1:17" ht="15.5" x14ac:dyDescent="0.35">
      <c r="A64" s="29" t="s">
        <v>2306</v>
      </c>
      <c r="B64" s="30" t="str">
        <f>VLOOKUP(A64,'Customer Names'!A64:E2398,3,FALSE)</f>
        <v>Dunn</v>
      </c>
      <c r="C64" s="31">
        <f>VLOOKUP(A64,'Medical Examinations'!A64:J2398,2,FALSE)</f>
        <v>52.06</v>
      </c>
      <c r="D64" s="30">
        <f>VLOOKUP(A64,'Medical Examinations'!A64:J2398,4,FALSE)</f>
        <v>11.47</v>
      </c>
      <c r="E64" s="32" t="str">
        <f>VLOOKUP(A64,'Medical Examinations'!A64:J2398,6,FALSE)</f>
        <v>No</v>
      </c>
      <c r="F64" s="33" t="str">
        <f>VLOOKUP(A64,'Medical Examinations'!A64:J2398,7,FALSE)</f>
        <v>No</v>
      </c>
      <c r="G64" s="33" t="str">
        <f>VLOOKUP(A64,'Medical Examinations'!A64:J2398,8,FALSE)</f>
        <v>No</v>
      </c>
      <c r="H64" s="33">
        <f>VLOOKUP(A64,'Medical Examinations'!A64:J2398,9,FALSE)</f>
        <v>0</v>
      </c>
      <c r="I64" s="33" t="str">
        <f>VLOOKUP(A64,'Medical Examinations'!A64:J2398,10,FALSE)</f>
        <v>Yes</v>
      </c>
      <c r="J64" s="33" t="str">
        <f>VLOOKUP(A64,'Medical Examinations'!A64:J2398,3,FALSE)</f>
        <v>Obesity</v>
      </c>
      <c r="K64" s="33" t="str">
        <f>VLOOKUP(A64,'Medical Examinations'!A64:J2398,5,FALSE)</f>
        <v>Diabetese</v>
      </c>
      <c r="L64" s="34">
        <f>VLOOKUP(Healthcare!A64,'Hospitalisation Details'!A64:L2406,6,FALSE)</f>
        <v>36010</v>
      </c>
      <c r="M64" s="35">
        <f>VLOOKUP(A64,'Hospitalisation Details'!A64:L2406,9,FALSE)</f>
        <v>42478.6</v>
      </c>
      <c r="N64" s="32" t="str">
        <f>VLOOKUP(Healthcare!A64,'Hospitalisation Details'!A64:L2406,10,FALSE)</f>
        <v>tier - 1</v>
      </c>
      <c r="O64" s="33" t="str">
        <f>VLOOKUP(A64,'Hospitalisation Details'!A63:L2406,11,FALSE)</f>
        <v>tier - 2</v>
      </c>
      <c r="P64" s="33" t="str">
        <f>VLOOKUP(A64,'Hospitalisation Details'!A63:L2406,12)</f>
        <v>R1013</v>
      </c>
      <c r="Q64" s="36">
        <f ca="1">VLOOKUP(A64,'Hospitalisation Details'!A63:L2406,7,FALSE)</f>
        <v>28</v>
      </c>
    </row>
    <row r="65" spans="1:17" ht="15.5" x14ac:dyDescent="0.35">
      <c r="A65" s="37" t="s">
        <v>2305</v>
      </c>
      <c r="B65" s="38" t="str">
        <f>VLOOKUP(A65,'Customer Names'!A65:E2399,3,FALSE)</f>
        <v>Blitzer</v>
      </c>
      <c r="C65" s="39">
        <f>VLOOKUP(A65,'Medical Examinations'!A65:J2399,2,FALSE)</f>
        <v>30.684999999999999</v>
      </c>
      <c r="D65" s="38">
        <f>VLOOKUP(A65,'Medical Examinations'!A65:J2399,4,FALSE)</f>
        <v>7.02</v>
      </c>
      <c r="E65" s="40" t="str">
        <f>VLOOKUP(A65,'Medical Examinations'!A65:J2399,6,FALSE)</f>
        <v>Yes</v>
      </c>
      <c r="F65" s="41" t="str">
        <f>VLOOKUP(A65,'Medical Examinations'!A65:J2399,7,FALSE)</f>
        <v>No</v>
      </c>
      <c r="G65" s="41" t="str">
        <f>VLOOKUP(A65,'Medical Examinations'!A65:J2399,8,FALSE)</f>
        <v>No</v>
      </c>
      <c r="H65" s="41">
        <f>VLOOKUP(A65,'Medical Examinations'!A65:J2399,9,FALSE)</f>
        <v>0</v>
      </c>
      <c r="I65" s="41" t="str">
        <f>VLOOKUP(A65,'Medical Examinations'!A65:J2399,10,FALSE)</f>
        <v>Yes</v>
      </c>
      <c r="J65" s="41" t="str">
        <f>VLOOKUP(A65,'Medical Examinations'!A65:J2399,3,FALSE)</f>
        <v>Obesity</v>
      </c>
      <c r="K65" s="41" t="str">
        <f>VLOOKUP(A65,'Medical Examinations'!A65:J2399,5,FALSE)</f>
        <v>Diabetese</v>
      </c>
      <c r="L65" s="42">
        <f>VLOOKUP(Healthcare!A65,'Hospitalisation Details'!A65:L2407,6,FALSE)</f>
        <v>35609</v>
      </c>
      <c r="M65" s="43">
        <f>VLOOKUP(A65,'Hospitalisation Details'!A65:L2407,9,FALSE)</f>
        <v>42303.69</v>
      </c>
      <c r="N65" s="40" t="str">
        <f>VLOOKUP(Healthcare!A65,'Hospitalisation Details'!A65:L2407,10,FALSE)</f>
        <v>tier - 1</v>
      </c>
      <c r="O65" s="41" t="str">
        <f>VLOOKUP(A65,'Hospitalisation Details'!A64:L2407,11,FALSE)</f>
        <v>tier - 2</v>
      </c>
      <c r="P65" s="41" t="str">
        <f>VLOOKUP(A65,'Hospitalisation Details'!A64:L2407,12)</f>
        <v>R1013</v>
      </c>
      <c r="Q65" s="44">
        <f ca="1">VLOOKUP(A65,'Hospitalisation Details'!A64:L2407,7,FALSE)</f>
        <v>29</v>
      </c>
    </row>
    <row r="66" spans="1:17" ht="15.5" x14ac:dyDescent="0.35">
      <c r="A66" s="29" t="s">
        <v>2304</v>
      </c>
      <c r="B66" s="30" t="str">
        <f>VLOOKUP(A66,'Customer Names'!A66:E2400,3,FALSE)</f>
        <v>Smith</v>
      </c>
      <c r="C66" s="31">
        <f>VLOOKUP(A66,'Medical Examinations'!A66:J2400,2,FALSE)</f>
        <v>36.08</v>
      </c>
      <c r="D66" s="30">
        <f>VLOOKUP(A66,'Medical Examinations'!A66:J2400,4,FALSE)</f>
        <v>8.8000000000000007</v>
      </c>
      <c r="E66" s="32" t="str">
        <f>VLOOKUP(A66,'Medical Examinations'!A66:J2400,6,FALSE)</f>
        <v>Yes</v>
      </c>
      <c r="F66" s="33" t="str">
        <f>VLOOKUP(A66,'Medical Examinations'!A66:J2400,7,FALSE)</f>
        <v>No</v>
      </c>
      <c r="G66" s="33" t="str">
        <f>VLOOKUP(A66,'Medical Examinations'!A66:J2400,8,FALSE)</f>
        <v>No</v>
      </c>
      <c r="H66" s="33">
        <f>VLOOKUP(A66,'Medical Examinations'!A66:J2400,9,FALSE)</f>
        <v>1</v>
      </c>
      <c r="I66" s="33" t="str">
        <f>VLOOKUP(A66,'Medical Examinations'!A66:J2400,10,FALSE)</f>
        <v>Yes</v>
      </c>
      <c r="J66" s="33" t="str">
        <f>VLOOKUP(A66,'Medical Examinations'!A66:J2400,3,FALSE)</f>
        <v>Obesity</v>
      </c>
      <c r="K66" s="33" t="str">
        <f>VLOOKUP(A66,'Medical Examinations'!A66:J2400,5,FALSE)</f>
        <v>Diabetese</v>
      </c>
      <c r="L66" s="34">
        <f>VLOOKUP(Healthcare!A66,'Hospitalisation Details'!A66:L2408,6,FALSE)</f>
        <v>34926</v>
      </c>
      <c r="M66" s="35">
        <f>VLOOKUP(A66,'Hospitalisation Details'!A66:L2408,9,FALSE)</f>
        <v>42211.14</v>
      </c>
      <c r="N66" s="32" t="str">
        <f>VLOOKUP(Healthcare!A66,'Hospitalisation Details'!A66:L2408,10,FALSE)</f>
        <v>tier - 1</v>
      </c>
      <c r="O66" s="33" t="str">
        <f>VLOOKUP(A66,'Hospitalisation Details'!A65:L2408,11,FALSE)</f>
        <v>tier - 3</v>
      </c>
      <c r="P66" s="33" t="str">
        <f>VLOOKUP(A66,'Hospitalisation Details'!A65:L2408,12)</f>
        <v>R1013</v>
      </c>
      <c r="Q66" s="36">
        <f ca="1">VLOOKUP(A66,'Hospitalisation Details'!A65:L2408,7,FALSE)</f>
        <v>31</v>
      </c>
    </row>
    <row r="67" spans="1:17" ht="15.5" x14ac:dyDescent="0.35">
      <c r="A67" s="37" t="s">
        <v>2303</v>
      </c>
      <c r="B67" s="38" t="str">
        <f>VLOOKUP(A67,'Customer Names'!A67:E2401,3,FALSE)</f>
        <v>Hyland</v>
      </c>
      <c r="C67" s="39">
        <f>VLOOKUP(A67,'Medical Examinations'!A67:J2401,2,FALSE)</f>
        <v>54.99</v>
      </c>
      <c r="D67" s="38">
        <f>VLOOKUP(A67,'Medical Examinations'!A67:J2401,4,FALSE)</f>
        <v>8.68</v>
      </c>
      <c r="E67" s="40" t="str">
        <f>VLOOKUP(A67,'Medical Examinations'!A67:J2401,6,FALSE)</f>
        <v>No</v>
      </c>
      <c r="F67" s="41" t="str">
        <f>VLOOKUP(A67,'Medical Examinations'!A67:J2401,7,FALSE)</f>
        <v>No</v>
      </c>
      <c r="G67" s="41" t="str">
        <f>VLOOKUP(A67,'Medical Examinations'!A67:J2401,8,FALSE)</f>
        <v>No</v>
      </c>
      <c r="H67" s="41">
        <f>VLOOKUP(A67,'Medical Examinations'!A67:J2401,9,FALSE)</f>
        <v>2</v>
      </c>
      <c r="I67" s="41" t="str">
        <f>VLOOKUP(A67,'Medical Examinations'!A67:J2401,10,FALSE)</f>
        <v>Yes</v>
      </c>
      <c r="J67" s="41" t="str">
        <f>VLOOKUP(A67,'Medical Examinations'!A67:J2401,3,FALSE)</f>
        <v>Obesity</v>
      </c>
      <c r="K67" s="41" t="str">
        <f>VLOOKUP(A67,'Medical Examinations'!A67:J2401,5,FALSE)</f>
        <v>Diabetese</v>
      </c>
      <c r="L67" s="42">
        <f>VLOOKUP(Healthcare!A67,'Hospitalisation Details'!A67:L2409,6,FALSE)</f>
        <v>34230</v>
      </c>
      <c r="M67" s="43">
        <f>VLOOKUP(A67,'Hospitalisation Details'!A67:L2409,9,FALSE)</f>
        <v>42188.15</v>
      </c>
      <c r="N67" s="40" t="str">
        <f>VLOOKUP(Healthcare!A67,'Hospitalisation Details'!A67:L2409,10,FALSE)</f>
        <v>tier - 1</v>
      </c>
      <c r="O67" s="41" t="str">
        <f>VLOOKUP(A67,'Hospitalisation Details'!A66:L2409,11,FALSE)</f>
        <v>tier - 1</v>
      </c>
      <c r="P67" s="41" t="str">
        <f>VLOOKUP(A67,'Hospitalisation Details'!A66:L2409,12)</f>
        <v>R1013</v>
      </c>
      <c r="Q67" s="44">
        <f ca="1">VLOOKUP(A67,'Hospitalisation Details'!A66:L2409,7,FALSE)</f>
        <v>32</v>
      </c>
    </row>
    <row r="68" spans="1:17" ht="15.5" x14ac:dyDescent="0.35">
      <c r="A68" s="29" t="s">
        <v>2302</v>
      </c>
      <c r="B68" s="30" t="str">
        <f>VLOOKUP(A68,'Customer Names'!A68:E2402,3,FALSE)</f>
        <v>Ducharme</v>
      </c>
      <c r="C68" s="31">
        <f>VLOOKUP(A68,'Medical Examinations'!A68:J2402,2,FALSE)</f>
        <v>35.97</v>
      </c>
      <c r="D68" s="30">
        <f>VLOOKUP(A68,'Medical Examinations'!A68:J2402,4,FALSE)</f>
        <v>6.12</v>
      </c>
      <c r="E68" s="32" t="str">
        <f>VLOOKUP(A68,'Medical Examinations'!A68:J2402,6,FALSE)</f>
        <v>No</v>
      </c>
      <c r="F68" s="33" t="str">
        <f>VLOOKUP(A68,'Medical Examinations'!A68:J2402,7,FALSE)</f>
        <v>No</v>
      </c>
      <c r="G68" s="33" t="str">
        <f>VLOOKUP(A68,'Medical Examinations'!A68:J2402,8,FALSE)</f>
        <v>Yes</v>
      </c>
      <c r="H68" s="33">
        <f>VLOOKUP(A68,'Medical Examinations'!A68:J2402,9,FALSE)</f>
        <v>1</v>
      </c>
      <c r="I68" s="33" t="str">
        <f>VLOOKUP(A68,'Medical Examinations'!A68:J2402,10,FALSE)</f>
        <v>Yes</v>
      </c>
      <c r="J68" s="33" t="str">
        <f>VLOOKUP(A68,'Medical Examinations'!A68:J2402,3,FALSE)</f>
        <v>Obesity</v>
      </c>
      <c r="K68" s="33" t="str">
        <f>VLOOKUP(A68,'Medical Examinations'!A68:J2402,5,FALSE)</f>
        <v>Prediabetese</v>
      </c>
      <c r="L68" s="34">
        <f>VLOOKUP(Healthcare!A68,'Hospitalisation Details'!A68:L2410,6,FALSE)</f>
        <v>36344</v>
      </c>
      <c r="M68" s="35">
        <f>VLOOKUP(A68,'Hospitalisation Details'!A68:L2410,9,FALSE)</f>
        <v>42124.52</v>
      </c>
      <c r="N68" s="32" t="str">
        <f>VLOOKUP(Healthcare!A68,'Hospitalisation Details'!A68:L2410,10,FALSE)</f>
        <v>tier - 1</v>
      </c>
      <c r="O68" s="33" t="str">
        <f>VLOOKUP(A68,'Hospitalisation Details'!A67:L2410,11,FALSE)</f>
        <v>tier - 1</v>
      </c>
      <c r="P68" s="33" t="str">
        <f>VLOOKUP(A68,'Hospitalisation Details'!A67:L2410,12)</f>
        <v>R1013</v>
      </c>
      <c r="Q68" s="36">
        <f ca="1">VLOOKUP(A68,'Hospitalisation Details'!A67:L2410,7,FALSE)</f>
        <v>27</v>
      </c>
    </row>
    <row r="69" spans="1:17" ht="15.5" x14ac:dyDescent="0.35">
      <c r="A69" s="37" t="s">
        <v>2301</v>
      </c>
      <c r="B69" s="38" t="str">
        <f>VLOOKUP(A69,'Customer Names'!A69:E2403,3,FALSE)</f>
        <v>Johnson</v>
      </c>
      <c r="C69" s="39">
        <f>VLOOKUP(A69,'Medical Examinations'!A69:J2403,2,FALSE)</f>
        <v>45.54</v>
      </c>
      <c r="D69" s="38">
        <f>VLOOKUP(A69,'Medical Examinations'!A69:J2403,4,FALSE)</f>
        <v>5.4</v>
      </c>
      <c r="E69" s="40" t="str">
        <f>VLOOKUP(A69,'Medical Examinations'!A69:J2403,6,FALSE)</f>
        <v>Yes</v>
      </c>
      <c r="F69" s="41" t="str">
        <f>VLOOKUP(A69,'Medical Examinations'!A69:J2403,7,FALSE)</f>
        <v>No</v>
      </c>
      <c r="G69" s="41" t="str">
        <f>VLOOKUP(A69,'Medical Examinations'!A69:J2403,8,FALSE)</f>
        <v>Yes</v>
      </c>
      <c r="H69" s="41">
        <f>VLOOKUP(A69,'Medical Examinations'!A69:J2403,9,FALSE)</f>
        <v>1</v>
      </c>
      <c r="I69" s="41" t="str">
        <f>VLOOKUP(A69,'Medical Examinations'!A69:J2403,10,FALSE)</f>
        <v>Yes</v>
      </c>
      <c r="J69" s="41" t="str">
        <f>VLOOKUP(A69,'Medical Examinations'!A69:J2403,3,FALSE)</f>
        <v>Obesity</v>
      </c>
      <c r="K69" s="41" t="str">
        <f>VLOOKUP(A69,'Medical Examinations'!A69:J2403,5,FALSE)</f>
        <v>Normal</v>
      </c>
      <c r="L69" s="42">
        <f>VLOOKUP(Healthcare!A69,'Hospitalisation Details'!A69:L2411,6,FALSE)</f>
        <v>35773</v>
      </c>
      <c r="M69" s="43">
        <f>VLOOKUP(A69,'Hospitalisation Details'!A69:L2411,9,FALSE)</f>
        <v>42112.24</v>
      </c>
      <c r="N69" s="40" t="str">
        <f>VLOOKUP(Healthcare!A69,'Hospitalisation Details'!A69:L2411,10,FALSE)</f>
        <v>tier - 1</v>
      </c>
      <c r="O69" s="41" t="str">
        <f>VLOOKUP(A69,'Hospitalisation Details'!A68:L2411,11,FALSE)</f>
        <v>tier - 3</v>
      </c>
      <c r="P69" s="41" t="str">
        <f>VLOOKUP(A69,'Hospitalisation Details'!A68:L2411,12)</f>
        <v>R1013</v>
      </c>
      <c r="Q69" s="44">
        <f ca="1">VLOOKUP(A69,'Hospitalisation Details'!A68:L2411,7,FALSE)</f>
        <v>28</v>
      </c>
    </row>
    <row r="70" spans="1:17" ht="15.5" x14ac:dyDescent="0.35">
      <c r="A70" s="29" t="s">
        <v>2300</v>
      </c>
      <c r="B70" s="30" t="str">
        <f>VLOOKUP(A70,'Customer Names'!A70:E2404,3,FALSE)</f>
        <v>Mutz</v>
      </c>
      <c r="C70" s="31">
        <f>VLOOKUP(A70,'Medical Examinations'!A70:J2404,2,FALSE)</f>
        <v>35.53</v>
      </c>
      <c r="D70" s="30">
        <f>VLOOKUP(A70,'Medical Examinations'!A70:J2404,4,FALSE)</f>
        <v>4.3600000000000003</v>
      </c>
      <c r="E70" s="32" t="str">
        <f>VLOOKUP(A70,'Medical Examinations'!A70:J2404,6,FALSE)</f>
        <v>Yes</v>
      </c>
      <c r="F70" s="33" t="str">
        <f>VLOOKUP(A70,'Medical Examinations'!A70:J2404,7,FALSE)</f>
        <v>No</v>
      </c>
      <c r="G70" s="33" t="str">
        <f>VLOOKUP(A70,'Medical Examinations'!A70:J2404,8,FALSE)</f>
        <v>No</v>
      </c>
      <c r="H70" s="33">
        <f>VLOOKUP(A70,'Medical Examinations'!A70:J2404,9,FALSE)</f>
        <v>0</v>
      </c>
      <c r="I70" s="33" t="str">
        <f>VLOOKUP(A70,'Medical Examinations'!A70:J2404,10,FALSE)</f>
        <v>Yes</v>
      </c>
      <c r="J70" s="33" t="str">
        <f>VLOOKUP(A70,'Medical Examinations'!A70:J2404,3,FALSE)</f>
        <v>Obesity</v>
      </c>
      <c r="K70" s="33" t="str">
        <f>VLOOKUP(A70,'Medical Examinations'!A70:J2404,5,FALSE)</f>
        <v>Normal</v>
      </c>
      <c r="L70" s="34">
        <f>VLOOKUP(Healthcare!A70,'Hospitalisation Details'!A70:L2412,6,FALSE)</f>
        <v>35397</v>
      </c>
      <c r="M70" s="35">
        <f>VLOOKUP(A70,'Hospitalisation Details'!A70:L2412,9,FALSE)</f>
        <v>42111.66</v>
      </c>
      <c r="N70" s="32" t="str">
        <f>VLOOKUP(Healthcare!A70,'Hospitalisation Details'!A70:L2412,10,FALSE)</f>
        <v>tier - 1</v>
      </c>
      <c r="O70" s="33" t="str">
        <f>VLOOKUP(A70,'Hospitalisation Details'!A69:L2412,11,FALSE)</f>
        <v>tier - 1</v>
      </c>
      <c r="P70" s="33" t="str">
        <f>VLOOKUP(A70,'Hospitalisation Details'!A69:L2412,12)</f>
        <v>R1013</v>
      </c>
      <c r="Q70" s="36">
        <f ca="1">VLOOKUP(A70,'Hospitalisation Details'!A69:L2412,7,FALSE)</f>
        <v>29</v>
      </c>
    </row>
    <row r="71" spans="1:17" ht="15.5" x14ac:dyDescent="0.35">
      <c r="A71" s="37" t="s">
        <v>2299</v>
      </c>
      <c r="B71" s="38" t="str">
        <f>VLOOKUP(A71,'Customer Names'!A71:E2405,3,FALSE)</f>
        <v>Lee</v>
      </c>
      <c r="C71" s="39">
        <f>VLOOKUP(A71,'Medical Examinations'!A71:J2405,2,FALSE)</f>
        <v>30.8</v>
      </c>
      <c r="D71" s="38">
        <f>VLOOKUP(A71,'Medical Examinations'!A71:J2405,4,FALSE)</f>
        <v>9.77</v>
      </c>
      <c r="E71" s="40" t="str">
        <f>VLOOKUP(A71,'Medical Examinations'!A71:J2405,6,FALSE)</f>
        <v>No</v>
      </c>
      <c r="F71" s="41" t="str">
        <f>VLOOKUP(A71,'Medical Examinations'!A71:J2405,7,FALSE)</f>
        <v>No</v>
      </c>
      <c r="G71" s="41" t="str">
        <f>VLOOKUP(A71,'Medical Examinations'!A71:J2405,8,FALSE)</f>
        <v>No</v>
      </c>
      <c r="H71" s="41">
        <f>VLOOKUP(A71,'Medical Examinations'!A71:J2405,9,FALSE)</f>
        <v>0</v>
      </c>
      <c r="I71" s="41" t="str">
        <f>VLOOKUP(A71,'Medical Examinations'!A71:J2405,10,FALSE)</f>
        <v>Yes</v>
      </c>
      <c r="J71" s="41" t="str">
        <f>VLOOKUP(A71,'Medical Examinations'!A71:J2405,3,FALSE)</f>
        <v>Obesity</v>
      </c>
      <c r="K71" s="41" t="str">
        <f>VLOOKUP(A71,'Medical Examinations'!A71:J2405,5,FALSE)</f>
        <v>Diabetese</v>
      </c>
      <c r="L71" s="42">
        <f>VLOOKUP(Healthcare!A71,'Hospitalisation Details'!A71:L2413,6,FALSE)</f>
        <v>36148</v>
      </c>
      <c r="M71" s="43">
        <f>VLOOKUP(A71,'Hospitalisation Details'!A71:L2413,9,FALSE)</f>
        <v>41999.519999999997</v>
      </c>
      <c r="N71" s="40" t="str">
        <f>VLOOKUP(Healthcare!A71,'Hospitalisation Details'!A71:L2413,10,FALSE)</f>
        <v>tier - 1</v>
      </c>
      <c r="O71" s="41" t="str">
        <f>VLOOKUP(A71,'Hospitalisation Details'!A70:L2413,11,FALSE)</f>
        <v>tier - 3</v>
      </c>
      <c r="P71" s="41" t="str">
        <f>VLOOKUP(A71,'Hospitalisation Details'!A70:L2413,12)</f>
        <v>R1013</v>
      </c>
      <c r="Q71" s="44">
        <f ca="1">VLOOKUP(A71,'Hospitalisation Details'!A70:L2413,7,FALSE)</f>
        <v>27</v>
      </c>
    </row>
    <row r="72" spans="1:17" ht="15.5" x14ac:dyDescent="0.35">
      <c r="A72" s="29" t="s">
        <v>2298</v>
      </c>
      <c r="B72" s="30" t="str">
        <f>VLOOKUP(A72,'Customer Names'!A72:E2406,3,FALSE)</f>
        <v>Turner</v>
      </c>
      <c r="C72" s="31">
        <f>VLOOKUP(A72,'Medical Examinations'!A72:J2406,2,FALSE)</f>
        <v>38.39</v>
      </c>
      <c r="D72" s="30">
        <f>VLOOKUP(A72,'Medical Examinations'!A72:J2406,4,FALSE)</f>
        <v>4.25</v>
      </c>
      <c r="E72" s="32" t="str">
        <f>VLOOKUP(A72,'Medical Examinations'!A72:J2406,6,FALSE)</f>
        <v>No</v>
      </c>
      <c r="F72" s="33" t="str">
        <f>VLOOKUP(A72,'Medical Examinations'!A72:J2406,7,FALSE)</f>
        <v>No</v>
      </c>
      <c r="G72" s="33" t="str">
        <f>VLOOKUP(A72,'Medical Examinations'!A72:J2406,8,FALSE)</f>
        <v>No</v>
      </c>
      <c r="H72" s="33">
        <f>VLOOKUP(A72,'Medical Examinations'!A72:J2406,9,FALSE)</f>
        <v>1</v>
      </c>
      <c r="I72" s="33" t="str">
        <f>VLOOKUP(A72,'Medical Examinations'!A72:J2406,10,FALSE)</f>
        <v>Yes</v>
      </c>
      <c r="J72" s="33" t="str">
        <f>VLOOKUP(A72,'Medical Examinations'!A72:J2406,3,FALSE)</f>
        <v>Obesity</v>
      </c>
      <c r="K72" s="33" t="str">
        <f>VLOOKUP(A72,'Medical Examinations'!A72:J2406,5,FALSE)</f>
        <v>Normal</v>
      </c>
      <c r="L72" s="34">
        <f>VLOOKUP(Healthcare!A72,'Hospitalisation Details'!A72:L2414,6,FALSE)</f>
        <v>34648</v>
      </c>
      <c r="M72" s="35">
        <f>VLOOKUP(A72,'Hospitalisation Details'!A72:L2414,9,FALSE)</f>
        <v>41949.24</v>
      </c>
      <c r="N72" s="32" t="str">
        <f>VLOOKUP(Healthcare!A72,'Hospitalisation Details'!A72:L2414,10,FALSE)</f>
        <v>tier - 1</v>
      </c>
      <c r="O72" s="33" t="str">
        <f>VLOOKUP(A72,'Hospitalisation Details'!A71:L2414,11,FALSE)</f>
        <v>tier - 1</v>
      </c>
      <c r="P72" s="33" t="str">
        <f>VLOOKUP(A72,'Hospitalisation Details'!A71:L2414,12)</f>
        <v>R1013</v>
      </c>
      <c r="Q72" s="36">
        <f ca="1">VLOOKUP(A72,'Hospitalisation Details'!A71:L2414,7,FALSE)</f>
        <v>31</v>
      </c>
    </row>
    <row r="73" spans="1:17" ht="15.5" x14ac:dyDescent="0.35">
      <c r="A73" s="37" t="s">
        <v>2297</v>
      </c>
      <c r="B73" s="38" t="str">
        <f>VLOOKUP(A73,'Customer Names'!A73:E2407,3,FALSE)</f>
        <v>Rangel</v>
      </c>
      <c r="C73" s="39">
        <f>VLOOKUP(A73,'Medical Examinations'!A73:J2407,2,FALSE)</f>
        <v>32.299999999999997</v>
      </c>
      <c r="D73" s="38">
        <f>VLOOKUP(A73,'Medical Examinations'!A73:J2407,4,FALSE)</f>
        <v>4.76</v>
      </c>
      <c r="E73" s="40" t="str">
        <f>VLOOKUP(A73,'Medical Examinations'!A73:J2407,6,FALSE)</f>
        <v>No</v>
      </c>
      <c r="F73" s="41" t="str">
        <f>VLOOKUP(A73,'Medical Examinations'!A73:J2407,7,FALSE)</f>
        <v>No</v>
      </c>
      <c r="G73" s="41" t="str">
        <f>VLOOKUP(A73,'Medical Examinations'!A73:J2407,8,FALSE)</f>
        <v>No</v>
      </c>
      <c r="H73" s="41">
        <f>VLOOKUP(A73,'Medical Examinations'!A73:J2407,9,FALSE)</f>
        <v>2</v>
      </c>
      <c r="I73" s="41" t="str">
        <f>VLOOKUP(A73,'Medical Examinations'!A73:J2407,10,FALSE)</f>
        <v>Yes</v>
      </c>
      <c r="J73" s="41" t="str">
        <f>VLOOKUP(A73,'Medical Examinations'!A73:J2407,3,FALSE)</f>
        <v>Obesity</v>
      </c>
      <c r="K73" s="41" t="str">
        <f>VLOOKUP(A73,'Medical Examinations'!A73:J2407,5,FALSE)</f>
        <v>Normal</v>
      </c>
      <c r="L73" s="42">
        <f>VLOOKUP(Healthcare!A73,'Hospitalisation Details'!A73:L2415,6,FALSE)</f>
        <v>33763</v>
      </c>
      <c r="M73" s="43">
        <f>VLOOKUP(A73,'Hospitalisation Details'!A73:L2415,9,FALSE)</f>
        <v>41919.1</v>
      </c>
      <c r="N73" s="40" t="str">
        <f>VLOOKUP(Healthcare!A73,'Hospitalisation Details'!A73:L2415,10,FALSE)</f>
        <v>tier - 1</v>
      </c>
      <c r="O73" s="41" t="str">
        <f>VLOOKUP(A73,'Hospitalisation Details'!A72:L2415,11,FALSE)</f>
        <v>tier - 1</v>
      </c>
      <c r="P73" s="41" t="str">
        <f>VLOOKUP(A73,'Hospitalisation Details'!A72:L2415,12)</f>
        <v>R1013</v>
      </c>
      <c r="Q73" s="44">
        <f ca="1">VLOOKUP(A73,'Hospitalisation Details'!A72:L2415,7,FALSE)</f>
        <v>34</v>
      </c>
    </row>
    <row r="74" spans="1:17" ht="15.5" x14ac:dyDescent="0.35">
      <c r="A74" s="29" t="s">
        <v>2296</v>
      </c>
      <c r="B74" s="30" t="str">
        <f>VLOOKUP(A74,'Customer Names'!A74:E2408,3,FALSE)</f>
        <v>Lacey</v>
      </c>
      <c r="C74" s="31">
        <f>VLOOKUP(A74,'Medical Examinations'!A74:J2408,2,FALSE)</f>
        <v>48.8</v>
      </c>
      <c r="D74" s="30">
        <f>VLOOKUP(A74,'Medical Examinations'!A74:J2408,4,FALSE)</f>
        <v>6.22</v>
      </c>
      <c r="E74" s="32" t="str">
        <f>VLOOKUP(A74,'Medical Examinations'!A74:J2408,6,FALSE)</f>
        <v>Yes</v>
      </c>
      <c r="F74" s="33" t="str">
        <f>VLOOKUP(A74,'Medical Examinations'!A74:J2408,7,FALSE)</f>
        <v>No</v>
      </c>
      <c r="G74" s="33" t="str">
        <f>VLOOKUP(A74,'Medical Examinations'!A74:J2408,8,FALSE)</f>
        <v>No</v>
      </c>
      <c r="H74" s="33">
        <f>VLOOKUP(A74,'Medical Examinations'!A74:J2408,9,FALSE)</f>
        <v>2</v>
      </c>
      <c r="I74" s="33" t="str">
        <f>VLOOKUP(A74,'Medical Examinations'!A74:J2408,10,FALSE)</f>
        <v>Yes</v>
      </c>
      <c r="J74" s="33" t="str">
        <f>VLOOKUP(A74,'Medical Examinations'!A74:J2408,3,FALSE)</f>
        <v>Obesity</v>
      </c>
      <c r="K74" s="33" t="str">
        <f>VLOOKUP(A74,'Medical Examinations'!A74:J2408,5,FALSE)</f>
        <v>Prediabetese</v>
      </c>
      <c r="L74" s="34">
        <f>VLOOKUP(Healthcare!A74,'Hospitalisation Details'!A74:L2416,6,FALSE)</f>
        <v>35329</v>
      </c>
      <c r="M74" s="35">
        <f>VLOOKUP(A74,'Hospitalisation Details'!A74:L2416,9,FALSE)</f>
        <v>41886.54</v>
      </c>
      <c r="N74" s="32" t="str">
        <f>VLOOKUP(Healthcare!A74,'Hospitalisation Details'!A74:L2416,10,FALSE)</f>
        <v>tier - 1</v>
      </c>
      <c r="O74" s="33" t="str">
        <f>VLOOKUP(A74,'Hospitalisation Details'!A73:L2416,11,FALSE)</f>
        <v>tier - 3</v>
      </c>
      <c r="P74" s="33" t="str">
        <f>VLOOKUP(A74,'Hospitalisation Details'!A73:L2416,12)</f>
        <v>R1013</v>
      </c>
      <c r="Q74" s="36">
        <f ca="1">VLOOKUP(A74,'Hospitalisation Details'!A73:L2416,7,FALSE)</f>
        <v>29</v>
      </c>
    </row>
    <row r="75" spans="1:17" ht="15.5" x14ac:dyDescent="0.35">
      <c r="A75" s="37" t="s">
        <v>2295</v>
      </c>
      <c r="B75" s="38" t="str">
        <f>VLOOKUP(A75,'Customer Names'!A75:E2409,3,FALSE)</f>
        <v>Stiger</v>
      </c>
      <c r="C75" s="39">
        <f>VLOOKUP(A75,'Medical Examinations'!A75:J2409,2,FALSE)</f>
        <v>45.5</v>
      </c>
      <c r="D75" s="38">
        <f>VLOOKUP(A75,'Medical Examinations'!A75:J2409,4,FALSE)</f>
        <v>7.96</v>
      </c>
      <c r="E75" s="40" t="str">
        <f>VLOOKUP(A75,'Medical Examinations'!A75:J2409,6,FALSE)</f>
        <v>No</v>
      </c>
      <c r="F75" s="41" t="str">
        <f>VLOOKUP(A75,'Medical Examinations'!A75:J2409,7,FALSE)</f>
        <v>No</v>
      </c>
      <c r="G75" s="41" t="str">
        <f>VLOOKUP(A75,'Medical Examinations'!A75:J2409,8,FALSE)</f>
        <v>No</v>
      </c>
      <c r="H75" s="41">
        <f>VLOOKUP(A75,'Medical Examinations'!A75:J2409,9,FALSE)</f>
        <v>0</v>
      </c>
      <c r="I75" s="41" t="str">
        <f>VLOOKUP(A75,'Medical Examinations'!A75:J2409,10,FALSE)</f>
        <v>Yes</v>
      </c>
      <c r="J75" s="41" t="str">
        <f>VLOOKUP(A75,'Medical Examinations'!A75:J2409,3,FALSE)</f>
        <v>Obesity</v>
      </c>
      <c r="K75" s="41" t="str">
        <f>VLOOKUP(A75,'Medical Examinations'!A75:J2409,5,FALSE)</f>
        <v>Diabetese</v>
      </c>
      <c r="L75" s="42">
        <f>VLOOKUP(Healthcare!A75,'Hospitalisation Details'!A75:L2417,6,FALSE)</f>
        <v>33869</v>
      </c>
      <c r="M75" s="43">
        <f>VLOOKUP(A75,'Hospitalisation Details'!A75:L2417,9,FALSE)</f>
        <v>41794.629999999997</v>
      </c>
      <c r="N75" s="40" t="str">
        <f>VLOOKUP(Healthcare!A75,'Hospitalisation Details'!A75:L2417,10,FALSE)</f>
        <v>tier - 1</v>
      </c>
      <c r="O75" s="41" t="str">
        <f>VLOOKUP(A75,'Hospitalisation Details'!A74:L2417,11,FALSE)</f>
        <v>tier - 3</v>
      </c>
      <c r="P75" s="41" t="str">
        <f>VLOOKUP(A75,'Hospitalisation Details'!A74:L2417,12)</f>
        <v>R1013</v>
      </c>
      <c r="Q75" s="44">
        <f ca="1">VLOOKUP(A75,'Hospitalisation Details'!A74:L2417,7,FALSE)</f>
        <v>33</v>
      </c>
    </row>
    <row r="76" spans="1:17" ht="15.5" x14ac:dyDescent="0.35">
      <c r="A76" s="29" t="s">
        <v>2294</v>
      </c>
      <c r="B76" s="30" t="str">
        <f>VLOOKUP(A76,'Customer Names'!A76:E2410,3,FALSE)</f>
        <v>Caldwell</v>
      </c>
      <c r="C76" s="31">
        <f>VLOOKUP(A76,'Medical Examinations'!A76:J2410,2,FALSE)</f>
        <v>53.61</v>
      </c>
      <c r="D76" s="30">
        <f>VLOOKUP(A76,'Medical Examinations'!A76:J2410,4,FALSE)</f>
        <v>10.92</v>
      </c>
      <c r="E76" s="32" t="str">
        <f>VLOOKUP(A76,'Medical Examinations'!A76:J2410,6,FALSE)</f>
        <v>Yes</v>
      </c>
      <c r="F76" s="33" t="str">
        <f>VLOOKUP(A76,'Medical Examinations'!A76:J2410,7,FALSE)</f>
        <v>No</v>
      </c>
      <c r="G76" s="33" t="str">
        <f>VLOOKUP(A76,'Medical Examinations'!A76:J2410,8,FALSE)</f>
        <v>No</v>
      </c>
      <c r="H76" s="33">
        <f>VLOOKUP(A76,'Medical Examinations'!A76:J2410,9,FALSE)</f>
        <v>1</v>
      </c>
      <c r="I76" s="33" t="str">
        <f>VLOOKUP(A76,'Medical Examinations'!A76:J2410,10,FALSE)</f>
        <v>Yes</v>
      </c>
      <c r="J76" s="33" t="str">
        <f>VLOOKUP(A76,'Medical Examinations'!A76:J2410,3,FALSE)</f>
        <v>Obesity</v>
      </c>
      <c r="K76" s="33" t="str">
        <f>VLOOKUP(A76,'Medical Examinations'!A76:J2410,5,FALSE)</f>
        <v>Diabetese</v>
      </c>
      <c r="L76" s="34">
        <f>VLOOKUP(Healthcare!A76,'Hospitalisation Details'!A76:L2418,6,FALSE)</f>
        <v>34971</v>
      </c>
      <c r="M76" s="35">
        <f>VLOOKUP(A76,'Hospitalisation Details'!A76:L2418,9,FALSE)</f>
        <v>41681.86</v>
      </c>
      <c r="N76" s="32" t="str">
        <f>VLOOKUP(Healthcare!A76,'Hospitalisation Details'!A76:L2418,10,FALSE)</f>
        <v>tier - 1</v>
      </c>
      <c r="O76" s="33" t="str">
        <f>VLOOKUP(A76,'Hospitalisation Details'!A75:L2418,11,FALSE)</f>
        <v>tier - 1</v>
      </c>
      <c r="P76" s="33" t="str">
        <f>VLOOKUP(A76,'Hospitalisation Details'!A75:L2418,12)</f>
        <v>R1013</v>
      </c>
      <c r="Q76" s="36">
        <f ca="1">VLOOKUP(A76,'Hospitalisation Details'!A75:L2418,7,FALSE)</f>
        <v>30</v>
      </c>
    </row>
    <row r="77" spans="1:17" ht="15.5" x14ac:dyDescent="0.35">
      <c r="A77" s="37" t="s">
        <v>2293</v>
      </c>
      <c r="B77" s="38" t="str">
        <f>VLOOKUP(A77,'Customer Names'!A77:E2411,3,FALSE)</f>
        <v>Marmillod</v>
      </c>
      <c r="C77" s="39">
        <f>VLOOKUP(A77,'Medical Examinations'!A77:J2411,2,FALSE)</f>
        <v>36.19</v>
      </c>
      <c r="D77" s="38">
        <f>VLOOKUP(A77,'Medical Examinations'!A77:J2411,4,FALSE)</f>
        <v>11.51</v>
      </c>
      <c r="E77" s="40" t="str">
        <f>VLOOKUP(A77,'Medical Examinations'!A77:J2411,6,FALSE)</f>
        <v>Yes</v>
      </c>
      <c r="F77" s="41" t="str">
        <f>VLOOKUP(A77,'Medical Examinations'!A77:J2411,7,FALSE)</f>
        <v>No</v>
      </c>
      <c r="G77" s="41" t="str">
        <f>VLOOKUP(A77,'Medical Examinations'!A77:J2411,8,FALSE)</f>
        <v>No</v>
      </c>
      <c r="H77" s="41">
        <f>VLOOKUP(A77,'Medical Examinations'!A77:J2411,9,FALSE)</f>
        <v>1</v>
      </c>
      <c r="I77" s="41" t="str">
        <f>VLOOKUP(A77,'Medical Examinations'!A77:J2411,10,FALSE)</f>
        <v>Yes</v>
      </c>
      <c r="J77" s="41" t="str">
        <f>VLOOKUP(A77,'Medical Examinations'!A77:J2411,3,FALSE)</f>
        <v>Obesity</v>
      </c>
      <c r="K77" s="41" t="str">
        <f>VLOOKUP(A77,'Medical Examinations'!A77:J2411,5,FALSE)</f>
        <v>Diabetese</v>
      </c>
      <c r="L77" s="42">
        <f>VLOOKUP(Healthcare!A77,'Hospitalisation Details'!A77:L2419,6,FALSE)</f>
        <v>35017</v>
      </c>
      <c r="M77" s="43">
        <f>VLOOKUP(A77,'Hospitalisation Details'!A77:L2419,9,FALSE)</f>
        <v>41676.080000000002</v>
      </c>
      <c r="N77" s="40" t="str">
        <f>VLOOKUP(Healthcare!A77,'Hospitalisation Details'!A77:L2419,10,FALSE)</f>
        <v>tier - 1</v>
      </c>
      <c r="O77" s="41" t="str">
        <f>VLOOKUP(A77,'Hospitalisation Details'!A76:L2419,11,FALSE)</f>
        <v>tier - 2</v>
      </c>
      <c r="P77" s="41" t="str">
        <f>VLOOKUP(A77,'Hospitalisation Details'!A76:L2419,12)</f>
        <v>R1013</v>
      </c>
      <c r="Q77" s="44">
        <f ca="1">VLOOKUP(A77,'Hospitalisation Details'!A76:L2419,7,FALSE)</f>
        <v>30</v>
      </c>
    </row>
    <row r="78" spans="1:17" ht="15.5" x14ac:dyDescent="0.35">
      <c r="A78" s="29" t="s">
        <v>2292</v>
      </c>
      <c r="B78" s="30" t="str">
        <f>VLOOKUP(A78,'Customer Names'!A78:E2412,3,FALSE)</f>
        <v>Cloutier-Simons</v>
      </c>
      <c r="C78" s="31">
        <f>VLOOKUP(A78,'Medical Examinations'!A78:J2412,2,FALSE)</f>
        <v>34.6</v>
      </c>
      <c r="D78" s="30">
        <f>VLOOKUP(A78,'Medical Examinations'!A78:J2412,4,FALSE)</f>
        <v>5.99</v>
      </c>
      <c r="E78" s="32" t="str">
        <f>VLOOKUP(A78,'Medical Examinations'!A78:J2412,6,FALSE)</f>
        <v>Yes</v>
      </c>
      <c r="F78" s="33" t="str">
        <f>VLOOKUP(A78,'Medical Examinations'!A78:J2412,7,FALSE)</f>
        <v>No</v>
      </c>
      <c r="G78" s="33" t="str">
        <f>VLOOKUP(A78,'Medical Examinations'!A78:J2412,8,FALSE)</f>
        <v>No</v>
      </c>
      <c r="H78" s="33">
        <f>VLOOKUP(A78,'Medical Examinations'!A78:J2412,9,FALSE)</f>
        <v>0</v>
      </c>
      <c r="I78" s="33" t="str">
        <f>VLOOKUP(A78,'Medical Examinations'!A78:J2412,10,FALSE)</f>
        <v>Yes</v>
      </c>
      <c r="J78" s="33" t="str">
        <f>VLOOKUP(A78,'Medical Examinations'!A78:J2412,3,FALSE)</f>
        <v>Obesity</v>
      </c>
      <c r="K78" s="33" t="str">
        <f>VLOOKUP(A78,'Medical Examinations'!A78:J2412,5,FALSE)</f>
        <v>Prediabetese</v>
      </c>
      <c r="L78" s="34">
        <f>VLOOKUP(Healthcare!A78,'Hospitalisation Details'!A78:L2420,6,FALSE)</f>
        <v>35367</v>
      </c>
      <c r="M78" s="35">
        <f>VLOOKUP(A78,'Hospitalisation Details'!A78:L2420,9,FALSE)</f>
        <v>41661.599999999999</v>
      </c>
      <c r="N78" s="32" t="str">
        <f>VLOOKUP(Healthcare!A78,'Hospitalisation Details'!A78:L2420,10,FALSE)</f>
        <v>tier - 1</v>
      </c>
      <c r="O78" s="33" t="str">
        <f>VLOOKUP(A78,'Hospitalisation Details'!A77:L2420,11,FALSE)</f>
        <v>tier - 3</v>
      </c>
      <c r="P78" s="33" t="str">
        <f>VLOOKUP(A78,'Hospitalisation Details'!A77:L2420,12)</f>
        <v>R1013</v>
      </c>
      <c r="Q78" s="36">
        <f ca="1">VLOOKUP(A78,'Hospitalisation Details'!A77:L2420,7,FALSE)</f>
        <v>29</v>
      </c>
    </row>
    <row r="79" spans="1:17" ht="15.5" x14ac:dyDescent="0.35">
      <c r="A79" s="37" t="s">
        <v>2291</v>
      </c>
      <c r="B79" s="38" t="str">
        <f>VLOOKUP(A79,'Customer Names'!A79:E2413,3,FALSE)</f>
        <v>Vegas</v>
      </c>
      <c r="C79" s="39">
        <f>VLOOKUP(A79,'Medical Examinations'!A79:J2413,2,FALSE)</f>
        <v>54.12</v>
      </c>
      <c r="D79" s="38">
        <f>VLOOKUP(A79,'Medical Examinations'!A79:J2413,4,FALSE)</f>
        <v>11.57</v>
      </c>
      <c r="E79" s="40" t="str">
        <f>VLOOKUP(A79,'Medical Examinations'!A79:J2413,6,FALSE)</f>
        <v>No</v>
      </c>
      <c r="F79" s="41" t="str">
        <f>VLOOKUP(A79,'Medical Examinations'!A79:J2413,7,FALSE)</f>
        <v>No</v>
      </c>
      <c r="G79" s="41" t="str">
        <f>VLOOKUP(A79,'Medical Examinations'!A79:J2413,8,FALSE)</f>
        <v>No</v>
      </c>
      <c r="H79" s="41">
        <f>VLOOKUP(A79,'Medical Examinations'!A79:J2413,9,FALSE)</f>
        <v>0</v>
      </c>
      <c r="I79" s="41" t="str">
        <f>VLOOKUP(A79,'Medical Examinations'!A79:J2413,10,FALSE)</f>
        <v>Yes</v>
      </c>
      <c r="J79" s="41" t="str">
        <f>VLOOKUP(A79,'Medical Examinations'!A79:J2413,3,FALSE)</f>
        <v>Obesity</v>
      </c>
      <c r="K79" s="41" t="str">
        <f>VLOOKUP(A79,'Medical Examinations'!A79:J2413,5,FALSE)</f>
        <v>Diabetese</v>
      </c>
      <c r="L79" s="42">
        <f>VLOOKUP(Healthcare!A79,'Hospitalisation Details'!A79:L2421,6,FALSE)</f>
        <v>34662</v>
      </c>
      <c r="M79" s="43">
        <f>VLOOKUP(A79,'Hospitalisation Details'!A79:L2421,9,FALSE)</f>
        <v>41636.199999999997</v>
      </c>
      <c r="N79" s="40" t="str">
        <f>VLOOKUP(Healthcare!A79,'Hospitalisation Details'!A79:L2421,10,FALSE)</f>
        <v>tier - 1</v>
      </c>
      <c r="O79" s="41" t="str">
        <f>VLOOKUP(A79,'Hospitalisation Details'!A78:L2421,11,FALSE)</f>
        <v>tier - 1</v>
      </c>
      <c r="P79" s="41" t="str">
        <f>VLOOKUP(A79,'Hospitalisation Details'!A78:L2421,12)</f>
        <v>R1013</v>
      </c>
      <c r="Q79" s="44">
        <f ca="1">VLOOKUP(A79,'Hospitalisation Details'!A78:L2421,7,FALSE)</f>
        <v>31</v>
      </c>
    </row>
    <row r="80" spans="1:17" ht="15.5" x14ac:dyDescent="0.35">
      <c r="A80" s="29" t="s">
        <v>2290</v>
      </c>
      <c r="B80" s="30" t="str">
        <f>VLOOKUP(A80,'Customer Names'!A80:E2414,3,FALSE)</f>
        <v>Cochran</v>
      </c>
      <c r="C80" s="31">
        <f>VLOOKUP(A80,'Medical Examinations'!A80:J2414,2,FALSE)</f>
        <v>48.82</v>
      </c>
      <c r="D80" s="30">
        <f>VLOOKUP(A80,'Medical Examinations'!A80:J2414,4,FALSE)</f>
        <v>6.67</v>
      </c>
      <c r="E80" s="32" t="str">
        <f>VLOOKUP(A80,'Medical Examinations'!A80:J2414,6,FALSE)</f>
        <v>Yes</v>
      </c>
      <c r="F80" s="33" t="str">
        <f>VLOOKUP(A80,'Medical Examinations'!A80:J2414,7,FALSE)</f>
        <v>No</v>
      </c>
      <c r="G80" s="33" t="str">
        <f>VLOOKUP(A80,'Medical Examinations'!A80:J2414,8,FALSE)</f>
        <v>No</v>
      </c>
      <c r="H80" s="33">
        <f>VLOOKUP(A80,'Medical Examinations'!A80:J2414,9,FALSE)</f>
        <v>0</v>
      </c>
      <c r="I80" s="33" t="str">
        <f>VLOOKUP(A80,'Medical Examinations'!A80:J2414,10,FALSE)</f>
        <v>Yes</v>
      </c>
      <c r="J80" s="33" t="str">
        <f>VLOOKUP(A80,'Medical Examinations'!A80:J2414,3,FALSE)</f>
        <v>Obesity</v>
      </c>
      <c r="K80" s="33" t="str">
        <f>VLOOKUP(A80,'Medical Examinations'!A80:J2414,5,FALSE)</f>
        <v>Diabetese</v>
      </c>
      <c r="L80" s="34">
        <f>VLOOKUP(Healthcare!A80,'Hospitalisation Details'!A80:L2422,6,FALSE)</f>
        <v>35786</v>
      </c>
      <c r="M80" s="35">
        <f>VLOOKUP(A80,'Hospitalisation Details'!A80:L2422,9,FALSE)</f>
        <v>41505.15</v>
      </c>
      <c r="N80" s="32" t="str">
        <f>VLOOKUP(Healthcare!A80,'Hospitalisation Details'!A80:L2422,10,FALSE)</f>
        <v>tier - 1</v>
      </c>
      <c r="O80" s="33" t="str">
        <f>VLOOKUP(A80,'Hospitalisation Details'!A79:L2422,11,FALSE)</f>
        <v>tier - 2</v>
      </c>
      <c r="P80" s="33" t="str">
        <f>VLOOKUP(A80,'Hospitalisation Details'!A79:L2422,12)</f>
        <v>R1013</v>
      </c>
      <c r="Q80" s="36">
        <f ca="1">VLOOKUP(A80,'Hospitalisation Details'!A79:L2422,7,FALSE)</f>
        <v>28</v>
      </c>
    </row>
    <row r="81" spans="1:17" ht="15.5" x14ac:dyDescent="0.35">
      <c r="A81" s="37" t="s">
        <v>2289</v>
      </c>
      <c r="B81" s="38" t="str">
        <f>VLOOKUP(A81,'Customer Names'!A81:E2415,3,FALSE)</f>
        <v>Holtzapple</v>
      </c>
      <c r="C81" s="39">
        <f>VLOOKUP(A81,'Medical Examinations'!A81:J2415,2,FALSE)</f>
        <v>51.01</v>
      </c>
      <c r="D81" s="38">
        <f>VLOOKUP(A81,'Medical Examinations'!A81:J2415,4,FALSE)</f>
        <v>9.1999999999999993</v>
      </c>
      <c r="E81" s="40" t="str">
        <f>VLOOKUP(A81,'Medical Examinations'!A81:J2415,6,FALSE)</f>
        <v>No</v>
      </c>
      <c r="F81" s="41" t="str">
        <f>VLOOKUP(A81,'Medical Examinations'!A81:J2415,7,FALSE)</f>
        <v>No</v>
      </c>
      <c r="G81" s="41" t="str">
        <f>VLOOKUP(A81,'Medical Examinations'!A81:J2415,8,FALSE)</f>
        <v>No</v>
      </c>
      <c r="H81" s="41">
        <f>VLOOKUP(A81,'Medical Examinations'!A81:J2415,9,FALSE)</f>
        <v>0</v>
      </c>
      <c r="I81" s="41" t="str">
        <f>VLOOKUP(A81,'Medical Examinations'!A81:J2415,10,FALSE)</f>
        <v>Yes</v>
      </c>
      <c r="J81" s="41" t="str">
        <f>VLOOKUP(A81,'Medical Examinations'!A81:J2415,3,FALSE)</f>
        <v>Obesity</v>
      </c>
      <c r="K81" s="41" t="str">
        <f>VLOOKUP(A81,'Medical Examinations'!A81:J2415,5,FALSE)</f>
        <v>Diabetese</v>
      </c>
      <c r="L81" s="42">
        <f>VLOOKUP(Healthcare!A81,'Hospitalisation Details'!A81:L2423,6,FALSE)</f>
        <v>33527</v>
      </c>
      <c r="M81" s="43">
        <f>VLOOKUP(A81,'Hospitalisation Details'!A81:L2423,9,FALSE)</f>
        <v>41351.879999999997</v>
      </c>
      <c r="N81" s="40" t="str">
        <f>VLOOKUP(Healthcare!A81,'Hospitalisation Details'!A81:L2423,10,FALSE)</f>
        <v>tier - 1</v>
      </c>
      <c r="O81" s="41" t="str">
        <f>VLOOKUP(A81,'Hospitalisation Details'!A80:L2423,11,FALSE)</f>
        <v>tier - 2</v>
      </c>
      <c r="P81" s="41" t="str">
        <f>VLOOKUP(A81,'Hospitalisation Details'!A80:L2423,12)</f>
        <v>R1013</v>
      </c>
      <c r="Q81" s="44">
        <f ca="1">VLOOKUP(A81,'Hospitalisation Details'!A80:L2423,7,FALSE)</f>
        <v>34</v>
      </c>
    </row>
    <row r="82" spans="1:17" ht="15.5" x14ac:dyDescent="0.35">
      <c r="A82" s="29" t="s">
        <v>2288</v>
      </c>
      <c r="B82" s="30" t="str">
        <f>VLOOKUP(A82,'Customer Names'!A82:E2416,3,FALSE)</f>
        <v>Meyer</v>
      </c>
      <c r="C82" s="31">
        <f>VLOOKUP(A82,'Medical Examinations'!A82:J2416,2,FALSE)</f>
        <v>45.65</v>
      </c>
      <c r="D82" s="30">
        <f>VLOOKUP(A82,'Medical Examinations'!A82:J2416,4,FALSE)</f>
        <v>5.1100000000000003</v>
      </c>
      <c r="E82" s="32" t="str">
        <f>VLOOKUP(A82,'Medical Examinations'!A82:J2416,6,FALSE)</f>
        <v>Yes</v>
      </c>
      <c r="F82" s="33" t="str">
        <f>VLOOKUP(A82,'Medical Examinations'!A82:J2416,7,FALSE)</f>
        <v>No</v>
      </c>
      <c r="G82" s="33" t="str">
        <f>VLOOKUP(A82,'Medical Examinations'!A82:J2416,8,FALSE)</f>
        <v>No</v>
      </c>
      <c r="H82" s="33">
        <f>VLOOKUP(A82,'Medical Examinations'!A82:J2416,9,FALSE)</f>
        <v>1</v>
      </c>
      <c r="I82" s="33" t="str">
        <f>VLOOKUP(A82,'Medical Examinations'!A82:J2416,10,FALSE)</f>
        <v>Yes</v>
      </c>
      <c r="J82" s="33" t="str">
        <f>VLOOKUP(A82,'Medical Examinations'!A82:J2416,3,FALSE)</f>
        <v>Obesity</v>
      </c>
      <c r="K82" s="33" t="str">
        <f>VLOOKUP(A82,'Medical Examinations'!A82:J2416,5,FALSE)</f>
        <v>Normal</v>
      </c>
      <c r="L82" s="34">
        <f>VLOOKUP(Healthcare!A82,'Hospitalisation Details'!A82:L2424,6,FALSE)</f>
        <v>34614</v>
      </c>
      <c r="M82" s="35">
        <f>VLOOKUP(A82,'Hospitalisation Details'!A82:L2424,9,FALSE)</f>
        <v>41331.79</v>
      </c>
      <c r="N82" s="32" t="str">
        <f>VLOOKUP(Healthcare!A82,'Hospitalisation Details'!A82:L2424,10,FALSE)</f>
        <v>tier - 1</v>
      </c>
      <c r="O82" s="33" t="str">
        <f>VLOOKUP(A82,'Hospitalisation Details'!A81:L2424,11,FALSE)</f>
        <v>tier - 2</v>
      </c>
      <c r="P82" s="33" t="str">
        <f>VLOOKUP(A82,'Hospitalisation Details'!A81:L2424,12)</f>
        <v>R1013</v>
      </c>
      <c r="Q82" s="36">
        <f ca="1">VLOOKUP(A82,'Hospitalisation Details'!A81:L2424,7,FALSE)</f>
        <v>31</v>
      </c>
    </row>
    <row r="83" spans="1:17" ht="15.5" x14ac:dyDescent="0.35">
      <c r="A83" s="37" t="s">
        <v>2287</v>
      </c>
      <c r="B83" s="38" t="str">
        <f>VLOOKUP(A83,'Customer Names'!A83:E2417,3,FALSE)</f>
        <v>Brickley</v>
      </c>
      <c r="C83" s="39">
        <f>VLOOKUP(A83,'Medical Examinations'!A83:J2417,2,FALSE)</f>
        <v>52.9</v>
      </c>
      <c r="D83" s="38">
        <f>VLOOKUP(A83,'Medical Examinations'!A83:J2417,4,FALSE)</f>
        <v>5.34</v>
      </c>
      <c r="E83" s="40" t="str">
        <f>VLOOKUP(A83,'Medical Examinations'!A83:J2417,6,FALSE)</f>
        <v>No</v>
      </c>
      <c r="F83" s="41" t="str">
        <f>VLOOKUP(A83,'Medical Examinations'!A83:J2417,7,FALSE)</f>
        <v>No</v>
      </c>
      <c r="G83" s="41" t="str">
        <f>VLOOKUP(A83,'Medical Examinations'!A83:J2417,8,FALSE)</f>
        <v>No</v>
      </c>
      <c r="H83" s="41">
        <f>VLOOKUP(A83,'Medical Examinations'!A83:J2417,9,FALSE)</f>
        <v>0</v>
      </c>
      <c r="I83" s="41" t="str">
        <f>VLOOKUP(A83,'Medical Examinations'!A83:J2417,10,FALSE)</f>
        <v>Yes</v>
      </c>
      <c r="J83" s="41" t="str">
        <f>VLOOKUP(A83,'Medical Examinations'!A83:J2417,3,FALSE)</f>
        <v>Obesity</v>
      </c>
      <c r="K83" s="41" t="str">
        <f>VLOOKUP(A83,'Medical Examinations'!A83:J2417,5,FALSE)</f>
        <v>Normal</v>
      </c>
      <c r="L83" s="42">
        <f>VLOOKUP(Healthcare!A83,'Hospitalisation Details'!A83:L2425,6,FALSE)</f>
        <v>35669</v>
      </c>
      <c r="M83" s="43">
        <f>VLOOKUP(A83,'Hospitalisation Details'!A83:L2425,9,FALSE)</f>
        <v>41271.5</v>
      </c>
      <c r="N83" s="40" t="str">
        <f>VLOOKUP(Healthcare!A83,'Hospitalisation Details'!A83:L2425,10,FALSE)</f>
        <v>tier - 1</v>
      </c>
      <c r="O83" s="41" t="str">
        <f>VLOOKUP(A83,'Hospitalisation Details'!A82:L2425,11,FALSE)</f>
        <v>tier - 2</v>
      </c>
      <c r="P83" s="41" t="str">
        <f>VLOOKUP(A83,'Hospitalisation Details'!A82:L2425,12)</f>
        <v>R1013</v>
      </c>
      <c r="Q83" s="44">
        <f ca="1">VLOOKUP(A83,'Hospitalisation Details'!A82:L2425,7,FALSE)</f>
        <v>29</v>
      </c>
    </row>
    <row r="84" spans="1:17" ht="15.5" x14ac:dyDescent="0.35">
      <c r="A84" s="29" t="s">
        <v>2286</v>
      </c>
      <c r="B84" s="30" t="str">
        <f>VLOOKUP(A84,'Customer Names'!A84:E2418,3,FALSE)</f>
        <v>Magee</v>
      </c>
      <c r="C84" s="31">
        <f>VLOOKUP(A84,'Medical Examinations'!A84:J2418,2,FALSE)</f>
        <v>45.41</v>
      </c>
      <c r="D84" s="30">
        <f>VLOOKUP(A84,'Medical Examinations'!A84:J2418,4,FALSE)</f>
        <v>4.03</v>
      </c>
      <c r="E84" s="32" t="str">
        <f>VLOOKUP(A84,'Medical Examinations'!A84:J2418,6,FALSE)</f>
        <v>Yes</v>
      </c>
      <c r="F84" s="33" t="str">
        <f>VLOOKUP(A84,'Medical Examinations'!A84:J2418,7,FALSE)</f>
        <v>No</v>
      </c>
      <c r="G84" s="33" t="str">
        <f>VLOOKUP(A84,'Medical Examinations'!A84:J2418,8,FALSE)</f>
        <v>No</v>
      </c>
      <c r="H84" s="33">
        <f>VLOOKUP(A84,'Medical Examinations'!A84:J2418,9,FALSE)</f>
        <v>1</v>
      </c>
      <c r="I84" s="33" t="str">
        <f>VLOOKUP(A84,'Medical Examinations'!A84:J2418,10,FALSE)</f>
        <v>Yes</v>
      </c>
      <c r="J84" s="33" t="str">
        <f>VLOOKUP(A84,'Medical Examinations'!A84:J2418,3,FALSE)</f>
        <v>Obesity</v>
      </c>
      <c r="K84" s="33" t="str">
        <f>VLOOKUP(A84,'Medical Examinations'!A84:J2418,5,FALSE)</f>
        <v>Normal</v>
      </c>
      <c r="L84" s="34">
        <f>VLOOKUP(Healthcare!A84,'Hospitalisation Details'!A84:L2426,6,FALSE)</f>
        <v>34491</v>
      </c>
      <c r="M84" s="35">
        <f>VLOOKUP(A84,'Hospitalisation Details'!A84:L2426,9,FALSE)</f>
        <v>41250.39</v>
      </c>
      <c r="N84" s="32" t="str">
        <f>VLOOKUP(Healthcare!A84,'Hospitalisation Details'!A84:L2426,10,FALSE)</f>
        <v>tier - 1</v>
      </c>
      <c r="O84" s="33" t="str">
        <f>VLOOKUP(A84,'Hospitalisation Details'!A83:L2426,11,FALSE)</f>
        <v>tier - 3</v>
      </c>
      <c r="P84" s="33" t="str">
        <f>VLOOKUP(A84,'Hospitalisation Details'!A83:L2426,12)</f>
        <v>R1013</v>
      </c>
      <c r="Q84" s="36">
        <f ca="1">VLOOKUP(A84,'Hospitalisation Details'!A83:L2426,7,FALSE)</f>
        <v>32</v>
      </c>
    </row>
    <row r="85" spans="1:17" ht="15.5" x14ac:dyDescent="0.35">
      <c r="A85" s="37" t="s">
        <v>2285</v>
      </c>
      <c r="B85" s="38" t="str">
        <f>VLOOKUP(A85,'Customer Names'!A85:E2419,3,FALSE)</f>
        <v>Thoma</v>
      </c>
      <c r="C85" s="39">
        <f>VLOOKUP(A85,'Medical Examinations'!A85:J2419,2,FALSE)</f>
        <v>49.41</v>
      </c>
      <c r="D85" s="38">
        <f>VLOOKUP(A85,'Medical Examinations'!A85:J2419,4,FALSE)</f>
        <v>4.2300000000000004</v>
      </c>
      <c r="E85" s="40" t="str">
        <f>VLOOKUP(A85,'Medical Examinations'!A85:J2419,6,FALSE)</f>
        <v>Yes</v>
      </c>
      <c r="F85" s="41" t="str">
        <f>VLOOKUP(A85,'Medical Examinations'!A85:J2419,7,FALSE)</f>
        <v>No</v>
      </c>
      <c r="G85" s="41" t="str">
        <f>VLOOKUP(A85,'Medical Examinations'!A85:J2419,8,FALSE)</f>
        <v>Yes</v>
      </c>
      <c r="H85" s="41">
        <f>VLOOKUP(A85,'Medical Examinations'!A85:J2419,9,FALSE)</f>
        <v>1</v>
      </c>
      <c r="I85" s="41" t="str">
        <f>VLOOKUP(A85,'Medical Examinations'!A85:J2419,10,FALSE)</f>
        <v>Yes</v>
      </c>
      <c r="J85" s="41" t="str">
        <f>VLOOKUP(A85,'Medical Examinations'!A85:J2419,3,FALSE)</f>
        <v>Obesity</v>
      </c>
      <c r="K85" s="41" t="str">
        <f>VLOOKUP(A85,'Medical Examinations'!A85:J2419,5,FALSE)</f>
        <v>Normal</v>
      </c>
      <c r="L85" s="42">
        <f>VLOOKUP(Healthcare!A85,'Hospitalisation Details'!A85:L2427,6,FALSE)</f>
        <v>36380</v>
      </c>
      <c r="M85" s="43">
        <f>VLOOKUP(A85,'Hospitalisation Details'!A85:L2427,9,FALSE)</f>
        <v>41191.57</v>
      </c>
      <c r="N85" s="40" t="str">
        <f>VLOOKUP(Healthcare!A85,'Hospitalisation Details'!A85:L2427,10,FALSE)</f>
        <v>tier - 1</v>
      </c>
      <c r="O85" s="41" t="str">
        <f>VLOOKUP(A85,'Hospitalisation Details'!A84:L2427,11,FALSE)</f>
        <v>tier - 2</v>
      </c>
      <c r="P85" s="41" t="str">
        <f>VLOOKUP(A85,'Hospitalisation Details'!A84:L2427,12)</f>
        <v>R1013</v>
      </c>
      <c r="Q85" s="44">
        <f ca="1">VLOOKUP(A85,'Hospitalisation Details'!A84:L2427,7,FALSE)</f>
        <v>27</v>
      </c>
    </row>
    <row r="86" spans="1:17" ht="15.5" x14ac:dyDescent="0.35">
      <c r="A86" s="29" t="s">
        <v>2284</v>
      </c>
      <c r="B86" s="30" t="str">
        <f>VLOOKUP(A86,'Customer Names'!A86:E2420,3,FALSE)</f>
        <v>Heagy</v>
      </c>
      <c r="C86" s="31">
        <f>VLOOKUP(A86,'Medical Examinations'!A86:J2420,2,FALSE)</f>
        <v>31.824999999999999</v>
      </c>
      <c r="D86" s="30">
        <f>VLOOKUP(A86,'Medical Examinations'!A86:J2420,4,FALSE)</f>
        <v>4.0599999999999996</v>
      </c>
      <c r="E86" s="32" t="str">
        <f>VLOOKUP(A86,'Medical Examinations'!A86:J2420,6,FALSE)</f>
        <v>No</v>
      </c>
      <c r="F86" s="33" t="str">
        <f>VLOOKUP(A86,'Medical Examinations'!A86:J2420,7,FALSE)</f>
        <v>No</v>
      </c>
      <c r="G86" s="33" t="str">
        <f>VLOOKUP(A86,'Medical Examinations'!A86:J2420,8,FALSE)</f>
        <v>No</v>
      </c>
      <c r="H86" s="33">
        <f>VLOOKUP(A86,'Medical Examinations'!A86:J2420,9,FALSE)</f>
        <v>2</v>
      </c>
      <c r="I86" s="33" t="str">
        <f>VLOOKUP(A86,'Medical Examinations'!A86:J2420,10,FALSE)</f>
        <v>Yes</v>
      </c>
      <c r="J86" s="33" t="str">
        <f>VLOOKUP(A86,'Medical Examinations'!A86:J2420,3,FALSE)</f>
        <v>Obesity</v>
      </c>
      <c r="K86" s="33" t="str">
        <f>VLOOKUP(A86,'Medical Examinations'!A86:J2420,5,FALSE)</f>
        <v>Normal</v>
      </c>
      <c r="L86" s="34">
        <f>VLOOKUP(Healthcare!A86,'Hospitalisation Details'!A86:L2428,6,FALSE)</f>
        <v>33853</v>
      </c>
      <c r="M86" s="35">
        <f>VLOOKUP(A86,'Hospitalisation Details'!A86:L2428,9,FALSE)</f>
        <v>41097.160000000003</v>
      </c>
      <c r="N86" s="32" t="str">
        <f>VLOOKUP(Healthcare!A86,'Hospitalisation Details'!A86:L2428,10,FALSE)</f>
        <v>tier - 1</v>
      </c>
      <c r="O86" s="33" t="str">
        <f>VLOOKUP(A86,'Hospitalisation Details'!A85:L2428,11,FALSE)</f>
        <v>tier - 3</v>
      </c>
      <c r="P86" s="33" t="str">
        <f>VLOOKUP(A86,'Hospitalisation Details'!A85:L2428,12)</f>
        <v>R1013</v>
      </c>
      <c r="Q86" s="36">
        <f ca="1">VLOOKUP(A86,'Hospitalisation Details'!A85:L2428,7,FALSE)</f>
        <v>34</v>
      </c>
    </row>
    <row r="87" spans="1:17" ht="15.5" x14ac:dyDescent="0.35">
      <c r="A87" s="37" t="s">
        <v>2283</v>
      </c>
      <c r="B87" s="38" t="str">
        <f>VLOOKUP(A87,'Customer Names'!A87:E2421,3,FALSE)</f>
        <v>Regnier</v>
      </c>
      <c r="C87" s="39">
        <f>VLOOKUP(A87,'Medical Examinations'!A87:J2421,2,FALSE)</f>
        <v>51.28</v>
      </c>
      <c r="D87" s="38">
        <f>VLOOKUP(A87,'Medical Examinations'!A87:J2421,4,FALSE)</f>
        <v>4.68</v>
      </c>
      <c r="E87" s="40" t="str">
        <f>VLOOKUP(A87,'Medical Examinations'!A87:J2421,6,FALSE)</f>
        <v>No</v>
      </c>
      <c r="F87" s="41" t="str">
        <f>VLOOKUP(A87,'Medical Examinations'!A87:J2421,7,FALSE)</f>
        <v>No</v>
      </c>
      <c r="G87" s="41" t="str">
        <f>VLOOKUP(A87,'Medical Examinations'!A87:J2421,8,FALSE)</f>
        <v>No</v>
      </c>
      <c r="H87" s="41">
        <f>VLOOKUP(A87,'Medical Examinations'!A87:J2421,9,FALSE)</f>
        <v>2</v>
      </c>
      <c r="I87" s="41" t="str">
        <f>VLOOKUP(A87,'Medical Examinations'!A87:J2421,10,FALSE)</f>
        <v>Yes</v>
      </c>
      <c r="J87" s="41" t="str">
        <f>VLOOKUP(A87,'Medical Examinations'!A87:J2421,3,FALSE)</f>
        <v>Obesity</v>
      </c>
      <c r="K87" s="41" t="str">
        <f>VLOOKUP(A87,'Medical Examinations'!A87:J2421,5,FALSE)</f>
        <v>Normal</v>
      </c>
      <c r="L87" s="42">
        <f>VLOOKUP(Healthcare!A87,'Hospitalisation Details'!A87:L2429,6,FALSE)</f>
        <v>33828</v>
      </c>
      <c r="M87" s="43">
        <f>VLOOKUP(A87,'Hospitalisation Details'!A87:L2429,9,FALSE)</f>
        <v>41055.29</v>
      </c>
      <c r="N87" s="40" t="str">
        <f>VLOOKUP(Healthcare!A87,'Hospitalisation Details'!A87:L2429,10,FALSE)</f>
        <v>tier - 1</v>
      </c>
      <c r="O87" s="41" t="str">
        <f>VLOOKUP(A87,'Hospitalisation Details'!A86:L2429,11,FALSE)</f>
        <v>tier - 2</v>
      </c>
      <c r="P87" s="41" t="str">
        <f>VLOOKUP(A87,'Hospitalisation Details'!A86:L2429,12)</f>
        <v>R1013</v>
      </c>
      <c r="Q87" s="44">
        <f ca="1">VLOOKUP(A87,'Hospitalisation Details'!A86:L2429,7,FALSE)</f>
        <v>34</v>
      </c>
    </row>
    <row r="88" spans="1:17" ht="15.5" x14ac:dyDescent="0.35">
      <c r="A88" s="29" t="s">
        <v>2282</v>
      </c>
      <c r="B88" s="30" t="str">
        <f>VLOOKUP(A88,'Customer Names'!A88:E2422,3,FALSE)</f>
        <v>Parendo</v>
      </c>
      <c r="C88" s="31">
        <f>VLOOKUP(A88,'Medical Examinations'!A88:J2422,2,FALSE)</f>
        <v>34.96</v>
      </c>
      <c r="D88" s="30">
        <f>VLOOKUP(A88,'Medical Examinations'!A88:J2422,4,FALSE)</f>
        <v>4.34</v>
      </c>
      <c r="E88" s="32" t="str">
        <f>VLOOKUP(A88,'Medical Examinations'!A88:J2422,6,FALSE)</f>
        <v>No</v>
      </c>
      <c r="F88" s="33" t="str">
        <f>VLOOKUP(A88,'Medical Examinations'!A88:J2422,7,FALSE)</f>
        <v>No</v>
      </c>
      <c r="G88" s="33" t="str">
        <f>VLOOKUP(A88,'Medical Examinations'!A88:J2422,8,FALSE)</f>
        <v>Yes</v>
      </c>
      <c r="H88" s="33">
        <f>VLOOKUP(A88,'Medical Examinations'!A88:J2422,9,FALSE)</f>
        <v>1</v>
      </c>
      <c r="I88" s="33" t="str">
        <f>VLOOKUP(A88,'Medical Examinations'!A88:J2422,10,FALSE)</f>
        <v>Yes</v>
      </c>
      <c r="J88" s="33" t="str">
        <f>VLOOKUP(A88,'Medical Examinations'!A88:J2422,3,FALSE)</f>
        <v>Obesity</v>
      </c>
      <c r="K88" s="33" t="str">
        <f>VLOOKUP(A88,'Medical Examinations'!A88:J2422,5,FALSE)</f>
        <v>Normal</v>
      </c>
      <c r="L88" s="34">
        <f>VLOOKUP(Healthcare!A88,'Hospitalisation Details'!A88:L2430,6,FALSE)</f>
        <v>36444</v>
      </c>
      <c r="M88" s="35">
        <f>VLOOKUP(A88,'Hospitalisation Details'!A88:L2430,9,FALSE)</f>
        <v>41034.22</v>
      </c>
      <c r="N88" s="32" t="str">
        <f>VLOOKUP(Healthcare!A88,'Hospitalisation Details'!A88:L2430,10,FALSE)</f>
        <v>tier - 1</v>
      </c>
      <c r="O88" s="33" t="str">
        <f>VLOOKUP(A88,'Hospitalisation Details'!A87:L2430,11,FALSE)</f>
        <v>tier - 3</v>
      </c>
      <c r="P88" s="33" t="str">
        <f>VLOOKUP(A88,'Hospitalisation Details'!A87:L2430,12)</f>
        <v>R1013</v>
      </c>
      <c r="Q88" s="36">
        <f ca="1">VLOOKUP(A88,'Hospitalisation Details'!A87:L2430,7,FALSE)</f>
        <v>26</v>
      </c>
    </row>
    <row r="89" spans="1:17" ht="15.5" x14ac:dyDescent="0.35">
      <c r="A89" s="37" t="s">
        <v>2281</v>
      </c>
      <c r="B89" s="38" t="str">
        <f>VLOOKUP(A89,'Customer Names'!A89:E2423,3,FALSE)</f>
        <v>Schell</v>
      </c>
      <c r="C89" s="39">
        <f>VLOOKUP(A89,'Medical Examinations'!A89:J2423,2,FALSE)</f>
        <v>33.11</v>
      </c>
      <c r="D89" s="38">
        <f>VLOOKUP(A89,'Medical Examinations'!A89:J2423,4,FALSE)</f>
        <v>10.51</v>
      </c>
      <c r="E89" s="40" t="str">
        <f>VLOOKUP(A89,'Medical Examinations'!A89:J2423,6,FALSE)</f>
        <v>No</v>
      </c>
      <c r="F89" s="41" t="str">
        <f>VLOOKUP(A89,'Medical Examinations'!A89:J2423,7,FALSE)</f>
        <v>No</v>
      </c>
      <c r="G89" s="41" t="str">
        <f>VLOOKUP(A89,'Medical Examinations'!A89:J2423,8,FALSE)</f>
        <v>No</v>
      </c>
      <c r="H89" s="41">
        <f>VLOOKUP(A89,'Medical Examinations'!A89:J2423,9,FALSE)</f>
        <v>0</v>
      </c>
      <c r="I89" s="41" t="str">
        <f>VLOOKUP(A89,'Medical Examinations'!A89:J2423,10,FALSE)</f>
        <v>Yes</v>
      </c>
      <c r="J89" s="41" t="str">
        <f>VLOOKUP(A89,'Medical Examinations'!A89:J2423,3,FALSE)</f>
        <v>Obesity</v>
      </c>
      <c r="K89" s="41" t="str">
        <f>VLOOKUP(A89,'Medical Examinations'!A89:J2423,5,FALSE)</f>
        <v>Diabetese</v>
      </c>
      <c r="L89" s="42">
        <f>VLOOKUP(Healthcare!A89,'Hospitalisation Details'!A89:L2431,6,FALSE)</f>
        <v>34490</v>
      </c>
      <c r="M89" s="43">
        <f>VLOOKUP(A89,'Hospitalisation Details'!A89:L2431,9,FALSE)</f>
        <v>40974.160000000003</v>
      </c>
      <c r="N89" s="40" t="str">
        <f>VLOOKUP(Healthcare!A89,'Hospitalisation Details'!A89:L2431,10,FALSE)</f>
        <v>tier - 1</v>
      </c>
      <c r="O89" s="41" t="str">
        <f>VLOOKUP(A89,'Hospitalisation Details'!A88:L2431,11,FALSE)</f>
        <v>tier - 2</v>
      </c>
      <c r="P89" s="41" t="str">
        <f>VLOOKUP(A89,'Hospitalisation Details'!A88:L2431,12)</f>
        <v>R1013</v>
      </c>
      <c r="Q89" s="44">
        <f ca="1">VLOOKUP(A89,'Hospitalisation Details'!A88:L2431,7,FALSE)</f>
        <v>32</v>
      </c>
    </row>
    <row r="90" spans="1:17" ht="15.5" x14ac:dyDescent="0.35">
      <c r="A90" s="29" t="s">
        <v>2280</v>
      </c>
      <c r="B90" s="30" t="str">
        <f>VLOOKUP(A90,'Customer Names'!A90:E2424,3,FALSE)</f>
        <v>Driscoll</v>
      </c>
      <c r="C90" s="31">
        <f>VLOOKUP(A90,'Medical Examinations'!A90:J2424,2,FALSE)</f>
        <v>54.74</v>
      </c>
      <c r="D90" s="30">
        <f>VLOOKUP(A90,'Medical Examinations'!A90:J2424,4,FALSE)</f>
        <v>5.84</v>
      </c>
      <c r="E90" s="32" t="str">
        <f>VLOOKUP(A90,'Medical Examinations'!A90:J2424,6,FALSE)</f>
        <v>Yes</v>
      </c>
      <c r="F90" s="33" t="str">
        <f>VLOOKUP(A90,'Medical Examinations'!A90:J2424,7,FALSE)</f>
        <v>No</v>
      </c>
      <c r="G90" s="33" t="str">
        <f>VLOOKUP(A90,'Medical Examinations'!A90:J2424,8,FALSE)</f>
        <v>Yes</v>
      </c>
      <c r="H90" s="33">
        <f>VLOOKUP(A90,'Medical Examinations'!A90:J2424,9,FALSE)</f>
        <v>1</v>
      </c>
      <c r="I90" s="33" t="str">
        <f>VLOOKUP(A90,'Medical Examinations'!A90:J2424,10,FALSE)</f>
        <v>Yes</v>
      </c>
      <c r="J90" s="33" t="str">
        <f>VLOOKUP(A90,'Medical Examinations'!A90:J2424,3,FALSE)</f>
        <v>Obesity</v>
      </c>
      <c r="K90" s="33" t="str">
        <f>VLOOKUP(A90,'Medical Examinations'!A90:J2424,5,FALSE)</f>
        <v>Prediabetese</v>
      </c>
      <c r="L90" s="34">
        <f>VLOOKUP(Healthcare!A90,'Hospitalisation Details'!A90:L2432,6,FALSE)</f>
        <v>34220</v>
      </c>
      <c r="M90" s="35">
        <f>VLOOKUP(A90,'Hospitalisation Details'!A90:L2432,9,FALSE)</f>
        <v>40961.29</v>
      </c>
      <c r="N90" s="32" t="str">
        <f>VLOOKUP(Healthcare!A90,'Hospitalisation Details'!A90:L2432,10,FALSE)</f>
        <v>tier - 1</v>
      </c>
      <c r="O90" s="33" t="str">
        <f>VLOOKUP(A90,'Hospitalisation Details'!A89:L2432,11,FALSE)</f>
        <v>tier - 2</v>
      </c>
      <c r="P90" s="33" t="str">
        <f>VLOOKUP(A90,'Hospitalisation Details'!A89:L2432,12)</f>
        <v>R1013</v>
      </c>
      <c r="Q90" s="36">
        <f ca="1">VLOOKUP(A90,'Hospitalisation Details'!A89:L2432,7,FALSE)</f>
        <v>33</v>
      </c>
    </row>
    <row r="91" spans="1:17" ht="15.5" x14ac:dyDescent="0.35">
      <c r="A91" s="37" t="s">
        <v>2279</v>
      </c>
      <c r="B91" s="38" t="str">
        <f>VLOOKUP(A91,'Customer Names'!A91:E2425,3,FALSE)</f>
        <v>Mitchell</v>
      </c>
      <c r="C91" s="39">
        <f>VLOOKUP(A91,'Medical Examinations'!A91:J2425,2,FALSE)</f>
        <v>32.56</v>
      </c>
      <c r="D91" s="38">
        <f>VLOOKUP(A91,'Medical Examinations'!A91:J2425,4,FALSE)</f>
        <v>5.41</v>
      </c>
      <c r="E91" s="40" t="str">
        <f>VLOOKUP(A91,'Medical Examinations'!A91:J2425,6,FALSE)</f>
        <v>No</v>
      </c>
      <c r="F91" s="41" t="str">
        <f>VLOOKUP(A91,'Medical Examinations'!A91:J2425,7,FALSE)</f>
        <v>No</v>
      </c>
      <c r="G91" s="41" t="str">
        <f>VLOOKUP(A91,'Medical Examinations'!A91:J2425,8,FALSE)</f>
        <v>Yes</v>
      </c>
      <c r="H91" s="41">
        <f>VLOOKUP(A91,'Medical Examinations'!A91:J2425,9,FALSE)</f>
        <v>1</v>
      </c>
      <c r="I91" s="41" t="str">
        <f>VLOOKUP(A91,'Medical Examinations'!A91:J2425,10,FALSE)</f>
        <v>Yes</v>
      </c>
      <c r="J91" s="41" t="str">
        <f>VLOOKUP(A91,'Medical Examinations'!A91:J2425,3,FALSE)</f>
        <v>Obesity</v>
      </c>
      <c r="K91" s="41" t="str">
        <f>VLOOKUP(A91,'Medical Examinations'!A91:J2425,5,FALSE)</f>
        <v>Normal</v>
      </c>
      <c r="L91" s="42">
        <f>VLOOKUP(Healthcare!A91,'Hospitalisation Details'!A91:L2433,6,FALSE)</f>
        <v>36419</v>
      </c>
      <c r="M91" s="43">
        <f>VLOOKUP(A91,'Hospitalisation Details'!A91:L2433,9,FALSE)</f>
        <v>40941.29</v>
      </c>
      <c r="N91" s="40" t="str">
        <f>VLOOKUP(Healthcare!A91,'Hospitalisation Details'!A91:L2433,10,FALSE)</f>
        <v>tier - 1</v>
      </c>
      <c r="O91" s="41" t="str">
        <f>VLOOKUP(A91,'Hospitalisation Details'!A90:L2433,11,FALSE)</f>
        <v>tier - 2</v>
      </c>
      <c r="P91" s="41" t="str">
        <f>VLOOKUP(A91,'Hospitalisation Details'!A90:L2433,12)</f>
        <v>R1013</v>
      </c>
      <c r="Q91" s="44">
        <f ca="1">VLOOKUP(A91,'Hospitalisation Details'!A90:L2433,7,FALSE)</f>
        <v>26</v>
      </c>
    </row>
    <row r="92" spans="1:17" ht="15.5" x14ac:dyDescent="0.35">
      <c r="A92" s="29" t="s">
        <v>2278</v>
      </c>
      <c r="B92" s="30" t="str">
        <f>VLOOKUP(A92,'Customer Names'!A92:E2426,3,FALSE)</f>
        <v>Cutler</v>
      </c>
      <c r="C92" s="31">
        <f>VLOOKUP(A92,'Medical Examinations'!A92:J2426,2,FALSE)</f>
        <v>39.049999999999997</v>
      </c>
      <c r="D92" s="30">
        <f>VLOOKUP(A92,'Medical Examinations'!A92:J2426,4,FALSE)</f>
        <v>6.06</v>
      </c>
      <c r="E92" s="32" t="str">
        <f>VLOOKUP(A92,'Medical Examinations'!A92:J2426,6,FALSE)</f>
        <v>No</v>
      </c>
      <c r="F92" s="33" t="str">
        <f>VLOOKUP(A92,'Medical Examinations'!A92:J2426,7,FALSE)</f>
        <v>No</v>
      </c>
      <c r="G92" s="33" t="str">
        <f>VLOOKUP(A92,'Medical Examinations'!A92:J2426,8,FALSE)</f>
        <v>No</v>
      </c>
      <c r="H92" s="33">
        <f>VLOOKUP(A92,'Medical Examinations'!A92:J2426,9,FALSE)</f>
        <v>1</v>
      </c>
      <c r="I92" s="33" t="str">
        <f>VLOOKUP(A92,'Medical Examinations'!A92:J2426,10,FALSE)</f>
        <v>Yes</v>
      </c>
      <c r="J92" s="33" t="str">
        <f>VLOOKUP(A92,'Medical Examinations'!A92:J2426,3,FALSE)</f>
        <v>Obesity</v>
      </c>
      <c r="K92" s="33" t="str">
        <f>VLOOKUP(A92,'Medical Examinations'!A92:J2426,5,FALSE)</f>
        <v>Prediabetese</v>
      </c>
      <c r="L92" s="34">
        <f>VLOOKUP(Healthcare!A92,'Hospitalisation Details'!A92:L2434,6,FALSE)</f>
        <v>33820</v>
      </c>
      <c r="M92" s="35">
        <f>VLOOKUP(A92,'Hospitalisation Details'!A92:L2434,9,FALSE)</f>
        <v>40932.43</v>
      </c>
      <c r="N92" s="32" t="str">
        <f>VLOOKUP(Healthcare!A92,'Hospitalisation Details'!A92:L2434,10,FALSE)</f>
        <v>tier - 1</v>
      </c>
      <c r="O92" s="33" t="str">
        <f>VLOOKUP(A92,'Hospitalisation Details'!A91:L2434,11,FALSE)</f>
        <v>tier - 2</v>
      </c>
      <c r="P92" s="33" t="str">
        <f>VLOOKUP(A92,'Hospitalisation Details'!A91:L2434,12)</f>
        <v>R1013</v>
      </c>
      <c r="Q92" s="36">
        <f ca="1">VLOOKUP(A92,'Hospitalisation Details'!A91:L2434,7,FALSE)</f>
        <v>34</v>
      </c>
    </row>
    <row r="93" spans="1:17" ht="15.5" x14ac:dyDescent="0.35">
      <c r="A93" s="37" t="s">
        <v>2277</v>
      </c>
      <c r="B93" s="38" t="str">
        <f>VLOOKUP(A93,'Customer Names'!A93:E2427,3,FALSE)</f>
        <v>Derian</v>
      </c>
      <c r="C93" s="39">
        <f>VLOOKUP(A93,'Medical Examinations'!A93:J2427,2,FALSE)</f>
        <v>42.75</v>
      </c>
      <c r="D93" s="38">
        <f>VLOOKUP(A93,'Medical Examinations'!A93:J2427,4,FALSE)</f>
        <v>4.22</v>
      </c>
      <c r="E93" s="40" t="str">
        <f>VLOOKUP(A93,'Medical Examinations'!A93:J2427,6,FALSE)</f>
        <v>No</v>
      </c>
      <c r="F93" s="41" t="str">
        <f>VLOOKUP(A93,'Medical Examinations'!A93:J2427,7,FALSE)</f>
        <v>No</v>
      </c>
      <c r="G93" s="41" t="str">
        <f>VLOOKUP(A93,'Medical Examinations'!A93:J2427,8,FALSE)</f>
        <v>No</v>
      </c>
      <c r="H93" s="41">
        <f>VLOOKUP(A93,'Medical Examinations'!A93:J2427,9,FALSE)</f>
        <v>0</v>
      </c>
      <c r="I93" s="41" t="str">
        <f>VLOOKUP(A93,'Medical Examinations'!A93:J2427,10,FALSE)</f>
        <v>Yes</v>
      </c>
      <c r="J93" s="41" t="str">
        <f>VLOOKUP(A93,'Medical Examinations'!A93:J2427,3,FALSE)</f>
        <v>Obesity</v>
      </c>
      <c r="K93" s="41" t="str">
        <f>VLOOKUP(A93,'Medical Examinations'!A93:J2427,5,FALSE)</f>
        <v>Normal</v>
      </c>
      <c r="L93" s="42">
        <f>VLOOKUP(Healthcare!A93,'Hospitalisation Details'!A93:L2435,6,FALSE)</f>
        <v>36343</v>
      </c>
      <c r="M93" s="43">
        <f>VLOOKUP(A93,'Hospitalisation Details'!A93:L2435,9,FALSE)</f>
        <v>40904.199999999997</v>
      </c>
      <c r="N93" s="40" t="str">
        <f>VLOOKUP(Healthcare!A93,'Hospitalisation Details'!A93:L2435,10,FALSE)</f>
        <v>tier - 1</v>
      </c>
      <c r="O93" s="41" t="str">
        <f>VLOOKUP(A93,'Hospitalisation Details'!A92:L2435,11,FALSE)</f>
        <v>tier - 1</v>
      </c>
      <c r="P93" s="41" t="str">
        <f>VLOOKUP(A93,'Hospitalisation Details'!A92:L2435,12)</f>
        <v>R1013</v>
      </c>
      <c r="Q93" s="44">
        <f ca="1">VLOOKUP(A93,'Hospitalisation Details'!A92:L2435,7,FALSE)</f>
        <v>27</v>
      </c>
    </row>
    <row r="94" spans="1:17" ht="15.5" x14ac:dyDescent="0.35">
      <c r="A94" s="29" t="s">
        <v>2276</v>
      </c>
      <c r="B94" s="30" t="str">
        <f>VLOOKUP(A94,'Customer Names'!A94:E2428,3,FALSE)</f>
        <v>Farina</v>
      </c>
      <c r="C94" s="31">
        <f>VLOOKUP(A94,'Medical Examinations'!A94:J2428,2,FALSE)</f>
        <v>50.58</v>
      </c>
      <c r="D94" s="30">
        <f>VLOOKUP(A94,'Medical Examinations'!A94:J2428,4,FALSE)</f>
        <v>5.12</v>
      </c>
      <c r="E94" s="32" t="str">
        <f>VLOOKUP(A94,'Medical Examinations'!A94:J2428,6,FALSE)</f>
        <v>No</v>
      </c>
      <c r="F94" s="33" t="str">
        <f>VLOOKUP(A94,'Medical Examinations'!A94:J2428,7,FALSE)</f>
        <v>No</v>
      </c>
      <c r="G94" s="33" t="str">
        <f>VLOOKUP(A94,'Medical Examinations'!A94:J2428,8,FALSE)</f>
        <v>No</v>
      </c>
      <c r="H94" s="33">
        <f>VLOOKUP(A94,'Medical Examinations'!A94:J2428,9,FALSE)</f>
        <v>2</v>
      </c>
      <c r="I94" s="33" t="str">
        <f>VLOOKUP(A94,'Medical Examinations'!A94:J2428,10,FALSE)</f>
        <v>Yes</v>
      </c>
      <c r="J94" s="33" t="str">
        <f>VLOOKUP(A94,'Medical Examinations'!A94:J2428,3,FALSE)</f>
        <v>Obesity</v>
      </c>
      <c r="K94" s="33" t="str">
        <f>VLOOKUP(A94,'Medical Examinations'!A94:J2428,5,FALSE)</f>
        <v>Normal</v>
      </c>
      <c r="L94" s="34">
        <f>VLOOKUP(Healthcare!A94,'Hospitalisation Details'!A94:L2436,6,FALSE)</f>
        <v>33765</v>
      </c>
      <c r="M94" s="35">
        <f>VLOOKUP(A94,'Hospitalisation Details'!A94:L2436,9,FALSE)</f>
        <v>40817.85</v>
      </c>
      <c r="N94" s="32" t="str">
        <f>VLOOKUP(Healthcare!A94,'Hospitalisation Details'!A94:L2436,10,FALSE)</f>
        <v>tier - 1</v>
      </c>
      <c r="O94" s="33" t="str">
        <f>VLOOKUP(A94,'Hospitalisation Details'!A93:L2436,11,FALSE)</f>
        <v>tier - 3</v>
      </c>
      <c r="P94" s="33" t="str">
        <f>VLOOKUP(A94,'Hospitalisation Details'!A93:L2436,12)</f>
        <v>R1013</v>
      </c>
      <c r="Q94" s="36">
        <f ca="1">VLOOKUP(A94,'Hospitalisation Details'!A93:L2436,7,FALSE)</f>
        <v>34</v>
      </c>
    </row>
    <row r="95" spans="1:17" ht="15.5" x14ac:dyDescent="0.35">
      <c r="A95" s="37" t="s">
        <v>2275</v>
      </c>
      <c r="B95" s="38" t="str">
        <f>VLOOKUP(A95,'Customer Names'!A95:E2429,3,FALSE)</f>
        <v>Saunders</v>
      </c>
      <c r="C95" s="39">
        <f>VLOOKUP(A95,'Medical Examinations'!A95:J2429,2,FALSE)</f>
        <v>30.495000000000001</v>
      </c>
      <c r="D95" s="38">
        <f>VLOOKUP(A95,'Medical Examinations'!A95:J2429,4,FALSE)</f>
        <v>4.57</v>
      </c>
      <c r="E95" s="40" t="str">
        <f>VLOOKUP(A95,'Medical Examinations'!A95:J2429,6,FALSE)</f>
        <v>Yes</v>
      </c>
      <c r="F95" s="41" t="str">
        <f>VLOOKUP(A95,'Medical Examinations'!A95:J2429,7,FALSE)</f>
        <v>No</v>
      </c>
      <c r="G95" s="41" t="str">
        <f>VLOOKUP(A95,'Medical Examinations'!A95:J2429,8,FALSE)</f>
        <v>No</v>
      </c>
      <c r="H95" s="41">
        <f>VLOOKUP(A95,'Medical Examinations'!A95:J2429,9,FALSE)</f>
        <v>0</v>
      </c>
      <c r="I95" s="41" t="str">
        <f>VLOOKUP(A95,'Medical Examinations'!A95:J2429,10,FALSE)</f>
        <v>Yes</v>
      </c>
      <c r="J95" s="41" t="str">
        <f>VLOOKUP(A95,'Medical Examinations'!A95:J2429,3,FALSE)</f>
        <v>Obesity</v>
      </c>
      <c r="K95" s="41" t="str">
        <f>VLOOKUP(A95,'Medical Examinations'!A95:J2429,5,FALSE)</f>
        <v>Normal</v>
      </c>
      <c r="L95" s="42">
        <f>VLOOKUP(Healthcare!A95,'Hospitalisation Details'!A95:L2437,6,FALSE)</f>
        <v>35425</v>
      </c>
      <c r="M95" s="43">
        <f>VLOOKUP(A95,'Hospitalisation Details'!A95:L2437,9,FALSE)</f>
        <v>40720.550000000003</v>
      </c>
      <c r="N95" s="40" t="str">
        <f>VLOOKUP(Healthcare!A95,'Hospitalisation Details'!A95:L2437,10,FALSE)</f>
        <v>tier - 1</v>
      </c>
      <c r="O95" s="41" t="str">
        <f>VLOOKUP(A95,'Hospitalisation Details'!A94:L2437,11,FALSE)</f>
        <v>tier - 3</v>
      </c>
      <c r="P95" s="41" t="str">
        <f>VLOOKUP(A95,'Hospitalisation Details'!A94:L2437,12)</f>
        <v>R1013</v>
      </c>
      <c r="Q95" s="44">
        <f ca="1">VLOOKUP(A95,'Hospitalisation Details'!A94:L2437,7,FALSE)</f>
        <v>29</v>
      </c>
    </row>
    <row r="96" spans="1:17" ht="15.5" x14ac:dyDescent="0.35">
      <c r="A96" s="29" t="s">
        <v>2274</v>
      </c>
      <c r="B96" s="30" t="str">
        <f>VLOOKUP(A96,'Customer Names'!A96:E2430,3,FALSE)</f>
        <v>Kratz</v>
      </c>
      <c r="C96" s="31">
        <f>VLOOKUP(A96,'Medical Examinations'!A96:J2430,2,FALSE)</f>
        <v>48.31</v>
      </c>
      <c r="D96" s="30">
        <f>VLOOKUP(A96,'Medical Examinations'!A96:J2430,4,FALSE)</f>
        <v>9.58</v>
      </c>
      <c r="E96" s="32" t="str">
        <f>VLOOKUP(A96,'Medical Examinations'!A96:J2430,6,FALSE)</f>
        <v>Yes</v>
      </c>
      <c r="F96" s="33" t="str">
        <f>VLOOKUP(A96,'Medical Examinations'!A96:J2430,7,FALSE)</f>
        <v>No</v>
      </c>
      <c r="G96" s="33" t="str">
        <f>VLOOKUP(A96,'Medical Examinations'!A96:J2430,8,FALSE)</f>
        <v>No</v>
      </c>
      <c r="H96" s="33">
        <f>VLOOKUP(A96,'Medical Examinations'!A96:J2430,9,FALSE)</f>
        <v>2</v>
      </c>
      <c r="I96" s="33" t="str">
        <f>VLOOKUP(A96,'Medical Examinations'!A96:J2430,10,FALSE)</f>
        <v>Yes</v>
      </c>
      <c r="J96" s="33" t="str">
        <f>VLOOKUP(A96,'Medical Examinations'!A96:J2430,3,FALSE)</f>
        <v>Obesity</v>
      </c>
      <c r="K96" s="33" t="str">
        <f>VLOOKUP(A96,'Medical Examinations'!A96:J2430,5,FALSE)</f>
        <v>Diabetese</v>
      </c>
      <c r="L96" s="34">
        <f>VLOOKUP(Healthcare!A96,'Hospitalisation Details'!A96:L2438,6,FALSE)</f>
        <v>33141</v>
      </c>
      <c r="M96" s="35">
        <f>VLOOKUP(A96,'Hospitalisation Details'!A96:L2438,9,FALSE)</f>
        <v>40692.910000000003</v>
      </c>
      <c r="N96" s="32" t="str">
        <f>VLOOKUP(Healthcare!A96,'Hospitalisation Details'!A96:L2438,10,FALSE)</f>
        <v>tier - 1</v>
      </c>
      <c r="O96" s="33" t="str">
        <f>VLOOKUP(A96,'Hospitalisation Details'!A95:L2438,11,FALSE)</f>
        <v>tier - 1</v>
      </c>
      <c r="P96" s="33" t="str">
        <f>VLOOKUP(A96,'Hospitalisation Details'!A95:L2438,12)</f>
        <v>R1013</v>
      </c>
      <c r="Q96" s="36">
        <f ca="1">VLOOKUP(A96,'Hospitalisation Details'!A95:L2438,7,FALSE)</f>
        <v>35</v>
      </c>
    </row>
    <row r="97" spans="1:17" ht="15.5" x14ac:dyDescent="0.35">
      <c r="A97" s="37" t="s">
        <v>2273</v>
      </c>
      <c r="B97" s="38" t="str">
        <f>VLOOKUP(A97,'Customer Names'!A97:E2431,3,FALSE)</f>
        <v>Boland</v>
      </c>
      <c r="C97" s="39">
        <f>VLOOKUP(A97,'Medical Examinations'!A97:J2431,2,FALSE)</f>
        <v>48.99</v>
      </c>
      <c r="D97" s="38">
        <f>VLOOKUP(A97,'Medical Examinations'!A97:J2431,4,FALSE)</f>
        <v>9.7799999999999994</v>
      </c>
      <c r="E97" s="40" t="str">
        <f>VLOOKUP(A97,'Medical Examinations'!A97:J2431,6,FALSE)</f>
        <v>Yes</v>
      </c>
      <c r="F97" s="41" t="str">
        <f>VLOOKUP(A97,'Medical Examinations'!A97:J2431,7,FALSE)</f>
        <v>No</v>
      </c>
      <c r="G97" s="41" t="str">
        <f>VLOOKUP(A97,'Medical Examinations'!A97:J2431,8,FALSE)</f>
        <v>No</v>
      </c>
      <c r="H97" s="41">
        <f>VLOOKUP(A97,'Medical Examinations'!A97:J2431,9,FALSE)</f>
        <v>1</v>
      </c>
      <c r="I97" s="41" t="str">
        <f>VLOOKUP(A97,'Medical Examinations'!A97:J2431,10,FALSE)</f>
        <v>Yes</v>
      </c>
      <c r="J97" s="41" t="str">
        <f>VLOOKUP(A97,'Medical Examinations'!A97:J2431,3,FALSE)</f>
        <v>Obesity</v>
      </c>
      <c r="K97" s="41" t="str">
        <f>VLOOKUP(A97,'Medical Examinations'!A97:J2431,5,FALSE)</f>
        <v>Diabetese</v>
      </c>
      <c r="L97" s="42">
        <f>VLOOKUP(Healthcare!A97,'Hospitalisation Details'!A97:L2439,6,FALSE)</f>
        <v>34890</v>
      </c>
      <c r="M97" s="43">
        <f>VLOOKUP(A97,'Hospitalisation Details'!A97:L2439,9,FALSE)</f>
        <v>40590.550000000003</v>
      </c>
      <c r="N97" s="40" t="str">
        <f>VLOOKUP(Healthcare!A97,'Hospitalisation Details'!A97:L2439,10,FALSE)</f>
        <v>tier - 1</v>
      </c>
      <c r="O97" s="41" t="str">
        <f>VLOOKUP(A97,'Hospitalisation Details'!A96:L2439,11,FALSE)</f>
        <v>tier - 3</v>
      </c>
      <c r="P97" s="41" t="str">
        <f>VLOOKUP(A97,'Hospitalisation Details'!A96:L2439,12)</f>
        <v>R1013</v>
      </c>
      <c r="Q97" s="44">
        <f ca="1">VLOOKUP(A97,'Hospitalisation Details'!A96:L2439,7,FALSE)</f>
        <v>31</v>
      </c>
    </row>
    <row r="98" spans="1:17" ht="15.5" x14ac:dyDescent="0.35">
      <c r="A98" s="29" t="s">
        <v>2272</v>
      </c>
      <c r="B98" s="30" t="str">
        <f>VLOOKUP(A98,'Customer Names'!A98:E2432,3,FALSE)</f>
        <v>Van Hout</v>
      </c>
      <c r="C98" s="31">
        <f>VLOOKUP(A98,'Medical Examinations'!A98:J2432,2,FALSE)</f>
        <v>38.39</v>
      </c>
      <c r="D98" s="30">
        <f>VLOOKUP(A98,'Medical Examinations'!A98:J2432,4,FALSE)</f>
        <v>4.1100000000000003</v>
      </c>
      <c r="E98" s="32" t="str">
        <f>VLOOKUP(A98,'Medical Examinations'!A98:J2432,6,FALSE)</f>
        <v>Yes</v>
      </c>
      <c r="F98" s="33" t="str">
        <f>VLOOKUP(A98,'Medical Examinations'!A98:J2432,7,FALSE)</f>
        <v>No</v>
      </c>
      <c r="G98" s="33" t="str">
        <f>VLOOKUP(A98,'Medical Examinations'!A98:J2432,8,FALSE)</f>
        <v>No</v>
      </c>
      <c r="H98" s="33">
        <f>VLOOKUP(A98,'Medical Examinations'!A98:J2432,9,FALSE)</f>
        <v>0</v>
      </c>
      <c r="I98" s="33" t="str">
        <f>VLOOKUP(A98,'Medical Examinations'!A98:J2432,10,FALSE)</f>
        <v>Yes</v>
      </c>
      <c r="J98" s="33" t="str">
        <f>VLOOKUP(A98,'Medical Examinations'!A98:J2432,3,FALSE)</f>
        <v>Obesity</v>
      </c>
      <c r="K98" s="33" t="str">
        <f>VLOOKUP(A98,'Medical Examinations'!A98:J2432,5,FALSE)</f>
        <v>Normal</v>
      </c>
      <c r="L98" s="34">
        <f>VLOOKUP(Healthcare!A98,'Hospitalisation Details'!A98:L2440,6,FALSE)</f>
        <v>35006</v>
      </c>
      <c r="M98" s="35">
        <f>VLOOKUP(A98,'Hospitalisation Details'!A98:L2440,9,FALSE)</f>
        <v>40419.019999999997</v>
      </c>
      <c r="N98" s="32" t="str">
        <f>VLOOKUP(Healthcare!A98,'Hospitalisation Details'!A98:L2440,10,FALSE)</f>
        <v>tier - 1</v>
      </c>
      <c r="O98" s="33" t="str">
        <f>VLOOKUP(A98,'Hospitalisation Details'!A97:L2440,11,FALSE)</f>
        <v>tier - 2</v>
      </c>
      <c r="P98" s="33" t="str">
        <f>VLOOKUP(A98,'Hospitalisation Details'!A97:L2440,12)</f>
        <v>R1013</v>
      </c>
      <c r="Q98" s="36">
        <f ca="1">VLOOKUP(A98,'Hospitalisation Details'!A97:L2440,7,FALSE)</f>
        <v>30</v>
      </c>
    </row>
    <row r="99" spans="1:17" ht="15.5" x14ac:dyDescent="0.35">
      <c r="A99" s="37" t="s">
        <v>2271</v>
      </c>
      <c r="B99" s="38" t="str">
        <f>VLOOKUP(A99,'Customer Names'!A99:E2433,3,FALSE)</f>
        <v>Ramsey</v>
      </c>
      <c r="C99" s="39">
        <f>VLOOKUP(A99,'Medical Examinations'!A99:J2433,2,FALSE)</f>
        <v>44.34</v>
      </c>
      <c r="D99" s="38">
        <f>VLOOKUP(A99,'Medical Examinations'!A99:J2433,4,FALSE)</f>
        <v>4.0199999999999996</v>
      </c>
      <c r="E99" s="40" t="str">
        <f>VLOOKUP(A99,'Medical Examinations'!A99:J2433,6,FALSE)</f>
        <v>Yes</v>
      </c>
      <c r="F99" s="41" t="str">
        <f>VLOOKUP(A99,'Medical Examinations'!A99:J2433,7,FALSE)</f>
        <v>No</v>
      </c>
      <c r="G99" s="41" t="str">
        <f>VLOOKUP(A99,'Medical Examinations'!A99:J2433,8,FALSE)</f>
        <v>No</v>
      </c>
      <c r="H99" s="41">
        <f>VLOOKUP(A99,'Medical Examinations'!A99:J2433,9,FALSE)</f>
        <v>2</v>
      </c>
      <c r="I99" s="41" t="str">
        <f>VLOOKUP(A99,'Medical Examinations'!A99:J2433,10,FALSE)</f>
        <v>Yes</v>
      </c>
      <c r="J99" s="41" t="str">
        <f>VLOOKUP(A99,'Medical Examinations'!A99:J2433,3,FALSE)</f>
        <v>Obesity</v>
      </c>
      <c r="K99" s="41" t="str">
        <f>VLOOKUP(A99,'Medical Examinations'!A99:J2433,5,FALSE)</f>
        <v>Normal</v>
      </c>
      <c r="L99" s="42">
        <f>VLOOKUP(Healthcare!A99,'Hospitalisation Details'!A99:L2441,6,FALSE)</f>
        <v>35289</v>
      </c>
      <c r="M99" s="43">
        <f>VLOOKUP(A99,'Hospitalisation Details'!A99:L2441,9,FALSE)</f>
        <v>40373.74</v>
      </c>
      <c r="N99" s="40" t="str">
        <f>VLOOKUP(Healthcare!A99,'Hospitalisation Details'!A99:L2441,10,FALSE)</f>
        <v>tier - 1</v>
      </c>
      <c r="O99" s="41" t="str">
        <f>VLOOKUP(A99,'Hospitalisation Details'!A98:L2441,11,FALSE)</f>
        <v>tier - 3</v>
      </c>
      <c r="P99" s="41" t="str">
        <f>VLOOKUP(A99,'Hospitalisation Details'!A98:L2441,12)</f>
        <v>R1013</v>
      </c>
      <c r="Q99" s="44">
        <f ca="1">VLOOKUP(A99,'Hospitalisation Details'!A98:L2441,7,FALSE)</f>
        <v>30</v>
      </c>
    </row>
    <row r="100" spans="1:17" ht="15.5" x14ac:dyDescent="0.35">
      <c r="A100" s="29" t="s">
        <v>2270</v>
      </c>
      <c r="B100" s="30" t="str">
        <f>VLOOKUP(A100,'Customer Names'!A100:E2434,3,FALSE)</f>
        <v>Gage</v>
      </c>
      <c r="C100" s="31">
        <f>VLOOKUP(A100,'Medical Examinations'!A100:J2434,2,FALSE)</f>
        <v>41.51</v>
      </c>
      <c r="D100" s="30">
        <f>VLOOKUP(A100,'Medical Examinations'!A100:J2434,4,FALSE)</f>
        <v>6.92</v>
      </c>
      <c r="E100" s="32" t="str">
        <f>VLOOKUP(A100,'Medical Examinations'!A100:J2434,6,FALSE)</f>
        <v>No</v>
      </c>
      <c r="F100" s="33" t="str">
        <f>VLOOKUP(A100,'Medical Examinations'!A100:J2434,7,FALSE)</f>
        <v>No</v>
      </c>
      <c r="G100" s="33" t="str">
        <f>VLOOKUP(A100,'Medical Examinations'!A100:J2434,8,FALSE)</f>
        <v>No</v>
      </c>
      <c r="H100" s="33">
        <f>VLOOKUP(A100,'Medical Examinations'!A100:J2434,9,FALSE)</f>
        <v>0</v>
      </c>
      <c r="I100" s="33" t="str">
        <f>VLOOKUP(A100,'Medical Examinations'!A100:J2434,10,FALSE)</f>
        <v>Yes</v>
      </c>
      <c r="J100" s="33" t="str">
        <f>VLOOKUP(A100,'Medical Examinations'!A100:J2434,3,FALSE)</f>
        <v>Obesity</v>
      </c>
      <c r="K100" s="33" t="str">
        <f>VLOOKUP(A100,'Medical Examinations'!A100:J2434,5,FALSE)</f>
        <v>Diabetese</v>
      </c>
      <c r="L100" s="34">
        <f>VLOOKUP(Healthcare!A100,'Hospitalisation Details'!A100:L2442,6,FALSE)</f>
        <v>33851</v>
      </c>
      <c r="M100" s="35">
        <f>VLOOKUP(A100,'Hospitalisation Details'!A100:L2442,9,FALSE)</f>
        <v>40309.93</v>
      </c>
      <c r="N100" s="32" t="str">
        <f>VLOOKUP(Healthcare!A100,'Hospitalisation Details'!A100:L2442,10,FALSE)</f>
        <v>tier - 1</v>
      </c>
      <c r="O100" s="33" t="str">
        <f>VLOOKUP(A100,'Hospitalisation Details'!A99:L2442,11,FALSE)</f>
        <v>tier - 3</v>
      </c>
      <c r="P100" s="33" t="str">
        <f>VLOOKUP(A100,'Hospitalisation Details'!A99:L2442,12)</f>
        <v>R1013</v>
      </c>
      <c r="Q100" s="36">
        <f ca="1">VLOOKUP(A100,'Hospitalisation Details'!A99:L2442,7,FALSE)</f>
        <v>34</v>
      </c>
    </row>
    <row r="101" spans="1:17" ht="15.5" x14ac:dyDescent="0.35">
      <c r="A101" s="37" t="s">
        <v>2269</v>
      </c>
      <c r="B101" s="38" t="str">
        <f>VLOOKUP(A101,'Customer Names'!A101:E2435,3,FALSE)</f>
        <v>Gollins</v>
      </c>
      <c r="C101" s="39">
        <f>VLOOKUP(A101,'Medical Examinations'!A101:J2435,2,FALSE)</f>
        <v>48.2</v>
      </c>
      <c r="D101" s="38">
        <f>VLOOKUP(A101,'Medical Examinations'!A101:J2435,4,FALSE)</f>
        <v>4.84</v>
      </c>
      <c r="E101" s="40" t="str">
        <f>VLOOKUP(A101,'Medical Examinations'!A101:J2435,6,FALSE)</f>
        <v>No</v>
      </c>
      <c r="F101" s="41" t="str">
        <f>VLOOKUP(A101,'Medical Examinations'!A101:J2435,7,FALSE)</f>
        <v>No</v>
      </c>
      <c r="G101" s="41" t="str">
        <f>VLOOKUP(A101,'Medical Examinations'!A101:J2435,8,FALSE)</f>
        <v>No</v>
      </c>
      <c r="H101" s="41">
        <f>VLOOKUP(A101,'Medical Examinations'!A101:J2435,9,FALSE)</f>
        <v>0</v>
      </c>
      <c r="I101" s="41" t="str">
        <f>VLOOKUP(A101,'Medical Examinations'!A101:J2435,10,FALSE)</f>
        <v>Yes</v>
      </c>
      <c r="J101" s="41" t="str">
        <f>VLOOKUP(A101,'Medical Examinations'!A101:J2435,3,FALSE)</f>
        <v>Obesity</v>
      </c>
      <c r="K101" s="41" t="str">
        <f>VLOOKUP(A101,'Medical Examinations'!A101:J2435,5,FALSE)</f>
        <v>Normal</v>
      </c>
      <c r="L101" s="42">
        <f>VLOOKUP(Healthcare!A101,'Hospitalisation Details'!A101:L2443,6,FALSE)</f>
        <v>35608</v>
      </c>
      <c r="M101" s="43">
        <f>VLOOKUP(A101,'Hospitalisation Details'!A101:L2443,9,FALSE)</f>
        <v>40284.379999999997</v>
      </c>
      <c r="N101" s="40" t="str">
        <f>VLOOKUP(Healthcare!A101,'Hospitalisation Details'!A101:L2443,10,FALSE)</f>
        <v>tier - 1</v>
      </c>
      <c r="O101" s="41" t="str">
        <f>VLOOKUP(A101,'Hospitalisation Details'!A100:L2443,11,FALSE)</f>
        <v>tier - 3</v>
      </c>
      <c r="P101" s="41" t="str">
        <f>VLOOKUP(A101,'Hospitalisation Details'!A100:L2443,12)</f>
        <v>R1012</v>
      </c>
      <c r="Q101" s="44">
        <f ca="1">VLOOKUP(A101,'Hospitalisation Details'!A100:L2443,7,FALSE)</f>
        <v>29</v>
      </c>
    </row>
    <row r="102" spans="1:17" ht="15.5" x14ac:dyDescent="0.35">
      <c r="A102" s="29" t="s">
        <v>2268</v>
      </c>
      <c r="B102" s="30" t="str">
        <f>VLOOKUP(A102,'Customer Names'!A102:E2436,3,FALSE)</f>
        <v>Benestad</v>
      </c>
      <c r="C102" s="31">
        <f>VLOOKUP(A102,'Medical Examinations'!A102:J2436,2,FALSE)</f>
        <v>35.75</v>
      </c>
      <c r="D102" s="30">
        <f>VLOOKUP(A102,'Medical Examinations'!A102:J2436,4,FALSE)</f>
        <v>8</v>
      </c>
      <c r="E102" s="32" t="str">
        <f>VLOOKUP(A102,'Medical Examinations'!A102:J2436,6,FALSE)</f>
        <v>Yes</v>
      </c>
      <c r="F102" s="33" t="str">
        <f>VLOOKUP(A102,'Medical Examinations'!A102:J2436,7,FALSE)</f>
        <v>No</v>
      </c>
      <c r="G102" s="33" t="str">
        <f>VLOOKUP(A102,'Medical Examinations'!A102:J2436,8,FALSE)</f>
        <v>No</v>
      </c>
      <c r="H102" s="33">
        <f>VLOOKUP(A102,'Medical Examinations'!A102:J2436,9,FALSE)</f>
        <v>0</v>
      </c>
      <c r="I102" s="33" t="str">
        <f>VLOOKUP(A102,'Medical Examinations'!A102:J2436,10,FALSE)</f>
        <v>Yes</v>
      </c>
      <c r="J102" s="33" t="str">
        <f>VLOOKUP(A102,'Medical Examinations'!A102:J2436,3,FALSE)</f>
        <v>Obesity</v>
      </c>
      <c r="K102" s="33" t="str">
        <f>VLOOKUP(A102,'Medical Examinations'!A102:J2436,5,FALSE)</f>
        <v>Diabetese</v>
      </c>
      <c r="L102" s="34">
        <f>VLOOKUP(Healthcare!A102,'Hospitalisation Details'!A102:L2444,6,FALSE)</f>
        <v>33515</v>
      </c>
      <c r="M102" s="35">
        <f>VLOOKUP(A102,'Hospitalisation Details'!A102:L2444,9,FALSE)</f>
        <v>40273.65</v>
      </c>
      <c r="N102" s="32" t="str">
        <f>VLOOKUP(Healthcare!A102,'Hospitalisation Details'!A102:L2444,10,FALSE)</f>
        <v>tier - 1</v>
      </c>
      <c r="O102" s="33" t="str">
        <f>VLOOKUP(A102,'Hospitalisation Details'!A101:L2444,11,FALSE)</f>
        <v>tier - 3</v>
      </c>
      <c r="P102" s="33" t="str">
        <f>VLOOKUP(A102,'Hospitalisation Details'!A101:L2444,12)</f>
        <v>R1013</v>
      </c>
      <c r="Q102" s="36">
        <f ca="1">VLOOKUP(A102,'Hospitalisation Details'!A101:L2444,7,FALSE)</f>
        <v>34</v>
      </c>
    </row>
    <row r="103" spans="1:17" ht="15.5" x14ac:dyDescent="0.35">
      <c r="A103" s="37" t="s">
        <v>2267</v>
      </c>
      <c r="B103" s="38" t="str">
        <f>VLOOKUP(A103,'Customer Names'!A103:E2437,3,FALSE)</f>
        <v>Aviv</v>
      </c>
      <c r="C103" s="39">
        <f>VLOOKUP(A103,'Medical Examinations'!A103:J2437,2,FALSE)</f>
        <v>53.81</v>
      </c>
      <c r="D103" s="38">
        <f>VLOOKUP(A103,'Medical Examinations'!A103:J2437,4,FALSE)</f>
        <v>8.77</v>
      </c>
      <c r="E103" s="40" t="str">
        <f>VLOOKUP(A103,'Medical Examinations'!A103:J2437,6,FALSE)</f>
        <v>Yes</v>
      </c>
      <c r="F103" s="41" t="str">
        <f>VLOOKUP(A103,'Medical Examinations'!A103:J2437,7,FALSE)</f>
        <v>No</v>
      </c>
      <c r="G103" s="41" t="str">
        <f>VLOOKUP(A103,'Medical Examinations'!A103:J2437,8,FALSE)</f>
        <v>No</v>
      </c>
      <c r="H103" s="41">
        <f>VLOOKUP(A103,'Medical Examinations'!A103:J2437,9,FALSE)</f>
        <v>0</v>
      </c>
      <c r="I103" s="41" t="str">
        <f>VLOOKUP(A103,'Medical Examinations'!A103:J2437,10,FALSE)</f>
        <v>Yes</v>
      </c>
      <c r="J103" s="41" t="str">
        <f>VLOOKUP(A103,'Medical Examinations'!A103:J2437,3,FALSE)</f>
        <v>Obesity</v>
      </c>
      <c r="K103" s="41" t="str">
        <f>VLOOKUP(A103,'Medical Examinations'!A103:J2437,5,FALSE)</f>
        <v>Diabetese</v>
      </c>
      <c r="L103" s="42">
        <f>VLOOKUP(Healthcare!A103,'Hospitalisation Details'!A103:L2445,6,FALSE)</f>
        <v>33447</v>
      </c>
      <c r="M103" s="43">
        <f>VLOOKUP(A103,'Hospitalisation Details'!A103:L2445,9,FALSE)</f>
        <v>40208.559999999998</v>
      </c>
      <c r="N103" s="40" t="str">
        <f>VLOOKUP(Healthcare!A103,'Hospitalisation Details'!A103:L2445,10,FALSE)</f>
        <v>tier - 1</v>
      </c>
      <c r="O103" s="41" t="str">
        <f>VLOOKUP(A103,'Hospitalisation Details'!A102:L2445,11,FALSE)</f>
        <v>tier - 2</v>
      </c>
      <c r="P103" s="41" t="str">
        <f>VLOOKUP(A103,'Hospitalisation Details'!A102:L2445,12)</f>
        <v>R1011</v>
      </c>
      <c r="Q103" s="44">
        <f ca="1">VLOOKUP(A103,'Hospitalisation Details'!A102:L2445,7,FALSE)</f>
        <v>35</v>
      </c>
    </row>
    <row r="104" spans="1:17" ht="15.5" x14ac:dyDescent="0.35">
      <c r="A104" s="29" t="s">
        <v>2266</v>
      </c>
      <c r="B104" s="30" t="str">
        <f>VLOOKUP(A104,'Customer Names'!A104:E2438,3,FALSE)</f>
        <v>Burns</v>
      </c>
      <c r="C104" s="31">
        <f>VLOOKUP(A104,'Medical Examinations'!A104:J2438,2,FALSE)</f>
        <v>49.48</v>
      </c>
      <c r="D104" s="30">
        <f>VLOOKUP(A104,'Medical Examinations'!A104:J2438,4,FALSE)</f>
        <v>4.96</v>
      </c>
      <c r="E104" s="32" t="str">
        <f>VLOOKUP(A104,'Medical Examinations'!A104:J2438,6,FALSE)</f>
        <v>No</v>
      </c>
      <c r="F104" s="33" t="str">
        <f>VLOOKUP(A104,'Medical Examinations'!A104:J2438,7,FALSE)</f>
        <v>No</v>
      </c>
      <c r="G104" s="33" t="str">
        <f>VLOOKUP(A104,'Medical Examinations'!A104:J2438,8,FALSE)</f>
        <v>Yes</v>
      </c>
      <c r="H104" s="33">
        <f>VLOOKUP(A104,'Medical Examinations'!A104:J2438,9,FALSE)</f>
        <v>1</v>
      </c>
      <c r="I104" s="33" t="str">
        <f>VLOOKUP(A104,'Medical Examinations'!A104:J2438,10,FALSE)</f>
        <v>Yes</v>
      </c>
      <c r="J104" s="33" t="str">
        <f>VLOOKUP(A104,'Medical Examinations'!A104:J2438,3,FALSE)</f>
        <v>Obesity</v>
      </c>
      <c r="K104" s="33" t="str">
        <f>VLOOKUP(A104,'Medical Examinations'!A104:J2438,5,FALSE)</f>
        <v>Normal</v>
      </c>
      <c r="L104" s="34">
        <f>VLOOKUP(Healthcare!A104,'Hospitalisation Details'!A104:L2446,6,FALSE)</f>
        <v>36390</v>
      </c>
      <c r="M104" s="35">
        <f>VLOOKUP(A104,'Hospitalisation Details'!A104:L2446,9,FALSE)</f>
        <v>40204.83</v>
      </c>
      <c r="N104" s="32" t="str">
        <f>VLOOKUP(Healthcare!A104,'Hospitalisation Details'!A104:L2446,10,FALSE)</f>
        <v>tier - 1</v>
      </c>
      <c r="O104" s="33" t="str">
        <f>VLOOKUP(A104,'Hospitalisation Details'!A103:L2446,11,FALSE)</f>
        <v>tier - 3</v>
      </c>
      <c r="P104" s="33" t="str">
        <f>VLOOKUP(A104,'Hospitalisation Details'!A103:L2446,12)</f>
        <v>R1012</v>
      </c>
      <c r="Q104" s="36">
        <f ca="1">VLOOKUP(A104,'Hospitalisation Details'!A103:L2446,7,FALSE)</f>
        <v>27</v>
      </c>
    </row>
    <row r="105" spans="1:17" ht="15.5" x14ac:dyDescent="0.35">
      <c r="A105" s="37" t="s">
        <v>2265</v>
      </c>
      <c r="B105" s="38" t="str">
        <f>VLOOKUP(A105,'Customer Names'!A105:E2439,3,FALSE)</f>
        <v>Maldonado</v>
      </c>
      <c r="C105" s="39">
        <f>VLOOKUP(A105,'Medical Examinations'!A105:J2439,2,FALSE)</f>
        <v>34.1</v>
      </c>
      <c r="D105" s="38">
        <f>VLOOKUP(A105,'Medical Examinations'!A105:J2439,4,FALSE)</f>
        <v>4.43</v>
      </c>
      <c r="E105" s="40" t="str">
        <f>VLOOKUP(A105,'Medical Examinations'!A105:J2439,6,FALSE)</f>
        <v>Yes</v>
      </c>
      <c r="F105" s="41" t="str">
        <f>VLOOKUP(A105,'Medical Examinations'!A105:J2439,7,FALSE)</f>
        <v>No</v>
      </c>
      <c r="G105" s="41" t="str">
        <f>VLOOKUP(A105,'Medical Examinations'!A105:J2439,8,FALSE)</f>
        <v>No</v>
      </c>
      <c r="H105" s="41">
        <f>VLOOKUP(A105,'Medical Examinations'!A105:J2439,9,FALSE)</f>
        <v>0</v>
      </c>
      <c r="I105" s="41" t="str">
        <f>VLOOKUP(A105,'Medical Examinations'!A105:J2439,10,FALSE)</f>
        <v>Yes</v>
      </c>
      <c r="J105" s="41" t="str">
        <f>VLOOKUP(A105,'Medical Examinations'!A105:J2439,3,FALSE)</f>
        <v>Obesity</v>
      </c>
      <c r="K105" s="41" t="str">
        <f>VLOOKUP(A105,'Medical Examinations'!A105:J2439,5,FALSE)</f>
        <v>Normal</v>
      </c>
      <c r="L105" s="42">
        <f>VLOOKUP(Healthcare!A105,'Hospitalisation Details'!A105:L2447,6,FALSE)</f>
        <v>34993</v>
      </c>
      <c r="M105" s="43">
        <f>VLOOKUP(A105,'Hospitalisation Details'!A105:L2447,9,FALSE)</f>
        <v>40182.25</v>
      </c>
      <c r="N105" s="40" t="str">
        <f>VLOOKUP(Healthcare!A105,'Hospitalisation Details'!A105:L2447,10,FALSE)</f>
        <v>tier - 1</v>
      </c>
      <c r="O105" s="41" t="str">
        <f>VLOOKUP(A105,'Hospitalisation Details'!A104:L2447,11,FALSE)</f>
        <v>tier - 2</v>
      </c>
      <c r="P105" s="41" t="str">
        <f>VLOOKUP(A105,'Hospitalisation Details'!A104:L2447,12)</f>
        <v>R1011</v>
      </c>
      <c r="Q105" s="44">
        <f ca="1">VLOOKUP(A105,'Hospitalisation Details'!A104:L2447,7,FALSE)</f>
        <v>30</v>
      </c>
    </row>
    <row r="106" spans="1:17" ht="15.5" x14ac:dyDescent="0.35">
      <c r="A106" s="29" t="s">
        <v>2264</v>
      </c>
      <c r="B106" s="30" t="str">
        <f>VLOOKUP(A106,'Customer Names'!A106:E2440,3,FALSE)</f>
        <v>Yitref</v>
      </c>
      <c r="C106" s="31">
        <f>VLOOKUP(A106,'Medical Examinations'!A106:J2440,2,FALSE)</f>
        <v>35.299999999999997</v>
      </c>
      <c r="D106" s="30">
        <f>VLOOKUP(A106,'Medical Examinations'!A106:J2440,4,FALSE)</f>
        <v>5.82</v>
      </c>
      <c r="E106" s="32" t="str">
        <f>VLOOKUP(A106,'Medical Examinations'!A106:J2440,6,FALSE)</f>
        <v>Yes</v>
      </c>
      <c r="F106" s="33" t="str">
        <f>VLOOKUP(A106,'Medical Examinations'!A106:J2440,7,FALSE)</f>
        <v>No</v>
      </c>
      <c r="G106" s="33" t="str">
        <f>VLOOKUP(A106,'Medical Examinations'!A106:J2440,8,FALSE)</f>
        <v>Yes</v>
      </c>
      <c r="H106" s="33">
        <f>VLOOKUP(A106,'Medical Examinations'!A106:J2440,9,FALSE)</f>
        <v>1</v>
      </c>
      <c r="I106" s="33" t="str">
        <f>VLOOKUP(A106,'Medical Examinations'!A106:J2440,10,FALSE)</f>
        <v>Yes</v>
      </c>
      <c r="J106" s="33" t="str">
        <f>VLOOKUP(A106,'Medical Examinations'!A106:J2440,3,FALSE)</f>
        <v>Obesity</v>
      </c>
      <c r="K106" s="33" t="str">
        <f>VLOOKUP(A106,'Medical Examinations'!A106:J2440,5,FALSE)</f>
        <v>Prediabetese</v>
      </c>
      <c r="L106" s="34">
        <f>VLOOKUP(Healthcare!A106,'Hospitalisation Details'!A106:L2448,6,FALSE)</f>
        <v>34256</v>
      </c>
      <c r="M106" s="35">
        <f>VLOOKUP(A106,'Hospitalisation Details'!A106:L2448,9,FALSE)</f>
        <v>40103.89</v>
      </c>
      <c r="N106" s="32" t="str">
        <f>VLOOKUP(Healthcare!A106,'Hospitalisation Details'!A106:L2448,10,FALSE)</f>
        <v>tier - 1</v>
      </c>
      <c r="O106" s="33" t="str">
        <f>VLOOKUP(A106,'Hospitalisation Details'!A105:L2448,11,FALSE)</f>
        <v>tier - 2</v>
      </c>
      <c r="P106" s="33" t="str">
        <f>VLOOKUP(A106,'Hospitalisation Details'!A105:L2448,12)</f>
        <v>R1011</v>
      </c>
      <c r="Q106" s="36">
        <f ca="1">VLOOKUP(A106,'Hospitalisation Details'!A105:L2448,7,FALSE)</f>
        <v>32</v>
      </c>
    </row>
    <row r="107" spans="1:17" ht="15.5" x14ac:dyDescent="0.35">
      <c r="A107" s="37" t="s">
        <v>2263</v>
      </c>
      <c r="B107" s="38" t="str">
        <f>VLOOKUP(A107,'Customer Names'!A107:E2441,3,FALSE)</f>
        <v>Loudon-Brown</v>
      </c>
      <c r="C107" s="39">
        <f>VLOOKUP(A107,'Medical Examinations'!A107:J2441,2,FALSE)</f>
        <v>43.83</v>
      </c>
      <c r="D107" s="38">
        <f>VLOOKUP(A107,'Medical Examinations'!A107:J2441,4,FALSE)</f>
        <v>6.03</v>
      </c>
      <c r="E107" s="40" t="str">
        <f>VLOOKUP(A107,'Medical Examinations'!A107:J2441,6,FALSE)</f>
        <v>Yes</v>
      </c>
      <c r="F107" s="41" t="str">
        <f>VLOOKUP(A107,'Medical Examinations'!A107:J2441,7,FALSE)</f>
        <v>No</v>
      </c>
      <c r="G107" s="41" t="str">
        <f>VLOOKUP(A107,'Medical Examinations'!A107:J2441,8,FALSE)</f>
        <v>No</v>
      </c>
      <c r="H107" s="41">
        <f>VLOOKUP(A107,'Medical Examinations'!A107:J2441,9,FALSE)</f>
        <v>2</v>
      </c>
      <c r="I107" s="41" t="str">
        <f>VLOOKUP(A107,'Medical Examinations'!A107:J2441,10,FALSE)</f>
        <v>Yes</v>
      </c>
      <c r="J107" s="41" t="str">
        <f>VLOOKUP(A107,'Medical Examinations'!A107:J2441,3,FALSE)</f>
        <v>Obesity</v>
      </c>
      <c r="K107" s="41" t="str">
        <f>VLOOKUP(A107,'Medical Examinations'!A107:J2441,5,FALSE)</f>
        <v>Prediabetese</v>
      </c>
      <c r="L107" s="42">
        <f>VLOOKUP(Healthcare!A107,'Hospitalisation Details'!A107:L2449,6,FALSE)</f>
        <v>35289</v>
      </c>
      <c r="M107" s="43">
        <f>VLOOKUP(A107,'Hospitalisation Details'!A107:L2449,9,FALSE)</f>
        <v>40069.440000000002</v>
      </c>
      <c r="N107" s="40" t="str">
        <f>VLOOKUP(Healthcare!A107,'Hospitalisation Details'!A107:L2449,10,FALSE)</f>
        <v>tier - 1</v>
      </c>
      <c r="O107" s="41" t="str">
        <f>VLOOKUP(A107,'Hospitalisation Details'!A106:L2449,11,FALSE)</f>
        <v>tier - 3</v>
      </c>
      <c r="P107" s="41" t="str">
        <f>VLOOKUP(A107,'Hospitalisation Details'!A106:L2449,12)</f>
        <v>R1011</v>
      </c>
      <c r="Q107" s="44">
        <f ca="1">VLOOKUP(A107,'Hospitalisation Details'!A106:L2449,7,FALSE)</f>
        <v>30</v>
      </c>
    </row>
    <row r="108" spans="1:17" ht="15.5" x14ac:dyDescent="0.35">
      <c r="A108" s="29" t="s">
        <v>2262</v>
      </c>
      <c r="B108" s="30" t="str">
        <f>VLOOKUP(A108,'Customer Names'!A108:E2442,3,FALSE)</f>
        <v>Sugathadasa</v>
      </c>
      <c r="C108" s="31">
        <f>VLOOKUP(A108,'Medical Examinations'!A108:J2442,2,FALSE)</f>
        <v>50.07</v>
      </c>
      <c r="D108" s="30">
        <f>VLOOKUP(A108,'Medical Examinations'!A108:J2442,4,FALSE)</f>
        <v>9.27</v>
      </c>
      <c r="E108" s="32" t="str">
        <f>VLOOKUP(A108,'Medical Examinations'!A108:J2442,6,FALSE)</f>
        <v>No</v>
      </c>
      <c r="F108" s="33" t="str">
        <f>VLOOKUP(A108,'Medical Examinations'!A108:J2442,7,FALSE)</f>
        <v>No</v>
      </c>
      <c r="G108" s="33" t="str">
        <f>VLOOKUP(A108,'Medical Examinations'!A108:J2442,8,FALSE)</f>
        <v>No</v>
      </c>
      <c r="H108" s="33">
        <f>VLOOKUP(A108,'Medical Examinations'!A108:J2442,9,FALSE)</f>
        <v>0</v>
      </c>
      <c r="I108" s="33" t="str">
        <f>VLOOKUP(A108,'Medical Examinations'!A108:J2442,10,FALSE)</f>
        <v>Yes</v>
      </c>
      <c r="J108" s="33" t="str">
        <f>VLOOKUP(A108,'Medical Examinations'!A108:J2442,3,FALSE)</f>
        <v>Obesity</v>
      </c>
      <c r="K108" s="33" t="str">
        <f>VLOOKUP(A108,'Medical Examinations'!A108:J2442,5,FALSE)</f>
        <v>Diabetese</v>
      </c>
      <c r="L108" s="34">
        <f>VLOOKUP(Healthcare!A108,'Hospitalisation Details'!A108:L2450,6,FALSE)</f>
        <v>36149</v>
      </c>
      <c r="M108" s="35">
        <f>VLOOKUP(A108,'Hospitalisation Details'!A108:L2450,9,FALSE)</f>
        <v>40054.730000000003</v>
      </c>
      <c r="N108" s="32" t="str">
        <f>VLOOKUP(Healthcare!A108,'Hospitalisation Details'!A108:L2450,10,FALSE)</f>
        <v>tier - 1</v>
      </c>
      <c r="O108" s="33" t="str">
        <f>VLOOKUP(A108,'Hospitalisation Details'!A107:L2450,11,FALSE)</f>
        <v>tier - 3</v>
      </c>
      <c r="P108" s="33" t="str">
        <f>VLOOKUP(A108,'Hospitalisation Details'!A107:L2450,12)</f>
        <v>R1011</v>
      </c>
      <c r="Q108" s="36">
        <f ca="1">VLOOKUP(A108,'Hospitalisation Details'!A107:L2450,7,FALSE)</f>
        <v>27</v>
      </c>
    </row>
    <row r="109" spans="1:17" ht="15.5" x14ac:dyDescent="0.35">
      <c r="A109" s="37" t="s">
        <v>2261</v>
      </c>
      <c r="B109" s="38" t="str">
        <f>VLOOKUP(A109,'Customer Names'!A109:E2443,3,FALSE)</f>
        <v>Ganley</v>
      </c>
      <c r="C109" s="39">
        <f>VLOOKUP(A109,'Medical Examinations'!A109:J2443,2,FALSE)</f>
        <v>32.774999999999999</v>
      </c>
      <c r="D109" s="38">
        <f>VLOOKUP(A109,'Medical Examinations'!A109:J2443,4,FALSE)</f>
        <v>5.53</v>
      </c>
      <c r="E109" s="40" t="str">
        <f>VLOOKUP(A109,'Medical Examinations'!A109:J2443,6,FALSE)</f>
        <v>No</v>
      </c>
      <c r="F109" s="41" t="str">
        <f>VLOOKUP(A109,'Medical Examinations'!A109:J2443,7,FALSE)</f>
        <v>No</v>
      </c>
      <c r="G109" s="41" t="str">
        <f>VLOOKUP(A109,'Medical Examinations'!A109:J2443,8,FALSE)</f>
        <v>No</v>
      </c>
      <c r="H109" s="41">
        <f>VLOOKUP(A109,'Medical Examinations'!A109:J2443,9,FALSE)</f>
        <v>0</v>
      </c>
      <c r="I109" s="41" t="str">
        <f>VLOOKUP(A109,'Medical Examinations'!A109:J2443,10,FALSE)</f>
        <v>Yes</v>
      </c>
      <c r="J109" s="41" t="str">
        <f>VLOOKUP(A109,'Medical Examinations'!A109:J2443,3,FALSE)</f>
        <v>Obesity</v>
      </c>
      <c r="K109" s="41" t="str">
        <f>VLOOKUP(A109,'Medical Examinations'!A109:J2443,5,FALSE)</f>
        <v>Normal</v>
      </c>
      <c r="L109" s="42">
        <f>VLOOKUP(Healthcare!A109,'Hospitalisation Details'!A109:L2451,6,FALSE)</f>
        <v>33963</v>
      </c>
      <c r="M109" s="43">
        <f>VLOOKUP(A109,'Hospitalisation Details'!A109:L2451,9,FALSE)</f>
        <v>40003.33</v>
      </c>
      <c r="N109" s="40" t="str">
        <f>VLOOKUP(Healthcare!A109,'Hospitalisation Details'!A109:L2451,10,FALSE)</f>
        <v>tier - 1</v>
      </c>
      <c r="O109" s="41" t="str">
        <f>VLOOKUP(A109,'Hospitalisation Details'!A108:L2451,11,FALSE)</f>
        <v>tier - 1</v>
      </c>
      <c r="P109" s="41" t="str">
        <f>VLOOKUP(A109,'Hospitalisation Details'!A108:L2451,12)</f>
        <v>R1012</v>
      </c>
      <c r="Q109" s="44">
        <f ca="1">VLOOKUP(A109,'Hospitalisation Details'!A108:L2451,7,FALSE)</f>
        <v>33</v>
      </c>
    </row>
    <row r="110" spans="1:17" ht="15.5" x14ac:dyDescent="0.35">
      <c r="A110" s="29" t="s">
        <v>2260</v>
      </c>
      <c r="B110" s="30" t="str">
        <f>VLOOKUP(A110,'Customer Names'!A110:E2444,3,FALSE)</f>
        <v>Potter</v>
      </c>
      <c r="C110" s="31">
        <f>VLOOKUP(A110,'Medical Examinations'!A110:J2444,2,FALSE)</f>
        <v>34.104999999999997</v>
      </c>
      <c r="D110" s="30">
        <f>VLOOKUP(A110,'Medical Examinations'!A110:J2444,4,FALSE)</f>
        <v>5.07</v>
      </c>
      <c r="E110" s="32" t="str">
        <f>VLOOKUP(A110,'Medical Examinations'!A110:J2444,6,FALSE)</f>
        <v>No</v>
      </c>
      <c r="F110" s="33" t="str">
        <f>VLOOKUP(A110,'Medical Examinations'!A110:J2444,7,FALSE)</f>
        <v>No</v>
      </c>
      <c r="G110" s="33" t="str">
        <f>VLOOKUP(A110,'Medical Examinations'!A110:J2444,8,FALSE)</f>
        <v>No</v>
      </c>
      <c r="H110" s="33">
        <f>VLOOKUP(A110,'Medical Examinations'!A110:J2444,9,FALSE)</f>
        <v>1</v>
      </c>
      <c r="I110" s="33" t="str">
        <f>VLOOKUP(A110,'Medical Examinations'!A110:J2444,10,FALSE)</f>
        <v>Yes</v>
      </c>
      <c r="J110" s="33" t="str">
        <f>VLOOKUP(A110,'Medical Examinations'!A110:J2444,3,FALSE)</f>
        <v>Obesity</v>
      </c>
      <c r="K110" s="33" t="str">
        <f>VLOOKUP(A110,'Medical Examinations'!A110:J2444,5,FALSE)</f>
        <v>Normal</v>
      </c>
      <c r="L110" s="34">
        <f>VLOOKUP(Healthcare!A110,'Hospitalisation Details'!A110:L2452,6,FALSE)</f>
        <v>35650</v>
      </c>
      <c r="M110" s="35">
        <f>VLOOKUP(A110,'Hospitalisation Details'!A110:L2452,9,FALSE)</f>
        <v>39983.43</v>
      </c>
      <c r="N110" s="32" t="str">
        <f>VLOOKUP(Healthcare!A110,'Hospitalisation Details'!A110:L2452,10,FALSE)</f>
        <v>tier - 2</v>
      </c>
      <c r="O110" s="33" t="str">
        <f>VLOOKUP(A110,'Hospitalisation Details'!A109:L2452,11,FALSE)</f>
        <v>tier - 3</v>
      </c>
      <c r="P110" s="33" t="str">
        <f>VLOOKUP(A110,'Hospitalisation Details'!A109:L2452,12)</f>
        <v>R1012</v>
      </c>
      <c r="Q110" s="36">
        <f ca="1">VLOOKUP(A110,'Hospitalisation Details'!A109:L2452,7,FALSE)</f>
        <v>29</v>
      </c>
    </row>
    <row r="111" spans="1:17" ht="15.5" x14ac:dyDescent="0.35">
      <c r="A111" s="37" t="s">
        <v>2259</v>
      </c>
      <c r="B111" s="38" t="str">
        <f>VLOOKUP(A111,'Customer Names'!A111:E2445,3,FALSE)</f>
        <v>Rasmussen</v>
      </c>
      <c r="C111" s="39">
        <f>VLOOKUP(A111,'Medical Examinations'!A111:J2445,2,FALSE)</f>
        <v>48.93</v>
      </c>
      <c r="D111" s="38">
        <f>VLOOKUP(A111,'Medical Examinations'!A111:J2445,4,FALSE)</f>
        <v>11.17</v>
      </c>
      <c r="E111" s="40" t="str">
        <f>VLOOKUP(A111,'Medical Examinations'!A111:J2445,6,FALSE)</f>
        <v>Yes</v>
      </c>
      <c r="F111" s="41" t="str">
        <f>VLOOKUP(A111,'Medical Examinations'!A111:J2445,7,FALSE)</f>
        <v>No</v>
      </c>
      <c r="G111" s="41" t="str">
        <f>VLOOKUP(A111,'Medical Examinations'!A111:J2445,8,FALSE)</f>
        <v>No</v>
      </c>
      <c r="H111" s="41">
        <f>VLOOKUP(A111,'Medical Examinations'!A111:J2445,9,FALSE)</f>
        <v>1</v>
      </c>
      <c r="I111" s="41" t="str">
        <f>VLOOKUP(A111,'Medical Examinations'!A111:J2445,10,FALSE)</f>
        <v>Yes</v>
      </c>
      <c r="J111" s="41" t="str">
        <f>VLOOKUP(A111,'Medical Examinations'!A111:J2445,3,FALSE)</f>
        <v>Obesity</v>
      </c>
      <c r="K111" s="41" t="str">
        <f>VLOOKUP(A111,'Medical Examinations'!A111:J2445,5,FALSE)</f>
        <v>Diabetese</v>
      </c>
      <c r="L111" s="42">
        <f>VLOOKUP(Healthcare!A111,'Hospitalisation Details'!A111:L2453,6,FALSE)</f>
        <v>35035</v>
      </c>
      <c r="M111" s="43">
        <f>VLOOKUP(A111,'Hospitalisation Details'!A111:L2453,9,FALSE)</f>
        <v>39963.120000000003</v>
      </c>
      <c r="N111" s="40" t="str">
        <f>VLOOKUP(Healthcare!A111,'Hospitalisation Details'!A111:L2453,10,FALSE)</f>
        <v>tier - 2</v>
      </c>
      <c r="O111" s="41" t="str">
        <f>VLOOKUP(A111,'Hospitalisation Details'!A110:L2453,11,FALSE)</f>
        <v>tier - 2</v>
      </c>
      <c r="P111" s="41" t="str">
        <f>VLOOKUP(A111,'Hospitalisation Details'!A110:L2453,12)</f>
        <v>R1011</v>
      </c>
      <c r="Q111" s="44">
        <f ca="1">VLOOKUP(A111,'Hospitalisation Details'!A110:L2453,7,FALSE)</f>
        <v>30</v>
      </c>
    </row>
    <row r="112" spans="1:17" ht="15.5" x14ac:dyDescent="0.35">
      <c r="A112" s="29" t="s">
        <v>2258</v>
      </c>
      <c r="B112" s="30" t="str">
        <f>VLOOKUP(A112,'Customer Names'!A112:E2446,3,FALSE)</f>
        <v>Robinson</v>
      </c>
      <c r="C112" s="31">
        <f>VLOOKUP(A112,'Medical Examinations'!A112:J2446,2,FALSE)</f>
        <v>37.07</v>
      </c>
      <c r="D112" s="30">
        <f>VLOOKUP(A112,'Medical Examinations'!A112:J2446,4,FALSE)</f>
        <v>6.14</v>
      </c>
      <c r="E112" s="32" t="str">
        <f>VLOOKUP(A112,'Medical Examinations'!A112:J2446,6,FALSE)</f>
        <v>Yes</v>
      </c>
      <c r="F112" s="33" t="str">
        <f>VLOOKUP(A112,'Medical Examinations'!A112:J2446,7,FALSE)</f>
        <v>No</v>
      </c>
      <c r="G112" s="33" t="str">
        <f>VLOOKUP(A112,'Medical Examinations'!A112:J2446,8,FALSE)</f>
        <v>No</v>
      </c>
      <c r="H112" s="33">
        <f>VLOOKUP(A112,'Medical Examinations'!A112:J2446,9,FALSE)</f>
        <v>0</v>
      </c>
      <c r="I112" s="33" t="str">
        <f>VLOOKUP(A112,'Medical Examinations'!A112:J2446,10,FALSE)</f>
        <v>Yes</v>
      </c>
      <c r="J112" s="33" t="str">
        <f>VLOOKUP(A112,'Medical Examinations'!A112:J2446,3,FALSE)</f>
        <v>Obesity</v>
      </c>
      <c r="K112" s="33" t="str">
        <f>VLOOKUP(A112,'Medical Examinations'!A112:J2446,5,FALSE)</f>
        <v>Prediabetese</v>
      </c>
      <c r="L112" s="34">
        <f>VLOOKUP(Healthcare!A112,'Hospitalisation Details'!A112:L2454,6,FALSE)</f>
        <v>34933</v>
      </c>
      <c r="M112" s="35">
        <f>VLOOKUP(A112,'Hospitalisation Details'!A112:L2454,9,FALSE)</f>
        <v>39871.699999999997</v>
      </c>
      <c r="N112" s="32" t="str">
        <f>VLOOKUP(Healthcare!A112,'Hospitalisation Details'!A112:L2454,10,FALSE)</f>
        <v>tier - 1</v>
      </c>
      <c r="O112" s="33" t="str">
        <f>VLOOKUP(A112,'Hospitalisation Details'!A111:L2454,11,FALSE)</f>
        <v>tier - 2</v>
      </c>
      <c r="P112" s="33" t="str">
        <f>VLOOKUP(A112,'Hospitalisation Details'!A111:L2454,12)</f>
        <v>R1013</v>
      </c>
      <c r="Q112" s="36">
        <f ca="1">VLOOKUP(A112,'Hospitalisation Details'!A111:L2454,7,FALSE)</f>
        <v>31</v>
      </c>
    </row>
    <row r="113" spans="1:17" ht="15.5" x14ac:dyDescent="0.35">
      <c r="A113" s="37" t="s">
        <v>2257</v>
      </c>
      <c r="B113" s="38" t="str">
        <f>VLOOKUP(A113,'Customer Names'!A113:E2447,3,FALSE)</f>
        <v>Antonopoulos</v>
      </c>
      <c r="C113" s="39">
        <f>VLOOKUP(A113,'Medical Examinations'!A113:J2447,2,FALSE)</f>
        <v>51.51</v>
      </c>
      <c r="D113" s="38">
        <f>VLOOKUP(A113,'Medical Examinations'!A113:J2447,4,FALSE)</f>
        <v>6.26</v>
      </c>
      <c r="E113" s="40" t="str">
        <f>VLOOKUP(A113,'Medical Examinations'!A113:J2447,6,FALSE)</f>
        <v>Yes</v>
      </c>
      <c r="F113" s="41" t="str">
        <f>VLOOKUP(A113,'Medical Examinations'!A113:J2447,7,FALSE)</f>
        <v>No</v>
      </c>
      <c r="G113" s="41" t="str">
        <f>VLOOKUP(A113,'Medical Examinations'!A113:J2447,8,FALSE)</f>
        <v>Yes</v>
      </c>
      <c r="H113" s="41">
        <f>VLOOKUP(A113,'Medical Examinations'!A113:J2447,9,FALSE)</f>
        <v>1</v>
      </c>
      <c r="I113" s="41" t="str">
        <f>VLOOKUP(A113,'Medical Examinations'!A113:J2447,10,FALSE)</f>
        <v>Yes</v>
      </c>
      <c r="J113" s="41" t="str">
        <f>VLOOKUP(A113,'Medical Examinations'!A113:J2447,3,FALSE)</f>
        <v>Obesity</v>
      </c>
      <c r="K113" s="41" t="str">
        <f>VLOOKUP(A113,'Medical Examinations'!A113:J2447,5,FALSE)</f>
        <v>Prediabetese</v>
      </c>
      <c r="L113" s="42">
        <f>VLOOKUP(Healthcare!A113,'Hospitalisation Details'!A113:L2455,6,FALSE)</f>
        <v>34121</v>
      </c>
      <c r="M113" s="43">
        <f>VLOOKUP(A113,'Hospitalisation Details'!A113:L2455,9,FALSE)</f>
        <v>39865.699999999997</v>
      </c>
      <c r="N113" s="40" t="str">
        <f>VLOOKUP(Healthcare!A113,'Hospitalisation Details'!A113:L2455,10,FALSE)</f>
        <v>tier - 2</v>
      </c>
      <c r="O113" s="41" t="str">
        <f>VLOOKUP(A113,'Hospitalisation Details'!A112:L2455,11,FALSE)</f>
        <v>tier - 2</v>
      </c>
      <c r="P113" s="41" t="str">
        <f>VLOOKUP(A113,'Hospitalisation Details'!A112:L2455,12)</f>
        <v>R1011</v>
      </c>
      <c r="Q113" s="44">
        <f ca="1">VLOOKUP(A113,'Hospitalisation Details'!A112:L2455,7,FALSE)</f>
        <v>33</v>
      </c>
    </row>
    <row r="114" spans="1:17" ht="15.5" x14ac:dyDescent="0.35">
      <c r="A114" s="29" t="s">
        <v>2256</v>
      </c>
      <c r="B114" s="30" t="str">
        <f>VLOOKUP(A114,'Customer Names'!A114:E2448,3,FALSE)</f>
        <v>Groner</v>
      </c>
      <c r="C114" s="31">
        <f>VLOOKUP(A114,'Medical Examinations'!A114:J2448,2,FALSE)</f>
        <v>34.799999999999997</v>
      </c>
      <c r="D114" s="30">
        <f>VLOOKUP(A114,'Medical Examinations'!A114:J2448,4,FALSE)</f>
        <v>4.72</v>
      </c>
      <c r="E114" s="32" t="str">
        <f>VLOOKUP(A114,'Medical Examinations'!A114:J2448,6,FALSE)</f>
        <v>Yes</v>
      </c>
      <c r="F114" s="33" t="str">
        <f>VLOOKUP(A114,'Medical Examinations'!A114:J2448,7,FALSE)</f>
        <v>No</v>
      </c>
      <c r="G114" s="33" t="str">
        <f>VLOOKUP(A114,'Medical Examinations'!A114:J2448,8,FALSE)</f>
        <v>No</v>
      </c>
      <c r="H114" s="33">
        <f>VLOOKUP(A114,'Medical Examinations'!A114:J2448,9,FALSE)</f>
        <v>0</v>
      </c>
      <c r="I114" s="33" t="str">
        <f>VLOOKUP(A114,'Medical Examinations'!A114:J2448,10,FALSE)</f>
        <v>Yes</v>
      </c>
      <c r="J114" s="33" t="str">
        <f>VLOOKUP(A114,'Medical Examinations'!A114:J2448,3,FALSE)</f>
        <v>Obesity</v>
      </c>
      <c r="K114" s="33" t="str">
        <f>VLOOKUP(A114,'Medical Examinations'!A114:J2448,5,FALSE)</f>
        <v>Normal</v>
      </c>
      <c r="L114" s="34">
        <f>VLOOKUP(Healthcare!A114,'Hospitalisation Details'!A114:L2456,6,FALSE)</f>
        <v>34897</v>
      </c>
      <c r="M114" s="35">
        <f>VLOOKUP(A114,'Hospitalisation Details'!A114:L2456,9,FALSE)</f>
        <v>39836.519999999997</v>
      </c>
      <c r="N114" s="32" t="str">
        <f>VLOOKUP(Healthcare!A114,'Hospitalisation Details'!A114:L2456,10,FALSE)</f>
        <v>tier - 2</v>
      </c>
      <c r="O114" s="33" t="str">
        <f>VLOOKUP(A114,'Hospitalisation Details'!A113:L2456,11,FALSE)</f>
        <v>tier - 1</v>
      </c>
      <c r="P114" s="33" t="str">
        <f>VLOOKUP(A114,'Hospitalisation Details'!A113:L2456,12)</f>
        <v>R1011</v>
      </c>
      <c r="Q114" s="36">
        <f ca="1">VLOOKUP(A114,'Hospitalisation Details'!A113:L2456,7,FALSE)</f>
        <v>31</v>
      </c>
    </row>
    <row r="115" spans="1:17" ht="15.5" x14ac:dyDescent="0.35">
      <c r="A115" s="37" t="s">
        <v>2255</v>
      </c>
      <c r="B115" s="38" t="str">
        <f>VLOOKUP(A115,'Customer Names'!A115:E2449,3,FALSE)</f>
        <v>Zywicki</v>
      </c>
      <c r="C115" s="39">
        <f>VLOOKUP(A115,'Medical Examinations'!A115:J2449,2,FALSE)</f>
        <v>36.67</v>
      </c>
      <c r="D115" s="38">
        <f>VLOOKUP(A115,'Medical Examinations'!A115:J2449,4,FALSE)</f>
        <v>5.18</v>
      </c>
      <c r="E115" s="40" t="str">
        <f>VLOOKUP(A115,'Medical Examinations'!A115:J2449,6,FALSE)</f>
        <v>No</v>
      </c>
      <c r="F115" s="41" t="str">
        <f>VLOOKUP(A115,'Medical Examinations'!A115:J2449,7,FALSE)</f>
        <v>No</v>
      </c>
      <c r="G115" s="41" t="str">
        <f>VLOOKUP(A115,'Medical Examinations'!A115:J2449,8,FALSE)</f>
        <v>No</v>
      </c>
      <c r="H115" s="41">
        <f>VLOOKUP(A115,'Medical Examinations'!A115:J2449,9,FALSE)</f>
        <v>1</v>
      </c>
      <c r="I115" s="41" t="str">
        <f>VLOOKUP(A115,'Medical Examinations'!A115:J2449,10,FALSE)</f>
        <v>Yes</v>
      </c>
      <c r="J115" s="41" t="str">
        <f>VLOOKUP(A115,'Medical Examinations'!A115:J2449,3,FALSE)</f>
        <v>Obesity</v>
      </c>
      <c r="K115" s="41" t="str">
        <f>VLOOKUP(A115,'Medical Examinations'!A115:J2449,5,FALSE)</f>
        <v>Normal</v>
      </c>
      <c r="L115" s="42">
        <f>VLOOKUP(Healthcare!A115,'Hospitalisation Details'!A115:L2457,6,FALSE)</f>
        <v>35635</v>
      </c>
      <c r="M115" s="43">
        <f>VLOOKUP(A115,'Hospitalisation Details'!A115:L2457,9,FALSE)</f>
        <v>39774.28</v>
      </c>
      <c r="N115" s="40" t="str">
        <f>VLOOKUP(Healthcare!A115,'Hospitalisation Details'!A115:L2457,10,FALSE)</f>
        <v>tier - 1</v>
      </c>
      <c r="O115" s="41" t="str">
        <f>VLOOKUP(A115,'Hospitalisation Details'!A114:L2457,11,FALSE)</f>
        <v>tier - 1</v>
      </c>
      <c r="P115" s="41" t="str">
        <f>VLOOKUP(A115,'Hospitalisation Details'!A114:L2457,12)</f>
        <v>R1014</v>
      </c>
      <c r="Q115" s="44">
        <f ca="1">VLOOKUP(A115,'Hospitalisation Details'!A114:L2457,7,FALSE)</f>
        <v>29</v>
      </c>
    </row>
    <row r="116" spans="1:17" ht="15.5" x14ac:dyDescent="0.35">
      <c r="A116" s="29" t="s">
        <v>2254</v>
      </c>
      <c r="B116" s="30" t="str">
        <f>VLOOKUP(A116,'Customer Names'!A116:E2450,3,FALSE)</f>
        <v>Cardinal</v>
      </c>
      <c r="C116" s="31">
        <f>VLOOKUP(A116,'Medical Examinations'!A116:J2450,2,FALSE)</f>
        <v>30.9</v>
      </c>
      <c r="D116" s="30">
        <f>VLOOKUP(A116,'Medical Examinations'!A116:J2450,4,FALSE)</f>
        <v>9.4</v>
      </c>
      <c r="E116" s="32" t="str">
        <f>VLOOKUP(A116,'Medical Examinations'!A116:J2450,6,FALSE)</f>
        <v>No</v>
      </c>
      <c r="F116" s="33" t="str">
        <f>VLOOKUP(A116,'Medical Examinations'!A116:J2450,7,FALSE)</f>
        <v>No</v>
      </c>
      <c r="G116" s="33" t="str">
        <f>VLOOKUP(A116,'Medical Examinations'!A116:J2450,8,FALSE)</f>
        <v>No</v>
      </c>
      <c r="H116" s="33">
        <f>VLOOKUP(A116,'Medical Examinations'!A116:J2450,9,FALSE)</f>
        <v>2</v>
      </c>
      <c r="I116" s="33" t="str">
        <f>VLOOKUP(A116,'Medical Examinations'!A116:J2450,10,FALSE)</f>
        <v>Yes</v>
      </c>
      <c r="J116" s="33" t="str">
        <f>VLOOKUP(A116,'Medical Examinations'!A116:J2450,3,FALSE)</f>
        <v>Obesity</v>
      </c>
      <c r="K116" s="33" t="str">
        <f>VLOOKUP(A116,'Medical Examinations'!A116:J2450,5,FALSE)</f>
        <v>Diabetese</v>
      </c>
      <c r="L116" s="34">
        <f>VLOOKUP(Healthcare!A116,'Hospitalisation Details'!A116:L2458,6,FALSE)</f>
        <v>34320</v>
      </c>
      <c r="M116" s="35">
        <f>VLOOKUP(A116,'Hospitalisation Details'!A116:L2458,9,FALSE)</f>
        <v>39727.61</v>
      </c>
      <c r="N116" s="32" t="str">
        <f>VLOOKUP(Healthcare!A116,'Hospitalisation Details'!A116:L2458,10,FALSE)</f>
        <v>tier - 1</v>
      </c>
      <c r="O116" s="33" t="str">
        <f>VLOOKUP(A116,'Hospitalisation Details'!A115:L2458,11,FALSE)</f>
        <v>tier - 2</v>
      </c>
      <c r="P116" s="33" t="str">
        <f>VLOOKUP(A116,'Hospitalisation Details'!A115:L2458,12)</f>
        <v>R1011</v>
      </c>
      <c r="Q116" s="36">
        <f ca="1">VLOOKUP(A116,'Hospitalisation Details'!A115:L2458,7,FALSE)</f>
        <v>32</v>
      </c>
    </row>
    <row r="117" spans="1:17" ht="15.5" x14ac:dyDescent="0.35">
      <c r="A117" s="37" t="s">
        <v>2253</v>
      </c>
      <c r="B117" s="38" t="str">
        <f>VLOOKUP(A117,'Customer Names'!A117:E2451,3,FALSE)</f>
        <v>Alleman</v>
      </c>
      <c r="C117" s="39">
        <f>VLOOKUP(A117,'Medical Examinations'!A117:J2451,2,FALSE)</f>
        <v>30.495000000000001</v>
      </c>
      <c r="D117" s="38">
        <f>VLOOKUP(A117,'Medical Examinations'!A117:J2451,4,FALSE)</f>
        <v>6.29</v>
      </c>
      <c r="E117" s="40" t="str">
        <f>VLOOKUP(A117,'Medical Examinations'!A117:J2451,6,FALSE)</f>
        <v>No</v>
      </c>
      <c r="F117" s="41" t="str">
        <f>VLOOKUP(A117,'Medical Examinations'!A117:J2451,7,FALSE)</f>
        <v>No</v>
      </c>
      <c r="G117" s="41" t="str">
        <f>VLOOKUP(A117,'Medical Examinations'!A117:J2451,8,FALSE)</f>
        <v>No</v>
      </c>
      <c r="H117" s="41">
        <f>VLOOKUP(A117,'Medical Examinations'!A117:J2451,9,FALSE)</f>
        <v>0</v>
      </c>
      <c r="I117" s="41" t="str">
        <f>VLOOKUP(A117,'Medical Examinations'!A117:J2451,10,FALSE)</f>
        <v>Yes</v>
      </c>
      <c r="J117" s="41" t="str">
        <f>VLOOKUP(A117,'Medical Examinations'!A117:J2451,3,FALSE)</f>
        <v>Obesity</v>
      </c>
      <c r="K117" s="41" t="str">
        <f>VLOOKUP(A117,'Medical Examinations'!A117:J2451,5,FALSE)</f>
        <v>Prediabetese</v>
      </c>
      <c r="L117" s="42">
        <f>VLOOKUP(Healthcare!A117,'Hospitalisation Details'!A117:L2459,6,FALSE)</f>
        <v>35654</v>
      </c>
      <c r="M117" s="43">
        <f>VLOOKUP(A117,'Hospitalisation Details'!A117:L2459,9,FALSE)</f>
        <v>39725.519999999997</v>
      </c>
      <c r="N117" s="40" t="str">
        <f>VLOOKUP(Healthcare!A117,'Hospitalisation Details'!A117:L2459,10,FALSE)</f>
        <v>tier - 2</v>
      </c>
      <c r="O117" s="41" t="str">
        <f>VLOOKUP(A117,'Hospitalisation Details'!A116:L2459,11,FALSE)</f>
        <v>tier - 1</v>
      </c>
      <c r="P117" s="41" t="str">
        <f>VLOOKUP(A117,'Hospitalisation Details'!A116:L2459,12)</f>
        <v>R1012</v>
      </c>
      <c r="Q117" s="44">
        <f ca="1">VLOOKUP(A117,'Hospitalisation Details'!A116:L2459,7,FALSE)</f>
        <v>29</v>
      </c>
    </row>
    <row r="118" spans="1:17" ht="15.5" x14ac:dyDescent="0.35">
      <c r="A118" s="29" t="s">
        <v>2252</v>
      </c>
      <c r="B118" s="30" t="str">
        <f>VLOOKUP(A118,'Customer Names'!A118:E2452,3,FALSE)</f>
        <v>Stroffolino</v>
      </c>
      <c r="C118" s="31">
        <f>VLOOKUP(A118,'Medical Examinations'!A118:J2452,2,FALSE)</f>
        <v>44.88</v>
      </c>
      <c r="D118" s="30">
        <f>VLOOKUP(A118,'Medical Examinations'!A118:J2452,4,FALSE)</f>
        <v>6.04</v>
      </c>
      <c r="E118" s="32" t="str">
        <f>VLOOKUP(A118,'Medical Examinations'!A118:J2452,6,FALSE)</f>
        <v>No</v>
      </c>
      <c r="F118" s="33" t="str">
        <f>VLOOKUP(A118,'Medical Examinations'!A118:J2452,7,FALSE)</f>
        <v>No</v>
      </c>
      <c r="G118" s="33" t="str">
        <f>VLOOKUP(A118,'Medical Examinations'!A118:J2452,8,FALSE)</f>
        <v>Yes</v>
      </c>
      <c r="H118" s="33">
        <f>VLOOKUP(A118,'Medical Examinations'!A118:J2452,9,FALSE)</f>
        <v>1</v>
      </c>
      <c r="I118" s="33" t="str">
        <f>VLOOKUP(A118,'Medical Examinations'!A118:J2452,10,FALSE)</f>
        <v>Yes</v>
      </c>
      <c r="J118" s="33" t="str">
        <f>VLOOKUP(A118,'Medical Examinations'!A118:J2452,3,FALSE)</f>
        <v>Obesity</v>
      </c>
      <c r="K118" s="33" t="str">
        <f>VLOOKUP(A118,'Medical Examinations'!A118:J2452,5,FALSE)</f>
        <v>Prediabetese</v>
      </c>
      <c r="L118" s="34">
        <f>VLOOKUP(Healthcare!A118,'Hospitalisation Details'!A118:L2460,6,FALSE)</f>
        <v>37818</v>
      </c>
      <c r="M118" s="35">
        <f>VLOOKUP(A118,'Hospitalisation Details'!A118:L2460,9,FALSE)</f>
        <v>39722.75</v>
      </c>
      <c r="N118" s="32" t="str">
        <f>VLOOKUP(Healthcare!A118,'Hospitalisation Details'!A118:L2460,10,FALSE)</f>
        <v>tier - 1</v>
      </c>
      <c r="O118" s="33" t="str">
        <f>VLOOKUP(A118,'Hospitalisation Details'!A117:L2460,11,FALSE)</f>
        <v>tier - 1</v>
      </c>
      <c r="P118" s="33" t="str">
        <f>VLOOKUP(A118,'Hospitalisation Details'!A117:L2460,12)</f>
        <v>R1013</v>
      </c>
      <c r="Q118" s="36">
        <f ca="1">VLOOKUP(A118,'Hospitalisation Details'!A117:L2460,7,FALSE)</f>
        <v>23</v>
      </c>
    </row>
    <row r="119" spans="1:17" ht="15.5" x14ac:dyDescent="0.35">
      <c r="A119" s="37" t="s">
        <v>2251</v>
      </c>
      <c r="B119" s="38" t="str">
        <f>VLOOKUP(A119,'Customer Names'!A119:E2453,3,FALSE)</f>
        <v>Clubb</v>
      </c>
      <c r="C119" s="39">
        <f>VLOOKUP(A119,'Medical Examinations'!A119:J2453,2,FALSE)</f>
        <v>44.32</v>
      </c>
      <c r="D119" s="38">
        <f>VLOOKUP(A119,'Medical Examinations'!A119:J2453,4,FALSE)</f>
        <v>10.55</v>
      </c>
      <c r="E119" s="40" t="str">
        <f>VLOOKUP(A119,'Medical Examinations'!A119:J2453,6,FALSE)</f>
        <v>No</v>
      </c>
      <c r="F119" s="41" t="str">
        <f>VLOOKUP(A119,'Medical Examinations'!A119:J2453,7,FALSE)</f>
        <v>No</v>
      </c>
      <c r="G119" s="41" t="str">
        <f>VLOOKUP(A119,'Medical Examinations'!A119:J2453,8,FALSE)</f>
        <v>No</v>
      </c>
      <c r="H119" s="41">
        <f>VLOOKUP(A119,'Medical Examinations'!A119:J2453,9,FALSE)</f>
        <v>0</v>
      </c>
      <c r="I119" s="41" t="str">
        <f>VLOOKUP(A119,'Medical Examinations'!A119:J2453,10,FALSE)</f>
        <v>Yes</v>
      </c>
      <c r="J119" s="41" t="str">
        <f>VLOOKUP(A119,'Medical Examinations'!A119:J2453,3,FALSE)</f>
        <v>Obesity</v>
      </c>
      <c r="K119" s="41" t="str">
        <f>VLOOKUP(A119,'Medical Examinations'!A119:J2453,5,FALSE)</f>
        <v>Diabetese</v>
      </c>
      <c r="L119" s="42">
        <f>VLOOKUP(Healthcare!A119,'Hospitalisation Details'!A119:L2461,6,FALSE)</f>
        <v>36067</v>
      </c>
      <c r="M119" s="43">
        <f>VLOOKUP(A119,'Hospitalisation Details'!A119:L2461,9,FALSE)</f>
        <v>39721.93</v>
      </c>
      <c r="N119" s="40" t="str">
        <f>VLOOKUP(Healthcare!A119,'Hospitalisation Details'!A119:L2461,10,FALSE)</f>
        <v>tier - 2</v>
      </c>
      <c r="O119" s="41" t="str">
        <f>VLOOKUP(A119,'Hospitalisation Details'!A118:L2461,11,FALSE)</f>
        <v>tier - 2</v>
      </c>
      <c r="P119" s="41" t="str">
        <f>VLOOKUP(A119,'Hospitalisation Details'!A118:L2461,12)</f>
        <v>R1011</v>
      </c>
      <c r="Q119" s="44">
        <f ca="1">VLOOKUP(A119,'Hospitalisation Details'!A118:L2461,7,FALSE)</f>
        <v>27</v>
      </c>
    </row>
    <row r="120" spans="1:17" ht="15.5" x14ac:dyDescent="0.35">
      <c r="A120" s="29" t="s">
        <v>2250</v>
      </c>
      <c r="B120" s="30" t="str">
        <f>VLOOKUP(A120,'Customer Names'!A120:E2454,3,FALSE)</f>
        <v>McGoogan</v>
      </c>
      <c r="C120" s="31">
        <f>VLOOKUP(A120,'Medical Examinations'!A120:J2454,2,FALSE)</f>
        <v>46.39</v>
      </c>
      <c r="D120" s="30">
        <f>VLOOKUP(A120,'Medical Examinations'!A120:J2454,4,FALSE)</f>
        <v>5.09</v>
      </c>
      <c r="E120" s="32" t="str">
        <f>VLOOKUP(A120,'Medical Examinations'!A120:J2454,6,FALSE)</f>
        <v>No</v>
      </c>
      <c r="F120" s="33" t="str">
        <f>VLOOKUP(A120,'Medical Examinations'!A120:J2454,7,FALSE)</f>
        <v>No</v>
      </c>
      <c r="G120" s="33" t="str">
        <f>VLOOKUP(A120,'Medical Examinations'!A120:J2454,8,FALSE)</f>
        <v>No</v>
      </c>
      <c r="H120" s="33">
        <f>VLOOKUP(A120,'Medical Examinations'!A120:J2454,9,FALSE)</f>
        <v>0</v>
      </c>
      <c r="I120" s="33" t="str">
        <f>VLOOKUP(A120,'Medical Examinations'!A120:J2454,10,FALSE)</f>
        <v>Yes</v>
      </c>
      <c r="J120" s="33" t="str">
        <f>VLOOKUP(A120,'Medical Examinations'!A120:J2454,3,FALSE)</f>
        <v>Obesity</v>
      </c>
      <c r="K120" s="33" t="str">
        <f>VLOOKUP(A120,'Medical Examinations'!A120:J2454,5,FALSE)</f>
        <v>Normal</v>
      </c>
      <c r="L120" s="34">
        <f>VLOOKUP(Healthcare!A120,'Hospitalisation Details'!A120:L2462,6,FALSE)</f>
        <v>35781</v>
      </c>
      <c r="M120" s="35">
        <f>VLOOKUP(A120,'Hospitalisation Details'!A120:L2462,9,FALSE)</f>
        <v>39670.44</v>
      </c>
      <c r="N120" s="32" t="str">
        <f>VLOOKUP(Healthcare!A120,'Hospitalisation Details'!A120:L2462,10,FALSE)</f>
        <v>tier - 2</v>
      </c>
      <c r="O120" s="33" t="str">
        <f>VLOOKUP(A120,'Hospitalisation Details'!A119:L2462,11,FALSE)</f>
        <v>tier - 1</v>
      </c>
      <c r="P120" s="33" t="str">
        <f>VLOOKUP(A120,'Hospitalisation Details'!A119:L2462,12)</f>
        <v>R1012</v>
      </c>
      <c r="Q120" s="36">
        <f ca="1">VLOOKUP(A120,'Hospitalisation Details'!A119:L2462,7,FALSE)</f>
        <v>28</v>
      </c>
    </row>
    <row r="121" spans="1:17" ht="15.5" x14ac:dyDescent="0.35">
      <c r="A121" s="37" t="s">
        <v>2249</v>
      </c>
      <c r="B121" s="38" t="str">
        <f>VLOOKUP(A121,'Customer Names'!A121:E2455,3,FALSE)</f>
        <v>Keflezighi</v>
      </c>
      <c r="C121" s="39">
        <f>VLOOKUP(A121,'Medical Examinations'!A121:J2455,2,FALSE)</f>
        <v>42.13</v>
      </c>
      <c r="D121" s="38">
        <f>VLOOKUP(A121,'Medical Examinations'!A121:J2455,4,FALSE)</f>
        <v>5.2</v>
      </c>
      <c r="E121" s="40" t="str">
        <f>VLOOKUP(A121,'Medical Examinations'!A121:J2455,6,FALSE)</f>
        <v>Yes</v>
      </c>
      <c r="F121" s="41" t="str">
        <f>VLOOKUP(A121,'Medical Examinations'!A121:J2455,7,FALSE)</f>
        <v>No</v>
      </c>
      <c r="G121" s="41" t="str">
        <f>VLOOKUP(A121,'Medical Examinations'!A121:J2455,8,FALSE)</f>
        <v>No</v>
      </c>
      <c r="H121" s="41">
        <f>VLOOKUP(A121,'Medical Examinations'!A121:J2455,9,FALSE)</f>
        <v>1</v>
      </c>
      <c r="I121" s="41" t="str">
        <f>VLOOKUP(A121,'Medical Examinations'!A121:J2455,10,FALSE)</f>
        <v>Yes</v>
      </c>
      <c r="J121" s="41" t="str">
        <f>VLOOKUP(A121,'Medical Examinations'!A121:J2455,3,FALSE)</f>
        <v>Obesity</v>
      </c>
      <c r="K121" s="41" t="str">
        <f>VLOOKUP(A121,'Medical Examinations'!A121:J2455,5,FALSE)</f>
        <v>Normal</v>
      </c>
      <c r="L121" s="42">
        <f>VLOOKUP(Healthcare!A121,'Hospitalisation Details'!A121:L2463,6,FALSE)</f>
        <v>34918</v>
      </c>
      <c r="M121" s="43">
        <f>VLOOKUP(A121,'Hospitalisation Details'!A121:L2463,9,FALSE)</f>
        <v>39611.760000000002</v>
      </c>
      <c r="N121" s="40" t="str">
        <f>VLOOKUP(Healthcare!A121,'Hospitalisation Details'!A121:L2463,10,FALSE)</f>
        <v>tier - 1</v>
      </c>
      <c r="O121" s="41" t="str">
        <f>VLOOKUP(A121,'Hospitalisation Details'!A120:L2463,11,FALSE)</f>
        <v>tier - 3</v>
      </c>
      <c r="P121" s="41" t="str">
        <f>VLOOKUP(A121,'Hospitalisation Details'!A120:L2463,12)</f>
        <v>R1013</v>
      </c>
      <c r="Q121" s="44">
        <f ca="1">VLOOKUP(A121,'Hospitalisation Details'!A120:L2463,7,FALSE)</f>
        <v>31</v>
      </c>
    </row>
    <row r="122" spans="1:17" ht="15.5" x14ac:dyDescent="0.35">
      <c r="A122" s="29" t="s">
        <v>2248</v>
      </c>
      <c r="B122" s="30" t="str">
        <f>VLOOKUP(A122,'Customer Names'!A122:E2456,3,FALSE)</f>
        <v>Syed</v>
      </c>
      <c r="C122" s="31">
        <f>VLOOKUP(A122,'Medical Examinations'!A122:J2456,2,FALSE)</f>
        <v>30.78</v>
      </c>
      <c r="D122" s="30">
        <f>VLOOKUP(A122,'Medical Examinations'!A122:J2456,4,FALSE)</f>
        <v>8.4499999999999993</v>
      </c>
      <c r="E122" s="32" t="str">
        <f>VLOOKUP(A122,'Medical Examinations'!A122:J2456,6,FALSE)</f>
        <v>Yes</v>
      </c>
      <c r="F122" s="33" t="str">
        <f>VLOOKUP(A122,'Medical Examinations'!A122:J2456,7,FALSE)</f>
        <v>No</v>
      </c>
      <c r="G122" s="33" t="str">
        <f>VLOOKUP(A122,'Medical Examinations'!A122:J2456,8,FALSE)</f>
        <v>No</v>
      </c>
      <c r="H122" s="33">
        <f>VLOOKUP(A122,'Medical Examinations'!A122:J2456,9,FALSE)</f>
        <v>0</v>
      </c>
      <c r="I122" s="33" t="str">
        <f>VLOOKUP(A122,'Medical Examinations'!A122:J2456,10,FALSE)</f>
        <v>Yes</v>
      </c>
      <c r="J122" s="33" t="str">
        <f>VLOOKUP(A122,'Medical Examinations'!A122:J2456,3,FALSE)</f>
        <v>Obesity</v>
      </c>
      <c r="K122" s="33" t="str">
        <f>VLOOKUP(A122,'Medical Examinations'!A122:J2456,5,FALSE)</f>
        <v>Diabetese</v>
      </c>
      <c r="L122" s="34">
        <f>VLOOKUP(Healthcare!A122,'Hospitalisation Details'!A122:L2464,6,FALSE)</f>
        <v>33424</v>
      </c>
      <c r="M122" s="35">
        <f>VLOOKUP(A122,'Hospitalisation Details'!A122:L2464,9,FALSE)</f>
        <v>39597.410000000003</v>
      </c>
      <c r="N122" s="32" t="str">
        <f>VLOOKUP(Healthcare!A122,'Hospitalisation Details'!A122:L2464,10,FALSE)</f>
        <v>tier - 1</v>
      </c>
      <c r="O122" s="33" t="str">
        <f>VLOOKUP(A122,'Hospitalisation Details'!A121:L2464,11,FALSE)</f>
        <v>tier - 2</v>
      </c>
      <c r="P122" s="33" t="str">
        <f>VLOOKUP(A122,'Hospitalisation Details'!A121:L2464,12)</f>
        <v>R1017</v>
      </c>
      <c r="Q122" s="36">
        <f ca="1">VLOOKUP(A122,'Hospitalisation Details'!A121:L2464,7,FALSE)</f>
        <v>35</v>
      </c>
    </row>
    <row r="123" spans="1:17" ht="15.5" x14ac:dyDescent="0.35">
      <c r="A123" s="37" t="s">
        <v>2247</v>
      </c>
      <c r="B123" s="38" t="str">
        <f>VLOOKUP(A123,'Customer Names'!A123:E2457,3,FALSE)</f>
        <v>Segal</v>
      </c>
      <c r="C123" s="39">
        <f>VLOOKUP(A123,'Medical Examinations'!A123:J2457,2,FALSE)</f>
        <v>31.35</v>
      </c>
      <c r="D123" s="38">
        <f>VLOOKUP(A123,'Medical Examinations'!A123:J2457,4,FALSE)</f>
        <v>9.5399999999999991</v>
      </c>
      <c r="E123" s="40" t="str">
        <f>VLOOKUP(A123,'Medical Examinations'!A123:J2457,6,FALSE)</f>
        <v>No</v>
      </c>
      <c r="F123" s="41" t="str">
        <f>VLOOKUP(A123,'Medical Examinations'!A123:J2457,7,FALSE)</f>
        <v>No</v>
      </c>
      <c r="G123" s="41" t="str">
        <f>VLOOKUP(A123,'Medical Examinations'!A123:J2457,8,FALSE)</f>
        <v>No</v>
      </c>
      <c r="H123" s="41">
        <f>VLOOKUP(A123,'Medical Examinations'!A123:J2457,9,FALSE)</f>
        <v>0</v>
      </c>
      <c r="I123" s="41" t="str">
        <f>VLOOKUP(A123,'Medical Examinations'!A123:J2457,10,FALSE)</f>
        <v>Yes</v>
      </c>
      <c r="J123" s="41" t="str">
        <f>VLOOKUP(A123,'Medical Examinations'!A123:J2457,3,FALSE)</f>
        <v>Obesity</v>
      </c>
      <c r="K123" s="41" t="str">
        <f>VLOOKUP(A123,'Medical Examinations'!A123:J2457,5,FALSE)</f>
        <v>Diabetese</v>
      </c>
      <c r="L123" s="42">
        <f>VLOOKUP(Healthcare!A123,'Hospitalisation Details'!A123:L2465,6,FALSE)</f>
        <v>35988</v>
      </c>
      <c r="M123" s="43">
        <f>VLOOKUP(A123,'Hospitalisation Details'!A123:L2465,9,FALSE)</f>
        <v>39556.49</v>
      </c>
      <c r="N123" s="40" t="str">
        <f>VLOOKUP(Healthcare!A123,'Hospitalisation Details'!A123:L2465,10,FALSE)</f>
        <v>tier - 1</v>
      </c>
      <c r="O123" s="41" t="str">
        <f>VLOOKUP(A123,'Hospitalisation Details'!A122:L2465,11,FALSE)</f>
        <v>tier - 2</v>
      </c>
      <c r="P123" s="41" t="str">
        <f>VLOOKUP(A123,'Hospitalisation Details'!A122:L2465,12)</f>
        <v>R1015</v>
      </c>
      <c r="Q123" s="44">
        <f ca="1">VLOOKUP(A123,'Hospitalisation Details'!A122:L2465,7,FALSE)</f>
        <v>28</v>
      </c>
    </row>
    <row r="124" spans="1:17" ht="15.5" x14ac:dyDescent="0.35">
      <c r="A124" s="29" t="s">
        <v>2246</v>
      </c>
      <c r="B124" s="30" t="str">
        <f>VLOOKUP(A124,'Customer Names'!A124:E2458,3,FALSE)</f>
        <v>Defranco</v>
      </c>
      <c r="C124" s="31">
        <f>VLOOKUP(A124,'Medical Examinations'!A124:J2458,2,FALSE)</f>
        <v>41.46</v>
      </c>
      <c r="D124" s="30">
        <f>VLOOKUP(A124,'Medical Examinations'!A124:J2458,4,FALSE)</f>
        <v>4.99</v>
      </c>
      <c r="E124" s="32" t="str">
        <f>VLOOKUP(A124,'Medical Examinations'!A124:J2458,6,FALSE)</f>
        <v>Yes</v>
      </c>
      <c r="F124" s="33" t="str">
        <f>VLOOKUP(A124,'Medical Examinations'!A124:J2458,7,FALSE)</f>
        <v>No</v>
      </c>
      <c r="G124" s="33" t="str">
        <f>VLOOKUP(A124,'Medical Examinations'!A124:J2458,8,FALSE)</f>
        <v>No</v>
      </c>
      <c r="H124" s="33">
        <f>VLOOKUP(A124,'Medical Examinations'!A124:J2458,9,FALSE)</f>
        <v>2</v>
      </c>
      <c r="I124" s="33" t="str">
        <f>VLOOKUP(A124,'Medical Examinations'!A124:J2458,10,FALSE)</f>
        <v>Yes</v>
      </c>
      <c r="J124" s="33" t="str">
        <f>VLOOKUP(A124,'Medical Examinations'!A124:J2458,3,FALSE)</f>
        <v>Obesity</v>
      </c>
      <c r="K124" s="33" t="str">
        <f>VLOOKUP(A124,'Medical Examinations'!A124:J2458,5,FALSE)</f>
        <v>Normal</v>
      </c>
      <c r="L124" s="34">
        <f>VLOOKUP(Healthcare!A124,'Hospitalisation Details'!A124:L2466,6,FALSE)</f>
        <v>35240</v>
      </c>
      <c r="M124" s="35">
        <f>VLOOKUP(A124,'Hospitalisation Details'!A124:L2466,9,FALSE)</f>
        <v>39396.86</v>
      </c>
      <c r="N124" s="32" t="str">
        <f>VLOOKUP(Healthcare!A124,'Hospitalisation Details'!A124:L2466,10,FALSE)</f>
        <v>tier - 2</v>
      </c>
      <c r="O124" s="33" t="str">
        <f>VLOOKUP(A124,'Hospitalisation Details'!A123:L2466,11,FALSE)</f>
        <v>tier - 2</v>
      </c>
      <c r="P124" s="33" t="str">
        <f>VLOOKUP(A124,'Hospitalisation Details'!A123:L2466,12)</f>
        <v>R1011</v>
      </c>
      <c r="Q124" s="36">
        <f ca="1">VLOOKUP(A124,'Hospitalisation Details'!A123:L2466,7,FALSE)</f>
        <v>30</v>
      </c>
    </row>
    <row r="125" spans="1:17" ht="15.5" x14ac:dyDescent="0.35">
      <c r="A125" s="37" t="s">
        <v>2245</v>
      </c>
      <c r="B125" s="38" t="str">
        <f>VLOOKUP(A125,'Customer Names'!A125:E2459,3,FALSE)</f>
        <v>Kells</v>
      </c>
      <c r="C125" s="39">
        <f>VLOOKUP(A125,'Medical Examinations'!A125:J2459,2,FALSE)</f>
        <v>48</v>
      </c>
      <c r="D125" s="38">
        <f>VLOOKUP(A125,'Medical Examinations'!A125:J2459,4,FALSE)</f>
        <v>10.54</v>
      </c>
      <c r="E125" s="40" t="str">
        <f>VLOOKUP(A125,'Medical Examinations'!A125:J2459,6,FALSE)</f>
        <v>No</v>
      </c>
      <c r="F125" s="41" t="str">
        <f>VLOOKUP(A125,'Medical Examinations'!A125:J2459,7,FALSE)</f>
        <v>No</v>
      </c>
      <c r="G125" s="41" t="str">
        <f>VLOOKUP(A125,'Medical Examinations'!A125:J2459,8,FALSE)</f>
        <v>No</v>
      </c>
      <c r="H125" s="41">
        <f>VLOOKUP(A125,'Medical Examinations'!A125:J2459,9,FALSE)</f>
        <v>0</v>
      </c>
      <c r="I125" s="41" t="str">
        <f>VLOOKUP(A125,'Medical Examinations'!A125:J2459,10,FALSE)</f>
        <v>Yes</v>
      </c>
      <c r="J125" s="41" t="str">
        <f>VLOOKUP(A125,'Medical Examinations'!A125:J2459,3,FALSE)</f>
        <v>Obesity</v>
      </c>
      <c r="K125" s="41" t="str">
        <f>VLOOKUP(A125,'Medical Examinations'!A125:J2459,5,FALSE)</f>
        <v>Diabetese</v>
      </c>
      <c r="L125" s="42">
        <f>VLOOKUP(Healthcare!A125,'Hospitalisation Details'!A125:L2467,6,FALSE)</f>
        <v>36012</v>
      </c>
      <c r="M125" s="43">
        <f>VLOOKUP(A125,'Hospitalisation Details'!A125:L2467,9,FALSE)</f>
        <v>39352.6</v>
      </c>
      <c r="N125" s="40" t="str">
        <f>VLOOKUP(Healthcare!A125,'Hospitalisation Details'!A125:L2467,10,FALSE)</f>
        <v>tier - 2</v>
      </c>
      <c r="O125" s="41" t="str">
        <f>VLOOKUP(A125,'Hospitalisation Details'!A124:L2467,11,FALSE)</f>
        <v>tier - 3</v>
      </c>
      <c r="P125" s="41" t="str">
        <f>VLOOKUP(A125,'Hospitalisation Details'!A124:L2467,12)</f>
        <v>R1011</v>
      </c>
      <c r="Q125" s="44">
        <f ca="1">VLOOKUP(A125,'Hospitalisation Details'!A124:L2467,7,FALSE)</f>
        <v>28</v>
      </c>
    </row>
    <row r="126" spans="1:17" ht="15.5" x14ac:dyDescent="0.35">
      <c r="A126" s="29" t="s">
        <v>2244</v>
      </c>
      <c r="B126" s="30" t="str">
        <f>VLOOKUP(A126,'Customer Names'!A126:E2460,3,FALSE)</f>
        <v>Lawton</v>
      </c>
      <c r="C126" s="31">
        <f>VLOOKUP(A126,'Medical Examinations'!A126:J2460,2,FALSE)</f>
        <v>49.13</v>
      </c>
      <c r="D126" s="30">
        <f>VLOOKUP(A126,'Medical Examinations'!A126:J2460,4,FALSE)</f>
        <v>4.54</v>
      </c>
      <c r="E126" s="32" t="str">
        <f>VLOOKUP(A126,'Medical Examinations'!A126:J2460,6,FALSE)</f>
        <v>No</v>
      </c>
      <c r="F126" s="33" t="str">
        <f>VLOOKUP(A126,'Medical Examinations'!A126:J2460,7,FALSE)</f>
        <v>No</v>
      </c>
      <c r="G126" s="33" t="str">
        <f>VLOOKUP(A126,'Medical Examinations'!A126:J2460,8,FALSE)</f>
        <v>No</v>
      </c>
      <c r="H126" s="33">
        <f>VLOOKUP(A126,'Medical Examinations'!A126:J2460,9,FALSE)</f>
        <v>0</v>
      </c>
      <c r="I126" s="33" t="str">
        <f>VLOOKUP(A126,'Medical Examinations'!A126:J2460,10,FALSE)</f>
        <v>Yes</v>
      </c>
      <c r="J126" s="33" t="str">
        <f>VLOOKUP(A126,'Medical Examinations'!A126:J2460,3,FALSE)</f>
        <v>Obesity</v>
      </c>
      <c r="K126" s="33" t="str">
        <f>VLOOKUP(A126,'Medical Examinations'!A126:J2460,5,FALSE)</f>
        <v>Normal</v>
      </c>
      <c r="L126" s="34">
        <f>VLOOKUP(Healthcare!A126,'Hospitalisation Details'!A126:L2468,6,FALSE)</f>
        <v>33832</v>
      </c>
      <c r="M126" s="35">
        <f>VLOOKUP(A126,'Hospitalisation Details'!A126:L2468,9,FALSE)</f>
        <v>39315.279999999999</v>
      </c>
      <c r="N126" s="32" t="str">
        <f>VLOOKUP(Healthcare!A126,'Hospitalisation Details'!A126:L2468,10,FALSE)</f>
        <v>tier - 2</v>
      </c>
      <c r="O126" s="33" t="str">
        <f>VLOOKUP(A126,'Hospitalisation Details'!A125:L2468,11,FALSE)</f>
        <v>tier - 3</v>
      </c>
      <c r="P126" s="33" t="str">
        <f>VLOOKUP(A126,'Hospitalisation Details'!A125:L2468,12)</f>
        <v>R1011</v>
      </c>
      <c r="Q126" s="36">
        <f ca="1">VLOOKUP(A126,'Hospitalisation Details'!A125:L2468,7,FALSE)</f>
        <v>34</v>
      </c>
    </row>
    <row r="127" spans="1:17" ht="15.5" x14ac:dyDescent="0.35">
      <c r="A127" s="37" t="s">
        <v>2243</v>
      </c>
      <c r="B127" s="38" t="str">
        <f>VLOOKUP(A127,'Customer Names'!A127:E2461,3,FALSE)</f>
        <v>Bejar</v>
      </c>
      <c r="C127" s="39">
        <f>VLOOKUP(A127,'Medical Examinations'!A127:J2461,2,FALSE)</f>
        <v>37.799999999999997</v>
      </c>
      <c r="D127" s="38">
        <f>VLOOKUP(A127,'Medical Examinations'!A127:J2461,4,FALSE)</f>
        <v>6.29</v>
      </c>
      <c r="E127" s="40" t="str">
        <f>VLOOKUP(A127,'Medical Examinations'!A127:J2461,6,FALSE)</f>
        <v>No</v>
      </c>
      <c r="F127" s="41" t="str">
        <f>VLOOKUP(A127,'Medical Examinations'!A127:J2461,7,FALSE)</f>
        <v>No</v>
      </c>
      <c r="G127" s="41" t="str">
        <f>VLOOKUP(A127,'Medical Examinations'!A127:J2461,8,FALSE)</f>
        <v>No</v>
      </c>
      <c r="H127" s="41">
        <f>VLOOKUP(A127,'Medical Examinations'!A127:J2461,9,FALSE)</f>
        <v>1</v>
      </c>
      <c r="I127" s="41" t="str">
        <f>VLOOKUP(A127,'Medical Examinations'!A127:J2461,10,FALSE)</f>
        <v>Yes</v>
      </c>
      <c r="J127" s="41" t="str">
        <f>VLOOKUP(A127,'Medical Examinations'!A127:J2461,3,FALSE)</f>
        <v>Obesity</v>
      </c>
      <c r="K127" s="41" t="str">
        <f>VLOOKUP(A127,'Medical Examinations'!A127:J2461,5,FALSE)</f>
        <v>Prediabetese</v>
      </c>
      <c r="L127" s="42">
        <f>VLOOKUP(Healthcare!A127,'Hospitalisation Details'!A127:L2469,6,FALSE)</f>
        <v>33938</v>
      </c>
      <c r="M127" s="43">
        <f>VLOOKUP(A127,'Hospitalisation Details'!A127:L2469,9,FALSE)</f>
        <v>39241.440000000002</v>
      </c>
      <c r="N127" s="40" t="str">
        <f>VLOOKUP(Healthcare!A127,'Hospitalisation Details'!A127:L2469,10,FALSE)</f>
        <v>tier - 1</v>
      </c>
      <c r="O127" s="41" t="str">
        <f>VLOOKUP(A127,'Hospitalisation Details'!A126:L2469,11,FALSE)</f>
        <v>tier - 3</v>
      </c>
      <c r="P127" s="41" t="str">
        <f>VLOOKUP(A127,'Hospitalisation Details'!A126:L2469,12)</f>
        <v>R1011</v>
      </c>
      <c r="Q127" s="44">
        <f ca="1">VLOOKUP(A127,'Hospitalisation Details'!A126:L2469,7,FALSE)</f>
        <v>33</v>
      </c>
    </row>
    <row r="128" spans="1:17" ht="15.5" x14ac:dyDescent="0.35">
      <c r="A128" s="29" t="s">
        <v>2242</v>
      </c>
      <c r="B128" s="30" t="str">
        <f>VLOOKUP(A128,'Customer Names'!A128:E2462,3,FALSE)</f>
        <v>Navarro Castro</v>
      </c>
      <c r="C128" s="31">
        <f>VLOOKUP(A128,'Medical Examinations'!A128:J2462,2,FALSE)</f>
        <v>38.299999999999997</v>
      </c>
      <c r="D128" s="30">
        <f>VLOOKUP(A128,'Medical Examinations'!A128:J2462,4,FALSE)</f>
        <v>9.51</v>
      </c>
      <c r="E128" s="32" t="str">
        <f>VLOOKUP(A128,'Medical Examinations'!A128:J2462,6,FALSE)</f>
        <v>No</v>
      </c>
      <c r="F128" s="33" t="str">
        <f>VLOOKUP(A128,'Medical Examinations'!A128:J2462,7,FALSE)</f>
        <v>No</v>
      </c>
      <c r="G128" s="33" t="str">
        <f>VLOOKUP(A128,'Medical Examinations'!A128:J2462,8,FALSE)</f>
        <v>No</v>
      </c>
      <c r="H128" s="33">
        <f>VLOOKUP(A128,'Medical Examinations'!A128:J2462,9,FALSE)</f>
        <v>0</v>
      </c>
      <c r="I128" s="33" t="str">
        <f>VLOOKUP(A128,'Medical Examinations'!A128:J2462,10,FALSE)</f>
        <v>Yes</v>
      </c>
      <c r="J128" s="33" t="str">
        <f>VLOOKUP(A128,'Medical Examinations'!A128:J2462,3,FALSE)</f>
        <v>Obesity</v>
      </c>
      <c r="K128" s="33" t="str">
        <f>VLOOKUP(A128,'Medical Examinations'!A128:J2462,5,FALSE)</f>
        <v>Diabetese</v>
      </c>
      <c r="L128" s="34">
        <f>VLOOKUP(Healthcare!A128,'Hospitalisation Details'!A128:L2470,6,FALSE)</f>
        <v>33792</v>
      </c>
      <c r="M128" s="35">
        <f>VLOOKUP(A128,'Hospitalisation Details'!A128:L2470,9,FALSE)</f>
        <v>39221.120000000003</v>
      </c>
      <c r="N128" s="32" t="str">
        <f>VLOOKUP(Healthcare!A128,'Hospitalisation Details'!A128:L2470,10,FALSE)</f>
        <v>tier - 2</v>
      </c>
      <c r="O128" s="33" t="str">
        <f>VLOOKUP(A128,'Hospitalisation Details'!A127:L2470,11,FALSE)</f>
        <v>tier - 1</v>
      </c>
      <c r="P128" s="33" t="str">
        <f>VLOOKUP(A128,'Hospitalisation Details'!A127:L2470,12)</f>
        <v>R1011</v>
      </c>
      <c r="Q128" s="36">
        <f ca="1">VLOOKUP(A128,'Hospitalisation Details'!A127:L2470,7,FALSE)</f>
        <v>34</v>
      </c>
    </row>
    <row r="129" spans="1:17" ht="15.5" x14ac:dyDescent="0.35">
      <c r="A129" s="37" t="s">
        <v>2241</v>
      </c>
      <c r="B129" s="38" t="str">
        <f>VLOOKUP(A129,'Customer Names'!A129:E2463,3,FALSE)</f>
        <v>Tice</v>
      </c>
      <c r="C129" s="39">
        <f>VLOOKUP(A129,'Medical Examinations'!A129:J2463,2,FALSE)</f>
        <v>32.774999999999999</v>
      </c>
      <c r="D129" s="38">
        <f>VLOOKUP(A129,'Medical Examinations'!A129:J2463,4,FALSE)</f>
        <v>4.72</v>
      </c>
      <c r="E129" s="40" t="str">
        <f>VLOOKUP(A129,'Medical Examinations'!A129:J2463,6,FALSE)</f>
        <v>No</v>
      </c>
      <c r="F129" s="41" t="str">
        <f>VLOOKUP(A129,'Medical Examinations'!A129:J2463,7,FALSE)</f>
        <v>No</v>
      </c>
      <c r="G129" s="41" t="str">
        <f>VLOOKUP(A129,'Medical Examinations'!A129:J2463,8,FALSE)</f>
        <v>No</v>
      </c>
      <c r="H129" s="41">
        <f>VLOOKUP(A129,'Medical Examinations'!A129:J2463,9,FALSE)</f>
        <v>0</v>
      </c>
      <c r="I129" s="41" t="str">
        <f>VLOOKUP(A129,'Medical Examinations'!A129:J2463,10,FALSE)</f>
        <v>Yes</v>
      </c>
      <c r="J129" s="41" t="str">
        <f>VLOOKUP(A129,'Medical Examinations'!A129:J2463,3,FALSE)</f>
        <v>Obesity</v>
      </c>
      <c r="K129" s="41" t="str">
        <f>VLOOKUP(A129,'Medical Examinations'!A129:J2463,5,FALSE)</f>
        <v>Normal</v>
      </c>
      <c r="L129" s="42">
        <f>VLOOKUP(Healthcare!A129,'Hospitalisation Details'!A129:L2471,6,FALSE)</f>
        <v>33820</v>
      </c>
      <c r="M129" s="43">
        <f>VLOOKUP(A129,'Hospitalisation Details'!A129:L2471,9,FALSE)</f>
        <v>39125.33</v>
      </c>
      <c r="N129" s="40" t="str">
        <f>VLOOKUP(Healthcare!A129,'Hospitalisation Details'!A129:L2471,10,FALSE)</f>
        <v>tier - 1</v>
      </c>
      <c r="O129" s="41" t="str">
        <f>VLOOKUP(A129,'Hospitalisation Details'!A128:L2471,11,FALSE)</f>
        <v>tier - 1</v>
      </c>
      <c r="P129" s="41" t="str">
        <f>VLOOKUP(A129,'Hospitalisation Details'!A128:L2471,12)</f>
        <v>R1016</v>
      </c>
      <c r="Q129" s="44">
        <f ca="1">VLOOKUP(A129,'Hospitalisation Details'!A128:L2471,7,FALSE)</f>
        <v>34</v>
      </c>
    </row>
    <row r="130" spans="1:17" ht="15.5" x14ac:dyDescent="0.35">
      <c r="A130" s="29" t="s">
        <v>2240</v>
      </c>
      <c r="B130" s="30" t="str">
        <f>VLOOKUP(A130,'Customer Names'!A130:E2464,3,FALSE)</f>
        <v>Wolf</v>
      </c>
      <c r="C130" s="31">
        <f>VLOOKUP(A130,'Medical Examinations'!A130:J2464,2,FALSE)</f>
        <v>34.200000000000003</v>
      </c>
      <c r="D130" s="30">
        <f>VLOOKUP(A130,'Medical Examinations'!A130:J2464,4,FALSE)</f>
        <v>5.91</v>
      </c>
      <c r="E130" s="32" t="str">
        <f>VLOOKUP(A130,'Medical Examinations'!A130:J2464,6,FALSE)</f>
        <v>Yes</v>
      </c>
      <c r="F130" s="33" t="str">
        <f>VLOOKUP(A130,'Medical Examinations'!A130:J2464,7,FALSE)</f>
        <v>No</v>
      </c>
      <c r="G130" s="33" t="str">
        <f>VLOOKUP(A130,'Medical Examinations'!A130:J2464,8,FALSE)</f>
        <v>No</v>
      </c>
      <c r="H130" s="33">
        <f>VLOOKUP(A130,'Medical Examinations'!A130:J2464,9,FALSE)</f>
        <v>0</v>
      </c>
      <c r="I130" s="33" t="str">
        <f>VLOOKUP(A130,'Medical Examinations'!A130:J2464,10,FALSE)</f>
        <v>Yes</v>
      </c>
      <c r="J130" s="33" t="str">
        <f>VLOOKUP(A130,'Medical Examinations'!A130:J2464,3,FALSE)</f>
        <v>Obesity</v>
      </c>
      <c r="K130" s="33" t="str">
        <f>VLOOKUP(A130,'Medical Examinations'!A130:J2464,5,FALSE)</f>
        <v>Prediabetese</v>
      </c>
      <c r="L130" s="34">
        <f>VLOOKUP(Healthcare!A130,'Hospitalisation Details'!A130:L2472,6,FALSE)</f>
        <v>34962</v>
      </c>
      <c r="M130" s="35">
        <f>VLOOKUP(A130,'Hospitalisation Details'!A130:L2472,9,FALSE)</f>
        <v>39047.29</v>
      </c>
      <c r="N130" s="32" t="str">
        <f>VLOOKUP(Healthcare!A130,'Hospitalisation Details'!A130:L2472,10,FALSE)</f>
        <v>tier - 1</v>
      </c>
      <c r="O130" s="33" t="str">
        <f>VLOOKUP(A130,'Hospitalisation Details'!A129:L2472,11,FALSE)</f>
        <v>tier - 3</v>
      </c>
      <c r="P130" s="33" t="str">
        <f>VLOOKUP(A130,'Hospitalisation Details'!A129:L2472,12)</f>
        <v>R1017</v>
      </c>
      <c r="Q130" s="36">
        <f ca="1">VLOOKUP(A130,'Hospitalisation Details'!A129:L2472,7,FALSE)</f>
        <v>30</v>
      </c>
    </row>
    <row r="131" spans="1:17" ht="15.5" x14ac:dyDescent="0.35">
      <c r="A131" s="37" t="s">
        <v>2239</v>
      </c>
      <c r="B131" s="38" t="str">
        <f>VLOOKUP(A131,'Customer Names'!A131:E2465,3,FALSE)</f>
        <v>Oppedal</v>
      </c>
      <c r="C131" s="39">
        <f>VLOOKUP(A131,'Medical Examinations'!A131:J2465,2,FALSE)</f>
        <v>30.2</v>
      </c>
      <c r="D131" s="38">
        <f>VLOOKUP(A131,'Medical Examinations'!A131:J2465,4,FALSE)</f>
        <v>9.58</v>
      </c>
      <c r="E131" s="40" t="str">
        <f>VLOOKUP(A131,'Medical Examinations'!A131:J2465,6,FALSE)</f>
        <v>No</v>
      </c>
      <c r="F131" s="41" t="str">
        <f>VLOOKUP(A131,'Medical Examinations'!A131:J2465,7,FALSE)</f>
        <v>No</v>
      </c>
      <c r="G131" s="41" t="str">
        <f>VLOOKUP(A131,'Medical Examinations'!A131:J2465,8,FALSE)</f>
        <v>No</v>
      </c>
      <c r="H131" s="41">
        <f>VLOOKUP(A131,'Medical Examinations'!A131:J2465,9,FALSE)</f>
        <v>0</v>
      </c>
      <c r="I131" s="41" t="str">
        <f>VLOOKUP(A131,'Medical Examinations'!A131:J2465,10,FALSE)</f>
        <v>Yes</v>
      </c>
      <c r="J131" s="41" t="str">
        <f>VLOOKUP(A131,'Medical Examinations'!A131:J2465,3,FALSE)</f>
        <v>Obesity</v>
      </c>
      <c r="K131" s="41" t="str">
        <f>VLOOKUP(A131,'Medical Examinations'!A131:J2465,5,FALSE)</f>
        <v>Diabetese</v>
      </c>
      <c r="L131" s="42">
        <f>VLOOKUP(Healthcare!A131,'Hospitalisation Details'!A131:L2473,6,FALSE)</f>
        <v>36080</v>
      </c>
      <c r="M131" s="43">
        <f>VLOOKUP(A131,'Hospitalisation Details'!A131:L2473,9,FALSE)</f>
        <v>38998.550000000003</v>
      </c>
      <c r="N131" s="40" t="str">
        <f>VLOOKUP(Healthcare!A131,'Hospitalisation Details'!A131:L2473,10,FALSE)</f>
        <v>tier - 1</v>
      </c>
      <c r="O131" s="41" t="str">
        <f>VLOOKUP(A131,'Hospitalisation Details'!A130:L2473,11,FALSE)</f>
        <v>tier - 1</v>
      </c>
      <c r="P131" s="41" t="str">
        <f>VLOOKUP(A131,'Hospitalisation Details'!A130:L2473,12)</f>
        <v>R1011</v>
      </c>
      <c r="Q131" s="44">
        <f ca="1">VLOOKUP(A131,'Hospitalisation Details'!A130:L2473,7,FALSE)</f>
        <v>27</v>
      </c>
    </row>
    <row r="132" spans="1:17" ht="15.5" x14ac:dyDescent="0.35">
      <c r="A132" s="29" t="s">
        <v>2238</v>
      </c>
      <c r="B132" s="30" t="str">
        <f>VLOOKUP(A132,'Customer Names'!A132:E2466,3,FALSE)</f>
        <v>Wright</v>
      </c>
      <c r="C132" s="31">
        <f>VLOOKUP(A132,'Medical Examinations'!A132:J2466,2,FALSE)</f>
        <v>48.32</v>
      </c>
      <c r="D132" s="30">
        <f>VLOOKUP(A132,'Medical Examinations'!A132:J2466,4,FALSE)</f>
        <v>5.77</v>
      </c>
      <c r="E132" s="32" t="str">
        <f>VLOOKUP(A132,'Medical Examinations'!A132:J2466,6,FALSE)</f>
        <v>No</v>
      </c>
      <c r="F132" s="33" t="str">
        <f>VLOOKUP(A132,'Medical Examinations'!A132:J2466,7,FALSE)</f>
        <v>No</v>
      </c>
      <c r="G132" s="33" t="str">
        <f>VLOOKUP(A132,'Medical Examinations'!A132:J2466,8,FALSE)</f>
        <v>No</v>
      </c>
      <c r="H132" s="33">
        <f>VLOOKUP(A132,'Medical Examinations'!A132:J2466,9,FALSE)</f>
        <v>0</v>
      </c>
      <c r="I132" s="33" t="str">
        <f>VLOOKUP(A132,'Medical Examinations'!A132:J2466,10,FALSE)</f>
        <v>Yes</v>
      </c>
      <c r="J132" s="33" t="str">
        <f>VLOOKUP(A132,'Medical Examinations'!A132:J2466,3,FALSE)</f>
        <v>Obesity</v>
      </c>
      <c r="K132" s="33" t="str">
        <f>VLOOKUP(A132,'Medical Examinations'!A132:J2466,5,FALSE)</f>
        <v>Prediabetese</v>
      </c>
      <c r="L132" s="34">
        <f>VLOOKUP(Healthcare!A132,'Hospitalisation Details'!A132:L2474,6,FALSE)</f>
        <v>33140</v>
      </c>
      <c r="M132" s="35">
        <f>VLOOKUP(A132,'Hospitalisation Details'!A132:L2474,9,FALSE)</f>
        <v>38947.43</v>
      </c>
      <c r="N132" s="32" t="str">
        <f>VLOOKUP(Healthcare!A132,'Hospitalisation Details'!A132:L2474,10,FALSE)</f>
        <v>tier - 2</v>
      </c>
      <c r="O132" s="33" t="str">
        <f>VLOOKUP(A132,'Hospitalisation Details'!A131:L2474,11,FALSE)</f>
        <v>tier - 3</v>
      </c>
      <c r="P132" s="33" t="str">
        <f>VLOOKUP(A132,'Hospitalisation Details'!A131:L2474,12)</f>
        <v>R1013</v>
      </c>
      <c r="Q132" s="36">
        <f ca="1">VLOOKUP(A132,'Hospitalisation Details'!A131:L2474,7,FALSE)</f>
        <v>35</v>
      </c>
    </row>
    <row r="133" spans="1:17" ht="15.5" x14ac:dyDescent="0.35">
      <c r="A133" s="37" t="s">
        <v>2237</v>
      </c>
      <c r="B133" s="38" t="str">
        <f>VLOOKUP(A133,'Customer Names'!A133:E2467,3,FALSE)</f>
        <v>Ellis</v>
      </c>
      <c r="C133" s="39">
        <f>VLOOKUP(A133,'Medical Examinations'!A133:J2467,2,FALSE)</f>
        <v>44.86</v>
      </c>
      <c r="D133" s="38">
        <f>VLOOKUP(A133,'Medical Examinations'!A133:J2467,4,FALSE)</f>
        <v>4.38</v>
      </c>
      <c r="E133" s="40" t="str">
        <f>VLOOKUP(A133,'Medical Examinations'!A133:J2467,6,FALSE)</f>
        <v>Yes</v>
      </c>
      <c r="F133" s="41" t="str">
        <f>VLOOKUP(A133,'Medical Examinations'!A133:J2467,7,FALSE)</f>
        <v>No</v>
      </c>
      <c r="G133" s="41" t="str">
        <f>VLOOKUP(A133,'Medical Examinations'!A133:J2467,8,FALSE)</f>
        <v>No</v>
      </c>
      <c r="H133" s="41">
        <f>VLOOKUP(A133,'Medical Examinations'!A133:J2467,9,FALSE)</f>
        <v>0</v>
      </c>
      <c r="I133" s="41" t="str">
        <f>VLOOKUP(A133,'Medical Examinations'!A133:J2467,10,FALSE)</f>
        <v>Yes</v>
      </c>
      <c r="J133" s="41" t="str">
        <f>VLOOKUP(A133,'Medical Examinations'!A133:J2467,3,FALSE)</f>
        <v>Obesity</v>
      </c>
      <c r="K133" s="41" t="str">
        <f>VLOOKUP(A133,'Medical Examinations'!A133:J2467,5,FALSE)</f>
        <v>Normal</v>
      </c>
      <c r="L133" s="42">
        <f>VLOOKUP(Healthcare!A133,'Hospitalisation Details'!A133:L2475,6,FALSE)</f>
        <v>35414</v>
      </c>
      <c r="M133" s="43">
        <f>VLOOKUP(A133,'Hospitalisation Details'!A133:L2475,9,FALSE)</f>
        <v>38932.559999999998</v>
      </c>
      <c r="N133" s="40" t="str">
        <f>VLOOKUP(Healthcare!A133,'Hospitalisation Details'!A133:L2475,10,FALSE)</f>
        <v>tier - 2</v>
      </c>
      <c r="O133" s="41" t="str">
        <f>VLOOKUP(A133,'Hospitalisation Details'!A132:L2475,11,FALSE)</f>
        <v>tier - 3</v>
      </c>
      <c r="P133" s="41" t="str">
        <f>VLOOKUP(A133,'Hospitalisation Details'!A132:L2475,12)</f>
        <v>R1023</v>
      </c>
      <c r="Q133" s="44">
        <f ca="1">VLOOKUP(A133,'Hospitalisation Details'!A132:L2475,7,FALSE)</f>
        <v>29</v>
      </c>
    </row>
    <row r="134" spans="1:17" ht="15.5" x14ac:dyDescent="0.35">
      <c r="A134" s="29" t="s">
        <v>2236</v>
      </c>
      <c r="B134" s="30" t="str">
        <f>VLOOKUP(A134,'Customer Names'!A134:E2468,3,FALSE)</f>
        <v>Taormina</v>
      </c>
      <c r="C134" s="31">
        <f>VLOOKUP(A134,'Medical Examinations'!A134:J2468,2,FALSE)</f>
        <v>52.15</v>
      </c>
      <c r="D134" s="30">
        <f>VLOOKUP(A134,'Medical Examinations'!A134:J2468,4,FALSE)</f>
        <v>5.65</v>
      </c>
      <c r="E134" s="32" t="str">
        <f>VLOOKUP(A134,'Medical Examinations'!A134:J2468,6,FALSE)</f>
        <v>No</v>
      </c>
      <c r="F134" s="33" t="str">
        <f>VLOOKUP(A134,'Medical Examinations'!A134:J2468,7,FALSE)</f>
        <v>No</v>
      </c>
      <c r="G134" s="33" t="str">
        <f>VLOOKUP(A134,'Medical Examinations'!A134:J2468,8,FALSE)</f>
        <v>No</v>
      </c>
      <c r="H134" s="33">
        <f>VLOOKUP(A134,'Medical Examinations'!A134:J2468,9,FALSE)</f>
        <v>1</v>
      </c>
      <c r="I134" s="33" t="str">
        <f>VLOOKUP(A134,'Medical Examinations'!A134:J2468,10,FALSE)</f>
        <v>Yes</v>
      </c>
      <c r="J134" s="33" t="str">
        <f>VLOOKUP(A134,'Medical Examinations'!A134:J2468,3,FALSE)</f>
        <v>Obesity</v>
      </c>
      <c r="K134" s="33" t="str">
        <f>VLOOKUP(A134,'Medical Examinations'!A134:J2468,5,FALSE)</f>
        <v>Normal</v>
      </c>
      <c r="L134" s="34">
        <f>VLOOKUP(Healthcare!A134,'Hospitalisation Details'!A134:L2476,6,FALSE)</f>
        <v>35597</v>
      </c>
      <c r="M134" s="35">
        <f>VLOOKUP(A134,'Hospitalisation Details'!A134:L2476,9,FALSE)</f>
        <v>38924.04</v>
      </c>
      <c r="N134" s="32" t="str">
        <f>VLOOKUP(Healthcare!A134,'Hospitalisation Details'!A134:L2476,10,FALSE)</f>
        <v>tier - 2</v>
      </c>
      <c r="O134" s="33" t="str">
        <f>VLOOKUP(A134,'Hospitalisation Details'!A133:L2476,11,FALSE)</f>
        <v>tier - 2</v>
      </c>
      <c r="P134" s="33" t="str">
        <f>VLOOKUP(A134,'Hospitalisation Details'!A133:L2476,12)</f>
        <v>R1026</v>
      </c>
      <c r="Q134" s="36">
        <f ca="1">VLOOKUP(A134,'Hospitalisation Details'!A133:L2476,7,FALSE)</f>
        <v>29</v>
      </c>
    </row>
    <row r="135" spans="1:17" ht="15.5" x14ac:dyDescent="0.35">
      <c r="A135" s="37" t="s">
        <v>2235</v>
      </c>
      <c r="B135" s="38" t="str">
        <f>VLOOKUP(A135,'Customer Names'!A135:E2469,3,FALSE)</f>
        <v>Lynch</v>
      </c>
      <c r="C135" s="39">
        <f>VLOOKUP(A135,'Medical Examinations'!A135:J2469,2,FALSE)</f>
        <v>41.12</v>
      </c>
      <c r="D135" s="38">
        <f>VLOOKUP(A135,'Medical Examinations'!A135:J2469,4,FALSE)</f>
        <v>7.54</v>
      </c>
      <c r="E135" s="40" t="str">
        <f>VLOOKUP(A135,'Medical Examinations'!A135:J2469,6,FALSE)</f>
        <v>Yes</v>
      </c>
      <c r="F135" s="41" t="str">
        <f>VLOOKUP(A135,'Medical Examinations'!A135:J2469,7,FALSE)</f>
        <v>No</v>
      </c>
      <c r="G135" s="41" t="str">
        <f>VLOOKUP(A135,'Medical Examinations'!A135:J2469,8,FALSE)</f>
        <v>No</v>
      </c>
      <c r="H135" s="41">
        <f>VLOOKUP(A135,'Medical Examinations'!A135:J2469,9,FALSE)</f>
        <v>0</v>
      </c>
      <c r="I135" s="41" t="str">
        <f>VLOOKUP(A135,'Medical Examinations'!A135:J2469,10,FALSE)</f>
        <v>Yes</v>
      </c>
      <c r="J135" s="41" t="str">
        <f>VLOOKUP(A135,'Medical Examinations'!A135:J2469,3,FALSE)</f>
        <v>Obesity</v>
      </c>
      <c r="K135" s="41" t="str">
        <f>VLOOKUP(A135,'Medical Examinations'!A135:J2469,5,FALSE)</f>
        <v>Diabetese</v>
      </c>
      <c r="L135" s="42">
        <f>VLOOKUP(Healthcare!A135,'Hospitalisation Details'!A135:L2477,6,FALSE)</f>
        <v>35641</v>
      </c>
      <c r="M135" s="43">
        <f>VLOOKUP(A135,'Hospitalisation Details'!A135:L2477,9,FALSE)</f>
        <v>38893.360000000001</v>
      </c>
      <c r="N135" s="40" t="str">
        <f>VLOOKUP(Healthcare!A135,'Hospitalisation Details'!A135:L2477,10,FALSE)</f>
        <v>tier - 1</v>
      </c>
      <c r="O135" s="41" t="str">
        <f>VLOOKUP(A135,'Hospitalisation Details'!A134:L2477,11,FALSE)</f>
        <v>tier - 2</v>
      </c>
      <c r="P135" s="41" t="str">
        <f>VLOOKUP(A135,'Hospitalisation Details'!A134:L2477,12)</f>
        <v>R1012</v>
      </c>
      <c r="Q135" s="44">
        <f ca="1">VLOOKUP(A135,'Hospitalisation Details'!A134:L2477,7,FALSE)</f>
        <v>29</v>
      </c>
    </row>
    <row r="136" spans="1:17" ht="15.5" x14ac:dyDescent="0.35">
      <c r="A136" s="29" t="s">
        <v>2234</v>
      </c>
      <c r="B136" s="30" t="str">
        <f>VLOOKUP(A136,'Customer Names'!A136:E2470,3,FALSE)</f>
        <v>Tavella</v>
      </c>
      <c r="C136" s="31">
        <f>VLOOKUP(A136,'Medical Examinations'!A136:J2470,2,FALSE)</f>
        <v>38.39</v>
      </c>
      <c r="D136" s="30">
        <f>VLOOKUP(A136,'Medical Examinations'!A136:J2470,4,FALSE)</f>
        <v>5.1100000000000003</v>
      </c>
      <c r="E136" s="32" t="str">
        <f>VLOOKUP(A136,'Medical Examinations'!A136:J2470,6,FALSE)</f>
        <v>Yes</v>
      </c>
      <c r="F136" s="33" t="str">
        <f>VLOOKUP(A136,'Medical Examinations'!A136:J2470,7,FALSE)</f>
        <v>No</v>
      </c>
      <c r="G136" s="33" t="str">
        <f>VLOOKUP(A136,'Medical Examinations'!A136:J2470,8,FALSE)</f>
        <v>No</v>
      </c>
      <c r="H136" s="33">
        <f>VLOOKUP(A136,'Medical Examinations'!A136:J2470,9,FALSE)</f>
        <v>1</v>
      </c>
      <c r="I136" s="33" t="str">
        <f>VLOOKUP(A136,'Medical Examinations'!A136:J2470,10,FALSE)</f>
        <v>Yes</v>
      </c>
      <c r="J136" s="33" t="str">
        <f>VLOOKUP(A136,'Medical Examinations'!A136:J2470,3,FALSE)</f>
        <v>Obesity</v>
      </c>
      <c r="K136" s="33" t="str">
        <f>VLOOKUP(A136,'Medical Examinations'!A136:J2470,5,FALSE)</f>
        <v>Normal</v>
      </c>
      <c r="L136" s="34">
        <f>VLOOKUP(Healthcare!A136,'Hospitalisation Details'!A136:L2478,6,FALSE)</f>
        <v>34491</v>
      </c>
      <c r="M136" s="35">
        <f>VLOOKUP(A136,'Hospitalisation Details'!A136:L2478,9,FALSE)</f>
        <v>38869.25</v>
      </c>
      <c r="N136" s="32" t="str">
        <f>VLOOKUP(Healthcare!A136,'Hospitalisation Details'!A136:L2478,10,FALSE)</f>
        <v>tier - 2</v>
      </c>
      <c r="O136" s="33" t="str">
        <f>VLOOKUP(A136,'Hospitalisation Details'!A135:L2478,11,FALSE)</f>
        <v>tier - 2</v>
      </c>
      <c r="P136" s="33" t="str">
        <f>VLOOKUP(A136,'Hospitalisation Details'!A135:L2478,12)</f>
        <v>R1012</v>
      </c>
      <c r="Q136" s="36">
        <f ca="1">VLOOKUP(A136,'Hospitalisation Details'!A135:L2478,7,FALSE)</f>
        <v>32</v>
      </c>
    </row>
    <row r="137" spans="1:17" ht="15.5" x14ac:dyDescent="0.35">
      <c r="A137" s="37" t="s">
        <v>2233</v>
      </c>
      <c r="B137" s="38" t="str">
        <f>VLOOKUP(A137,'Customer Names'!A137:E2471,3,FALSE)</f>
        <v>Neufeld</v>
      </c>
      <c r="C137" s="39">
        <f>VLOOKUP(A137,'Medical Examinations'!A137:J2471,2,FALSE)</f>
        <v>46.85</v>
      </c>
      <c r="D137" s="38">
        <f>VLOOKUP(A137,'Medical Examinations'!A137:J2471,4,FALSE)</f>
        <v>4.25</v>
      </c>
      <c r="E137" s="40" t="str">
        <f>VLOOKUP(A137,'Medical Examinations'!A137:J2471,6,FALSE)</f>
        <v>No</v>
      </c>
      <c r="F137" s="41" t="str">
        <f>VLOOKUP(A137,'Medical Examinations'!A137:J2471,7,FALSE)</f>
        <v>No</v>
      </c>
      <c r="G137" s="41" t="str">
        <f>VLOOKUP(A137,'Medical Examinations'!A137:J2471,8,FALSE)</f>
        <v>Yes</v>
      </c>
      <c r="H137" s="41">
        <f>VLOOKUP(A137,'Medical Examinations'!A137:J2471,9,FALSE)</f>
        <v>1</v>
      </c>
      <c r="I137" s="41" t="str">
        <f>VLOOKUP(A137,'Medical Examinations'!A137:J2471,10,FALSE)</f>
        <v>Yes</v>
      </c>
      <c r="J137" s="41" t="str">
        <f>VLOOKUP(A137,'Medical Examinations'!A137:J2471,3,FALSE)</f>
        <v>Obesity</v>
      </c>
      <c r="K137" s="41" t="str">
        <f>VLOOKUP(A137,'Medical Examinations'!A137:J2471,5,FALSE)</f>
        <v>Normal</v>
      </c>
      <c r="L137" s="42">
        <f>VLOOKUP(Healthcare!A137,'Hospitalisation Details'!A137:L2479,6,FALSE)</f>
        <v>36497</v>
      </c>
      <c r="M137" s="43">
        <f>VLOOKUP(A137,'Hospitalisation Details'!A137:L2479,9,FALSE)</f>
        <v>38836.980000000003</v>
      </c>
      <c r="N137" s="40" t="str">
        <f>VLOOKUP(Healthcare!A137,'Hospitalisation Details'!A137:L2479,10,FALSE)</f>
        <v>tier - 2</v>
      </c>
      <c r="O137" s="41" t="str">
        <f>VLOOKUP(A137,'Hospitalisation Details'!A136:L2479,11,FALSE)</f>
        <v>tier - 1</v>
      </c>
      <c r="P137" s="41" t="str">
        <f>VLOOKUP(A137,'Hospitalisation Details'!A136:L2479,12)</f>
        <v>R1024</v>
      </c>
      <c r="Q137" s="44">
        <f ca="1">VLOOKUP(A137,'Hospitalisation Details'!A136:L2479,7,FALSE)</f>
        <v>26</v>
      </c>
    </row>
    <row r="138" spans="1:17" ht="15.5" x14ac:dyDescent="0.35">
      <c r="A138" s="29" t="s">
        <v>2232</v>
      </c>
      <c r="B138" s="30" t="str">
        <f>VLOOKUP(A138,'Customer Names'!A138:E2472,3,FALSE)</f>
        <v>Walhovd</v>
      </c>
      <c r="C138" s="31">
        <f>VLOOKUP(A138,'Medical Examinations'!A138:J2472,2,FALSE)</f>
        <v>42.24</v>
      </c>
      <c r="D138" s="30">
        <f>VLOOKUP(A138,'Medical Examinations'!A138:J2472,4,FALSE)</f>
        <v>5.55</v>
      </c>
      <c r="E138" s="32" t="str">
        <f>VLOOKUP(A138,'Medical Examinations'!A138:J2472,6,FALSE)</f>
        <v>No</v>
      </c>
      <c r="F138" s="33" t="str">
        <f>VLOOKUP(A138,'Medical Examinations'!A138:J2472,7,FALSE)</f>
        <v>Yes</v>
      </c>
      <c r="G138" s="33" t="str">
        <f>VLOOKUP(A138,'Medical Examinations'!A138:J2472,8,FALSE)</f>
        <v>No</v>
      </c>
      <c r="H138" s="33">
        <f>VLOOKUP(A138,'Medical Examinations'!A138:J2472,9,FALSE)</f>
        <v>1</v>
      </c>
      <c r="I138" s="33" t="str">
        <f>VLOOKUP(A138,'Medical Examinations'!A138:J2472,10,FALSE)</f>
        <v>Yes</v>
      </c>
      <c r="J138" s="33" t="str">
        <f>VLOOKUP(A138,'Medical Examinations'!A138:J2472,3,FALSE)</f>
        <v>Obesity</v>
      </c>
      <c r="K138" s="33" t="str">
        <f>VLOOKUP(A138,'Medical Examinations'!A138:J2472,5,FALSE)</f>
        <v>Normal</v>
      </c>
      <c r="L138" s="34">
        <f>VLOOKUP(Healthcare!A138,'Hospitalisation Details'!A138:L2480,6,FALSE)</f>
        <v>38326</v>
      </c>
      <c r="M138" s="35">
        <f>VLOOKUP(A138,'Hospitalisation Details'!A138:L2480,9,FALSE)</f>
        <v>38792.69</v>
      </c>
      <c r="N138" s="32" t="str">
        <f>VLOOKUP(Healthcare!A138,'Hospitalisation Details'!A138:L2480,10,FALSE)</f>
        <v>tier - 2</v>
      </c>
      <c r="O138" s="33" t="str">
        <f>VLOOKUP(A138,'Hospitalisation Details'!A137:L2480,11,FALSE)</f>
        <v>tier - 2</v>
      </c>
      <c r="P138" s="33" t="str">
        <f>VLOOKUP(A138,'Hospitalisation Details'!A137:L2480,12)</f>
        <v>R1012</v>
      </c>
      <c r="Q138" s="36">
        <f ca="1">VLOOKUP(A138,'Hospitalisation Details'!A137:L2480,7,FALSE)</f>
        <v>21</v>
      </c>
    </row>
    <row r="139" spans="1:17" ht="15.5" x14ac:dyDescent="0.35">
      <c r="A139" s="37" t="s">
        <v>2231</v>
      </c>
      <c r="B139" s="38" t="str">
        <f>VLOOKUP(A139,'Customer Names'!A139:E2473,3,FALSE)</f>
        <v>Washburn</v>
      </c>
      <c r="C139" s="39">
        <f>VLOOKUP(A139,'Medical Examinations'!A139:J2473,2,FALSE)</f>
        <v>34.39</v>
      </c>
      <c r="D139" s="38">
        <f>VLOOKUP(A139,'Medical Examinations'!A139:J2473,4,FALSE)</f>
        <v>5.78</v>
      </c>
      <c r="E139" s="40" t="str">
        <f>VLOOKUP(A139,'Medical Examinations'!A139:J2473,6,FALSE)</f>
        <v>No</v>
      </c>
      <c r="F139" s="41" t="str">
        <f>VLOOKUP(A139,'Medical Examinations'!A139:J2473,7,FALSE)</f>
        <v>No</v>
      </c>
      <c r="G139" s="41" t="str">
        <f>VLOOKUP(A139,'Medical Examinations'!A139:J2473,8,FALSE)</f>
        <v>No</v>
      </c>
      <c r="H139" s="41">
        <f>VLOOKUP(A139,'Medical Examinations'!A139:J2473,9,FALSE)</f>
        <v>0</v>
      </c>
      <c r="I139" s="41" t="str">
        <f>VLOOKUP(A139,'Medical Examinations'!A139:J2473,10,FALSE)</f>
        <v>Yes</v>
      </c>
      <c r="J139" s="41" t="str">
        <f>VLOOKUP(A139,'Medical Examinations'!A139:J2473,3,FALSE)</f>
        <v>Obesity</v>
      </c>
      <c r="K139" s="41" t="str">
        <f>VLOOKUP(A139,'Medical Examinations'!A139:J2473,5,FALSE)</f>
        <v>Prediabetese</v>
      </c>
      <c r="L139" s="42">
        <f>VLOOKUP(Healthcare!A139,'Hospitalisation Details'!A139:L2481,6,FALSE)</f>
        <v>33550</v>
      </c>
      <c r="M139" s="43">
        <f>VLOOKUP(A139,'Hospitalisation Details'!A139:L2481,9,FALSE)</f>
        <v>38746.36</v>
      </c>
      <c r="N139" s="40" t="str">
        <f>VLOOKUP(Healthcare!A139,'Hospitalisation Details'!A139:L2481,10,FALSE)</f>
        <v>tier - 1</v>
      </c>
      <c r="O139" s="41" t="str">
        <f>VLOOKUP(A139,'Hospitalisation Details'!A138:L2481,11,FALSE)</f>
        <v>tier - 2</v>
      </c>
      <c r="P139" s="41" t="str">
        <f>VLOOKUP(A139,'Hospitalisation Details'!A138:L2481,12)</f>
        <v>R1013</v>
      </c>
      <c r="Q139" s="44">
        <f ca="1">VLOOKUP(A139,'Hospitalisation Details'!A138:L2481,7,FALSE)</f>
        <v>34</v>
      </c>
    </row>
    <row r="140" spans="1:17" ht="15.5" x14ac:dyDescent="0.35">
      <c r="A140" s="29" t="s">
        <v>2230</v>
      </c>
      <c r="B140" s="30" t="str">
        <f>VLOOKUP(A140,'Customer Names'!A140:E2474,3,FALSE)</f>
        <v>Mroz</v>
      </c>
      <c r="C140" s="31">
        <f>VLOOKUP(A140,'Medical Examinations'!A140:J2474,2,FALSE)</f>
        <v>42.89</v>
      </c>
      <c r="D140" s="30">
        <f>VLOOKUP(A140,'Medical Examinations'!A140:J2474,4,FALSE)</f>
        <v>5.28</v>
      </c>
      <c r="E140" s="32" t="str">
        <f>VLOOKUP(A140,'Medical Examinations'!A140:J2474,6,FALSE)</f>
        <v>Yes</v>
      </c>
      <c r="F140" s="33" t="str">
        <f>VLOOKUP(A140,'Medical Examinations'!A140:J2474,7,FALSE)</f>
        <v>No</v>
      </c>
      <c r="G140" s="33" t="str">
        <f>VLOOKUP(A140,'Medical Examinations'!A140:J2474,8,FALSE)</f>
        <v>No</v>
      </c>
      <c r="H140" s="33">
        <f>VLOOKUP(A140,'Medical Examinations'!A140:J2474,9,FALSE)</f>
        <v>0</v>
      </c>
      <c r="I140" s="33" t="str">
        <f>VLOOKUP(A140,'Medical Examinations'!A140:J2474,10,FALSE)</f>
        <v>Yes</v>
      </c>
      <c r="J140" s="33" t="str">
        <f>VLOOKUP(A140,'Medical Examinations'!A140:J2474,3,FALSE)</f>
        <v>Obesity</v>
      </c>
      <c r="K140" s="33" t="str">
        <f>VLOOKUP(A140,'Medical Examinations'!A140:J2474,5,FALSE)</f>
        <v>Normal</v>
      </c>
      <c r="L140" s="34">
        <f>VLOOKUP(Healthcare!A140,'Hospitalisation Details'!A140:L2482,6,FALSE)</f>
        <v>35231</v>
      </c>
      <c r="M140" s="35">
        <f>VLOOKUP(A140,'Hospitalisation Details'!A140:L2482,9,FALSE)</f>
        <v>38740.120000000003</v>
      </c>
      <c r="N140" s="32" t="str">
        <f>VLOOKUP(Healthcare!A140,'Hospitalisation Details'!A140:L2482,10,FALSE)</f>
        <v>tier - 2</v>
      </c>
      <c r="O140" s="33" t="str">
        <f>VLOOKUP(A140,'Hospitalisation Details'!A139:L2482,11,FALSE)</f>
        <v>tier - 2</v>
      </c>
      <c r="P140" s="33" t="str">
        <f>VLOOKUP(A140,'Hospitalisation Details'!A139:L2482,12)</f>
        <v>R1020</v>
      </c>
      <c r="Q140" s="36">
        <f ca="1">VLOOKUP(A140,'Hospitalisation Details'!A139:L2482,7,FALSE)</f>
        <v>30</v>
      </c>
    </row>
    <row r="141" spans="1:17" ht="15.5" x14ac:dyDescent="0.35">
      <c r="A141" s="37" t="s">
        <v>2229</v>
      </c>
      <c r="B141" s="38" t="str">
        <f>VLOOKUP(A141,'Customer Names'!A141:E2475,3,FALSE)</f>
        <v>Canaday</v>
      </c>
      <c r="C141" s="39">
        <f>VLOOKUP(A141,'Medical Examinations'!A141:J2475,2,FALSE)</f>
        <v>36.299999999999997</v>
      </c>
      <c r="D141" s="38">
        <f>VLOOKUP(A141,'Medical Examinations'!A141:J2475,4,FALSE)</f>
        <v>5.39</v>
      </c>
      <c r="E141" s="40" t="str">
        <f>VLOOKUP(A141,'Medical Examinations'!A141:J2475,6,FALSE)</f>
        <v>No</v>
      </c>
      <c r="F141" s="41" t="str">
        <f>VLOOKUP(A141,'Medical Examinations'!A141:J2475,7,FALSE)</f>
        <v>No</v>
      </c>
      <c r="G141" s="41" t="str">
        <f>VLOOKUP(A141,'Medical Examinations'!A141:J2475,8,FALSE)</f>
        <v>No</v>
      </c>
      <c r="H141" s="41">
        <f>VLOOKUP(A141,'Medical Examinations'!A141:J2475,9,FALSE)</f>
        <v>0</v>
      </c>
      <c r="I141" s="41" t="str">
        <f>VLOOKUP(A141,'Medical Examinations'!A141:J2475,10,FALSE)</f>
        <v>Yes</v>
      </c>
      <c r="J141" s="41" t="str">
        <f>VLOOKUP(A141,'Medical Examinations'!A141:J2475,3,FALSE)</f>
        <v>Obesity</v>
      </c>
      <c r="K141" s="41" t="str">
        <f>VLOOKUP(A141,'Medical Examinations'!A141:J2475,5,FALSE)</f>
        <v>Normal</v>
      </c>
      <c r="L141" s="42">
        <f>VLOOKUP(Healthcare!A141,'Hospitalisation Details'!A141:L2483,6,FALSE)</f>
        <v>33544</v>
      </c>
      <c r="M141" s="43">
        <f>VLOOKUP(A141,'Hospitalisation Details'!A141:L2483,9,FALSE)</f>
        <v>38711</v>
      </c>
      <c r="N141" s="40" t="str">
        <f>VLOOKUP(Healthcare!A141,'Hospitalisation Details'!A141:L2483,10,FALSE)</f>
        <v>tier - 2</v>
      </c>
      <c r="O141" s="41" t="str">
        <f>VLOOKUP(A141,'Hospitalisation Details'!A140:L2483,11,FALSE)</f>
        <v>tier - 2</v>
      </c>
      <c r="P141" s="41" t="str">
        <f>VLOOKUP(A141,'Hospitalisation Details'!A140:L2483,12)</f>
        <v>R1013</v>
      </c>
      <c r="Q141" s="44">
        <f ca="1">VLOOKUP(A141,'Hospitalisation Details'!A140:L2483,7,FALSE)</f>
        <v>34</v>
      </c>
    </row>
    <row r="142" spans="1:17" ht="15.5" x14ac:dyDescent="0.35">
      <c r="A142" s="29" t="s">
        <v>2228</v>
      </c>
      <c r="B142" s="30" t="str">
        <f>VLOOKUP(A142,'Customer Names'!A142:E2476,3,FALSE)</f>
        <v>Atkins</v>
      </c>
      <c r="C142" s="31">
        <f>VLOOKUP(A142,'Medical Examinations'!A142:J2476,2,FALSE)</f>
        <v>35.200000000000003</v>
      </c>
      <c r="D142" s="30">
        <f>VLOOKUP(A142,'Medical Examinations'!A142:J2476,4,FALSE)</f>
        <v>8.01</v>
      </c>
      <c r="E142" s="32" t="str">
        <f>VLOOKUP(A142,'Medical Examinations'!A142:J2476,6,FALSE)</f>
        <v>Yes</v>
      </c>
      <c r="F142" s="33" t="str">
        <f>VLOOKUP(A142,'Medical Examinations'!A142:J2476,7,FALSE)</f>
        <v>No</v>
      </c>
      <c r="G142" s="33" t="str">
        <f>VLOOKUP(A142,'Medical Examinations'!A142:J2476,8,FALSE)</f>
        <v>No</v>
      </c>
      <c r="H142" s="33">
        <f>VLOOKUP(A142,'Medical Examinations'!A142:J2476,9,FALSE)</f>
        <v>1</v>
      </c>
      <c r="I142" s="33" t="str">
        <f>VLOOKUP(A142,'Medical Examinations'!A142:J2476,10,FALSE)</f>
        <v>Yes</v>
      </c>
      <c r="J142" s="33" t="str">
        <f>VLOOKUP(A142,'Medical Examinations'!A142:J2476,3,FALSE)</f>
        <v>Obesity</v>
      </c>
      <c r="K142" s="33" t="str">
        <f>VLOOKUP(A142,'Medical Examinations'!A142:J2476,5,FALSE)</f>
        <v>Diabetese</v>
      </c>
      <c r="L142" s="34">
        <f>VLOOKUP(Healthcare!A142,'Hospitalisation Details'!A142:L2484,6,FALSE)</f>
        <v>35266</v>
      </c>
      <c r="M142" s="35">
        <f>VLOOKUP(A142,'Hospitalisation Details'!A142:L2484,9,FALSE)</f>
        <v>38709.18</v>
      </c>
      <c r="N142" s="32" t="str">
        <f>VLOOKUP(Healthcare!A142,'Hospitalisation Details'!A142:L2484,10,FALSE)</f>
        <v>tier - 1</v>
      </c>
      <c r="O142" s="33" t="str">
        <f>VLOOKUP(A142,'Hospitalisation Details'!A141:L2484,11,FALSE)</f>
        <v>tier - 3</v>
      </c>
      <c r="P142" s="33" t="str">
        <f>VLOOKUP(A142,'Hospitalisation Details'!A141:L2484,12)</f>
        <v>R1013</v>
      </c>
      <c r="Q142" s="36">
        <f ca="1">VLOOKUP(A142,'Hospitalisation Details'!A141:L2484,7,FALSE)</f>
        <v>30</v>
      </c>
    </row>
    <row r="143" spans="1:17" ht="15.5" x14ac:dyDescent="0.35">
      <c r="A143" s="37" t="s">
        <v>2227</v>
      </c>
      <c r="B143" s="38" t="str">
        <f>VLOOKUP(A143,'Customer Names'!A143:E2477,3,FALSE)</f>
        <v>Kropelnicki</v>
      </c>
      <c r="C143" s="39">
        <f>VLOOKUP(A143,'Medical Examinations'!A143:J2477,2,FALSE)</f>
        <v>53.62</v>
      </c>
      <c r="D143" s="38">
        <f>VLOOKUP(A143,'Medical Examinations'!A143:J2477,4,FALSE)</f>
        <v>5.21</v>
      </c>
      <c r="E143" s="40" t="str">
        <f>VLOOKUP(A143,'Medical Examinations'!A143:J2477,6,FALSE)</f>
        <v>No</v>
      </c>
      <c r="F143" s="41" t="str">
        <f>VLOOKUP(A143,'Medical Examinations'!A143:J2477,7,FALSE)</f>
        <v>No</v>
      </c>
      <c r="G143" s="41" t="str">
        <f>VLOOKUP(A143,'Medical Examinations'!A143:J2477,8,FALSE)</f>
        <v>No</v>
      </c>
      <c r="H143" s="41">
        <f>VLOOKUP(A143,'Medical Examinations'!A143:J2477,9,FALSE)</f>
        <v>0</v>
      </c>
      <c r="I143" s="41" t="str">
        <f>VLOOKUP(A143,'Medical Examinations'!A143:J2477,10,FALSE)</f>
        <v>Yes</v>
      </c>
      <c r="J143" s="41" t="str">
        <f>VLOOKUP(A143,'Medical Examinations'!A143:J2477,3,FALSE)</f>
        <v>Obesity</v>
      </c>
      <c r="K143" s="41" t="str">
        <f>VLOOKUP(A143,'Medical Examinations'!A143:J2477,5,FALSE)</f>
        <v>Normal</v>
      </c>
      <c r="L143" s="42">
        <f>VLOOKUP(Healthcare!A143,'Hospitalisation Details'!A143:L2485,6,FALSE)</f>
        <v>33067</v>
      </c>
      <c r="M143" s="43">
        <f>VLOOKUP(A143,'Hospitalisation Details'!A143:L2485,9,FALSE)</f>
        <v>38652.089999999997</v>
      </c>
      <c r="N143" s="40" t="str">
        <f>VLOOKUP(Healthcare!A143,'Hospitalisation Details'!A143:L2485,10,FALSE)</f>
        <v>tier - 2</v>
      </c>
      <c r="O143" s="41" t="str">
        <f>VLOOKUP(A143,'Hospitalisation Details'!A142:L2485,11,FALSE)</f>
        <v>tier - 2</v>
      </c>
      <c r="P143" s="41" t="str">
        <f>VLOOKUP(A143,'Hospitalisation Details'!A142:L2485,12)</f>
        <v>R1012</v>
      </c>
      <c r="Q143" s="44">
        <f ca="1">VLOOKUP(A143,'Hospitalisation Details'!A142:L2485,7,FALSE)</f>
        <v>36</v>
      </c>
    </row>
    <row r="144" spans="1:17" ht="15.5" x14ac:dyDescent="0.35">
      <c r="A144" s="29" t="s">
        <v>2226</v>
      </c>
      <c r="B144" s="30" t="str">
        <f>VLOOKUP(A144,'Customer Names'!A144:E2478,3,FALSE)</f>
        <v>Braund</v>
      </c>
      <c r="C144" s="31">
        <f>VLOOKUP(A144,'Medical Examinations'!A144:J2478,2,FALSE)</f>
        <v>36.67</v>
      </c>
      <c r="D144" s="30">
        <f>VLOOKUP(A144,'Medical Examinations'!A144:J2478,4,FALSE)</f>
        <v>6.27</v>
      </c>
      <c r="E144" s="32" t="str">
        <f>VLOOKUP(A144,'Medical Examinations'!A144:J2478,6,FALSE)</f>
        <v>No</v>
      </c>
      <c r="F144" s="33" t="str">
        <f>VLOOKUP(A144,'Medical Examinations'!A144:J2478,7,FALSE)</f>
        <v>No</v>
      </c>
      <c r="G144" s="33" t="str">
        <f>VLOOKUP(A144,'Medical Examinations'!A144:J2478,8,FALSE)</f>
        <v>No</v>
      </c>
      <c r="H144" s="33">
        <f>VLOOKUP(A144,'Medical Examinations'!A144:J2478,9,FALSE)</f>
        <v>0</v>
      </c>
      <c r="I144" s="33" t="str">
        <f>VLOOKUP(A144,'Medical Examinations'!A144:J2478,10,FALSE)</f>
        <v>Yes</v>
      </c>
      <c r="J144" s="33" t="str">
        <f>VLOOKUP(A144,'Medical Examinations'!A144:J2478,3,FALSE)</f>
        <v>Obesity</v>
      </c>
      <c r="K144" s="33" t="str">
        <f>VLOOKUP(A144,'Medical Examinations'!A144:J2478,5,FALSE)</f>
        <v>Prediabetese</v>
      </c>
      <c r="L144" s="34">
        <f>VLOOKUP(Healthcare!A144,'Hospitalisation Details'!A144:L2486,6,FALSE)</f>
        <v>36476</v>
      </c>
      <c r="M144" s="35">
        <f>VLOOKUP(A144,'Hospitalisation Details'!A144:L2486,9,FALSE)</f>
        <v>38511.629999999997</v>
      </c>
      <c r="N144" s="32" t="str">
        <f>VLOOKUP(Healthcare!A144,'Hospitalisation Details'!A144:L2486,10,FALSE)</f>
        <v>tier - 2</v>
      </c>
      <c r="O144" s="33" t="str">
        <f>VLOOKUP(A144,'Hospitalisation Details'!A143:L2486,11,FALSE)</f>
        <v>tier - 2</v>
      </c>
      <c r="P144" s="33" t="str">
        <f>VLOOKUP(A144,'Hospitalisation Details'!A143:L2486,12)</f>
        <v>R1011</v>
      </c>
      <c r="Q144" s="36">
        <f ca="1">VLOOKUP(A144,'Hospitalisation Details'!A143:L2486,7,FALSE)</f>
        <v>26</v>
      </c>
    </row>
    <row r="145" spans="1:17" ht="15.5" x14ac:dyDescent="0.35">
      <c r="A145" s="37" t="s">
        <v>2225</v>
      </c>
      <c r="B145" s="38" t="str">
        <f>VLOOKUP(A145,'Customer Names'!A145:E2479,3,FALSE)</f>
        <v>Anderson</v>
      </c>
      <c r="C145" s="39">
        <f>VLOOKUP(A145,'Medical Examinations'!A145:J2479,2,FALSE)</f>
        <v>33.4</v>
      </c>
      <c r="D145" s="38">
        <f>VLOOKUP(A145,'Medical Examinations'!A145:J2479,4,FALSE)</f>
        <v>10.73</v>
      </c>
      <c r="E145" s="40" t="str">
        <f>VLOOKUP(A145,'Medical Examinations'!A145:J2479,6,FALSE)</f>
        <v>Yes</v>
      </c>
      <c r="F145" s="41" t="str">
        <f>VLOOKUP(A145,'Medical Examinations'!A145:J2479,7,FALSE)</f>
        <v>No</v>
      </c>
      <c r="G145" s="41" t="str">
        <f>VLOOKUP(A145,'Medical Examinations'!A145:J2479,8,FALSE)</f>
        <v>No</v>
      </c>
      <c r="H145" s="41">
        <f>VLOOKUP(A145,'Medical Examinations'!A145:J2479,9,FALSE)</f>
        <v>1</v>
      </c>
      <c r="I145" s="41" t="str">
        <f>VLOOKUP(A145,'Medical Examinations'!A145:J2479,10,FALSE)</f>
        <v>Yes</v>
      </c>
      <c r="J145" s="41" t="str">
        <f>VLOOKUP(A145,'Medical Examinations'!A145:J2479,3,FALSE)</f>
        <v>Obesity</v>
      </c>
      <c r="K145" s="41" t="str">
        <f>VLOOKUP(A145,'Medical Examinations'!A145:J2479,5,FALSE)</f>
        <v>Diabetese</v>
      </c>
      <c r="L145" s="42">
        <f>VLOOKUP(Healthcare!A145,'Hospitalisation Details'!A145:L2487,6,FALSE)</f>
        <v>35237</v>
      </c>
      <c r="M145" s="43">
        <f>VLOOKUP(A145,'Hospitalisation Details'!A145:L2487,9,FALSE)</f>
        <v>38415.47</v>
      </c>
      <c r="N145" s="40" t="str">
        <f>VLOOKUP(Healthcare!A145,'Hospitalisation Details'!A145:L2487,10,FALSE)</f>
        <v>tier - 1</v>
      </c>
      <c r="O145" s="41" t="str">
        <f>VLOOKUP(A145,'Hospitalisation Details'!A144:L2487,11,FALSE)</f>
        <v>tier - 2</v>
      </c>
      <c r="P145" s="41" t="str">
        <f>VLOOKUP(A145,'Hospitalisation Details'!A144:L2487,12)</f>
        <v>R1011</v>
      </c>
      <c r="Q145" s="44">
        <f ca="1">VLOOKUP(A145,'Hospitalisation Details'!A144:L2487,7,FALSE)</f>
        <v>30</v>
      </c>
    </row>
    <row r="146" spans="1:17" ht="15.5" x14ac:dyDescent="0.35">
      <c r="A146" s="29" t="s">
        <v>2224</v>
      </c>
      <c r="B146" s="30" t="str">
        <f>VLOOKUP(A146,'Customer Names'!A146:E2480,3,FALSE)</f>
        <v>Bilbrey</v>
      </c>
      <c r="C146" s="31">
        <f>VLOOKUP(A146,'Medical Examinations'!A146:J2480,2,FALSE)</f>
        <v>42.71</v>
      </c>
      <c r="D146" s="30">
        <f>VLOOKUP(A146,'Medical Examinations'!A146:J2480,4,FALSE)</f>
        <v>10.52</v>
      </c>
      <c r="E146" s="32" t="str">
        <f>VLOOKUP(A146,'Medical Examinations'!A146:J2480,6,FALSE)</f>
        <v>No</v>
      </c>
      <c r="F146" s="33" t="str">
        <f>VLOOKUP(A146,'Medical Examinations'!A146:J2480,7,FALSE)</f>
        <v>No</v>
      </c>
      <c r="G146" s="33" t="str">
        <f>VLOOKUP(A146,'Medical Examinations'!A146:J2480,8,FALSE)</f>
        <v>No</v>
      </c>
      <c r="H146" s="33">
        <f>VLOOKUP(A146,'Medical Examinations'!A146:J2480,9,FALSE)</f>
        <v>0</v>
      </c>
      <c r="I146" s="33" t="str">
        <f>VLOOKUP(A146,'Medical Examinations'!A146:J2480,10,FALSE)</f>
        <v>Yes</v>
      </c>
      <c r="J146" s="33" t="str">
        <f>VLOOKUP(A146,'Medical Examinations'!A146:J2480,3,FALSE)</f>
        <v>Obesity</v>
      </c>
      <c r="K146" s="33" t="str">
        <f>VLOOKUP(A146,'Medical Examinations'!A146:J2480,5,FALSE)</f>
        <v>Diabetese</v>
      </c>
      <c r="L146" s="34">
        <f>VLOOKUP(Healthcare!A146,'Hospitalisation Details'!A146:L2488,6,FALSE)</f>
        <v>33595</v>
      </c>
      <c r="M146" s="35">
        <f>VLOOKUP(A146,'Hospitalisation Details'!A146:L2488,9,FALSE)</f>
        <v>38405.26</v>
      </c>
      <c r="N146" s="32" t="str">
        <f>VLOOKUP(Healthcare!A146,'Hospitalisation Details'!A146:L2488,10,FALSE)</f>
        <v>tier - 2</v>
      </c>
      <c r="O146" s="33" t="str">
        <f>VLOOKUP(A146,'Hospitalisation Details'!A145:L2488,11,FALSE)</f>
        <v>tier - 1</v>
      </c>
      <c r="P146" s="33" t="str">
        <f>VLOOKUP(A146,'Hospitalisation Details'!A145:L2488,12)</f>
        <v>R1012</v>
      </c>
      <c r="Q146" s="36">
        <f ca="1">VLOOKUP(A146,'Hospitalisation Details'!A145:L2488,7,FALSE)</f>
        <v>34</v>
      </c>
    </row>
    <row r="147" spans="1:17" ht="15.5" x14ac:dyDescent="0.35">
      <c r="A147" s="37" t="s">
        <v>2223</v>
      </c>
      <c r="B147" s="38" t="str">
        <f>VLOOKUP(A147,'Customer Names'!A147:E2481,3,FALSE)</f>
        <v>Curtis</v>
      </c>
      <c r="C147" s="39">
        <f>VLOOKUP(A147,'Medical Examinations'!A147:J2481,2,FALSE)</f>
        <v>41.52</v>
      </c>
      <c r="D147" s="38">
        <f>VLOOKUP(A147,'Medical Examinations'!A147:J2481,4,FALSE)</f>
        <v>11.82</v>
      </c>
      <c r="E147" s="40" t="str">
        <f>VLOOKUP(A147,'Medical Examinations'!A147:J2481,6,FALSE)</f>
        <v>Yes</v>
      </c>
      <c r="F147" s="41" t="str">
        <f>VLOOKUP(A147,'Medical Examinations'!A147:J2481,7,FALSE)</f>
        <v>No</v>
      </c>
      <c r="G147" s="41" t="str">
        <f>VLOOKUP(A147,'Medical Examinations'!A147:J2481,8,FALSE)</f>
        <v>No</v>
      </c>
      <c r="H147" s="41">
        <f>VLOOKUP(A147,'Medical Examinations'!A147:J2481,9,FALSE)</f>
        <v>2</v>
      </c>
      <c r="I147" s="41" t="str">
        <f>VLOOKUP(A147,'Medical Examinations'!A147:J2481,10,FALSE)</f>
        <v>Yes</v>
      </c>
      <c r="J147" s="41" t="str">
        <f>VLOOKUP(A147,'Medical Examinations'!A147:J2481,3,FALSE)</f>
        <v>Obesity</v>
      </c>
      <c r="K147" s="41" t="str">
        <f>VLOOKUP(A147,'Medical Examinations'!A147:J2481,5,FALSE)</f>
        <v>Diabetese</v>
      </c>
      <c r="L147" s="42">
        <f>VLOOKUP(Healthcare!A147,'Hospitalisation Details'!A147:L2489,6,FALSE)</f>
        <v>33107</v>
      </c>
      <c r="M147" s="43">
        <f>VLOOKUP(A147,'Hospitalisation Details'!A147:L2489,9,FALSE)</f>
        <v>38389.79</v>
      </c>
      <c r="N147" s="40" t="str">
        <f>VLOOKUP(Healthcare!A147,'Hospitalisation Details'!A147:L2489,10,FALSE)</f>
        <v>tier - 2</v>
      </c>
      <c r="O147" s="41" t="str">
        <f>VLOOKUP(A147,'Hospitalisation Details'!A146:L2489,11,FALSE)</f>
        <v>tier - 3</v>
      </c>
      <c r="P147" s="41" t="str">
        <f>VLOOKUP(A147,'Hospitalisation Details'!A146:L2489,12)</f>
        <v>R1012</v>
      </c>
      <c r="Q147" s="44">
        <f ca="1">VLOOKUP(A147,'Hospitalisation Details'!A146:L2489,7,FALSE)</f>
        <v>36</v>
      </c>
    </row>
    <row r="148" spans="1:17" ht="15.5" x14ac:dyDescent="0.35">
      <c r="A148" s="29" t="s">
        <v>2222</v>
      </c>
      <c r="B148" s="30" t="str">
        <f>VLOOKUP(A148,'Customer Names'!A148:E2482,3,FALSE)</f>
        <v>Meyer</v>
      </c>
      <c r="C148" s="31">
        <f>VLOOKUP(A148,'Medical Examinations'!A148:J2482,2,FALSE)</f>
        <v>39.4</v>
      </c>
      <c r="D148" s="30">
        <f>VLOOKUP(A148,'Medical Examinations'!A148:J2482,4,FALSE)</f>
        <v>6.76</v>
      </c>
      <c r="E148" s="32" t="str">
        <f>VLOOKUP(A148,'Medical Examinations'!A148:J2482,6,FALSE)</f>
        <v>No</v>
      </c>
      <c r="F148" s="33" t="str">
        <f>VLOOKUP(A148,'Medical Examinations'!A148:J2482,7,FALSE)</f>
        <v>No</v>
      </c>
      <c r="G148" s="33" t="str">
        <f>VLOOKUP(A148,'Medical Examinations'!A148:J2482,8,FALSE)</f>
        <v>No</v>
      </c>
      <c r="H148" s="33">
        <f>VLOOKUP(A148,'Medical Examinations'!A148:J2482,9,FALSE)</f>
        <v>0</v>
      </c>
      <c r="I148" s="33" t="str">
        <f>VLOOKUP(A148,'Medical Examinations'!A148:J2482,10,FALSE)</f>
        <v>Yes</v>
      </c>
      <c r="J148" s="33" t="str">
        <f>VLOOKUP(A148,'Medical Examinations'!A148:J2482,3,FALSE)</f>
        <v>Obesity</v>
      </c>
      <c r="K148" s="33" t="str">
        <f>VLOOKUP(A148,'Medical Examinations'!A148:J2482,5,FALSE)</f>
        <v>Diabetese</v>
      </c>
      <c r="L148" s="34">
        <f>VLOOKUP(Healthcare!A148,'Hospitalisation Details'!A148:L2490,6,FALSE)</f>
        <v>37516</v>
      </c>
      <c r="M148" s="35">
        <f>VLOOKUP(A148,'Hospitalisation Details'!A148:L2490,9,FALSE)</f>
        <v>38344.57</v>
      </c>
      <c r="N148" s="32" t="str">
        <f>VLOOKUP(Healthcare!A148,'Hospitalisation Details'!A148:L2490,10,FALSE)</f>
        <v>tier - 1</v>
      </c>
      <c r="O148" s="33" t="str">
        <f>VLOOKUP(A148,'Hospitalisation Details'!A147:L2490,11,FALSE)</f>
        <v>tier - 3</v>
      </c>
      <c r="P148" s="33" t="str">
        <f>VLOOKUP(A148,'Hospitalisation Details'!A147:L2490,12)</f>
        <v>R1011</v>
      </c>
      <c r="Q148" s="36">
        <f ca="1">VLOOKUP(A148,'Hospitalisation Details'!A147:L2490,7,FALSE)</f>
        <v>23</v>
      </c>
    </row>
    <row r="149" spans="1:17" ht="15.5" x14ac:dyDescent="0.35">
      <c r="A149" s="37" t="s">
        <v>2221</v>
      </c>
      <c r="B149" s="38" t="str">
        <f>VLOOKUP(A149,'Customer Names'!A149:E2483,3,FALSE)</f>
        <v>Bardeesy</v>
      </c>
      <c r="C149" s="39">
        <f>VLOOKUP(A149,'Medical Examinations'!A149:J2483,2,FALSE)</f>
        <v>46.45</v>
      </c>
      <c r="D149" s="38">
        <f>VLOOKUP(A149,'Medical Examinations'!A149:J2483,4,FALSE)</f>
        <v>5.62</v>
      </c>
      <c r="E149" s="40" t="str">
        <f>VLOOKUP(A149,'Medical Examinations'!A149:J2483,6,FALSE)</f>
        <v>No</v>
      </c>
      <c r="F149" s="41" t="str">
        <f>VLOOKUP(A149,'Medical Examinations'!A149:J2483,7,FALSE)</f>
        <v>No</v>
      </c>
      <c r="G149" s="41" t="str">
        <f>VLOOKUP(A149,'Medical Examinations'!A149:J2483,8,FALSE)</f>
        <v>No</v>
      </c>
      <c r="H149" s="41">
        <f>VLOOKUP(A149,'Medical Examinations'!A149:J2483,9,FALSE)</f>
        <v>0</v>
      </c>
      <c r="I149" s="41" t="str">
        <f>VLOOKUP(A149,'Medical Examinations'!A149:J2483,10,FALSE)</f>
        <v>Yes</v>
      </c>
      <c r="J149" s="41" t="str">
        <f>VLOOKUP(A149,'Medical Examinations'!A149:J2483,3,FALSE)</f>
        <v>Obesity</v>
      </c>
      <c r="K149" s="41" t="str">
        <f>VLOOKUP(A149,'Medical Examinations'!A149:J2483,5,FALSE)</f>
        <v>Normal</v>
      </c>
      <c r="L149" s="42">
        <f>VLOOKUP(Healthcare!A149,'Hospitalisation Details'!A149:L2491,6,FALSE)</f>
        <v>33036</v>
      </c>
      <c r="M149" s="43">
        <f>VLOOKUP(A149,'Hospitalisation Details'!A149:L2491,9,FALSE)</f>
        <v>38313.129999999997</v>
      </c>
      <c r="N149" s="40" t="str">
        <f>VLOOKUP(Healthcare!A149,'Hospitalisation Details'!A149:L2491,10,FALSE)</f>
        <v>tier - 1</v>
      </c>
      <c r="O149" s="41" t="str">
        <f>VLOOKUP(A149,'Hospitalisation Details'!A148:L2491,11,FALSE)</f>
        <v>tier - 3</v>
      </c>
      <c r="P149" s="41" t="str">
        <f>VLOOKUP(A149,'Hospitalisation Details'!A148:L2491,12)</f>
        <v>R1013</v>
      </c>
      <c r="Q149" s="44">
        <f ca="1">VLOOKUP(A149,'Hospitalisation Details'!A148:L2491,7,FALSE)</f>
        <v>36</v>
      </c>
    </row>
    <row r="150" spans="1:17" ht="15.5" x14ac:dyDescent="0.35">
      <c r="A150" s="29" t="s">
        <v>2220</v>
      </c>
      <c r="B150" s="30" t="str">
        <f>VLOOKUP(A150,'Customer Names'!A150:E2484,3,FALSE)</f>
        <v>Shanahan</v>
      </c>
      <c r="C150" s="31">
        <f>VLOOKUP(A150,'Medical Examinations'!A150:J2484,2,FALSE)</f>
        <v>35.75</v>
      </c>
      <c r="D150" s="30">
        <f>VLOOKUP(A150,'Medical Examinations'!A150:J2484,4,FALSE)</f>
        <v>4.1900000000000004</v>
      </c>
      <c r="E150" s="32" t="str">
        <f>VLOOKUP(A150,'Medical Examinations'!A150:J2484,6,FALSE)</f>
        <v>No</v>
      </c>
      <c r="F150" s="33" t="str">
        <f>VLOOKUP(A150,'Medical Examinations'!A150:J2484,7,FALSE)</f>
        <v>No</v>
      </c>
      <c r="G150" s="33" t="str">
        <f>VLOOKUP(A150,'Medical Examinations'!A150:J2484,8,FALSE)</f>
        <v>No</v>
      </c>
      <c r="H150" s="33">
        <f>VLOOKUP(A150,'Medical Examinations'!A150:J2484,9,FALSE)</f>
        <v>0</v>
      </c>
      <c r="I150" s="33" t="str">
        <f>VLOOKUP(A150,'Medical Examinations'!A150:J2484,10,FALSE)</f>
        <v>Yes</v>
      </c>
      <c r="J150" s="33" t="str">
        <f>VLOOKUP(A150,'Medical Examinations'!A150:J2484,3,FALSE)</f>
        <v>Obesity</v>
      </c>
      <c r="K150" s="33" t="str">
        <f>VLOOKUP(A150,'Medical Examinations'!A150:J2484,5,FALSE)</f>
        <v>Normal</v>
      </c>
      <c r="L150" s="34">
        <f>VLOOKUP(Healthcare!A150,'Hospitalisation Details'!A150:L2492,6,FALSE)</f>
        <v>36463</v>
      </c>
      <c r="M150" s="35">
        <f>VLOOKUP(A150,'Hospitalisation Details'!A150:L2492,9,FALSE)</f>
        <v>38282.75</v>
      </c>
      <c r="N150" s="32" t="str">
        <f>VLOOKUP(Healthcare!A150,'Hospitalisation Details'!A150:L2492,10,FALSE)</f>
        <v>tier - 1</v>
      </c>
      <c r="O150" s="33" t="str">
        <f>VLOOKUP(A150,'Hospitalisation Details'!A149:L2492,11,FALSE)</f>
        <v>tier - 2</v>
      </c>
      <c r="P150" s="33" t="str">
        <f>VLOOKUP(A150,'Hospitalisation Details'!A149:L2492,12)</f>
        <v>R1013</v>
      </c>
      <c r="Q150" s="36">
        <f ca="1">VLOOKUP(A150,'Hospitalisation Details'!A149:L2492,7,FALSE)</f>
        <v>26</v>
      </c>
    </row>
    <row r="151" spans="1:17" ht="15.5" x14ac:dyDescent="0.35">
      <c r="A151" s="37" t="s">
        <v>2219</v>
      </c>
      <c r="B151" s="38" t="str">
        <f>VLOOKUP(A151,'Customer Names'!A151:E2485,3,FALSE)</f>
        <v>Sutter</v>
      </c>
      <c r="C151" s="39">
        <f>VLOOKUP(A151,'Medical Examinations'!A151:J2485,2,FALSE)</f>
        <v>26.07</v>
      </c>
      <c r="D151" s="38">
        <f>VLOOKUP(A151,'Medical Examinations'!A151:J2485,4,FALSE)</f>
        <v>5.32</v>
      </c>
      <c r="E151" s="40" t="str">
        <f>VLOOKUP(A151,'Medical Examinations'!A151:J2485,6,FALSE)</f>
        <v>No</v>
      </c>
      <c r="F151" s="41" t="str">
        <f>VLOOKUP(A151,'Medical Examinations'!A151:J2485,7,FALSE)</f>
        <v>No</v>
      </c>
      <c r="G151" s="41" t="str">
        <f>VLOOKUP(A151,'Medical Examinations'!A151:J2485,8,FALSE)</f>
        <v>No</v>
      </c>
      <c r="H151" s="41">
        <f>VLOOKUP(A151,'Medical Examinations'!A151:J2485,9,FALSE)</f>
        <v>0</v>
      </c>
      <c r="I151" s="41" t="str">
        <f>VLOOKUP(A151,'Medical Examinations'!A151:J2485,10,FALSE)</f>
        <v>Yes</v>
      </c>
      <c r="J151" s="41" t="str">
        <f>VLOOKUP(A151,'Medical Examinations'!A151:J2485,3,FALSE)</f>
        <v>Overweight</v>
      </c>
      <c r="K151" s="41" t="str">
        <f>VLOOKUP(A151,'Medical Examinations'!A151:J2485,5,FALSE)</f>
        <v>Normal</v>
      </c>
      <c r="L151" s="42">
        <f>VLOOKUP(Healthcare!A151,'Hospitalisation Details'!A151:L2493,6,FALSE)</f>
        <v>33101</v>
      </c>
      <c r="M151" s="43">
        <f>VLOOKUP(A151,'Hospitalisation Details'!A151:L2493,9,FALSE)</f>
        <v>38245.589999999997</v>
      </c>
      <c r="N151" s="40" t="str">
        <f>VLOOKUP(Healthcare!A151,'Hospitalisation Details'!A151:L2493,10,FALSE)</f>
        <v>tier - 1</v>
      </c>
      <c r="O151" s="41" t="str">
        <f>VLOOKUP(A151,'Hospitalisation Details'!A150:L2493,11,FALSE)</f>
        <v>tier - 2</v>
      </c>
      <c r="P151" s="41" t="str">
        <f>VLOOKUP(A151,'Hospitalisation Details'!A150:L2493,12)</f>
        <v>R1013</v>
      </c>
      <c r="Q151" s="44">
        <f ca="1">VLOOKUP(A151,'Hospitalisation Details'!A150:L2493,7,FALSE)</f>
        <v>36</v>
      </c>
    </row>
    <row r="152" spans="1:17" ht="15.5" x14ac:dyDescent="0.35">
      <c r="A152" s="29" t="s">
        <v>2218</v>
      </c>
      <c r="B152" s="30" t="str">
        <f>VLOOKUP(A152,'Customer Names'!A152:E2486,3,FALSE)</f>
        <v>Yesian</v>
      </c>
      <c r="C152" s="31">
        <f>VLOOKUP(A152,'Medical Examinations'!A152:J2486,2,FALSE)</f>
        <v>36.54</v>
      </c>
      <c r="D152" s="30">
        <f>VLOOKUP(A152,'Medical Examinations'!A152:J2486,4,FALSE)</f>
        <v>4.46</v>
      </c>
      <c r="E152" s="32" t="str">
        <f>VLOOKUP(A152,'Medical Examinations'!A152:J2486,6,FALSE)</f>
        <v>Yes</v>
      </c>
      <c r="F152" s="33" t="str">
        <f>VLOOKUP(A152,'Medical Examinations'!A152:J2486,7,FALSE)</f>
        <v>No</v>
      </c>
      <c r="G152" s="33" t="str">
        <f>VLOOKUP(A152,'Medical Examinations'!A152:J2486,8,FALSE)</f>
        <v>No</v>
      </c>
      <c r="H152" s="33">
        <f>VLOOKUP(A152,'Medical Examinations'!A152:J2486,9,FALSE)</f>
        <v>1</v>
      </c>
      <c r="I152" s="33" t="str">
        <f>VLOOKUP(A152,'Medical Examinations'!A152:J2486,10,FALSE)</f>
        <v>Yes</v>
      </c>
      <c r="J152" s="33" t="str">
        <f>VLOOKUP(A152,'Medical Examinations'!A152:J2486,3,FALSE)</f>
        <v>Obesity</v>
      </c>
      <c r="K152" s="33" t="str">
        <f>VLOOKUP(A152,'Medical Examinations'!A152:J2486,5,FALSE)</f>
        <v>Normal</v>
      </c>
      <c r="L152" s="34">
        <f>VLOOKUP(Healthcare!A152,'Hospitalisation Details'!A152:L2494,6,FALSE)</f>
        <v>34501</v>
      </c>
      <c r="M152" s="35">
        <f>VLOOKUP(A152,'Hospitalisation Details'!A152:L2494,9,FALSE)</f>
        <v>38241.74</v>
      </c>
      <c r="N152" s="32" t="str">
        <f>VLOOKUP(Healthcare!A152,'Hospitalisation Details'!A152:L2494,10,FALSE)</f>
        <v>tier - 2</v>
      </c>
      <c r="O152" s="33" t="str">
        <f>VLOOKUP(A152,'Hospitalisation Details'!A151:L2494,11,FALSE)</f>
        <v>tier - 3</v>
      </c>
      <c r="P152" s="33" t="str">
        <f>VLOOKUP(A152,'Hospitalisation Details'!A151:L2494,12)</f>
        <v>R1013</v>
      </c>
      <c r="Q152" s="36">
        <f ca="1">VLOOKUP(A152,'Hospitalisation Details'!A151:L2494,7,FALSE)</f>
        <v>32</v>
      </c>
    </row>
    <row r="153" spans="1:17" ht="15.5" x14ac:dyDescent="0.35">
      <c r="A153" s="37" t="s">
        <v>2217</v>
      </c>
      <c r="B153" s="38" t="str">
        <f>VLOOKUP(A153,'Customer Names'!A153:E2487,3,FALSE)</f>
        <v>Meers</v>
      </c>
      <c r="C153" s="39">
        <f>VLOOKUP(A153,'Medical Examinations'!A153:J2487,2,FALSE)</f>
        <v>51.64</v>
      </c>
      <c r="D153" s="38">
        <f>VLOOKUP(A153,'Medical Examinations'!A153:J2487,4,FALSE)</f>
        <v>5.65</v>
      </c>
      <c r="E153" s="40" t="str">
        <f>VLOOKUP(A153,'Medical Examinations'!A153:J2487,6,FALSE)</f>
        <v>No</v>
      </c>
      <c r="F153" s="41" t="str">
        <f>VLOOKUP(A153,'Medical Examinations'!A153:J2487,7,FALSE)</f>
        <v>No</v>
      </c>
      <c r="G153" s="41" t="str">
        <f>VLOOKUP(A153,'Medical Examinations'!A153:J2487,8,FALSE)</f>
        <v>No</v>
      </c>
      <c r="H153" s="41">
        <f>VLOOKUP(A153,'Medical Examinations'!A153:J2487,9,FALSE)</f>
        <v>0</v>
      </c>
      <c r="I153" s="41" t="str">
        <f>VLOOKUP(A153,'Medical Examinations'!A153:J2487,10,FALSE)</f>
        <v>Yes</v>
      </c>
      <c r="J153" s="41" t="str">
        <f>VLOOKUP(A153,'Medical Examinations'!A153:J2487,3,FALSE)</f>
        <v>Obesity</v>
      </c>
      <c r="K153" s="41" t="str">
        <f>VLOOKUP(A153,'Medical Examinations'!A153:J2487,5,FALSE)</f>
        <v>Normal</v>
      </c>
      <c r="L153" s="42">
        <f>VLOOKUP(Healthcare!A153,'Hospitalisation Details'!A153:L2495,6,FALSE)</f>
        <v>36411</v>
      </c>
      <c r="M153" s="43">
        <f>VLOOKUP(A153,'Hospitalisation Details'!A153:L2495,9,FALSE)</f>
        <v>38237.339999999997</v>
      </c>
      <c r="N153" s="40" t="str">
        <f>VLOOKUP(Healthcare!A153,'Hospitalisation Details'!A153:L2495,10,FALSE)</f>
        <v>tier - 2</v>
      </c>
      <c r="O153" s="41" t="str">
        <f>VLOOKUP(A153,'Hospitalisation Details'!A152:L2495,11,FALSE)</f>
        <v>tier - 3</v>
      </c>
      <c r="P153" s="41" t="str">
        <f>VLOOKUP(A153,'Hospitalisation Details'!A152:L2495,12)</f>
        <v>R1013</v>
      </c>
      <c r="Q153" s="44">
        <f ca="1">VLOOKUP(A153,'Hospitalisation Details'!A152:L2495,7,FALSE)</f>
        <v>27</v>
      </c>
    </row>
    <row r="154" spans="1:17" ht="15.5" x14ac:dyDescent="0.35">
      <c r="A154" s="29" t="s">
        <v>2216</v>
      </c>
      <c r="B154" s="30" t="str">
        <f>VLOOKUP(A154,'Customer Names'!A154:E2488,3,FALSE)</f>
        <v>Conlon</v>
      </c>
      <c r="C154" s="31">
        <f>VLOOKUP(A154,'Medical Examinations'!A154:J2488,2,FALSE)</f>
        <v>42.83</v>
      </c>
      <c r="D154" s="30">
        <f>VLOOKUP(A154,'Medical Examinations'!A154:J2488,4,FALSE)</f>
        <v>6.04</v>
      </c>
      <c r="E154" s="32" t="str">
        <f>VLOOKUP(A154,'Medical Examinations'!A154:J2488,6,FALSE)</f>
        <v>No</v>
      </c>
      <c r="F154" s="33" t="str">
        <f>VLOOKUP(A154,'Medical Examinations'!A154:J2488,7,FALSE)</f>
        <v>No</v>
      </c>
      <c r="G154" s="33" t="str">
        <f>VLOOKUP(A154,'Medical Examinations'!A154:J2488,8,FALSE)</f>
        <v>No</v>
      </c>
      <c r="H154" s="33">
        <f>VLOOKUP(A154,'Medical Examinations'!A154:J2488,9,FALSE)</f>
        <v>2</v>
      </c>
      <c r="I154" s="33" t="str">
        <f>VLOOKUP(A154,'Medical Examinations'!A154:J2488,10,FALSE)</f>
        <v>Yes</v>
      </c>
      <c r="J154" s="33" t="str">
        <f>VLOOKUP(A154,'Medical Examinations'!A154:J2488,3,FALSE)</f>
        <v>Obesity</v>
      </c>
      <c r="K154" s="33" t="str">
        <f>VLOOKUP(A154,'Medical Examinations'!A154:J2488,5,FALSE)</f>
        <v>Prediabetese</v>
      </c>
      <c r="L154" s="34">
        <f>VLOOKUP(Healthcare!A154,'Hospitalisation Details'!A154:L2496,6,FALSE)</f>
        <v>33927</v>
      </c>
      <c r="M154" s="35">
        <f>VLOOKUP(A154,'Hospitalisation Details'!A154:L2496,9,FALSE)</f>
        <v>38189.1</v>
      </c>
      <c r="N154" s="32" t="str">
        <f>VLOOKUP(Healthcare!A154,'Hospitalisation Details'!A154:L2496,10,FALSE)</f>
        <v>tier - 2</v>
      </c>
      <c r="O154" s="33" t="str">
        <f>VLOOKUP(A154,'Hospitalisation Details'!A153:L2496,11,FALSE)</f>
        <v>tier - 2</v>
      </c>
      <c r="P154" s="33" t="str">
        <f>VLOOKUP(A154,'Hospitalisation Details'!A153:L2496,12)</f>
        <v>R1013</v>
      </c>
      <c r="Q154" s="36">
        <f ca="1">VLOOKUP(A154,'Hospitalisation Details'!A153:L2496,7,FALSE)</f>
        <v>33</v>
      </c>
    </row>
    <row r="155" spans="1:17" ht="15.5" x14ac:dyDescent="0.35">
      <c r="A155" s="37" t="s">
        <v>2215</v>
      </c>
      <c r="B155" s="38" t="str">
        <f>VLOOKUP(A155,'Customer Names'!A155:E2489,3,FALSE)</f>
        <v>Arnstein</v>
      </c>
      <c r="C155" s="39">
        <f>VLOOKUP(A155,'Medical Examinations'!A155:J2489,2,FALSE)</f>
        <v>40.15</v>
      </c>
      <c r="D155" s="38">
        <f>VLOOKUP(A155,'Medical Examinations'!A155:J2489,4,FALSE)</f>
        <v>5.76</v>
      </c>
      <c r="E155" s="40" t="str">
        <f>VLOOKUP(A155,'Medical Examinations'!A155:J2489,6,FALSE)</f>
        <v>No</v>
      </c>
      <c r="F155" s="41" t="str">
        <f>VLOOKUP(A155,'Medical Examinations'!A155:J2489,7,FALSE)</f>
        <v>No</v>
      </c>
      <c r="G155" s="41" t="str">
        <f>VLOOKUP(A155,'Medical Examinations'!A155:J2489,8,FALSE)</f>
        <v>No</v>
      </c>
      <c r="H155" s="41">
        <f>VLOOKUP(A155,'Medical Examinations'!A155:J2489,9,FALSE)</f>
        <v>1</v>
      </c>
      <c r="I155" s="41" t="str">
        <f>VLOOKUP(A155,'Medical Examinations'!A155:J2489,10,FALSE)</f>
        <v>Yes</v>
      </c>
      <c r="J155" s="41" t="str">
        <f>VLOOKUP(A155,'Medical Examinations'!A155:J2489,3,FALSE)</f>
        <v>Obesity</v>
      </c>
      <c r="K155" s="41" t="str">
        <f>VLOOKUP(A155,'Medical Examinations'!A155:J2489,5,FALSE)</f>
        <v>Prediabetese</v>
      </c>
      <c r="L155" s="42">
        <f>VLOOKUP(Healthcare!A155,'Hospitalisation Details'!A155:L2497,6,FALSE)</f>
        <v>36005</v>
      </c>
      <c r="M155" s="43">
        <f>VLOOKUP(A155,'Hospitalisation Details'!A155:L2497,9,FALSE)</f>
        <v>38126.25</v>
      </c>
      <c r="N155" s="40" t="str">
        <f>VLOOKUP(Healthcare!A155,'Hospitalisation Details'!A155:L2497,10,FALSE)</f>
        <v>tier - 1</v>
      </c>
      <c r="O155" s="41" t="str">
        <f>VLOOKUP(A155,'Hospitalisation Details'!A154:L2497,11,FALSE)</f>
        <v>tier - 3</v>
      </c>
      <c r="P155" s="41" t="str">
        <f>VLOOKUP(A155,'Hospitalisation Details'!A154:L2497,12)</f>
        <v>R1021</v>
      </c>
      <c r="Q155" s="44">
        <f ca="1">VLOOKUP(A155,'Hospitalisation Details'!A154:L2497,7,FALSE)</f>
        <v>28</v>
      </c>
    </row>
    <row r="156" spans="1:17" ht="15.5" x14ac:dyDescent="0.35">
      <c r="A156" s="29" t="s">
        <v>2214</v>
      </c>
      <c r="B156" s="30" t="str">
        <f>VLOOKUP(A156,'Customer Names'!A156:E2490,3,FALSE)</f>
        <v>Jurek</v>
      </c>
      <c r="C156" s="31">
        <f>VLOOKUP(A156,'Medical Examinations'!A156:J2490,2,FALSE)</f>
        <v>27.8</v>
      </c>
      <c r="D156" s="30">
        <f>VLOOKUP(A156,'Medical Examinations'!A156:J2490,4,FALSE)</f>
        <v>4.3600000000000003</v>
      </c>
      <c r="E156" s="32" t="str">
        <f>VLOOKUP(A156,'Medical Examinations'!A156:J2490,6,FALSE)</f>
        <v>No</v>
      </c>
      <c r="F156" s="33" t="str">
        <f>VLOOKUP(A156,'Medical Examinations'!A156:J2490,7,FALSE)</f>
        <v>No</v>
      </c>
      <c r="G156" s="33" t="str">
        <f>VLOOKUP(A156,'Medical Examinations'!A156:J2490,8,FALSE)</f>
        <v>Yes</v>
      </c>
      <c r="H156" s="33">
        <f>VLOOKUP(A156,'Medical Examinations'!A156:J2490,9,FALSE)</f>
        <v>1</v>
      </c>
      <c r="I156" s="33" t="str">
        <f>VLOOKUP(A156,'Medical Examinations'!A156:J2490,10,FALSE)</f>
        <v>Yes</v>
      </c>
      <c r="J156" s="33" t="str">
        <f>VLOOKUP(A156,'Medical Examinations'!A156:J2490,3,FALSE)</f>
        <v>Overweight</v>
      </c>
      <c r="K156" s="33" t="str">
        <f>VLOOKUP(A156,'Medical Examinations'!A156:J2490,5,FALSE)</f>
        <v>Normal</v>
      </c>
      <c r="L156" s="34">
        <f>VLOOKUP(Healthcare!A156,'Hospitalisation Details'!A156:L2498,6,FALSE)</f>
        <v>36412</v>
      </c>
      <c r="M156" s="35">
        <f>VLOOKUP(A156,'Hospitalisation Details'!A156:L2498,9,FALSE)</f>
        <v>37829.72</v>
      </c>
      <c r="N156" s="32" t="str">
        <f>VLOOKUP(Healthcare!A156,'Hospitalisation Details'!A156:L2498,10,FALSE)</f>
        <v>tier - 1</v>
      </c>
      <c r="O156" s="33" t="str">
        <f>VLOOKUP(A156,'Hospitalisation Details'!A155:L2498,11,FALSE)</f>
        <v>tier - 2</v>
      </c>
      <c r="P156" s="33" t="str">
        <f>VLOOKUP(A156,'Hospitalisation Details'!A155:L2498,12)</f>
        <v>R1013</v>
      </c>
      <c r="Q156" s="36">
        <f ca="1">VLOOKUP(A156,'Hospitalisation Details'!A155:L2498,7,FALSE)</f>
        <v>27</v>
      </c>
    </row>
    <row r="157" spans="1:17" ht="15.5" x14ac:dyDescent="0.35">
      <c r="A157" s="37" t="s">
        <v>2213</v>
      </c>
      <c r="B157" s="38" t="str">
        <f>VLOOKUP(A157,'Customer Names'!A157:E2491,3,FALSE)</f>
        <v>Thill</v>
      </c>
      <c r="C157" s="39">
        <f>VLOOKUP(A157,'Medical Examinations'!A157:J2491,2,FALSE)</f>
        <v>45.81</v>
      </c>
      <c r="D157" s="38">
        <f>VLOOKUP(A157,'Medical Examinations'!A157:J2491,4,FALSE)</f>
        <v>4.76</v>
      </c>
      <c r="E157" s="40" t="str">
        <f>VLOOKUP(A157,'Medical Examinations'!A157:J2491,6,FALSE)</f>
        <v>Yes</v>
      </c>
      <c r="F157" s="41" t="str">
        <f>VLOOKUP(A157,'Medical Examinations'!A157:J2491,7,FALSE)</f>
        <v>No</v>
      </c>
      <c r="G157" s="41" t="str">
        <f>VLOOKUP(A157,'Medical Examinations'!A157:J2491,8,FALSE)</f>
        <v>Yes</v>
      </c>
      <c r="H157" s="41">
        <f>VLOOKUP(A157,'Medical Examinations'!A157:J2491,9,FALSE)</f>
        <v>1</v>
      </c>
      <c r="I157" s="41" t="str">
        <f>VLOOKUP(A157,'Medical Examinations'!A157:J2491,10,FALSE)</f>
        <v>Yes</v>
      </c>
      <c r="J157" s="41" t="str">
        <f>VLOOKUP(A157,'Medical Examinations'!A157:J2491,3,FALSE)</f>
        <v>Obesity</v>
      </c>
      <c r="K157" s="41" t="str">
        <f>VLOOKUP(A157,'Medical Examinations'!A157:J2491,5,FALSE)</f>
        <v>Normal</v>
      </c>
      <c r="L157" s="42">
        <f>VLOOKUP(Healthcare!A157,'Hospitalisation Details'!A157:L2499,6,FALSE)</f>
        <v>34176</v>
      </c>
      <c r="M157" s="43">
        <f>VLOOKUP(A157,'Hospitalisation Details'!A157:L2499,9,FALSE)</f>
        <v>37800.980000000003</v>
      </c>
      <c r="N157" s="40" t="str">
        <f>VLOOKUP(Healthcare!A157,'Hospitalisation Details'!A157:L2499,10,FALSE)</f>
        <v>tier - 2</v>
      </c>
      <c r="O157" s="41" t="str">
        <f>VLOOKUP(A157,'Hospitalisation Details'!A156:L2499,11,FALSE)</f>
        <v>tier - 2</v>
      </c>
      <c r="P157" s="41" t="str">
        <f>VLOOKUP(A157,'Hospitalisation Details'!A156:L2499,12)</f>
        <v>R1013</v>
      </c>
      <c r="Q157" s="44">
        <f ca="1">VLOOKUP(A157,'Hospitalisation Details'!A156:L2499,7,FALSE)</f>
        <v>33</v>
      </c>
    </row>
    <row r="158" spans="1:17" ht="15.5" x14ac:dyDescent="0.35">
      <c r="A158" s="29" t="s">
        <v>2212</v>
      </c>
      <c r="B158" s="30" t="str">
        <f>VLOOKUP(A158,'Customer Names'!A158:E2492,3,FALSE)</f>
        <v>Glaz</v>
      </c>
      <c r="C158" s="31">
        <f>VLOOKUP(A158,'Medical Examinations'!A158:J2492,2,FALSE)</f>
        <v>34.43</v>
      </c>
      <c r="D158" s="30">
        <f>VLOOKUP(A158,'Medical Examinations'!A158:J2492,4,FALSE)</f>
        <v>10.82</v>
      </c>
      <c r="E158" s="32" t="str">
        <f>VLOOKUP(A158,'Medical Examinations'!A158:J2492,6,FALSE)</f>
        <v>Yes</v>
      </c>
      <c r="F158" s="33" t="str">
        <f>VLOOKUP(A158,'Medical Examinations'!A158:J2492,7,FALSE)</f>
        <v>No</v>
      </c>
      <c r="G158" s="33" t="str">
        <f>VLOOKUP(A158,'Medical Examinations'!A158:J2492,8,FALSE)</f>
        <v>No</v>
      </c>
      <c r="H158" s="33">
        <f>VLOOKUP(A158,'Medical Examinations'!A158:J2492,9,FALSE)</f>
        <v>1</v>
      </c>
      <c r="I158" s="33" t="str">
        <f>VLOOKUP(A158,'Medical Examinations'!A158:J2492,10,FALSE)</f>
        <v>Yes</v>
      </c>
      <c r="J158" s="33" t="str">
        <f>VLOOKUP(A158,'Medical Examinations'!A158:J2492,3,FALSE)</f>
        <v>Obesity</v>
      </c>
      <c r="K158" s="33" t="str">
        <f>VLOOKUP(A158,'Medical Examinations'!A158:J2492,5,FALSE)</f>
        <v>Diabetese</v>
      </c>
      <c r="L158" s="34">
        <f>VLOOKUP(Healthcare!A158,'Hospitalisation Details'!A158:L2500,6,FALSE)</f>
        <v>35292</v>
      </c>
      <c r="M158" s="35">
        <f>VLOOKUP(A158,'Hospitalisation Details'!A158:L2500,9,FALSE)</f>
        <v>37742.58</v>
      </c>
      <c r="N158" s="32" t="str">
        <f>VLOOKUP(Healthcare!A158,'Hospitalisation Details'!A158:L2500,10,FALSE)</f>
        <v>tier - 1</v>
      </c>
      <c r="O158" s="33" t="str">
        <f>VLOOKUP(A158,'Hospitalisation Details'!A157:L2500,11,FALSE)</f>
        <v>tier - 1</v>
      </c>
      <c r="P158" s="33" t="str">
        <f>VLOOKUP(A158,'Hospitalisation Details'!A157:L2500,12)</f>
        <v>R1013</v>
      </c>
      <c r="Q158" s="36">
        <f ca="1">VLOOKUP(A158,'Hospitalisation Details'!A157:L2500,7,FALSE)</f>
        <v>30</v>
      </c>
    </row>
    <row r="159" spans="1:17" ht="15.5" x14ac:dyDescent="0.35">
      <c r="A159" s="37" t="s">
        <v>2211</v>
      </c>
      <c r="B159" s="38" t="str">
        <f>VLOOKUP(A159,'Customer Names'!A159:E2493,3,FALSE)</f>
        <v>Sampson</v>
      </c>
      <c r="C159" s="39">
        <f>VLOOKUP(A159,'Medical Examinations'!A159:J2493,2,FALSE)</f>
        <v>41.33</v>
      </c>
      <c r="D159" s="38">
        <f>VLOOKUP(A159,'Medical Examinations'!A159:J2493,4,FALSE)</f>
        <v>4.01</v>
      </c>
      <c r="E159" s="40" t="str">
        <f>VLOOKUP(A159,'Medical Examinations'!A159:J2493,6,FALSE)</f>
        <v>Yes</v>
      </c>
      <c r="F159" s="41" t="str">
        <f>VLOOKUP(A159,'Medical Examinations'!A159:J2493,7,FALSE)</f>
        <v>No</v>
      </c>
      <c r="G159" s="41" t="str">
        <f>VLOOKUP(A159,'Medical Examinations'!A159:J2493,8,FALSE)</f>
        <v>No</v>
      </c>
      <c r="H159" s="41">
        <f>VLOOKUP(A159,'Medical Examinations'!A159:J2493,9,FALSE)</f>
        <v>0</v>
      </c>
      <c r="I159" s="41" t="str">
        <f>VLOOKUP(A159,'Medical Examinations'!A159:J2493,10,FALSE)</f>
        <v>Yes</v>
      </c>
      <c r="J159" s="41" t="str">
        <f>VLOOKUP(A159,'Medical Examinations'!A159:J2493,3,FALSE)</f>
        <v>Obesity</v>
      </c>
      <c r="K159" s="41" t="str">
        <f>VLOOKUP(A159,'Medical Examinations'!A159:J2493,5,FALSE)</f>
        <v>Normal</v>
      </c>
      <c r="L159" s="42">
        <f>VLOOKUP(Healthcare!A159,'Hospitalisation Details'!A159:L2501,6,FALSE)</f>
        <v>35326</v>
      </c>
      <c r="M159" s="43">
        <f>VLOOKUP(A159,'Hospitalisation Details'!A159:L2501,9,FALSE)</f>
        <v>37735.199999999997</v>
      </c>
      <c r="N159" s="40" t="str">
        <f>VLOOKUP(Healthcare!A159,'Hospitalisation Details'!A159:L2501,10,FALSE)</f>
        <v>tier - 2</v>
      </c>
      <c r="O159" s="41" t="str">
        <f>VLOOKUP(A159,'Hospitalisation Details'!A158:L2501,11,FALSE)</f>
        <v>tier - 2</v>
      </c>
      <c r="P159" s="41" t="str">
        <f>VLOOKUP(A159,'Hospitalisation Details'!A158:L2501,12)</f>
        <v>R1012</v>
      </c>
      <c r="Q159" s="44">
        <f ca="1">VLOOKUP(A159,'Hospitalisation Details'!A158:L2501,7,FALSE)</f>
        <v>29</v>
      </c>
    </row>
    <row r="160" spans="1:17" ht="15.5" x14ac:dyDescent="0.35">
      <c r="A160" s="29" t="s">
        <v>2210</v>
      </c>
      <c r="B160" s="30" t="str">
        <f>VLOOKUP(A160,'Customer Names'!A160:E2494,3,FALSE)</f>
        <v>Duliba</v>
      </c>
      <c r="C160" s="31">
        <f>VLOOKUP(A160,'Medical Examinations'!A160:J2494,2,FALSE)</f>
        <v>31.92</v>
      </c>
      <c r="D160" s="30">
        <f>VLOOKUP(A160,'Medical Examinations'!A160:J2494,4,FALSE)</f>
        <v>5.12</v>
      </c>
      <c r="E160" s="32" t="str">
        <f>VLOOKUP(A160,'Medical Examinations'!A160:J2494,6,FALSE)</f>
        <v>Yes</v>
      </c>
      <c r="F160" s="33" t="str">
        <f>VLOOKUP(A160,'Medical Examinations'!A160:J2494,7,FALSE)</f>
        <v>No</v>
      </c>
      <c r="G160" s="33" t="str">
        <f>VLOOKUP(A160,'Medical Examinations'!A160:J2494,8,FALSE)</f>
        <v>No</v>
      </c>
      <c r="H160" s="33">
        <f>VLOOKUP(A160,'Medical Examinations'!A160:J2494,9,FALSE)</f>
        <v>1</v>
      </c>
      <c r="I160" s="33" t="str">
        <f>VLOOKUP(A160,'Medical Examinations'!A160:J2494,10,FALSE)</f>
        <v>Yes</v>
      </c>
      <c r="J160" s="33" t="str">
        <f>VLOOKUP(A160,'Medical Examinations'!A160:J2494,3,FALSE)</f>
        <v>Obesity</v>
      </c>
      <c r="K160" s="33" t="str">
        <f>VLOOKUP(A160,'Medical Examinations'!A160:J2494,5,FALSE)</f>
        <v>Normal</v>
      </c>
      <c r="L160" s="34">
        <f>VLOOKUP(Healthcare!A160,'Hospitalisation Details'!A160:L2502,6,FALSE)</f>
        <v>36078</v>
      </c>
      <c r="M160" s="35">
        <f>VLOOKUP(A160,'Hospitalisation Details'!A160:L2502,9,FALSE)</f>
        <v>37701.879999999997</v>
      </c>
      <c r="N160" s="32" t="str">
        <f>VLOOKUP(Healthcare!A160,'Hospitalisation Details'!A160:L2502,10,FALSE)</f>
        <v>tier - 2</v>
      </c>
      <c r="O160" s="33" t="str">
        <f>VLOOKUP(A160,'Hospitalisation Details'!A159:L2502,11,FALSE)</f>
        <v>tier - 3</v>
      </c>
      <c r="P160" s="33" t="str">
        <f>VLOOKUP(A160,'Hospitalisation Details'!A159:L2502,12)</f>
        <v>R1013</v>
      </c>
      <c r="Q160" s="36">
        <f ca="1">VLOOKUP(A160,'Hospitalisation Details'!A159:L2502,7,FALSE)</f>
        <v>27</v>
      </c>
    </row>
    <row r="161" spans="1:17" ht="15.5" x14ac:dyDescent="0.35">
      <c r="A161" s="37" t="s">
        <v>2209</v>
      </c>
      <c r="B161" s="38" t="str">
        <f>VLOOKUP(A161,'Customer Names'!A161:E2495,3,FALSE)</f>
        <v>Tanguay</v>
      </c>
      <c r="C161" s="39">
        <f>VLOOKUP(A161,'Medical Examinations'!A161:J2495,2,FALSE)</f>
        <v>39.799999999999997</v>
      </c>
      <c r="D161" s="38">
        <f>VLOOKUP(A161,'Medical Examinations'!A161:J2495,4,FALSE)</f>
        <v>10.54</v>
      </c>
      <c r="E161" s="40" t="str">
        <f>VLOOKUP(A161,'Medical Examinations'!A161:J2495,6,FALSE)</f>
        <v>Yes</v>
      </c>
      <c r="F161" s="41" t="str">
        <f>VLOOKUP(A161,'Medical Examinations'!A161:J2495,7,FALSE)</f>
        <v>No</v>
      </c>
      <c r="G161" s="41" t="str">
        <f>VLOOKUP(A161,'Medical Examinations'!A161:J2495,8,FALSE)</f>
        <v>No</v>
      </c>
      <c r="H161" s="41">
        <f>VLOOKUP(A161,'Medical Examinations'!A161:J2495,9,FALSE)</f>
        <v>2</v>
      </c>
      <c r="I161" s="41" t="str">
        <f>VLOOKUP(A161,'Medical Examinations'!A161:J2495,10,FALSE)</f>
        <v>Yes</v>
      </c>
      <c r="J161" s="41" t="str">
        <f>VLOOKUP(A161,'Medical Examinations'!A161:J2495,3,FALSE)</f>
        <v>Obesity</v>
      </c>
      <c r="K161" s="41" t="str">
        <f>VLOOKUP(A161,'Medical Examinations'!A161:J2495,5,FALSE)</f>
        <v>Diabetese</v>
      </c>
      <c r="L161" s="42">
        <f>VLOOKUP(Healthcare!A161,'Hospitalisation Details'!A161:L2503,6,FALSE)</f>
        <v>33174</v>
      </c>
      <c r="M161" s="43">
        <f>VLOOKUP(A161,'Hospitalisation Details'!A161:L2503,9,FALSE)</f>
        <v>37675.06</v>
      </c>
      <c r="N161" s="40" t="str">
        <f>VLOOKUP(Healthcare!A161,'Hospitalisation Details'!A161:L2503,10,FALSE)</f>
        <v>tier - 2</v>
      </c>
      <c r="O161" s="41" t="str">
        <f>VLOOKUP(A161,'Hospitalisation Details'!A160:L2503,11,FALSE)</f>
        <v>tier - 3</v>
      </c>
      <c r="P161" s="41" t="str">
        <f>VLOOKUP(A161,'Hospitalisation Details'!A160:L2503,12)</f>
        <v>R1013</v>
      </c>
      <c r="Q161" s="44">
        <f ca="1">VLOOKUP(A161,'Hospitalisation Details'!A160:L2503,7,FALSE)</f>
        <v>35</v>
      </c>
    </row>
    <row r="162" spans="1:17" ht="15.5" x14ac:dyDescent="0.35">
      <c r="A162" s="29" t="s">
        <v>2208</v>
      </c>
      <c r="B162" s="30" t="str">
        <f>VLOOKUP(A162,'Customer Names'!A162:E2496,3,FALSE)</f>
        <v>McClelland</v>
      </c>
      <c r="C162" s="31">
        <f>VLOOKUP(A162,'Medical Examinations'!A162:J2496,2,FALSE)</f>
        <v>42.82</v>
      </c>
      <c r="D162" s="30">
        <f>VLOOKUP(A162,'Medical Examinations'!A162:J2496,4,FALSE)</f>
        <v>4.21</v>
      </c>
      <c r="E162" s="32" t="str">
        <f>VLOOKUP(A162,'Medical Examinations'!A162:J2496,6,FALSE)</f>
        <v>No</v>
      </c>
      <c r="F162" s="33" t="str">
        <f>VLOOKUP(A162,'Medical Examinations'!A162:J2496,7,FALSE)</f>
        <v>No</v>
      </c>
      <c r="G162" s="33" t="str">
        <f>VLOOKUP(A162,'Medical Examinations'!A162:J2496,8,FALSE)</f>
        <v>No</v>
      </c>
      <c r="H162" s="33">
        <f>VLOOKUP(A162,'Medical Examinations'!A162:J2496,9,FALSE)</f>
        <v>0</v>
      </c>
      <c r="I162" s="33" t="str">
        <f>VLOOKUP(A162,'Medical Examinations'!A162:J2496,10,FALSE)</f>
        <v>Yes</v>
      </c>
      <c r="J162" s="33" t="str">
        <f>VLOOKUP(A162,'Medical Examinations'!A162:J2496,3,FALSE)</f>
        <v>Obesity</v>
      </c>
      <c r="K162" s="33" t="str">
        <f>VLOOKUP(A162,'Medical Examinations'!A162:J2496,5,FALSE)</f>
        <v>Normal</v>
      </c>
      <c r="L162" s="34">
        <f>VLOOKUP(Healthcare!A162,'Hospitalisation Details'!A162:L2504,6,FALSE)</f>
        <v>33775</v>
      </c>
      <c r="M162" s="35">
        <f>VLOOKUP(A162,'Hospitalisation Details'!A162:L2504,9,FALSE)</f>
        <v>37650.74</v>
      </c>
      <c r="N162" s="32" t="str">
        <f>VLOOKUP(Healthcare!A162,'Hospitalisation Details'!A162:L2504,10,FALSE)</f>
        <v>tier - 2</v>
      </c>
      <c r="O162" s="33" t="str">
        <f>VLOOKUP(A162,'Hospitalisation Details'!A161:L2504,11,FALSE)</f>
        <v>tier - 2</v>
      </c>
      <c r="P162" s="33" t="str">
        <f>VLOOKUP(A162,'Hospitalisation Details'!A161:L2504,12)</f>
        <v>R1011</v>
      </c>
      <c r="Q162" s="36">
        <f ca="1">VLOOKUP(A162,'Hospitalisation Details'!A161:L2504,7,FALSE)</f>
        <v>34</v>
      </c>
    </row>
    <row r="163" spans="1:17" ht="15.5" x14ac:dyDescent="0.35">
      <c r="A163" s="37" t="s">
        <v>2207</v>
      </c>
      <c r="B163" s="38" t="str">
        <f>VLOOKUP(A163,'Customer Names'!A163:E2497,3,FALSE)</f>
        <v>Gorman</v>
      </c>
      <c r="C163" s="39">
        <f>VLOOKUP(A163,'Medical Examinations'!A163:J2497,2,FALSE)</f>
        <v>33.630000000000003</v>
      </c>
      <c r="D163" s="38">
        <f>VLOOKUP(A163,'Medical Examinations'!A163:J2497,4,FALSE)</f>
        <v>5.42</v>
      </c>
      <c r="E163" s="40" t="str">
        <f>VLOOKUP(A163,'Medical Examinations'!A163:J2497,6,FALSE)</f>
        <v>No</v>
      </c>
      <c r="F163" s="41" t="str">
        <f>VLOOKUP(A163,'Medical Examinations'!A163:J2497,7,FALSE)</f>
        <v>No</v>
      </c>
      <c r="G163" s="41" t="str">
        <f>VLOOKUP(A163,'Medical Examinations'!A163:J2497,8,FALSE)</f>
        <v>No</v>
      </c>
      <c r="H163" s="41">
        <f>VLOOKUP(A163,'Medical Examinations'!A163:J2497,9,FALSE)</f>
        <v>0</v>
      </c>
      <c r="I163" s="41" t="str">
        <f>VLOOKUP(A163,'Medical Examinations'!A163:J2497,10,FALSE)</f>
        <v>Yes</v>
      </c>
      <c r="J163" s="41" t="str">
        <f>VLOOKUP(A163,'Medical Examinations'!A163:J2497,3,FALSE)</f>
        <v>Obesity</v>
      </c>
      <c r="K163" s="41" t="str">
        <f>VLOOKUP(A163,'Medical Examinations'!A163:J2497,5,FALSE)</f>
        <v>Normal</v>
      </c>
      <c r="L163" s="42">
        <f>VLOOKUP(Healthcare!A163,'Hospitalisation Details'!A163:L2505,6,FALSE)</f>
        <v>33193</v>
      </c>
      <c r="M163" s="43">
        <f>VLOOKUP(A163,'Hospitalisation Details'!A163:L2505,9,FALSE)</f>
        <v>37607.53</v>
      </c>
      <c r="N163" s="40" t="str">
        <f>VLOOKUP(Healthcare!A163,'Hospitalisation Details'!A163:L2505,10,FALSE)</f>
        <v>tier - 1</v>
      </c>
      <c r="O163" s="41" t="str">
        <f>VLOOKUP(A163,'Hospitalisation Details'!A162:L2505,11,FALSE)</f>
        <v>tier - 2</v>
      </c>
      <c r="P163" s="41" t="str">
        <f>VLOOKUP(A163,'Hospitalisation Details'!A162:L2505,12)</f>
        <v>R1013</v>
      </c>
      <c r="Q163" s="44">
        <f ca="1">VLOOKUP(A163,'Hospitalisation Details'!A162:L2505,7,FALSE)</f>
        <v>35</v>
      </c>
    </row>
    <row r="164" spans="1:17" ht="15.5" x14ac:dyDescent="0.35">
      <c r="A164" s="29" t="s">
        <v>2206</v>
      </c>
      <c r="B164" s="30" t="str">
        <f>VLOOKUP(A164,'Customer Names'!A164:E2498,3,FALSE)</f>
        <v>Nishimura</v>
      </c>
      <c r="C164" s="31">
        <f>VLOOKUP(A164,'Medical Examinations'!A164:J2498,2,FALSE)</f>
        <v>37.07</v>
      </c>
      <c r="D164" s="30">
        <f>VLOOKUP(A164,'Medical Examinations'!A164:J2498,4,FALSE)</f>
        <v>4.28</v>
      </c>
      <c r="E164" s="32" t="str">
        <f>VLOOKUP(A164,'Medical Examinations'!A164:J2498,6,FALSE)</f>
        <v>No</v>
      </c>
      <c r="F164" s="33" t="str">
        <f>VLOOKUP(A164,'Medical Examinations'!A164:J2498,7,FALSE)</f>
        <v>Yes</v>
      </c>
      <c r="G164" s="33" t="str">
        <f>VLOOKUP(A164,'Medical Examinations'!A164:J2498,8,FALSE)</f>
        <v>No</v>
      </c>
      <c r="H164" s="33">
        <f>VLOOKUP(A164,'Medical Examinations'!A164:J2498,9,FALSE)</f>
        <v>1</v>
      </c>
      <c r="I164" s="33" t="str">
        <f>VLOOKUP(A164,'Medical Examinations'!A164:J2498,10,FALSE)</f>
        <v>Yes</v>
      </c>
      <c r="J164" s="33" t="str">
        <f>VLOOKUP(A164,'Medical Examinations'!A164:J2498,3,FALSE)</f>
        <v>Obesity</v>
      </c>
      <c r="K164" s="33" t="str">
        <f>VLOOKUP(A164,'Medical Examinations'!A164:J2498,5,FALSE)</f>
        <v>Normal</v>
      </c>
      <c r="L164" s="34">
        <f>VLOOKUP(Healthcare!A164,'Hospitalisation Details'!A164:L2506,6,FALSE)</f>
        <v>36811</v>
      </c>
      <c r="M164" s="35">
        <f>VLOOKUP(A164,'Hospitalisation Details'!A164:L2506,9,FALSE)</f>
        <v>37484.449999999997</v>
      </c>
      <c r="N164" s="32" t="str">
        <f>VLOOKUP(Healthcare!A164,'Hospitalisation Details'!A164:L2506,10,FALSE)</f>
        <v>tier - 1</v>
      </c>
      <c r="O164" s="33" t="str">
        <f>VLOOKUP(A164,'Hospitalisation Details'!A163:L2506,11,FALSE)</f>
        <v>tier - 1</v>
      </c>
      <c r="P164" s="33" t="str">
        <f>VLOOKUP(A164,'Hospitalisation Details'!A163:L2506,12)</f>
        <v>R1014</v>
      </c>
      <c r="Q164" s="36">
        <f ca="1">VLOOKUP(A164,'Hospitalisation Details'!A163:L2506,7,FALSE)</f>
        <v>25</v>
      </c>
    </row>
    <row r="165" spans="1:17" ht="15.5" x14ac:dyDescent="0.35">
      <c r="A165" s="37" t="s">
        <v>2205</v>
      </c>
      <c r="B165" s="38" t="str">
        <f>VLOOKUP(A165,'Customer Names'!A165:E2499,3,FALSE)</f>
        <v>Brimble</v>
      </c>
      <c r="C165" s="39">
        <f>VLOOKUP(A165,'Medical Examinations'!A165:J2499,2,FALSE)</f>
        <v>35.625</v>
      </c>
      <c r="D165" s="38">
        <f>VLOOKUP(A165,'Medical Examinations'!A165:J2499,4,FALSE)</f>
        <v>8.9</v>
      </c>
      <c r="E165" s="40" t="str">
        <f>VLOOKUP(A165,'Medical Examinations'!A165:J2499,6,FALSE)</f>
        <v>No</v>
      </c>
      <c r="F165" s="41" t="str">
        <f>VLOOKUP(A165,'Medical Examinations'!A165:J2499,7,FALSE)</f>
        <v>No</v>
      </c>
      <c r="G165" s="41" t="str">
        <f>VLOOKUP(A165,'Medical Examinations'!A165:J2499,8,FALSE)</f>
        <v>No</v>
      </c>
      <c r="H165" s="41">
        <f>VLOOKUP(A165,'Medical Examinations'!A165:J2499,9,FALSE)</f>
        <v>0</v>
      </c>
      <c r="I165" s="41" t="str">
        <f>VLOOKUP(A165,'Medical Examinations'!A165:J2499,10,FALSE)</f>
        <v>Yes</v>
      </c>
      <c r="J165" s="41" t="str">
        <f>VLOOKUP(A165,'Medical Examinations'!A165:J2499,3,FALSE)</f>
        <v>Obesity</v>
      </c>
      <c r="K165" s="41" t="str">
        <f>VLOOKUP(A165,'Medical Examinations'!A165:J2499,5,FALSE)</f>
        <v>Diabetese</v>
      </c>
      <c r="L165" s="42">
        <f>VLOOKUP(Healthcare!A165,'Hospitalisation Details'!A165:L2507,6,FALSE)</f>
        <v>37526</v>
      </c>
      <c r="M165" s="43">
        <f>VLOOKUP(A165,'Hospitalisation Details'!A165:L2507,9,FALSE)</f>
        <v>37465.339999999997</v>
      </c>
      <c r="N165" s="40" t="str">
        <f>VLOOKUP(Healthcare!A165,'Hospitalisation Details'!A165:L2507,10,FALSE)</f>
        <v>tier - 1</v>
      </c>
      <c r="O165" s="41" t="str">
        <f>VLOOKUP(A165,'Hospitalisation Details'!A164:L2507,11,FALSE)</f>
        <v>tier - 2</v>
      </c>
      <c r="P165" s="41" t="str">
        <f>VLOOKUP(A165,'Hospitalisation Details'!A164:L2507,12)</f>
        <v>R1011</v>
      </c>
      <c r="Q165" s="44">
        <f ca="1">VLOOKUP(A165,'Hospitalisation Details'!A164:L2507,7,FALSE)</f>
        <v>23</v>
      </c>
    </row>
    <row r="166" spans="1:17" ht="15.5" x14ac:dyDescent="0.35">
      <c r="A166" s="29" t="s">
        <v>2204</v>
      </c>
      <c r="B166" s="30" t="str">
        <f>VLOOKUP(A166,'Customer Names'!A166:E2500,3,FALSE)</f>
        <v>Trenk</v>
      </c>
      <c r="C166" s="31">
        <f>VLOOKUP(A166,'Medical Examinations'!A166:J2500,2,FALSE)</f>
        <v>42.69</v>
      </c>
      <c r="D166" s="30">
        <f>VLOOKUP(A166,'Medical Examinations'!A166:J2500,4,FALSE)</f>
        <v>4.8899999999999997</v>
      </c>
      <c r="E166" s="32" t="str">
        <f>VLOOKUP(A166,'Medical Examinations'!A166:J2500,6,FALSE)</f>
        <v>No</v>
      </c>
      <c r="F166" s="33" t="str">
        <f>VLOOKUP(A166,'Medical Examinations'!A166:J2500,7,FALSE)</f>
        <v>No</v>
      </c>
      <c r="G166" s="33" t="str">
        <f>VLOOKUP(A166,'Medical Examinations'!A166:J2500,8,FALSE)</f>
        <v>Yes</v>
      </c>
      <c r="H166" s="33">
        <f>VLOOKUP(A166,'Medical Examinations'!A166:J2500,9,FALSE)</f>
        <v>1</v>
      </c>
      <c r="I166" s="33" t="str">
        <f>VLOOKUP(A166,'Medical Examinations'!A166:J2500,10,FALSE)</f>
        <v>Yes</v>
      </c>
      <c r="J166" s="33" t="str">
        <f>VLOOKUP(A166,'Medical Examinations'!A166:J2500,3,FALSE)</f>
        <v>Obesity</v>
      </c>
      <c r="K166" s="33" t="str">
        <f>VLOOKUP(A166,'Medical Examinations'!A166:J2500,5,FALSE)</f>
        <v>Normal</v>
      </c>
      <c r="L166" s="34">
        <f>VLOOKUP(Healthcare!A166,'Hospitalisation Details'!A166:L2508,6,FALSE)</f>
        <v>36375</v>
      </c>
      <c r="M166" s="35">
        <f>VLOOKUP(A166,'Hospitalisation Details'!A166:L2508,9,FALSE)</f>
        <v>37425.94</v>
      </c>
      <c r="N166" s="32" t="str">
        <f>VLOOKUP(Healthcare!A166,'Hospitalisation Details'!A166:L2508,10,FALSE)</f>
        <v>tier - 2</v>
      </c>
      <c r="O166" s="33" t="str">
        <f>VLOOKUP(A166,'Hospitalisation Details'!A165:L2508,11,FALSE)</f>
        <v>tier - 1</v>
      </c>
      <c r="P166" s="33" t="str">
        <f>VLOOKUP(A166,'Hospitalisation Details'!A165:L2508,12)</f>
        <v>R1012</v>
      </c>
      <c r="Q166" s="36">
        <f ca="1">VLOOKUP(A166,'Hospitalisation Details'!A165:L2508,7,FALSE)</f>
        <v>27</v>
      </c>
    </row>
    <row r="167" spans="1:17" ht="15.5" x14ac:dyDescent="0.35">
      <c r="A167" s="37" t="s">
        <v>2203</v>
      </c>
      <c r="B167" s="38" t="str">
        <f>VLOOKUP(A167,'Customer Names'!A167:E2501,3,FALSE)</f>
        <v>Wittmann</v>
      </c>
      <c r="C167" s="39">
        <f>VLOOKUP(A167,'Medical Examinations'!A167:J2501,2,FALSE)</f>
        <v>37.869999999999997</v>
      </c>
      <c r="D167" s="38">
        <f>VLOOKUP(A167,'Medical Examinations'!A167:J2501,4,FALSE)</f>
        <v>4.29</v>
      </c>
      <c r="E167" s="40" t="str">
        <f>VLOOKUP(A167,'Medical Examinations'!A167:J2501,6,FALSE)</f>
        <v>Yes</v>
      </c>
      <c r="F167" s="41" t="str">
        <f>VLOOKUP(A167,'Medical Examinations'!A167:J2501,7,FALSE)</f>
        <v>No</v>
      </c>
      <c r="G167" s="41" t="str">
        <f>VLOOKUP(A167,'Medical Examinations'!A167:J2501,8,FALSE)</f>
        <v>Yes</v>
      </c>
      <c r="H167" s="41">
        <f>VLOOKUP(A167,'Medical Examinations'!A167:J2501,9,FALSE)</f>
        <v>1</v>
      </c>
      <c r="I167" s="41" t="str">
        <f>VLOOKUP(A167,'Medical Examinations'!A167:J2501,10,FALSE)</f>
        <v>Yes</v>
      </c>
      <c r="J167" s="41" t="str">
        <f>VLOOKUP(A167,'Medical Examinations'!A167:J2501,3,FALSE)</f>
        <v>Obesity</v>
      </c>
      <c r="K167" s="41" t="str">
        <f>VLOOKUP(A167,'Medical Examinations'!A167:J2501,5,FALSE)</f>
        <v>Normal</v>
      </c>
      <c r="L167" s="42">
        <f>VLOOKUP(Healthcare!A167,'Hospitalisation Details'!A167:L2509,6,FALSE)</f>
        <v>36463</v>
      </c>
      <c r="M167" s="43">
        <f>VLOOKUP(A167,'Hospitalisation Details'!A167:L2509,9,FALSE)</f>
        <v>37277.269999999997</v>
      </c>
      <c r="N167" s="40" t="str">
        <f>VLOOKUP(Healthcare!A167,'Hospitalisation Details'!A167:L2509,10,FALSE)</f>
        <v>tier - 1</v>
      </c>
      <c r="O167" s="41" t="str">
        <f>VLOOKUP(A167,'Hospitalisation Details'!A166:L2509,11,FALSE)</f>
        <v>tier - 3</v>
      </c>
      <c r="P167" s="41" t="str">
        <f>VLOOKUP(A167,'Hospitalisation Details'!A166:L2509,12)</f>
        <v>R1013</v>
      </c>
      <c r="Q167" s="44">
        <f ca="1">VLOOKUP(A167,'Hospitalisation Details'!A166:L2509,7,FALSE)</f>
        <v>26</v>
      </c>
    </row>
    <row r="168" spans="1:17" ht="15.5" x14ac:dyDescent="0.35">
      <c r="A168" s="29" t="s">
        <v>2202</v>
      </c>
      <c r="B168" s="30" t="str">
        <f>VLOOKUP(A168,'Customer Names'!A168:E2502,3,FALSE)</f>
        <v>Tremblay</v>
      </c>
      <c r="C168" s="31">
        <f>VLOOKUP(A168,'Medical Examinations'!A168:J2502,2,FALSE)</f>
        <v>40.61</v>
      </c>
      <c r="D168" s="30">
        <f>VLOOKUP(A168,'Medical Examinations'!A168:J2502,4,FALSE)</f>
        <v>8</v>
      </c>
      <c r="E168" s="32" t="str">
        <f>VLOOKUP(A168,'Medical Examinations'!A168:J2502,6,FALSE)</f>
        <v>Yes</v>
      </c>
      <c r="F168" s="33" t="str">
        <f>VLOOKUP(A168,'Medical Examinations'!A168:J2502,7,FALSE)</f>
        <v>No</v>
      </c>
      <c r="G168" s="33" t="str">
        <f>VLOOKUP(A168,'Medical Examinations'!A168:J2502,8,FALSE)</f>
        <v>No</v>
      </c>
      <c r="H168" s="33">
        <f>VLOOKUP(A168,'Medical Examinations'!A168:J2502,9,FALSE)</f>
        <v>1</v>
      </c>
      <c r="I168" s="33" t="str">
        <f>VLOOKUP(A168,'Medical Examinations'!A168:J2502,10,FALSE)</f>
        <v>Yes</v>
      </c>
      <c r="J168" s="33" t="str">
        <f>VLOOKUP(A168,'Medical Examinations'!A168:J2502,3,FALSE)</f>
        <v>Obesity</v>
      </c>
      <c r="K168" s="33" t="str">
        <f>VLOOKUP(A168,'Medical Examinations'!A168:J2502,5,FALSE)</f>
        <v>Diabetese</v>
      </c>
      <c r="L168" s="34">
        <f>VLOOKUP(Healthcare!A168,'Hospitalisation Details'!A168:L2510,6,FALSE)</f>
        <v>35012</v>
      </c>
      <c r="M168" s="35">
        <f>VLOOKUP(A168,'Hospitalisation Details'!A168:L2510,9,FALSE)</f>
        <v>37272.339999999997</v>
      </c>
      <c r="N168" s="32" t="str">
        <f>VLOOKUP(Healthcare!A168,'Hospitalisation Details'!A168:L2510,10,FALSE)</f>
        <v>tier - 2</v>
      </c>
      <c r="O168" s="33" t="str">
        <f>VLOOKUP(A168,'Hospitalisation Details'!A167:L2510,11,FALSE)</f>
        <v>tier - 3</v>
      </c>
      <c r="P168" s="33" t="str">
        <f>VLOOKUP(A168,'Hospitalisation Details'!A167:L2510,12)</f>
        <v>R1013</v>
      </c>
      <c r="Q168" s="36">
        <f ca="1">VLOOKUP(A168,'Hospitalisation Details'!A167:L2510,7,FALSE)</f>
        <v>30</v>
      </c>
    </row>
    <row r="169" spans="1:17" ht="15.5" x14ac:dyDescent="0.35">
      <c r="A169" s="37" t="s">
        <v>2201</v>
      </c>
      <c r="B169" s="38" t="str">
        <f>VLOOKUP(A169,'Customer Names'!A169:E2503,3,FALSE)</f>
        <v>Scofield</v>
      </c>
      <c r="C169" s="39">
        <f>VLOOKUP(A169,'Medical Examinations'!A169:J2503,2,FALSE)</f>
        <v>30.78</v>
      </c>
      <c r="D169" s="38">
        <f>VLOOKUP(A169,'Medical Examinations'!A169:J2503,4,FALSE)</f>
        <v>4.67</v>
      </c>
      <c r="E169" s="40" t="str">
        <f>VLOOKUP(A169,'Medical Examinations'!A169:J2503,6,FALSE)</f>
        <v>Yes</v>
      </c>
      <c r="F169" s="41" t="str">
        <f>VLOOKUP(A169,'Medical Examinations'!A169:J2503,7,FALSE)</f>
        <v>No</v>
      </c>
      <c r="G169" s="41" t="str">
        <f>VLOOKUP(A169,'Medical Examinations'!A169:J2503,8,FALSE)</f>
        <v>No</v>
      </c>
      <c r="H169" s="41">
        <f>VLOOKUP(A169,'Medical Examinations'!A169:J2503,9,FALSE)</f>
        <v>0</v>
      </c>
      <c r="I169" s="41" t="str">
        <f>VLOOKUP(A169,'Medical Examinations'!A169:J2503,10,FALSE)</f>
        <v>Yes</v>
      </c>
      <c r="J169" s="41" t="str">
        <f>VLOOKUP(A169,'Medical Examinations'!A169:J2503,3,FALSE)</f>
        <v>Obesity</v>
      </c>
      <c r="K169" s="41" t="str">
        <f>VLOOKUP(A169,'Medical Examinations'!A169:J2503,5,FALSE)</f>
        <v>Normal</v>
      </c>
      <c r="L169" s="42">
        <f>VLOOKUP(Healthcare!A169,'Hospitalisation Details'!A169:L2511,6,FALSE)</f>
        <v>35020</v>
      </c>
      <c r="M169" s="43">
        <f>VLOOKUP(A169,'Hospitalisation Details'!A169:L2511,9,FALSE)</f>
        <v>37270.15</v>
      </c>
      <c r="N169" s="40" t="str">
        <f>VLOOKUP(Healthcare!A169,'Hospitalisation Details'!A169:L2511,10,FALSE)</f>
        <v>tier - 2</v>
      </c>
      <c r="O169" s="41" t="str">
        <f>VLOOKUP(A169,'Hospitalisation Details'!A168:L2511,11,FALSE)</f>
        <v>tier - 1</v>
      </c>
      <c r="P169" s="41" t="str">
        <f>VLOOKUP(A169,'Hospitalisation Details'!A168:L2511,12)</f>
        <v>R1011</v>
      </c>
      <c r="Q169" s="44">
        <f ca="1">VLOOKUP(A169,'Hospitalisation Details'!A168:L2511,7,FALSE)</f>
        <v>30</v>
      </c>
    </row>
    <row r="170" spans="1:17" ht="15.5" x14ac:dyDescent="0.35">
      <c r="A170" s="29" t="s">
        <v>2200</v>
      </c>
      <c r="B170" s="30" t="str">
        <f>VLOOKUP(A170,'Customer Names'!A170:E2504,3,FALSE)</f>
        <v>Yost</v>
      </c>
      <c r="C170" s="31">
        <f>VLOOKUP(A170,'Medical Examinations'!A170:J2504,2,FALSE)</f>
        <v>49.49</v>
      </c>
      <c r="D170" s="30">
        <f>VLOOKUP(A170,'Medical Examinations'!A170:J2504,4,FALSE)</f>
        <v>4.5</v>
      </c>
      <c r="E170" s="32" t="str">
        <f>VLOOKUP(A170,'Medical Examinations'!A170:J2504,6,FALSE)</f>
        <v>No</v>
      </c>
      <c r="F170" s="33" t="str">
        <f>VLOOKUP(A170,'Medical Examinations'!A170:J2504,7,FALSE)</f>
        <v>No</v>
      </c>
      <c r="G170" s="33" t="str">
        <f>VLOOKUP(A170,'Medical Examinations'!A170:J2504,8,FALSE)</f>
        <v>No</v>
      </c>
      <c r="H170" s="33">
        <f>VLOOKUP(A170,'Medical Examinations'!A170:J2504,9,FALSE)</f>
        <v>0</v>
      </c>
      <c r="I170" s="33" t="str">
        <f>VLOOKUP(A170,'Medical Examinations'!A170:J2504,10,FALSE)</f>
        <v>Yes</v>
      </c>
      <c r="J170" s="33" t="str">
        <f>VLOOKUP(A170,'Medical Examinations'!A170:J2504,3,FALSE)</f>
        <v>Obesity</v>
      </c>
      <c r="K170" s="33" t="str">
        <f>VLOOKUP(A170,'Medical Examinations'!A170:J2504,5,FALSE)</f>
        <v>Normal</v>
      </c>
      <c r="L170" s="34">
        <f>VLOOKUP(Healthcare!A170,'Hospitalisation Details'!A170:L2512,6,FALSE)</f>
        <v>33163</v>
      </c>
      <c r="M170" s="35">
        <f>VLOOKUP(A170,'Hospitalisation Details'!A170:L2512,9,FALSE)</f>
        <v>37251.22</v>
      </c>
      <c r="N170" s="32" t="str">
        <f>VLOOKUP(Healthcare!A170,'Hospitalisation Details'!A170:L2512,10,FALSE)</f>
        <v>tier - 2</v>
      </c>
      <c r="O170" s="33" t="str">
        <f>VLOOKUP(A170,'Hospitalisation Details'!A169:L2512,11,FALSE)</f>
        <v>tier - 2</v>
      </c>
      <c r="P170" s="33" t="str">
        <f>VLOOKUP(A170,'Hospitalisation Details'!A169:L2512,12)</f>
        <v>R1012</v>
      </c>
      <c r="Q170" s="36">
        <f ca="1">VLOOKUP(A170,'Hospitalisation Details'!A169:L2512,7,FALSE)</f>
        <v>35</v>
      </c>
    </row>
    <row r="171" spans="1:17" ht="15.5" x14ac:dyDescent="0.35">
      <c r="A171" s="37" t="s">
        <v>2199</v>
      </c>
      <c r="B171" s="38" t="str">
        <f>VLOOKUP(A171,'Customer Names'!A171:E2505,3,FALSE)</f>
        <v>Torphy</v>
      </c>
      <c r="C171" s="39">
        <f>VLOOKUP(A171,'Medical Examinations'!A171:J2505,2,FALSE)</f>
        <v>37.619999999999997</v>
      </c>
      <c r="D171" s="38">
        <f>VLOOKUP(A171,'Medical Examinations'!A171:J2505,4,FALSE)</f>
        <v>6.32</v>
      </c>
      <c r="E171" s="40" t="str">
        <f>VLOOKUP(A171,'Medical Examinations'!A171:J2505,6,FALSE)</f>
        <v>Yes</v>
      </c>
      <c r="F171" s="41" t="str">
        <f>VLOOKUP(A171,'Medical Examinations'!A171:J2505,7,FALSE)</f>
        <v>Yes</v>
      </c>
      <c r="G171" s="41" t="str">
        <f>VLOOKUP(A171,'Medical Examinations'!A171:J2505,8,FALSE)</f>
        <v>No</v>
      </c>
      <c r="H171" s="41">
        <f>VLOOKUP(A171,'Medical Examinations'!A171:J2505,9,FALSE)</f>
        <v>2</v>
      </c>
      <c r="I171" s="41" t="str">
        <f>VLOOKUP(A171,'Medical Examinations'!A171:J2505,10,FALSE)</f>
        <v>Yes</v>
      </c>
      <c r="J171" s="41" t="str">
        <f>VLOOKUP(A171,'Medical Examinations'!A171:J2505,3,FALSE)</f>
        <v>Obesity</v>
      </c>
      <c r="K171" s="41" t="str">
        <f>VLOOKUP(A171,'Medical Examinations'!A171:J2505,5,FALSE)</f>
        <v>Prediabetese</v>
      </c>
      <c r="L171" s="42">
        <f>VLOOKUP(Healthcare!A171,'Hospitalisation Details'!A171:L2513,6,FALSE)</f>
        <v>36774</v>
      </c>
      <c r="M171" s="43">
        <f>VLOOKUP(A171,'Hospitalisation Details'!A171:L2513,9,FALSE)</f>
        <v>37165.160000000003</v>
      </c>
      <c r="N171" s="40" t="str">
        <f>VLOOKUP(Healthcare!A171,'Hospitalisation Details'!A171:L2513,10,FALSE)</f>
        <v>tier - 1</v>
      </c>
      <c r="O171" s="41" t="str">
        <f>VLOOKUP(A171,'Hospitalisation Details'!A170:L2513,11,FALSE)</f>
        <v>tier - 3</v>
      </c>
      <c r="P171" s="41" t="str">
        <f>VLOOKUP(A171,'Hospitalisation Details'!A170:L2513,12)</f>
        <v>R1013</v>
      </c>
      <c r="Q171" s="44">
        <f ca="1">VLOOKUP(A171,'Hospitalisation Details'!A170:L2513,7,FALSE)</f>
        <v>26</v>
      </c>
    </row>
    <row r="172" spans="1:17" ht="15.5" x14ac:dyDescent="0.35">
      <c r="A172" s="29" t="s">
        <v>2198</v>
      </c>
      <c r="B172" s="30" t="str">
        <f>VLOOKUP(A172,'Customer Names'!A172:E2506,3,FALSE)</f>
        <v>Busby</v>
      </c>
      <c r="C172" s="31">
        <f>VLOOKUP(A172,'Medical Examinations'!A172:J2506,2,FALSE)</f>
        <v>36.08</v>
      </c>
      <c r="D172" s="30">
        <f>VLOOKUP(A172,'Medical Examinations'!A172:J2506,4,FALSE)</f>
        <v>6.1</v>
      </c>
      <c r="E172" s="32" t="str">
        <f>VLOOKUP(A172,'Medical Examinations'!A172:J2506,6,FALSE)</f>
        <v>Yes</v>
      </c>
      <c r="F172" s="33" t="str">
        <f>VLOOKUP(A172,'Medical Examinations'!A172:J2506,7,FALSE)</f>
        <v>No</v>
      </c>
      <c r="G172" s="33" t="str">
        <f>VLOOKUP(A172,'Medical Examinations'!A172:J2506,8,FALSE)</f>
        <v>No</v>
      </c>
      <c r="H172" s="33">
        <f>VLOOKUP(A172,'Medical Examinations'!A172:J2506,9,FALSE)</f>
        <v>1</v>
      </c>
      <c r="I172" s="33" t="str">
        <f>VLOOKUP(A172,'Medical Examinations'!A172:J2506,10,FALSE)</f>
        <v>Yes</v>
      </c>
      <c r="J172" s="33" t="str">
        <f>VLOOKUP(A172,'Medical Examinations'!A172:J2506,3,FALSE)</f>
        <v>Obesity</v>
      </c>
      <c r="K172" s="33" t="str">
        <f>VLOOKUP(A172,'Medical Examinations'!A172:J2506,5,FALSE)</f>
        <v>Prediabetese</v>
      </c>
      <c r="L172" s="34">
        <f>VLOOKUP(Healthcare!A172,'Hospitalisation Details'!A172:L2514,6,FALSE)</f>
        <v>35002</v>
      </c>
      <c r="M172" s="35">
        <f>VLOOKUP(A172,'Hospitalisation Details'!A172:L2514,9,FALSE)</f>
        <v>37133.9</v>
      </c>
      <c r="N172" s="32" t="str">
        <f>VLOOKUP(Healthcare!A172,'Hospitalisation Details'!A172:L2514,10,FALSE)</f>
        <v>tier - 2</v>
      </c>
      <c r="O172" s="33" t="str">
        <f>VLOOKUP(A172,'Hospitalisation Details'!A171:L2514,11,FALSE)</f>
        <v>tier - 2</v>
      </c>
      <c r="P172" s="33" t="str">
        <f>VLOOKUP(A172,'Hospitalisation Details'!A171:L2514,12)</f>
        <v>R1012</v>
      </c>
      <c r="Q172" s="36">
        <f ca="1">VLOOKUP(A172,'Hospitalisation Details'!A171:L2514,7,FALSE)</f>
        <v>30</v>
      </c>
    </row>
    <row r="173" spans="1:17" ht="15.5" x14ac:dyDescent="0.35">
      <c r="A173" s="37" t="s">
        <v>2197</v>
      </c>
      <c r="B173" s="38" t="str">
        <f>VLOOKUP(A173,'Customer Names'!A173:E2507,3,FALSE)</f>
        <v>Nguyen</v>
      </c>
      <c r="C173" s="39">
        <f>VLOOKUP(A173,'Medical Examinations'!A173:J2507,2,FALSE)</f>
        <v>33.5</v>
      </c>
      <c r="D173" s="38">
        <f>VLOOKUP(A173,'Medical Examinations'!A173:J2507,4,FALSE)</f>
        <v>5.4</v>
      </c>
      <c r="E173" s="40" t="str">
        <f>VLOOKUP(A173,'Medical Examinations'!A173:J2507,6,FALSE)</f>
        <v>No</v>
      </c>
      <c r="F173" s="41" t="str">
        <f>VLOOKUP(A173,'Medical Examinations'!A173:J2507,7,FALSE)</f>
        <v>No</v>
      </c>
      <c r="G173" s="41" t="str">
        <f>VLOOKUP(A173,'Medical Examinations'!A173:J2507,8,FALSE)</f>
        <v>No</v>
      </c>
      <c r="H173" s="41">
        <f>VLOOKUP(A173,'Medical Examinations'!A173:J2507,9,FALSE)</f>
        <v>0</v>
      </c>
      <c r="I173" s="41" t="str">
        <f>VLOOKUP(A173,'Medical Examinations'!A173:J2507,10,FALSE)</f>
        <v>Yes</v>
      </c>
      <c r="J173" s="41" t="str">
        <f>VLOOKUP(A173,'Medical Examinations'!A173:J2507,3,FALSE)</f>
        <v>Obesity</v>
      </c>
      <c r="K173" s="41" t="str">
        <f>VLOOKUP(A173,'Medical Examinations'!A173:J2507,5,FALSE)</f>
        <v>Normal</v>
      </c>
      <c r="L173" s="42">
        <f>VLOOKUP(Healthcare!A173,'Hospitalisation Details'!A173:L2515,6,FALSE)</f>
        <v>36321</v>
      </c>
      <c r="M173" s="43">
        <f>VLOOKUP(A173,'Hospitalisation Details'!A173:L2515,9,FALSE)</f>
        <v>37079.370000000003</v>
      </c>
      <c r="N173" s="40" t="str">
        <f>VLOOKUP(Healthcare!A173,'Hospitalisation Details'!A173:L2515,10,FALSE)</f>
        <v>tier - 2</v>
      </c>
      <c r="O173" s="41" t="str">
        <f>VLOOKUP(A173,'Hospitalisation Details'!A172:L2515,11,FALSE)</f>
        <v>tier - 3</v>
      </c>
      <c r="P173" s="41" t="str">
        <f>VLOOKUP(A173,'Hospitalisation Details'!A172:L2515,12)</f>
        <v>R1012</v>
      </c>
      <c r="Q173" s="44">
        <f ca="1">VLOOKUP(A173,'Hospitalisation Details'!A172:L2515,7,FALSE)</f>
        <v>27</v>
      </c>
    </row>
    <row r="174" spans="1:17" ht="15.5" x14ac:dyDescent="0.35">
      <c r="A174" s="29" t="s">
        <v>2196</v>
      </c>
      <c r="B174" s="30" t="str">
        <f>VLOOKUP(A174,'Customer Names'!A174:E2508,3,FALSE)</f>
        <v>Hanley</v>
      </c>
      <c r="C174" s="31">
        <f>VLOOKUP(A174,'Medical Examinations'!A174:J2508,2,FALSE)</f>
        <v>47.46</v>
      </c>
      <c r="D174" s="30">
        <f>VLOOKUP(A174,'Medical Examinations'!A174:J2508,4,FALSE)</f>
        <v>6.24</v>
      </c>
      <c r="E174" s="32" t="str">
        <f>VLOOKUP(A174,'Medical Examinations'!A174:J2508,6,FALSE)</f>
        <v>Yes</v>
      </c>
      <c r="F174" s="33" t="str">
        <f>VLOOKUP(A174,'Medical Examinations'!A174:J2508,7,FALSE)</f>
        <v>No</v>
      </c>
      <c r="G174" s="33" t="str">
        <f>VLOOKUP(A174,'Medical Examinations'!A174:J2508,8,FALSE)</f>
        <v>No</v>
      </c>
      <c r="H174" s="33">
        <f>VLOOKUP(A174,'Medical Examinations'!A174:J2508,9,FALSE)</f>
        <v>1</v>
      </c>
      <c r="I174" s="33" t="str">
        <f>VLOOKUP(A174,'Medical Examinations'!A174:J2508,10,FALSE)</f>
        <v>Yes</v>
      </c>
      <c r="J174" s="33" t="str">
        <f>VLOOKUP(A174,'Medical Examinations'!A174:J2508,3,FALSE)</f>
        <v>Obesity</v>
      </c>
      <c r="K174" s="33" t="str">
        <f>VLOOKUP(A174,'Medical Examinations'!A174:J2508,5,FALSE)</f>
        <v>Prediabetese</v>
      </c>
      <c r="L174" s="34">
        <f>VLOOKUP(Healthcare!A174,'Hospitalisation Details'!A174:L2516,6,FALSE)</f>
        <v>36146</v>
      </c>
      <c r="M174" s="35">
        <f>VLOOKUP(A174,'Hospitalisation Details'!A174:L2516,9,FALSE)</f>
        <v>37076.370000000003</v>
      </c>
      <c r="N174" s="32" t="str">
        <f>VLOOKUP(Healthcare!A174,'Hospitalisation Details'!A174:L2516,10,FALSE)</f>
        <v>tier - 2</v>
      </c>
      <c r="O174" s="33" t="str">
        <f>VLOOKUP(A174,'Hospitalisation Details'!A173:L2516,11,FALSE)</f>
        <v>tier - 1</v>
      </c>
      <c r="P174" s="33" t="str">
        <f>VLOOKUP(A174,'Hospitalisation Details'!A173:L2516,12)</f>
        <v>R1012</v>
      </c>
      <c r="Q174" s="36">
        <f ca="1">VLOOKUP(A174,'Hospitalisation Details'!A173:L2516,7,FALSE)</f>
        <v>27</v>
      </c>
    </row>
    <row r="175" spans="1:17" ht="15.5" x14ac:dyDescent="0.35">
      <c r="A175" s="37" t="s">
        <v>2195</v>
      </c>
      <c r="B175" s="38" t="str">
        <f>VLOOKUP(A175,'Customer Names'!A175:E2509,3,FALSE)</f>
        <v>Scheer</v>
      </c>
      <c r="C175" s="39">
        <f>VLOOKUP(A175,'Medical Examinations'!A175:J2509,2,FALSE)</f>
        <v>49.24</v>
      </c>
      <c r="D175" s="38">
        <f>VLOOKUP(A175,'Medical Examinations'!A175:J2509,4,FALSE)</f>
        <v>4.45</v>
      </c>
      <c r="E175" s="40" t="str">
        <f>VLOOKUP(A175,'Medical Examinations'!A175:J2509,6,FALSE)</f>
        <v>No</v>
      </c>
      <c r="F175" s="41" t="str">
        <f>VLOOKUP(A175,'Medical Examinations'!A175:J2509,7,FALSE)</f>
        <v>No</v>
      </c>
      <c r="G175" s="41" t="str">
        <f>VLOOKUP(A175,'Medical Examinations'!A175:J2509,8,FALSE)</f>
        <v>No</v>
      </c>
      <c r="H175" s="41">
        <f>VLOOKUP(A175,'Medical Examinations'!A175:J2509,9,FALSE)</f>
        <v>0</v>
      </c>
      <c r="I175" s="41" t="str">
        <f>VLOOKUP(A175,'Medical Examinations'!A175:J2509,10,FALSE)</f>
        <v>Yes</v>
      </c>
      <c r="J175" s="41" t="str">
        <f>VLOOKUP(A175,'Medical Examinations'!A175:J2509,3,FALSE)</f>
        <v>Obesity</v>
      </c>
      <c r="K175" s="41" t="str">
        <f>VLOOKUP(A175,'Medical Examinations'!A175:J2509,5,FALSE)</f>
        <v>Normal</v>
      </c>
      <c r="L175" s="42">
        <f>VLOOKUP(Healthcare!A175,'Hospitalisation Details'!A175:L2517,6,FALSE)</f>
        <v>33543</v>
      </c>
      <c r="M175" s="43">
        <f>VLOOKUP(A175,'Hospitalisation Details'!A175:L2517,9,FALSE)</f>
        <v>37040.879999999997</v>
      </c>
      <c r="N175" s="40" t="str">
        <f>VLOOKUP(Healthcare!A175,'Hospitalisation Details'!A175:L2517,10,FALSE)</f>
        <v>tier - 2</v>
      </c>
      <c r="O175" s="41" t="str">
        <f>VLOOKUP(A175,'Hospitalisation Details'!A174:L2517,11,FALSE)</f>
        <v>tier - 2</v>
      </c>
      <c r="P175" s="41" t="str">
        <f>VLOOKUP(A175,'Hospitalisation Details'!A174:L2517,12)</f>
        <v>R1022</v>
      </c>
      <c r="Q175" s="44">
        <f ca="1">VLOOKUP(A175,'Hospitalisation Details'!A174:L2517,7,FALSE)</f>
        <v>34</v>
      </c>
    </row>
    <row r="176" spans="1:17" ht="15.5" x14ac:dyDescent="0.35">
      <c r="A176" s="29" t="s">
        <v>2194</v>
      </c>
      <c r="B176" s="30" t="str">
        <f>VLOOKUP(A176,'Customer Names'!A176:E2510,3,FALSE)</f>
        <v>Rankin</v>
      </c>
      <c r="C176" s="31">
        <f>VLOOKUP(A176,'Medical Examinations'!A176:J2510,2,FALSE)</f>
        <v>54.4</v>
      </c>
      <c r="D176" s="30">
        <f>VLOOKUP(A176,'Medical Examinations'!A176:J2510,4,FALSE)</f>
        <v>5.22</v>
      </c>
      <c r="E176" s="32" t="str">
        <f>VLOOKUP(A176,'Medical Examinations'!A176:J2510,6,FALSE)</f>
        <v>No</v>
      </c>
      <c r="F176" s="33" t="str">
        <f>VLOOKUP(A176,'Medical Examinations'!A176:J2510,7,FALSE)</f>
        <v>No</v>
      </c>
      <c r="G176" s="33" t="str">
        <f>VLOOKUP(A176,'Medical Examinations'!A176:J2510,8,FALSE)</f>
        <v>No</v>
      </c>
      <c r="H176" s="33">
        <f>VLOOKUP(A176,'Medical Examinations'!A176:J2510,9,FALSE)</f>
        <v>1</v>
      </c>
      <c r="I176" s="33" t="str">
        <f>VLOOKUP(A176,'Medical Examinations'!A176:J2510,10,FALSE)</f>
        <v>Yes</v>
      </c>
      <c r="J176" s="33" t="str">
        <f>VLOOKUP(A176,'Medical Examinations'!A176:J2510,3,FALSE)</f>
        <v>Obesity</v>
      </c>
      <c r="K176" s="33" t="str">
        <f>VLOOKUP(A176,'Medical Examinations'!A176:J2510,5,FALSE)</f>
        <v>Normal</v>
      </c>
      <c r="L176" s="34">
        <f>VLOOKUP(Healthcare!A176,'Hospitalisation Details'!A176:L2518,6,FALSE)</f>
        <v>33860</v>
      </c>
      <c r="M176" s="35">
        <f>VLOOKUP(A176,'Hospitalisation Details'!A176:L2518,9,FALSE)</f>
        <v>36976.449999999997</v>
      </c>
      <c r="N176" s="32" t="str">
        <f>VLOOKUP(Healthcare!A176,'Hospitalisation Details'!A176:L2518,10,FALSE)</f>
        <v>tier - 2</v>
      </c>
      <c r="O176" s="33" t="str">
        <f>VLOOKUP(A176,'Hospitalisation Details'!A175:L2518,11,FALSE)</f>
        <v>tier - 3</v>
      </c>
      <c r="P176" s="33" t="str">
        <f>VLOOKUP(A176,'Hospitalisation Details'!A175:L2518,12)</f>
        <v>R1013</v>
      </c>
      <c r="Q176" s="36">
        <f ca="1">VLOOKUP(A176,'Hospitalisation Details'!A175:L2518,7,FALSE)</f>
        <v>33</v>
      </c>
    </row>
    <row r="177" spans="1:17" ht="15.5" x14ac:dyDescent="0.35">
      <c r="A177" s="37" t="s">
        <v>2193</v>
      </c>
      <c r="B177" s="38" t="str">
        <f>VLOOKUP(A177,'Customer Names'!A177:E2511,3,FALSE)</f>
        <v>Ricardi</v>
      </c>
      <c r="C177" s="39">
        <f>VLOOKUP(A177,'Medical Examinations'!A177:J2511,2,FALSE)</f>
        <v>35.53</v>
      </c>
      <c r="D177" s="38">
        <f>VLOOKUP(A177,'Medical Examinations'!A177:J2511,4,FALSE)</f>
        <v>4.6100000000000003</v>
      </c>
      <c r="E177" s="40" t="str">
        <f>VLOOKUP(A177,'Medical Examinations'!A177:J2511,6,FALSE)</f>
        <v>No</v>
      </c>
      <c r="F177" s="41" t="str">
        <f>VLOOKUP(A177,'Medical Examinations'!A177:J2511,7,FALSE)</f>
        <v>No</v>
      </c>
      <c r="G177" s="41" t="str">
        <f>VLOOKUP(A177,'Medical Examinations'!A177:J2511,8,FALSE)</f>
        <v>No</v>
      </c>
      <c r="H177" s="41">
        <f>VLOOKUP(A177,'Medical Examinations'!A177:J2511,9,FALSE)</f>
        <v>1</v>
      </c>
      <c r="I177" s="41" t="str">
        <f>VLOOKUP(A177,'Medical Examinations'!A177:J2511,10,FALSE)</f>
        <v>Yes</v>
      </c>
      <c r="J177" s="41" t="str">
        <f>VLOOKUP(A177,'Medical Examinations'!A177:J2511,3,FALSE)</f>
        <v>Obesity</v>
      </c>
      <c r="K177" s="41" t="str">
        <f>VLOOKUP(A177,'Medical Examinations'!A177:J2511,5,FALSE)</f>
        <v>Normal</v>
      </c>
      <c r="L177" s="42">
        <f>VLOOKUP(Healthcare!A177,'Hospitalisation Details'!A177:L2519,6,FALSE)</f>
        <v>33841</v>
      </c>
      <c r="M177" s="43">
        <f>VLOOKUP(A177,'Hospitalisation Details'!A177:L2519,9,FALSE)</f>
        <v>36950.26</v>
      </c>
      <c r="N177" s="40" t="str">
        <f>VLOOKUP(Healthcare!A177,'Hospitalisation Details'!A177:L2519,10,FALSE)</f>
        <v>tier - 1</v>
      </c>
      <c r="O177" s="41" t="str">
        <f>VLOOKUP(A177,'Hospitalisation Details'!A176:L2519,11,FALSE)</f>
        <v>tier - 1</v>
      </c>
      <c r="P177" s="41" t="str">
        <f>VLOOKUP(A177,'Hospitalisation Details'!A176:L2519,12)</f>
        <v>R1013</v>
      </c>
      <c r="Q177" s="44">
        <f ca="1">VLOOKUP(A177,'Hospitalisation Details'!A176:L2519,7,FALSE)</f>
        <v>34</v>
      </c>
    </row>
    <row r="178" spans="1:17" ht="15.5" x14ac:dyDescent="0.35">
      <c r="A178" s="29" t="s">
        <v>2192</v>
      </c>
      <c r="B178" s="30" t="str">
        <f>VLOOKUP(A178,'Customer Names'!A178:E2512,3,FALSE)</f>
        <v>Karkos</v>
      </c>
      <c r="C178" s="31">
        <f>VLOOKUP(A178,'Medical Examinations'!A178:J2512,2,FALSE)</f>
        <v>39.729999999999997</v>
      </c>
      <c r="D178" s="30">
        <f>VLOOKUP(A178,'Medical Examinations'!A178:J2512,4,FALSE)</f>
        <v>6.24</v>
      </c>
      <c r="E178" s="32" t="str">
        <f>VLOOKUP(A178,'Medical Examinations'!A178:J2512,6,FALSE)</f>
        <v>No</v>
      </c>
      <c r="F178" s="33" t="str">
        <f>VLOOKUP(A178,'Medical Examinations'!A178:J2512,7,FALSE)</f>
        <v>No</v>
      </c>
      <c r="G178" s="33" t="str">
        <f>VLOOKUP(A178,'Medical Examinations'!A178:J2512,8,FALSE)</f>
        <v>No</v>
      </c>
      <c r="H178" s="33">
        <f>VLOOKUP(A178,'Medical Examinations'!A178:J2512,9,FALSE)</f>
        <v>0</v>
      </c>
      <c r="I178" s="33" t="str">
        <f>VLOOKUP(A178,'Medical Examinations'!A178:J2512,10,FALSE)</f>
        <v>Yes</v>
      </c>
      <c r="J178" s="33" t="str">
        <f>VLOOKUP(A178,'Medical Examinations'!A178:J2512,3,FALSE)</f>
        <v>Obesity</v>
      </c>
      <c r="K178" s="33" t="str">
        <f>VLOOKUP(A178,'Medical Examinations'!A178:J2512,5,FALSE)</f>
        <v>Prediabetese</v>
      </c>
      <c r="L178" s="34">
        <f>VLOOKUP(Healthcare!A178,'Hospitalisation Details'!A178:L2520,6,FALSE)</f>
        <v>35655</v>
      </c>
      <c r="M178" s="35">
        <f>VLOOKUP(A178,'Hospitalisation Details'!A178:L2520,9,FALSE)</f>
        <v>36935.64</v>
      </c>
      <c r="N178" s="32" t="str">
        <f>VLOOKUP(Healthcare!A178,'Hospitalisation Details'!A178:L2520,10,FALSE)</f>
        <v>tier - 2</v>
      </c>
      <c r="O178" s="33" t="str">
        <f>VLOOKUP(A178,'Hospitalisation Details'!A177:L2520,11,FALSE)</f>
        <v>tier - 1</v>
      </c>
      <c r="P178" s="33" t="str">
        <f>VLOOKUP(A178,'Hospitalisation Details'!A177:L2520,12)</f>
        <v>R1013</v>
      </c>
      <c r="Q178" s="36">
        <f ca="1">VLOOKUP(A178,'Hospitalisation Details'!A177:L2520,7,FALSE)</f>
        <v>29</v>
      </c>
    </row>
    <row r="179" spans="1:17" ht="15.5" x14ac:dyDescent="0.35">
      <c r="A179" s="37" t="s">
        <v>2191</v>
      </c>
      <c r="B179" s="38" t="str">
        <f>VLOOKUP(A179,'Customer Names'!A179:E2513,3,FALSE)</f>
        <v>Price-Dierksen</v>
      </c>
      <c r="C179" s="39">
        <f>VLOOKUP(A179,'Medical Examinations'!A179:J2513,2,FALSE)</f>
        <v>35.68</v>
      </c>
      <c r="D179" s="38">
        <f>VLOOKUP(A179,'Medical Examinations'!A179:J2513,4,FALSE)</f>
        <v>10.039999999999999</v>
      </c>
      <c r="E179" s="40" t="str">
        <f>VLOOKUP(A179,'Medical Examinations'!A179:J2513,6,FALSE)</f>
        <v>No</v>
      </c>
      <c r="F179" s="41" t="str">
        <f>VLOOKUP(A179,'Medical Examinations'!A179:J2513,7,FALSE)</f>
        <v>No</v>
      </c>
      <c r="G179" s="41" t="str">
        <f>VLOOKUP(A179,'Medical Examinations'!A179:J2513,8,FALSE)</f>
        <v>No</v>
      </c>
      <c r="H179" s="41">
        <f>VLOOKUP(A179,'Medical Examinations'!A179:J2513,9,FALSE)</f>
        <v>0</v>
      </c>
      <c r="I179" s="41" t="str">
        <f>VLOOKUP(A179,'Medical Examinations'!A179:J2513,10,FALSE)</f>
        <v>Yes</v>
      </c>
      <c r="J179" s="41" t="str">
        <f>VLOOKUP(A179,'Medical Examinations'!A179:J2513,3,FALSE)</f>
        <v>Obesity</v>
      </c>
      <c r="K179" s="41" t="str">
        <f>VLOOKUP(A179,'Medical Examinations'!A179:J2513,5,FALSE)</f>
        <v>Diabetese</v>
      </c>
      <c r="L179" s="42">
        <f>VLOOKUP(Healthcare!A179,'Hospitalisation Details'!A179:L2521,6,FALSE)</f>
        <v>36090</v>
      </c>
      <c r="M179" s="43">
        <f>VLOOKUP(A179,'Hospitalisation Details'!A179:L2521,9,FALSE)</f>
        <v>36922.61</v>
      </c>
      <c r="N179" s="40" t="str">
        <f>VLOOKUP(Healthcare!A179,'Hospitalisation Details'!A179:L2521,10,FALSE)</f>
        <v>tier - 2</v>
      </c>
      <c r="O179" s="41" t="str">
        <f>VLOOKUP(A179,'Hospitalisation Details'!A178:L2521,11,FALSE)</f>
        <v>tier - 1</v>
      </c>
      <c r="P179" s="41" t="str">
        <f>VLOOKUP(A179,'Hospitalisation Details'!A178:L2521,12)</f>
        <v>R1013</v>
      </c>
      <c r="Q179" s="44">
        <f ca="1">VLOOKUP(A179,'Hospitalisation Details'!A178:L2521,7,FALSE)</f>
        <v>27</v>
      </c>
    </row>
    <row r="180" spans="1:17" ht="15.5" x14ac:dyDescent="0.35">
      <c r="A180" s="29" t="s">
        <v>2190</v>
      </c>
      <c r="B180" s="30" t="str">
        <f>VLOOKUP(A180,'Customer Names'!A180:E2514,3,FALSE)</f>
        <v>Knispel</v>
      </c>
      <c r="C180" s="31">
        <f>VLOOKUP(A180,'Medical Examinations'!A180:J2514,2,FALSE)</f>
        <v>48.86</v>
      </c>
      <c r="D180" s="30">
        <f>VLOOKUP(A180,'Medical Examinations'!A180:J2514,4,FALSE)</f>
        <v>6.09</v>
      </c>
      <c r="E180" s="32" t="str">
        <f>VLOOKUP(A180,'Medical Examinations'!A180:J2514,6,FALSE)</f>
        <v>No</v>
      </c>
      <c r="F180" s="33" t="str">
        <f>VLOOKUP(A180,'Medical Examinations'!A180:J2514,7,FALSE)</f>
        <v>No</v>
      </c>
      <c r="G180" s="33" t="str">
        <f>VLOOKUP(A180,'Medical Examinations'!A180:J2514,8,FALSE)</f>
        <v>No</v>
      </c>
      <c r="H180" s="33">
        <f>VLOOKUP(A180,'Medical Examinations'!A180:J2514,9,FALSE)</f>
        <v>0</v>
      </c>
      <c r="I180" s="33" t="str">
        <f>VLOOKUP(A180,'Medical Examinations'!A180:J2514,10,FALSE)</f>
        <v>Yes</v>
      </c>
      <c r="J180" s="33" t="str">
        <f>VLOOKUP(A180,'Medical Examinations'!A180:J2514,3,FALSE)</f>
        <v>Obesity</v>
      </c>
      <c r="K180" s="33" t="str">
        <f>VLOOKUP(A180,'Medical Examinations'!A180:J2514,5,FALSE)</f>
        <v>Prediabetese</v>
      </c>
      <c r="L180" s="34">
        <f>VLOOKUP(Healthcare!A180,'Hospitalisation Details'!A180:L2522,6,FALSE)</f>
        <v>33399</v>
      </c>
      <c r="M180" s="35">
        <f>VLOOKUP(A180,'Hospitalisation Details'!A180:L2522,9,FALSE)</f>
        <v>36911.99</v>
      </c>
      <c r="N180" s="32" t="str">
        <f>VLOOKUP(Healthcare!A180,'Hospitalisation Details'!A180:L2522,10,FALSE)</f>
        <v>tier - 2</v>
      </c>
      <c r="O180" s="33" t="str">
        <f>VLOOKUP(A180,'Hospitalisation Details'!A179:L2522,11,FALSE)</f>
        <v>tier - 2</v>
      </c>
      <c r="P180" s="33" t="str">
        <f>VLOOKUP(A180,'Hospitalisation Details'!A179:L2522,12)</f>
        <v>R1012</v>
      </c>
      <c r="Q180" s="36">
        <f ca="1">VLOOKUP(A180,'Hospitalisation Details'!A179:L2522,7,FALSE)</f>
        <v>35</v>
      </c>
    </row>
    <row r="181" spans="1:17" ht="15.5" x14ac:dyDescent="0.35">
      <c r="A181" s="37" t="s">
        <v>2189</v>
      </c>
      <c r="B181" s="38" t="str">
        <f>VLOOKUP(A181,'Customer Names'!A181:E2515,3,FALSE)</f>
        <v>King</v>
      </c>
      <c r="C181" s="39">
        <f>VLOOKUP(A181,'Medical Examinations'!A181:J2515,2,FALSE)</f>
        <v>34.799999999999997</v>
      </c>
      <c r="D181" s="38">
        <f>VLOOKUP(A181,'Medical Examinations'!A181:J2515,4,FALSE)</f>
        <v>11.4</v>
      </c>
      <c r="E181" s="40" t="str">
        <f>VLOOKUP(A181,'Medical Examinations'!A181:J2515,6,FALSE)</f>
        <v>Yes</v>
      </c>
      <c r="F181" s="41" t="str">
        <f>VLOOKUP(A181,'Medical Examinations'!A181:J2515,7,FALSE)</f>
        <v>No</v>
      </c>
      <c r="G181" s="41" t="str">
        <f>VLOOKUP(A181,'Medical Examinations'!A181:J2515,8,FALSE)</f>
        <v>Yes</v>
      </c>
      <c r="H181" s="41">
        <f>VLOOKUP(A181,'Medical Examinations'!A181:J2515,9,FALSE)</f>
        <v>1</v>
      </c>
      <c r="I181" s="41" t="str">
        <f>VLOOKUP(A181,'Medical Examinations'!A181:J2515,10,FALSE)</f>
        <v>No</v>
      </c>
      <c r="J181" s="41" t="str">
        <f>VLOOKUP(A181,'Medical Examinations'!A181:J2515,3,FALSE)</f>
        <v>Obesity</v>
      </c>
      <c r="K181" s="41" t="str">
        <f>VLOOKUP(A181,'Medical Examinations'!A181:J2515,5,FALSE)</f>
        <v>Diabetese</v>
      </c>
      <c r="L181" s="42">
        <f>VLOOKUP(Healthcare!A181,'Hospitalisation Details'!A181:L2523,6,FALSE)</f>
        <v>34174</v>
      </c>
      <c r="M181" s="43">
        <f>VLOOKUP(A181,'Hospitalisation Details'!A181:L2523,9,FALSE)</f>
        <v>36910.61</v>
      </c>
      <c r="N181" s="40" t="str">
        <f>VLOOKUP(Healthcare!A181,'Hospitalisation Details'!A181:L2523,10,FALSE)</f>
        <v>tier - 2</v>
      </c>
      <c r="O181" s="41" t="str">
        <f>VLOOKUP(A181,'Hospitalisation Details'!A180:L2523,11,FALSE)</f>
        <v>tier - 2</v>
      </c>
      <c r="P181" s="41" t="str">
        <f>VLOOKUP(A181,'Hospitalisation Details'!A180:L2523,12)</f>
        <v>R1011</v>
      </c>
      <c r="Q181" s="44">
        <f ca="1">VLOOKUP(A181,'Hospitalisation Details'!A180:L2523,7,FALSE)</f>
        <v>33</v>
      </c>
    </row>
    <row r="182" spans="1:17" ht="15.5" x14ac:dyDescent="0.35">
      <c r="A182" s="29" t="s">
        <v>2188</v>
      </c>
      <c r="B182" s="30" t="str">
        <f>VLOOKUP(A182,'Customer Names'!A182:E2516,3,FALSE)</f>
        <v>Samuelson</v>
      </c>
      <c r="C182" s="31">
        <f>VLOOKUP(A182,'Medical Examinations'!A182:J2516,2,FALSE)</f>
        <v>32.49</v>
      </c>
      <c r="D182" s="30">
        <f>VLOOKUP(A182,'Medical Examinations'!A182:J2516,4,FALSE)</f>
        <v>4.29</v>
      </c>
      <c r="E182" s="32" t="str">
        <f>VLOOKUP(A182,'Medical Examinations'!A182:J2516,6,FALSE)</f>
        <v>No</v>
      </c>
      <c r="F182" s="33" t="str">
        <f>VLOOKUP(A182,'Medical Examinations'!A182:J2516,7,FALSE)</f>
        <v>No</v>
      </c>
      <c r="G182" s="33" t="str">
        <f>VLOOKUP(A182,'Medical Examinations'!A182:J2516,8,FALSE)</f>
        <v>Yes</v>
      </c>
      <c r="H182" s="33">
        <f>VLOOKUP(A182,'Medical Examinations'!A182:J2516,9,FALSE)</f>
        <v>1</v>
      </c>
      <c r="I182" s="33" t="str">
        <f>VLOOKUP(A182,'Medical Examinations'!A182:J2516,10,FALSE)</f>
        <v>Yes</v>
      </c>
      <c r="J182" s="33" t="str">
        <f>VLOOKUP(A182,'Medical Examinations'!A182:J2516,3,FALSE)</f>
        <v>Obesity</v>
      </c>
      <c r="K182" s="33" t="str">
        <f>VLOOKUP(A182,'Medical Examinations'!A182:J2516,5,FALSE)</f>
        <v>Normal</v>
      </c>
      <c r="L182" s="34">
        <f>VLOOKUP(Healthcare!A182,'Hospitalisation Details'!A182:L2524,6,FALSE)</f>
        <v>37793</v>
      </c>
      <c r="M182" s="35">
        <f>VLOOKUP(A182,'Hospitalisation Details'!A182:L2524,9,FALSE)</f>
        <v>36898.730000000003</v>
      </c>
      <c r="N182" s="32" t="str">
        <f>VLOOKUP(Healthcare!A182,'Hospitalisation Details'!A182:L2524,10,FALSE)</f>
        <v>tier - 2</v>
      </c>
      <c r="O182" s="33" t="str">
        <f>VLOOKUP(A182,'Hospitalisation Details'!A181:L2524,11,FALSE)</f>
        <v>tier - 1</v>
      </c>
      <c r="P182" s="33" t="str">
        <f>VLOOKUP(A182,'Hospitalisation Details'!A181:L2524,12)</f>
        <v>R1012</v>
      </c>
      <c r="Q182" s="36">
        <f ca="1">VLOOKUP(A182,'Hospitalisation Details'!A181:L2524,7,FALSE)</f>
        <v>23</v>
      </c>
    </row>
    <row r="183" spans="1:17" ht="15.5" x14ac:dyDescent="0.35">
      <c r="A183" s="37" t="s">
        <v>2187</v>
      </c>
      <c r="B183" s="38" t="str">
        <f>VLOOKUP(A183,'Customer Names'!A183:E2517,3,FALSE)</f>
        <v>Fredsall</v>
      </c>
      <c r="C183" s="39">
        <f>VLOOKUP(A183,'Medical Examinations'!A183:J2517,2,FALSE)</f>
        <v>39</v>
      </c>
      <c r="D183" s="38">
        <f>VLOOKUP(A183,'Medical Examinations'!A183:J2517,4,FALSE)</f>
        <v>5.7</v>
      </c>
      <c r="E183" s="40" t="str">
        <f>VLOOKUP(A183,'Medical Examinations'!A183:J2517,6,FALSE)</f>
        <v>No</v>
      </c>
      <c r="F183" s="41" t="str">
        <f>VLOOKUP(A183,'Medical Examinations'!A183:J2517,7,FALSE)</f>
        <v>No</v>
      </c>
      <c r="G183" s="41" t="str">
        <f>VLOOKUP(A183,'Medical Examinations'!A183:J2517,8,FALSE)</f>
        <v>No</v>
      </c>
      <c r="H183" s="41">
        <f>VLOOKUP(A183,'Medical Examinations'!A183:J2517,9,FALSE)</f>
        <v>2</v>
      </c>
      <c r="I183" s="41" t="str">
        <f>VLOOKUP(A183,'Medical Examinations'!A183:J2517,10,FALSE)</f>
        <v>Yes</v>
      </c>
      <c r="J183" s="41" t="str">
        <f>VLOOKUP(A183,'Medical Examinations'!A183:J2517,3,FALSE)</f>
        <v>Obesity</v>
      </c>
      <c r="K183" s="41" t="str">
        <f>VLOOKUP(A183,'Medical Examinations'!A183:J2517,5,FALSE)</f>
        <v>Prediabetese</v>
      </c>
      <c r="L183" s="42">
        <f>VLOOKUP(Healthcare!A183,'Hospitalisation Details'!A183:L2525,6,FALSE)</f>
        <v>33943</v>
      </c>
      <c r="M183" s="43">
        <f>VLOOKUP(A183,'Hospitalisation Details'!A183:L2525,9,FALSE)</f>
        <v>36889.99</v>
      </c>
      <c r="N183" s="40" t="str">
        <f>VLOOKUP(Healthcare!A183,'Hospitalisation Details'!A183:L2525,10,FALSE)</f>
        <v>tier - 1</v>
      </c>
      <c r="O183" s="41" t="str">
        <f>VLOOKUP(A183,'Hospitalisation Details'!A182:L2525,11,FALSE)</f>
        <v>tier - 3</v>
      </c>
      <c r="P183" s="41" t="str">
        <f>VLOOKUP(A183,'Hospitalisation Details'!A182:L2525,12)</f>
        <v>R1011</v>
      </c>
      <c r="Q183" s="44">
        <f ca="1">VLOOKUP(A183,'Hospitalisation Details'!A182:L2525,7,FALSE)</f>
        <v>33</v>
      </c>
    </row>
    <row r="184" spans="1:17" ht="15.5" x14ac:dyDescent="0.35">
      <c r="A184" s="29" t="s">
        <v>2186</v>
      </c>
      <c r="B184" s="30" t="str">
        <f>VLOOKUP(A184,'Customer Names'!A184:E2518,3,FALSE)</f>
        <v>Eggleston</v>
      </c>
      <c r="C184" s="31">
        <f>VLOOKUP(A184,'Medical Examinations'!A184:J2518,2,FALSE)</f>
        <v>35.299999999999997</v>
      </c>
      <c r="D184" s="30">
        <f>VLOOKUP(A184,'Medical Examinations'!A184:J2518,4,FALSE)</f>
        <v>6.09</v>
      </c>
      <c r="E184" s="32" t="str">
        <f>VLOOKUP(A184,'Medical Examinations'!A184:J2518,6,FALSE)</f>
        <v>No</v>
      </c>
      <c r="F184" s="33" t="str">
        <f>VLOOKUP(A184,'Medical Examinations'!A184:J2518,7,FALSE)</f>
        <v>No</v>
      </c>
      <c r="G184" s="33" t="str">
        <f>VLOOKUP(A184,'Medical Examinations'!A184:J2518,8,FALSE)</f>
        <v>No</v>
      </c>
      <c r="H184" s="33">
        <f>VLOOKUP(A184,'Medical Examinations'!A184:J2518,9,FALSE)</f>
        <v>1</v>
      </c>
      <c r="I184" s="33" t="str">
        <f>VLOOKUP(A184,'Medical Examinations'!A184:J2518,10,FALSE)</f>
        <v>Yes</v>
      </c>
      <c r="J184" s="33" t="str">
        <f>VLOOKUP(A184,'Medical Examinations'!A184:J2518,3,FALSE)</f>
        <v>Obesity</v>
      </c>
      <c r="K184" s="33" t="str">
        <f>VLOOKUP(A184,'Medical Examinations'!A184:J2518,5,FALSE)</f>
        <v>Prediabetese</v>
      </c>
      <c r="L184" s="34">
        <f>VLOOKUP(Healthcare!A184,'Hospitalisation Details'!A184:L2526,6,FALSE)</f>
        <v>33789</v>
      </c>
      <c r="M184" s="35">
        <f>VLOOKUP(A184,'Hospitalisation Details'!A184:L2526,9,FALSE)</f>
        <v>36837.47</v>
      </c>
      <c r="N184" s="32" t="str">
        <f>VLOOKUP(Healthcare!A184,'Hospitalisation Details'!A184:L2526,10,FALSE)</f>
        <v>tier - 2</v>
      </c>
      <c r="O184" s="33" t="str">
        <f>VLOOKUP(A184,'Hospitalisation Details'!A183:L2526,11,FALSE)</f>
        <v>tier - 3</v>
      </c>
      <c r="P184" s="33" t="str">
        <f>VLOOKUP(A184,'Hospitalisation Details'!A183:L2526,12)</f>
        <v>R1024</v>
      </c>
      <c r="Q184" s="36">
        <f ca="1">VLOOKUP(A184,'Hospitalisation Details'!A183:L2526,7,FALSE)</f>
        <v>34</v>
      </c>
    </row>
    <row r="185" spans="1:17" ht="15.5" x14ac:dyDescent="0.35">
      <c r="A185" s="37" t="s">
        <v>2185</v>
      </c>
      <c r="B185" s="38" t="str">
        <f>VLOOKUP(A185,'Customer Names'!A185:E2519,3,FALSE)</f>
        <v>Palombaro</v>
      </c>
      <c r="C185" s="39">
        <f>VLOOKUP(A185,'Medical Examinations'!A185:J2519,2,FALSE)</f>
        <v>33.42</v>
      </c>
      <c r="D185" s="38">
        <f>VLOOKUP(A185,'Medical Examinations'!A185:J2519,4,FALSE)</f>
        <v>10.67</v>
      </c>
      <c r="E185" s="40" t="str">
        <f>VLOOKUP(A185,'Medical Examinations'!A185:J2519,6,FALSE)</f>
        <v>No</v>
      </c>
      <c r="F185" s="41" t="str">
        <f>VLOOKUP(A185,'Medical Examinations'!A185:J2519,7,FALSE)</f>
        <v>No</v>
      </c>
      <c r="G185" s="41" t="str">
        <f>VLOOKUP(A185,'Medical Examinations'!A185:J2519,8,FALSE)</f>
        <v>No</v>
      </c>
      <c r="H185" s="41">
        <f>VLOOKUP(A185,'Medical Examinations'!A185:J2519,9,FALSE)</f>
        <v>0</v>
      </c>
      <c r="I185" s="41" t="str">
        <f>VLOOKUP(A185,'Medical Examinations'!A185:J2519,10,FALSE)</f>
        <v>Yes</v>
      </c>
      <c r="J185" s="41" t="str">
        <f>VLOOKUP(A185,'Medical Examinations'!A185:J2519,3,FALSE)</f>
        <v>Obesity</v>
      </c>
      <c r="K185" s="41" t="str">
        <f>VLOOKUP(A185,'Medical Examinations'!A185:J2519,5,FALSE)</f>
        <v>Diabetese</v>
      </c>
      <c r="L185" s="42">
        <f>VLOOKUP(Healthcare!A185,'Hospitalisation Details'!A185:L2527,6,FALSE)</f>
        <v>35061</v>
      </c>
      <c r="M185" s="43">
        <f>VLOOKUP(A185,'Hospitalisation Details'!A185:L2527,9,FALSE)</f>
        <v>36795.29</v>
      </c>
      <c r="N185" s="40" t="str">
        <f>VLOOKUP(Healthcare!A185,'Hospitalisation Details'!A185:L2527,10,FALSE)</f>
        <v>tier - 2</v>
      </c>
      <c r="O185" s="41" t="str">
        <f>VLOOKUP(A185,'Hospitalisation Details'!A184:L2527,11,FALSE)</f>
        <v>tier - 1</v>
      </c>
      <c r="P185" s="41" t="str">
        <f>VLOOKUP(A185,'Hospitalisation Details'!A184:L2527,12)</f>
        <v>R1017</v>
      </c>
      <c r="Q185" s="44">
        <f ca="1">VLOOKUP(A185,'Hospitalisation Details'!A184:L2527,7,FALSE)</f>
        <v>30</v>
      </c>
    </row>
    <row r="186" spans="1:17" ht="15.5" x14ac:dyDescent="0.35">
      <c r="A186" s="29" t="s">
        <v>2184</v>
      </c>
      <c r="B186" s="30" t="str">
        <f>VLOOKUP(A186,'Customer Names'!A186:E2520,3,FALSE)</f>
        <v>Silva</v>
      </c>
      <c r="C186" s="31">
        <f>VLOOKUP(A186,'Medical Examinations'!A186:J2520,2,FALSE)</f>
        <v>37.18</v>
      </c>
      <c r="D186" s="30">
        <f>VLOOKUP(A186,'Medical Examinations'!A186:J2520,4,FALSE)</f>
        <v>6.75</v>
      </c>
      <c r="E186" s="32" t="str">
        <f>VLOOKUP(A186,'Medical Examinations'!A186:J2520,6,FALSE)</f>
        <v>Yes</v>
      </c>
      <c r="F186" s="33" t="str">
        <f>VLOOKUP(A186,'Medical Examinations'!A186:J2520,7,FALSE)</f>
        <v>No</v>
      </c>
      <c r="G186" s="33" t="str">
        <f>VLOOKUP(A186,'Medical Examinations'!A186:J2520,8,FALSE)</f>
        <v>No</v>
      </c>
      <c r="H186" s="33">
        <f>VLOOKUP(A186,'Medical Examinations'!A186:J2520,9,FALSE)</f>
        <v>2</v>
      </c>
      <c r="I186" s="33" t="str">
        <f>VLOOKUP(A186,'Medical Examinations'!A186:J2520,10,FALSE)</f>
        <v>Yes</v>
      </c>
      <c r="J186" s="33" t="str">
        <f>VLOOKUP(A186,'Medical Examinations'!A186:J2520,3,FALSE)</f>
        <v>Obesity</v>
      </c>
      <c r="K186" s="33" t="str">
        <f>VLOOKUP(A186,'Medical Examinations'!A186:J2520,5,FALSE)</f>
        <v>Diabetese</v>
      </c>
      <c r="L186" s="34">
        <f>VLOOKUP(Healthcare!A186,'Hospitalisation Details'!A186:L2528,6,FALSE)</f>
        <v>33068</v>
      </c>
      <c r="M186" s="35">
        <f>VLOOKUP(A186,'Hospitalisation Details'!A186:L2528,9,FALSE)</f>
        <v>36786.370000000003</v>
      </c>
      <c r="N186" s="32" t="str">
        <f>VLOOKUP(Healthcare!A186,'Hospitalisation Details'!A186:L2528,10,FALSE)</f>
        <v>tier - 1</v>
      </c>
      <c r="O186" s="33" t="str">
        <f>VLOOKUP(A186,'Hospitalisation Details'!A185:L2528,11,FALSE)</f>
        <v>tier - 1</v>
      </c>
      <c r="P186" s="33" t="str">
        <f>VLOOKUP(A186,'Hospitalisation Details'!A185:L2528,12)</f>
        <v>R1016</v>
      </c>
      <c r="Q186" s="36">
        <f ca="1">VLOOKUP(A186,'Hospitalisation Details'!A185:L2528,7,FALSE)</f>
        <v>36</v>
      </c>
    </row>
    <row r="187" spans="1:17" ht="15.5" x14ac:dyDescent="0.35">
      <c r="A187" s="37" t="s">
        <v>2183</v>
      </c>
      <c r="B187" s="38" t="str">
        <f>VLOOKUP(A187,'Customer Names'!A187:E2521,3,FALSE)</f>
        <v>Bugala</v>
      </c>
      <c r="C187" s="39">
        <f>VLOOKUP(A187,'Medical Examinations'!A187:J2521,2,FALSE)</f>
        <v>33.33</v>
      </c>
      <c r="D187" s="38">
        <f>VLOOKUP(A187,'Medical Examinations'!A187:J2521,4,FALSE)</f>
        <v>9.26</v>
      </c>
      <c r="E187" s="40" t="str">
        <f>VLOOKUP(A187,'Medical Examinations'!A187:J2521,6,FALSE)</f>
        <v>Yes</v>
      </c>
      <c r="F187" s="41" t="str">
        <f>VLOOKUP(A187,'Medical Examinations'!A187:J2521,7,FALSE)</f>
        <v>No</v>
      </c>
      <c r="G187" s="41" t="str">
        <f>VLOOKUP(A187,'Medical Examinations'!A187:J2521,8,FALSE)</f>
        <v>No</v>
      </c>
      <c r="H187" s="41">
        <f>VLOOKUP(A187,'Medical Examinations'!A187:J2521,9,FALSE)</f>
        <v>2</v>
      </c>
      <c r="I187" s="41" t="str">
        <f>VLOOKUP(A187,'Medical Examinations'!A187:J2521,10,FALSE)</f>
        <v>No</v>
      </c>
      <c r="J187" s="41" t="str">
        <f>VLOOKUP(A187,'Medical Examinations'!A187:J2521,3,FALSE)</f>
        <v>Obesity</v>
      </c>
      <c r="K187" s="41" t="str">
        <f>VLOOKUP(A187,'Medical Examinations'!A187:J2521,5,FALSE)</f>
        <v>Diabetese</v>
      </c>
      <c r="L187" s="42">
        <f>VLOOKUP(Healthcare!A187,'Hospitalisation Details'!A187:L2529,6,FALSE)</f>
        <v>33448</v>
      </c>
      <c r="M187" s="43">
        <f>VLOOKUP(A187,'Hospitalisation Details'!A187:L2529,9,FALSE)</f>
        <v>36580.28</v>
      </c>
      <c r="N187" s="40" t="str">
        <f>VLOOKUP(Healthcare!A187,'Hospitalisation Details'!A187:L2529,10,FALSE)</f>
        <v>tier - 2</v>
      </c>
      <c r="O187" s="41" t="str">
        <f>VLOOKUP(A187,'Hospitalisation Details'!A186:L2529,11,FALSE)</f>
        <v>tier - 2</v>
      </c>
      <c r="P187" s="41" t="str">
        <f>VLOOKUP(A187,'Hospitalisation Details'!A186:L2529,12)</f>
        <v>R1011</v>
      </c>
      <c r="Q187" s="44">
        <f ca="1">VLOOKUP(A187,'Hospitalisation Details'!A186:L2529,7,FALSE)</f>
        <v>35</v>
      </c>
    </row>
    <row r="188" spans="1:17" ht="15.5" x14ac:dyDescent="0.35">
      <c r="A188" s="29" t="s">
        <v>2182</v>
      </c>
      <c r="B188" s="30" t="str">
        <f>VLOOKUP(A188,'Customer Names'!A188:E2522,3,FALSE)</f>
        <v>Dublin</v>
      </c>
      <c r="C188" s="31">
        <f>VLOOKUP(A188,'Medical Examinations'!A188:J2522,2,FALSE)</f>
        <v>53.21</v>
      </c>
      <c r="D188" s="30">
        <f>VLOOKUP(A188,'Medical Examinations'!A188:J2522,4,FALSE)</f>
        <v>4.2699999999999996</v>
      </c>
      <c r="E188" s="32" t="str">
        <f>VLOOKUP(A188,'Medical Examinations'!A188:J2522,6,FALSE)</f>
        <v>No</v>
      </c>
      <c r="F188" s="33" t="str">
        <f>VLOOKUP(A188,'Medical Examinations'!A188:J2522,7,FALSE)</f>
        <v>No</v>
      </c>
      <c r="G188" s="33" t="str">
        <f>VLOOKUP(A188,'Medical Examinations'!A188:J2522,8,FALSE)</f>
        <v>No</v>
      </c>
      <c r="H188" s="33">
        <f>VLOOKUP(A188,'Medical Examinations'!A188:J2522,9,FALSE)</f>
        <v>1</v>
      </c>
      <c r="I188" s="33" t="str">
        <f>VLOOKUP(A188,'Medical Examinations'!A188:J2522,10,FALSE)</f>
        <v>Yes</v>
      </c>
      <c r="J188" s="33" t="str">
        <f>VLOOKUP(A188,'Medical Examinations'!A188:J2522,3,FALSE)</f>
        <v>Obesity</v>
      </c>
      <c r="K188" s="33" t="str">
        <f>VLOOKUP(A188,'Medical Examinations'!A188:J2522,5,FALSE)</f>
        <v>Normal</v>
      </c>
      <c r="L188" s="34">
        <f>VLOOKUP(Healthcare!A188,'Hospitalisation Details'!A188:L2530,6,FALSE)</f>
        <v>33886</v>
      </c>
      <c r="M188" s="35">
        <f>VLOOKUP(A188,'Hospitalisation Details'!A188:L2530,9,FALSE)</f>
        <v>36572.800000000003</v>
      </c>
      <c r="N188" s="32" t="str">
        <f>VLOOKUP(Healthcare!A188,'Hospitalisation Details'!A188:L2530,10,FALSE)</f>
        <v>tier - 1</v>
      </c>
      <c r="O188" s="33" t="str">
        <f>VLOOKUP(A188,'Hospitalisation Details'!A187:L2530,11,FALSE)</f>
        <v>tier - 2</v>
      </c>
      <c r="P188" s="33" t="str">
        <f>VLOOKUP(A188,'Hospitalisation Details'!A187:L2530,12)</f>
        <v>R1013</v>
      </c>
      <c r="Q188" s="36">
        <f ca="1">VLOOKUP(A188,'Hospitalisation Details'!A187:L2530,7,FALSE)</f>
        <v>33</v>
      </c>
    </row>
    <row r="189" spans="1:17" ht="15.5" x14ac:dyDescent="0.35">
      <c r="A189" s="37" t="s">
        <v>2181</v>
      </c>
      <c r="B189" s="38" t="str">
        <f>VLOOKUP(A189,'Customer Names'!A189:E2523,3,FALSE)</f>
        <v>Cleland</v>
      </c>
      <c r="C189" s="39">
        <f>VLOOKUP(A189,'Medical Examinations'!A189:J2523,2,FALSE)</f>
        <v>38.729999999999997</v>
      </c>
      <c r="D189" s="38">
        <f>VLOOKUP(A189,'Medical Examinations'!A189:J2523,4,FALSE)</f>
        <v>11.51</v>
      </c>
      <c r="E189" s="40" t="str">
        <f>VLOOKUP(A189,'Medical Examinations'!A189:J2523,6,FALSE)</f>
        <v>No</v>
      </c>
      <c r="F189" s="41" t="str">
        <f>VLOOKUP(A189,'Medical Examinations'!A189:J2523,7,FALSE)</f>
        <v>No</v>
      </c>
      <c r="G189" s="41" t="str">
        <f>VLOOKUP(A189,'Medical Examinations'!A189:J2523,8,FALSE)</f>
        <v>No</v>
      </c>
      <c r="H189" s="41">
        <f>VLOOKUP(A189,'Medical Examinations'!A189:J2523,9,FALSE)</f>
        <v>2</v>
      </c>
      <c r="I189" s="41" t="str">
        <f>VLOOKUP(A189,'Medical Examinations'!A189:J2523,10,FALSE)</f>
        <v>Yes</v>
      </c>
      <c r="J189" s="41" t="str">
        <f>VLOOKUP(A189,'Medical Examinations'!A189:J2523,3,FALSE)</f>
        <v>Obesity</v>
      </c>
      <c r="K189" s="41" t="str">
        <f>VLOOKUP(A189,'Medical Examinations'!A189:J2523,5,FALSE)</f>
        <v>Diabetese</v>
      </c>
      <c r="L189" s="42">
        <f>VLOOKUP(Healthcare!A189,'Hospitalisation Details'!A189:L2531,6,FALSE)</f>
        <v>34190</v>
      </c>
      <c r="M189" s="43">
        <f>VLOOKUP(A189,'Hospitalisation Details'!A189:L2531,9,FALSE)</f>
        <v>36541.550000000003</v>
      </c>
      <c r="N189" s="40" t="str">
        <f>VLOOKUP(Healthcare!A189,'Hospitalisation Details'!A189:L2531,10,FALSE)</f>
        <v>tier - 2</v>
      </c>
      <c r="O189" s="41" t="str">
        <f>VLOOKUP(A189,'Hospitalisation Details'!A188:L2531,11,FALSE)</f>
        <v>tier - 3</v>
      </c>
      <c r="P189" s="41" t="str">
        <f>VLOOKUP(A189,'Hospitalisation Details'!A188:L2531,12)</f>
        <v>R1013</v>
      </c>
      <c r="Q189" s="44">
        <f ca="1">VLOOKUP(A189,'Hospitalisation Details'!A188:L2531,7,FALSE)</f>
        <v>33</v>
      </c>
    </row>
    <row r="190" spans="1:17" ht="15.5" x14ac:dyDescent="0.35">
      <c r="A190" s="29" t="s">
        <v>2180</v>
      </c>
      <c r="B190" s="30" t="str">
        <f>VLOOKUP(A190,'Customer Names'!A190:E2524,3,FALSE)</f>
        <v>Evans</v>
      </c>
      <c r="C190" s="31">
        <f>VLOOKUP(A190,'Medical Examinations'!A190:J2524,2,FALSE)</f>
        <v>29.73</v>
      </c>
      <c r="D190" s="30">
        <f>VLOOKUP(A190,'Medical Examinations'!A190:J2524,4,FALSE)</f>
        <v>7.22</v>
      </c>
      <c r="E190" s="32" t="str">
        <f>VLOOKUP(A190,'Medical Examinations'!A190:J2524,6,FALSE)</f>
        <v>No</v>
      </c>
      <c r="F190" s="33" t="str">
        <f>VLOOKUP(A190,'Medical Examinations'!A190:J2524,7,FALSE)</f>
        <v>No</v>
      </c>
      <c r="G190" s="33" t="str">
        <f>VLOOKUP(A190,'Medical Examinations'!A190:J2524,8,FALSE)</f>
        <v>No</v>
      </c>
      <c r="H190" s="33">
        <f>VLOOKUP(A190,'Medical Examinations'!A190:J2524,9,FALSE)</f>
        <v>0</v>
      </c>
      <c r="I190" s="33" t="str">
        <f>VLOOKUP(A190,'Medical Examinations'!A190:J2524,10,FALSE)</f>
        <v>Yes</v>
      </c>
      <c r="J190" s="33" t="str">
        <f>VLOOKUP(A190,'Medical Examinations'!A190:J2524,3,FALSE)</f>
        <v>Overweight</v>
      </c>
      <c r="K190" s="33" t="str">
        <f>VLOOKUP(A190,'Medical Examinations'!A190:J2524,5,FALSE)</f>
        <v>Diabetese</v>
      </c>
      <c r="L190" s="34">
        <f>VLOOKUP(Healthcare!A190,'Hospitalisation Details'!A190:L2532,6,FALSE)</f>
        <v>33927</v>
      </c>
      <c r="M190" s="35">
        <f>VLOOKUP(A190,'Hospitalisation Details'!A190:L2532,9,FALSE)</f>
        <v>36445.550000000003</v>
      </c>
      <c r="N190" s="32" t="str">
        <f>VLOOKUP(Healthcare!A190,'Hospitalisation Details'!A190:L2532,10,FALSE)</f>
        <v>tier - 2</v>
      </c>
      <c r="O190" s="33" t="str">
        <f>VLOOKUP(A190,'Hospitalisation Details'!A189:L2532,11,FALSE)</f>
        <v>tier - 2</v>
      </c>
      <c r="P190" s="33" t="str">
        <f>VLOOKUP(A190,'Hospitalisation Details'!A189:L2532,12)</f>
        <v>R1012</v>
      </c>
      <c r="Q190" s="36">
        <f ca="1">VLOOKUP(A190,'Hospitalisation Details'!A189:L2532,7,FALSE)</f>
        <v>33</v>
      </c>
    </row>
    <row r="191" spans="1:17" ht="15.5" x14ac:dyDescent="0.35">
      <c r="A191" s="37" t="s">
        <v>2179</v>
      </c>
      <c r="B191" s="38" t="str">
        <f>VLOOKUP(A191,'Customer Names'!A191:E2525,3,FALSE)</f>
        <v>Boyd</v>
      </c>
      <c r="C191" s="39">
        <f>VLOOKUP(A191,'Medical Examinations'!A191:J2525,2,FALSE)</f>
        <v>34.700000000000003</v>
      </c>
      <c r="D191" s="38">
        <f>VLOOKUP(A191,'Medical Examinations'!A191:J2525,4,FALSE)</f>
        <v>4.37</v>
      </c>
      <c r="E191" s="40" t="str">
        <f>VLOOKUP(A191,'Medical Examinations'!A191:J2525,6,FALSE)</f>
        <v>No</v>
      </c>
      <c r="F191" s="41" t="str">
        <f>VLOOKUP(A191,'Medical Examinations'!A191:J2525,7,FALSE)</f>
        <v>No</v>
      </c>
      <c r="G191" s="41" t="str">
        <f>VLOOKUP(A191,'Medical Examinations'!A191:J2525,8,FALSE)</f>
        <v>Yes</v>
      </c>
      <c r="H191" s="41">
        <f>VLOOKUP(A191,'Medical Examinations'!A191:J2525,9,FALSE)</f>
        <v>1</v>
      </c>
      <c r="I191" s="41" t="str">
        <f>VLOOKUP(A191,'Medical Examinations'!A191:J2525,10,FALSE)</f>
        <v>Yes</v>
      </c>
      <c r="J191" s="41" t="str">
        <f>VLOOKUP(A191,'Medical Examinations'!A191:J2525,3,FALSE)</f>
        <v>Obesity</v>
      </c>
      <c r="K191" s="41" t="str">
        <f>VLOOKUP(A191,'Medical Examinations'!A191:J2525,5,FALSE)</f>
        <v>Normal</v>
      </c>
      <c r="L191" s="42">
        <f>VLOOKUP(Healthcare!A191,'Hospitalisation Details'!A191:L2533,6,FALSE)</f>
        <v>37964</v>
      </c>
      <c r="M191" s="43">
        <f>VLOOKUP(A191,'Hospitalisation Details'!A191:L2533,9,FALSE)</f>
        <v>36397.58</v>
      </c>
      <c r="N191" s="40" t="str">
        <f>VLOOKUP(Healthcare!A191,'Hospitalisation Details'!A191:L2533,10,FALSE)</f>
        <v>tier - 2</v>
      </c>
      <c r="O191" s="41" t="str">
        <f>VLOOKUP(A191,'Hospitalisation Details'!A190:L2533,11,FALSE)</f>
        <v>tier - 3</v>
      </c>
      <c r="P191" s="41" t="str">
        <f>VLOOKUP(A191,'Hospitalisation Details'!A190:L2533,12)</f>
        <v>R1013</v>
      </c>
      <c r="Q191" s="44">
        <f ca="1">VLOOKUP(A191,'Hospitalisation Details'!A190:L2533,7,FALSE)</f>
        <v>22</v>
      </c>
    </row>
    <row r="192" spans="1:17" ht="15.5" x14ac:dyDescent="0.35">
      <c r="A192" s="29" t="s">
        <v>2178</v>
      </c>
      <c r="B192" s="30" t="str">
        <f>VLOOKUP(A192,'Customer Names'!A192:E2526,3,FALSE)</f>
        <v>Roulier</v>
      </c>
      <c r="C192" s="31">
        <f>VLOOKUP(A192,'Medical Examinations'!A192:J2526,2,FALSE)</f>
        <v>38.28</v>
      </c>
      <c r="D192" s="30">
        <f>VLOOKUP(A192,'Medical Examinations'!A192:J2526,4,FALSE)</f>
        <v>11.56</v>
      </c>
      <c r="E192" s="32" t="str">
        <f>VLOOKUP(A192,'Medical Examinations'!A192:J2526,6,FALSE)</f>
        <v>Yes</v>
      </c>
      <c r="F192" s="33" t="str">
        <f>VLOOKUP(A192,'Medical Examinations'!A192:J2526,7,FALSE)</f>
        <v>No</v>
      </c>
      <c r="G192" s="33" t="str">
        <f>VLOOKUP(A192,'Medical Examinations'!A192:J2526,8,FALSE)</f>
        <v>No</v>
      </c>
      <c r="H192" s="33">
        <f>VLOOKUP(A192,'Medical Examinations'!A192:J2526,9,FALSE)</f>
        <v>1</v>
      </c>
      <c r="I192" s="33" t="str">
        <f>VLOOKUP(A192,'Medical Examinations'!A192:J2526,10,FALSE)</f>
        <v>Yes</v>
      </c>
      <c r="J192" s="33" t="str">
        <f>VLOOKUP(A192,'Medical Examinations'!A192:J2526,3,FALSE)</f>
        <v>Obesity</v>
      </c>
      <c r="K192" s="33" t="str">
        <f>VLOOKUP(A192,'Medical Examinations'!A192:J2526,5,FALSE)</f>
        <v>Diabetese</v>
      </c>
      <c r="L192" s="34">
        <f>VLOOKUP(Healthcare!A192,'Hospitalisation Details'!A192:L2534,6,FALSE)</f>
        <v>34855</v>
      </c>
      <c r="M192" s="35">
        <f>VLOOKUP(A192,'Hospitalisation Details'!A192:L2534,9,FALSE)</f>
        <v>36350.71</v>
      </c>
      <c r="N192" s="32" t="str">
        <f>VLOOKUP(Healthcare!A192,'Hospitalisation Details'!A192:L2534,10,FALSE)</f>
        <v>tier - 1</v>
      </c>
      <c r="O192" s="33" t="str">
        <f>VLOOKUP(A192,'Hospitalisation Details'!A191:L2534,11,FALSE)</f>
        <v>tier - 2</v>
      </c>
      <c r="P192" s="33" t="str">
        <f>VLOOKUP(A192,'Hospitalisation Details'!A191:L2534,12)</f>
        <v>R1013</v>
      </c>
      <c r="Q192" s="36">
        <f ca="1">VLOOKUP(A192,'Hospitalisation Details'!A191:L2534,7,FALSE)</f>
        <v>31</v>
      </c>
    </row>
    <row r="193" spans="1:17" ht="15.5" x14ac:dyDescent="0.35">
      <c r="A193" s="37" t="s">
        <v>2177</v>
      </c>
      <c r="B193" s="38" t="str">
        <f>VLOOKUP(A193,'Customer Names'!A193:E2527,3,FALSE)</f>
        <v>Mullins</v>
      </c>
      <c r="C193" s="39">
        <f>VLOOKUP(A193,'Medical Examinations'!A193:J2527,2,FALSE)</f>
        <v>33.57</v>
      </c>
      <c r="D193" s="38">
        <f>VLOOKUP(A193,'Medical Examinations'!A193:J2527,4,FALSE)</f>
        <v>8.82</v>
      </c>
      <c r="E193" s="40" t="str">
        <f>VLOOKUP(A193,'Medical Examinations'!A193:J2527,6,FALSE)</f>
        <v>Yes</v>
      </c>
      <c r="F193" s="41" t="str">
        <f>VLOOKUP(A193,'Medical Examinations'!A193:J2527,7,FALSE)</f>
        <v>No</v>
      </c>
      <c r="G193" s="41" t="str">
        <f>VLOOKUP(A193,'Medical Examinations'!A193:J2527,8,FALSE)</f>
        <v>No</v>
      </c>
      <c r="H193" s="41">
        <f>VLOOKUP(A193,'Medical Examinations'!A193:J2527,9,FALSE)</f>
        <v>0</v>
      </c>
      <c r="I193" s="41" t="str">
        <f>VLOOKUP(A193,'Medical Examinations'!A193:J2527,10,FALSE)</f>
        <v>Yes</v>
      </c>
      <c r="J193" s="41" t="str">
        <f>VLOOKUP(A193,'Medical Examinations'!A193:J2527,3,FALSE)</f>
        <v>Obesity</v>
      </c>
      <c r="K193" s="41" t="str">
        <f>VLOOKUP(A193,'Medical Examinations'!A193:J2527,5,FALSE)</f>
        <v>Diabetese</v>
      </c>
      <c r="L193" s="42">
        <f>VLOOKUP(Healthcare!A193,'Hospitalisation Details'!A193:L2535,6,FALSE)</f>
        <v>35721</v>
      </c>
      <c r="M193" s="43">
        <f>VLOOKUP(A193,'Hospitalisation Details'!A193:L2535,9,FALSE)</f>
        <v>36332.449999999997</v>
      </c>
      <c r="N193" s="40" t="str">
        <f>VLOOKUP(Healthcare!A193,'Hospitalisation Details'!A193:L2535,10,FALSE)</f>
        <v>tier - 1</v>
      </c>
      <c r="O193" s="41" t="str">
        <f>VLOOKUP(A193,'Hospitalisation Details'!A192:L2535,11,FALSE)</f>
        <v>tier - 3</v>
      </c>
      <c r="P193" s="41" t="str">
        <f>VLOOKUP(A193,'Hospitalisation Details'!A192:L2535,12)</f>
        <v>R1012</v>
      </c>
      <c r="Q193" s="44">
        <f ca="1">VLOOKUP(A193,'Hospitalisation Details'!A192:L2535,7,FALSE)</f>
        <v>28</v>
      </c>
    </row>
    <row r="194" spans="1:17" ht="15.5" x14ac:dyDescent="0.35">
      <c r="A194" s="29" t="s">
        <v>2176</v>
      </c>
      <c r="B194" s="30" t="str">
        <f>VLOOKUP(A194,'Customer Names'!A194:E2528,3,FALSE)</f>
        <v>Hofmann</v>
      </c>
      <c r="C194" s="31">
        <f>VLOOKUP(A194,'Medical Examinations'!A194:J2528,2,FALSE)</f>
        <v>52.06</v>
      </c>
      <c r="D194" s="30">
        <f>VLOOKUP(A194,'Medical Examinations'!A194:J2528,4,FALSE)</f>
        <v>4.6900000000000004</v>
      </c>
      <c r="E194" s="32" t="str">
        <f>VLOOKUP(A194,'Medical Examinations'!A194:J2528,6,FALSE)</f>
        <v>No</v>
      </c>
      <c r="F194" s="33" t="str">
        <f>VLOOKUP(A194,'Medical Examinations'!A194:J2528,7,FALSE)</f>
        <v>No</v>
      </c>
      <c r="G194" s="33" t="str">
        <f>VLOOKUP(A194,'Medical Examinations'!A194:J2528,8,FALSE)</f>
        <v>No</v>
      </c>
      <c r="H194" s="33">
        <f>VLOOKUP(A194,'Medical Examinations'!A194:J2528,9,FALSE)</f>
        <v>1</v>
      </c>
      <c r="I194" s="33" t="str">
        <f>VLOOKUP(A194,'Medical Examinations'!A194:J2528,10,FALSE)</f>
        <v>Yes</v>
      </c>
      <c r="J194" s="33" t="str">
        <f>VLOOKUP(A194,'Medical Examinations'!A194:J2528,3,FALSE)</f>
        <v>Obesity</v>
      </c>
      <c r="K194" s="33" t="str">
        <f>VLOOKUP(A194,'Medical Examinations'!A194:J2528,5,FALSE)</f>
        <v>Normal</v>
      </c>
      <c r="L194" s="34">
        <f>VLOOKUP(Healthcare!A194,'Hospitalisation Details'!A194:L2536,6,FALSE)</f>
        <v>33771</v>
      </c>
      <c r="M194" s="35">
        <f>VLOOKUP(A194,'Hospitalisation Details'!A194:L2536,9,FALSE)</f>
        <v>36314.050000000003</v>
      </c>
      <c r="N194" s="32" t="str">
        <f>VLOOKUP(Healthcare!A194,'Hospitalisation Details'!A194:L2536,10,FALSE)</f>
        <v>tier - 2</v>
      </c>
      <c r="O194" s="33" t="str">
        <f>VLOOKUP(A194,'Hospitalisation Details'!A193:L2536,11,FALSE)</f>
        <v>tier - 2</v>
      </c>
      <c r="P194" s="33" t="str">
        <f>VLOOKUP(A194,'Hospitalisation Details'!A193:L2536,12)</f>
        <v>R1013</v>
      </c>
      <c r="Q194" s="36">
        <f ca="1">VLOOKUP(A194,'Hospitalisation Details'!A193:L2536,7,FALSE)</f>
        <v>34</v>
      </c>
    </row>
    <row r="195" spans="1:17" ht="15.5" x14ac:dyDescent="0.35">
      <c r="A195" s="37" t="s">
        <v>2175</v>
      </c>
      <c r="B195" s="38" t="str">
        <f>VLOOKUP(A195,'Customer Names'!A195:E2529,3,FALSE)</f>
        <v>Garcia Garcia</v>
      </c>
      <c r="C195" s="39">
        <f>VLOOKUP(A195,'Medical Examinations'!A195:J2529,2,FALSE)</f>
        <v>38.17</v>
      </c>
      <c r="D195" s="38">
        <f>VLOOKUP(A195,'Medical Examinations'!A195:J2529,4,FALSE)</f>
        <v>4.53</v>
      </c>
      <c r="E195" s="40" t="str">
        <f>VLOOKUP(A195,'Medical Examinations'!A195:J2529,6,FALSE)</f>
        <v>No</v>
      </c>
      <c r="F195" s="41" t="str">
        <f>VLOOKUP(A195,'Medical Examinations'!A195:J2529,7,FALSE)</f>
        <v>Yes</v>
      </c>
      <c r="G195" s="41" t="str">
        <f>VLOOKUP(A195,'Medical Examinations'!A195:J2529,8,FALSE)</f>
        <v>No</v>
      </c>
      <c r="H195" s="41">
        <f>VLOOKUP(A195,'Medical Examinations'!A195:J2529,9,FALSE)</f>
        <v>1</v>
      </c>
      <c r="I195" s="41" t="str">
        <f>VLOOKUP(A195,'Medical Examinations'!A195:J2529,10,FALSE)</f>
        <v>Yes</v>
      </c>
      <c r="J195" s="41" t="str">
        <f>VLOOKUP(A195,'Medical Examinations'!A195:J2529,3,FALSE)</f>
        <v>Obesity</v>
      </c>
      <c r="K195" s="41" t="str">
        <f>VLOOKUP(A195,'Medical Examinations'!A195:J2529,5,FALSE)</f>
        <v>Normal</v>
      </c>
      <c r="L195" s="42">
        <f>VLOOKUP(Healthcare!A195,'Hospitalisation Details'!A195:L2537,6,FALSE)</f>
        <v>38346</v>
      </c>
      <c r="M195" s="43">
        <f>VLOOKUP(A195,'Hospitalisation Details'!A195:L2537,9,FALSE)</f>
        <v>36307.800000000003</v>
      </c>
      <c r="N195" s="40" t="str">
        <f>VLOOKUP(Healthcare!A195,'Hospitalisation Details'!A195:L2537,10,FALSE)</f>
        <v>tier - 1</v>
      </c>
      <c r="O195" s="41" t="str">
        <f>VLOOKUP(A195,'Hospitalisation Details'!A194:L2537,11,FALSE)</f>
        <v>tier - 2</v>
      </c>
      <c r="P195" s="41" t="str">
        <f>VLOOKUP(A195,'Hospitalisation Details'!A194:L2537,12)</f>
        <v>R1013</v>
      </c>
      <c r="Q195" s="44">
        <f ca="1">VLOOKUP(A195,'Hospitalisation Details'!A194:L2537,7,FALSE)</f>
        <v>21</v>
      </c>
    </row>
    <row r="196" spans="1:17" ht="15.5" x14ac:dyDescent="0.35">
      <c r="A196" s="29" t="s">
        <v>2174</v>
      </c>
      <c r="B196" s="30" t="str">
        <f>VLOOKUP(A196,'Customer Names'!A196:E2530,3,FALSE)</f>
        <v>Klecker</v>
      </c>
      <c r="C196" s="31">
        <f>VLOOKUP(A196,'Medical Examinations'!A196:J2530,2,FALSE)</f>
        <v>36.954999999999998</v>
      </c>
      <c r="D196" s="30">
        <f>VLOOKUP(A196,'Medical Examinations'!A196:J2530,4,FALSE)</f>
        <v>5.84</v>
      </c>
      <c r="E196" s="32" t="str">
        <f>VLOOKUP(A196,'Medical Examinations'!A196:J2530,6,FALSE)</f>
        <v>No</v>
      </c>
      <c r="F196" s="33" t="str">
        <f>VLOOKUP(A196,'Medical Examinations'!A196:J2530,7,FALSE)</f>
        <v>No</v>
      </c>
      <c r="G196" s="33" t="str">
        <f>VLOOKUP(A196,'Medical Examinations'!A196:J2530,8,FALSE)</f>
        <v>Yes</v>
      </c>
      <c r="H196" s="33">
        <f>VLOOKUP(A196,'Medical Examinations'!A196:J2530,9,FALSE)</f>
        <v>1</v>
      </c>
      <c r="I196" s="33" t="str">
        <f>VLOOKUP(A196,'Medical Examinations'!A196:J2530,10,FALSE)</f>
        <v>Yes</v>
      </c>
      <c r="J196" s="33" t="str">
        <f>VLOOKUP(A196,'Medical Examinations'!A196:J2530,3,FALSE)</f>
        <v>Obesity</v>
      </c>
      <c r="K196" s="33" t="str">
        <f>VLOOKUP(A196,'Medical Examinations'!A196:J2530,5,FALSE)</f>
        <v>Prediabetese</v>
      </c>
      <c r="L196" s="34">
        <f>VLOOKUP(Healthcare!A196,'Hospitalisation Details'!A196:L2538,6,FALSE)</f>
        <v>37869</v>
      </c>
      <c r="M196" s="35">
        <f>VLOOKUP(A196,'Hospitalisation Details'!A196:L2538,9,FALSE)</f>
        <v>36219.410000000003</v>
      </c>
      <c r="N196" s="32" t="str">
        <f>VLOOKUP(Healthcare!A196,'Hospitalisation Details'!A196:L2538,10,FALSE)</f>
        <v>tier - 1</v>
      </c>
      <c r="O196" s="33" t="str">
        <f>VLOOKUP(A196,'Hospitalisation Details'!A195:L2538,11,FALSE)</f>
        <v>tier - 1</v>
      </c>
      <c r="P196" s="33" t="str">
        <f>VLOOKUP(A196,'Hospitalisation Details'!A195:L2538,12)</f>
        <v>R1013</v>
      </c>
      <c r="Q196" s="36">
        <f ca="1">VLOOKUP(A196,'Hospitalisation Details'!A195:L2538,7,FALSE)</f>
        <v>23</v>
      </c>
    </row>
    <row r="197" spans="1:17" ht="15.5" x14ac:dyDescent="0.35">
      <c r="A197" s="37" t="s">
        <v>2173</v>
      </c>
      <c r="B197" s="38" t="str">
        <f>VLOOKUP(A197,'Customer Names'!A197:E2531,3,FALSE)</f>
        <v>Cancre</v>
      </c>
      <c r="C197" s="39">
        <f>VLOOKUP(A197,'Medical Examinations'!A197:J2531,2,FALSE)</f>
        <v>34.4</v>
      </c>
      <c r="D197" s="38">
        <f>VLOOKUP(A197,'Medical Examinations'!A197:J2531,4,FALSE)</f>
        <v>4.9000000000000004</v>
      </c>
      <c r="E197" s="40" t="str">
        <f>VLOOKUP(A197,'Medical Examinations'!A197:J2531,6,FALSE)</f>
        <v>No</v>
      </c>
      <c r="F197" s="41" t="str">
        <f>VLOOKUP(A197,'Medical Examinations'!A197:J2531,7,FALSE)</f>
        <v>No</v>
      </c>
      <c r="G197" s="41" t="str">
        <f>VLOOKUP(A197,'Medical Examinations'!A197:J2531,8,FALSE)</f>
        <v>Yes</v>
      </c>
      <c r="H197" s="41">
        <f>VLOOKUP(A197,'Medical Examinations'!A197:J2531,9,FALSE)</f>
        <v>1</v>
      </c>
      <c r="I197" s="41" t="str">
        <f>VLOOKUP(A197,'Medical Examinations'!A197:J2531,10,FALSE)</f>
        <v>Yes</v>
      </c>
      <c r="J197" s="41" t="str">
        <f>VLOOKUP(A197,'Medical Examinations'!A197:J2531,3,FALSE)</f>
        <v>Obesity</v>
      </c>
      <c r="K197" s="41" t="str">
        <f>VLOOKUP(A197,'Medical Examinations'!A197:J2531,5,FALSE)</f>
        <v>Normal</v>
      </c>
      <c r="L197" s="42">
        <f>VLOOKUP(Healthcare!A197,'Hospitalisation Details'!A197:L2539,6,FALSE)</f>
        <v>34331</v>
      </c>
      <c r="M197" s="43">
        <f>VLOOKUP(A197,'Hospitalisation Details'!A197:L2539,9,FALSE)</f>
        <v>36197.699999999997</v>
      </c>
      <c r="N197" s="40" t="str">
        <f>VLOOKUP(Healthcare!A197,'Hospitalisation Details'!A197:L2539,10,FALSE)</f>
        <v>tier - 1</v>
      </c>
      <c r="O197" s="41" t="str">
        <f>VLOOKUP(A197,'Hospitalisation Details'!A196:L2539,11,FALSE)</f>
        <v>tier - 3</v>
      </c>
      <c r="P197" s="41" t="str">
        <f>VLOOKUP(A197,'Hospitalisation Details'!A196:L2539,12)</f>
        <v>R1024</v>
      </c>
      <c r="Q197" s="44">
        <f ca="1">VLOOKUP(A197,'Hospitalisation Details'!A196:L2539,7,FALSE)</f>
        <v>32</v>
      </c>
    </row>
    <row r="198" spans="1:17" ht="15.5" x14ac:dyDescent="0.35">
      <c r="A198" s="29" t="s">
        <v>2172</v>
      </c>
      <c r="B198" s="30" t="str">
        <f>VLOOKUP(A198,'Customer Names'!A198:E2532,3,FALSE)</f>
        <v>Denucci</v>
      </c>
      <c r="C198" s="31">
        <f>VLOOKUP(A198,'Medical Examinations'!A198:J2532,2,FALSE)</f>
        <v>31.73</v>
      </c>
      <c r="D198" s="30">
        <f>VLOOKUP(A198,'Medical Examinations'!A198:J2532,4,FALSE)</f>
        <v>4.3</v>
      </c>
      <c r="E198" s="32" t="str">
        <f>VLOOKUP(A198,'Medical Examinations'!A198:J2532,6,FALSE)</f>
        <v>No</v>
      </c>
      <c r="F198" s="33" t="str">
        <f>VLOOKUP(A198,'Medical Examinations'!A198:J2532,7,FALSE)</f>
        <v>No</v>
      </c>
      <c r="G198" s="33" t="str">
        <f>VLOOKUP(A198,'Medical Examinations'!A198:J2532,8,FALSE)</f>
        <v>No</v>
      </c>
      <c r="H198" s="33">
        <f>VLOOKUP(A198,'Medical Examinations'!A198:J2532,9,FALSE)</f>
        <v>0</v>
      </c>
      <c r="I198" s="33" t="str">
        <f>VLOOKUP(A198,'Medical Examinations'!A198:J2532,10,FALSE)</f>
        <v>Yes</v>
      </c>
      <c r="J198" s="33" t="str">
        <f>VLOOKUP(A198,'Medical Examinations'!A198:J2532,3,FALSE)</f>
        <v>Obesity</v>
      </c>
      <c r="K198" s="33" t="str">
        <f>VLOOKUP(A198,'Medical Examinations'!A198:J2532,5,FALSE)</f>
        <v>Normal</v>
      </c>
      <c r="L198" s="34">
        <f>VLOOKUP(Healthcare!A198,'Hospitalisation Details'!A198:L2540,6,FALSE)</f>
        <v>36434</v>
      </c>
      <c r="M198" s="35">
        <f>VLOOKUP(A198,'Hospitalisation Details'!A198:L2540,9,FALSE)</f>
        <v>36189.1</v>
      </c>
      <c r="N198" s="32" t="str">
        <f>VLOOKUP(Healthcare!A198,'Hospitalisation Details'!A198:L2540,10,FALSE)</f>
        <v>tier - 1</v>
      </c>
      <c r="O198" s="33" t="str">
        <f>VLOOKUP(A198,'Hospitalisation Details'!A197:L2540,11,FALSE)</f>
        <v>tier - 3</v>
      </c>
      <c r="P198" s="33" t="str">
        <f>VLOOKUP(A198,'Hospitalisation Details'!A197:L2540,12)</f>
        <v>R1013</v>
      </c>
      <c r="Q198" s="36">
        <f ca="1">VLOOKUP(A198,'Hospitalisation Details'!A197:L2540,7,FALSE)</f>
        <v>26</v>
      </c>
    </row>
    <row r="199" spans="1:17" ht="15.5" x14ac:dyDescent="0.35">
      <c r="A199" s="37" t="s">
        <v>2171</v>
      </c>
      <c r="B199" s="38" t="str">
        <f>VLOOKUP(A199,'Customer Names'!A199:E2533,3,FALSE)</f>
        <v>Saldana</v>
      </c>
      <c r="C199" s="39">
        <f>VLOOKUP(A199,'Medical Examinations'!A199:J2533,2,FALSE)</f>
        <v>36.64</v>
      </c>
      <c r="D199" s="38">
        <f>VLOOKUP(A199,'Medical Examinations'!A199:J2533,4,FALSE)</f>
        <v>11.34</v>
      </c>
      <c r="E199" s="40" t="str">
        <f>VLOOKUP(A199,'Medical Examinations'!A199:J2533,6,FALSE)</f>
        <v>No</v>
      </c>
      <c r="F199" s="41" t="str">
        <f>VLOOKUP(A199,'Medical Examinations'!A199:J2533,7,FALSE)</f>
        <v>No</v>
      </c>
      <c r="G199" s="41" t="str">
        <f>VLOOKUP(A199,'Medical Examinations'!A199:J2533,8,FALSE)</f>
        <v>No</v>
      </c>
      <c r="H199" s="41">
        <f>VLOOKUP(A199,'Medical Examinations'!A199:J2533,9,FALSE)</f>
        <v>0</v>
      </c>
      <c r="I199" s="41" t="str">
        <f>VLOOKUP(A199,'Medical Examinations'!A199:J2533,10,FALSE)</f>
        <v>Yes</v>
      </c>
      <c r="J199" s="41" t="str">
        <f>VLOOKUP(A199,'Medical Examinations'!A199:J2533,3,FALSE)</f>
        <v>Obesity</v>
      </c>
      <c r="K199" s="41" t="str">
        <f>VLOOKUP(A199,'Medical Examinations'!A199:J2533,5,FALSE)</f>
        <v>Diabetese</v>
      </c>
      <c r="L199" s="42">
        <f>VLOOKUP(Healthcare!A199,'Hospitalisation Details'!A199:L2541,6,FALSE)</f>
        <v>34674</v>
      </c>
      <c r="M199" s="43">
        <f>VLOOKUP(A199,'Hospitalisation Details'!A199:L2541,9,FALSE)</f>
        <v>36182.870000000003</v>
      </c>
      <c r="N199" s="40" t="str">
        <f>VLOOKUP(Healthcare!A199,'Hospitalisation Details'!A199:L2541,10,FALSE)</f>
        <v>tier - 2</v>
      </c>
      <c r="O199" s="41" t="str">
        <f>VLOOKUP(A199,'Hospitalisation Details'!A198:L2541,11,FALSE)</f>
        <v>tier - 3</v>
      </c>
      <c r="P199" s="41" t="str">
        <f>VLOOKUP(A199,'Hospitalisation Details'!A198:L2541,12)</f>
        <v>R1024</v>
      </c>
      <c r="Q199" s="44">
        <f ca="1">VLOOKUP(A199,'Hospitalisation Details'!A198:L2541,7,FALSE)</f>
        <v>31</v>
      </c>
    </row>
    <row r="200" spans="1:17" ht="15.5" x14ac:dyDescent="0.35">
      <c r="A200" s="29" t="s">
        <v>2170</v>
      </c>
      <c r="B200" s="30" t="str">
        <f>VLOOKUP(A200,'Customer Names'!A200:E2534,3,FALSE)</f>
        <v>Weinberg</v>
      </c>
      <c r="C200" s="31">
        <f>VLOOKUP(A200,'Medical Examinations'!A200:J2534,2,FALSE)</f>
        <v>36.85</v>
      </c>
      <c r="D200" s="30">
        <f>VLOOKUP(A200,'Medical Examinations'!A200:J2534,4,FALSE)</f>
        <v>5.88</v>
      </c>
      <c r="E200" s="32" t="str">
        <f>VLOOKUP(A200,'Medical Examinations'!A200:J2534,6,FALSE)</f>
        <v>No</v>
      </c>
      <c r="F200" s="33" t="str">
        <f>VLOOKUP(A200,'Medical Examinations'!A200:J2534,7,FALSE)</f>
        <v>Yes</v>
      </c>
      <c r="G200" s="33" t="str">
        <f>VLOOKUP(A200,'Medical Examinations'!A200:J2534,8,FALSE)</f>
        <v>No</v>
      </c>
      <c r="H200" s="33">
        <f>VLOOKUP(A200,'Medical Examinations'!A200:J2534,9,FALSE)</f>
        <v>1</v>
      </c>
      <c r="I200" s="33" t="str">
        <f>VLOOKUP(A200,'Medical Examinations'!A200:J2534,10,FALSE)</f>
        <v>Yes</v>
      </c>
      <c r="J200" s="33" t="str">
        <f>VLOOKUP(A200,'Medical Examinations'!A200:J2534,3,FALSE)</f>
        <v>Obesity</v>
      </c>
      <c r="K200" s="33" t="str">
        <f>VLOOKUP(A200,'Medical Examinations'!A200:J2534,5,FALSE)</f>
        <v>Prediabetese</v>
      </c>
      <c r="L200" s="34">
        <f>VLOOKUP(Healthcare!A200,'Hospitalisation Details'!A200:L2542,6,FALSE)</f>
        <v>38229</v>
      </c>
      <c r="M200" s="35">
        <f>VLOOKUP(A200,'Hospitalisation Details'!A200:L2542,9,FALSE)</f>
        <v>36149.480000000003</v>
      </c>
      <c r="N200" s="32" t="str">
        <f>VLOOKUP(Healthcare!A200,'Hospitalisation Details'!A200:L2542,10,FALSE)</f>
        <v>tier - 2</v>
      </c>
      <c r="O200" s="33" t="str">
        <f>VLOOKUP(A200,'Hospitalisation Details'!A199:L2542,11,FALSE)</f>
        <v>tier - 2</v>
      </c>
      <c r="P200" s="33" t="str">
        <f>VLOOKUP(A200,'Hospitalisation Details'!A199:L2542,12)</f>
        <v>R1011</v>
      </c>
      <c r="Q200" s="36">
        <f ca="1">VLOOKUP(A200,'Hospitalisation Details'!A199:L2542,7,FALSE)</f>
        <v>22</v>
      </c>
    </row>
    <row r="201" spans="1:17" ht="15.5" x14ac:dyDescent="0.35">
      <c r="A201" s="37" t="s">
        <v>2169</v>
      </c>
      <c r="B201" s="38" t="str">
        <f>VLOOKUP(A201,'Customer Names'!A201:E2535,3,FALSE)</f>
        <v>Walsh</v>
      </c>
      <c r="C201" s="39">
        <f>VLOOKUP(A201,'Medical Examinations'!A201:J2535,2,FALSE)</f>
        <v>33.33</v>
      </c>
      <c r="D201" s="38">
        <f>VLOOKUP(A201,'Medical Examinations'!A201:J2535,4,FALSE)</f>
        <v>5.01</v>
      </c>
      <c r="E201" s="40" t="str">
        <f>VLOOKUP(A201,'Medical Examinations'!A201:J2535,6,FALSE)</f>
        <v>Yes</v>
      </c>
      <c r="F201" s="41" t="str">
        <f>VLOOKUP(A201,'Medical Examinations'!A201:J2535,7,FALSE)</f>
        <v>No</v>
      </c>
      <c r="G201" s="41" t="str">
        <f>VLOOKUP(A201,'Medical Examinations'!A201:J2535,8,FALSE)</f>
        <v>Yes</v>
      </c>
      <c r="H201" s="41">
        <f>VLOOKUP(A201,'Medical Examinations'!A201:J2535,9,FALSE)</f>
        <v>1</v>
      </c>
      <c r="I201" s="41" t="str">
        <f>VLOOKUP(A201,'Medical Examinations'!A201:J2535,10,FALSE)</f>
        <v>Yes</v>
      </c>
      <c r="J201" s="41" t="str">
        <f>VLOOKUP(A201,'Medical Examinations'!A201:J2535,3,FALSE)</f>
        <v>Obesity</v>
      </c>
      <c r="K201" s="41" t="str">
        <f>VLOOKUP(A201,'Medical Examinations'!A201:J2535,5,FALSE)</f>
        <v>Normal</v>
      </c>
      <c r="L201" s="42">
        <f>VLOOKUP(Healthcare!A201,'Hospitalisation Details'!A201:L2543,6,FALSE)</f>
        <v>35593</v>
      </c>
      <c r="M201" s="43">
        <f>VLOOKUP(A201,'Hospitalisation Details'!A201:L2543,9,FALSE)</f>
        <v>36124.57</v>
      </c>
      <c r="N201" s="40" t="str">
        <f>VLOOKUP(Healthcare!A201,'Hospitalisation Details'!A201:L2543,10,FALSE)</f>
        <v>tier - 1</v>
      </c>
      <c r="O201" s="41" t="str">
        <f>VLOOKUP(A201,'Hospitalisation Details'!A200:L2543,11,FALSE)</f>
        <v>tier - 3</v>
      </c>
      <c r="P201" s="41" t="str">
        <f>VLOOKUP(A201,'Hospitalisation Details'!A200:L2543,12)</f>
        <v>R1012</v>
      </c>
      <c r="Q201" s="44">
        <f ca="1">VLOOKUP(A201,'Hospitalisation Details'!A200:L2543,7,FALSE)</f>
        <v>29</v>
      </c>
    </row>
    <row r="202" spans="1:17" ht="15.5" x14ac:dyDescent="0.35">
      <c r="A202" s="29" t="s">
        <v>2168</v>
      </c>
      <c r="B202" s="30" t="str">
        <f>VLOOKUP(A202,'Customer Names'!A202:E2536,3,FALSE)</f>
        <v>Pasten</v>
      </c>
      <c r="C202" s="31">
        <f>VLOOKUP(A202,'Medical Examinations'!A202:J2536,2,FALSE)</f>
        <v>39.14</v>
      </c>
      <c r="D202" s="30">
        <f>VLOOKUP(A202,'Medical Examinations'!A202:J2536,4,FALSE)</f>
        <v>4.4000000000000004</v>
      </c>
      <c r="E202" s="32" t="str">
        <f>VLOOKUP(A202,'Medical Examinations'!A202:J2536,6,FALSE)</f>
        <v>No</v>
      </c>
      <c r="F202" s="33" t="str">
        <f>VLOOKUP(A202,'Medical Examinations'!A202:J2536,7,FALSE)</f>
        <v>No</v>
      </c>
      <c r="G202" s="33" t="str">
        <f>VLOOKUP(A202,'Medical Examinations'!A202:J2536,8,FALSE)</f>
        <v>Yes</v>
      </c>
      <c r="H202" s="33">
        <f>VLOOKUP(A202,'Medical Examinations'!A202:J2536,9,FALSE)</f>
        <v>1</v>
      </c>
      <c r="I202" s="33" t="str">
        <f>VLOOKUP(A202,'Medical Examinations'!A202:J2536,10,FALSE)</f>
        <v>Yes</v>
      </c>
      <c r="J202" s="33" t="str">
        <f>VLOOKUP(A202,'Medical Examinations'!A202:J2536,3,FALSE)</f>
        <v>Obesity</v>
      </c>
      <c r="K202" s="33" t="str">
        <f>VLOOKUP(A202,'Medical Examinations'!A202:J2536,5,FALSE)</f>
        <v>Normal</v>
      </c>
      <c r="L202" s="34">
        <f>VLOOKUP(Healthcare!A202,'Hospitalisation Details'!A202:L2544,6,FALSE)</f>
        <v>36468</v>
      </c>
      <c r="M202" s="35">
        <f>VLOOKUP(A202,'Hospitalisation Details'!A202:L2544,9,FALSE)</f>
        <v>36090.49</v>
      </c>
      <c r="N202" s="32" t="str">
        <f>VLOOKUP(Healthcare!A202,'Hospitalisation Details'!A202:L2544,10,FALSE)</f>
        <v>tier - 2</v>
      </c>
      <c r="O202" s="33" t="str">
        <f>VLOOKUP(A202,'Hospitalisation Details'!A201:L2544,11,FALSE)</f>
        <v>tier - 2</v>
      </c>
      <c r="P202" s="33" t="str">
        <f>VLOOKUP(A202,'Hospitalisation Details'!A201:L2544,12)</f>
        <v>R1021</v>
      </c>
      <c r="Q202" s="36">
        <f ca="1">VLOOKUP(A202,'Hospitalisation Details'!A201:L2544,7,FALSE)</f>
        <v>26</v>
      </c>
    </row>
    <row r="203" spans="1:17" ht="15.5" x14ac:dyDescent="0.35">
      <c r="A203" s="37" t="s">
        <v>2167</v>
      </c>
      <c r="B203" s="38" t="str">
        <f>VLOOKUP(A203,'Customer Names'!A203:E2537,3,FALSE)</f>
        <v>LaBelle</v>
      </c>
      <c r="C203" s="39">
        <f>VLOOKUP(A203,'Medical Examinations'!A203:J2537,2,FALSE)</f>
        <v>32.9</v>
      </c>
      <c r="D203" s="38">
        <f>VLOOKUP(A203,'Medical Examinations'!A203:J2537,4,FALSE)</f>
        <v>6.26</v>
      </c>
      <c r="E203" s="40" t="str">
        <f>VLOOKUP(A203,'Medical Examinations'!A203:J2537,6,FALSE)</f>
        <v>Yes</v>
      </c>
      <c r="F203" s="41" t="str">
        <f>VLOOKUP(A203,'Medical Examinations'!A203:J2537,7,FALSE)</f>
        <v>No</v>
      </c>
      <c r="G203" s="41" t="str">
        <f>VLOOKUP(A203,'Medical Examinations'!A203:J2537,8,FALSE)</f>
        <v>No</v>
      </c>
      <c r="H203" s="41">
        <f>VLOOKUP(A203,'Medical Examinations'!A203:J2537,9,FALSE)</f>
        <v>0</v>
      </c>
      <c r="I203" s="41" t="str">
        <f>VLOOKUP(A203,'Medical Examinations'!A203:J2537,10,FALSE)</f>
        <v>Yes</v>
      </c>
      <c r="J203" s="41" t="str">
        <f>VLOOKUP(A203,'Medical Examinations'!A203:J2537,3,FALSE)</f>
        <v>Obesity</v>
      </c>
      <c r="K203" s="41" t="str">
        <f>VLOOKUP(A203,'Medical Examinations'!A203:J2537,5,FALSE)</f>
        <v>Prediabetese</v>
      </c>
      <c r="L203" s="42">
        <f>VLOOKUP(Healthcare!A203,'Hospitalisation Details'!A203:L2545,6,FALSE)</f>
        <v>35297</v>
      </c>
      <c r="M203" s="43">
        <f>VLOOKUP(A203,'Hospitalisation Details'!A203:L2545,9,FALSE)</f>
        <v>36085.22</v>
      </c>
      <c r="N203" s="40" t="str">
        <f>VLOOKUP(Healthcare!A203,'Hospitalisation Details'!A203:L2545,10,FALSE)</f>
        <v>tier - 1</v>
      </c>
      <c r="O203" s="41" t="str">
        <f>VLOOKUP(A203,'Hospitalisation Details'!A202:L2545,11,FALSE)</f>
        <v>tier - 1</v>
      </c>
      <c r="P203" s="41" t="str">
        <f>VLOOKUP(A203,'Hospitalisation Details'!A202:L2545,12)</f>
        <v>R1012</v>
      </c>
      <c r="Q203" s="44">
        <f ca="1">VLOOKUP(A203,'Hospitalisation Details'!A202:L2545,7,FALSE)</f>
        <v>30</v>
      </c>
    </row>
    <row r="204" spans="1:17" ht="15.5" x14ac:dyDescent="0.35">
      <c r="A204" s="29" t="s">
        <v>2166</v>
      </c>
      <c r="B204" s="30" t="str">
        <f>VLOOKUP(A204,'Customer Names'!A204:E2538,3,FALSE)</f>
        <v>Guzman</v>
      </c>
      <c r="C204" s="31">
        <f>VLOOKUP(A204,'Medical Examinations'!A204:J2538,2,FALSE)</f>
        <v>29.78</v>
      </c>
      <c r="D204" s="30">
        <f>VLOOKUP(A204,'Medical Examinations'!A204:J2538,4,FALSE)</f>
        <v>10.27</v>
      </c>
      <c r="E204" s="32" t="str">
        <f>VLOOKUP(A204,'Medical Examinations'!A204:J2538,6,FALSE)</f>
        <v>Yes</v>
      </c>
      <c r="F204" s="33" t="str">
        <f>VLOOKUP(A204,'Medical Examinations'!A204:J2538,7,FALSE)</f>
        <v>No</v>
      </c>
      <c r="G204" s="33" t="str">
        <f>VLOOKUP(A204,'Medical Examinations'!A204:J2538,8,FALSE)</f>
        <v>Yes</v>
      </c>
      <c r="H204" s="33">
        <f>VLOOKUP(A204,'Medical Examinations'!A204:J2538,9,FALSE)</f>
        <v>1</v>
      </c>
      <c r="I204" s="33" t="str">
        <f>VLOOKUP(A204,'Medical Examinations'!A204:J2538,10,FALSE)</f>
        <v>Yes</v>
      </c>
      <c r="J204" s="33" t="str">
        <f>VLOOKUP(A204,'Medical Examinations'!A204:J2538,3,FALSE)</f>
        <v>Overweight</v>
      </c>
      <c r="K204" s="33" t="str">
        <f>VLOOKUP(A204,'Medical Examinations'!A204:J2538,5,FALSE)</f>
        <v>Diabetese</v>
      </c>
      <c r="L204" s="34">
        <f>VLOOKUP(Healthcare!A204,'Hospitalisation Details'!A204:L2546,6,FALSE)</f>
        <v>34172</v>
      </c>
      <c r="M204" s="35">
        <f>VLOOKUP(A204,'Hospitalisation Details'!A204:L2546,9,FALSE)</f>
        <v>36074.339999999997</v>
      </c>
      <c r="N204" s="32" t="str">
        <f>VLOOKUP(Healthcare!A204,'Hospitalisation Details'!A204:L2546,10,FALSE)</f>
        <v>tier - 2</v>
      </c>
      <c r="O204" s="33" t="str">
        <f>VLOOKUP(A204,'Hospitalisation Details'!A203:L2546,11,FALSE)</f>
        <v>tier - 1</v>
      </c>
      <c r="P204" s="33" t="str">
        <f>VLOOKUP(A204,'Hospitalisation Details'!A203:L2546,12)</f>
        <v>R1013</v>
      </c>
      <c r="Q204" s="36">
        <f ca="1">VLOOKUP(A204,'Hospitalisation Details'!A203:L2546,7,FALSE)</f>
        <v>33</v>
      </c>
    </row>
    <row r="205" spans="1:17" ht="15.5" x14ac:dyDescent="0.35">
      <c r="A205" s="37" t="s">
        <v>2165</v>
      </c>
      <c r="B205" s="38" t="str">
        <f>VLOOKUP(A205,'Customer Names'!A205:E2539,3,FALSE)</f>
        <v>Turnbull</v>
      </c>
      <c r="C205" s="39">
        <f>VLOOKUP(A205,'Medical Examinations'!A205:J2539,2,FALSE)</f>
        <v>32.78</v>
      </c>
      <c r="D205" s="38">
        <f>VLOOKUP(A205,'Medical Examinations'!A205:J2539,4,FALSE)</f>
        <v>5.27</v>
      </c>
      <c r="E205" s="40" t="str">
        <f>VLOOKUP(A205,'Medical Examinations'!A205:J2539,6,FALSE)</f>
        <v>No</v>
      </c>
      <c r="F205" s="41" t="str">
        <f>VLOOKUP(A205,'Medical Examinations'!A205:J2539,7,FALSE)</f>
        <v>No</v>
      </c>
      <c r="G205" s="41" t="str">
        <f>VLOOKUP(A205,'Medical Examinations'!A205:J2539,8,FALSE)</f>
        <v>No</v>
      </c>
      <c r="H205" s="41">
        <f>VLOOKUP(A205,'Medical Examinations'!A205:J2539,9,FALSE)</f>
        <v>0</v>
      </c>
      <c r="I205" s="41" t="str">
        <f>VLOOKUP(A205,'Medical Examinations'!A205:J2539,10,FALSE)</f>
        <v>Yes</v>
      </c>
      <c r="J205" s="41" t="str">
        <f>VLOOKUP(A205,'Medical Examinations'!A205:J2539,3,FALSE)</f>
        <v>Obesity</v>
      </c>
      <c r="K205" s="41" t="str">
        <f>VLOOKUP(A205,'Medical Examinations'!A205:J2539,5,FALSE)</f>
        <v>Normal</v>
      </c>
      <c r="L205" s="42">
        <f>VLOOKUP(Healthcare!A205,'Hospitalisation Details'!A205:L2547,6,FALSE)</f>
        <v>36407</v>
      </c>
      <c r="M205" s="43">
        <f>VLOOKUP(A205,'Hospitalisation Details'!A205:L2547,9,FALSE)</f>
        <v>36021.01</v>
      </c>
      <c r="N205" s="40" t="str">
        <f>VLOOKUP(Healthcare!A205,'Hospitalisation Details'!A205:L2547,10,FALSE)</f>
        <v>tier - 2</v>
      </c>
      <c r="O205" s="41" t="str">
        <f>VLOOKUP(A205,'Hospitalisation Details'!A204:L2547,11,FALSE)</f>
        <v>tier - 3</v>
      </c>
      <c r="P205" s="41" t="str">
        <f>VLOOKUP(A205,'Hospitalisation Details'!A204:L2547,12)</f>
        <v>R1012</v>
      </c>
      <c r="Q205" s="44">
        <f ca="1">VLOOKUP(A205,'Hospitalisation Details'!A204:L2547,7,FALSE)</f>
        <v>27</v>
      </c>
    </row>
    <row r="206" spans="1:17" ht="15.5" x14ac:dyDescent="0.35">
      <c r="A206" s="29" t="s">
        <v>2164</v>
      </c>
      <c r="B206" s="30" t="str">
        <f>VLOOKUP(A206,'Customer Names'!A206:E2540,3,FALSE)</f>
        <v>Aguero</v>
      </c>
      <c r="C206" s="31">
        <f>VLOOKUP(A206,'Medical Examinations'!A206:J2540,2,FALSE)</f>
        <v>41.65</v>
      </c>
      <c r="D206" s="30">
        <f>VLOOKUP(A206,'Medical Examinations'!A206:J2540,4,FALSE)</f>
        <v>10.73</v>
      </c>
      <c r="E206" s="32" t="str">
        <f>VLOOKUP(A206,'Medical Examinations'!A206:J2540,6,FALSE)</f>
        <v>Yes</v>
      </c>
      <c r="F206" s="33" t="str">
        <f>VLOOKUP(A206,'Medical Examinations'!A206:J2540,7,FALSE)</f>
        <v>No</v>
      </c>
      <c r="G206" s="33" t="str">
        <f>VLOOKUP(A206,'Medical Examinations'!A206:J2540,8,FALSE)</f>
        <v>No</v>
      </c>
      <c r="H206" s="33">
        <f>VLOOKUP(A206,'Medical Examinations'!A206:J2540,9,FALSE)</f>
        <v>0</v>
      </c>
      <c r="I206" s="33" t="str">
        <f>VLOOKUP(A206,'Medical Examinations'!A206:J2540,10,FALSE)</f>
        <v>Yes</v>
      </c>
      <c r="J206" s="33" t="str">
        <f>VLOOKUP(A206,'Medical Examinations'!A206:J2540,3,FALSE)</f>
        <v>Obesity</v>
      </c>
      <c r="K206" s="33" t="str">
        <f>VLOOKUP(A206,'Medical Examinations'!A206:J2540,5,FALSE)</f>
        <v>Diabetese</v>
      </c>
      <c r="L206" s="34">
        <f>VLOOKUP(Healthcare!A206,'Hospitalisation Details'!A206:L2548,6,FALSE)</f>
        <v>33564</v>
      </c>
      <c r="M206" s="35">
        <f>VLOOKUP(A206,'Hospitalisation Details'!A206:L2548,9,FALSE)</f>
        <v>35952.65</v>
      </c>
      <c r="N206" s="32" t="str">
        <f>VLOOKUP(Healthcare!A206,'Hospitalisation Details'!A206:L2548,10,FALSE)</f>
        <v>tier - 1</v>
      </c>
      <c r="O206" s="33" t="str">
        <f>VLOOKUP(A206,'Hospitalisation Details'!A205:L2548,11,FALSE)</f>
        <v>tier - 3</v>
      </c>
      <c r="P206" s="33" t="str">
        <f>VLOOKUP(A206,'Hospitalisation Details'!A205:L2548,12)</f>
        <v>R1016</v>
      </c>
      <c r="Q206" s="36">
        <f ca="1">VLOOKUP(A206,'Hospitalisation Details'!A205:L2548,7,FALSE)</f>
        <v>34</v>
      </c>
    </row>
    <row r="207" spans="1:17" ht="15.5" x14ac:dyDescent="0.35">
      <c r="A207" s="37" t="s">
        <v>2163</v>
      </c>
      <c r="B207" s="38" t="str">
        <f>VLOOKUP(A207,'Customer Names'!A207:E2541,3,FALSE)</f>
        <v>Woodward</v>
      </c>
      <c r="C207" s="39">
        <f>VLOOKUP(A207,'Medical Examinations'!A207:J2541,2,FALSE)</f>
        <v>50.79</v>
      </c>
      <c r="D207" s="38">
        <f>VLOOKUP(A207,'Medical Examinations'!A207:J2541,4,FALSE)</f>
        <v>4.45</v>
      </c>
      <c r="E207" s="40" t="str">
        <f>VLOOKUP(A207,'Medical Examinations'!A207:J2541,6,FALSE)</f>
        <v>No</v>
      </c>
      <c r="F207" s="41" t="str">
        <f>VLOOKUP(A207,'Medical Examinations'!A207:J2541,7,FALSE)</f>
        <v>No</v>
      </c>
      <c r="G207" s="41" t="str">
        <f>VLOOKUP(A207,'Medical Examinations'!A207:J2541,8,FALSE)</f>
        <v>No</v>
      </c>
      <c r="H207" s="41">
        <f>VLOOKUP(A207,'Medical Examinations'!A207:J2541,9,FALSE)</f>
        <v>1</v>
      </c>
      <c r="I207" s="41" t="str">
        <f>VLOOKUP(A207,'Medical Examinations'!A207:J2541,10,FALSE)</f>
        <v>Yes</v>
      </c>
      <c r="J207" s="41" t="str">
        <f>VLOOKUP(A207,'Medical Examinations'!A207:J2541,3,FALSE)</f>
        <v>Obesity</v>
      </c>
      <c r="K207" s="41" t="str">
        <f>VLOOKUP(A207,'Medical Examinations'!A207:J2541,5,FALSE)</f>
        <v>Normal</v>
      </c>
      <c r="L207" s="42">
        <f>VLOOKUP(Healthcare!A207,'Hospitalisation Details'!A207:L2549,6,FALSE)</f>
        <v>33773</v>
      </c>
      <c r="M207" s="43">
        <f>VLOOKUP(A207,'Hospitalisation Details'!A207:L2549,9,FALSE)</f>
        <v>35883.269999999997</v>
      </c>
      <c r="N207" s="40" t="str">
        <f>VLOOKUP(Healthcare!A207,'Hospitalisation Details'!A207:L2549,10,FALSE)</f>
        <v>tier - 2</v>
      </c>
      <c r="O207" s="41" t="str">
        <f>VLOOKUP(A207,'Hospitalisation Details'!A206:L2549,11,FALSE)</f>
        <v>tier - 1</v>
      </c>
      <c r="P207" s="41" t="str">
        <f>VLOOKUP(A207,'Hospitalisation Details'!A206:L2549,12)</f>
        <v>R1013</v>
      </c>
      <c r="Q207" s="44">
        <f ca="1">VLOOKUP(A207,'Hospitalisation Details'!A206:L2549,7,FALSE)</f>
        <v>34</v>
      </c>
    </row>
    <row r="208" spans="1:17" ht="15.5" x14ac:dyDescent="0.35">
      <c r="A208" s="29" t="s">
        <v>2162</v>
      </c>
      <c r="B208" s="30" t="str">
        <f>VLOOKUP(A208,'Customer Names'!A208:E2542,3,FALSE)</f>
        <v>McElroy</v>
      </c>
      <c r="C208" s="31">
        <f>VLOOKUP(A208,'Medical Examinations'!A208:J2542,2,FALSE)</f>
        <v>35.43</v>
      </c>
      <c r="D208" s="30">
        <f>VLOOKUP(A208,'Medical Examinations'!A208:J2542,4,FALSE)</f>
        <v>5.25</v>
      </c>
      <c r="E208" s="32" t="str">
        <f>VLOOKUP(A208,'Medical Examinations'!A208:J2542,6,FALSE)</f>
        <v>Yes</v>
      </c>
      <c r="F208" s="33" t="str">
        <f>VLOOKUP(A208,'Medical Examinations'!A208:J2542,7,FALSE)</f>
        <v>No</v>
      </c>
      <c r="G208" s="33" t="str">
        <f>VLOOKUP(A208,'Medical Examinations'!A208:J2542,8,FALSE)</f>
        <v>No</v>
      </c>
      <c r="H208" s="33">
        <f>VLOOKUP(A208,'Medical Examinations'!A208:J2542,9,FALSE)</f>
        <v>0</v>
      </c>
      <c r="I208" s="33" t="str">
        <f>VLOOKUP(A208,'Medical Examinations'!A208:J2542,10,FALSE)</f>
        <v>Yes</v>
      </c>
      <c r="J208" s="33" t="str">
        <f>VLOOKUP(A208,'Medical Examinations'!A208:J2542,3,FALSE)</f>
        <v>Obesity</v>
      </c>
      <c r="K208" s="33" t="str">
        <f>VLOOKUP(A208,'Medical Examinations'!A208:J2542,5,FALSE)</f>
        <v>Normal</v>
      </c>
      <c r="L208" s="34">
        <f>VLOOKUP(Healthcare!A208,'Hospitalisation Details'!A208:L2550,6,FALSE)</f>
        <v>35342</v>
      </c>
      <c r="M208" s="35">
        <f>VLOOKUP(A208,'Hospitalisation Details'!A208:L2550,9,FALSE)</f>
        <v>35733.96</v>
      </c>
      <c r="N208" s="32" t="str">
        <f>VLOOKUP(Healthcare!A208,'Hospitalisation Details'!A208:L2550,10,FALSE)</f>
        <v>tier - 2</v>
      </c>
      <c r="O208" s="33" t="str">
        <f>VLOOKUP(A208,'Hospitalisation Details'!A207:L2550,11,FALSE)</f>
        <v>tier - 2</v>
      </c>
      <c r="P208" s="33" t="str">
        <f>VLOOKUP(A208,'Hospitalisation Details'!A207:L2550,12)</f>
        <v>R1013</v>
      </c>
      <c r="Q208" s="36">
        <f ca="1">VLOOKUP(A208,'Hospitalisation Details'!A207:L2550,7,FALSE)</f>
        <v>29</v>
      </c>
    </row>
    <row r="209" spans="1:17" ht="15.5" x14ac:dyDescent="0.35">
      <c r="A209" s="37" t="s">
        <v>2161</v>
      </c>
      <c r="B209" s="38" t="str">
        <f>VLOOKUP(A209,'Customer Names'!A209:E2543,3,FALSE)</f>
        <v>Lopez</v>
      </c>
      <c r="C209" s="39">
        <f>VLOOKUP(A209,'Medical Examinations'!A209:J2543,2,FALSE)</f>
        <v>35.25</v>
      </c>
      <c r="D209" s="38">
        <f>VLOOKUP(A209,'Medical Examinations'!A209:J2543,4,FALSE)</f>
        <v>9.51</v>
      </c>
      <c r="E209" s="40" t="str">
        <f>VLOOKUP(A209,'Medical Examinations'!A209:J2543,6,FALSE)</f>
        <v>No</v>
      </c>
      <c r="F209" s="41" t="str">
        <f>VLOOKUP(A209,'Medical Examinations'!A209:J2543,7,FALSE)</f>
        <v>No</v>
      </c>
      <c r="G209" s="41" t="str">
        <f>VLOOKUP(A209,'Medical Examinations'!A209:J2543,8,FALSE)</f>
        <v>No</v>
      </c>
      <c r="H209" s="41">
        <f>VLOOKUP(A209,'Medical Examinations'!A209:J2543,9,FALSE)</f>
        <v>0</v>
      </c>
      <c r="I209" s="41" t="str">
        <f>VLOOKUP(A209,'Medical Examinations'!A209:J2543,10,FALSE)</f>
        <v>Yes</v>
      </c>
      <c r="J209" s="41" t="str">
        <f>VLOOKUP(A209,'Medical Examinations'!A209:J2543,3,FALSE)</f>
        <v>Obesity</v>
      </c>
      <c r="K209" s="41" t="str">
        <f>VLOOKUP(A209,'Medical Examinations'!A209:J2543,5,FALSE)</f>
        <v>Diabetese</v>
      </c>
      <c r="L209" s="42">
        <f>VLOOKUP(Healthcare!A209,'Hospitalisation Details'!A209:L2551,6,FALSE)</f>
        <v>34530</v>
      </c>
      <c r="M209" s="43">
        <f>VLOOKUP(A209,'Hospitalisation Details'!A209:L2551,9,FALSE)</f>
        <v>35711.39</v>
      </c>
      <c r="N209" s="40" t="str">
        <f>VLOOKUP(Healthcare!A209,'Hospitalisation Details'!A209:L2551,10,FALSE)</f>
        <v>tier - 2</v>
      </c>
      <c r="O209" s="41" t="str">
        <f>VLOOKUP(A209,'Hospitalisation Details'!A208:L2551,11,FALSE)</f>
        <v>tier - 3</v>
      </c>
      <c r="P209" s="41" t="str">
        <f>VLOOKUP(A209,'Hospitalisation Details'!A208:L2551,12)</f>
        <v>R1013</v>
      </c>
      <c r="Q209" s="44">
        <f ca="1">VLOOKUP(A209,'Hospitalisation Details'!A208:L2551,7,FALSE)</f>
        <v>32</v>
      </c>
    </row>
    <row r="210" spans="1:17" ht="15.5" x14ac:dyDescent="0.35">
      <c r="A210" s="29" t="s">
        <v>2160</v>
      </c>
      <c r="B210" s="30" t="str">
        <f>VLOOKUP(A210,'Customer Names'!A210:E2544,3,FALSE)</f>
        <v>Cardosi</v>
      </c>
      <c r="C210" s="31">
        <f>VLOOKUP(A210,'Medical Examinations'!A210:J2544,2,FALSE)</f>
        <v>36.85</v>
      </c>
      <c r="D210" s="30">
        <f>VLOOKUP(A210,'Medical Examinations'!A210:J2544,4,FALSE)</f>
        <v>11.12</v>
      </c>
      <c r="E210" s="32" t="str">
        <f>VLOOKUP(A210,'Medical Examinations'!A210:J2544,6,FALSE)</f>
        <v>No</v>
      </c>
      <c r="F210" s="33" t="str">
        <f>VLOOKUP(A210,'Medical Examinations'!A210:J2544,7,FALSE)</f>
        <v>No</v>
      </c>
      <c r="G210" s="33" t="str">
        <f>VLOOKUP(A210,'Medical Examinations'!A210:J2544,8,FALSE)</f>
        <v>No</v>
      </c>
      <c r="H210" s="33">
        <f>VLOOKUP(A210,'Medical Examinations'!A210:J2544,9,FALSE)</f>
        <v>0</v>
      </c>
      <c r="I210" s="33" t="str">
        <f>VLOOKUP(A210,'Medical Examinations'!A210:J2544,10,FALSE)</f>
        <v>Yes</v>
      </c>
      <c r="J210" s="33" t="str">
        <f>VLOOKUP(A210,'Medical Examinations'!A210:J2544,3,FALSE)</f>
        <v>Obesity</v>
      </c>
      <c r="K210" s="33" t="str">
        <f>VLOOKUP(A210,'Medical Examinations'!A210:J2544,5,FALSE)</f>
        <v>Diabetese</v>
      </c>
      <c r="L210" s="34">
        <f>VLOOKUP(Healthcare!A210,'Hospitalisation Details'!A210:L2552,6,FALSE)</f>
        <v>36148</v>
      </c>
      <c r="M210" s="35">
        <f>VLOOKUP(A210,'Hospitalisation Details'!A210:L2552,9,FALSE)</f>
        <v>35701.9</v>
      </c>
      <c r="N210" s="32" t="str">
        <f>VLOOKUP(Healthcare!A210,'Hospitalisation Details'!A210:L2552,10,FALSE)</f>
        <v>tier - 2</v>
      </c>
      <c r="O210" s="33" t="str">
        <f>VLOOKUP(A210,'Hospitalisation Details'!A209:L2552,11,FALSE)</f>
        <v>tier - 1</v>
      </c>
      <c r="P210" s="33" t="str">
        <f>VLOOKUP(A210,'Hospitalisation Details'!A209:L2552,12)</f>
        <v>R1019</v>
      </c>
      <c r="Q210" s="36">
        <f ca="1">VLOOKUP(A210,'Hospitalisation Details'!A209:L2552,7,FALSE)</f>
        <v>27</v>
      </c>
    </row>
    <row r="211" spans="1:17" ht="15.5" x14ac:dyDescent="0.35">
      <c r="A211" s="37" t="s">
        <v>2159</v>
      </c>
      <c r="B211" s="38" t="str">
        <f>VLOOKUP(A211,'Customer Names'!A211:E2545,3,FALSE)</f>
        <v>Looney</v>
      </c>
      <c r="C211" s="39">
        <f>VLOOKUP(A211,'Medical Examinations'!A211:J2545,2,FALSE)</f>
        <v>31.02</v>
      </c>
      <c r="D211" s="38">
        <f>VLOOKUP(A211,'Medical Examinations'!A211:J2545,4,FALSE)</f>
        <v>4.5599999999999996</v>
      </c>
      <c r="E211" s="40" t="str">
        <f>VLOOKUP(A211,'Medical Examinations'!A211:J2545,6,FALSE)</f>
        <v>No</v>
      </c>
      <c r="F211" s="41" t="str">
        <f>VLOOKUP(A211,'Medical Examinations'!A211:J2545,7,FALSE)</f>
        <v>Yes</v>
      </c>
      <c r="G211" s="41" t="str">
        <f>VLOOKUP(A211,'Medical Examinations'!A211:J2545,8,FALSE)</f>
        <v>No</v>
      </c>
      <c r="H211" s="41">
        <f>VLOOKUP(A211,'Medical Examinations'!A211:J2545,9,FALSE)</f>
        <v>1</v>
      </c>
      <c r="I211" s="41" t="str">
        <f>VLOOKUP(A211,'Medical Examinations'!A211:J2545,10,FALSE)</f>
        <v>Yes</v>
      </c>
      <c r="J211" s="41" t="str">
        <f>VLOOKUP(A211,'Medical Examinations'!A211:J2545,3,FALSE)</f>
        <v>Obesity</v>
      </c>
      <c r="K211" s="41" t="str">
        <f>VLOOKUP(A211,'Medical Examinations'!A211:J2545,5,FALSE)</f>
        <v>Normal</v>
      </c>
      <c r="L211" s="42">
        <f>VLOOKUP(Healthcare!A211,'Hospitalisation Details'!A211:L2553,6,FALSE)</f>
        <v>36877</v>
      </c>
      <c r="M211" s="43">
        <f>VLOOKUP(A211,'Hospitalisation Details'!A211:L2553,9,FALSE)</f>
        <v>35595.589999999997</v>
      </c>
      <c r="N211" s="40" t="str">
        <f>VLOOKUP(Healthcare!A211,'Hospitalisation Details'!A211:L2553,10,FALSE)</f>
        <v>tier - 2</v>
      </c>
      <c r="O211" s="41" t="str">
        <f>VLOOKUP(A211,'Hospitalisation Details'!A210:L2553,11,FALSE)</f>
        <v>tier - 3</v>
      </c>
      <c r="P211" s="41" t="str">
        <f>VLOOKUP(A211,'Hospitalisation Details'!A210:L2553,12)</f>
        <v>R1013</v>
      </c>
      <c r="Q211" s="44">
        <f ca="1">VLOOKUP(A211,'Hospitalisation Details'!A210:L2553,7,FALSE)</f>
        <v>25</v>
      </c>
    </row>
    <row r="212" spans="1:17" ht="15.5" x14ac:dyDescent="0.35">
      <c r="A212" s="29" t="s">
        <v>2158</v>
      </c>
      <c r="B212" s="30" t="str">
        <f>VLOOKUP(A212,'Customer Names'!A212:E2546,3,FALSE)</f>
        <v>Zyryanov</v>
      </c>
      <c r="C212" s="31">
        <f>VLOOKUP(A212,'Medical Examinations'!A212:J2546,2,FALSE)</f>
        <v>35.6</v>
      </c>
      <c r="D212" s="30">
        <f>VLOOKUP(A212,'Medical Examinations'!A212:J2546,4,FALSE)</f>
        <v>4.0199999999999996</v>
      </c>
      <c r="E212" s="32" t="str">
        <f>VLOOKUP(A212,'Medical Examinations'!A212:J2546,6,FALSE)</f>
        <v>Yes</v>
      </c>
      <c r="F212" s="33" t="str">
        <f>VLOOKUP(A212,'Medical Examinations'!A212:J2546,7,FALSE)</f>
        <v>Yes</v>
      </c>
      <c r="G212" s="33" t="str">
        <f>VLOOKUP(A212,'Medical Examinations'!A212:J2546,8,FALSE)</f>
        <v>No</v>
      </c>
      <c r="H212" s="33">
        <f>VLOOKUP(A212,'Medical Examinations'!A212:J2546,9,FALSE)</f>
        <v>2</v>
      </c>
      <c r="I212" s="33" t="str">
        <f>VLOOKUP(A212,'Medical Examinations'!A212:J2546,10,FALSE)</f>
        <v>Yes</v>
      </c>
      <c r="J212" s="33" t="str">
        <f>VLOOKUP(A212,'Medical Examinations'!A212:J2546,3,FALSE)</f>
        <v>Obesity</v>
      </c>
      <c r="K212" s="33" t="str">
        <f>VLOOKUP(A212,'Medical Examinations'!A212:J2546,5,FALSE)</f>
        <v>Normal</v>
      </c>
      <c r="L212" s="34">
        <f>VLOOKUP(Healthcare!A212,'Hospitalisation Details'!A212:L2554,6,FALSE)</f>
        <v>36849</v>
      </c>
      <c r="M212" s="35">
        <f>VLOOKUP(A212,'Hospitalisation Details'!A212:L2554,9,FALSE)</f>
        <v>35585.58</v>
      </c>
      <c r="N212" s="32" t="str">
        <f>VLOOKUP(Healthcare!A212,'Hospitalisation Details'!A212:L2554,10,FALSE)</f>
        <v>tier - 2</v>
      </c>
      <c r="O212" s="33" t="str">
        <f>VLOOKUP(A212,'Hospitalisation Details'!A211:L2554,11,FALSE)</f>
        <v>tier - 3</v>
      </c>
      <c r="P212" s="33" t="str">
        <f>VLOOKUP(A212,'Hospitalisation Details'!A211:L2554,12)</f>
        <v>R1024</v>
      </c>
      <c r="Q212" s="36">
        <f ca="1">VLOOKUP(A212,'Hospitalisation Details'!A211:L2554,7,FALSE)</f>
        <v>25</v>
      </c>
    </row>
    <row r="213" spans="1:17" ht="15.5" x14ac:dyDescent="0.35">
      <c r="A213" s="37" t="s">
        <v>2157</v>
      </c>
      <c r="B213" s="38" t="str">
        <f>VLOOKUP(A213,'Customer Names'!A213:E2547,3,FALSE)</f>
        <v>Gavin</v>
      </c>
      <c r="C213" s="39">
        <f>VLOOKUP(A213,'Medical Examinations'!A213:J2547,2,FALSE)</f>
        <v>34.39</v>
      </c>
      <c r="D213" s="38">
        <f>VLOOKUP(A213,'Medical Examinations'!A213:J2547,4,FALSE)</f>
        <v>8.7200000000000006</v>
      </c>
      <c r="E213" s="40" t="str">
        <f>VLOOKUP(A213,'Medical Examinations'!A213:J2547,6,FALSE)</f>
        <v>No</v>
      </c>
      <c r="F213" s="41" t="str">
        <f>VLOOKUP(A213,'Medical Examinations'!A213:J2547,7,FALSE)</f>
        <v>No</v>
      </c>
      <c r="G213" s="41" t="str">
        <f>VLOOKUP(A213,'Medical Examinations'!A213:J2547,8,FALSE)</f>
        <v>No</v>
      </c>
      <c r="H213" s="41">
        <f>VLOOKUP(A213,'Medical Examinations'!A213:J2547,9,FALSE)</f>
        <v>0</v>
      </c>
      <c r="I213" s="41" t="str">
        <f>VLOOKUP(A213,'Medical Examinations'!A213:J2547,10,FALSE)</f>
        <v>Yes</v>
      </c>
      <c r="J213" s="41" t="str">
        <f>VLOOKUP(A213,'Medical Examinations'!A213:J2547,3,FALSE)</f>
        <v>Obesity</v>
      </c>
      <c r="K213" s="41" t="str">
        <f>VLOOKUP(A213,'Medical Examinations'!A213:J2547,5,FALSE)</f>
        <v>Diabetese</v>
      </c>
      <c r="L213" s="42">
        <f>VLOOKUP(Healthcare!A213,'Hospitalisation Details'!A213:L2555,6,FALSE)</f>
        <v>33460</v>
      </c>
      <c r="M213" s="43">
        <f>VLOOKUP(A213,'Hospitalisation Details'!A213:L2555,9,FALSE)</f>
        <v>35583.17</v>
      </c>
      <c r="N213" s="40" t="str">
        <f>VLOOKUP(Healthcare!A213,'Hospitalisation Details'!A213:L2555,10,FALSE)</f>
        <v>tier - 1</v>
      </c>
      <c r="O213" s="41" t="str">
        <f>VLOOKUP(A213,'Hospitalisation Details'!A212:L2555,11,FALSE)</f>
        <v>tier - 3</v>
      </c>
      <c r="P213" s="41" t="str">
        <f>VLOOKUP(A213,'Hospitalisation Details'!A212:L2555,12)</f>
        <v>R1013</v>
      </c>
      <c r="Q213" s="44">
        <f ca="1">VLOOKUP(A213,'Hospitalisation Details'!A212:L2555,7,FALSE)</f>
        <v>35</v>
      </c>
    </row>
    <row r="214" spans="1:17" ht="15.5" x14ac:dyDescent="0.35">
      <c r="A214" s="29" t="s">
        <v>2156</v>
      </c>
      <c r="B214" s="30" t="str">
        <f>VLOOKUP(A214,'Customer Names'!A214:E2548,3,FALSE)</f>
        <v>Littlefield</v>
      </c>
      <c r="C214" s="31">
        <f>VLOOKUP(A214,'Medical Examinations'!A214:J2548,2,FALSE)</f>
        <v>29.06</v>
      </c>
      <c r="D214" s="30">
        <f>VLOOKUP(A214,'Medical Examinations'!A214:J2548,4,FALSE)</f>
        <v>6.25</v>
      </c>
      <c r="E214" s="32" t="str">
        <f>VLOOKUP(A214,'Medical Examinations'!A214:J2548,6,FALSE)</f>
        <v>Yes</v>
      </c>
      <c r="F214" s="33" t="str">
        <f>VLOOKUP(A214,'Medical Examinations'!A214:J2548,7,FALSE)</f>
        <v>No</v>
      </c>
      <c r="G214" s="33" t="str">
        <f>VLOOKUP(A214,'Medical Examinations'!A214:J2548,8,FALSE)</f>
        <v>No</v>
      </c>
      <c r="H214" s="33">
        <f>VLOOKUP(A214,'Medical Examinations'!A214:J2548,9,FALSE)</f>
        <v>1</v>
      </c>
      <c r="I214" s="33" t="str">
        <f>VLOOKUP(A214,'Medical Examinations'!A214:J2548,10,FALSE)</f>
        <v>Yes</v>
      </c>
      <c r="J214" s="33" t="str">
        <f>VLOOKUP(A214,'Medical Examinations'!A214:J2548,3,FALSE)</f>
        <v>Overweight</v>
      </c>
      <c r="K214" s="33" t="str">
        <f>VLOOKUP(A214,'Medical Examinations'!A214:J2548,5,FALSE)</f>
        <v>Prediabetese</v>
      </c>
      <c r="L214" s="34">
        <f>VLOOKUP(Healthcare!A214,'Hospitalisation Details'!A214:L2556,6,FALSE)</f>
        <v>34575</v>
      </c>
      <c r="M214" s="35">
        <f>VLOOKUP(A214,'Hospitalisation Details'!A214:L2556,9,FALSE)</f>
        <v>35573.26</v>
      </c>
      <c r="N214" s="32" t="str">
        <f>VLOOKUP(Healthcare!A214,'Hospitalisation Details'!A214:L2556,10,FALSE)</f>
        <v>tier - 2</v>
      </c>
      <c r="O214" s="33" t="str">
        <f>VLOOKUP(A214,'Hospitalisation Details'!A213:L2556,11,FALSE)</f>
        <v>tier - 1</v>
      </c>
      <c r="P214" s="33" t="str">
        <f>VLOOKUP(A214,'Hospitalisation Details'!A213:L2556,12)</f>
        <v>R1012</v>
      </c>
      <c r="Q214" s="36">
        <f ca="1">VLOOKUP(A214,'Hospitalisation Details'!A213:L2556,7,FALSE)</f>
        <v>32</v>
      </c>
    </row>
    <row r="215" spans="1:17" ht="15.5" x14ac:dyDescent="0.35">
      <c r="A215" s="37" t="s">
        <v>2155</v>
      </c>
      <c r="B215" s="38" t="str">
        <f>VLOOKUP(A215,'Customer Names'!A215:E2549,3,FALSE)</f>
        <v>Shearer</v>
      </c>
      <c r="C215" s="39">
        <f>VLOOKUP(A215,'Medical Examinations'!A215:J2549,2,FALSE)</f>
        <v>35.799999999999997</v>
      </c>
      <c r="D215" s="38">
        <f>VLOOKUP(A215,'Medical Examinations'!A215:J2549,4,FALSE)</f>
        <v>7.32</v>
      </c>
      <c r="E215" s="40" t="str">
        <f>VLOOKUP(A215,'Medical Examinations'!A215:J2549,6,FALSE)</f>
        <v>No</v>
      </c>
      <c r="F215" s="41" t="str">
        <f>VLOOKUP(A215,'Medical Examinations'!A215:J2549,7,FALSE)</f>
        <v>No</v>
      </c>
      <c r="G215" s="41" t="str">
        <f>VLOOKUP(A215,'Medical Examinations'!A215:J2549,8,FALSE)</f>
        <v>No</v>
      </c>
      <c r="H215" s="41">
        <f>VLOOKUP(A215,'Medical Examinations'!A215:J2549,9,FALSE)</f>
        <v>2</v>
      </c>
      <c r="I215" s="41" t="str">
        <f>VLOOKUP(A215,'Medical Examinations'!A215:J2549,10,FALSE)</f>
        <v>Yes</v>
      </c>
      <c r="J215" s="41" t="str">
        <f>VLOOKUP(A215,'Medical Examinations'!A215:J2549,3,FALSE)</f>
        <v>Obesity</v>
      </c>
      <c r="K215" s="41" t="str">
        <f>VLOOKUP(A215,'Medical Examinations'!A215:J2549,5,FALSE)</f>
        <v>Diabetese</v>
      </c>
      <c r="L215" s="42">
        <f>VLOOKUP(Healthcare!A215,'Hospitalisation Details'!A215:L2557,6,FALSE)</f>
        <v>34269</v>
      </c>
      <c r="M215" s="43">
        <f>VLOOKUP(A215,'Hospitalisation Details'!A215:L2557,9,FALSE)</f>
        <v>35547.72</v>
      </c>
      <c r="N215" s="40" t="str">
        <f>VLOOKUP(Healthcare!A215,'Hospitalisation Details'!A215:L2557,10,FALSE)</f>
        <v>tier - 1</v>
      </c>
      <c r="O215" s="41" t="str">
        <f>VLOOKUP(A215,'Hospitalisation Details'!A214:L2557,11,FALSE)</f>
        <v>tier - 1</v>
      </c>
      <c r="P215" s="41" t="str">
        <f>VLOOKUP(A215,'Hospitalisation Details'!A214:L2557,12)</f>
        <v>R1012</v>
      </c>
      <c r="Q215" s="44">
        <f ca="1">VLOOKUP(A215,'Hospitalisation Details'!A214:L2557,7,FALSE)</f>
        <v>32</v>
      </c>
    </row>
    <row r="216" spans="1:17" ht="15.5" x14ac:dyDescent="0.35">
      <c r="A216" s="29" t="s">
        <v>2154</v>
      </c>
      <c r="B216" s="30" t="str">
        <f>VLOOKUP(A216,'Customer Names'!A216:E2550,3,FALSE)</f>
        <v>Armstrong</v>
      </c>
      <c r="C216" s="31">
        <f>VLOOKUP(A216,'Medical Examinations'!A216:J2550,2,FALSE)</f>
        <v>49.8</v>
      </c>
      <c r="D216" s="30">
        <f>VLOOKUP(A216,'Medical Examinations'!A216:J2550,4,FALSE)</f>
        <v>4.24</v>
      </c>
      <c r="E216" s="32" t="str">
        <f>VLOOKUP(A216,'Medical Examinations'!A216:J2550,6,FALSE)</f>
        <v>No</v>
      </c>
      <c r="F216" s="33" t="str">
        <f>VLOOKUP(A216,'Medical Examinations'!A216:J2550,7,FALSE)</f>
        <v>No</v>
      </c>
      <c r="G216" s="33" t="str">
        <f>VLOOKUP(A216,'Medical Examinations'!A216:J2550,8,FALSE)</f>
        <v>No</v>
      </c>
      <c r="H216" s="33">
        <f>VLOOKUP(A216,'Medical Examinations'!A216:J2550,9,FALSE)</f>
        <v>1</v>
      </c>
      <c r="I216" s="33" t="str">
        <f>VLOOKUP(A216,'Medical Examinations'!A216:J2550,10,FALSE)</f>
        <v>Yes</v>
      </c>
      <c r="J216" s="33" t="str">
        <f>VLOOKUP(A216,'Medical Examinations'!A216:J2550,3,FALSE)</f>
        <v>Obesity</v>
      </c>
      <c r="K216" s="33" t="str">
        <f>VLOOKUP(A216,'Medical Examinations'!A216:J2550,5,FALSE)</f>
        <v>Normal</v>
      </c>
      <c r="L216" s="34">
        <f>VLOOKUP(Healthcare!A216,'Hospitalisation Details'!A216:L2558,6,FALSE)</f>
        <v>33860</v>
      </c>
      <c r="M216" s="35">
        <f>VLOOKUP(A216,'Hospitalisation Details'!A216:L2558,9,FALSE)</f>
        <v>35547.47</v>
      </c>
      <c r="N216" s="32" t="str">
        <f>VLOOKUP(Healthcare!A216,'Hospitalisation Details'!A216:L2558,10,FALSE)</f>
        <v>tier - 2</v>
      </c>
      <c r="O216" s="33" t="str">
        <f>VLOOKUP(A216,'Hospitalisation Details'!A215:L2558,11,FALSE)</f>
        <v>tier - 3</v>
      </c>
      <c r="P216" s="33" t="str">
        <f>VLOOKUP(A216,'Hospitalisation Details'!A215:L2558,12)</f>
        <v>R1011</v>
      </c>
      <c r="Q216" s="36">
        <f ca="1">VLOOKUP(A216,'Hospitalisation Details'!A215:L2558,7,FALSE)</f>
        <v>33</v>
      </c>
    </row>
    <row r="217" spans="1:17" ht="15.5" x14ac:dyDescent="0.35">
      <c r="A217" s="37" t="s">
        <v>2153</v>
      </c>
      <c r="B217" s="38" t="str">
        <f>VLOOKUP(A217,'Customer Names'!A217:E2551,3,FALSE)</f>
        <v>Warriner</v>
      </c>
      <c r="C217" s="39">
        <f>VLOOKUP(A217,'Medical Examinations'!A217:J2551,2,FALSE)</f>
        <v>35.71</v>
      </c>
      <c r="D217" s="38">
        <f>VLOOKUP(A217,'Medical Examinations'!A217:J2551,4,FALSE)</f>
        <v>6.84</v>
      </c>
      <c r="E217" s="40" t="str">
        <f>VLOOKUP(A217,'Medical Examinations'!A217:J2551,6,FALSE)</f>
        <v>No</v>
      </c>
      <c r="F217" s="41" t="str">
        <f>VLOOKUP(A217,'Medical Examinations'!A217:J2551,7,FALSE)</f>
        <v>No</v>
      </c>
      <c r="G217" s="41" t="str">
        <f>VLOOKUP(A217,'Medical Examinations'!A217:J2551,8,FALSE)</f>
        <v>No</v>
      </c>
      <c r="H217" s="41">
        <f>VLOOKUP(A217,'Medical Examinations'!A217:J2551,9,FALSE)</f>
        <v>2</v>
      </c>
      <c r="I217" s="41" t="str">
        <f>VLOOKUP(A217,'Medical Examinations'!A217:J2551,10,FALSE)</f>
        <v>Yes</v>
      </c>
      <c r="J217" s="41" t="str">
        <f>VLOOKUP(A217,'Medical Examinations'!A217:J2551,3,FALSE)</f>
        <v>Obesity</v>
      </c>
      <c r="K217" s="41" t="str">
        <f>VLOOKUP(A217,'Medical Examinations'!A217:J2551,5,FALSE)</f>
        <v>Diabetese</v>
      </c>
      <c r="L217" s="42">
        <f>VLOOKUP(Healthcare!A217,'Hospitalisation Details'!A217:L2559,6,FALSE)</f>
        <v>34319</v>
      </c>
      <c r="M217" s="43">
        <f>VLOOKUP(A217,'Hospitalisation Details'!A217:L2559,9,FALSE)</f>
        <v>35517.19</v>
      </c>
      <c r="N217" s="40" t="str">
        <f>VLOOKUP(Healthcare!A217,'Hospitalisation Details'!A217:L2559,10,FALSE)</f>
        <v>tier - 2</v>
      </c>
      <c r="O217" s="41" t="str">
        <f>VLOOKUP(A217,'Hospitalisation Details'!A216:L2559,11,FALSE)</f>
        <v>tier - 2</v>
      </c>
      <c r="P217" s="41" t="str">
        <f>VLOOKUP(A217,'Hospitalisation Details'!A216:L2559,12)</f>
        <v>R1013</v>
      </c>
      <c r="Q217" s="44">
        <f ca="1">VLOOKUP(A217,'Hospitalisation Details'!A216:L2559,7,FALSE)</f>
        <v>32</v>
      </c>
    </row>
    <row r="218" spans="1:17" ht="15.5" x14ac:dyDescent="0.35">
      <c r="A218" s="29" t="s">
        <v>2152</v>
      </c>
      <c r="B218" s="30" t="str">
        <f>VLOOKUP(A218,'Customer Names'!A218:E2552,3,FALSE)</f>
        <v>White</v>
      </c>
      <c r="C218" s="31">
        <f>VLOOKUP(A218,'Medical Examinations'!A218:J2552,2,FALSE)</f>
        <v>30.8</v>
      </c>
      <c r="D218" s="30">
        <f>VLOOKUP(A218,'Medical Examinations'!A218:J2552,4,FALSE)</f>
        <v>5.23</v>
      </c>
      <c r="E218" s="32" t="str">
        <f>VLOOKUP(A218,'Medical Examinations'!A218:J2552,6,FALSE)</f>
        <v>Yes</v>
      </c>
      <c r="F218" s="33" t="str">
        <f>VLOOKUP(A218,'Medical Examinations'!A218:J2552,7,FALSE)</f>
        <v>No</v>
      </c>
      <c r="G218" s="33" t="str">
        <f>VLOOKUP(A218,'Medical Examinations'!A218:J2552,8,FALSE)</f>
        <v>No</v>
      </c>
      <c r="H218" s="33">
        <f>VLOOKUP(A218,'Medical Examinations'!A218:J2552,9,FALSE)</f>
        <v>1</v>
      </c>
      <c r="I218" s="33" t="str">
        <f>VLOOKUP(A218,'Medical Examinations'!A218:J2552,10,FALSE)</f>
        <v>Yes</v>
      </c>
      <c r="J218" s="33" t="str">
        <f>VLOOKUP(A218,'Medical Examinations'!A218:J2552,3,FALSE)</f>
        <v>Obesity</v>
      </c>
      <c r="K218" s="33" t="str">
        <f>VLOOKUP(A218,'Medical Examinations'!A218:J2552,5,FALSE)</f>
        <v>Normal</v>
      </c>
      <c r="L218" s="34">
        <f>VLOOKUP(Healthcare!A218,'Hospitalisation Details'!A218:L2560,6,FALSE)</f>
        <v>36119</v>
      </c>
      <c r="M218" s="35">
        <f>VLOOKUP(A218,'Hospitalisation Details'!A218:L2560,9,FALSE)</f>
        <v>35491.64</v>
      </c>
      <c r="N218" s="32" t="str">
        <f>VLOOKUP(Healthcare!A218,'Hospitalisation Details'!A218:L2560,10,FALSE)</f>
        <v>tier - 1</v>
      </c>
      <c r="O218" s="33" t="str">
        <f>VLOOKUP(A218,'Hospitalisation Details'!A217:L2560,11,FALSE)</f>
        <v>tier - 2</v>
      </c>
      <c r="P218" s="33" t="str">
        <f>VLOOKUP(A218,'Hospitalisation Details'!A217:L2560,12)</f>
        <v>R1011</v>
      </c>
      <c r="Q218" s="36">
        <f ca="1">VLOOKUP(A218,'Hospitalisation Details'!A217:L2560,7,FALSE)</f>
        <v>27</v>
      </c>
    </row>
    <row r="219" spans="1:17" ht="15.5" x14ac:dyDescent="0.35">
      <c r="A219" s="37" t="s">
        <v>2151</v>
      </c>
      <c r="B219" s="38" t="str">
        <f>VLOOKUP(A219,'Customer Names'!A219:E2553,3,FALSE)</f>
        <v>Cordaro</v>
      </c>
      <c r="C219" s="39">
        <f>VLOOKUP(A219,'Medical Examinations'!A219:J2553,2,FALSE)</f>
        <v>33.69</v>
      </c>
      <c r="D219" s="38">
        <f>VLOOKUP(A219,'Medical Examinations'!A219:J2553,4,FALSE)</f>
        <v>9.68</v>
      </c>
      <c r="E219" s="40" t="str">
        <f>VLOOKUP(A219,'Medical Examinations'!A219:J2553,6,FALSE)</f>
        <v>No</v>
      </c>
      <c r="F219" s="41" t="str">
        <f>VLOOKUP(A219,'Medical Examinations'!A219:J2553,7,FALSE)</f>
        <v>No</v>
      </c>
      <c r="G219" s="41" t="str">
        <f>VLOOKUP(A219,'Medical Examinations'!A219:J2553,8,FALSE)</f>
        <v>No</v>
      </c>
      <c r="H219" s="41">
        <f>VLOOKUP(A219,'Medical Examinations'!A219:J2553,9,FALSE)</f>
        <v>0</v>
      </c>
      <c r="I219" s="41" t="str">
        <f>VLOOKUP(A219,'Medical Examinations'!A219:J2553,10,FALSE)</f>
        <v>Yes</v>
      </c>
      <c r="J219" s="41" t="str">
        <f>VLOOKUP(A219,'Medical Examinations'!A219:J2553,3,FALSE)</f>
        <v>Obesity</v>
      </c>
      <c r="K219" s="41" t="str">
        <f>VLOOKUP(A219,'Medical Examinations'!A219:J2553,5,FALSE)</f>
        <v>Diabetese</v>
      </c>
      <c r="L219" s="42">
        <f>VLOOKUP(Healthcare!A219,'Hospitalisation Details'!A219:L2561,6,FALSE)</f>
        <v>33503</v>
      </c>
      <c r="M219" s="43">
        <f>VLOOKUP(A219,'Hospitalisation Details'!A219:L2561,9,FALSE)</f>
        <v>35345.730000000003</v>
      </c>
      <c r="N219" s="40" t="str">
        <f>VLOOKUP(Healthcare!A219,'Hospitalisation Details'!A219:L2561,10,FALSE)</f>
        <v>tier - 2</v>
      </c>
      <c r="O219" s="41" t="str">
        <f>VLOOKUP(A219,'Hospitalisation Details'!A218:L2561,11,FALSE)</f>
        <v>tier - 3</v>
      </c>
      <c r="P219" s="41" t="str">
        <f>VLOOKUP(A219,'Hospitalisation Details'!A218:L2561,12)</f>
        <v>R1011</v>
      </c>
      <c r="Q219" s="44">
        <f ca="1">VLOOKUP(A219,'Hospitalisation Details'!A218:L2561,7,FALSE)</f>
        <v>34</v>
      </c>
    </row>
    <row r="220" spans="1:17" ht="15.5" x14ac:dyDescent="0.35">
      <c r="A220" s="29" t="s">
        <v>2150</v>
      </c>
      <c r="B220" s="30" t="str">
        <f>VLOOKUP(A220,'Customer Names'!A220:E2554,3,FALSE)</f>
        <v>Hamilton</v>
      </c>
      <c r="C220" s="31">
        <f>VLOOKUP(A220,'Medical Examinations'!A220:J2554,2,FALSE)</f>
        <v>42.27</v>
      </c>
      <c r="D220" s="30">
        <f>VLOOKUP(A220,'Medical Examinations'!A220:J2554,4,FALSE)</f>
        <v>6.05</v>
      </c>
      <c r="E220" s="32" t="str">
        <f>VLOOKUP(A220,'Medical Examinations'!A220:J2554,6,FALSE)</f>
        <v>Yes</v>
      </c>
      <c r="F220" s="33" t="str">
        <f>VLOOKUP(A220,'Medical Examinations'!A220:J2554,7,FALSE)</f>
        <v>No</v>
      </c>
      <c r="G220" s="33" t="str">
        <f>VLOOKUP(A220,'Medical Examinations'!A220:J2554,8,FALSE)</f>
        <v>No</v>
      </c>
      <c r="H220" s="33">
        <f>VLOOKUP(A220,'Medical Examinations'!A220:J2554,9,FALSE)</f>
        <v>1</v>
      </c>
      <c r="I220" s="33" t="str">
        <f>VLOOKUP(A220,'Medical Examinations'!A220:J2554,10,FALSE)</f>
        <v>Yes</v>
      </c>
      <c r="J220" s="33" t="str">
        <f>VLOOKUP(A220,'Medical Examinations'!A220:J2554,3,FALSE)</f>
        <v>Obesity</v>
      </c>
      <c r="K220" s="33" t="str">
        <f>VLOOKUP(A220,'Medical Examinations'!A220:J2554,5,FALSE)</f>
        <v>Prediabetese</v>
      </c>
      <c r="L220" s="34">
        <f>VLOOKUP(Healthcare!A220,'Hospitalisation Details'!A220:L2562,6,FALSE)</f>
        <v>36057</v>
      </c>
      <c r="M220" s="35">
        <f>VLOOKUP(A220,'Hospitalisation Details'!A220:L2562,9,FALSE)</f>
        <v>35315.96</v>
      </c>
      <c r="N220" s="32" t="str">
        <f>VLOOKUP(Healthcare!A220,'Hospitalisation Details'!A220:L2562,10,FALSE)</f>
        <v>tier - 2</v>
      </c>
      <c r="O220" s="33" t="str">
        <f>VLOOKUP(A220,'Hospitalisation Details'!A219:L2562,11,FALSE)</f>
        <v>tier - 1</v>
      </c>
      <c r="P220" s="33" t="str">
        <f>VLOOKUP(A220,'Hospitalisation Details'!A219:L2562,12)</f>
        <v>R1019</v>
      </c>
      <c r="Q220" s="36">
        <f ca="1">VLOOKUP(A220,'Hospitalisation Details'!A219:L2562,7,FALSE)</f>
        <v>27</v>
      </c>
    </row>
    <row r="221" spans="1:17" ht="15.5" x14ac:dyDescent="0.35">
      <c r="A221" s="37" t="s">
        <v>2149</v>
      </c>
      <c r="B221" s="38" t="str">
        <f>VLOOKUP(A221,'Customer Names'!A221:E2555,3,FALSE)</f>
        <v>Meyer</v>
      </c>
      <c r="C221" s="39">
        <f>VLOOKUP(A221,'Medical Examinations'!A221:J2555,2,FALSE)</f>
        <v>53.25</v>
      </c>
      <c r="D221" s="38">
        <f>VLOOKUP(A221,'Medical Examinations'!A221:J2555,4,FALSE)</f>
        <v>6.11</v>
      </c>
      <c r="E221" s="40" t="str">
        <f>VLOOKUP(A221,'Medical Examinations'!A221:J2555,6,FALSE)</f>
        <v>Yes</v>
      </c>
      <c r="F221" s="41" t="str">
        <f>VLOOKUP(A221,'Medical Examinations'!A221:J2555,7,FALSE)</f>
        <v>No</v>
      </c>
      <c r="G221" s="41" t="str">
        <f>VLOOKUP(A221,'Medical Examinations'!A221:J2555,8,FALSE)</f>
        <v>Yes</v>
      </c>
      <c r="H221" s="41">
        <f>VLOOKUP(A221,'Medical Examinations'!A221:J2555,9,FALSE)</f>
        <v>1</v>
      </c>
      <c r="I221" s="41" t="str">
        <f>VLOOKUP(A221,'Medical Examinations'!A221:J2555,10,FALSE)</f>
        <v>Yes</v>
      </c>
      <c r="J221" s="41" t="str">
        <f>VLOOKUP(A221,'Medical Examinations'!A221:J2555,3,FALSE)</f>
        <v>Obesity</v>
      </c>
      <c r="K221" s="41" t="str">
        <f>VLOOKUP(A221,'Medical Examinations'!A221:J2555,5,FALSE)</f>
        <v>Prediabetese</v>
      </c>
      <c r="L221" s="42">
        <f>VLOOKUP(Healthcare!A221,'Hospitalisation Details'!A221:L2563,6,FALSE)</f>
        <v>35620</v>
      </c>
      <c r="M221" s="43">
        <f>VLOOKUP(A221,'Hospitalisation Details'!A221:L2563,9,FALSE)</f>
        <v>35302.089999999997</v>
      </c>
      <c r="N221" s="40" t="str">
        <f>VLOOKUP(Healthcare!A221,'Hospitalisation Details'!A221:L2563,10,FALSE)</f>
        <v>tier - 1</v>
      </c>
      <c r="O221" s="41" t="str">
        <f>VLOOKUP(A221,'Hospitalisation Details'!A220:L2563,11,FALSE)</f>
        <v>tier - 2</v>
      </c>
      <c r="P221" s="41" t="str">
        <f>VLOOKUP(A221,'Hospitalisation Details'!A220:L2563,12)</f>
        <v>R1012</v>
      </c>
      <c r="Q221" s="44">
        <f ca="1">VLOOKUP(A221,'Hospitalisation Details'!A220:L2563,7,FALSE)</f>
        <v>29</v>
      </c>
    </row>
    <row r="222" spans="1:17" ht="15.5" x14ac:dyDescent="0.35">
      <c r="A222" s="29" t="s">
        <v>2148</v>
      </c>
      <c r="B222" s="30" t="str">
        <f>VLOOKUP(A222,'Customer Names'!A222:E2556,3,FALSE)</f>
        <v>Duke</v>
      </c>
      <c r="C222" s="31">
        <f>VLOOKUP(A222,'Medical Examinations'!A222:J2556,2,FALSE)</f>
        <v>26.8</v>
      </c>
      <c r="D222" s="30">
        <f>VLOOKUP(A222,'Medical Examinations'!A222:J2556,4,FALSE)</f>
        <v>10.93</v>
      </c>
      <c r="E222" s="32" t="str">
        <f>VLOOKUP(A222,'Medical Examinations'!A222:J2556,6,FALSE)</f>
        <v>Yes</v>
      </c>
      <c r="F222" s="33" t="str">
        <f>VLOOKUP(A222,'Medical Examinations'!A222:J2556,7,FALSE)</f>
        <v>No</v>
      </c>
      <c r="G222" s="33" t="str">
        <f>VLOOKUP(A222,'Medical Examinations'!A222:J2556,8,FALSE)</f>
        <v>No</v>
      </c>
      <c r="H222" s="33">
        <f>VLOOKUP(A222,'Medical Examinations'!A222:J2556,9,FALSE)</f>
        <v>0</v>
      </c>
      <c r="I222" s="33" t="str">
        <f>VLOOKUP(A222,'Medical Examinations'!A222:J2556,10,FALSE)</f>
        <v>No</v>
      </c>
      <c r="J222" s="33" t="str">
        <f>VLOOKUP(A222,'Medical Examinations'!A222:J2556,3,FALSE)</f>
        <v>Overweight</v>
      </c>
      <c r="K222" s="33" t="str">
        <f>VLOOKUP(A222,'Medical Examinations'!A222:J2556,5,FALSE)</f>
        <v>Diabetese</v>
      </c>
      <c r="L222" s="34">
        <f>VLOOKUP(Healthcare!A222,'Hospitalisation Details'!A222:L2564,6,FALSE)</f>
        <v>35794</v>
      </c>
      <c r="M222" s="35">
        <f>VLOOKUP(A222,'Hospitalisation Details'!A222:L2564,9,FALSE)</f>
        <v>35160.129999999997</v>
      </c>
      <c r="N222" s="32" t="str">
        <f>VLOOKUP(Healthcare!A222,'Hospitalisation Details'!A222:L2564,10,FALSE)</f>
        <v>tier - 2</v>
      </c>
      <c r="O222" s="33" t="str">
        <f>VLOOKUP(A222,'Hospitalisation Details'!A221:L2564,11,FALSE)</f>
        <v>tier - 2</v>
      </c>
      <c r="P222" s="33" t="str">
        <f>VLOOKUP(A222,'Hospitalisation Details'!A221:L2564,12)</f>
        <v>R1013</v>
      </c>
      <c r="Q222" s="36">
        <f ca="1">VLOOKUP(A222,'Hospitalisation Details'!A221:L2564,7,FALSE)</f>
        <v>28</v>
      </c>
    </row>
    <row r="223" spans="1:17" ht="15.5" x14ac:dyDescent="0.35">
      <c r="A223" s="37" t="s">
        <v>2147</v>
      </c>
      <c r="B223" s="38" t="str">
        <f>VLOOKUP(A223,'Customer Names'!A223:E2557,3,FALSE)</f>
        <v>Malatesta</v>
      </c>
      <c r="C223" s="39">
        <f>VLOOKUP(A223,'Medical Examinations'!A223:J2557,2,FALSE)</f>
        <v>28.5</v>
      </c>
      <c r="D223" s="38">
        <f>VLOOKUP(A223,'Medical Examinations'!A223:J2557,4,FALSE)</f>
        <v>5.12</v>
      </c>
      <c r="E223" s="40" t="str">
        <f>VLOOKUP(A223,'Medical Examinations'!A223:J2557,6,FALSE)</f>
        <v>No</v>
      </c>
      <c r="F223" s="41" t="str">
        <f>VLOOKUP(A223,'Medical Examinations'!A223:J2557,7,FALSE)</f>
        <v>No</v>
      </c>
      <c r="G223" s="41" t="str">
        <f>VLOOKUP(A223,'Medical Examinations'!A223:J2557,8,FALSE)</f>
        <v>No</v>
      </c>
      <c r="H223" s="41">
        <f>VLOOKUP(A223,'Medical Examinations'!A223:J2557,9,FALSE)</f>
        <v>1</v>
      </c>
      <c r="I223" s="41" t="str">
        <f>VLOOKUP(A223,'Medical Examinations'!A223:J2557,10,FALSE)</f>
        <v>Yes</v>
      </c>
      <c r="J223" s="41" t="str">
        <f>VLOOKUP(A223,'Medical Examinations'!A223:J2557,3,FALSE)</f>
        <v>Overweight</v>
      </c>
      <c r="K223" s="41" t="str">
        <f>VLOOKUP(A223,'Medical Examinations'!A223:J2557,5,FALSE)</f>
        <v>Normal</v>
      </c>
      <c r="L223" s="42">
        <f>VLOOKUP(Healthcare!A223,'Hospitalisation Details'!A223:L2565,6,FALSE)</f>
        <v>36151</v>
      </c>
      <c r="M223" s="43">
        <f>VLOOKUP(A223,'Hospitalisation Details'!A223:L2565,9,FALSE)</f>
        <v>35147.53</v>
      </c>
      <c r="N223" s="40" t="str">
        <f>VLOOKUP(Healthcare!A223,'Hospitalisation Details'!A223:L2565,10,FALSE)</f>
        <v>tier - 1</v>
      </c>
      <c r="O223" s="41" t="str">
        <f>VLOOKUP(A223,'Hospitalisation Details'!A222:L2565,11,FALSE)</f>
        <v>tier - 1</v>
      </c>
      <c r="P223" s="41" t="str">
        <f>VLOOKUP(A223,'Hospitalisation Details'!A222:L2565,12)</f>
        <v>R1013</v>
      </c>
      <c r="Q223" s="44">
        <f ca="1">VLOOKUP(A223,'Hospitalisation Details'!A222:L2565,7,FALSE)</f>
        <v>27</v>
      </c>
    </row>
    <row r="224" spans="1:17" ht="15.5" x14ac:dyDescent="0.35">
      <c r="A224" s="29" t="s">
        <v>2146</v>
      </c>
      <c r="B224" s="30" t="str">
        <f>VLOOKUP(A224,'Customer Names'!A224:E2558,3,FALSE)</f>
        <v>Hinrichsen</v>
      </c>
      <c r="C224" s="31">
        <f>VLOOKUP(A224,'Medical Examinations'!A224:J2558,2,FALSE)</f>
        <v>22.895</v>
      </c>
      <c r="D224" s="30">
        <f>VLOOKUP(A224,'Medical Examinations'!A224:J2558,4,FALSE)</f>
        <v>5.72</v>
      </c>
      <c r="E224" s="32" t="str">
        <f>VLOOKUP(A224,'Medical Examinations'!A224:J2558,6,FALSE)</f>
        <v>No</v>
      </c>
      <c r="F224" s="33" t="str">
        <f>VLOOKUP(A224,'Medical Examinations'!A224:J2558,7,FALSE)</f>
        <v>No</v>
      </c>
      <c r="G224" s="33" t="str">
        <f>VLOOKUP(A224,'Medical Examinations'!A224:J2558,8,FALSE)</f>
        <v>No</v>
      </c>
      <c r="H224" s="33">
        <f>VLOOKUP(A224,'Medical Examinations'!A224:J2558,9,FALSE)</f>
        <v>0</v>
      </c>
      <c r="I224" s="33" t="str">
        <f>VLOOKUP(A224,'Medical Examinations'!A224:J2558,10,FALSE)</f>
        <v>Yes</v>
      </c>
      <c r="J224" s="33" t="str">
        <f>VLOOKUP(A224,'Medical Examinations'!A224:J2558,3,FALSE)</f>
        <v>Normal weight</v>
      </c>
      <c r="K224" s="33" t="str">
        <f>VLOOKUP(A224,'Medical Examinations'!A224:J2558,5,FALSE)</f>
        <v>Prediabetese</v>
      </c>
      <c r="L224" s="34">
        <f>VLOOKUP(Healthcare!A224,'Hospitalisation Details'!A224:L2566,6,FALSE)</f>
        <v>35610</v>
      </c>
      <c r="M224" s="35">
        <f>VLOOKUP(A224,'Hospitalisation Details'!A224:L2566,9,FALSE)</f>
        <v>35069.370000000003</v>
      </c>
      <c r="N224" s="32" t="str">
        <f>VLOOKUP(Healthcare!A224,'Hospitalisation Details'!A224:L2566,10,FALSE)</f>
        <v>tier - 1</v>
      </c>
      <c r="O224" s="33" t="str">
        <f>VLOOKUP(A224,'Hospitalisation Details'!A223:L2566,11,FALSE)</f>
        <v>tier - 1</v>
      </c>
      <c r="P224" s="33" t="str">
        <f>VLOOKUP(A224,'Hospitalisation Details'!A223:L2566,12)</f>
        <v>R1013</v>
      </c>
      <c r="Q224" s="36">
        <f ca="1">VLOOKUP(A224,'Hospitalisation Details'!A223:L2566,7,FALSE)</f>
        <v>29</v>
      </c>
    </row>
    <row r="225" spans="1:17" ht="15.5" x14ac:dyDescent="0.35">
      <c r="A225" s="37" t="s">
        <v>2145</v>
      </c>
      <c r="B225" s="38" t="str">
        <f>VLOOKUP(A225,'Customer Names'!A225:E2559,3,FALSE)</f>
        <v>Lucan</v>
      </c>
      <c r="C225" s="39">
        <f>VLOOKUP(A225,'Medical Examinations'!A225:J2559,2,FALSE)</f>
        <v>34.06</v>
      </c>
      <c r="D225" s="38">
        <f>VLOOKUP(A225,'Medical Examinations'!A225:J2559,4,FALSE)</f>
        <v>11.83</v>
      </c>
      <c r="E225" s="40" t="str">
        <f>VLOOKUP(A225,'Medical Examinations'!A225:J2559,6,FALSE)</f>
        <v>Yes</v>
      </c>
      <c r="F225" s="41" t="str">
        <f>VLOOKUP(A225,'Medical Examinations'!A225:J2559,7,FALSE)</f>
        <v>No</v>
      </c>
      <c r="G225" s="41" t="str">
        <f>VLOOKUP(A225,'Medical Examinations'!A225:J2559,8,FALSE)</f>
        <v>No</v>
      </c>
      <c r="H225" s="41">
        <f>VLOOKUP(A225,'Medical Examinations'!A225:J2559,9,FALSE)</f>
        <v>1</v>
      </c>
      <c r="I225" s="41" t="str">
        <f>VLOOKUP(A225,'Medical Examinations'!A225:J2559,10,FALSE)</f>
        <v>Yes</v>
      </c>
      <c r="J225" s="41" t="str">
        <f>VLOOKUP(A225,'Medical Examinations'!A225:J2559,3,FALSE)</f>
        <v>Obesity</v>
      </c>
      <c r="K225" s="41" t="str">
        <f>VLOOKUP(A225,'Medical Examinations'!A225:J2559,5,FALSE)</f>
        <v>Diabetese</v>
      </c>
      <c r="L225" s="42">
        <f>VLOOKUP(Healthcare!A225,'Hospitalisation Details'!A225:L2567,6,FALSE)</f>
        <v>34940</v>
      </c>
      <c r="M225" s="43">
        <f>VLOOKUP(A225,'Hospitalisation Details'!A225:L2567,9,FALSE)</f>
        <v>35050.620000000003</v>
      </c>
      <c r="N225" s="40" t="str">
        <f>VLOOKUP(Healthcare!A225,'Hospitalisation Details'!A225:L2567,10,FALSE)</f>
        <v>tier - 2</v>
      </c>
      <c r="O225" s="41" t="str">
        <f>VLOOKUP(A225,'Hospitalisation Details'!A224:L2567,11,FALSE)</f>
        <v>tier - 1</v>
      </c>
      <c r="P225" s="41" t="str">
        <f>VLOOKUP(A225,'Hospitalisation Details'!A224:L2567,12)</f>
        <v>R1013</v>
      </c>
      <c r="Q225" s="44">
        <f ca="1">VLOOKUP(A225,'Hospitalisation Details'!A224:L2567,7,FALSE)</f>
        <v>31</v>
      </c>
    </row>
    <row r="226" spans="1:17" ht="15.5" x14ac:dyDescent="0.35">
      <c r="A226" s="29" t="s">
        <v>2144</v>
      </c>
      <c r="B226" s="30" t="str">
        <f>VLOOKUP(A226,'Customer Names'!A226:E2560,3,FALSE)</f>
        <v>Koch</v>
      </c>
      <c r="C226" s="31">
        <f>VLOOKUP(A226,'Medical Examinations'!A226:J2560,2,FALSE)</f>
        <v>36.409999999999997</v>
      </c>
      <c r="D226" s="30">
        <f>VLOOKUP(A226,'Medical Examinations'!A226:J2560,4,FALSE)</f>
        <v>4.55</v>
      </c>
      <c r="E226" s="32" t="str">
        <f>VLOOKUP(A226,'Medical Examinations'!A226:J2560,6,FALSE)</f>
        <v>No</v>
      </c>
      <c r="F226" s="33" t="str">
        <f>VLOOKUP(A226,'Medical Examinations'!A226:J2560,7,FALSE)</f>
        <v>No</v>
      </c>
      <c r="G226" s="33" t="str">
        <f>VLOOKUP(A226,'Medical Examinations'!A226:J2560,8,FALSE)</f>
        <v>No</v>
      </c>
      <c r="H226" s="33">
        <f>VLOOKUP(A226,'Medical Examinations'!A226:J2560,9,FALSE)</f>
        <v>0</v>
      </c>
      <c r="I226" s="33" t="str">
        <f>VLOOKUP(A226,'Medical Examinations'!A226:J2560,10,FALSE)</f>
        <v>Yes</v>
      </c>
      <c r="J226" s="33" t="str">
        <f>VLOOKUP(A226,'Medical Examinations'!A226:J2560,3,FALSE)</f>
        <v>Obesity</v>
      </c>
      <c r="K226" s="33" t="str">
        <f>VLOOKUP(A226,'Medical Examinations'!A226:J2560,5,FALSE)</f>
        <v>Normal</v>
      </c>
      <c r="L226" s="34">
        <f>VLOOKUP(Healthcare!A226,'Hospitalisation Details'!A226:L2568,6,FALSE)</f>
        <v>33790</v>
      </c>
      <c r="M226" s="35">
        <f>VLOOKUP(A226,'Hospitalisation Details'!A226:L2568,9,FALSE)</f>
        <v>35000.730000000003</v>
      </c>
      <c r="N226" s="32" t="str">
        <f>VLOOKUP(Healthcare!A226,'Hospitalisation Details'!A226:L2568,10,FALSE)</f>
        <v>tier - 2</v>
      </c>
      <c r="O226" s="33" t="str">
        <f>VLOOKUP(A226,'Hospitalisation Details'!A225:L2568,11,FALSE)</f>
        <v>tier - 3</v>
      </c>
      <c r="P226" s="33" t="str">
        <f>VLOOKUP(A226,'Hospitalisation Details'!A225:L2568,12)</f>
        <v>R1012</v>
      </c>
      <c r="Q226" s="36">
        <f ca="1">VLOOKUP(A226,'Hospitalisation Details'!A225:L2568,7,FALSE)</f>
        <v>34</v>
      </c>
    </row>
    <row r="227" spans="1:17" ht="15.5" x14ac:dyDescent="0.35">
      <c r="A227" s="37" t="s">
        <v>2143</v>
      </c>
      <c r="B227" s="38" t="str">
        <f>VLOOKUP(A227,'Customer Names'!A227:E2561,3,FALSE)</f>
        <v>Smith</v>
      </c>
      <c r="C227" s="39">
        <f>VLOOKUP(A227,'Medical Examinations'!A227:J2561,2,FALSE)</f>
        <v>52.3</v>
      </c>
      <c r="D227" s="38">
        <f>VLOOKUP(A227,'Medical Examinations'!A227:J2561,4,FALSE)</f>
        <v>4.87</v>
      </c>
      <c r="E227" s="40" t="str">
        <f>VLOOKUP(A227,'Medical Examinations'!A227:J2561,6,FALSE)</f>
        <v>Yes</v>
      </c>
      <c r="F227" s="41" t="str">
        <f>VLOOKUP(A227,'Medical Examinations'!A227:J2561,7,FALSE)</f>
        <v>No</v>
      </c>
      <c r="G227" s="41" t="str">
        <f>VLOOKUP(A227,'Medical Examinations'!A227:J2561,8,FALSE)</f>
        <v>Yes</v>
      </c>
      <c r="H227" s="41">
        <f>VLOOKUP(A227,'Medical Examinations'!A227:J2561,9,FALSE)</f>
        <v>1</v>
      </c>
      <c r="I227" s="41" t="str">
        <f>VLOOKUP(A227,'Medical Examinations'!A227:J2561,10,FALSE)</f>
        <v>Yes</v>
      </c>
      <c r="J227" s="41" t="str">
        <f>VLOOKUP(A227,'Medical Examinations'!A227:J2561,3,FALSE)</f>
        <v>Obesity</v>
      </c>
      <c r="K227" s="41" t="str">
        <f>VLOOKUP(A227,'Medical Examinations'!A227:J2561,5,FALSE)</f>
        <v>Normal</v>
      </c>
      <c r="L227" s="42">
        <f>VLOOKUP(Healthcare!A227,'Hospitalisation Details'!A227:L2569,6,FALSE)</f>
        <v>35664</v>
      </c>
      <c r="M227" s="43">
        <f>VLOOKUP(A227,'Hospitalisation Details'!A227:L2569,9,FALSE)</f>
        <v>34979.86</v>
      </c>
      <c r="N227" s="40" t="str">
        <f>VLOOKUP(Healthcare!A227,'Hospitalisation Details'!A227:L2569,10,FALSE)</f>
        <v>tier - 2</v>
      </c>
      <c r="O227" s="41" t="str">
        <f>VLOOKUP(A227,'Hospitalisation Details'!A226:L2569,11,FALSE)</f>
        <v>tier - 2</v>
      </c>
      <c r="P227" s="41" t="str">
        <f>VLOOKUP(A227,'Hospitalisation Details'!A226:L2569,12)</f>
        <v>R1011</v>
      </c>
      <c r="Q227" s="44">
        <f ca="1">VLOOKUP(A227,'Hospitalisation Details'!A226:L2569,7,FALSE)</f>
        <v>29</v>
      </c>
    </row>
    <row r="228" spans="1:17" ht="15.5" x14ac:dyDescent="0.35">
      <c r="A228" s="29" t="s">
        <v>2142</v>
      </c>
      <c r="B228" s="30" t="str">
        <f>VLOOKUP(A228,'Customer Names'!A228:E2562,3,FALSE)</f>
        <v>O'Connor</v>
      </c>
      <c r="C228" s="31">
        <f>VLOOKUP(A228,'Medical Examinations'!A228:J2562,2,FALSE)</f>
        <v>52.66</v>
      </c>
      <c r="D228" s="30">
        <f>VLOOKUP(A228,'Medical Examinations'!A228:J2562,4,FALSE)</f>
        <v>4.45</v>
      </c>
      <c r="E228" s="32" t="str">
        <f>VLOOKUP(A228,'Medical Examinations'!A228:J2562,6,FALSE)</f>
        <v>No</v>
      </c>
      <c r="F228" s="33" t="str">
        <f>VLOOKUP(A228,'Medical Examinations'!A228:J2562,7,FALSE)</f>
        <v>No</v>
      </c>
      <c r="G228" s="33" t="str">
        <f>VLOOKUP(A228,'Medical Examinations'!A228:J2562,8,FALSE)</f>
        <v>No</v>
      </c>
      <c r="H228" s="33">
        <f>VLOOKUP(A228,'Medical Examinations'!A228:J2562,9,FALSE)</f>
        <v>1</v>
      </c>
      <c r="I228" s="33" t="str">
        <f>VLOOKUP(A228,'Medical Examinations'!A228:J2562,10,FALSE)</f>
        <v>Yes</v>
      </c>
      <c r="J228" s="33" t="str">
        <f>VLOOKUP(A228,'Medical Examinations'!A228:J2562,3,FALSE)</f>
        <v>Obesity</v>
      </c>
      <c r="K228" s="33" t="str">
        <f>VLOOKUP(A228,'Medical Examinations'!A228:J2562,5,FALSE)</f>
        <v>Normal</v>
      </c>
      <c r="L228" s="34">
        <f>VLOOKUP(Healthcare!A228,'Hospitalisation Details'!A228:L2570,6,FALSE)</f>
        <v>36029</v>
      </c>
      <c r="M228" s="35">
        <f>VLOOKUP(A228,'Hospitalisation Details'!A228:L2570,9,FALSE)</f>
        <v>34976.42</v>
      </c>
      <c r="N228" s="32" t="str">
        <f>VLOOKUP(Healthcare!A228,'Hospitalisation Details'!A228:L2570,10,FALSE)</f>
        <v>tier - 2</v>
      </c>
      <c r="O228" s="33" t="str">
        <f>VLOOKUP(A228,'Hospitalisation Details'!A227:L2570,11,FALSE)</f>
        <v>tier - 1</v>
      </c>
      <c r="P228" s="33" t="str">
        <f>VLOOKUP(A228,'Hospitalisation Details'!A227:L2570,12)</f>
        <v>R1013</v>
      </c>
      <c r="Q228" s="36">
        <f ca="1">VLOOKUP(A228,'Hospitalisation Details'!A227:L2570,7,FALSE)</f>
        <v>28</v>
      </c>
    </row>
    <row r="229" spans="1:17" ht="15.5" x14ac:dyDescent="0.35">
      <c r="A229" s="37" t="s">
        <v>2141</v>
      </c>
      <c r="B229" s="38" t="str">
        <f>VLOOKUP(A229,'Customer Names'!A229:E2563,3,FALSE)</f>
        <v>Kampwerth</v>
      </c>
      <c r="C229" s="39">
        <f>VLOOKUP(A229,'Medical Examinations'!A229:J2563,2,FALSE)</f>
        <v>29.57</v>
      </c>
      <c r="D229" s="38">
        <f>VLOOKUP(A229,'Medical Examinations'!A229:J2563,4,FALSE)</f>
        <v>9.42</v>
      </c>
      <c r="E229" s="40" t="str">
        <f>VLOOKUP(A229,'Medical Examinations'!A229:J2563,6,FALSE)</f>
        <v>Yes</v>
      </c>
      <c r="F229" s="41" t="str">
        <f>VLOOKUP(A229,'Medical Examinations'!A229:J2563,7,FALSE)</f>
        <v>No</v>
      </c>
      <c r="G229" s="41" t="str">
        <f>VLOOKUP(A229,'Medical Examinations'!A229:J2563,8,FALSE)</f>
        <v>No</v>
      </c>
      <c r="H229" s="41">
        <f>VLOOKUP(A229,'Medical Examinations'!A229:J2563,9,FALSE)</f>
        <v>0</v>
      </c>
      <c r="I229" s="41" t="str">
        <f>VLOOKUP(A229,'Medical Examinations'!A229:J2563,10,FALSE)</f>
        <v>Yes</v>
      </c>
      <c r="J229" s="41" t="str">
        <f>VLOOKUP(A229,'Medical Examinations'!A229:J2563,3,FALSE)</f>
        <v>Overweight</v>
      </c>
      <c r="K229" s="41" t="str">
        <f>VLOOKUP(A229,'Medical Examinations'!A229:J2563,5,FALSE)</f>
        <v>Diabetese</v>
      </c>
      <c r="L229" s="42">
        <f>VLOOKUP(Healthcare!A229,'Hospitalisation Details'!A229:L2571,6,FALSE)</f>
        <v>35710</v>
      </c>
      <c r="M229" s="43">
        <f>VLOOKUP(A229,'Hospitalisation Details'!A229:L2571,9,FALSE)</f>
        <v>34975.68</v>
      </c>
      <c r="N229" s="40" t="str">
        <f>VLOOKUP(Healthcare!A229,'Hospitalisation Details'!A229:L2571,10,FALSE)</f>
        <v>tier - 2</v>
      </c>
      <c r="O229" s="41" t="str">
        <f>VLOOKUP(A229,'Hospitalisation Details'!A228:L2571,11,FALSE)</f>
        <v>tier - 2</v>
      </c>
      <c r="P229" s="41" t="str">
        <f>VLOOKUP(A229,'Hospitalisation Details'!A228:L2571,12)</f>
        <v>R1013</v>
      </c>
      <c r="Q229" s="44">
        <f ca="1">VLOOKUP(A229,'Hospitalisation Details'!A228:L2571,7,FALSE)</f>
        <v>28</v>
      </c>
    </row>
    <row r="230" spans="1:17" ht="15.5" x14ac:dyDescent="0.35">
      <c r="A230" s="29" t="s">
        <v>2140</v>
      </c>
      <c r="B230" s="30" t="str">
        <f>VLOOKUP(A230,'Customer Names'!A230:E2564,3,FALSE)</f>
        <v>Federoff</v>
      </c>
      <c r="C230" s="31">
        <f>VLOOKUP(A230,'Medical Examinations'!A230:J2564,2,FALSE)</f>
        <v>36.99</v>
      </c>
      <c r="D230" s="30">
        <f>VLOOKUP(A230,'Medical Examinations'!A230:J2564,4,FALSE)</f>
        <v>5.37</v>
      </c>
      <c r="E230" s="32" t="str">
        <f>VLOOKUP(A230,'Medical Examinations'!A230:J2564,6,FALSE)</f>
        <v>Yes</v>
      </c>
      <c r="F230" s="33" t="str">
        <f>VLOOKUP(A230,'Medical Examinations'!A230:J2564,7,FALSE)</f>
        <v>No</v>
      </c>
      <c r="G230" s="33" t="str">
        <f>VLOOKUP(A230,'Medical Examinations'!A230:J2564,8,FALSE)</f>
        <v>Yes</v>
      </c>
      <c r="H230" s="33">
        <f>VLOOKUP(A230,'Medical Examinations'!A230:J2564,9,FALSE)</f>
        <v>1</v>
      </c>
      <c r="I230" s="33" t="str">
        <f>VLOOKUP(A230,'Medical Examinations'!A230:J2564,10,FALSE)</f>
        <v>Yes</v>
      </c>
      <c r="J230" s="33" t="str">
        <f>VLOOKUP(A230,'Medical Examinations'!A230:J2564,3,FALSE)</f>
        <v>Obesity</v>
      </c>
      <c r="K230" s="33" t="str">
        <f>VLOOKUP(A230,'Medical Examinations'!A230:J2564,5,FALSE)</f>
        <v>Normal</v>
      </c>
      <c r="L230" s="34">
        <f>VLOOKUP(Healthcare!A230,'Hospitalisation Details'!A230:L2572,6,FALSE)</f>
        <v>34179</v>
      </c>
      <c r="M230" s="35">
        <f>VLOOKUP(A230,'Hospitalisation Details'!A230:L2572,9,FALSE)</f>
        <v>34940.61</v>
      </c>
      <c r="N230" s="32" t="str">
        <f>VLOOKUP(Healthcare!A230,'Hospitalisation Details'!A230:L2572,10,FALSE)</f>
        <v>tier - 2</v>
      </c>
      <c r="O230" s="33" t="str">
        <f>VLOOKUP(A230,'Hospitalisation Details'!A229:L2572,11,FALSE)</f>
        <v>tier - 3</v>
      </c>
      <c r="P230" s="33" t="str">
        <f>VLOOKUP(A230,'Hospitalisation Details'!A229:L2572,12)</f>
        <v>R1013</v>
      </c>
      <c r="Q230" s="36">
        <f ca="1">VLOOKUP(A230,'Hospitalisation Details'!A229:L2572,7,FALSE)</f>
        <v>33</v>
      </c>
    </row>
    <row r="231" spans="1:17" ht="15.5" x14ac:dyDescent="0.35">
      <c r="A231" s="37" t="s">
        <v>2139</v>
      </c>
      <c r="B231" s="38" t="str">
        <f>VLOOKUP(A231,'Customer Names'!A231:E2565,3,FALSE)</f>
        <v>Goya</v>
      </c>
      <c r="C231" s="39">
        <f>VLOOKUP(A231,'Medical Examinations'!A231:J2565,2,FALSE)</f>
        <v>31.4</v>
      </c>
      <c r="D231" s="38">
        <f>VLOOKUP(A231,'Medical Examinations'!A231:J2565,4,FALSE)</f>
        <v>4.5999999999999996</v>
      </c>
      <c r="E231" s="40" t="str">
        <f>VLOOKUP(A231,'Medical Examinations'!A231:J2565,6,FALSE)</f>
        <v>Yes</v>
      </c>
      <c r="F231" s="41" t="str">
        <f>VLOOKUP(A231,'Medical Examinations'!A231:J2565,7,FALSE)</f>
        <v>No</v>
      </c>
      <c r="G231" s="41" t="str">
        <f>VLOOKUP(A231,'Medical Examinations'!A231:J2565,8,FALSE)</f>
        <v>No</v>
      </c>
      <c r="H231" s="41">
        <f>VLOOKUP(A231,'Medical Examinations'!A231:J2565,9,FALSE)</f>
        <v>1</v>
      </c>
      <c r="I231" s="41" t="str">
        <f>VLOOKUP(A231,'Medical Examinations'!A231:J2565,10,FALSE)</f>
        <v>Yes</v>
      </c>
      <c r="J231" s="41" t="str">
        <f>VLOOKUP(A231,'Medical Examinations'!A231:J2565,3,FALSE)</f>
        <v>Obesity</v>
      </c>
      <c r="K231" s="41" t="str">
        <f>VLOOKUP(A231,'Medical Examinations'!A231:J2565,5,FALSE)</f>
        <v>Normal</v>
      </c>
      <c r="L231" s="42">
        <f>VLOOKUP(Healthcare!A231,'Hospitalisation Details'!A231:L2573,6,FALSE)</f>
        <v>34989</v>
      </c>
      <c r="M231" s="43">
        <f>VLOOKUP(A231,'Hospitalisation Details'!A231:L2573,9,FALSE)</f>
        <v>34838.870000000003</v>
      </c>
      <c r="N231" s="40" t="str">
        <f>VLOOKUP(Healthcare!A231,'Hospitalisation Details'!A231:L2573,10,FALSE)</f>
        <v>tier - 2</v>
      </c>
      <c r="O231" s="41" t="str">
        <f>VLOOKUP(A231,'Hospitalisation Details'!A230:L2573,11,FALSE)</f>
        <v>tier - 3</v>
      </c>
      <c r="P231" s="41" t="str">
        <f>VLOOKUP(A231,'Hospitalisation Details'!A230:L2573,12)</f>
        <v>R1013</v>
      </c>
      <c r="Q231" s="44">
        <f ca="1">VLOOKUP(A231,'Hospitalisation Details'!A230:L2573,7,FALSE)</f>
        <v>30</v>
      </c>
    </row>
    <row r="232" spans="1:17" ht="15.5" x14ac:dyDescent="0.35">
      <c r="A232" s="29" t="s">
        <v>2138</v>
      </c>
      <c r="B232" s="30" t="str">
        <f>VLOOKUP(A232,'Customer Names'!A232:E2566,3,FALSE)</f>
        <v>Hodges</v>
      </c>
      <c r="C232" s="31">
        <f>VLOOKUP(A232,'Medical Examinations'!A232:J2566,2,FALSE)</f>
        <v>34.9</v>
      </c>
      <c r="D232" s="30">
        <f>VLOOKUP(A232,'Medical Examinations'!A232:J2566,4,FALSE)</f>
        <v>6.22</v>
      </c>
      <c r="E232" s="32" t="str">
        <f>VLOOKUP(A232,'Medical Examinations'!A232:J2566,6,FALSE)</f>
        <v>No</v>
      </c>
      <c r="F232" s="33" t="str">
        <f>VLOOKUP(A232,'Medical Examinations'!A232:J2566,7,FALSE)</f>
        <v>No</v>
      </c>
      <c r="G232" s="33" t="str">
        <f>VLOOKUP(A232,'Medical Examinations'!A232:J2566,8,FALSE)</f>
        <v>Yes</v>
      </c>
      <c r="H232" s="33">
        <f>VLOOKUP(A232,'Medical Examinations'!A232:J2566,9,FALSE)</f>
        <v>1</v>
      </c>
      <c r="I232" s="33" t="str">
        <f>VLOOKUP(A232,'Medical Examinations'!A232:J2566,10,FALSE)</f>
        <v>Yes</v>
      </c>
      <c r="J232" s="33" t="str">
        <f>VLOOKUP(A232,'Medical Examinations'!A232:J2566,3,FALSE)</f>
        <v>Obesity</v>
      </c>
      <c r="K232" s="33" t="str">
        <f>VLOOKUP(A232,'Medical Examinations'!A232:J2566,5,FALSE)</f>
        <v>Prediabetese</v>
      </c>
      <c r="L232" s="34">
        <f>VLOOKUP(Healthcare!A232,'Hospitalisation Details'!A232:L2574,6,FALSE)</f>
        <v>37881</v>
      </c>
      <c r="M232" s="35">
        <f>VLOOKUP(A232,'Hospitalisation Details'!A232:L2574,9,FALSE)</f>
        <v>34828.65</v>
      </c>
      <c r="N232" s="32" t="str">
        <f>VLOOKUP(Healthcare!A232,'Hospitalisation Details'!A232:L2574,10,FALSE)</f>
        <v>tier - 1</v>
      </c>
      <c r="O232" s="33" t="str">
        <f>VLOOKUP(A232,'Hospitalisation Details'!A231:L2574,11,FALSE)</f>
        <v>tier - 3</v>
      </c>
      <c r="P232" s="33" t="str">
        <f>VLOOKUP(A232,'Hospitalisation Details'!A231:L2574,12)</f>
        <v>R1013</v>
      </c>
      <c r="Q232" s="36">
        <f ca="1">VLOOKUP(A232,'Hospitalisation Details'!A231:L2574,7,FALSE)</f>
        <v>22</v>
      </c>
    </row>
    <row r="233" spans="1:17" ht="15.5" x14ac:dyDescent="0.35">
      <c r="A233" s="37" t="s">
        <v>2137</v>
      </c>
      <c r="B233" s="38" t="str">
        <f>VLOOKUP(A233,'Customer Names'!A233:E2567,3,FALSE)</f>
        <v>Erickson</v>
      </c>
      <c r="C233" s="39">
        <f>VLOOKUP(A233,'Medical Examinations'!A233:J2567,2,FALSE)</f>
        <v>31.13</v>
      </c>
      <c r="D233" s="38">
        <f>VLOOKUP(A233,'Medical Examinations'!A233:J2567,4,FALSE)</f>
        <v>4.5199999999999996</v>
      </c>
      <c r="E233" s="40" t="str">
        <f>VLOOKUP(A233,'Medical Examinations'!A233:J2567,6,FALSE)</f>
        <v>Yes</v>
      </c>
      <c r="F233" s="41" t="str">
        <f>VLOOKUP(A233,'Medical Examinations'!A233:J2567,7,FALSE)</f>
        <v>No</v>
      </c>
      <c r="G233" s="41" t="str">
        <f>VLOOKUP(A233,'Medical Examinations'!A233:J2567,8,FALSE)</f>
        <v>No</v>
      </c>
      <c r="H233" s="41">
        <f>VLOOKUP(A233,'Medical Examinations'!A233:J2567,9,FALSE)</f>
        <v>1</v>
      </c>
      <c r="I233" s="41" t="str">
        <f>VLOOKUP(A233,'Medical Examinations'!A233:J2567,10,FALSE)</f>
        <v>Yes</v>
      </c>
      <c r="J233" s="41" t="str">
        <f>VLOOKUP(A233,'Medical Examinations'!A233:J2567,3,FALSE)</f>
        <v>Obesity</v>
      </c>
      <c r="K233" s="41" t="str">
        <f>VLOOKUP(A233,'Medical Examinations'!A233:J2567,5,FALSE)</f>
        <v>Normal</v>
      </c>
      <c r="L233" s="42">
        <f>VLOOKUP(Healthcare!A233,'Hospitalisation Details'!A233:L2575,6,FALSE)</f>
        <v>35060</v>
      </c>
      <c r="M233" s="43">
        <f>VLOOKUP(A233,'Hospitalisation Details'!A233:L2575,9,FALSE)</f>
        <v>34806.47</v>
      </c>
      <c r="N233" s="40" t="str">
        <f>VLOOKUP(Healthcare!A233,'Hospitalisation Details'!A233:L2575,10,FALSE)</f>
        <v>tier - 1</v>
      </c>
      <c r="O233" s="41" t="str">
        <f>VLOOKUP(A233,'Hospitalisation Details'!A232:L2575,11,FALSE)</f>
        <v>tier - 2</v>
      </c>
      <c r="P233" s="41" t="str">
        <f>VLOOKUP(A233,'Hospitalisation Details'!A232:L2575,12)</f>
        <v>R1013</v>
      </c>
      <c r="Q233" s="44">
        <f ca="1">VLOOKUP(A233,'Hospitalisation Details'!A232:L2575,7,FALSE)</f>
        <v>30</v>
      </c>
    </row>
    <row r="234" spans="1:17" ht="15.5" x14ac:dyDescent="0.35">
      <c r="A234" s="29" t="s">
        <v>2136</v>
      </c>
      <c r="B234" s="30" t="str">
        <f>VLOOKUP(A234,'Customer Names'!A234:E2568,3,FALSE)</f>
        <v>Welleck</v>
      </c>
      <c r="C234" s="31">
        <f>VLOOKUP(A234,'Medical Examinations'!A234:J2568,2,FALSE)</f>
        <v>34.799999999999997</v>
      </c>
      <c r="D234" s="30">
        <f>VLOOKUP(A234,'Medical Examinations'!A234:J2568,4,FALSE)</f>
        <v>6.18</v>
      </c>
      <c r="E234" s="32" t="str">
        <f>VLOOKUP(A234,'Medical Examinations'!A234:J2568,6,FALSE)</f>
        <v>No</v>
      </c>
      <c r="F234" s="33" t="str">
        <f>VLOOKUP(A234,'Medical Examinations'!A234:J2568,7,FALSE)</f>
        <v>No</v>
      </c>
      <c r="G234" s="33" t="str">
        <f>VLOOKUP(A234,'Medical Examinations'!A234:J2568,8,FALSE)</f>
        <v>Yes</v>
      </c>
      <c r="H234" s="33">
        <f>VLOOKUP(A234,'Medical Examinations'!A234:J2568,9,FALSE)</f>
        <v>1</v>
      </c>
      <c r="I234" s="33" t="str">
        <f>VLOOKUP(A234,'Medical Examinations'!A234:J2568,10,FALSE)</f>
        <v>Yes</v>
      </c>
      <c r="J234" s="33" t="str">
        <f>VLOOKUP(A234,'Medical Examinations'!A234:J2568,3,FALSE)</f>
        <v>Obesity</v>
      </c>
      <c r="K234" s="33" t="str">
        <f>VLOOKUP(A234,'Medical Examinations'!A234:J2568,5,FALSE)</f>
        <v>Prediabetese</v>
      </c>
      <c r="L234" s="34">
        <f>VLOOKUP(Healthcare!A234,'Hospitalisation Details'!A234:L2576,6,FALSE)</f>
        <v>37805</v>
      </c>
      <c r="M234" s="35">
        <f>VLOOKUP(A234,'Hospitalisation Details'!A234:L2576,9,FALSE)</f>
        <v>34779.620000000003</v>
      </c>
      <c r="N234" s="32" t="str">
        <f>VLOOKUP(Healthcare!A234,'Hospitalisation Details'!A234:L2576,10,FALSE)</f>
        <v>tier - 1</v>
      </c>
      <c r="O234" s="33" t="str">
        <f>VLOOKUP(A234,'Hospitalisation Details'!A233:L2576,11,FALSE)</f>
        <v>tier - 2</v>
      </c>
      <c r="P234" s="33" t="str">
        <f>VLOOKUP(A234,'Hospitalisation Details'!A233:L2576,12)</f>
        <v>R1013</v>
      </c>
      <c r="Q234" s="36">
        <f ca="1">VLOOKUP(A234,'Hospitalisation Details'!A233:L2576,7,FALSE)</f>
        <v>23</v>
      </c>
    </row>
    <row r="235" spans="1:17" ht="15.5" x14ac:dyDescent="0.35">
      <c r="A235" s="37" t="s">
        <v>2135</v>
      </c>
      <c r="B235" s="38" t="str">
        <f>VLOOKUP(A235,'Customer Names'!A235:E2569,3,FALSE)</f>
        <v>Polen</v>
      </c>
      <c r="C235" s="39">
        <f>VLOOKUP(A235,'Medical Examinations'!A235:J2569,2,FALSE)</f>
        <v>31.68</v>
      </c>
      <c r="D235" s="38">
        <f>VLOOKUP(A235,'Medical Examinations'!A235:J2569,4,FALSE)</f>
        <v>4.4000000000000004</v>
      </c>
      <c r="E235" s="40" t="str">
        <f>VLOOKUP(A235,'Medical Examinations'!A235:J2569,6,FALSE)</f>
        <v>No</v>
      </c>
      <c r="F235" s="41" t="str">
        <f>VLOOKUP(A235,'Medical Examinations'!A235:J2569,7,FALSE)</f>
        <v>No</v>
      </c>
      <c r="G235" s="41" t="str">
        <f>VLOOKUP(A235,'Medical Examinations'!A235:J2569,8,FALSE)</f>
        <v>No</v>
      </c>
      <c r="H235" s="41">
        <f>VLOOKUP(A235,'Medical Examinations'!A235:J2569,9,FALSE)</f>
        <v>0</v>
      </c>
      <c r="I235" s="41" t="str">
        <f>VLOOKUP(A235,'Medical Examinations'!A235:J2569,10,FALSE)</f>
        <v>Yes</v>
      </c>
      <c r="J235" s="41" t="str">
        <f>VLOOKUP(A235,'Medical Examinations'!A235:J2569,3,FALSE)</f>
        <v>Obesity</v>
      </c>
      <c r="K235" s="41" t="str">
        <f>VLOOKUP(A235,'Medical Examinations'!A235:J2569,5,FALSE)</f>
        <v>Normal</v>
      </c>
      <c r="L235" s="42">
        <f>VLOOKUP(Healthcare!A235,'Hospitalisation Details'!A235:L2577,6,FALSE)</f>
        <v>34522</v>
      </c>
      <c r="M235" s="43">
        <f>VLOOKUP(A235,'Hospitalisation Details'!A235:L2577,9,FALSE)</f>
        <v>34672.15</v>
      </c>
      <c r="N235" s="40" t="str">
        <f>VLOOKUP(Healthcare!A235,'Hospitalisation Details'!A235:L2577,10,FALSE)</f>
        <v>tier - 1</v>
      </c>
      <c r="O235" s="41" t="str">
        <f>VLOOKUP(A235,'Hospitalisation Details'!A234:L2577,11,FALSE)</f>
        <v>tier - 3</v>
      </c>
      <c r="P235" s="41" t="str">
        <f>VLOOKUP(A235,'Hospitalisation Details'!A234:L2577,12)</f>
        <v>R1013</v>
      </c>
      <c r="Q235" s="44">
        <f ca="1">VLOOKUP(A235,'Hospitalisation Details'!A234:L2577,7,FALSE)</f>
        <v>32</v>
      </c>
    </row>
    <row r="236" spans="1:17" ht="15.5" x14ac:dyDescent="0.35">
      <c r="A236" s="29" t="s">
        <v>2134</v>
      </c>
      <c r="B236" s="30" t="str">
        <f>VLOOKUP(A236,'Customer Names'!A236:E2570,3,FALSE)</f>
        <v>Lynch</v>
      </c>
      <c r="C236" s="31">
        <f>VLOOKUP(A236,'Medical Examinations'!A236:J2570,2,FALSE)</f>
        <v>33.534999999999997</v>
      </c>
      <c r="D236" s="30">
        <f>VLOOKUP(A236,'Medical Examinations'!A236:J2570,4,FALSE)</f>
        <v>6.23</v>
      </c>
      <c r="E236" s="32" t="str">
        <f>VLOOKUP(A236,'Medical Examinations'!A236:J2570,6,FALSE)</f>
        <v>No</v>
      </c>
      <c r="F236" s="33" t="str">
        <f>VLOOKUP(A236,'Medical Examinations'!A236:J2570,7,FALSE)</f>
        <v>Yes</v>
      </c>
      <c r="G236" s="33" t="str">
        <f>VLOOKUP(A236,'Medical Examinations'!A236:J2570,8,FALSE)</f>
        <v>No</v>
      </c>
      <c r="H236" s="33">
        <f>VLOOKUP(A236,'Medical Examinations'!A236:J2570,9,FALSE)</f>
        <v>1</v>
      </c>
      <c r="I236" s="33" t="str">
        <f>VLOOKUP(A236,'Medical Examinations'!A236:J2570,10,FALSE)</f>
        <v>Yes</v>
      </c>
      <c r="J236" s="33" t="str">
        <f>VLOOKUP(A236,'Medical Examinations'!A236:J2570,3,FALSE)</f>
        <v>Obesity</v>
      </c>
      <c r="K236" s="33" t="str">
        <f>VLOOKUP(A236,'Medical Examinations'!A236:J2570,5,FALSE)</f>
        <v>Prediabetese</v>
      </c>
      <c r="L236" s="34">
        <f>VLOOKUP(Healthcare!A236,'Hospitalisation Details'!A236:L2578,6,FALSE)</f>
        <v>38269</v>
      </c>
      <c r="M236" s="35">
        <f>VLOOKUP(A236,'Hospitalisation Details'!A236:L2578,9,FALSE)</f>
        <v>34617.839999999997</v>
      </c>
      <c r="N236" s="32" t="str">
        <f>VLOOKUP(Healthcare!A236,'Hospitalisation Details'!A236:L2578,10,FALSE)</f>
        <v>tier - 1</v>
      </c>
      <c r="O236" s="33" t="str">
        <f>VLOOKUP(A236,'Hospitalisation Details'!A235:L2578,11,FALSE)</f>
        <v>tier - 3</v>
      </c>
      <c r="P236" s="33" t="str">
        <f>VLOOKUP(A236,'Hospitalisation Details'!A235:L2578,12)</f>
        <v>R1013</v>
      </c>
      <c r="Q236" s="36">
        <f ca="1">VLOOKUP(A236,'Hospitalisation Details'!A235:L2578,7,FALSE)</f>
        <v>21</v>
      </c>
    </row>
    <row r="237" spans="1:17" ht="15.5" x14ac:dyDescent="0.35">
      <c r="A237" s="37" t="s">
        <v>2133</v>
      </c>
      <c r="B237" s="38" t="str">
        <f>VLOOKUP(A237,'Customer Names'!A237:E2571,3,FALSE)</f>
        <v>Hufstader</v>
      </c>
      <c r="C237" s="39">
        <f>VLOOKUP(A237,'Medical Examinations'!A237:J2571,2,FALSE)</f>
        <v>31.92</v>
      </c>
      <c r="D237" s="38">
        <f>VLOOKUP(A237,'Medical Examinations'!A237:J2571,4,FALSE)</f>
        <v>5.33</v>
      </c>
      <c r="E237" s="40" t="str">
        <f>VLOOKUP(A237,'Medical Examinations'!A237:J2571,6,FALSE)</f>
        <v>Yes</v>
      </c>
      <c r="F237" s="41" t="str">
        <f>VLOOKUP(A237,'Medical Examinations'!A237:J2571,7,FALSE)</f>
        <v>No</v>
      </c>
      <c r="G237" s="41" t="str">
        <f>VLOOKUP(A237,'Medical Examinations'!A237:J2571,8,FALSE)</f>
        <v>No</v>
      </c>
      <c r="H237" s="41">
        <f>VLOOKUP(A237,'Medical Examinations'!A237:J2571,9,FALSE)</f>
        <v>0</v>
      </c>
      <c r="I237" s="41" t="str">
        <f>VLOOKUP(A237,'Medical Examinations'!A237:J2571,10,FALSE)</f>
        <v>Yes</v>
      </c>
      <c r="J237" s="41" t="str">
        <f>VLOOKUP(A237,'Medical Examinations'!A237:J2571,3,FALSE)</f>
        <v>Obesity</v>
      </c>
      <c r="K237" s="41" t="str">
        <f>VLOOKUP(A237,'Medical Examinations'!A237:J2571,5,FALSE)</f>
        <v>Normal</v>
      </c>
      <c r="L237" s="42">
        <f>VLOOKUP(Healthcare!A237,'Hospitalisation Details'!A237:L2579,6,FALSE)</f>
        <v>35394</v>
      </c>
      <c r="M237" s="43">
        <f>VLOOKUP(A237,'Hospitalisation Details'!A237:L2579,9,FALSE)</f>
        <v>34543.39</v>
      </c>
      <c r="N237" s="40" t="str">
        <f>VLOOKUP(Healthcare!A237,'Hospitalisation Details'!A237:L2579,10,FALSE)</f>
        <v>tier - 2</v>
      </c>
      <c r="O237" s="41" t="str">
        <f>VLOOKUP(A237,'Hospitalisation Details'!A236:L2579,11,FALSE)</f>
        <v>tier - 3</v>
      </c>
      <c r="P237" s="41" t="str">
        <f>VLOOKUP(A237,'Hospitalisation Details'!A236:L2579,12)</f>
        <v>R1013</v>
      </c>
      <c r="Q237" s="44">
        <f ca="1">VLOOKUP(A237,'Hospitalisation Details'!A236:L2579,7,FALSE)</f>
        <v>29</v>
      </c>
    </row>
    <row r="238" spans="1:17" ht="15.5" x14ac:dyDescent="0.35">
      <c r="A238" s="29" t="s">
        <v>2132</v>
      </c>
      <c r="B238" s="30" t="str">
        <f>VLOOKUP(A238,'Customer Names'!A238:E2572,3,FALSE)</f>
        <v>Doak</v>
      </c>
      <c r="C238" s="31">
        <f>VLOOKUP(A238,'Medical Examinations'!A238:J2572,2,FALSE)</f>
        <v>32.700000000000003</v>
      </c>
      <c r="D238" s="30">
        <f>VLOOKUP(A238,'Medical Examinations'!A238:J2572,4,FALSE)</f>
        <v>4.09</v>
      </c>
      <c r="E238" s="32" t="str">
        <f>VLOOKUP(A238,'Medical Examinations'!A238:J2572,6,FALSE)</f>
        <v>No</v>
      </c>
      <c r="F238" s="33" t="str">
        <f>VLOOKUP(A238,'Medical Examinations'!A238:J2572,7,FALSE)</f>
        <v>No</v>
      </c>
      <c r="G238" s="33" t="str">
        <f>VLOOKUP(A238,'Medical Examinations'!A238:J2572,8,FALSE)</f>
        <v>No</v>
      </c>
      <c r="H238" s="33">
        <f>VLOOKUP(A238,'Medical Examinations'!A238:J2572,9,FALSE)</f>
        <v>1</v>
      </c>
      <c r="I238" s="33" t="str">
        <f>VLOOKUP(A238,'Medical Examinations'!A238:J2572,10,FALSE)</f>
        <v>Yes</v>
      </c>
      <c r="J238" s="33" t="str">
        <f>VLOOKUP(A238,'Medical Examinations'!A238:J2572,3,FALSE)</f>
        <v>Obesity</v>
      </c>
      <c r="K238" s="33" t="str">
        <f>VLOOKUP(A238,'Medical Examinations'!A238:J2572,5,FALSE)</f>
        <v>Normal</v>
      </c>
      <c r="L238" s="34">
        <f>VLOOKUP(Healthcare!A238,'Hospitalisation Details'!A238:L2580,6,FALSE)</f>
        <v>35970</v>
      </c>
      <c r="M238" s="35">
        <f>VLOOKUP(A238,'Hospitalisation Details'!A238:L2580,9,FALSE)</f>
        <v>34472.839999999997</v>
      </c>
      <c r="N238" s="32" t="str">
        <f>VLOOKUP(Healthcare!A238,'Hospitalisation Details'!A238:L2580,10,FALSE)</f>
        <v>tier - 1</v>
      </c>
      <c r="O238" s="33" t="str">
        <f>VLOOKUP(A238,'Hospitalisation Details'!A237:L2580,11,FALSE)</f>
        <v>tier - 3</v>
      </c>
      <c r="P238" s="33" t="str">
        <f>VLOOKUP(A238,'Hospitalisation Details'!A237:L2580,12)</f>
        <v>R1013</v>
      </c>
      <c r="Q238" s="36">
        <f ca="1">VLOOKUP(A238,'Hospitalisation Details'!A237:L2580,7,FALSE)</f>
        <v>28</v>
      </c>
    </row>
    <row r="239" spans="1:17" ht="15.5" x14ac:dyDescent="0.35">
      <c r="A239" s="37" t="s">
        <v>2131</v>
      </c>
      <c r="B239" s="38" t="str">
        <f>VLOOKUP(A239,'Customer Names'!A239:E2573,3,FALSE)</f>
        <v>Noya</v>
      </c>
      <c r="C239" s="39">
        <f>VLOOKUP(A239,'Medical Examinations'!A239:J2573,2,FALSE)</f>
        <v>41.25</v>
      </c>
      <c r="D239" s="38">
        <f>VLOOKUP(A239,'Medical Examinations'!A239:J2573,4,FALSE)</f>
        <v>5.19</v>
      </c>
      <c r="E239" s="40" t="str">
        <f>VLOOKUP(A239,'Medical Examinations'!A239:J2573,6,FALSE)</f>
        <v>No</v>
      </c>
      <c r="F239" s="41" t="str">
        <f>VLOOKUP(A239,'Medical Examinations'!A239:J2573,7,FALSE)</f>
        <v>No</v>
      </c>
      <c r="G239" s="41" t="str">
        <f>VLOOKUP(A239,'Medical Examinations'!A239:J2573,8,FALSE)</f>
        <v>No</v>
      </c>
      <c r="H239" s="41">
        <f>VLOOKUP(A239,'Medical Examinations'!A239:J2573,9,FALSE)</f>
        <v>0</v>
      </c>
      <c r="I239" s="41" t="str">
        <f>VLOOKUP(A239,'Medical Examinations'!A239:J2573,10,FALSE)</f>
        <v>Yes</v>
      </c>
      <c r="J239" s="41" t="str">
        <f>VLOOKUP(A239,'Medical Examinations'!A239:J2573,3,FALSE)</f>
        <v>Obesity</v>
      </c>
      <c r="K239" s="41" t="str">
        <f>VLOOKUP(A239,'Medical Examinations'!A239:J2573,5,FALSE)</f>
        <v>Normal</v>
      </c>
      <c r="L239" s="42">
        <f>VLOOKUP(Healthcare!A239,'Hospitalisation Details'!A239:L2581,6,FALSE)</f>
        <v>33140</v>
      </c>
      <c r="M239" s="43">
        <f>VLOOKUP(A239,'Hospitalisation Details'!A239:L2581,9,FALSE)</f>
        <v>34456.269999999997</v>
      </c>
      <c r="N239" s="40" t="str">
        <f>VLOOKUP(Healthcare!A239,'Hospitalisation Details'!A239:L2581,10,FALSE)</f>
        <v>tier - 1</v>
      </c>
      <c r="O239" s="41" t="str">
        <f>VLOOKUP(A239,'Hospitalisation Details'!A238:L2581,11,FALSE)</f>
        <v>tier - 2</v>
      </c>
      <c r="P239" s="41" t="str">
        <f>VLOOKUP(A239,'Hospitalisation Details'!A238:L2581,12)</f>
        <v>R1013</v>
      </c>
      <c r="Q239" s="44">
        <f ca="1">VLOOKUP(A239,'Hospitalisation Details'!A238:L2581,7,FALSE)</f>
        <v>35</v>
      </c>
    </row>
    <row r="240" spans="1:17" ht="15.5" x14ac:dyDescent="0.35">
      <c r="A240" s="29" t="s">
        <v>2130</v>
      </c>
      <c r="B240" s="30" t="str">
        <f>VLOOKUP(A240,'Customer Names'!A240:E2574,3,FALSE)</f>
        <v>Heninger</v>
      </c>
      <c r="C240" s="31">
        <f>VLOOKUP(A240,'Medical Examinations'!A240:J2574,2,FALSE)</f>
        <v>33.11</v>
      </c>
      <c r="D240" s="30">
        <f>VLOOKUP(A240,'Medical Examinations'!A240:J2574,4,FALSE)</f>
        <v>4.12</v>
      </c>
      <c r="E240" s="32" t="str">
        <f>VLOOKUP(A240,'Medical Examinations'!A240:J2574,6,FALSE)</f>
        <v>No</v>
      </c>
      <c r="F240" s="33" t="str">
        <f>VLOOKUP(A240,'Medical Examinations'!A240:J2574,7,FALSE)</f>
        <v>No</v>
      </c>
      <c r="G240" s="33" t="str">
        <f>VLOOKUP(A240,'Medical Examinations'!A240:J2574,8,FALSE)</f>
        <v>Yes</v>
      </c>
      <c r="H240" s="33">
        <f>VLOOKUP(A240,'Medical Examinations'!A240:J2574,9,FALSE)</f>
        <v>1</v>
      </c>
      <c r="I240" s="33" t="str">
        <f>VLOOKUP(A240,'Medical Examinations'!A240:J2574,10,FALSE)</f>
        <v>Yes</v>
      </c>
      <c r="J240" s="33" t="str">
        <f>VLOOKUP(A240,'Medical Examinations'!A240:J2574,3,FALSE)</f>
        <v>Obesity</v>
      </c>
      <c r="K240" s="33" t="str">
        <f>VLOOKUP(A240,'Medical Examinations'!A240:J2574,5,FALSE)</f>
        <v>Normal</v>
      </c>
      <c r="L240" s="34">
        <f>VLOOKUP(Healthcare!A240,'Hospitalisation Details'!A240:L2582,6,FALSE)</f>
        <v>37899</v>
      </c>
      <c r="M240" s="35">
        <f>VLOOKUP(A240,'Hospitalisation Details'!A240:L2582,9,FALSE)</f>
        <v>34439.86</v>
      </c>
      <c r="N240" s="32" t="str">
        <f>VLOOKUP(Healthcare!A240,'Hospitalisation Details'!A240:L2582,10,FALSE)</f>
        <v>tier - 2</v>
      </c>
      <c r="O240" s="33" t="str">
        <f>VLOOKUP(A240,'Hospitalisation Details'!A239:L2582,11,FALSE)</f>
        <v>tier - 1</v>
      </c>
      <c r="P240" s="33" t="str">
        <f>VLOOKUP(A240,'Hospitalisation Details'!A239:L2582,12)</f>
        <v>R1013</v>
      </c>
      <c r="Q240" s="36">
        <f ca="1">VLOOKUP(A240,'Hospitalisation Details'!A239:L2582,7,FALSE)</f>
        <v>22</v>
      </c>
    </row>
    <row r="241" spans="1:17" ht="15.5" x14ac:dyDescent="0.35">
      <c r="A241" s="37" t="s">
        <v>2129</v>
      </c>
      <c r="B241" s="38" t="str">
        <f>VLOOKUP(A241,'Customer Names'!A241:E2575,3,FALSE)</f>
        <v>Richardson</v>
      </c>
      <c r="C241" s="39">
        <f>VLOOKUP(A241,'Medical Examinations'!A241:J2575,2,FALSE)</f>
        <v>36.159999999999997</v>
      </c>
      <c r="D241" s="38">
        <f>VLOOKUP(A241,'Medical Examinations'!A241:J2575,4,FALSE)</f>
        <v>5.0999999999999996</v>
      </c>
      <c r="E241" s="40" t="str">
        <f>VLOOKUP(A241,'Medical Examinations'!A241:J2575,6,FALSE)</f>
        <v>No</v>
      </c>
      <c r="F241" s="41" t="str">
        <f>VLOOKUP(A241,'Medical Examinations'!A241:J2575,7,FALSE)</f>
        <v>No</v>
      </c>
      <c r="G241" s="41" t="str">
        <f>VLOOKUP(A241,'Medical Examinations'!A241:J2575,8,FALSE)</f>
        <v>No</v>
      </c>
      <c r="H241" s="41">
        <f>VLOOKUP(A241,'Medical Examinations'!A241:J2575,9,FALSE)</f>
        <v>1</v>
      </c>
      <c r="I241" s="41" t="str">
        <f>VLOOKUP(A241,'Medical Examinations'!A241:J2575,10,FALSE)</f>
        <v>Yes</v>
      </c>
      <c r="J241" s="41" t="str">
        <f>VLOOKUP(A241,'Medical Examinations'!A241:J2575,3,FALSE)</f>
        <v>Obesity</v>
      </c>
      <c r="K241" s="41" t="str">
        <f>VLOOKUP(A241,'Medical Examinations'!A241:J2575,5,FALSE)</f>
        <v>Normal</v>
      </c>
      <c r="L241" s="42">
        <f>VLOOKUP(Healthcare!A241,'Hospitalisation Details'!A241:L2583,6,FALSE)</f>
        <v>34608</v>
      </c>
      <c r="M241" s="43">
        <f>VLOOKUP(A241,'Hospitalisation Details'!A241:L2583,9,FALSE)</f>
        <v>34402.22</v>
      </c>
      <c r="N241" s="40" t="str">
        <f>VLOOKUP(Healthcare!A241,'Hospitalisation Details'!A241:L2583,10,FALSE)</f>
        <v>tier - 2</v>
      </c>
      <c r="O241" s="41" t="str">
        <f>VLOOKUP(A241,'Hospitalisation Details'!A240:L2583,11,FALSE)</f>
        <v>tier - 3</v>
      </c>
      <c r="P241" s="41" t="str">
        <f>VLOOKUP(A241,'Hospitalisation Details'!A240:L2583,12)</f>
        <v>R1013</v>
      </c>
      <c r="Q241" s="44">
        <f ca="1">VLOOKUP(A241,'Hospitalisation Details'!A240:L2583,7,FALSE)</f>
        <v>31</v>
      </c>
    </row>
    <row r="242" spans="1:17" ht="15.5" x14ac:dyDescent="0.35">
      <c r="A242" s="29" t="s">
        <v>2128</v>
      </c>
      <c r="B242" s="30" t="str">
        <f>VLOOKUP(A242,'Customer Names'!A242:E2576,3,FALSE)</f>
        <v>Deucher</v>
      </c>
      <c r="C242" s="31">
        <f>VLOOKUP(A242,'Medical Examinations'!A242:J2576,2,FALSE)</f>
        <v>33.72</v>
      </c>
      <c r="D242" s="30">
        <f>VLOOKUP(A242,'Medical Examinations'!A242:J2576,4,FALSE)</f>
        <v>6.21</v>
      </c>
      <c r="E242" s="32" t="str">
        <f>VLOOKUP(A242,'Medical Examinations'!A242:J2576,6,FALSE)</f>
        <v>Yes</v>
      </c>
      <c r="F242" s="33" t="str">
        <f>VLOOKUP(A242,'Medical Examinations'!A242:J2576,7,FALSE)</f>
        <v>No</v>
      </c>
      <c r="G242" s="33" t="str">
        <f>VLOOKUP(A242,'Medical Examinations'!A242:J2576,8,FALSE)</f>
        <v>Yes</v>
      </c>
      <c r="H242" s="33">
        <f>VLOOKUP(A242,'Medical Examinations'!A242:J2576,9,FALSE)</f>
        <v>1</v>
      </c>
      <c r="I242" s="33" t="str">
        <f>VLOOKUP(A242,'Medical Examinations'!A242:J2576,10,FALSE)</f>
        <v>Yes</v>
      </c>
      <c r="J242" s="33" t="str">
        <f>VLOOKUP(A242,'Medical Examinations'!A242:J2576,3,FALSE)</f>
        <v>Obesity</v>
      </c>
      <c r="K242" s="33" t="str">
        <f>VLOOKUP(A242,'Medical Examinations'!A242:J2576,5,FALSE)</f>
        <v>Prediabetese</v>
      </c>
      <c r="L242" s="34">
        <f>VLOOKUP(Healthcare!A242,'Hospitalisation Details'!A242:L2584,6,FALSE)</f>
        <v>34244</v>
      </c>
      <c r="M242" s="35">
        <f>VLOOKUP(A242,'Hospitalisation Details'!A242:L2584,9,FALSE)</f>
        <v>34307.22</v>
      </c>
      <c r="N242" s="32" t="str">
        <f>VLOOKUP(Healthcare!A242,'Hospitalisation Details'!A242:L2584,10,FALSE)</f>
        <v>tier - 2</v>
      </c>
      <c r="O242" s="33" t="str">
        <f>VLOOKUP(A242,'Hospitalisation Details'!A241:L2584,11,FALSE)</f>
        <v>tier - 2</v>
      </c>
      <c r="P242" s="33" t="str">
        <f>VLOOKUP(A242,'Hospitalisation Details'!A241:L2584,12)</f>
        <v>R1013</v>
      </c>
      <c r="Q242" s="36">
        <f ca="1">VLOOKUP(A242,'Hospitalisation Details'!A241:L2584,7,FALSE)</f>
        <v>32</v>
      </c>
    </row>
    <row r="243" spans="1:17" ht="15.5" x14ac:dyDescent="0.35">
      <c r="A243" s="37" t="s">
        <v>2126</v>
      </c>
      <c r="B243" s="38" t="str">
        <f>VLOOKUP(A243,'Customer Names'!A243:E2577,3,FALSE)</f>
        <v>Wilson</v>
      </c>
      <c r="C243" s="39">
        <f>VLOOKUP(A243,'Medical Examinations'!A243:J2577,2,FALSE)</f>
        <v>37.74</v>
      </c>
      <c r="D243" s="38">
        <f>VLOOKUP(A243,'Medical Examinations'!A243:J2577,4,FALSE)</f>
        <v>9.5299999999999994</v>
      </c>
      <c r="E243" s="40" t="str">
        <f>VLOOKUP(A243,'Medical Examinations'!A243:J2577,6,FALSE)</f>
        <v>Yes</v>
      </c>
      <c r="F243" s="41" t="str">
        <f>VLOOKUP(A243,'Medical Examinations'!A243:J2577,7,FALSE)</f>
        <v>No</v>
      </c>
      <c r="G243" s="41" t="str">
        <f>VLOOKUP(A243,'Medical Examinations'!A243:J2577,8,FALSE)</f>
        <v>No</v>
      </c>
      <c r="H243" s="41">
        <f>VLOOKUP(A243,'Medical Examinations'!A243:J2577,9,FALSE)</f>
        <v>1</v>
      </c>
      <c r="I243" s="41" t="str">
        <f>VLOOKUP(A243,'Medical Examinations'!A243:J2577,10,FALSE)</f>
        <v>Yes</v>
      </c>
      <c r="J243" s="41" t="str">
        <f>VLOOKUP(A243,'Medical Examinations'!A243:J2577,3,FALSE)</f>
        <v>Obesity</v>
      </c>
      <c r="K243" s="41" t="str">
        <f>VLOOKUP(A243,'Medical Examinations'!A243:J2577,5,FALSE)</f>
        <v>Diabetese</v>
      </c>
      <c r="L243" s="42">
        <f>VLOOKUP(Healthcare!A243,'Hospitalisation Details'!A243:L2585,6,FALSE)</f>
        <v>35349</v>
      </c>
      <c r="M243" s="43">
        <f>VLOOKUP(A243,'Hospitalisation Details'!A243:L2585,9,FALSE)</f>
        <v>34293.120000000003</v>
      </c>
      <c r="N243" s="40" t="str">
        <f>VLOOKUP(Healthcare!A243,'Hospitalisation Details'!A243:L2585,10,FALSE)</f>
        <v>tier - 1</v>
      </c>
      <c r="O243" s="41" t="str">
        <f>VLOOKUP(A243,'Hospitalisation Details'!A242:L2585,11,FALSE)</f>
        <v>tier - 2</v>
      </c>
      <c r="P243" s="41" t="str">
        <f>VLOOKUP(A243,'Hospitalisation Details'!A242:L2585,12)</f>
        <v>R1013</v>
      </c>
      <c r="Q243" s="44">
        <f ca="1">VLOOKUP(A243,'Hospitalisation Details'!A242:L2585,7,FALSE)</f>
        <v>29</v>
      </c>
    </row>
    <row r="244" spans="1:17" ht="15.5" x14ac:dyDescent="0.35">
      <c r="A244" s="29" t="s">
        <v>2125</v>
      </c>
      <c r="B244" s="30" t="str">
        <f>VLOOKUP(A244,'Customer Names'!A244:E2578,3,FALSE)</f>
        <v>Hall</v>
      </c>
      <c r="C244" s="31">
        <f>VLOOKUP(A244,'Medical Examinations'!A244:J2578,2,FALSE)</f>
        <v>48.75</v>
      </c>
      <c r="D244" s="30">
        <f>VLOOKUP(A244,'Medical Examinations'!A244:J2578,4,FALSE)</f>
        <v>4.6399999999999997</v>
      </c>
      <c r="E244" s="32" t="str">
        <f>VLOOKUP(A244,'Medical Examinations'!A244:J2578,6,FALSE)</f>
        <v>Yes</v>
      </c>
      <c r="F244" s="33" t="str">
        <f>VLOOKUP(A244,'Medical Examinations'!A244:J2578,7,FALSE)</f>
        <v>No</v>
      </c>
      <c r="G244" s="33" t="str">
        <f>VLOOKUP(A244,'Medical Examinations'!A244:J2578,8,FALSE)</f>
        <v>No</v>
      </c>
      <c r="H244" s="33">
        <f>VLOOKUP(A244,'Medical Examinations'!A244:J2578,9,FALSE)</f>
        <v>1</v>
      </c>
      <c r="I244" s="33" t="str">
        <f>VLOOKUP(A244,'Medical Examinations'!A244:J2578,10,FALSE)</f>
        <v>Yes</v>
      </c>
      <c r="J244" s="33" t="str">
        <f>VLOOKUP(A244,'Medical Examinations'!A244:J2578,3,FALSE)</f>
        <v>Obesity</v>
      </c>
      <c r="K244" s="33" t="str">
        <f>VLOOKUP(A244,'Medical Examinations'!A244:J2578,5,FALSE)</f>
        <v>Normal</v>
      </c>
      <c r="L244" s="34">
        <f>VLOOKUP(Healthcare!A244,'Hospitalisation Details'!A244:L2586,6,FALSE)</f>
        <v>35002</v>
      </c>
      <c r="M244" s="35">
        <f>VLOOKUP(A244,'Hospitalisation Details'!A244:L2586,9,FALSE)</f>
        <v>34289.43</v>
      </c>
      <c r="N244" s="32" t="str">
        <f>VLOOKUP(Healthcare!A244,'Hospitalisation Details'!A244:L2586,10,FALSE)</f>
        <v>tier - 1</v>
      </c>
      <c r="O244" s="33" t="str">
        <f>VLOOKUP(A244,'Hospitalisation Details'!A243:L2586,11,FALSE)</f>
        <v>tier - 1</v>
      </c>
      <c r="P244" s="33" t="str">
        <f>VLOOKUP(A244,'Hospitalisation Details'!A243:L2586,12)</f>
        <v>R1013</v>
      </c>
      <c r="Q244" s="36">
        <f ca="1">VLOOKUP(A244,'Hospitalisation Details'!A243:L2586,7,FALSE)</f>
        <v>30</v>
      </c>
    </row>
    <row r="245" spans="1:17" ht="15.5" x14ac:dyDescent="0.35">
      <c r="A245" s="37" t="s">
        <v>2124</v>
      </c>
      <c r="B245" s="38" t="str">
        <f>VLOOKUP(A245,'Customer Names'!A245:E2579,3,FALSE)</f>
        <v>Reed</v>
      </c>
      <c r="C245" s="39">
        <f>VLOOKUP(A245,'Medical Examinations'!A245:J2579,2,FALSE)</f>
        <v>31.065000000000001</v>
      </c>
      <c r="D245" s="38">
        <f>VLOOKUP(A245,'Medical Examinations'!A245:J2579,4,FALSE)</f>
        <v>5.05</v>
      </c>
      <c r="E245" s="40" t="str">
        <f>VLOOKUP(A245,'Medical Examinations'!A245:J2579,6,FALSE)</f>
        <v>No</v>
      </c>
      <c r="F245" s="41" t="str">
        <f>VLOOKUP(A245,'Medical Examinations'!A245:J2579,7,FALSE)</f>
        <v>No</v>
      </c>
      <c r="G245" s="41" t="str">
        <f>VLOOKUP(A245,'Medical Examinations'!A245:J2579,8,FALSE)</f>
        <v>No</v>
      </c>
      <c r="H245" s="41">
        <f>VLOOKUP(A245,'Medical Examinations'!A245:J2579,9,FALSE)</f>
        <v>1</v>
      </c>
      <c r="I245" s="41" t="str">
        <f>VLOOKUP(A245,'Medical Examinations'!A245:J2579,10,FALSE)</f>
        <v>Yes</v>
      </c>
      <c r="J245" s="41" t="str">
        <f>VLOOKUP(A245,'Medical Examinations'!A245:J2579,3,FALSE)</f>
        <v>Obesity</v>
      </c>
      <c r="K245" s="41" t="str">
        <f>VLOOKUP(A245,'Medical Examinations'!A245:J2579,5,FALSE)</f>
        <v>Normal</v>
      </c>
      <c r="L245" s="42">
        <f>VLOOKUP(Healthcare!A245,'Hospitalisation Details'!A245:L2587,6,FALSE)</f>
        <v>35957</v>
      </c>
      <c r="M245" s="43">
        <f>VLOOKUP(A245,'Hospitalisation Details'!A245:L2587,9,FALSE)</f>
        <v>34254.050000000003</v>
      </c>
      <c r="N245" s="40" t="str">
        <f>VLOOKUP(Healthcare!A245,'Hospitalisation Details'!A245:L2587,10,FALSE)</f>
        <v>tier - 1</v>
      </c>
      <c r="O245" s="41" t="str">
        <f>VLOOKUP(A245,'Hospitalisation Details'!A244:L2587,11,FALSE)</f>
        <v>tier - 3</v>
      </c>
      <c r="P245" s="41" t="str">
        <f>VLOOKUP(A245,'Hospitalisation Details'!A244:L2587,12)</f>
        <v>R1013</v>
      </c>
      <c r="Q245" s="44">
        <f ca="1">VLOOKUP(A245,'Hospitalisation Details'!A244:L2587,7,FALSE)</f>
        <v>28</v>
      </c>
    </row>
    <row r="246" spans="1:17" ht="15.5" x14ac:dyDescent="0.35">
      <c r="A246" s="29" t="s">
        <v>2123</v>
      </c>
      <c r="B246" s="30" t="str">
        <f>VLOOKUP(A246,'Customer Names'!A246:E2580,3,FALSE)</f>
        <v>Frome</v>
      </c>
      <c r="C246" s="31">
        <f>VLOOKUP(A246,'Medical Examinations'!A246:J2580,2,FALSE)</f>
        <v>23.55</v>
      </c>
      <c r="D246" s="30">
        <f>VLOOKUP(A246,'Medical Examinations'!A246:J2580,4,FALSE)</f>
        <v>10.38</v>
      </c>
      <c r="E246" s="32" t="str">
        <f>VLOOKUP(A246,'Medical Examinations'!A246:J2580,6,FALSE)</f>
        <v>No</v>
      </c>
      <c r="F246" s="33" t="str">
        <f>VLOOKUP(A246,'Medical Examinations'!A246:J2580,7,FALSE)</f>
        <v>No</v>
      </c>
      <c r="G246" s="33" t="str">
        <f>VLOOKUP(A246,'Medical Examinations'!A246:J2580,8,FALSE)</f>
        <v>No</v>
      </c>
      <c r="H246" s="33">
        <f>VLOOKUP(A246,'Medical Examinations'!A246:J2580,9,FALSE)</f>
        <v>0</v>
      </c>
      <c r="I246" s="33" t="str">
        <f>VLOOKUP(A246,'Medical Examinations'!A246:J2580,10,FALSE)</f>
        <v>Yes</v>
      </c>
      <c r="J246" s="33" t="str">
        <f>VLOOKUP(A246,'Medical Examinations'!A246:J2580,3,FALSE)</f>
        <v>Normal weight</v>
      </c>
      <c r="K246" s="33" t="str">
        <f>VLOOKUP(A246,'Medical Examinations'!A246:J2580,5,FALSE)</f>
        <v>Diabetese</v>
      </c>
      <c r="L246" s="34">
        <f>VLOOKUP(Healthcare!A246,'Hospitalisation Details'!A246:L2588,6,FALSE)</f>
        <v>33790</v>
      </c>
      <c r="M246" s="35">
        <f>VLOOKUP(A246,'Hospitalisation Details'!A246:L2588,9,FALSE)</f>
        <v>34218.019999999997</v>
      </c>
      <c r="N246" s="32" t="str">
        <f>VLOOKUP(Healthcare!A246,'Hospitalisation Details'!A246:L2588,10,FALSE)</f>
        <v>tier - 1</v>
      </c>
      <c r="O246" s="33" t="str">
        <f>VLOOKUP(A246,'Hospitalisation Details'!A245:L2588,11,FALSE)</f>
        <v>tier - 1</v>
      </c>
      <c r="P246" s="33" t="str">
        <f>VLOOKUP(A246,'Hospitalisation Details'!A245:L2588,12)</f>
        <v>R1015</v>
      </c>
      <c r="Q246" s="36">
        <f ca="1">VLOOKUP(A246,'Hospitalisation Details'!A245:L2588,7,FALSE)</f>
        <v>34</v>
      </c>
    </row>
    <row r="247" spans="1:17" ht="15.5" x14ac:dyDescent="0.35">
      <c r="A247" s="37" t="s">
        <v>2122</v>
      </c>
      <c r="B247" s="38" t="str">
        <f>VLOOKUP(A247,'Customer Names'!A247:E2581,3,FALSE)</f>
        <v>Creasy</v>
      </c>
      <c r="C247" s="39">
        <f>VLOOKUP(A247,'Medical Examinations'!A247:J2581,2,FALSE)</f>
        <v>30.18</v>
      </c>
      <c r="D247" s="38">
        <f>VLOOKUP(A247,'Medical Examinations'!A247:J2581,4,FALSE)</f>
        <v>8.31</v>
      </c>
      <c r="E247" s="40" t="str">
        <f>VLOOKUP(A247,'Medical Examinations'!A247:J2581,6,FALSE)</f>
        <v>Yes</v>
      </c>
      <c r="F247" s="41" t="str">
        <f>VLOOKUP(A247,'Medical Examinations'!A247:J2581,7,FALSE)</f>
        <v>No</v>
      </c>
      <c r="G247" s="41" t="str">
        <f>VLOOKUP(A247,'Medical Examinations'!A247:J2581,8,FALSE)</f>
        <v>No</v>
      </c>
      <c r="H247" s="41">
        <f>VLOOKUP(A247,'Medical Examinations'!A247:J2581,9,FALSE)</f>
        <v>1</v>
      </c>
      <c r="I247" s="41" t="str">
        <f>VLOOKUP(A247,'Medical Examinations'!A247:J2581,10,FALSE)</f>
        <v>Yes</v>
      </c>
      <c r="J247" s="41" t="str">
        <f>VLOOKUP(A247,'Medical Examinations'!A247:J2581,3,FALSE)</f>
        <v>Obesity</v>
      </c>
      <c r="K247" s="41" t="str">
        <f>VLOOKUP(A247,'Medical Examinations'!A247:J2581,5,FALSE)</f>
        <v>Diabetese</v>
      </c>
      <c r="L247" s="42">
        <f>VLOOKUP(Healthcare!A247,'Hospitalisation Details'!A247:L2589,6,FALSE)</f>
        <v>34901</v>
      </c>
      <c r="M247" s="43">
        <f>VLOOKUP(A247,'Hospitalisation Details'!A247:L2589,9,FALSE)</f>
        <v>34210.33</v>
      </c>
      <c r="N247" s="40" t="str">
        <f>VLOOKUP(Healthcare!A247,'Hospitalisation Details'!A247:L2589,10,FALSE)</f>
        <v>tier - 2</v>
      </c>
      <c r="O247" s="41" t="str">
        <f>VLOOKUP(A247,'Hospitalisation Details'!A246:L2589,11,FALSE)</f>
        <v>tier - 1</v>
      </c>
      <c r="P247" s="41" t="str">
        <f>VLOOKUP(A247,'Hospitalisation Details'!A246:L2589,12)</f>
        <v>R1015</v>
      </c>
      <c r="Q247" s="44">
        <f ca="1">VLOOKUP(A247,'Hospitalisation Details'!A246:L2589,7,FALSE)</f>
        <v>31</v>
      </c>
    </row>
    <row r="248" spans="1:17" ht="15.5" x14ac:dyDescent="0.35">
      <c r="A248" s="29" t="s">
        <v>2121</v>
      </c>
      <c r="B248" s="30" t="str">
        <f>VLOOKUP(A248,'Customer Names'!A248:E2582,3,FALSE)</f>
        <v>Latimer</v>
      </c>
      <c r="C248" s="31">
        <f>VLOOKUP(A248,'Medical Examinations'!A248:J2582,2,FALSE)</f>
        <v>29.94</v>
      </c>
      <c r="D248" s="30">
        <f>VLOOKUP(A248,'Medical Examinations'!A248:J2582,4,FALSE)</f>
        <v>7.59</v>
      </c>
      <c r="E248" s="32" t="str">
        <f>VLOOKUP(A248,'Medical Examinations'!A248:J2582,6,FALSE)</f>
        <v>No</v>
      </c>
      <c r="F248" s="33" t="str">
        <f>VLOOKUP(A248,'Medical Examinations'!A248:J2582,7,FALSE)</f>
        <v>No</v>
      </c>
      <c r="G248" s="33" t="str">
        <f>VLOOKUP(A248,'Medical Examinations'!A248:J2582,8,FALSE)</f>
        <v>No</v>
      </c>
      <c r="H248" s="33">
        <f>VLOOKUP(A248,'Medical Examinations'!A248:J2582,9,FALSE)</f>
        <v>0</v>
      </c>
      <c r="I248" s="33" t="str">
        <f>VLOOKUP(A248,'Medical Examinations'!A248:J2582,10,FALSE)</f>
        <v>Yes</v>
      </c>
      <c r="J248" s="33" t="str">
        <f>VLOOKUP(A248,'Medical Examinations'!A248:J2582,3,FALSE)</f>
        <v>Overweight</v>
      </c>
      <c r="K248" s="33" t="str">
        <f>VLOOKUP(A248,'Medical Examinations'!A248:J2582,5,FALSE)</f>
        <v>Diabetese</v>
      </c>
      <c r="L248" s="34">
        <f>VLOOKUP(Healthcare!A248,'Hospitalisation Details'!A248:L2590,6,FALSE)</f>
        <v>33475</v>
      </c>
      <c r="M248" s="35">
        <f>VLOOKUP(A248,'Hospitalisation Details'!A248:L2590,9,FALSE)</f>
        <v>34205.07</v>
      </c>
      <c r="N248" s="32" t="str">
        <f>VLOOKUP(Healthcare!A248,'Hospitalisation Details'!A248:L2590,10,FALSE)</f>
        <v>tier - 2</v>
      </c>
      <c r="O248" s="33" t="str">
        <f>VLOOKUP(A248,'Hospitalisation Details'!A247:L2590,11,FALSE)</f>
        <v>tier - 2</v>
      </c>
      <c r="P248" s="33" t="str">
        <f>VLOOKUP(A248,'Hospitalisation Details'!A247:L2590,12)</f>
        <v>R1015</v>
      </c>
      <c r="Q248" s="36">
        <f ca="1">VLOOKUP(A248,'Hospitalisation Details'!A247:L2590,7,FALSE)</f>
        <v>35</v>
      </c>
    </row>
    <row r="249" spans="1:17" ht="15.5" x14ac:dyDescent="0.35">
      <c r="A249" s="37" t="s">
        <v>2120</v>
      </c>
      <c r="B249" s="38" t="str">
        <f>VLOOKUP(A249,'Customer Names'!A249:E2583,3,FALSE)</f>
        <v>Wei</v>
      </c>
      <c r="C249" s="39">
        <f>VLOOKUP(A249,'Medical Examinations'!A249:J2583,2,FALSE)</f>
        <v>31.4</v>
      </c>
      <c r="D249" s="38">
        <f>VLOOKUP(A249,'Medical Examinations'!A249:J2583,4,FALSE)</f>
        <v>5.49</v>
      </c>
      <c r="E249" s="40" t="str">
        <f>VLOOKUP(A249,'Medical Examinations'!A249:J2583,6,FALSE)</f>
        <v>No</v>
      </c>
      <c r="F249" s="41" t="str">
        <f>VLOOKUP(A249,'Medical Examinations'!A249:J2583,7,FALSE)</f>
        <v>No</v>
      </c>
      <c r="G249" s="41" t="str">
        <f>VLOOKUP(A249,'Medical Examinations'!A249:J2583,8,FALSE)</f>
        <v>No</v>
      </c>
      <c r="H249" s="41">
        <f>VLOOKUP(A249,'Medical Examinations'!A249:J2583,9,FALSE)</f>
        <v>0</v>
      </c>
      <c r="I249" s="41" t="str">
        <f>VLOOKUP(A249,'Medical Examinations'!A249:J2583,10,FALSE)</f>
        <v>Yes</v>
      </c>
      <c r="J249" s="41" t="str">
        <f>VLOOKUP(A249,'Medical Examinations'!A249:J2583,3,FALSE)</f>
        <v>Obesity</v>
      </c>
      <c r="K249" s="41" t="str">
        <f>VLOOKUP(A249,'Medical Examinations'!A249:J2583,5,FALSE)</f>
        <v>Normal</v>
      </c>
      <c r="L249" s="42">
        <f>VLOOKUP(Healthcare!A249,'Hospitalisation Details'!A249:L2591,6,FALSE)</f>
        <v>36470</v>
      </c>
      <c r="M249" s="43">
        <f>VLOOKUP(A249,'Hospitalisation Details'!A249:L2591,9,FALSE)</f>
        <v>34166.269999999997</v>
      </c>
      <c r="N249" s="40" t="str">
        <f>VLOOKUP(Healthcare!A249,'Hospitalisation Details'!A249:L2591,10,FALSE)</f>
        <v>tier - 2</v>
      </c>
      <c r="O249" s="41" t="str">
        <f>VLOOKUP(A249,'Hospitalisation Details'!A248:L2591,11,FALSE)</f>
        <v>tier - 3</v>
      </c>
      <c r="P249" s="41" t="str">
        <f>VLOOKUP(A249,'Hospitalisation Details'!A248:L2591,12)</f>
        <v>R1015</v>
      </c>
      <c r="Q249" s="44">
        <f ca="1">VLOOKUP(A249,'Hospitalisation Details'!A248:L2591,7,FALSE)</f>
        <v>26</v>
      </c>
    </row>
    <row r="250" spans="1:17" ht="15.5" x14ac:dyDescent="0.35">
      <c r="A250" s="29" t="s">
        <v>2119</v>
      </c>
      <c r="B250" s="30" t="str">
        <f>VLOOKUP(A250,'Customer Names'!A250:E2584,3,FALSE)</f>
        <v>Hayes</v>
      </c>
      <c r="C250" s="31">
        <f>VLOOKUP(A250,'Medical Examinations'!A250:J2584,2,FALSE)</f>
        <v>53.06</v>
      </c>
      <c r="D250" s="30">
        <f>VLOOKUP(A250,'Medical Examinations'!A250:J2584,4,FALSE)</f>
        <v>11.68</v>
      </c>
      <c r="E250" s="32" t="str">
        <f>VLOOKUP(A250,'Medical Examinations'!A250:J2584,6,FALSE)</f>
        <v>No</v>
      </c>
      <c r="F250" s="33" t="str">
        <f>VLOOKUP(A250,'Medical Examinations'!A250:J2584,7,FALSE)</f>
        <v>No</v>
      </c>
      <c r="G250" s="33" t="str">
        <f>VLOOKUP(A250,'Medical Examinations'!A250:J2584,8,FALSE)</f>
        <v>No</v>
      </c>
      <c r="H250" s="33">
        <f>VLOOKUP(A250,'Medical Examinations'!A250:J2584,9,FALSE)</f>
        <v>0</v>
      </c>
      <c r="I250" s="33" t="str">
        <f>VLOOKUP(A250,'Medical Examinations'!A250:J2584,10,FALSE)</f>
        <v>Yes</v>
      </c>
      <c r="J250" s="33" t="str">
        <f>VLOOKUP(A250,'Medical Examinations'!A250:J2584,3,FALSE)</f>
        <v>Obesity</v>
      </c>
      <c r="K250" s="33" t="str">
        <f>VLOOKUP(A250,'Medical Examinations'!A250:J2584,5,FALSE)</f>
        <v>Diabetese</v>
      </c>
      <c r="L250" s="34">
        <f>VLOOKUP(Healthcare!A250,'Hospitalisation Details'!A250:L2592,6,FALSE)</f>
        <v>37616</v>
      </c>
      <c r="M250" s="35">
        <f>VLOOKUP(A250,'Hospitalisation Details'!A250:L2592,9,FALSE)</f>
        <v>34084.68</v>
      </c>
      <c r="N250" s="32" t="str">
        <f>VLOOKUP(Healthcare!A250,'Hospitalisation Details'!A250:L2592,10,FALSE)</f>
        <v>tier - 2</v>
      </c>
      <c r="O250" s="33" t="str">
        <f>VLOOKUP(A250,'Hospitalisation Details'!A249:L2592,11,FALSE)</f>
        <v>tier - 3</v>
      </c>
      <c r="P250" s="33" t="str">
        <f>VLOOKUP(A250,'Hospitalisation Details'!A249:L2592,12)</f>
        <v>R1015</v>
      </c>
      <c r="Q250" s="36">
        <f ca="1">VLOOKUP(A250,'Hospitalisation Details'!A249:L2592,7,FALSE)</f>
        <v>23</v>
      </c>
    </row>
    <row r="251" spans="1:17" ht="15.5" x14ac:dyDescent="0.35">
      <c r="A251" s="37" t="s">
        <v>2118</v>
      </c>
      <c r="B251" s="38" t="str">
        <f>VLOOKUP(A251,'Customer Names'!A251:E2585,3,FALSE)</f>
        <v>Velardo</v>
      </c>
      <c r="C251" s="39">
        <f>VLOOKUP(A251,'Medical Examinations'!A251:J2585,2,FALSE)</f>
        <v>30.25</v>
      </c>
      <c r="D251" s="38">
        <f>VLOOKUP(A251,'Medical Examinations'!A251:J2585,4,FALSE)</f>
        <v>4.1900000000000004</v>
      </c>
      <c r="E251" s="40" t="str">
        <f>VLOOKUP(A251,'Medical Examinations'!A251:J2585,6,FALSE)</f>
        <v>No</v>
      </c>
      <c r="F251" s="41" t="str">
        <f>VLOOKUP(A251,'Medical Examinations'!A251:J2585,7,FALSE)</f>
        <v>No</v>
      </c>
      <c r="G251" s="41" t="str">
        <f>VLOOKUP(A251,'Medical Examinations'!A251:J2585,8,FALSE)</f>
        <v>No</v>
      </c>
      <c r="H251" s="41">
        <f>VLOOKUP(A251,'Medical Examinations'!A251:J2585,9,FALSE)</f>
        <v>2</v>
      </c>
      <c r="I251" s="41" t="str">
        <f>VLOOKUP(A251,'Medical Examinations'!A251:J2585,10,FALSE)</f>
        <v>Yes</v>
      </c>
      <c r="J251" s="41" t="str">
        <f>VLOOKUP(A251,'Medical Examinations'!A251:J2585,3,FALSE)</f>
        <v>Obesity</v>
      </c>
      <c r="K251" s="41" t="str">
        <f>VLOOKUP(A251,'Medical Examinations'!A251:J2585,5,FALSE)</f>
        <v>Normal</v>
      </c>
      <c r="L251" s="42">
        <f>VLOOKUP(Healthcare!A251,'Hospitalisation Details'!A251:L2593,6,FALSE)</f>
        <v>33811</v>
      </c>
      <c r="M251" s="43">
        <f>VLOOKUP(A251,'Hospitalisation Details'!A251:L2593,9,FALSE)</f>
        <v>34053.360000000001</v>
      </c>
      <c r="N251" s="40" t="str">
        <f>VLOOKUP(Healthcare!A251,'Hospitalisation Details'!A251:L2593,10,FALSE)</f>
        <v>tier - 2</v>
      </c>
      <c r="O251" s="41" t="str">
        <f>VLOOKUP(A251,'Hospitalisation Details'!A250:L2593,11,FALSE)</f>
        <v>tier - 2</v>
      </c>
      <c r="P251" s="41" t="str">
        <f>VLOOKUP(A251,'Hospitalisation Details'!A250:L2593,12)</f>
        <v>R1015</v>
      </c>
      <c r="Q251" s="44">
        <f ca="1">VLOOKUP(A251,'Hospitalisation Details'!A250:L2593,7,FALSE)</f>
        <v>34</v>
      </c>
    </row>
    <row r="252" spans="1:17" ht="15.5" x14ac:dyDescent="0.35">
      <c r="A252" s="29" t="s">
        <v>2117</v>
      </c>
      <c r="B252" s="30" t="str">
        <f>VLOOKUP(A252,'Customer Names'!A252:E2586,3,FALSE)</f>
        <v>Kastes</v>
      </c>
      <c r="C252" s="31">
        <f>VLOOKUP(A252,'Medical Examinations'!A252:J2586,2,FALSE)</f>
        <v>46.68</v>
      </c>
      <c r="D252" s="30">
        <f>VLOOKUP(A252,'Medical Examinations'!A252:J2586,4,FALSE)</f>
        <v>4.01</v>
      </c>
      <c r="E252" s="32" t="str">
        <f>VLOOKUP(A252,'Medical Examinations'!A252:J2586,6,FALSE)</f>
        <v>No</v>
      </c>
      <c r="F252" s="33" t="str">
        <f>VLOOKUP(A252,'Medical Examinations'!A252:J2586,7,FALSE)</f>
        <v>No</v>
      </c>
      <c r="G252" s="33" t="str">
        <f>VLOOKUP(A252,'Medical Examinations'!A252:J2586,8,FALSE)</f>
        <v>No</v>
      </c>
      <c r="H252" s="33">
        <f>VLOOKUP(A252,'Medical Examinations'!A252:J2586,9,FALSE)</f>
        <v>0</v>
      </c>
      <c r="I252" s="33" t="str">
        <f>VLOOKUP(A252,'Medical Examinations'!A252:J2586,10,FALSE)</f>
        <v>Yes</v>
      </c>
      <c r="J252" s="33" t="str">
        <f>VLOOKUP(A252,'Medical Examinations'!A252:J2586,3,FALSE)</f>
        <v>Obesity</v>
      </c>
      <c r="K252" s="33" t="str">
        <f>VLOOKUP(A252,'Medical Examinations'!A252:J2586,5,FALSE)</f>
        <v>Normal</v>
      </c>
      <c r="L252" s="34">
        <f>VLOOKUP(Healthcare!A252,'Hospitalisation Details'!A252:L2594,6,FALSE)</f>
        <v>34602</v>
      </c>
      <c r="M252" s="35">
        <f>VLOOKUP(A252,'Hospitalisation Details'!A252:L2594,9,FALSE)</f>
        <v>33975.47</v>
      </c>
      <c r="N252" s="32" t="str">
        <f>VLOOKUP(Healthcare!A252,'Hospitalisation Details'!A252:L2594,10,FALSE)</f>
        <v>tier - 2</v>
      </c>
      <c r="O252" s="33" t="str">
        <f>VLOOKUP(A252,'Hospitalisation Details'!A251:L2594,11,FALSE)</f>
        <v>tier - 2</v>
      </c>
      <c r="P252" s="33" t="str">
        <f>VLOOKUP(A252,'Hospitalisation Details'!A251:L2594,12)</f>
        <v>R1015</v>
      </c>
      <c r="Q252" s="36">
        <f ca="1">VLOOKUP(A252,'Hospitalisation Details'!A251:L2594,7,FALSE)</f>
        <v>31</v>
      </c>
    </row>
    <row r="253" spans="1:17" ht="15.5" x14ac:dyDescent="0.35">
      <c r="A253" s="37" t="s">
        <v>2116</v>
      </c>
      <c r="B253" s="38" t="str">
        <f>VLOOKUP(A253,'Customer Names'!A253:E2587,3,FALSE)</f>
        <v>Escorcia</v>
      </c>
      <c r="C253" s="39">
        <f>VLOOKUP(A253,'Medical Examinations'!A253:J2587,2,FALSE)</f>
        <v>30.4</v>
      </c>
      <c r="D253" s="38">
        <f>VLOOKUP(A253,'Medical Examinations'!A253:J2587,4,FALSE)</f>
        <v>5.91</v>
      </c>
      <c r="E253" s="40" t="str">
        <f>VLOOKUP(A253,'Medical Examinations'!A253:J2587,6,FALSE)</f>
        <v>No</v>
      </c>
      <c r="F253" s="41" t="str">
        <f>VLOOKUP(A253,'Medical Examinations'!A253:J2587,7,FALSE)</f>
        <v>Yes</v>
      </c>
      <c r="G253" s="41" t="str">
        <f>VLOOKUP(A253,'Medical Examinations'!A253:J2587,8,FALSE)</f>
        <v>No</v>
      </c>
      <c r="H253" s="41">
        <f>VLOOKUP(A253,'Medical Examinations'!A253:J2587,9,FALSE)</f>
        <v>2</v>
      </c>
      <c r="I253" s="41" t="str">
        <f>VLOOKUP(A253,'Medical Examinations'!A253:J2587,10,FALSE)</f>
        <v>Yes</v>
      </c>
      <c r="J253" s="41" t="str">
        <f>VLOOKUP(A253,'Medical Examinations'!A253:J2587,3,FALSE)</f>
        <v>Obesity</v>
      </c>
      <c r="K253" s="41" t="str">
        <f>VLOOKUP(A253,'Medical Examinations'!A253:J2587,5,FALSE)</f>
        <v>Prediabetese</v>
      </c>
      <c r="L253" s="42">
        <f>VLOOKUP(Healthcare!A253,'Hospitalisation Details'!A253:L2595,6,FALSE)</f>
        <v>36887</v>
      </c>
      <c r="M253" s="43">
        <f>VLOOKUP(A253,'Hospitalisation Details'!A253:L2595,9,FALSE)</f>
        <v>33907.550000000003</v>
      </c>
      <c r="N253" s="40" t="str">
        <f>VLOOKUP(Healthcare!A253,'Hospitalisation Details'!A253:L2595,10,FALSE)</f>
        <v>tier - 2</v>
      </c>
      <c r="O253" s="41" t="str">
        <f>VLOOKUP(A253,'Hospitalisation Details'!A252:L2595,11,FALSE)</f>
        <v>tier - 2</v>
      </c>
      <c r="P253" s="41" t="str">
        <f>VLOOKUP(A253,'Hospitalisation Details'!A252:L2595,12)</f>
        <v>R1015</v>
      </c>
      <c r="Q253" s="44">
        <f ca="1">VLOOKUP(A253,'Hospitalisation Details'!A252:L2595,7,FALSE)</f>
        <v>25</v>
      </c>
    </row>
    <row r="254" spans="1:17" ht="15.5" x14ac:dyDescent="0.35">
      <c r="A254" s="29" t="s">
        <v>2115</v>
      </c>
      <c r="B254" s="30" t="str">
        <f>VLOOKUP(A254,'Customer Names'!A254:E2588,3,FALSE)</f>
        <v>Larscheid</v>
      </c>
      <c r="C254" s="31">
        <f>VLOOKUP(A254,'Medical Examinations'!A254:J2588,2,FALSE)</f>
        <v>30.2</v>
      </c>
      <c r="D254" s="30">
        <f>VLOOKUP(A254,'Medical Examinations'!A254:J2588,4,FALSE)</f>
        <v>4.47</v>
      </c>
      <c r="E254" s="32" t="str">
        <f>VLOOKUP(A254,'Medical Examinations'!A254:J2588,6,FALSE)</f>
        <v>Yes</v>
      </c>
      <c r="F254" s="33" t="str">
        <f>VLOOKUP(A254,'Medical Examinations'!A254:J2588,7,FALSE)</f>
        <v>No</v>
      </c>
      <c r="G254" s="33" t="str">
        <f>VLOOKUP(A254,'Medical Examinations'!A254:J2588,8,FALSE)</f>
        <v>Yes</v>
      </c>
      <c r="H254" s="33">
        <f>VLOOKUP(A254,'Medical Examinations'!A254:J2588,9,FALSE)</f>
        <v>1</v>
      </c>
      <c r="I254" s="33" t="str">
        <f>VLOOKUP(A254,'Medical Examinations'!A254:J2588,10,FALSE)</f>
        <v>Yes</v>
      </c>
      <c r="J254" s="33" t="str">
        <f>VLOOKUP(A254,'Medical Examinations'!A254:J2588,3,FALSE)</f>
        <v>Obesity</v>
      </c>
      <c r="K254" s="33" t="str">
        <f>VLOOKUP(A254,'Medical Examinations'!A254:J2588,5,FALSE)</f>
        <v>Normal</v>
      </c>
      <c r="L254" s="34">
        <f>VLOOKUP(Healthcare!A254,'Hospitalisation Details'!A254:L2596,6,FALSE)</f>
        <v>35651</v>
      </c>
      <c r="M254" s="35">
        <f>VLOOKUP(A254,'Hospitalisation Details'!A254:L2596,9,FALSE)</f>
        <v>33900.65</v>
      </c>
      <c r="N254" s="32" t="str">
        <f>VLOOKUP(Healthcare!A254,'Hospitalisation Details'!A254:L2596,10,FALSE)</f>
        <v>tier - 2</v>
      </c>
      <c r="O254" s="33" t="str">
        <f>VLOOKUP(A254,'Hospitalisation Details'!A253:L2596,11,FALSE)</f>
        <v>tier - 3</v>
      </c>
      <c r="P254" s="33" t="str">
        <f>VLOOKUP(A254,'Hospitalisation Details'!A253:L2596,12)</f>
        <v>R1015</v>
      </c>
      <c r="Q254" s="36">
        <f ca="1">VLOOKUP(A254,'Hospitalisation Details'!A253:L2596,7,FALSE)</f>
        <v>29</v>
      </c>
    </row>
    <row r="255" spans="1:17" ht="15.5" x14ac:dyDescent="0.35">
      <c r="A255" s="37" t="s">
        <v>2114</v>
      </c>
      <c r="B255" s="38" t="str">
        <f>VLOOKUP(A255,'Customer Names'!A255:E2589,3,FALSE)</f>
        <v>O'Bannon</v>
      </c>
      <c r="C255" s="39">
        <f>VLOOKUP(A255,'Medical Examinations'!A255:J2589,2,FALSE)</f>
        <v>51.18</v>
      </c>
      <c r="D255" s="38">
        <f>VLOOKUP(A255,'Medical Examinations'!A255:J2589,4,FALSE)</f>
        <v>4.5599999999999996</v>
      </c>
      <c r="E255" s="40" t="str">
        <f>VLOOKUP(A255,'Medical Examinations'!A255:J2589,6,FALSE)</f>
        <v>Yes</v>
      </c>
      <c r="F255" s="41" t="str">
        <f>VLOOKUP(A255,'Medical Examinations'!A255:J2589,7,FALSE)</f>
        <v>Yes</v>
      </c>
      <c r="G255" s="41" t="str">
        <f>VLOOKUP(A255,'Medical Examinations'!A255:J2589,8,FALSE)</f>
        <v>No</v>
      </c>
      <c r="H255" s="41">
        <f>VLOOKUP(A255,'Medical Examinations'!A255:J2589,9,FALSE)</f>
        <v>2</v>
      </c>
      <c r="I255" s="41" t="str">
        <f>VLOOKUP(A255,'Medical Examinations'!A255:J2589,10,FALSE)</f>
        <v>Yes</v>
      </c>
      <c r="J255" s="41" t="str">
        <f>VLOOKUP(A255,'Medical Examinations'!A255:J2589,3,FALSE)</f>
        <v>Obesity</v>
      </c>
      <c r="K255" s="41" t="str">
        <f>VLOOKUP(A255,'Medical Examinations'!A255:J2589,5,FALSE)</f>
        <v>Normal</v>
      </c>
      <c r="L255" s="42">
        <f>VLOOKUP(Healthcare!A255,'Hospitalisation Details'!A255:L2597,6,FALSE)</f>
        <v>36825</v>
      </c>
      <c r="M255" s="43">
        <f>VLOOKUP(A255,'Hospitalisation Details'!A255:L2597,9,FALSE)</f>
        <v>33829.39</v>
      </c>
      <c r="N255" s="40" t="str">
        <f>VLOOKUP(Healthcare!A255,'Hospitalisation Details'!A255:L2597,10,FALSE)</f>
        <v>tier - 2</v>
      </c>
      <c r="O255" s="41" t="str">
        <f>VLOOKUP(A255,'Hospitalisation Details'!A254:L2597,11,FALSE)</f>
        <v>tier - 3</v>
      </c>
      <c r="P255" s="41" t="str">
        <f>VLOOKUP(A255,'Hospitalisation Details'!A254:L2597,12)</f>
        <v>R1015</v>
      </c>
      <c r="Q255" s="44">
        <f ca="1">VLOOKUP(A255,'Hospitalisation Details'!A254:L2597,7,FALSE)</f>
        <v>25</v>
      </c>
    </row>
    <row r="256" spans="1:17" ht="15.5" x14ac:dyDescent="0.35">
      <c r="A256" s="29" t="s">
        <v>2113</v>
      </c>
      <c r="B256" s="30" t="str">
        <f>VLOOKUP(A256,'Customer Names'!A256:E2590,3,FALSE)</f>
        <v>Ridgway</v>
      </c>
      <c r="C256" s="31">
        <f>VLOOKUP(A256,'Medical Examinations'!A256:J2590,2,FALSE)</f>
        <v>22.18</v>
      </c>
      <c r="D256" s="30">
        <f>VLOOKUP(A256,'Medical Examinations'!A256:J2590,4,FALSE)</f>
        <v>9.9</v>
      </c>
      <c r="E256" s="32" t="str">
        <f>VLOOKUP(A256,'Medical Examinations'!A256:J2590,6,FALSE)</f>
        <v>No</v>
      </c>
      <c r="F256" s="33" t="str">
        <f>VLOOKUP(A256,'Medical Examinations'!A256:J2590,7,FALSE)</f>
        <v>No</v>
      </c>
      <c r="G256" s="33" t="str">
        <f>VLOOKUP(A256,'Medical Examinations'!A256:J2590,8,FALSE)</f>
        <v>No</v>
      </c>
      <c r="H256" s="33">
        <f>VLOOKUP(A256,'Medical Examinations'!A256:J2590,9,FALSE)</f>
        <v>0</v>
      </c>
      <c r="I256" s="33" t="str">
        <f>VLOOKUP(A256,'Medical Examinations'!A256:J2590,10,FALSE)</f>
        <v>Yes</v>
      </c>
      <c r="J256" s="33" t="str">
        <f>VLOOKUP(A256,'Medical Examinations'!A256:J2590,3,FALSE)</f>
        <v>Normal weight</v>
      </c>
      <c r="K256" s="33" t="str">
        <f>VLOOKUP(A256,'Medical Examinations'!A256:J2590,5,FALSE)</f>
        <v>Diabetese</v>
      </c>
      <c r="L256" s="34">
        <f>VLOOKUP(Healthcare!A256,'Hospitalisation Details'!A256:L2598,6,FALSE)</f>
        <v>33949</v>
      </c>
      <c r="M256" s="35">
        <f>VLOOKUP(A256,'Hospitalisation Details'!A256:L2598,9,FALSE)</f>
        <v>33753.32</v>
      </c>
      <c r="N256" s="32" t="str">
        <f>VLOOKUP(Healthcare!A256,'Hospitalisation Details'!A256:L2598,10,FALSE)</f>
        <v>tier - 1</v>
      </c>
      <c r="O256" s="33" t="str">
        <f>VLOOKUP(A256,'Hospitalisation Details'!A255:L2598,11,FALSE)</f>
        <v>tier - 3</v>
      </c>
      <c r="P256" s="33" t="str">
        <f>VLOOKUP(A256,'Hospitalisation Details'!A255:L2598,12)</f>
        <v>R1015</v>
      </c>
      <c r="Q256" s="36">
        <f ca="1">VLOOKUP(A256,'Hospitalisation Details'!A255:L2598,7,FALSE)</f>
        <v>33</v>
      </c>
    </row>
    <row r="257" spans="1:17" ht="15.5" x14ac:dyDescent="0.35">
      <c r="A257" s="37" t="s">
        <v>2112</v>
      </c>
      <c r="B257" s="38" t="str">
        <f>VLOOKUP(A257,'Customer Names'!A257:E2591,3,FALSE)</f>
        <v>Black</v>
      </c>
      <c r="C257" s="39">
        <f>VLOOKUP(A257,'Medical Examinations'!A257:J2591,2,FALSE)</f>
        <v>31.92</v>
      </c>
      <c r="D257" s="38">
        <f>VLOOKUP(A257,'Medical Examinations'!A257:J2591,4,FALSE)</f>
        <v>5.1100000000000003</v>
      </c>
      <c r="E257" s="40" t="str">
        <f>VLOOKUP(A257,'Medical Examinations'!A257:J2591,6,FALSE)</f>
        <v>No</v>
      </c>
      <c r="F257" s="41" t="str">
        <f>VLOOKUP(A257,'Medical Examinations'!A257:J2591,7,FALSE)</f>
        <v>No</v>
      </c>
      <c r="G257" s="41" t="str">
        <f>VLOOKUP(A257,'Medical Examinations'!A257:J2591,8,FALSE)</f>
        <v>Yes</v>
      </c>
      <c r="H257" s="41">
        <f>VLOOKUP(A257,'Medical Examinations'!A257:J2591,9,FALSE)</f>
        <v>1</v>
      </c>
      <c r="I257" s="41" t="str">
        <f>VLOOKUP(A257,'Medical Examinations'!A257:J2591,10,FALSE)</f>
        <v>Yes</v>
      </c>
      <c r="J257" s="41" t="str">
        <f>VLOOKUP(A257,'Medical Examinations'!A257:J2591,3,FALSE)</f>
        <v>Obesity</v>
      </c>
      <c r="K257" s="41" t="str">
        <f>VLOOKUP(A257,'Medical Examinations'!A257:J2591,5,FALSE)</f>
        <v>Normal</v>
      </c>
      <c r="L257" s="42">
        <f>VLOOKUP(Healthcare!A257,'Hospitalisation Details'!A257:L2599,6,FALSE)</f>
        <v>37876</v>
      </c>
      <c r="M257" s="43">
        <f>VLOOKUP(A257,'Hospitalisation Details'!A257:L2599,9,FALSE)</f>
        <v>33750.29</v>
      </c>
      <c r="N257" s="40" t="str">
        <f>VLOOKUP(Healthcare!A257,'Hospitalisation Details'!A257:L2599,10,FALSE)</f>
        <v>tier - 1</v>
      </c>
      <c r="O257" s="41" t="str">
        <f>VLOOKUP(A257,'Hospitalisation Details'!A256:L2599,11,FALSE)</f>
        <v>tier - 3</v>
      </c>
      <c r="P257" s="41" t="str">
        <f>VLOOKUP(A257,'Hospitalisation Details'!A256:L2599,12)</f>
        <v>R1015</v>
      </c>
      <c r="Q257" s="44">
        <f ca="1">VLOOKUP(A257,'Hospitalisation Details'!A256:L2599,7,FALSE)</f>
        <v>22</v>
      </c>
    </row>
    <row r="258" spans="1:17" ht="15.5" x14ac:dyDescent="0.35">
      <c r="A258" s="29" t="s">
        <v>2111</v>
      </c>
      <c r="B258" s="30" t="str">
        <f>VLOOKUP(A258,'Customer Names'!A258:E2592,3,FALSE)</f>
        <v>Canton</v>
      </c>
      <c r="C258" s="31">
        <f>VLOOKUP(A258,'Medical Examinations'!A258:J2592,2,FALSE)</f>
        <v>31.73</v>
      </c>
      <c r="D258" s="30">
        <f>VLOOKUP(A258,'Medical Examinations'!A258:J2592,4,FALSE)</f>
        <v>5.73</v>
      </c>
      <c r="E258" s="32" t="str">
        <f>VLOOKUP(A258,'Medical Examinations'!A258:J2592,6,FALSE)</f>
        <v>No</v>
      </c>
      <c r="F258" s="33" t="str">
        <f>VLOOKUP(A258,'Medical Examinations'!A258:J2592,7,FALSE)</f>
        <v>Yes</v>
      </c>
      <c r="G258" s="33" t="str">
        <f>VLOOKUP(A258,'Medical Examinations'!A258:J2592,8,FALSE)</f>
        <v>No</v>
      </c>
      <c r="H258" s="33">
        <f>VLOOKUP(A258,'Medical Examinations'!A258:J2592,9,FALSE)</f>
        <v>1</v>
      </c>
      <c r="I258" s="33" t="str">
        <f>VLOOKUP(A258,'Medical Examinations'!A258:J2592,10,FALSE)</f>
        <v>Yes</v>
      </c>
      <c r="J258" s="33" t="str">
        <f>VLOOKUP(A258,'Medical Examinations'!A258:J2592,3,FALSE)</f>
        <v>Obesity</v>
      </c>
      <c r="K258" s="33" t="str">
        <f>VLOOKUP(A258,'Medical Examinations'!A258:J2592,5,FALSE)</f>
        <v>Prediabetese</v>
      </c>
      <c r="L258" s="34">
        <f>VLOOKUP(Healthcare!A258,'Hospitalisation Details'!A258:L2600,6,FALSE)</f>
        <v>38292</v>
      </c>
      <c r="M258" s="35">
        <f>VLOOKUP(A258,'Hospitalisation Details'!A258:L2600,9,FALSE)</f>
        <v>33732.69</v>
      </c>
      <c r="N258" s="32" t="str">
        <f>VLOOKUP(Healthcare!A258,'Hospitalisation Details'!A258:L2600,10,FALSE)</f>
        <v>tier - 1</v>
      </c>
      <c r="O258" s="33" t="str">
        <f>VLOOKUP(A258,'Hospitalisation Details'!A257:L2600,11,FALSE)</f>
        <v>tier - 1</v>
      </c>
      <c r="P258" s="33" t="str">
        <f>VLOOKUP(A258,'Hospitalisation Details'!A257:L2600,12)</f>
        <v>R1015</v>
      </c>
      <c r="Q258" s="36">
        <f ca="1">VLOOKUP(A258,'Hospitalisation Details'!A257:L2600,7,FALSE)</f>
        <v>21</v>
      </c>
    </row>
    <row r="259" spans="1:17" ht="15.5" x14ac:dyDescent="0.35">
      <c r="A259" s="37" t="s">
        <v>2110</v>
      </c>
      <c r="B259" s="38" t="str">
        <f>VLOOKUP(A259,'Customer Names'!A259:E2593,3,FALSE)</f>
        <v>Fine</v>
      </c>
      <c r="C259" s="39">
        <f>VLOOKUP(A259,'Medical Examinations'!A259:J2593,2,FALSE)</f>
        <v>45.52</v>
      </c>
      <c r="D259" s="38">
        <f>VLOOKUP(A259,'Medical Examinations'!A259:J2593,4,FALSE)</f>
        <v>6.04</v>
      </c>
      <c r="E259" s="40" t="str">
        <f>VLOOKUP(A259,'Medical Examinations'!A259:J2593,6,FALSE)</f>
        <v>No</v>
      </c>
      <c r="F259" s="41" t="str">
        <f>VLOOKUP(A259,'Medical Examinations'!A259:J2593,7,FALSE)</f>
        <v>No</v>
      </c>
      <c r="G259" s="41" t="str">
        <f>VLOOKUP(A259,'Medical Examinations'!A259:J2593,8,FALSE)</f>
        <v>Yes</v>
      </c>
      <c r="H259" s="41">
        <f>VLOOKUP(A259,'Medical Examinations'!A259:J2593,9,FALSE)</f>
        <v>1</v>
      </c>
      <c r="I259" s="41" t="str">
        <f>VLOOKUP(A259,'Medical Examinations'!A259:J2593,10,FALSE)</f>
        <v>Yes</v>
      </c>
      <c r="J259" s="41" t="str">
        <f>VLOOKUP(A259,'Medical Examinations'!A259:J2593,3,FALSE)</f>
        <v>Obesity</v>
      </c>
      <c r="K259" s="41" t="str">
        <f>VLOOKUP(A259,'Medical Examinations'!A259:J2593,5,FALSE)</f>
        <v>Prediabetese</v>
      </c>
      <c r="L259" s="42">
        <f>VLOOKUP(Healthcare!A259,'Hospitalisation Details'!A259:L2601,6,FALSE)</f>
        <v>34301</v>
      </c>
      <c r="M259" s="43">
        <f>VLOOKUP(A259,'Hospitalisation Details'!A259:L2601,9,FALSE)</f>
        <v>33707.550000000003</v>
      </c>
      <c r="N259" s="40" t="str">
        <f>VLOOKUP(Healthcare!A259,'Hospitalisation Details'!A259:L2601,10,FALSE)</f>
        <v>tier - 2</v>
      </c>
      <c r="O259" s="41" t="str">
        <f>VLOOKUP(A259,'Hospitalisation Details'!A258:L2601,11,FALSE)</f>
        <v>tier - 2</v>
      </c>
      <c r="P259" s="41" t="str">
        <f>VLOOKUP(A259,'Hospitalisation Details'!A258:L2601,12)</f>
        <v>R1015</v>
      </c>
      <c r="Q259" s="44">
        <f ca="1">VLOOKUP(A259,'Hospitalisation Details'!A258:L2601,7,FALSE)</f>
        <v>32</v>
      </c>
    </row>
    <row r="260" spans="1:17" ht="15.5" x14ac:dyDescent="0.35">
      <c r="A260" s="29" t="s">
        <v>2109</v>
      </c>
      <c r="B260" s="30" t="str">
        <f>VLOOKUP(A260,'Customer Names'!A260:E2594,3,FALSE)</f>
        <v>Bui</v>
      </c>
      <c r="C260" s="31">
        <f>VLOOKUP(A260,'Medical Examinations'!A260:J2594,2,FALSE)</f>
        <v>52.81</v>
      </c>
      <c r="D260" s="30">
        <f>VLOOKUP(A260,'Medical Examinations'!A260:J2594,4,FALSE)</f>
        <v>5.19</v>
      </c>
      <c r="E260" s="32" t="str">
        <f>VLOOKUP(A260,'Medical Examinations'!A260:J2594,6,FALSE)</f>
        <v>No</v>
      </c>
      <c r="F260" s="33" t="str">
        <f>VLOOKUP(A260,'Medical Examinations'!A260:J2594,7,FALSE)</f>
        <v>No</v>
      </c>
      <c r="G260" s="33" t="str">
        <f>VLOOKUP(A260,'Medical Examinations'!A260:J2594,8,FALSE)</f>
        <v>Yes</v>
      </c>
      <c r="H260" s="33">
        <f>VLOOKUP(A260,'Medical Examinations'!A260:J2594,9,FALSE)</f>
        <v>1</v>
      </c>
      <c r="I260" s="33" t="str">
        <f>VLOOKUP(A260,'Medical Examinations'!A260:J2594,10,FALSE)</f>
        <v>Yes</v>
      </c>
      <c r="J260" s="33" t="str">
        <f>VLOOKUP(A260,'Medical Examinations'!A260:J2594,3,FALSE)</f>
        <v>Obesity</v>
      </c>
      <c r="K260" s="33" t="str">
        <f>VLOOKUP(A260,'Medical Examinations'!A260:J2594,5,FALSE)</f>
        <v>Normal</v>
      </c>
      <c r="L260" s="34">
        <f>VLOOKUP(Healthcare!A260,'Hospitalisation Details'!A260:L2602,6,FALSE)</f>
        <v>37873</v>
      </c>
      <c r="M260" s="35">
        <f>VLOOKUP(A260,'Hospitalisation Details'!A260:L2602,9,FALSE)</f>
        <v>33611.71</v>
      </c>
      <c r="N260" s="32" t="str">
        <f>VLOOKUP(Healthcare!A260,'Hospitalisation Details'!A260:L2602,10,FALSE)</f>
        <v>tier - 1</v>
      </c>
      <c r="O260" s="33" t="str">
        <f>VLOOKUP(A260,'Hospitalisation Details'!A259:L2602,11,FALSE)</f>
        <v>tier - 2</v>
      </c>
      <c r="P260" s="33" t="str">
        <f>VLOOKUP(A260,'Hospitalisation Details'!A259:L2602,12)</f>
        <v>R1015</v>
      </c>
      <c r="Q260" s="36">
        <f ca="1">VLOOKUP(A260,'Hospitalisation Details'!A259:L2602,7,FALSE)</f>
        <v>23</v>
      </c>
    </row>
    <row r="261" spans="1:17" ht="15.5" x14ac:dyDescent="0.35">
      <c r="A261" s="37" t="s">
        <v>2108</v>
      </c>
      <c r="B261" s="38" t="str">
        <f>VLOOKUP(A261,'Customer Names'!A261:E2595,3,FALSE)</f>
        <v>Riepma</v>
      </c>
      <c r="C261" s="39">
        <f>VLOOKUP(A261,'Medical Examinations'!A261:J2595,2,FALSE)</f>
        <v>33.58</v>
      </c>
      <c r="D261" s="38">
        <f>VLOOKUP(A261,'Medical Examinations'!A261:J2595,4,FALSE)</f>
        <v>5.56</v>
      </c>
      <c r="E261" s="40" t="str">
        <f>VLOOKUP(A261,'Medical Examinations'!A261:J2595,6,FALSE)</f>
        <v>No</v>
      </c>
      <c r="F261" s="41" t="str">
        <f>VLOOKUP(A261,'Medical Examinations'!A261:J2595,7,FALSE)</f>
        <v>No</v>
      </c>
      <c r="G261" s="41" t="str">
        <f>VLOOKUP(A261,'Medical Examinations'!A261:J2595,8,FALSE)</f>
        <v>No</v>
      </c>
      <c r="H261" s="41">
        <f>VLOOKUP(A261,'Medical Examinations'!A261:J2595,9,FALSE)</f>
        <v>1</v>
      </c>
      <c r="I261" s="41" t="str">
        <f>VLOOKUP(A261,'Medical Examinations'!A261:J2595,10,FALSE)</f>
        <v>Yes</v>
      </c>
      <c r="J261" s="41" t="str">
        <f>VLOOKUP(A261,'Medical Examinations'!A261:J2595,3,FALSE)</f>
        <v>Obesity</v>
      </c>
      <c r="K261" s="41" t="str">
        <f>VLOOKUP(A261,'Medical Examinations'!A261:J2595,5,FALSE)</f>
        <v>Normal</v>
      </c>
      <c r="L261" s="42">
        <f>VLOOKUP(Healthcare!A261,'Hospitalisation Details'!A261:L2603,6,FALSE)</f>
        <v>34537</v>
      </c>
      <c r="M261" s="43">
        <f>VLOOKUP(A261,'Hospitalisation Details'!A261:L2603,9,FALSE)</f>
        <v>33527.1</v>
      </c>
      <c r="N261" s="40" t="str">
        <f>VLOOKUP(Healthcare!A261,'Hospitalisation Details'!A261:L2603,10,FALSE)</f>
        <v>tier - 2</v>
      </c>
      <c r="O261" s="41" t="str">
        <f>VLOOKUP(A261,'Hospitalisation Details'!A260:L2603,11,FALSE)</f>
        <v>tier - 3</v>
      </c>
      <c r="P261" s="41" t="str">
        <f>VLOOKUP(A261,'Hospitalisation Details'!A260:L2603,12)</f>
        <v>R1015</v>
      </c>
      <c r="Q261" s="44">
        <f ca="1">VLOOKUP(A261,'Hospitalisation Details'!A260:L2603,7,FALSE)</f>
        <v>32</v>
      </c>
    </row>
    <row r="262" spans="1:17" ht="15.5" x14ac:dyDescent="0.35">
      <c r="A262" s="29" t="s">
        <v>2107</v>
      </c>
      <c r="B262" s="30" t="str">
        <f>VLOOKUP(A262,'Customer Names'!A262:E2596,3,FALSE)</f>
        <v>Inman</v>
      </c>
      <c r="C262" s="31">
        <f>VLOOKUP(A262,'Medical Examinations'!A262:J2596,2,FALSE)</f>
        <v>30.684999999999999</v>
      </c>
      <c r="D262" s="30">
        <f>VLOOKUP(A262,'Medical Examinations'!A262:J2596,4,FALSE)</f>
        <v>8.23</v>
      </c>
      <c r="E262" s="32" t="str">
        <f>VLOOKUP(A262,'Medical Examinations'!A262:J2596,6,FALSE)</f>
        <v>No</v>
      </c>
      <c r="F262" s="33" t="str">
        <f>VLOOKUP(A262,'Medical Examinations'!A262:J2596,7,FALSE)</f>
        <v>No</v>
      </c>
      <c r="G262" s="33" t="str">
        <f>VLOOKUP(A262,'Medical Examinations'!A262:J2596,8,FALSE)</f>
        <v>No</v>
      </c>
      <c r="H262" s="33">
        <f>VLOOKUP(A262,'Medical Examinations'!A262:J2596,9,FALSE)</f>
        <v>0</v>
      </c>
      <c r="I262" s="33" t="str">
        <f>VLOOKUP(A262,'Medical Examinations'!A262:J2596,10,FALSE)</f>
        <v>Yes</v>
      </c>
      <c r="J262" s="33" t="str">
        <f>VLOOKUP(A262,'Medical Examinations'!A262:J2596,3,FALSE)</f>
        <v>Obesity</v>
      </c>
      <c r="K262" s="33" t="str">
        <f>VLOOKUP(A262,'Medical Examinations'!A262:J2596,5,FALSE)</f>
        <v>Diabetese</v>
      </c>
      <c r="L262" s="34">
        <f>VLOOKUP(Healthcare!A262,'Hospitalisation Details'!A262:L2604,6,FALSE)</f>
        <v>37493</v>
      </c>
      <c r="M262" s="35">
        <f>VLOOKUP(A262,'Hospitalisation Details'!A262:L2604,9,FALSE)</f>
        <v>33475.82</v>
      </c>
      <c r="N262" s="32" t="str">
        <f>VLOOKUP(Healthcare!A262,'Hospitalisation Details'!A262:L2604,10,FALSE)</f>
        <v>tier - 1</v>
      </c>
      <c r="O262" s="33" t="str">
        <f>VLOOKUP(A262,'Hospitalisation Details'!A261:L2604,11,FALSE)</f>
        <v>tier - 1</v>
      </c>
      <c r="P262" s="33" t="str">
        <f>VLOOKUP(A262,'Hospitalisation Details'!A261:L2604,12)</f>
        <v>R1015</v>
      </c>
      <c r="Q262" s="36">
        <f ca="1">VLOOKUP(A262,'Hospitalisation Details'!A261:L2604,7,FALSE)</f>
        <v>24</v>
      </c>
    </row>
    <row r="263" spans="1:17" ht="15.5" x14ac:dyDescent="0.35">
      <c r="A263" s="37" t="s">
        <v>2106</v>
      </c>
      <c r="B263" s="38" t="str">
        <f>VLOOKUP(A263,'Customer Names'!A263:E2597,3,FALSE)</f>
        <v>Kruzel</v>
      </c>
      <c r="C263" s="39">
        <f>VLOOKUP(A263,'Medical Examinations'!A263:J2597,2,FALSE)</f>
        <v>37.524999999999999</v>
      </c>
      <c r="D263" s="38">
        <f>VLOOKUP(A263,'Medical Examinations'!A263:J2597,4,FALSE)</f>
        <v>9.0299999999999994</v>
      </c>
      <c r="E263" s="40" t="str">
        <f>VLOOKUP(A263,'Medical Examinations'!A263:J2597,6,FALSE)</f>
        <v>Yes</v>
      </c>
      <c r="F263" s="41" t="str">
        <f>VLOOKUP(A263,'Medical Examinations'!A263:J2597,7,FALSE)</f>
        <v>No</v>
      </c>
      <c r="G263" s="41" t="str">
        <f>VLOOKUP(A263,'Medical Examinations'!A263:J2597,8,FALSE)</f>
        <v>No</v>
      </c>
      <c r="H263" s="41">
        <f>VLOOKUP(A263,'Medical Examinations'!A263:J2597,9,FALSE)</f>
        <v>2</v>
      </c>
      <c r="I263" s="41" t="str">
        <f>VLOOKUP(A263,'Medical Examinations'!A263:J2597,10,FALSE)</f>
        <v>No</v>
      </c>
      <c r="J263" s="41" t="str">
        <f>VLOOKUP(A263,'Medical Examinations'!A263:J2597,3,FALSE)</f>
        <v>Obesity</v>
      </c>
      <c r="K263" s="41" t="str">
        <f>VLOOKUP(A263,'Medical Examinations'!A263:J2597,5,FALSE)</f>
        <v>Diabetese</v>
      </c>
      <c r="L263" s="42">
        <f>VLOOKUP(Healthcare!A263,'Hospitalisation Details'!A263:L2605,6,FALSE)</f>
        <v>33042</v>
      </c>
      <c r="M263" s="43">
        <f>VLOOKUP(A263,'Hospitalisation Details'!A263:L2605,9,FALSE)</f>
        <v>33471.97</v>
      </c>
      <c r="N263" s="40" t="str">
        <f>VLOOKUP(Healthcare!A263,'Hospitalisation Details'!A263:L2605,10,FALSE)</f>
        <v>tier - 2</v>
      </c>
      <c r="O263" s="41" t="str">
        <f>VLOOKUP(A263,'Hospitalisation Details'!A262:L2605,11,FALSE)</f>
        <v>tier - 2</v>
      </c>
      <c r="P263" s="41" t="str">
        <f>VLOOKUP(A263,'Hospitalisation Details'!A262:L2605,12)</f>
        <v>R1015</v>
      </c>
      <c r="Q263" s="44">
        <f ca="1">VLOOKUP(A263,'Hospitalisation Details'!A262:L2605,7,FALSE)</f>
        <v>36</v>
      </c>
    </row>
    <row r="264" spans="1:17" ht="15.5" x14ac:dyDescent="0.35">
      <c r="A264" s="29" t="s">
        <v>2105</v>
      </c>
      <c r="B264" s="30" t="str">
        <f>VLOOKUP(A264,'Customer Names'!A264:E2598,3,FALSE)</f>
        <v>Lindsay</v>
      </c>
      <c r="C264" s="31">
        <f>VLOOKUP(A264,'Medical Examinations'!A264:J2598,2,FALSE)</f>
        <v>34.5</v>
      </c>
      <c r="D264" s="30">
        <f>VLOOKUP(A264,'Medical Examinations'!A264:J2598,4,FALSE)</f>
        <v>4.07</v>
      </c>
      <c r="E264" s="32" t="str">
        <f>VLOOKUP(A264,'Medical Examinations'!A264:J2598,6,FALSE)</f>
        <v>Yes</v>
      </c>
      <c r="F264" s="33" t="str">
        <f>VLOOKUP(A264,'Medical Examinations'!A264:J2598,7,FALSE)</f>
        <v>No</v>
      </c>
      <c r="G264" s="33" t="str">
        <f>VLOOKUP(A264,'Medical Examinations'!A264:J2598,8,FALSE)</f>
        <v>No</v>
      </c>
      <c r="H264" s="33">
        <f>VLOOKUP(A264,'Medical Examinations'!A264:J2598,9,FALSE)</f>
        <v>0</v>
      </c>
      <c r="I264" s="33" t="str">
        <f>VLOOKUP(A264,'Medical Examinations'!A264:J2598,10,FALSE)</f>
        <v>Yes</v>
      </c>
      <c r="J264" s="33" t="str">
        <f>VLOOKUP(A264,'Medical Examinations'!A264:J2598,3,FALSE)</f>
        <v>Obesity</v>
      </c>
      <c r="K264" s="33" t="str">
        <f>VLOOKUP(A264,'Medical Examinations'!A264:J2598,5,FALSE)</f>
        <v>Normal</v>
      </c>
      <c r="L264" s="34">
        <f>VLOOKUP(Healthcare!A264,'Hospitalisation Details'!A264:L2606,6,FALSE)</f>
        <v>35040</v>
      </c>
      <c r="M264" s="35">
        <f>VLOOKUP(A264,'Hospitalisation Details'!A264:L2606,9,FALSE)</f>
        <v>33450.99</v>
      </c>
      <c r="N264" s="32" t="str">
        <f>VLOOKUP(Healthcare!A264,'Hospitalisation Details'!A264:L2606,10,FALSE)</f>
        <v>tier - 2</v>
      </c>
      <c r="O264" s="33" t="str">
        <f>VLOOKUP(A264,'Hospitalisation Details'!A263:L2606,11,FALSE)</f>
        <v>tier - 2</v>
      </c>
      <c r="P264" s="33" t="str">
        <f>VLOOKUP(A264,'Hospitalisation Details'!A263:L2606,12)</f>
        <v>R1015</v>
      </c>
      <c r="Q264" s="36">
        <f ca="1">VLOOKUP(A264,'Hospitalisation Details'!A263:L2606,7,FALSE)</f>
        <v>30</v>
      </c>
    </row>
    <row r="265" spans="1:17" ht="15.5" x14ac:dyDescent="0.35">
      <c r="A265" s="37" t="s">
        <v>2104</v>
      </c>
      <c r="B265" s="38" t="str">
        <f>VLOOKUP(A265,'Customer Names'!A265:E2599,3,FALSE)</f>
        <v>Land</v>
      </c>
      <c r="C265" s="39">
        <f>VLOOKUP(A265,'Medical Examinations'!A265:J2599,2,FALSE)</f>
        <v>28.16</v>
      </c>
      <c r="D265" s="38">
        <f>VLOOKUP(A265,'Medical Examinations'!A265:J2599,4,FALSE)</f>
        <v>5.77</v>
      </c>
      <c r="E265" s="40" t="str">
        <f>VLOOKUP(A265,'Medical Examinations'!A265:J2599,6,FALSE)</f>
        <v>No</v>
      </c>
      <c r="F265" s="41" t="str">
        <f>VLOOKUP(A265,'Medical Examinations'!A265:J2599,7,FALSE)</f>
        <v>No</v>
      </c>
      <c r="G265" s="41" t="str">
        <f>VLOOKUP(A265,'Medical Examinations'!A265:J2599,8,FALSE)</f>
        <v>No</v>
      </c>
      <c r="H265" s="41">
        <f>VLOOKUP(A265,'Medical Examinations'!A265:J2599,9,FALSE)</f>
        <v>2</v>
      </c>
      <c r="I265" s="41" t="str">
        <f>VLOOKUP(A265,'Medical Examinations'!A265:J2599,10,FALSE)</f>
        <v>Yes</v>
      </c>
      <c r="J265" s="41" t="str">
        <f>VLOOKUP(A265,'Medical Examinations'!A265:J2599,3,FALSE)</f>
        <v>Overweight</v>
      </c>
      <c r="K265" s="41" t="str">
        <f>VLOOKUP(A265,'Medical Examinations'!A265:J2599,5,FALSE)</f>
        <v>Prediabetese</v>
      </c>
      <c r="L265" s="42">
        <f>VLOOKUP(Healthcare!A265,'Hospitalisation Details'!A265:L2607,6,FALSE)</f>
        <v>33852</v>
      </c>
      <c r="M265" s="43">
        <f>VLOOKUP(A265,'Hospitalisation Details'!A265:L2607,9,FALSE)</f>
        <v>33344.449999999997</v>
      </c>
      <c r="N265" s="40" t="str">
        <f>VLOOKUP(Healthcare!A265,'Hospitalisation Details'!A265:L2607,10,FALSE)</f>
        <v>tier - 2</v>
      </c>
      <c r="O265" s="41" t="str">
        <f>VLOOKUP(A265,'Hospitalisation Details'!A264:L2607,11,FALSE)</f>
        <v>tier - 3</v>
      </c>
      <c r="P265" s="41" t="str">
        <f>VLOOKUP(A265,'Hospitalisation Details'!A264:L2607,12)</f>
        <v>R1015</v>
      </c>
      <c r="Q265" s="44">
        <f ca="1">VLOOKUP(A265,'Hospitalisation Details'!A264:L2607,7,FALSE)</f>
        <v>34</v>
      </c>
    </row>
    <row r="266" spans="1:17" ht="15.5" x14ac:dyDescent="0.35">
      <c r="A266" s="29" t="s">
        <v>2103</v>
      </c>
      <c r="B266" s="30" t="str">
        <f>VLOOKUP(A266,'Customer Names'!A266:E2600,3,FALSE)</f>
        <v>Brecher</v>
      </c>
      <c r="C266" s="31">
        <f>VLOOKUP(A266,'Medical Examinations'!A266:J2600,2,FALSE)</f>
        <v>30.02</v>
      </c>
      <c r="D266" s="30">
        <f>VLOOKUP(A266,'Medical Examinations'!A266:J2600,4,FALSE)</f>
        <v>5.98</v>
      </c>
      <c r="E266" s="32" t="str">
        <f>VLOOKUP(A266,'Medical Examinations'!A266:J2600,6,FALSE)</f>
        <v>No</v>
      </c>
      <c r="F266" s="33" t="str">
        <f>VLOOKUP(A266,'Medical Examinations'!A266:J2600,7,FALSE)</f>
        <v>No</v>
      </c>
      <c r="G266" s="33" t="str">
        <f>VLOOKUP(A266,'Medical Examinations'!A266:J2600,8,FALSE)</f>
        <v>Yes</v>
      </c>
      <c r="H266" s="33">
        <f>VLOOKUP(A266,'Medical Examinations'!A266:J2600,9,FALSE)</f>
        <v>1</v>
      </c>
      <c r="I266" s="33" t="str">
        <f>VLOOKUP(A266,'Medical Examinations'!A266:J2600,10,FALSE)</f>
        <v>Yes</v>
      </c>
      <c r="J266" s="33" t="str">
        <f>VLOOKUP(A266,'Medical Examinations'!A266:J2600,3,FALSE)</f>
        <v>Obesity</v>
      </c>
      <c r="K266" s="33" t="str">
        <f>VLOOKUP(A266,'Medical Examinations'!A266:J2600,5,FALSE)</f>
        <v>Prediabetese</v>
      </c>
      <c r="L266" s="34">
        <f>VLOOKUP(Healthcare!A266,'Hospitalisation Details'!A266:L2608,6,FALSE)</f>
        <v>37953</v>
      </c>
      <c r="M266" s="35">
        <f>VLOOKUP(A266,'Hospitalisation Details'!A266:L2608,9,FALSE)</f>
        <v>33307.550000000003</v>
      </c>
      <c r="N266" s="32" t="str">
        <f>VLOOKUP(Healthcare!A266,'Hospitalisation Details'!A266:L2608,10,FALSE)</f>
        <v>tier - 2</v>
      </c>
      <c r="O266" s="33" t="str">
        <f>VLOOKUP(A266,'Hospitalisation Details'!A265:L2608,11,FALSE)</f>
        <v>tier - 3</v>
      </c>
      <c r="P266" s="33" t="str">
        <f>VLOOKUP(A266,'Hospitalisation Details'!A265:L2608,12)</f>
        <v>R1015</v>
      </c>
      <c r="Q266" s="36">
        <f ca="1">VLOOKUP(A266,'Hospitalisation Details'!A265:L2608,7,FALSE)</f>
        <v>22</v>
      </c>
    </row>
    <row r="267" spans="1:17" ht="15.5" x14ac:dyDescent="0.35">
      <c r="A267" s="37" t="s">
        <v>2102</v>
      </c>
      <c r="B267" s="38" t="str">
        <f>VLOOKUP(A267,'Customer Names'!A267:E2601,3,FALSE)</f>
        <v>Debolt</v>
      </c>
      <c r="C267" s="39">
        <f>VLOOKUP(A267,'Medical Examinations'!A267:J2601,2,FALSE)</f>
        <v>37.82</v>
      </c>
      <c r="D267" s="38">
        <f>VLOOKUP(A267,'Medical Examinations'!A267:J2601,4,FALSE)</f>
        <v>6.01</v>
      </c>
      <c r="E267" s="40" t="str">
        <f>VLOOKUP(A267,'Medical Examinations'!A267:J2601,6,FALSE)</f>
        <v>No</v>
      </c>
      <c r="F267" s="41" t="str">
        <f>VLOOKUP(A267,'Medical Examinations'!A267:J2601,7,FALSE)</f>
        <v>No</v>
      </c>
      <c r="G267" s="41" t="str">
        <f>VLOOKUP(A267,'Medical Examinations'!A267:J2601,8,FALSE)</f>
        <v>No</v>
      </c>
      <c r="H267" s="41">
        <f>VLOOKUP(A267,'Medical Examinations'!A267:J2601,9,FALSE)</f>
        <v>0</v>
      </c>
      <c r="I267" s="41" t="str">
        <f>VLOOKUP(A267,'Medical Examinations'!A267:J2601,10,FALSE)</f>
        <v>Yes</v>
      </c>
      <c r="J267" s="41" t="str">
        <f>VLOOKUP(A267,'Medical Examinations'!A267:J2601,3,FALSE)</f>
        <v>Obesity</v>
      </c>
      <c r="K267" s="41" t="str">
        <f>VLOOKUP(A267,'Medical Examinations'!A267:J2601,5,FALSE)</f>
        <v>Prediabetese</v>
      </c>
      <c r="L267" s="42">
        <f>VLOOKUP(Healthcare!A267,'Hospitalisation Details'!A267:L2609,6,FALSE)</f>
        <v>33158</v>
      </c>
      <c r="M267" s="43">
        <f>VLOOKUP(A267,'Hospitalisation Details'!A267:L2609,9,FALSE)</f>
        <v>33292.83</v>
      </c>
      <c r="N267" s="40" t="str">
        <f>VLOOKUP(Healthcare!A267,'Hospitalisation Details'!A267:L2609,10,FALSE)</f>
        <v>tier - 2</v>
      </c>
      <c r="O267" s="41" t="str">
        <f>VLOOKUP(A267,'Hospitalisation Details'!A266:L2609,11,FALSE)</f>
        <v>tier - 1</v>
      </c>
      <c r="P267" s="41" t="str">
        <f>VLOOKUP(A267,'Hospitalisation Details'!A266:L2609,12)</f>
        <v>R1015</v>
      </c>
      <c r="Q267" s="44">
        <f ca="1">VLOOKUP(A267,'Hospitalisation Details'!A266:L2609,7,FALSE)</f>
        <v>35</v>
      </c>
    </row>
    <row r="268" spans="1:17" ht="15.5" x14ac:dyDescent="0.35">
      <c r="A268" s="29" t="s">
        <v>2101</v>
      </c>
      <c r="B268" s="30" t="str">
        <f>VLOOKUP(A268,'Customer Names'!A268:E2602,3,FALSE)</f>
        <v>Oswalt</v>
      </c>
      <c r="C268" s="31">
        <f>VLOOKUP(A268,'Medical Examinations'!A268:J2602,2,FALSE)</f>
        <v>33.14</v>
      </c>
      <c r="D268" s="30">
        <f>VLOOKUP(A268,'Medical Examinations'!A268:J2602,4,FALSE)</f>
        <v>5.67</v>
      </c>
      <c r="E268" s="32" t="str">
        <f>VLOOKUP(A268,'Medical Examinations'!A268:J2602,6,FALSE)</f>
        <v>Yes</v>
      </c>
      <c r="F268" s="33" t="str">
        <f>VLOOKUP(A268,'Medical Examinations'!A268:J2602,7,FALSE)</f>
        <v>No</v>
      </c>
      <c r="G268" s="33" t="str">
        <f>VLOOKUP(A268,'Medical Examinations'!A268:J2602,8,FALSE)</f>
        <v>No</v>
      </c>
      <c r="H268" s="33">
        <f>VLOOKUP(A268,'Medical Examinations'!A268:J2602,9,FALSE)</f>
        <v>0</v>
      </c>
      <c r="I268" s="33" t="str">
        <f>VLOOKUP(A268,'Medical Examinations'!A268:J2602,10,FALSE)</f>
        <v>Yes</v>
      </c>
      <c r="J268" s="33" t="str">
        <f>VLOOKUP(A268,'Medical Examinations'!A268:J2602,3,FALSE)</f>
        <v>Obesity</v>
      </c>
      <c r="K268" s="33" t="str">
        <f>VLOOKUP(A268,'Medical Examinations'!A268:J2602,5,FALSE)</f>
        <v>Normal</v>
      </c>
      <c r="L268" s="34">
        <f>VLOOKUP(Healthcare!A268,'Hospitalisation Details'!A268:L2610,6,FALSE)</f>
        <v>34895</v>
      </c>
      <c r="M268" s="35">
        <f>VLOOKUP(A268,'Hospitalisation Details'!A268:L2610,9,FALSE)</f>
        <v>33121</v>
      </c>
      <c r="N268" s="32" t="str">
        <f>VLOOKUP(Healthcare!A268,'Hospitalisation Details'!A268:L2610,10,FALSE)</f>
        <v>tier - 2</v>
      </c>
      <c r="O268" s="33" t="str">
        <f>VLOOKUP(A268,'Hospitalisation Details'!A267:L2610,11,FALSE)</f>
        <v>tier - 1</v>
      </c>
      <c r="P268" s="33" t="str">
        <f>VLOOKUP(A268,'Hospitalisation Details'!A267:L2610,12)</f>
        <v>R1015</v>
      </c>
      <c r="Q268" s="36">
        <f ca="1">VLOOKUP(A268,'Hospitalisation Details'!A267:L2610,7,FALSE)</f>
        <v>31</v>
      </c>
    </row>
    <row r="269" spans="1:17" ht="15.5" x14ac:dyDescent="0.35">
      <c r="A269" s="37" t="s">
        <v>2100</v>
      </c>
      <c r="B269" s="38" t="str">
        <f>VLOOKUP(A269,'Customer Names'!A269:E2603,3,FALSE)</f>
        <v>Boyd</v>
      </c>
      <c r="C269" s="39">
        <f>VLOOKUP(A269,'Medical Examinations'!A269:J2603,2,FALSE)</f>
        <v>25.14</v>
      </c>
      <c r="D269" s="38">
        <f>VLOOKUP(A269,'Medical Examinations'!A269:J2603,4,FALSE)</f>
        <v>6.02</v>
      </c>
      <c r="E269" s="40" t="str">
        <f>VLOOKUP(A269,'Medical Examinations'!A269:J2603,6,FALSE)</f>
        <v>Yes</v>
      </c>
      <c r="F269" s="41" t="str">
        <f>VLOOKUP(A269,'Medical Examinations'!A269:J2603,7,FALSE)</f>
        <v>No</v>
      </c>
      <c r="G269" s="41" t="str">
        <f>VLOOKUP(A269,'Medical Examinations'!A269:J2603,8,FALSE)</f>
        <v>Yes</v>
      </c>
      <c r="H269" s="41">
        <f>VLOOKUP(A269,'Medical Examinations'!A269:J2603,9,FALSE)</f>
        <v>1</v>
      </c>
      <c r="I269" s="41" t="str">
        <f>VLOOKUP(A269,'Medical Examinations'!A269:J2603,10,FALSE)</f>
        <v>Yes</v>
      </c>
      <c r="J269" s="41" t="str">
        <f>VLOOKUP(A269,'Medical Examinations'!A269:J2603,3,FALSE)</f>
        <v>Overweight</v>
      </c>
      <c r="K269" s="41" t="str">
        <f>VLOOKUP(A269,'Medical Examinations'!A269:J2603,5,FALSE)</f>
        <v>Prediabetese</v>
      </c>
      <c r="L269" s="42">
        <f>VLOOKUP(Healthcare!A269,'Hospitalisation Details'!A269:L2611,6,FALSE)</f>
        <v>36463</v>
      </c>
      <c r="M269" s="43">
        <f>VLOOKUP(A269,'Hospitalisation Details'!A269:L2611,9,FALSE)</f>
        <v>33090.660000000003</v>
      </c>
      <c r="N269" s="40" t="str">
        <f>VLOOKUP(Healthcare!A269,'Hospitalisation Details'!A269:L2611,10,FALSE)</f>
        <v>tier - 2</v>
      </c>
      <c r="O269" s="41" t="str">
        <f>VLOOKUP(A269,'Hospitalisation Details'!A268:L2611,11,FALSE)</f>
        <v>tier - 2</v>
      </c>
      <c r="P269" s="41" t="str">
        <f>VLOOKUP(A269,'Hospitalisation Details'!A268:L2611,12)</f>
        <v>R1015</v>
      </c>
      <c r="Q269" s="44">
        <f ca="1">VLOOKUP(A269,'Hospitalisation Details'!A268:L2611,7,FALSE)</f>
        <v>26</v>
      </c>
    </row>
    <row r="270" spans="1:17" ht="15.5" x14ac:dyDescent="0.35">
      <c r="A270" s="29" t="s">
        <v>2099</v>
      </c>
      <c r="B270" s="30" t="str">
        <f>VLOOKUP(A270,'Customer Names'!A270:E2604,3,FALSE)</f>
        <v>Bulewich</v>
      </c>
      <c r="C270" s="31">
        <f>VLOOKUP(A270,'Medical Examinations'!A270:J2604,2,FALSE)</f>
        <v>20.18</v>
      </c>
      <c r="D270" s="30">
        <f>VLOOKUP(A270,'Medical Examinations'!A270:J2604,4,FALSE)</f>
        <v>11.19</v>
      </c>
      <c r="E270" s="32" t="str">
        <f>VLOOKUP(A270,'Medical Examinations'!A270:J2604,6,FALSE)</f>
        <v>No</v>
      </c>
      <c r="F270" s="33" t="str">
        <f>VLOOKUP(A270,'Medical Examinations'!A270:J2604,7,FALSE)</f>
        <v>No</v>
      </c>
      <c r="G270" s="33" t="str">
        <f>VLOOKUP(A270,'Medical Examinations'!A270:J2604,8,FALSE)</f>
        <v>No</v>
      </c>
      <c r="H270" s="33">
        <f>VLOOKUP(A270,'Medical Examinations'!A270:J2604,9,FALSE)</f>
        <v>0</v>
      </c>
      <c r="I270" s="33" t="str">
        <f>VLOOKUP(A270,'Medical Examinations'!A270:J2604,10,FALSE)</f>
        <v>Yes</v>
      </c>
      <c r="J270" s="33" t="str">
        <f>VLOOKUP(A270,'Medical Examinations'!A270:J2604,3,FALSE)</f>
        <v>Normal weight</v>
      </c>
      <c r="K270" s="33" t="str">
        <f>VLOOKUP(A270,'Medical Examinations'!A270:J2604,5,FALSE)</f>
        <v>Diabetese</v>
      </c>
      <c r="L270" s="34">
        <f>VLOOKUP(Healthcare!A270,'Hospitalisation Details'!A270:L2612,6,FALSE)</f>
        <v>33786</v>
      </c>
      <c r="M270" s="35">
        <f>VLOOKUP(A270,'Hospitalisation Details'!A270:L2612,9,FALSE)</f>
        <v>33074.94</v>
      </c>
      <c r="N270" s="32" t="str">
        <f>VLOOKUP(Healthcare!A270,'Hospitalisation Details'!A270:L2612,10,FALSE)</f>
        <v>tier - 1</v>
      </c>
      <c r="O270" s="33" t="str">
        <f>VLOOKUP(A270,'Hospitalisation Details'!A269:L2612,11,FALSE)</f>
        <v>tier - 2</v>
      </c>
      <c r="P270" s="33" t="str">
        <f>VLOOKUP(A270,'Hospitalisation Details'!A269:L2612,12)</f>
        <v>R1015</v>
      </c>
      <c r="Q270" s="36">
        <f ca="1">VLOOKUP(A270,'Hospitalisation Details'!A269:L2612,7,FALSE)</f>
        <v>34</v>
      </c>
    </row>
    <row r="271" spans="1:17" ht="15.5" x14ac:dyDescent="0.35">
      <c r="A271" s="37" t="s">
        <v>2098</v>
      </c>
      <c r="B271" s="38" t="str">
        <f>VLOOKUP(A271,'Customer Names'!A271:E2605,3,FALSE)</f>
        <v>Fukuda</v>
      </c>
      <c r="C271" s="39">
        <f>VLOOKUP(A271,'Medical Examinations'!A271:J2605,2,FALSE)</f>
        <v>44.36</v>
      </c>
      <c r="D271" s="38">
        <f>VLOOKUP(A271,'Medical Examinations'!A271:J2605,4,FALSE)</f>
        <v>5.1100000000000003</v>
      </c>
      <c r="E271" s="40" t="str">
        <f>VLOOKUP(A271,'Medical Examinations'!A271:J2605,6,FALSE)</f>
        <v>No</v>
      </c>
      <c r="F271" s="41" t="str">
        <f>VLOOKUP(A271,'Medical Examinations'!A271:J2605,7,FALSE)</f>
        <v>No</v>
      </c>
      <c r="G271" s="41" t="str">
        <f>VLOOKUP(A271,'Medical Examinations'!A271:J2605,8,FALSE)</f>
        <v>No</v>
      </c>
      <c r="H271" s="41">
        <f>VLOOKUP(A271,'Medical Examinations'!A271:J2605,9,FALSE)</f>
        <v>0</v>
      </c>
      <c r="I271" s="41" t="str">
        <f>VLOOKUP(A271,'Medical Examinations'!A271:J2605,10,FALSE)</f>
        <v>Yes</v>
      </c>
      <c r="J271" s="41" t="str">
        <f>VLOOKUP(A271,'Medical Examinations'!A271:J2605,3,FALSE)</f>
        <v>Obesity</v>
      </c>
      <c r="K271" s="41" t="str">
        <f>VLOOKUP(A271,'Medical Examinations'!A271:J2605,5,FALSE)</f>
        <v>Normal</v>
      </c>
      <c r="L271" s="42">
        <f>VLOOKUP(Healthcare!A271,'Hospitalisation Details'!A271:L2613,6,FALSE)</f>
        <v>34543</v>
      </c>
      <c r="M271" s="43">
        <f>VLOOKUP(A271,'Hospitalisation Details'!A271:L2613,9,FALSE)</f>
        <v>33057.230000000003</v>
      </c>
      <c r="N271" s="40" t="str">
        <f>VLOOKUP(Healthcare!A271,'Hospitalisation Details'!A271:L2613,10,FALSE)</f>
        <v>tier - 1</v>
      </c>
      <c r="O271" s="41" t="str">
        <f>VLOOKUP(A271,'Hospitalisation Details'!A270:L2613,11,FALSE)</f>
        <v>tier - 2</v>
      </c>
      <c r="P271" s="41" t="str">
        <f>VLOOKUP(A271,'Hospitalisation Details'!A270:L2613,12)</f>
        <v>R1015</v>
      </c>
      <c r="Q271" s="44">
        <f ca="1">VLOOKUP(A271,'Hospitalisation Details'!A270:L2613,7,FALSE)</f>
        <v>32</v>
      </c>
    </row>
    <row r="272" spans="1:17" ht="15.5" x14ac:dyDescent="0.35">
      <c r="A272" s="29" t="s">
        <v>2097</v>
      </c>
      <c r="B272" s="30" t="str">
        <f>VLOOKUP(A272,'Customer Names'!A272:E2606,3,FALSE)</f>
        <v>Phillips</v>
      </c>
      <c r="C272" s="31">
        <f>VLOOKUP(A272,'Medical Examinations'!A272:J2606,2,FALSE)</f>
        <v>23.82</v>
      </c>
      <c r="D272" s="30">
        <f>VLOOKUP(A272,'Medical Examinations'!A272:J2606,4,FALSE)</f>
        <v>10.85</v>
      </c>
      <c r="E272" s="32" t="str">
        <f>VLOOKUP(A272,'Medical Examinations'!A272:J2606,6,FALSE)</f>
        <v>Yes</v>
      </c>
      <c r="F272" s="33" t="str">
        <f>VLOOKUP(A272,'Medical Examinations'!A272:J2606,7,FALSE)</f>
        <v>No</v>
      </c>
      <c r="G272" s="33" t="str">
        <f>VLOOKUP(A272,'Medical Examinations'!A272:J2606,8,FALSE)</f>
        <v>No</v>
      </c>
      <c r="H272" s="33">
        <f>VLOOKUP(A272,'Medical Examinations'!A272:J2606,9,FALSE)</f>
        <v>0</v>
      </c>
      <c r="I272" s="33" t="str">
        <f>VLOOKUP(A272,'Medical Examinations'!A272:J2606,10,FALSE)</f>
        <v>Yes</v>
      </c>
      <c r="J272" s="33" t="str">
        <f>VLOOKUP(A272,'Medical Examinations'!A272:J2606,3,FALSE)</f>
        <v>Normal weight</v>
      </c>
      <c r="K272" s="33" t="str">
        <f>VLOOKUP(A272,'Medical Examinations'!A272:J2606,5,FALSE)</f>
        <v>Diabetese</v>
      </c>
      <c r="L272" s="34">
        <f>VLOOKUP(Healthcare!A272,'Hospitalisation Details'!A272:L2614,6,FALSE)</f>
        <v>35621</v>
      </c>
      <c r="M272" s="35">
        <f>VLOOKUP(A272,'Hospitalisation Details'!A272:L2614,9,FALSE)</f>
        <v>33025.32</v>
      </c>
      <c r="N272" s="32" t="str">
        <f>VLOOKUP(Healthcare!A272,'Hospitalisation Details'!A272:L2614,10,FALSE)</f>
        <v>tier - 2</v>
      </c>
      <c r="O272" s="33" t="str">
        <f>VLOOKUP(A272,'Hospitalisation Details'!A271:L2614,11,FALSE)</f>
        <v>tier - 3</v>
      </c>
      <c r="P272" s="33" t="str">
        <f>VLOOKUP(A272,'Hospitalisation Details'!A271:L2614,12)</f>
        <v>R1015</v>
      </c>
      <c r="Q272" s="36">
        <f ca="1">VLOOKUP(A272,'Hospitalisation Details'!A271:L2614,7,FALSE)</f>
        <v>29</v>
      </c>
    </row>
    <row r="273" spans="1:17" ht="15.5" x14ac:dyDescent="0.35">
      <c r="A273" s="37" t="s">
        <v>2096</v>
      </c>
      <c r="B273" s="38" t="str">
        <f>VLOOKUP(A273,'Customer Names'!A273:E2607,3,FALSE)</f>
        <v>Maddison</v>
      </c>
      <c r="C273" s="39">
        <f>VLOOKUP(A273,'Medical Examinations'!A273:J2607,2,FALSE)</f>
        <v>45</v>
      </c>
      <c r="D273" s="38">
        <f>VLOOKUP(A273,'Medical Examinations'!A273:J2607,4,FALSE)</f>
        <v>5.24</v>
      </c>
      <c r="E273" s="40" t="str">
        <f>VLOOKUP(A273,'Medical Examinations'!A273:J2607,6,FALSE)</f>
        <v>Yes</v>
      </c>
      <c r="F273" s="41" t="str">
        <f>VLOOKUP(A273,'Medical Examinations'!A273:J2607,7,FALSE)</f>
        <v>No</v>
      </c>
      <c r="G273" s="41" t="str">
        <f>VLOOKUP(A273,'Medical Examinations'!A273:J2607,8,FALSE)</f>
        <v>No</v>
      </c>
      <c r="H273" s="41">
        <f>VLOOKUP(A273,'Medical Examinations'!A273:J2607,9,FALSE)</f>
        <v>1</v>
      </c>
      <c r="I273" s="41" t="str">
        <f>VLOOKUP(A273,'Medical Examinations'!A273:J2607,10,FALSE)</f>
        <v>Yes</v>
      </c>
      <c r="J273" s="41" t="str">
        <f>VLOOKUP(A273,'Medical Examinations'!A273:J2607,3,FALSE)</f>
        <v>Obesity</v>
      </c>
      <c r="K273" s="41" t="str">
        <f>VLOOKUP(A273,'Medical Examinations'!A273:J2607,5,FALSE)</f>
        <v>Normal</v>
      </c>
      <c r="L273" s="42">
        <f>VLOOKUP(Healthcare!A273,'Hospitalisation Details'!A273:L2615,6,FALSE)</f>
        <v>34888</v>
      </c>
      <c r="M273" s="43">
        <f>VLOOKUP(A273,'Hospitalisation Details'!A273:L2615,9,FALSE)</f>
        <v>33017.46</v>
      </c>
      <c r="N273" s="40" t="str">
        <f>VLOOKUP(Healthcare!A273,'Hospitalisation Details'!A273:L2615,10,FALSE)</f>
        <v>tier - 1</v>
      </c>
      <c r="O273" s="41" t="str">
        <f>VLOOKUP(A273,'Hospitalisation Details'!A272:L2615,11,FALSE)</f>
        <v>tier - 1</v>
      </c>
      <c r="P273" s="41" t="str">
        <f>VLOOKUP(A273,'Hospitalisation Details'!A272:L2615,12)</f>
        <v>R1015</v>
      </c>
      <c r="Q273" s="44">
        <f ca="1">VLOOKUP(A273,'Hospitalisation Details'!A272:L2615,7,FALSE)</f>
        <v>31</v>
      </c>
    </row>
    <row r="274" spans="1:17" ht="15.5" x14ac:dyDescent="0.35">
      <c r="A274" s="29" t="s">
        <v>2095</v>
      </c>
      <c r="B274" s="30" t="str">
        <f>VLOOKUP(A274,'Customer Names'!A274:E2608,3,FALSE)</f>
        <v>Lockwood</v>
      </c>
      <c r="C274" s="31">
        <f>VLOOKUP(A274,'Medical Examinations'!A274:J2608,2,FALSE)</f>
        <v>26.62</v>
      </c>
      <c r="D274" s="30">
        <f>VLOOKUP(A274,'Medical Examinations'!A274:J2608,4,FALSE)</f>
        <v>10.08</v>
      </c>
      <c r="E274" s="32" t="str">
        <f>VLOOKUP(A274,'Medical Examinations'!A274:J2608,6,FALSE)</f>
        <v>No</v>
      </c>
      <c r="F274" s="33" t="str">
        <f>VLOOKUP(A274,'Medical Examinations'!A274:J2608,7,FALSE)</f>
        <v>No</v>
      </c>
      <c r="G274" s="33" t="str">
        <f>VLOOKUP(A274,'Medical Examinations'!A274:J2608,8,FALSE)</f>
        <v>No</v>
      </c>
      <c r="H274" s="33">
        <f>VLOOKUP(A274,'Medical Examinations'!A274:J2608,9,FALSE)</f>
        <v>0</v>
      </c>
      <c r="I274" s="33" t="str">
        <f>VLOOKUP(A274,'Medical Examinations'!A274:J2608,10,FALSE)</f>
        <v>Yes</v>
      </c>
      <c r="J274" s="33" t="str">
        <f>VLOOKUP(A274,'Medical Examinations'!A274:J2608,3,FALSE)</f>
        <v>Overweight</v>
      </c>
      <c r="K274" s="33" t="str">
        <f>VLOOKUP(A274,'Medical Examinations'!A274:J2608,5,FALSE)</f>
        <v>Diabetese</v>
      </c>
      <c r="L274" s="34">
        <f>VLOOKUP(Healthcare!A274,'Hospitalisation Details'!A274:L2616,6,FALSE)</f>
        <v>33474</v>
      </c>
      <c r="M274" s="35">
        <f>VLOOKUP(A274,'Hospitalisation Details'!A274:L2616,9,FALSE)</f>
        <v>32947.629999999997</v>
      </c>
      <c r="N274" s="32" t="str">
        <f>VLOOKUP(Healthcare!A274,'Hospitalisation Details'!A274:L2616,10,FALSE)</f>
        <v>tier - 2</v>
      </c>
      <c r="O274" s="33" t="str">
        <f>VLOOKUP(A274,'Hospitalisation Details'!A273:L2616,11,FALSE)</f>
        <v>tier - 1</v>
      </c>
      <c r="P274" s="33" t="str">
        <f>VLOOKUP(A274,'Hospitalisation Details'!A273:L2616,12)</f>
        <v>R1015</v>
      </c>
      <c r="Q274" s="36">
        <f ca="1">VLOOKUP(A274,'Hospitalisation Details'!A273:L2616,7,FALSE)</f>
        <v>35</v>
      </c>
    </row>
    <row r="275" spans="1:17" ht="15.5" x14ac:dyDescent="0.35">
      <c r="A275" s="37" t="s">
        <v>2094</v>
      </c>
      <c r="B275" s="38" t="str">
        <f>VLOOKUP(A275,'Customer Names'!A275:E2609,3,FALSE)</f>
        <v>Defilippi</v>
      </c>
      <c r="C275" s="39">
        <f>VLOOKUP(A275,'Medical Examinations'!A275:J2609,2,FALSE)</f>
        <v>32.67</v>
      </c>
      <c r="D275" s="38">
        <f>VLOOKUP(A275,'Medical Examinations'!A275:J2609,4,FALSE)</f>
        <v>10.97</v>
      </c>
      <c r="E275" s="40" t="str">
        <f>VLOOKUP(A275,'Medical Examinations'!A275:J2609,6,FALSE)</f>
        <v>Yes</v>
      </c>
      <c r="F275" s="41" t="str">
        <f>VLOOKUP(A275,'Medical Examinations'!A275:J2609,7,FALSE)</f>
        <v>No</v>
      </c>
      <c r="G275" s="41" t="str">
        <f>VLOOKUP(A275,'Medical Examinations'!A275:J2609,8,FALSE)</f>
        <v>No</v>
      </c>
      <c r="H275" s="41">
        <f>VLOOKUP(A275,'Medical Examinations'!A275:J2609,9,FALSE)</f>
        <v>0</v>
      </c>
      <c r="I275" s="41" t="str">
        <f>VLOOKUP(A275,'Medical Examinations'!A275:J2609,10,FALSE)</f>
        <v>Yes</v>
      </c>
      <c r="J275" s="41" t="str">
        <f>VLOOKUP(A275,'Medical Examinations'!A275:J2609,3,FALSE)</f>
        <v>Obesity</v>
      </c>
      <c r="K275" s="41" t="str">
        <f>VLOOKUP(A275,'Medical Examinations'!A275:J2609,5,FALSE)</f>
        <v>Diabetese</v>
      </c>
      <c r="L275" s="42">
        <f>VLOOKUP(Healthcare!A275,'Hospitalisation Details'!A275:L2617,6,FALSE)</f>
        <v>33559</v>
      </c>
      <c r="M275" s="43">
        <f>VLOOKUP(A275,'Hospitalisation Details'!A275:L2617,9,FALSE)</f>
        <v>32906.69</v>
      </c>
      <c r="N275" s="40" t="str">
        <f>VLOOKUP(Healthcare!A275,'Hospitalisation Details'!A275:L2617,10,FALSE)</f>
        <v>tier - 2</v>
      </c>
      <c r="O275" s="41" t="str">
        <f>VLOOKUP(A275,'Hospitalisation Details'!A274:L2617,11,FALSE)</f>
        <v>tier - 3</v>
      </c>
      <c r="P275" s="41" t="str">
        <f>VLOOKUP(A275,'Hospitalisation Details'!A274:L2617,12)</f>
        <v>R1015</v>
      </c>
      <c r="Q275" s="44">
        <f ca="1">VLOOKUP(A275,'Hospitalisation Details'!A274:L2617,7,FALSE)</f>
        <v>34</v>
      </c>
    </row>
    <row r="276" spans="1:17" ht="15.5" x14ac:dyDescent="0.35">
      <c r="A276" s="29" t="s">
        <v>2093</v>
      </c>
      <c r="B276" s="30" t="str">
        <f>VLOOKUP(A276,'Customer Names'!A276:E2610,3,FALSE)</f>
        <v>Jackson</v>
      </c>
      <c r="C276" s="31">
        <f>VLOOKUP(A276,'Medical Examinations'!A276:J2610,2,FALSE)</f>
        <v>44.44</v>
      </c>
      <c r="D276" s="30">
        <f>VLOOKUP(A276,'Medical Examinations'!A276:J2610,4,FALSE)</f>
        <v>4.9000000000000004</v>
      </c>
      <c r="E276" s="32" t="str">
        <f>VLOOKUP(A276,'Medical Examinations'!A276:J2610,6,FALSE)</f>
        <v>Yes</v>
      </c>
      <c r="F276" s="33" t="str">
        <f>VLOOKUP(A276,'Medical Examinations'!A276:J2610,7,FALSE)</f>
        <v>No</v>
      </c>
      <c r="G276" s="33" t="str">
        <f>VLOOKUP(A276,'Medical Examinations'!A276:J2610,8,FALSE)</f>
        <v>No</v>
      </c>
      <c r="H276" s="33">
        <f>VLOOKUP(A276,'Medical Examinations'!A276:J2610,9,FALSE)</f>
        <v>1</v>
      </c>
      <c r="I276" s="33" t="str">
        <f>VLOOKUP(A276,'Medical Examinations'!A276:J2610,10,FALSE)</f>
        <v>Yes</v>
      </c>
      <c r="J276" s="33" t="str">
        <f>VLOOKUP(A276,'Medical Examinations'!A276:J2610,3,FALSE)</f>
        <v>Obesity</v>
      </c>
      <c r="K276" s="33" t="str">
        <f>VLOOKUP(A276,'Medical Examinations'!A276:J2610,5,FALSE)</f>
        <v>Normal</v>
      </c>
      <c r="L276" s="34">
        <f>VLOOKUP(Healthcare!A276,'Hospitalisation Details'!A276:L2618,6,FALSE)</f>
        <v>35037</v>
      </c>
      <c r="M276" s="35">
        <f>VLOOKUP(A276,'Hospitalisation Details'!A276:L2618,9,FALSE)</f>
        <v>32827.51</v>
      </c>
      <c r="N276" s="32" t="str">
        <f>VLOOKUP(Healthcare!A276,'Hospitalisation Details'!A276:L2618,10,FALSE)</f>
        <v>tier - 1</v>
      </c>
      <c r="O276" s="33" t="str">
        <f>VLOOKUP(A276,'Hospitalisation Details'!A275:L2618,11,FALSE)</f>
        <v>tier - 2</v>
      </c>
      <c r="P276" s="33" t="str">
        <f>VLOOKUP(A276,'Hospitalisation Details'!A275:L2618,12)</f>
        <v>R1015</v>
      </c>
      <c r="Q276" s="36">
        <f ca="1">VLOOKUP(A276,'Hospitalisation Details'!A275:L2618,7,FALSE)</f>
        <v>30</v>
      </c>
    </row>
    <row r="277" spans="1:17" ht="15.5" x14ac:dyDescent="0.35">
      <c r="A277" s="37" t="s">
        <v>2092</v>
      </c>
      <c r="B277" s="38" t="str">
        <f>VLOOKUP(A277,'Customer Names'!A277:E2611,3,FALSE)</f>
        <v>Ozahowski</v>
      </c>
      <c r="C277" s="39">
        <f>VLOOKUP(A277,'Medical Examinations'!A277:J2611,2,FALSE)</f>
        <v>28.31</v>
      </c>
      <c r="D277" s="38">
        <f>VLOOKUP(A277,'Medical Examinations'!A277:J2611,4,FALSE)</f>
        <v>5.33</v>
      </c>
      <c r="E277" s="40" t="str">
        <f>VLOOKUP(A277,'Medical Examinations'!A277:J2611,6,FALSE)</f>
        <v>No</v>
      </c>
      <c r="F277" s="41" t="str">
        <f>VLOOKUP(A277,'Medical Examinations'!A277:J2611,7,FALSE)</f>
        <v>No</v>
      </c>
      <c r="G277" s="41" t="str">
        <f>VLOOKUP(A277,'Medical Examinations'!A277:J2611,8,FALSE)</f>
        <v>No</v>
      </c>
      <c r="H277" s="41">
        <f>VLOOKUP(A277,'Medical Examinations'!A277:J2611,9,FALSE)</f>
        <v>0</v>
      </c>
      <c r="I277" s="41" t="str">
        <f>VLOOKUP(A277,'Medical Examinations'!A277:J2611,10,FALSE)</f>
        <v>Yes</v>
      </c>
      <c r="J277" s="41" t="str">
        <f>VLOOKUP(A277,'Medical Examinations'!A277:J2611,3,FALSE)</f>
        <v>Overweight</v>
      </c>
      <c r="K277" s="41" t="str">
        <f>VLOOKUP(A277,'Medical Examinations'!A277:J2611,5,FALSE)</f>
        <v>Normal</v>
      </c>
      <c r="L277" s="42">
        <f>VLOOKUP(Healthcare!A277,'Hospitalisation Details'!A277:L2619,6,FALSE)</f>
        <v>33219</v>
      </c>
      <c r="M277" s="43">
        <f>VLOOKUP(A277,'Hospitalisation Details'!A277:L2619,9,FALSE)</f>
        <v>32787.46</v>
      </c>
      <c r="N277" s="40" t="str">
        <f>VLOOKUP(Healthcare!A277,'Hospitalisation Details'!A277:L2619,10,FALSE)</f>
        <v>tier - 1</v>
      </c>
      <c r="O277" s="41" t="str">
        <f>VLOOKUP(A277,'Hospitalisation Details'!A276:L2619,11,FALSE)</f>
        <v>tier - 3</v>
      </c>
      <c r="P277" s="41" t="str">
        <f>VLOOKUP(A277,'Hospitalisation Details'!A276:L2619,12)</f>
        <v>R1015</v>
      </c>
      <c r="Q277" s="44">
        <f ca="1">VLOOKUP(A277,'Hospitalisation Details'!A276:L2619,7,FALSE)</f>
        <v>35</v>
      </c>
    </row>
    <row r="278" spans="1:17" ht="15.5" x14ac:dyDescent="0.35">
      <c r="A278" s="29" t="s">
        <v>2091</v>
      </c>
      <c r="B278" s="30" t="str">
        <f>VLOOKUP(A278,'Customer Names'!A278:E2612,3,FALSE)</f>
        <v>Guthals</v>
      </c>
      <c r="C278" s="31">
        <f>VLOOKUP(A278,'Medical Examinations'!A278:J2612,2,FALSE)</f>
        <v>25.05</v>
      </c>
      <c r="D278" s="30">
        <f>VLOOKUP(A278,'Medical Examinations'!A278:J2612,4,FALSE)</f>
        <v>4.6100000000000003</v>
      </c>
      <c r="E278" s="32" t="str">
        <f>VLOOKUP(A278,'Medical Examinations'!A278:J2612,6,FALSE)</f>
        <v>No</v>
      </c>
      <c r="F278" s="33" t="str">
        <f>VLOOKUP(A278,'Medical Examinations'!A278:J2612,7,FALSE)</f>
        <v>No</v>
      </c>
      <c r="G278" s="33" t="str">
        <f>VLOOKUP(A278,'Medical Examinations'!A278:J2612,8,FALSE)</f>
        <v>No</v>
      </c>
      <c r="H278" s="33">
        <f>VLOOKUP(A278,'Medical Examinations'!A278:J2612,9,FALSE)</f>
        <v>2</v>
      </c>
      <c r="I278" s="33" t="str">
        <f>VLOOKUP(A278,'Medical Examinations'!A278:J2612,10,FALSE)</f>
        <v>Yes</v>
      </c>
      <c r="J278" s="33" t="str">
        <f>VLOOKUP(A278,'Medical Examinations'!A278:J2612,3,FALSE)</f>
        <v>Overweight</v>
      </c>
      <c r="K278" s="33" t="str">
        <f>VLOOKUP(A278,'Medical Examinations'!A278:J2612,5,FALSE)</f>
        <v>Normal</v>
      </c>
      <c r="L278" s="34">
        <f>VLOOKUP(Healthcare!A278,'Hospitalisation Details'!A278:L2620,6,FALSE)</f>
        <v>33915</v>
      </c>
      <c r="M278" s="35">
        <f>VLOOKUP(A278,'Hospitalisation Details'!A278:L2620,9,FALSE)</f>
        <v>32765.33</v>
      </c>
      <c r="N278" s="32" t="str">
        <f>VLOOKUP(Healthcare!A278,'Hospitalisation Details'!A278:L2620,10,FALSE)</f>
        <v>tier - 2</v>
      </c>
      <c r="O278" s="33" t="str">
        <f>VLOOKUP(A278,'Hospitalisation Details'!A277:L2620,11,FALSE)</f>
        <v>tier - 2</v>
      </c>
      <c r="P278" s="33" t="str">
        <f>VLOOKUP(A278,'Hospitalisation Details'!A277:L2620,12)</f>
        <v>R1015</v>
      </c>
      <c r="Q278" s="36">
        <f ca="1">VLOOKUP(A278,'Hospitalisation Details'!A277:L2620,7,FALSE)</f>
        <v>33</v>
      </c>
    </row>
    <row r="279" spans="1:17" ht="15.5" x14ac:dyDescent="0.35">
      <c r="A279" s="37" t="s">
        <v>2090</v>
      </c>
      <c r="B279" s="38" t="str">
        <f>VLOOKUP(A279,'Customer Names'!A279:E2613,3,FALSE)</f>
        <v>Yates</v>
      </c>
      <c r="C279" s="39">
        <f>VLOOKUP(A279,'Medical Examinations'!A279:J2613,2,FALSE)</f>
        <v>28.34</v>
      </c>
      <c r="D279" s="38">
        <f>VLOOKUP(A279,'Medical Examinations'!A279:J2613,4,FALSE)</f>
        <v>8.18</v>
      </c>
      <c r="E279" s="40" t="str">
        <f>VLOOKUP(A279,'Medical Examinations'!A279:J2613,6,FALSE)</f>
        <v>No</v>
      </c>
      <c r="F279" s="41" t="str">
        <f>VLOOKUP(A279,'Medical Examinations'!A279:J2613,7,FALSE)</f>
        <v>No</v>
      </c>
      <c r="G279" s="41" t="str">
        <f>VLOOKUP(A279,'Medical Examinations'!A279:J2613,8,FALSE)</f>
        <v>No</v>
      </c>
      <c r="H279" s="41">
        <f>VLOOKUP(A279,'Medical Examinations'!A279:J2613,9,FALSE)</f>
        <v>0</v>
      </c>
      <c r="I279" s="41" t="str">
        <f>VLOOKUP(A279,'Medical Examinations'!A279:J2613,10,FALSE)</f>
        <v>Yes</v>
      </c>
      <c r="J279" s="41" t="str">
        <f>VLOOKUP(A279,'Medical Examinations'!A279:J2613,3,FALSE)</f>
        <v>Overweight</v>
      </c>
      <c r="K279" s="41" t="str">
        <f>VLOOKUP(A279,'Medical Examinations'!A279:J2613,5,FALSE)</f>
        <v>Diabetese</v>
      </c>
      <c r="L279" s="42">
        <f>VLOOKUP(Healthcare!A279,'Hospitalisation Details'!A279:L2621,6,FALSE)</f>
        <v>34674</v>
      </c>
      <c r="M279" s="43">
        <f>VLOOKUP(A279,'Hospitalisation Details'!A279:L2621,9,FALSE)</f>
        <v>32760.48</v>
      </c>
      <c r="N279" s="40" t="str">
        <f>VLOOKUP(Healthcare!A279,'Hospitalisation Details'!A279:L2621,10,FALSE)</f>
        <v>tier - 1</v>
      </c>
      <c r="O279" s="41" t="str">
        <f>VLOOKUP(A279,'Hospitalisation Details'!A278:L2621,11,FALSE)</f>
        <v>tier - 1</v>
      </c>
      <c r="P279" s="41" t="str">
        <f>VLOOKUP(A279,'Hospitalisation Details'!A278:L2621,12)</f>
        <v>R1015</v>
      </c>
      <c r="Q279" s="44">
        <f ca="1">VLOOKUP(A279,'Hospitalisation Details'!A278:L2621,7,FALSE)</f>
        <v>31</v>
      </c>
    </row>
    <row r="280" spans="1:17" ht="15.5" x14ac:dyDescent="0.35">
      <c r="A280" s="29" t="s">
        <v>2089</v>
      </c>
      <c r="B280" s="30" t="str">
        <f>VLOOKUP(A280,'Customer Names'!A280:E2614,3,FALSE)</f>
        <v>Samuelson</v>
      </c>
      <c r="C280" s="31">
        <f>VLOOKUP(A280,'Medical Examinations'!A280:J2614,2,FALSE)</f>
        <v>17.765000000000001</v>
      </c>
      <c r="D280" s="30">
        <f>VLOOKUP(A280,'Medical Examinations'!A280:J2614,4,FALSE)</f>
        <v>5.62</v>
      </c>
      <c r="E280" s="32" t="str">
        <f>VLOOKUP(A280,'Medical Examinations'!A280:J2614,6,FALSE)</f>
        <v>No</v>
      </c>
      <c r="F280" s="33" t="str">
        <f>VLOOKUP(A280,'Medical Examinations'!A280:J2614,7,FALSE)</f>
        <v>No</v>
      </c>
      <c r="G280" s="33" t="str">
        <f>VLOOKUP(A280,'Medical Examinations'!A280:J2614,8,FALSE)</f>
        <v>No</v>
      </c>
      <c r="H280" s="33">
        <f>VLOOKUP(A280,'Medical Examinations'!A280:J2614,9,FALSE)</f>
        <v>0</v>
      </c>
      <c r="I280" s="33" t="str">
        <f>VLOOKUP(A280,'Medical Examinations'!A280:J2614,10,FALSE)</f>
        <v>Yes</v>
      </c>
      <c r="J280" s="33" t="str">
        <f>VLOOKUP(A280,'Medical Examinations'!A280:J2614,3,FALSE)</f>
        <v>Underweight</v>
      </c>
      <c r="K280" s="33" t="str">
        <f>VLOOKUP(A280,'Medical Examinations'!A280:J2614,5,FALSE)</f>
        <v>Normal</v>
      </c>
      <c r="L280" s="34">
        <f>VLOOKUP(Healthcare!A280,'Hospitalisation Details'!A280:L2622,6,FALSE)</f>
        <v>33063</v>
      </c>
      <c r="M280" s="35">
        <f>VLOOKUP(A280,'Hospitalisation Details'!A280:L2622,9,FALSE)</f>
        <v>32734.19</v>
      </c>
      <c r="N280" s="32" t="str">
        <f>VLOOKUP(Healthcare!A280,'Hospitalisation Details'!A280:L2622,10,FALSE)</f>
        <v>tier - 2</v>
      </c>
      <c r="O280" s="33" t="str">
        <f>VLOOKUP(A280,'Hospitalisation Details'!A279:L2622,11,FALSE)</f>
        <v>tier - 1</v>
      </c>
      <c r="P280" s="33" t="str">
        <f>VLOOKUP(A280,'Hospitalisation Details'!A279:L2622,12)</f>
        <v>R1015</v>
      </c>
      <c r="Q280" s="36">
        <f ca="1">VLOOKUP(A280,'Hospitalisation Details'!A279:L2622,7,FALSE)</f>
        <v>36</v>
      </c>
    </row>
    <row r="281" spans="1:17" ht="15.5" x14ac:dyDescent="0.35">
      <c r="A281" s="37" t="s">
        <v>2088</v>
      </c>
      <c r="B281" s="38" t="str">
        <f>VLOOKUP(A281,'Customer Names'!A281:E2615,3,FALSE)</f>
        <v>Lemos</v>
      </c>
      <c r="C281" s="39">
        <f>VLOOKUP(A281,'Medical Examinations'!A281:J2615,2,FALSE)</f>
        <v>36.119999999999997</v>
      </c>
      <c r="D281" s="38">
        <f>VLOOKUP(A281,'Medical Examinations'!A281:J2615,4,FALSE)</f>
        <v>5.82</v>
      </c>
      <c r="E281" s="40" t="str">
        <f>VLOOKUP(A281,'Medical Examinations'!A281:J2615,6,FALSE)</f>
        <v>No</v>
      </c>
      <c r="F281" s="41" t="str">
        <f>VLOOKUP(A281,'Medical Examinations'!A281:J2615,7,FALSE)</f>
        <v>No</v>
      </c>
      <c r="G281" s="41" t="str">
        <f>VLOOKUP(A281,'Medical Examinations'!A281:J2615,8,FALSE)</f>
        <v>No</v>
      </c>
      <c r="H281" s="41">
        <f>VLOOKUP(A281,'Medical Examinations'!A281:J2615,9,FALSE)</f>
        <v>0</v>
      </c>
      <c r="I281" s="41" t="str">
        <f>VLOOKUP(A281,'Medical Examinations'!A281:J2615,10,FALSE)</f>
        <v>Yes</v>
      </c>
      <c r="J281" s="41" t="str">
        <f>VLOOKUP(A281,'Medical Examinations'!A281:J2615,3,FALSE)</f>
        <v>Obesity</v>
      </c>
      <c r="K281" s="41" t="str">
        <f>VLOOKUP(A281,'Medical Examinations'!A281:J2615,5,FALSE)</f>
        <v>Prediabetese</v>
      </c>
      <c r="L281" s="42">
        <f>VLOOKUP(Healthcare!A281,'Hospitalisation Details'!A281:L2623,6,FALSE)</f>
        <v>33146</v>
      </c>
      <c r="M281" s="43">
        <f>VLOOKUP(A281,'Hospitalisation Details'!A281:L2623,9,FALSE)</f>
        <v>32716.2</v>
      </c>
      <c r="N281" s="40" t="str">
        <f>VLOOKUP(Healthcare!A281,'Hospitalisation Details'!A281:L2623,10,FALSE)</f>
        <v>tier - 1</v>
      </c>
      <c r="O281" s="41" t="str">
        <f>VLOOKUP(A281,'Hospitalisation Details'!A280:L2623,11,FALSE)</f>
        <v>tier - 2</v>
      </c>
      <c r="P281" s="41" t="str">
        <f>VLOOKUP(A281,'Hospitalisation Details'!A280:L2623,12)</f>
        <v>R1015</v>
      </c>
      <c r="Q281" s="44">
        <f ca="1">VLOOKUP(A281,'Hospitalisation Details'!A280:L2623,7,FALSE)</f>
        <v>35</v>
      </c>
    </row>
    <row r="282" spans="1:17" ht="15.5" x14ac:dyDescent="0.35">
      <c r="A282" s="29" t="s">
        <v>2087</v>
      </c>
      <c r="B282" s="30" t="str">
        <f>VLOOKUP(A282,'Customer Names'!A282:E2616,3,FALSE)</f>
        <v>Seynders</v>
      </c>
      <c r="C282" s="31">
        <f>VLOOKUP(A282,'Medical Examinations'!A282:J2616,2,FALSE)</f>
        <v>23.19</v>
      </c>
      <c r="D282" s="30">
        <f>VLOOKUP(A282,'Medical Examinations'!A282:J2616,4,FALSE)</f>
        <v>7.66</v>
      </c>
      <c r="E282" s="32" t="str">
        <f>VLOOKUP(A282,'Medical Examinations'!A282:J2616,6,FALSE)</f>
        <v>No</v>
      </c>
      <c r="F282" s="33" t="str">
        <f>VLOOKUP(A282,'Medical Examinations'!A282:J2616,7,FALSE)</f>
        <v>No</v>
      </c>
      <c r="G282" s="33" t="str">
        <f>VLOOKUP(A282,'Medical Examinations'!A282:J2616,8,FALSE)</f>
        <v>No</v>
      </c>
      <c r="H282" s="33">
        <f>VLOOKUP(A282,'Medical Examinations'!A282:J2616,9,FALSE)</f>
        <v>0</v>
      </c>
      <c r="I282" s="33" t="str">
        <f>VLOOKUP(A282,'Medical Examinations'!A282:J2616,10,FALSE)</f>
        <v>Yes</v>
      </c>
      <c r="J282" s="33" t="str">
        <f>VLOOKUP(A282,'Medical Examinations'!A282:J2616,3,FALSE)</f>
        <v>Normal weight</v>
      </c>
      <c r="K282" s="33" t="str">
        <f>VLOOKUP(A282,'Medical Examinations'!A282:J2616,5,FALSE)</f>
        <v>Diabetese</v>
      </c>
      <c r="L282" s="34">
        <f>VLOOKUP(Healthcare!A282,'Hospitalisation Details'!A282:L2624,6,FALSE)</f>
        <v>36100</v>
      </c>
      <c r="M282" s="35">
        <f>VLOOKUP(A282,'Hospitalisation Details'!A282:L2624,9,FALSE)</f>
        <v>32686.080000000002</v>
      </c>
      <c r="N282" s="32" t="str">
        <f>VLOOKUP(Healthcare!A282,'Hospitalisation Details'!A282:L2624,10,FALSE)</f>
        <v>tier - 2</v>
      </c>
      <c r="O282" s="33" t="str">
        <f>VLOOKUP(A282,'Hospitalisation Details'!A281:L2624,11,FALSE)</f>
        <v>tier - 3</v>
      </c>
      <c r="P282" s="33" t="str">
        <f>VLOOKUP(A282,'Hospitalisation Details'!A281:L2624,12)</f>
        <v>R1015</v>
      </c>
      <c r="Q282" s="36">
        <f ca="1">VLOOKUP(A282,'Hospitalisation Details'!A281:L2624,7,FALSE)</f>
        <v>27</v>
      </c>
    </row>
    <row r="283" spans="1:17" ht="15.5" x14ac:dyDescent="0.35">
      <c r="A283" s="37" t="s">
        <v>2086</v>
      </c>
      <c r="B283" s="38" t="str">
        <f>VLOOKUP(A283,'Customer Names'!A283:E2617,3,FALSE)</f>
        <v>Saunders</v>
      </c>
      <c r="C283" s="39">
        <f>VLOOKUP(A283,'Medical Examinations'!A283:J2617,2,FALSE)</f>
        <v>35.99</v>
      </c>
      <c r="D283" s="38">
        <f>VLOOKUP(A283,'Medical Examinations'!A283:J2617,4,FALSE)</f>
        <v>4.2300000000000004</v>
      </c>
      <c r="E283" s="40" t="str">
        <f>VLOOKUP(A283,'Medical Examinations'!A283:J2617,6,FALSE)</f>
        <v>No</v>
      </c>
      <c r="F283" s="41" t="str">
        <f>VLOOKUP(A283,'Medical Examinations'!A283:J2617,7,FALSE)</f>
        <v>No</v>
      </c>
      <c r="G283" s="41" t="str">
        <f>VLOOKUP(A283,'Medical Examinations'!A283:J2617,8,FALSE)</f>
        <v>No</v>
      </c>
      <c r="H283" s="41">
        <f>VLOOKUP(A283,'Medical Examinations'!A283:J2617,9,FALSE)</f>
        <v>0</v>
      </c>
      <c r="I283" s="41" t="str">
        <f>VLOOKUP(A283,'Medical Examinations'!A283:J2617,10,FALSE)</f>
        <v>Yes</v>
      </c>
      <c r="J283" s="41" t="str">
        <f>VLOOKUP(A283,'Medical Examinations'!A283:J2617,3,FALSE)</f>
        <v>Obesity</v>
      </c>
      <c r="K283" s="41" t="str">
        <f>VLOOKUP(A283,'Medical Examinations'!A283:J2617,5,FALSE)</f>
        <v>Normal</v>
      </c>
      <c r="L283" s="42">
        <f>VLOOKUP(Healthcare!A283,'Hospitalisation Details'!A283:L2625,6,FALSE)</f>
        <v>33067</v>
      </c>
      <c r="M283" s="43">
        <f>VLOOKUP(A283,'Hospitalisation Details'!A283:L2625,9,FALSE)</f>
        <v>32672.11</v>
      </c>
      <c r="N283" s="40" t="str">
        <f>VLOOKUP(Healthcare!A283,'Hospitalisation Details'!A283:L2625,10,FALSE)</f>
        <v>tier - 1</v>
      </c>
      <c r="O283" s="41" t="str">
        <f>VLOOKUP(A283,'Hospitalisation Details'!A282:L2625,11,FALSE)</f>
        <v>tier - 1</v>
      </c>
      <c r="P283" s="41" t="str">
        <f>VLOOKUP(A283,'Hospitalisation Details'!A282:L2625,12)</f>
        <v>R1015</v>
      </c>
      <c r="Q283" s="44">
        <f ca="1">VLOOKUP(A283,'Hospitalisation Details'!A282:L2625,7,FALSE)</f>
        <v>36</v>
      </c>
    </row>
    <row r="284" spans="1:17" ht="15.5" x14ac:dyDescent="0.35">
      <c r="A284" s="29" t="s">
        <v>2085</v>
      </c>
      <c r="B284" s="30" t="str">
        <f>VLOOKUP(A284,'Customer Names'!A284:E2618,3,FALSE)</f>
        <v>Walker</v>
      </c>
      <c r="C284" s="31">
        <f>VLOOKUP(A284,'Medical Examinations'!A284:J2618,2,FALSE)</f>
        <v>30.25</v>
      </c>
      <c r="D284" s="30">
        <f>VLOOKUP(A284,'Medical Examinations'!A284:J2618,4,FALSE)</f>
        <v>5.58</v>
      </c>
      <c r="E284" s="32" t="str">
        <f>VLOOKUP(A284,'Medical Examinations'!A284:J2618,6,FALSE)</f>
        <v>No</v>
      </c>
      <c r="F284" s="33" t="str">
        <f>VLOOKUP(A284,'Medical Examinations'!A284:J2618,7,FALSE)</f>
        <v>No</v>
      </c>
      <c r="G284" s="33" t="str">
        <f>VLOOKUP(A284,'Medical Examinations'!A284:J2618,8,FALSE)</f>
        <v>Yes</v>
      </c>
      <c r="H284" s="33">
        <f>VLOOKUP(A284,'Medical Examinations'!A284:J2618,9,FALSE)</f>
        <v>1</v>
      </c>
      <c r="I284" s="33" t="str">
        <f>VLOOKUP(A284,'Medical Examinations'!A284:J2618,10,FALSE)</f>
        <v>Yes</v>
      </c>
      <c r="J284" s="33" t="str">
        <f>VLOOKUP(A284,'Medical Examinations'!A284:J2618,3,FALSE)</f>
        <v>Obesity</v>
      </c>
      <c r="K284" s="33" t="str">
        <f>VLOOKUP(A284,'Medical Examinations'!A284:J2618,5,FALSE)</f>
        <v>Normal</v>
      </c>
      <c r="L284" s="34">
        <f>VLOOKUP(Healthcare!A284,'Hospitalisation Details'!A284:L2626,6,FALSE)</f>
        <v>37902</v>
      </c>
      <c r="M284" s="35">
        <f>VLOOKUP(A284,'Hospitalisation Details'!A284:L2626,9,FALSE)</f>
        <v>32548.34</v>
      </c>
      <c r="N284" s="32" t="str">
        <f>VLOOKUP(Healthcare!A284,'Hospitalisation Details'!A284:L2626,10,FALSE)</f>
        <v>tier - 1</v>
      </c>
      <c r="O284" s="33" t="str">
        <f>VLOOKUP(A284,'Hospitalisation Details'!A283:L2626,11,FALSE)</f>
        <v>tier - 2</v>
      </c>
      <c r="P284" s="33" t="str">
        <f>VLOOKUP(A284,'Hospitalisation Details'!A283:L2626,12)</f>
        <v>R1015</v>
      </c>
      <c r="Q284" s="36">
        <f ca="1">VLOOKUP(A284,'Hospitalisation Details'!A283:L2626,7,FALSE)</f>
        <v>22</v>
      </c>
    </row>
    <row r="285" spans="1:17" ht="15.5" x14ac:dyDescent="0.35">
      <c r="A285" s="37" t="s">
        <v>2084</v>
      </c>
      <c r="B285" s="38" t="str">
        <f>VLOOKUP(A285,'Customer Names'!A285:E2619,3,FALSE)</f>
        <v>Lam</v>
      </c>
      <c r="C285" s="39">
        <f>VLOOKUP(A285,'Medical Examinations'!A285:J2619,2,FALSE)</f>
        <v>26.24</v>
      </c>
      <c r="D285" s="38">
        <f>VLOOKUP(A285,'Medical Examinations'!A285:J2619,4,FALSE)</f>
        <v>6.26</v>
      </c>
      <c r="E285" s="40" t="str">
        <f>VLOOKUP(A285,'Medical Examinations'!A285:J2619,6,FALSE)</f>
        <v>Yes</v>
      </c>
      <c r="F285" s="41" t="str">
        <f>VLOOKUP(A285,'Medical Examinations'!A285:J2619,7,FALSE)</f>
        <v>No</v>
      </c>
      <c r="G285" s="41" t="str">
        <f>VLOOKUP(A285,'Medical Examinations'!A285:J2619,8,FALSE)</f>
        <v>No</v>
      </c>
      <c r="H285" s="41">
        <f>VLOOKUP(A285,'Medical Examinations'!A285:J2619,9,FALSE)</f>
        <v>0</v>
      </c>
      <c r="I285" s="41" t="str">
        <f>VLOOKUP(A285,'Medical Examinations'!A285:J2619,10,FALSE)</f>
        <v>Yes</v>
      </c>
      <c r="J285" s="41" t="str">
        <f>VLOOKUP(A285,'Medical Examinations'!A285:J2619,3,FALSE)</f>
        <v>Overweight</v>
      </c>
      <c r="K285" s="41" t="str">
        <f>VLOOKUP(A285,'Medical Examinations'!A285:J2619,5,FALSE)</f>
        <v>Prediabetese</v>
      </c>
      <c r="L285" s="42">
        <f>VLOOKUP(Healthcare!A285,'Hospitalisation Details'!A285:L2627,6,FALSE)</f>
        <v>35327</v>
      </c>
      <c r="M285" s="43">
        <f>VLOOKUP(A285,'Hospitalisation Details'!A285:L2627,9,FALSE)</f>
        <v>32485.46</v>
      </c>
      <c r="N285" s="40" t="str">
        <f>VLOOKUP(Healthcare!A285,'Hospitalisation Details'!A285:L2627,10,FALSE)</f>
        <v>tier - 2</v>
      </c>
      <c r="O285" s="41" t="str">
        <f>VLOOKUP(A285,'Hospitalisation Details'!A284:L2627,11,FALSE)</f>
        <v>tier - 1</v>
      </c>
      <c r="P285" s="41" t="str">
        <f>VLOOKUP(A285,'Hospitalisation Details'!A284:L2627,12)</f>
        <v>R1015</v>
      </c>
      <c r="Q285" s="44">
        <f ca="1">VLOOKUP(A285,'Hospitalisation Details'!A284:L2627,7,FALSE)</f>
        <v>29</v>
      </c>
    </row>
    <row r="286" spans="1:17" ht="15.5" x14ac:dyDescent="0.35">
      <c r="A286" s="29" t="s">
        <v>2083</v>
      </c>
      <c r="B286" s="30" t="str">
        <f>VLOOKUP(A286,'Customer Names'!A286:E2620,3,FALSE)</f>
        <v>Sweigart</v>
      </c>
      <c r="C286" s="31">
        <f>VLOOKUP(A286,'Medical Examinations'!A286:J2620,2,FALSE)</f>
        <v>31.36</v>
      </c>
      <c r="D286" s="30">
        <f>VLOOKUP(A286,'Medical Examinations'!A286:J2620,4,FALSE)</f>
        <v>10.6</v>
      </c>
      <c r="E286" s="32" t="str">
        <f>VLOOKUP(A286,'Medical Examinations'!A286:J2620,6,FALSE)</f>
        <v>Yes</v>
      </c>
      <c r="F286" s="33" t="str">
        <f>VLOOKUP(A286,'Medical Examinations'!A286:J2620,7,FALSE)</f>
        <v>No</v>
      </c>
      <c r="G286" s="33" t="str">
        <f>VLOOKUP(A286,'Medical Examinations'!A286:J2620,8,FALSE)</f>
        <v>No</v>
      </c>
      <c r="H286" s="33">
        <f>VLOOKUP(A286,'Medical Examinations'!A286:J2620,9,FALSE)</f>
        <v>0</v>
      </c>
      <c r="I286" s="33" t="str">
        <f>VLOOKUP(A286,'Medical Examinations'!A286:J2620,10,FALSE)</f>
        <v>Yes</v>
      </c>
      <c r="J286" s="33" t="str">
        <f>VLOOKUP(A286,'Medical Examinations'!A286:J2620,3,FALSE)</f>
        <v>Obesity</v>
      </c>
      <c r="K286" s="33" t="str">
        <f>VLOOKUP(A286,'Medical Examinations'!A286:J2620,5,FALSE)</f>
        <v>Diabetese</v>
      </c>
      <c r="L286" s="34">
        <f>VLOOKUP(Healthcare!A286,'Hospitalisation Details'!A286:L2628,6,FALSE)</f>
        <v>33508</v>
      </c>
      <c r="M286" s="35">
        <f>VLOOKUP(A286,'Hospitalisation Details'!A286:L2628,9,FALSE)</f>
        <v>32462.35</v>
      </c>
      <c r="N286" s="32" t="str">
        <f>VLOOKUP(Healthcare!A286,'Hospitalisation Details'!A286:L2628,10,FALSE)</f>
        <v>tier - 2</v>
      </c>
      <c r="O286" s="33" t="str">
        <f>VLOOKUP(A286,'Hospitalisation Details'!A285:L2628,11,FALSE)</f>
        <v>tier - 2</v>
      </c>
      <c r="P286" s="33" t="str">
        <f>VLOOKUP(A286,'Hospitalisation Details'!A285:L2628,12)</f>
        <v>R1015</v>
      </c>
      <c r="Q286" s="36">
        <f ca="1">VLOOKUP(A286,'Hospitalisation Details'!A285:L2628,7,FALSE)</f>
        <v>34</v>
      </c>
    </row>
    <row r="287" spans="1:17" ht="15.5" x14ac:dyDescent="0.35">
      <c r="A287" s="37" t="s">
        <v>2082</v>
      </c>
      <c r="B287" s="38" t="str">
        <f>VLOOKUP(A287,'Customer Names'!A287:E2621,3,FALSE)</f>
        <v>Sieczkowski</v>
      </c>
      <c r="C287" s="39">
        <f>VLOOKUP(A287,'Medical Examinations'!A287:J2621,2,FALSE)</f>
        <v>25.69</v>
      </c>
      <c r="D287" s="38">
        <f>VLOOKUP(A287,'Medical Examinations'!A287:J2621,4,FALSE)</f>
        <v>4.78</v>
      </c>
      <c r="E287" s="40" t="str">
        <f>VLOOKUP(A287,'Medical Examinations'!A287:J2621,6,FALSE)</f>
        <v>Yes</v>
      </c>
      <c r="F287" s="41" t="str">
        <f>VLOOKUP(A287,'Medical Examinations'!A287:J2621,7,FALSE)</f>
        <v>No</v>
      </c>
      <c r="G287" s="41" t="str">
        <f>VLOOKUP(A287,'Medical Examinations'!A287:J2621,8,FALSE)</f>
        <v>No</v>
      </c>
      <c r="H287" s="41">
        <f>VLOOKUP(A287,'Medical Examinations'!A287:J2621,9,FALSE)</f>
        <v>0</v>
      </c>
      <c r="I287" s="41" t="str">
        <f>VLOOKUP(A287,'Medical Examinations'!A287:J2621,10,FALSE)</f>
        <v>Yes</v>
      </c>
      <c r="J287" s="41" t="str">
        <f>VLOOKUP(A287,'Medical Examinations'!A287:J2621,3,FALSE)</f>
        <v>Overweight</v>
      </c>
      <c r="K287" s="41" t="str">
        <f>VLOOKUP(A287,'Medical Examinations'!A287:J2621,5,FALSE)</f>
        <v>Normal</v>
      </c>
      <c r="L287" s="42">
        <f>VLOOKUP(Healthcare!A287,'Hospitalisation Details'!A287:L2629,6,FALSE)</f>
        <v>35286</v>
      </c>
      <c r="M287" s="43">
        <f>VLOOKUP(A287,'Hospitalisation Details'!A287:L2629,9,FALSE)</f>
        <v>32430.22</v>
      </c>
      <c r="N287" s="40" t="str">
        <f>VLOOKUP(Healthcare!A287,'Hospitalisation Details'!A287:L2629,10,FALSE)</f>
        <v>tier - 2</v>
      </c>
      <c r="O287" s="41" t="str">
        <f>VLOOKUP(A287,'Hospitalisation Details'!A286:L2629,11,FALSE)</f>
        <v>tier - 3</v>
      </c>
      <c r="P287" s="41" t="str">
        <f>VLOOKUP(A287,'Hospitalisation Details'!A286:L2629,12)</f>
        <v>R1015</v>
      </c>
      <c r="Q287" s="44">
        <f ca="1">VLOOKUP(A287,'Hospitalisation Details'!A286:L2629,7,FALSE)</f>
        <v>30</v>
      </c>
    </row>
    <row r="288" spans="1:17" ht="15.5" x14ac:dyDescent="0.35">
      <c r="A288" s="29" t="s">
        <v>2081</v>
      </c>
      <c r="B288" s="30" t="str">
        <f>VLOOKUP(A288,'Customer Names'!A288:E2622,3,FALSE)</f>
        <v>Jurgens</v>
      </c>
      <c r="C288" s="31">
        <f>VLOOKUP(A288,'Medical Examinations'!A288:J2622,2,FALSE)</f>
        <v>25.46</v>
      </c>
      <c r="D288" s="30">
        <f>VLOOKUP(A288,'Medical Examinations'!A288:J2622,4,FALSE)</f>
        <v>6.03</v>
      </c>
      <c r="E288" s="32" t="str">
        <f>VLOOKUP(A288,'Medical Examinations'!A288:J2622,6,FALSE)</f>
        <v>No</v>
      </c>
      <c r="F288" s="33" t="str">
        <f>VLOOKUP(A288,'Medical Examinations'!A288:J2622,7,FALSE)</f>
        <v>No</v>
      </c>
      <c r="G288" s="33" t="str">
        <f>VLOOKUP(A288,'Medical Examinations'!A288:J2622,8,FALSE)</f>
        <v>No</v>
      </c>
      <c r="H288" s="33">
        <f>VLOOKUP(A288,'Medical Examinations'!A288:J2622,9,FALSE)</f>
        <v>2</v>
      </c>
      <c r="I288" s="33" t="str">
        <f>VLOOKUP(A288,'Medical Examinations'!A288:J2622,10,FALSE)</f>
        <v>Yes</v>
      </c>
      <c r="J288" s="33" t="str">
        <f>VLOOKUP(A288,'Medical Examinations'!A288:J2622,3,FALSE)</f>
        <v>Overweight</v>
      </c>
      <c r="K288" s="33" t="str">
        <f>VLOOKUP(A288,'Medical Examinations'!A288:J2622,5,FALSE)</f>
        <v>Prediabetese</v>
      </c>
      <c r="L288" s="34">
        <f>VLOOKUP(Healthcare!A288,'Hospitalisation Details'!A288:L2630,6,FALSE)</f>
        <v>33896</v>
      </c>
      <c r="M288" s="35">
        <f>VLOOKUP(A288,'Hospitalisation Details'!A288:L2630,9,FALSE)</f>
        <v>32428.63</v>
      </c>
      <c r="N288" s="32" t="str">
        <f>VLOOKUP(Healthcare!A288,'Hospitalisation Details'!A288:L2630,10,FALSE)</f>
        <v>tier - 2</v>
      </c>
      <c r="O288" s="33" t="str">
        <f>VLOOKUP(A288,'Hospitalisation Details'!A287:L2630,11,FALSE)</f>
        <v>tier - 2</v>
      </c>
      <c r="P288" s="33" t="str">
        <f>VLOOKUP(A288,'Hospitalisation Details'!A287:L2630,12)</f>
        <v>R1015</v>
      </c>
      <c r="Q288" s="36">
        <f ca="1">VLOOKUP(A288,'Hospitalisation Details'!A287:L2630,7,FALSE)</f>
        <v>33</v>
      </c>
    </row>
    <row r="289" spans="1:17" ht="15.5" x14ac:dyDescent="0.35">
      <c r="A289" s="37" t="s">
        <v>2080</v>
      </c>
      <c r="B289" s="38" t="str">
        <f>VLOOKUP(A289,'Customer Names'!A289:E2623,3,FALSE)</f>
        <v>Hackman</v>
      </c>
      <c r="C289" s="39">
        <f>VLOOKUP(A289,'Medical Examinations'!A289:J2623,2,FALSE)</f>
        <v>31.83</v>
      </c>
      <c r="D289" s="38">
        <f>VLOOKUP(A289,'Medical Examinations'!A289:J2623,4,FALSE)</f>
        <v>11.55</v>
      </c>
      <c r="E289" s="40" t="str">
        <f>VLOOKUP(A289,'Medical Examinations'!A289:J2623,6,FALSE)</f>
        <v>Yes</v>
      </c>
      <c r="F289" s="41" t="str">
        <f>VLOOKUP(A289,'Medical Examinations'!A289:J2623,7,FALSE)</f>
        <v>No</v>
      </c>
      <c r="G289" s="41" t="str">
        <f>VLOOKUP(A289,'Medical Examinations'!A289:J2623,8,FALSE)</f>
        <v>No</v>
      </c>
      <c r="H289" s="41">
        <f>VLOOKUP(A289,'Medical Examinations'!A289:J2623,9,FALSE)</f>
        <v>1</v>
      </c>
      <c r="I289" s="41" t="str">
        <f>VLOOKUP(A289,'Medical Examinations'!A289:J2623,10,FALSE)</f>
        <v>Yes</v>
      </c>
      <c r="J289" s="41" t="str">
        <f>VLOOKUP(A289,'Medical Examinations'!A289:J2623,3,FALSE)</f>
        <v>Obesity</v>
      </c>
      <c r="K289" s="41" t="str">
        <f>VLOOKUP(A289,'Medical Examinations'!A289:J2623,5,FALSE)</f>
        <v>Diabetese</v>
      </c>
      <c r="L289" s="42">
        <f>VLOOKUP(Healthcare!A289,'Hospitalisation Details'!A289:L2631,6,FALSE)</f>
        <v>35401</v>
      </c>
      <c r="M289" s="43">
        <f>VLOOKUP(A289,'Hospitalisation Details'!A289:L2631,9,FALSE)</f>
        <v>32288.49</v>
      </c>
      <c r="N289" s="40" t="str">
        <f>VLOOKUP(Healthcare!A289,'Hospitalisation Details'!A289:L2631,10,FALSE)</f>
        <v>tier - 2</v>
      </c>
      <c r="O289" s="41" t="str">
        <f>VLOOKUP(A289,'Hospitalisation Details'!A288:L2631,11,FALSE)</f>
        <v>tier - 2</v>
      </c>
      <c r="P289" s="41" t="str">
        <f>VLOOKUP(A289,'Hospitalisation Details'!A288:L2631,12)</f>
        <v>R1015</v>
      </c>
      <c r="Q289" s="44">
        <f ca="1">VLOOKUP(A289,'Hospitalisation Details'!A288:L2631,7,FALSE)</f>
        <v>29</v>
      </c>
    </row>
    <row r="290" spans="1:17" ht="15.5" x14ac:dyDescent="0.35">
      <c r="A290" s="29" t="s">
        <v>2079</v>
      </c>
      <c r="B290" s="30" t="str">
        <f>VLOOKUP(A290,'Customer Names'!A290:E2624,3,FALSE)</f>
        <v>Klarich</v>
      </c>
      <c r="C290" s="31">
        <f>VLOOKUP(A290,'Medical Examinations'!A290:J2624,2,FALSE)</f>
        <v>24.43</v>
      </c>
      <c r="D290" s="30">
        <f>VLOOKUP(A290,'Medical Examinations'!A290:J2624,4,FALSE)</f>
        <v>7.59</v>
      </c>
      <c r="E290" s="32" t="str">
        <f>VLOOKUP(A290,'Medical Examinations'!A290:J2624,6,FALSE)</f>
        <v>Yes</v>
      </c>
      <c r="F290" s="33" t="str">
        <f>VLOOKUP(A290,'Medical Examinations'!A290:J2624,7,FALSE)</f>
        <v>No</v>
      </c>
      <c r="G290" s="33" t="str">
        <f>VLOOKUP(A290,'Medical Examinations'!A290:J2624,8,FALSE)</f>
        <v>No</v>
      </c>
      <c r="H290" s="33">
        <f>VLOOKUP(A290,'Medical Examinations'!A290:J2624,9,FALSE)</f>
        <v>1</v>
      </c>
      <c r="I290" s="33" t="str">
        <f>VLOOKUP(A290,'Medical Examinations'!A290:J2624,10,FALSE)</f>
        <v>Yes</v>
      </c>
      <c r="J290" s="33" t="str">
        <f>VLOOKUP(A290,'Medical Examinations'!A290:J2624,3,FALSE)</f>
        <v>Normal weight</v>
      </c>
      <c r="K290" s="33" t="str">
        <f>VLOOKUP(A290,'Medical Examinations'!A290:J2624,5,FALSE)</f>
        <v>Diabetese</v>
      </c>
      <c r="L290" s="34">
        <f>VLOOKUP(Healthcare!A290,'Hospitalisation Details'!A290:L2632,6,FALSE)</f>
        <v>35050</v>
      </c>
      <c r="M290" s="35">
        <f>VLOOKUP(A290,'Hospitalisation Details'!A290:L2632,9,FALSE)</f>
        <v>32259.96</v>
      </c>
      <c r="N290" s="32" t="str">
        <f>VLOOKUP(Healthcare!A290,'Hospitalisation Details'!A290:L2632,10,FALSE)</f>
        <v>tier - 2</v>
      </c>
      <c r="O290" s="33" t="str">
        <f>VLOOKUP(A290,'Hospitalisation Details'!A289:L2632,11,FALSE)</f>
        <v>tier - 3</v>
      </c>
      <c r="P290" s="33" t="str">
        <f>VLOOKUP(A290,'Hospitalisation Details'!A289:L2632,12)</f>
        <v>R1015</v>
      </c>
      <c r="Q290" s="36">
        <f ca="1">VLOOKUP(A290,'Hospitalisation Details'!A289:L2632,7,FALSE)</f>
        <v>30</v>
      </c>
    </row>
    <row r="291" spans="1:17" ht="15.5" x14ac:dyDescent="0.35">
      <c r="A291" s="37" t="s">
        <v>2078</v>
      </c>
      <c r="B291" s="38" t="str">
        <f>VLOOKUP(A291,'Customer Names'!A291:E2625,3,FALSE)</f>
        <v>Schulten</v>
      </c>
      <c r="C291" s="39">
        <f>VLOOKUP(A291,'Medical Examinations'!A291:J2625,2,FALSE)</f>
        <v>41.9</v>
      </c>
      <c r="D291" s="38">
        <f>VLOOKUP(A291,'Medical Examinations'!A291:J2625,4,FALSE)</f>
        <v>4.26</v>
      </c>
      <c r="E291" s="40" t="str">
        <f>VLOOKUP(A291,'Medical Examinations'!A291:J2625,6,FALSE)</f>
        <v>No</v>
      </c>
      <c r="F291" s="41" t="str">
        <f>VLOOKUP(A291,'Medical Examinations'!A291:J2625,7,FALSE)</f>
        <v>No</v>
      </c>
      <c r="G291" s="41" t="str">
        <f>VLOOKUP(A291,'Medical Examinations'!A291:J2625,8,FALSE)</f>
        <v>No</v>
      </c>
      <c r="H291" s="41">
        <f>VLOOKUP(A291,'Medical Examinations'!A291:J2625,9,FALSE)</f>
        <v>0</v>
      </c>
      <c r="I291" s="41" t="str">
        <f>VLOOKUP(A291,'Medical Examinations'!A291:J2625,10,FALSE)</f>
        <v>Yes</v>
      </c>
      <c r="J291" s="41" t="str">
        <f>VLOOKUP(A291,'Medical Examinations'!A291:J2625,3,FALSE)</f>
        <v>Obesity</v>
      </c>
      <c r="K291" s="41" t="str">
        <f>VLOOKUP(A291,'Medical Examinations'!A291:J2625,5,FALSE)</f>
        <v>Normal</v>
      </c>
      <c r="L291" s="42">
        <f>VLOOKUP(Healthcare!A291,'Hospitalisation Details'!A291:L2633,6,FALSE)</f>
        <v>34585</v>
      </c>
      <c r="M291" s="43">
        <f>VLOOKUP(A291,'Hospitalisation Details'!A291:L2633,9,FALSE)</f>
        <v>32222.81</v>
      </c>
      <c r="N291" s="40" t="str">
        <f>VLOOKUP(Healthcare!A291,'Hospitalisation Details'!A291:L2633,10,FALSE)</f>
        <v>tier - 2</v>
      </c>
      <c r="O291" s="41" t="str">
        <f>VLOOKUP(A291,'Hospitalisation Details'!A290:L2633,11,FALSE)</f>
        <v>tier - 1</v>
      </c>
      <c r="P291" s="41" t="str">
        <f>VLOOKUP(A291,'Hospitalisation Details'!A290:L2633,12)</f>
        <v>R1015</v>
      </c>
      <c r="Q291" s="44">
        <f ca="1">VLOOKUP(A291,'Hospitalisation Details'!A290:L2633,7,FALSE)</f>
        <v>32</v>
      </c>
    </row>
    <row r="292" spans="1:17" ht="15.5" x14ac:dyDescent="0.35">
      <c r="A292" s="29" t="s">
        <v>2077</v>
      </c>
      <c r="B292" s="30" t="str">
        <f>VLOOKUP(A292,'Customer Names'!A292:E2626,3,FALSE)</f>
        <v>Fagerstrom</v>
      </c>
      <c r="C292" s="31">
        <f>VLOOKUP(A292,'Medical Examinations'!A292:J2626,2,FALSE)</f>
        <v>22.88</v>
      </c>
      <c r="D292" s="30">
        <f>VLOOKUP(A292,'Medical Examinations'!A292:J2626,4,FALSE)</f>
        <v>5.9</v>
      </c>
      <c r="E292" s="32" t="str">
        <f>VLOOKUP(A292,'Medical Examinations'!A292:J2626,6,FALSE)</f>
        <v>Yes</v>
      </c>
      <c r="F292" s="33" t="str">
        <f>VLOOKUP(A292,'Medical Examinations'!A292:J2626,7,FALSE)</f>
        <v>No</v>
      </c>
      <c r="G292" s="33" t="str">
        <f>VLOOKUP(A292,'Medical Examinations'!A292:J2626,8,FALSE)</f>
        <v>Yes</v>
      </c>
      <c r="H292" s="33">
        <f>VLOOKUP(A292,'Medical Examinations'!A292:J2626,9,FALSE)</f>
        <v>1</v>
      </c>
      <c r="I292" s="33" t="str">
        <f>VLOOKUP(A292,'Medical Examinations'!A292:J2626,10,FALSE)</f>
        <v>Yes</v>
      </c>
      <c r="J292" s="33" t="str">
        <f>VLOOKUP(A292,'Medical Examinations'!A292:J2626,3,FALSE)</f>
        <v>Normal weight</v>
      </c>
      <c r="K292" s="33" t="str">
        <f>VLOOKUP(A292,'Medical Examinations'!A292:J2626,5,FALSE)</f>
        <v>Prediabetese</v>
      </c>
      <c r="L292" s="34">
        <f>VLOOKUP(Healthcare!A292,'Hospitalisation Details'!A292:L2634,6,FALSE)</f>
        <v>36414</v>
      </c>
      <c r="M292" s="35">
        <f>VLOOKUP(A292,'Hospitalisation Details'!A292:L2634,9,FALSE)</f>
        <v>32192.76</v>
      </c>
      <c r="N292" s="32" t="str">
        <f>VLOOKUP(Healthcare!A292,'Hospitalisation Details'!A292:L2634,10,FALSE)</f>
        <v>tier - 1</v>
      </c>
      <c r="O292" s="33" t="str">
        <f>VLOOKUP(A292,'Hospitalisation Details'!A291:L2634,11,FALSE)</f>
        <v>tier - 2</v>
      </c>
      <c r="P292" s="33" t="str">
        <f>VLOOKUP(A292,'Hospitalisation Details'!A291:L2634,12)</f>
        <v>R1015</v>
      </c>
      <c r="Q292" s="36">
        <f ca="1">VLOOKUP(A292,'Hospitalisation Details'!A291:L2634,7,FALSE)</f>
        <v>27</v>
      </c>
    </row>
    <row r="293" spans="1:17" ht="15.5" x14ac:dyDescent="0.35">
      <c r="A293" s="37" t="s">
        <v>2076</v>
      </c>
      <c r="B293" s="38" t="str">
        <f>VLOOKUP(A293,'Customer Names'!A293:E2627,3,FALSE)</f>
        <v>Bien</v>
      </c>
      <c r="C293" s="39">
        <f>VLOOKUP(A293,'Medical Examinations'!A293:J2627,2,FALSE)</f>
        <v>29.734999999999999</v>
      </c>
      <c r="D293" s="38">
        <f>VLOOKUP(A293,'Medical Examinations'!A293:J2627,4,FALSE)</f>
        <v>7.79</v>
      </c>
      <c r="E293" s="40" t="str">
        <f>VLOOKUP(A293,'Medical Examinations'!A293:J2627,6,FALSE)</f>
        <v>No</v>
      </c>
      <c r="F293" s="41" t="str">
        <f>VLOOKUP(A293,'Medical Examinations'!A293:J2627,7,FALSE)</f>
        <v>No</v>
      </c>
      <c r="G293" s="41" t="str">
        <f>VLOOKUP(A293,'Medical Examinations'!A293:J2627,8,FALSE)</f>
        <v>No</v>
      </c>
      <c r="H293" s="41">
        <f>VLOOKUP(A293,'Medical Examinations'!A293:J2627,9,FALSE)</f>
        <v>0</v>
      </c>
      <c r="I293" s="41" t="str">
        <f>VLOOKUP(A293,'Medical Examinations'!A293:J2627,10,FALSE)</f>
        <v>No</v>
      </c>
      <c r="J293" s="41" t="str">
        <f>VLOOKUP(A293,'Medical Examinations'!A293:J2627,3,FALSE)</f>
        <v>Overweight</v>
      </c>
      <c r="K293" s="41" t="str">
        <f>VLOOKUP(A293,'Medical Examinations'!A293:J2627,5,FALSE)</f>
        <v>Diabetese</v>
      </c>
      <c r="L293" s="42">
        <f>VLOOKUP(Healthcare!A293,'Hospitalisation Details'!A293:L2635,6,FALSE)</f>
        <v>36109</v>
      </c>
      <c r="M293" s="43">
        <f>VLOOKUP(A293,'Hospitalisation Details'!A293:L2635,9,FALSE)</f>
        <v>32108.66</v>
      </c>
      <c r="N293" s="40" t="str">
        <f>VLOOKUP(Healthcare!A293,'Hospitalisation Details'!A293:L2635,10,FALSE)</f>
        <v>tier - 1</v>
      </c>
      <c r="O293" s="41" t="str">
        <f>VLOOKUP(A293,'Hospitalisation Details'!A292:L2635,11,FALSE)</f>
        <v>tier - 3</v>
      </c>
      <c r="P293" s="41" t="str">
        <f>VLOOKUP(A293,'Hospitalisation Details'!A292:L2635,12)</f>
        <v>R1015</v>
      </c>
      <c r="Q293" s="44">
        <f ca="1">VLOOKUP(A293,'Hospitalisation Details'!A292:L2635,7,FALSE)</f>
        <v>27</v>
      </c>
    </row>
    <row r="294" spans="1:17" ht="15.5" x14ac:dyDescent="0.35">
      <c r="A294" s="29" t="s">
        <v>2075</v>
      </c>
      <c r="B294" s="30" t="str">
        <f>VLOOKUP(A294,'Customer Names'!A294:E2628,3,FALSE)</f>
        <v>Hess</v>
      </c>
      <c r="C294" s="31">
        <f>VLOOKUP(A294,'Medical Examinations'!A294:J2628,2,FALSE)</f>
        <v>40.74</v>
      </c>
      <c r="D294" s="30">
        <f>VLOOKUP(A294,'Medical Examinations'!A294:J2628,4,FALSE)</f>
        <v>5.28</v>
      </c>
      <c r="E294" s="32" t="str">
        <f>VLOOKUP(A294,'Medical Examinations'!A294:J2628,6,FALSE)</f>
        <v>No</v>
      </c>
      <c r="F294" s="33" t="str">
        <f>VLOOKUP(A294,'Medical Examinations'!A294:J2628,7,FALSE)</f>
        <v>No</v>
      </c>
      <c r="G294" s="33" t="str">
        <f>VLOOKUP(A294,'Medical Examinations'!A294:J2628,8,FALSE)</f>
        <v>Yes</v>
      </c>
      <c r="H294" s="33">
        <f>VLOOKUP(A294,'Medical Examinations'!A294:J2628,9,FALSE)</f>
        <v>1</v>
      </c>
      <c r="I294" s="33" t="str">
        <f>VLOOKUP(A294,'Medical Examinations'!A294:J2628,10,FALSE)</f>
        <v>Yes</v>
      </c>
      <c r="J294" s="33" t="str">
        <f>VLOOKUP(A294,'Medical Examinations'!A294:J2628,3,FALSE)</f>
        <v>Obesity</v>
      </c>
      <c r="K294" s="33" t="str">
        <f>VLOOKUP(A294,'Medical Examinations'!A294:J2628,5,FALSE)</f>
        <v>Normal</v>
      </c>
      <c r="L294" s="34">
        <f>VLOOKUP(Healthcare!A294,'Hospitalisation Details'!A294:L2636,6,FALSE)</f>
        <v>34225</v>
      </c>
      <c r="M294" s="35">
        <f>VLOOKUP(A294,'Hospitalisation Details'!A294:L2636,9,FALSE)</f>
        <v>32086.21</v>
      </c>
      <c r="N294" s="32" t="str">
        <f>VLOOKUP(Healthcare!A294,'Hospitalisation Details'!A294:L2636,10,FALSE)</f>
        <v>tier - 1</v>
      </c>
      <c r="O294" s="33" t="str">
        <f>VLOOKUP(A294,'Hospitalisation Details'!A293:L2636,11,FALSE)</f>
        <v>tier - 3</v>
      </c>
      <c r="P294" s="33" t="str">
        <f>VLOOKUP(A294,'Hospitalisation Details'!A293:L2636,12)</f>
        <v>R1015</v>
      </c>
      <c r="Q294" s="36">
        <f ca="1">VLOOKUP(A294,'Hospitalisation Details'!A293:L2636,7,FALSE)</f>
        <v>32</v>
      </c>
    </row>
    <row r="295" spans="1:17" ht="15.5" x14ac:dyDescent="0.35">
      <c r="A295" s="37" t="s">
        <v>2074</v>
      </c>
      <c r="B295" s="38" t="str">
        <f>VLOOKUP(A295,'Customer Names'!A295:E2629,3,FALSE)</f>
        <v>Shaw</v>
      </c>
      <c r="C295" s="39">
        <f>VLOOKUP(A295,'Medical Examinations'!A295:J2629,2,FALSE)</f>
        <v>24.14</v>
      </c>
      <c r="D295" s="38">
        <f>VLOOKUP(A295,'Medical Examinations'!A295:J2629,4,FALSE)</f>
        <v>5.87</v>
      </c>
      <c r="E295" s="40" t="str">
        <f>VLOOKUP(A295,'Medical Examinations'!A295:J2629,6,FALSE)</f>
        <v>No</v>
      </c>
      <c r="F295" s="41" t="str">
        <f>VLOOKUP(A295,'Medical Examinations'!A295:J2629,7,FALSE)</f>
        <v>No</v>
      </c>
      <c r="G295" s="41" t="str">
        <f>VLOOKUP(A295,'Medical Examinations'!A295:J2629,8,FALSE)</f>
        <v>No</v>
      </c>
      <c r="H295" s="41">
        <f>VLOOKUP(A295,'Medical Examinations'!A295:J2629,9,FALSE)</f>
        <v>2</v>
      </c>
      <c r="I295" s="41" t="str">
        <f>VLOOKUP(A295,'Medical Examinations'!A295:J2629,10,FALSE)</f>
        <v>Yes</v>
      </c>
      <c r="J295" s="41" t="str">
        <f>VLOOKUP(A295,'Medical Examinations'!A295:J2629,3,FALSE)</f>
        <v>Normal weight</v>
      </c>
      <c r="K295" s="41" t="str">
        <f>VLOOKUP(A295,'Medical Examinations'!A295:J2629,5,FALSE)</f>
        <v>Prediabetese</v>
      </c>
      <c r="L295" s="42">
        <f>VLOOKUP(Healthcare!A295,'Hospitalisation Details'!A295:L2637,6,FALSE)</f>
        <v>33868</v>
      </c>
      <c r="M295" s="43">
        <f>VLOOKUP(A295,'Hospitalisation Details'!A295:L2637,9,FALSE)</f>
        <v>31980.89</v>
      </c>
      <c r="N295" s="40" t="str">
        <f>VLOOKUP(Healthcare!A295,'Hospitalisation Details'!A295:L2637,10,FALSE)</f>
        <v>tier - 2</v>
      </c>
      <c r="O295" s="41" t="str">
        <f>VLOOKUP(A295,'Hospitalisation Details'!A294:L2637,11,FALSE)</f>
        <v>tier - 1</v>
      </c>
      <c r="P295" s="41" t="str">
        <f>VLOOKUP(A295,'Hospitalisation Details'!A294:L2637,12)</f>
        <v>R1015</v>
      </c>
      <c r="Q295" s="44">
        <f ca="1">VLOOKUP(A295,'Hospitalisation Details'!A294:L2637,7,FALSE)</f>
        <v>33</v>
      </c>
    </row>
    <row r="296" spans="1:17" ht="15.5" x14ac:dyDescent="0.35">
      <c r="A296" s="29" t="s">
        <v>2073</v>
      </c>
      <c r="B296" s="30" t="str">
        <f>VLOOKUP(A296,'Customer Names'!A296:E2630,3,FALSE)</f>
        <v>Williams</v>
      </c>
      <c r="C296" s="31">
        <f>VLOOKUP(A296,'Medical Examinations'!A296:J2630,2,FALSE)</f>
        <v>25.15</v>
      </c>
      <c r="D296" s="30">
        <f>VLOOKUP(A296,'Medical Examinations'!A296:J2630,4,FALSE)</f>
        <v>9.08</v>
      </c>
      <c r="E296" s="32" t="str">
        <f>VLOOKUP(A296,'Medical Examinations'!A296:J2630,6,FALSE)</f>
        <v>Yes</v>
      </c>
      <c r="F296" s="33" t="str">
        <f>VLOOKUP(A296,'Medical Examinations'!A296:J2630,7,FALSE)</f>
        <v>No</v>
      </c>
      <c r="G296" s="33" t="str">
        <f>VLOOKUP(A296,'Medical Examinations'!A296:J2630,8,FALSE)</f>
        <v>No</v>
      </c>
      <c r="H296" s="33">
        <f>VLOOKUP(A296,'Medical Examinations'!A296:J2630,9,FALSE)</f>
        <v>1</v>
      </c>
      <c r="I296" s="33" t="str">
        <f>VLOOKUP(A296,'Medical Examinations'!A296:J2630,10,FALSE)</f>
        <v>Yes</v>
      </c>
      <c r="J296" s="33" t="str">
        <f>VLOOKUP(A296,'Medical Examinations'!A296:J2630,3,FALSE)</f>
        <v>Overweight</v>
      </c>
      <c r="K296" s="33" t="str">
        <f>VLOOKUP(A296,'Medical Examinations'!A296:J2630,5,FALSE)</f>
        <v>Diabetese</v>
      </c>
      <c r="L296" s="34">
        <f>VLOOKUP(Healthcare!A296,'Hospitalisation Details'!A296:L2638,6,FALSE)</f>
        <v>34967</v>
      </c>
      <c r="M296" s="35">
        <f>VLOOKUP(A296,'Hospitalisation Details'!A296:L2638,9,FALSE)</f>
        <v>31897.1</v>
      </c>
      <c r="N296" s="32" t="str">
        <f>VLOOKUP(Healthcare!A296,'Hospitalisation Details'!A296:L2638,10,FALSE)</f>
        <v>tier - 2</v>
      </c>
      <c r="O296" s="33" t="str">
        <f>VLOOKUP(A296,'Hospitalisation Details'!A295:L2638,11,FALSE)</f>
        <v>tier - 3</v>
      </c>
      <c r="P296" s="33" t="str">
        <f>VLOOKUP(A296,'Hospitalisation Details'!A295:L2638,12)</f>
        <v>R1015</v>
      </c>
      <c r="Q296" s="36">
        <f ca="1">VLOOKUP(A296,'Hospitalisation Details'!A295:L2638,7,FALSE)</f>
        <v>30</v>
      </c>
    </row>
    <row r="297" spans="1:17" ht="15.5" x14ac:dyDescent="0.35">
      <c r="A297" s="37" t="s">
        <v>2072</v>
      </c>
      <c r="B297" s="38" t="str">
        <f>VLOOKUP(A297,'Customer Names'!A297:E2631,3,FALSE)</f>
        <v>Menzies</v>
      </c>
      <c r="C297" s="39">
        <f>VLOOKUP(A297,'Medical Examinations'!A297:J2631,2,FALSE)</f>
        <v>28.71</v>
      </c>
      <c r="D297" s="38">
        <f>VLOOKUP(A297,'Medical Examinations'!A297:J2631,4,FALSE)</f>
        <v>5.2</v>
      </c>
      <c r="E297" s="40" t="str">
        <f>VLOOKUP(A297,'Medical Examinations'!A297:J2631,6,FALSE)</f>
        <v>No</v>
      </c>
      <c r="F297" s="41" t="str">
        <f>VLOOKUP(A297,'Medical Examinations'!A297:J2631,7,FALSE)</f>
        <v>No</v>
      </c>
      <c r="G297" s="41" t="str">
        <f>VLOOKUP(A297,'Medical Examinations'!A297:J2631,8,FALSE)</f>
        <v>No</v>
      </c>
      <c r="H297" s="41">
        <f>VLOOKUP(A297,'Medical Examinations'!A297:J2631,9,FALSE)</f>
        <v>1</v>
      </c>
      <c r="I297" s="41" t="str">
        <f>VLOOKUP(A297,'Medical Examinations'!A297:J2631,10,FALSE)</f>
        <v>Yes</v>
      </c>
      <c r="J297" s="41" t="str">
        <f>VLOOKUP(A297,'Medical Examinations'!A297:J2631,3,FALSE)</f>
        <v>Overweight</v>
      </c>
      <c r="K297" s="41" t="str">
        <f>VLOOKUP(A297,'Medical Examinations'!A297:J2631,5,FALSE)</f>
        <v>Normal</v>
      </c>
      <c r="L297" s="42">
        <f>VLOOKUP(Healthcare!A297,'Hospitalisation Details'!A297:L2639,6,FALSE)</f>
        <v>34587</v>
      </c>
      <c r="M297" s="43">
        <f>VLOOKUP(A297,'Hospitalisation Details'!A297:L2639,9,FALSE)</f>
        <v>31743.919999999998</v>
      </c>
      <c r="N297" s="40" t="str">
        <f>VLOOKUP(Healthcare!A297,'Hospitalisation Details'!A297:L2639,10,FALSE)</f>
        <v>tier - 2</v>
      </c>
      <c r="O297" s="41" t="str">
        <f>VLOOKUP(A297,'Hospitalisation Details'!A296:L2639,11,FALSE)</f>
        <v>tier - 1</v>
      </c>
      <c r="P297" s="41" t="str">
        <f>VLOOKUP(A297,'Hospitalisation Details'!A296:L2639,12)</f>
        <v>R1015</v>
      </c>
      <c r="Q297" s="44">
        <f ca="1">VLOOKUP(A297,'Hospitalisation Details'!A296:L2639,7,FALSE)</f>
        <v>32</v>
      </c>
    </row>
    <row r="298" spans="1:17" ht="15.5" x14ac:dyDescent="0.35">
      <c r="A298" s="29" t="s">
        <v>2071</v>
      </c>
      <c r="B298" s="30" t="str">
        <f>VLOOKUP(A298,'Customer Names'!A298:E2632,3,FALSE)</f>
        <v>Buehler</v>
      </c>
      <c r="C298" s="31">
        <f>VLOOKUP(A298,'Medical Examinations'!A298:J2632,2,FALSE)</f>
        <v>23</v>
      </c>
      <c r="D298" s="30">
        <f>VLOOKUP(A298,'Medical Examinations'!A298:J2632,4,FALSE)</f>
        <v>5.48</v>
      </c>
      <c r="E298" s="32" t="str">
        <f>VLOOKUP(A298,'Medical Examinations'!A298:J2632,6,FALSE)</f>
        <v>No</v>
      </c>
      <c r="F298" s="33" t="str">
        <f>VLOOKUP(A298,'Medical Examinations'!A298:J2632,7,FALSE)</f>
        <v>No</v>
      </c>
      <c r="G298" s="33" t="str">
        <f>VLOOKUP(A298,'Medical Examinations'!A298:J2632,8,FALSE)</f>
        <v>No</v>
      </c>
      <c r="H298" s="33">
        <f>VLOOKUP(A298,'Medical Examinations'!A298:J2632,9,FALSE)</f>
        <v>0</v>
      </c>
      <c r="I298" s="33" t="str">
        <f>VLOOKUP(A298,'Medical Examinations'!A298:J2632,10,FALSE)</f>
        <v>Yes</v>
      </c>
      <c r="J298" s="33" t="str">
        <f>VLOOKUP(A298,'Medical Examinations'!A298:J2632,3,FALSE)</f>
        <v>Normal weight</v>
      </c>
      <c r="K298" s="33" t="str">
        <f>VLOOKUP(A298,'Medical Examinations'!A298:J2632,5,FALSE)</f>
        <v>Normal</v>
      </c>
      <c r="L298" s="34">
        <f>VLOOKUP(Healthcare!A298,'Hospitalisation Details'!A298:L2640,6,FALSE)</f>
        <v>35717</v>
      </c>
      <c r="M298" s="35">
        <f>VLOOKUP(A298,'Hospitalisation Details'!A298:L2640,9,FALSE)</f>
        <v>31736.7</v>
      </c>
      <c r="N298" s="32" t="str">
        <f>VLOOKUP(Healthcare!A298,'Hospitalisation Details'!A298:L2640,10,FALSE)</f>
        <v>tier - 2</v>
      </c>
      <c r="O298" s="33" t="str">
        <f>VLOOKUP(A298,'Hospitalisation Details'!A297:L2640,11,FALSE)</f>
        <v>tier - 2</v>
      </c>
      <c r="P298" s="33" t="str">
        <f>VLOOKUP(A298,'Hospitalisation Details'!A297:L2640,12)</f>
        <v>R1015</v>
      </c>
      <c r="Q298" s="36">
        <f ca="1">VLOOKUP(A298,'Hospitalisation Details'!A297:L2640,7,FALSE)</f>
        <v>28</v>
      </c>
    </row>
    <row r="299" spans="1:17" ht="15.5" x14ac:dyDescent="0.35">
      <c r="A299" s="37" t="s">
        <v>2070</v>
      </c>
      <c r="B299" s="38" t="str">
        <f>VLOOKUP(A299,'Customer Names'!A299:E2633,3,FALSE)</f>
        <v>Degen</v>
      </c>
      <c r="C299" s="39">
        <f>VLOOKUP(A299,'Medical Examinations'!A299:J2633,2,FALSE)</f>
        <v>36.86</v>
      </c>
      <c r="D299" s="38">
        <f>VLOOKUP(A299,'Medical Examinations'!A299:J2633,4,FALSE)</f>
        <v>11.95</v>
      </c>
      <c r="E299" s="40" t="str">
        <f>VLOOKUP(A299,'Medical Examinations'!A299:J2633,6,FALSE)</f>
        <v>No</v>
      </c>
      <c r="F299" s="41" t="str">
        <f>VLOOKUP(A299,'Medical Examinations'!A299:J2633,7,FALSE)</f>
        <v>No</v>
      </c>
      <c r="G299" s="41" t="str">
        <f>VLOOKUP(A299,'Medical Examinations'!A299:J2633,8,FALSE)</f>
        <v>No</v>
      </c>
      <c r="H299" s="41">
        <f>VLOOKUP(A299,'Medical Examinations'!A299:J2633,9,FALSE)</f>
        <v>0</v>
      </c>
      <c r="I299" s="41" t="str">
        <f>VLOOKUP(A299,'Medical Examinations'!A299:J2633,10,FALSE)</f>
        <v>No</v>
      </c>
      <c r="J299" s="41" t="str">
        <f>VLOOKUP(A299,'Medical Examinations'!A299:J2633,3,FALSE)</f>
        <v>Obesity</v>
      </c>
      <c r="K299" s="41" t="str">
        <f>VLOOKUP(A299,'Medical Examinations'!A299:J2633,5,FALSE)</f>
        <v>Diabetese</v>
      </c>
      <c r="L299" s="42">
        <f>VLOOKUP(Healthcare!A299,'Hospitalisation Details'!A299:L2641,6,FALSE)</f>
        <v>33220</v>
      </c>
      <c r="M299" s="43">
        <f>VLOOKUP(A299,'Hospitalisation Details'!A299:L2641,9,FALSE)</f>
        <v>31620</v>
      </c>
      <c r="N299" s="40" t="str">
        <f>VLOOKUP(Healthcare!A299,'Hospitalisation Details'!A299:L2641,10,FALSE)</f>
        <v>tier - 2</v>
      </c>
      <c r="O299" s="41" t="str">
        <f>VLOOKUP(A299,'Hospitalisation Details'!A298:L2641,11,FALSE)</f>
        <v>tier - 1</v>
      </c>
      <c r="P299" s="41" t="str">
        <f>VLOOKUP(A299,'Hospitalisation Details'!A298:L2641,12)</f>
        <v>R1015</v>
      </c>
      <c r="Q299" s="44">
        <f ca="1">VLOOKUP(A299,'Hospitalisation Details'!A298:L2641,7,FALSE)</f>
        <v>35</v>
      </c>
    </row>
    <row r="300" spans="1:17" ht="15.5" x14ac:dyDescent="0.35">
      <c r="A300" s="29" t="s">
        <v>2069</v>
      </c>
      <c r="B300" s="30" t="str">
        <f>VLOOKUP(A300,'Customer Names'!A300:E2634,3,FALSE)</f>
        <v>Arsenault</v>
      </c>
      <c r="C300" s="31">
        <f>VLOOKUP(A300,'Medical Examinations'!A300:J2634,2,FALSE)</f>
        <v>24.25</v>
      </c>
      <c r="D300" s="30">
        <f>VLOOKUP(A300,'Medical Examinations'!A300:J2634,4,FALSE)</f>
        <v>8.6999999999999993</v>
      </c>
      <c r="E300" s="32" t="str">
        <f>VLOOKUP(A300,'Medical Examinations'!A300:J2634,6,FALSE)</f>
        <v>Yes</v>
      </c>
      <c r="F300" s="33" t="str">
        <f>VLOOKUP(A300,'Medical Examinations'!A300:J2634,7,FALSE)</f>
        <v>No</v>
      </c>
      <c r="G300" s="33" t="str">
        <f>VLOOKUP(A300,'Medical Examinations'!A300:J2634,8,FALSE)</f>
        <v>No</v>
      </c>
      <c r="H300" s="33">
        <f>VLOOKUP(A300,'Medical Examinations'!A300:J2634,9,FALSE)</f>
        <v>1</v>
      </c>
      <c r="I300" s="33" t="str">
        <f>VLOOKUP(A300,'Medical Examinations'!A300:J2634,10,FALSE)</f>
        <v>Yes</v>
      </c>
      <c r="J300" s="33" t="str">
        <f>VLOOKUP(A300,'Medical Examinations'!A300:J2634,3,FALSE)</f>
        <v>Normal weight</v>
      </c>
      <c r="K300" s="33" t="str">
        <f>VLOOKUP(A300,'Medical Examinations'!A300:J2634,5,FALSE)</f>
        <v>Diabetese</v>
      </c>
      <c r="L300" s="34">
        <f>VLOOKUP(Healthcare!A300,'Hospitalisation Details'!A300:L2642,6,FALSE)</f>
        <v>35001</v>
      </c>
      <c r="M300" s="35">
        <f>VLOOKUP(A300,'Hospitalisation Details'!A300:L2642,9,FALSE)</f>
        <v>31591.82</v>
      </c>
      <c r="N300" s="32" t="str">
        <f>VLOOKUP(Healthcare!A300,'Hospitalisation Details'!A300:L2642,10,FALSE)</f>
        <v>tier - 2</v>
      </c>
      <c r="O300" s="33" t="str">
        <f>VLOOKUP(A300,'Hospitalisation Details'!A299:L2642,11,FALSE)</f>
        <v>tier - 1</v>
      </c>
      <c r="P300" s="33" t="str">
        <f>VLOOKUP(A300,'Hospitalisation Details'!A299:L2642,12)</f>
        <v>R1015</v>
      </c>
      <c r="Q300" s="36">
        <f ca="1">VLOOKUP(A300,'Hospitalisation Details'!A299:L2642,7,FALSE)</f>
        <v>30</v>
      </c>
    </row>
    <row r="301" spans="1:17" ht="15.5" x14ac:dyDescent="0.35">
      <c r="A301" s="37" t="s">
        <v>2068</v>
      </c>
      <c r="B301" s="38" t="str">
        <f>VLOOKUP(A301,'Customer Names'!A301:E2635,3,FALSE)</f>
        <v>Hoff</v>
      </c>
      <c r="C301" s="39">
        <f>VLOOKUP(A301,'Medical Examinations'!A301:J2635,2,FALSE)</f>
        <v>23.85</v>
      </c>
      <c r="D301" s="38">
        <f>VLOOKUP(A301,'Medical Examinations'!A301:J2635,4,FALSE)</f>
        <v>7.84</v>
      </c>
      <c r="E301" s="40" t="str">
        <f>VLOOKUP(A301,'Medical Examinations'!A301:J2635,6,FALSE)</f>
        <v>No</v>
      </c>
      <c r="F301" s="41" t="str">
        <f>VLOOKUP(A301,'Medical Examinations'!A301:J2635,7,FALSE)</f>
        <v>No</v>
      </c>
      <c r="G301" s="41" t="str">
        <f>VLOOKUP(A301,'Medical Examinations'!A301:J2635,8,FALSE)</f>
        <v>No</v>
      </c>
      <c r="H301" s="41">
        <f>VLOOKUP(A301,'Medical Examinations'!A301:J2635,9,FALSE)</f>
        <v>0</v>
      </c>
      <c r="I301" s="41" t="str">
        <f>VLOOKUP(A301,'Medical Examinations'!A301:J2635,10,FALSE)</f>
        <v>Yes</v>
      </c>
      <c r="J301" s="41" t="str">
        <f>VLOOKUP(A301,'Medical Examinations'!A301:J2635,3,FALSE)</f>
        <v>Normal weight</v>
      </c>
      <c r="K301" s="41" t="str">
        <f>VLOOKUP(A301,'Medical Examinations'!A301:J2635,5,FALSE)</f>
        <v>Diabetese</v>
      </c>
      <c r="L301" s="42">
        <f>VLOOKUP(Healthcare!A301,'Hospitalisation Details'!A301:L2643,6,FALSE)</f>
        <v>34615</v>
      </c>
      <c r="M301" s="43">
        <f>VLOOKUP(A301,'Hospitalisation Details'!A301:L2643,9,FALSE)</f>
        <v>31368.81</v>
      </c>
      <c r="N301" s="40" t="str">
        <f>VLOOKUP(Healthcare!A301,'Hospitalisation Details'!A301:L2643,10,FALSE)</f>
        <v>tier - 2</v>
      </c>
      <c r="O301" s="41" t="str">
        <f>VLOOKUP(A301,'Hospitalisation Details'!A300:L2643,11,FALSE)</f>
        <v>tier - 3</v>
      </c>
      <c r="P301" s="41" t="str">
        <f>VLOOKUP(A301,'Hospitalisation Details'!A300:L2643,12)</f>
        <v>R1015</v>
      </c>
      <c r="Q301" s="44">
        <f ca="1">VLOOKUP(A301,'Hospitalisation Details'!A300:L2643,7,FALSE)</f>
        <v>31</v>
      </c>
    </row>
    <row r="302" spans="1:17" ht="15.5" x14ac:dyDescent="0.35">
      <c r="A302" s="29" t="s">
        <v>2067</v>
      </c>
      <c r="B302" s="30" t="str">
        <f>VLOOKUP(A302,'Customer Names'!A302:E2636,3,FALSE)</f>
        <v>Hall</v>
      </c>
      <c r="C302" s="31">
        <f>VLOOKUP(A302,'Medical Examinations'!A302:J2636,2,FALSE)</f>
        <v>40.020000000000003</v>
      </c>
      <c r="D302" s="30">
        <f>VLOOKUP(A302,'Medical Examinations'!A302:J2636,4,FALSE)</f>
        <v>5.19</v>
      </c>
      <c r="E302" s="32" t="str">
        <f>VLOOKUP(A302,'Medical Examinations'!A302:J2636,6,FALSE)</f>
        <v>Yes</v>
      </c>
      <c r="F302" s="33" t="str">
        <f>VLOOKUP(A302,'Medical Examinations'!A302:J2636,7,FALSE)</f>
        <v>No</v>
      </c>
      <c r="G302" s="33" t="str">
        <f>VLOOKUP(A302,'Medical Examinations'!A302:J2636,8,FALSE)</f>
        <v>No</v>
      </c>
      <c r="H302" s="33">
        <f>VLOOKUP(A302,'Medical Examinations'!A302:J2636,9,FALSE)</f>
        <v>1</v>
      </c>
      <c r="I302" s="33" t="str">
        <f>VLOOKUP(A302,'Medical Examinations'!A302:J2636,10,FALSE)</f>
        <v>Yes</v>
      </c>
      <c r="J302" s="33" t="str">
        <f>VLOOKUP(A302,'Medical Examinations'!A302:J2636,3,FALSE)</f>
        <v>Obesity</v>
      </c>
      <c r="K302" s="33" t="str">
        <f>VLOOKUP(A302,'Medical Examinations'!A302:J2636,5,FALSE)</f>
        <v>Normal</v>
      </c>
      <c r="L302" s="34">
        <f>VLOOKUP(Healthcare!A302,'Hospitalisation Details'!A302:L2644,6,FALSE)</f>
        <v>34969</v>
      </c>
      <c r="M302" s="35">
        <f>VLOOKUP(A302,'Hospitalisation Details'!A302:L2644,9,FALSE)</f>
        <v>31328.27</v>
      </c>
      <c r="N302" s="32" t="str">
        <f>VLOOKUP(Healthcare!A302,'Hospitalisation Details'!A302:L2644,10,FALSE)</f>
        <v>tier - 2</v>
      </c>
      <c r="O302" s="33" t="str">
        <f>VLOOKUP(A302,'Hospitalisation Details'!A301:L2644,11,FALSE)</f>
        <v>tier - 2</v>
      </c>
      <c r="P302" s="33" t="str">
        <f>VLOOKUP(A302,'Hospitalisation Details'!A301:L2644,12)</f>
        <v>R1015</v>
      </c>
      <c r="Q302" s="36">
        <f ca="1">VLOOKUP(A302,'Hospitalisation Details'!A301:L2644,7,FALSE)</f>
        <v>30</v>
      </c>
    </row>
    <row r="303" spans="1:17" ht="15.5" x14ac:dyDescent="0.35">
      <c r="A303" s="37" t="s">
        <v>2066</v>
      </c>
      <c r="B303" s="38" t="str">
        <f>VLOOKUP(A303,'Customer Names'!A303:E2637,3,FALSE)</f>
        <v>Ashley</v>
      </c>
      <c r="C303" s="39">
        <f>VLOOKUP(A303,'Medical Examinations'!A303:J2637,2,FALSE)</f>
        <v>19.170000000000002</v>
      </c>
      <c r="D303" s="38">
        <f>VLOOKUP(A303,'Medical Examinations'!A303:J2637,4,FALSE)</f>
        <v>8.41</v>
      </c>
      <c r="E303" s="40" t="str">
        <f>VLOOKUP(A303,'Medical Examinations'!A303:J2637,6,FALSE)</f>
        <v>No</v>
      </c>
      <c r="F303" s="41" t="str">
        <f>VLOOKUP(A303,'Medical Examinations'!A303:J2637,7,FALSE)</f>
        <v>No</v>
      </c>
      <c r="G303" s="41" t="str">
        <f>VLOOKUP(A303,'Medical Examinations'!A303:J2637,8,FALSE)</f>
        <v>No</v>
      </c>
      <c r="H303" s="41">
        <f>VLOOKUP(A303,'Medical Examinations'!A303:J2637,9,FALSE)</f>
        <v>0</v>
      </c>
      <c r="I303" s="41" t="str">
        <f>VLOOKUP(A303,'Medical Examinations'!A303:J2637,10,FALSE)</f>
        <v>Yes</v>
      </c>
      <c r="J303" s="41" t="str">
        <f>VLOOKUP(A303,'Medical Examinations'!A303:J2637,3,FALSE)</f>
        <v>Normal weight</v>
      </c>
      <c r="K303" s="41" t="str">
        <f>VLOOKUP(A303,'Medical Examinations'!A303:J2637,5,FALSE)</f>
        <v>Diabetese</v>
      </c>
      <c r="L303" s="42">
        <f>VLOOKUP(Healthcare!A303,'Hospitalisation Details'!A303:L2645,6,FALSE)</f>
        <v>35985</v>
      </c>
      <c r="M303" s="43">
        <f>VLOOKUP(A303,'Hospitalisation Details'!A303:L2645,9,FALSE)</f>
        <v>31322.53</v>
      </c>
      <c r="N303" s="40" t="str">
        <f>VLOOKUP(Healthcare!A303,'Hospitalisation Details'!A303:L2645,10,FALSE)</f>
        <v>tier - 2</v>
      </c>
      <c r="O303" s="41" t="str">
        <f>VLOOKUP(A303,'Hospitalisation Details'!A302:L2645,11,FALSE)</f>
        <v>tier - 1</v>
      </c>
      <c r="P303" s="41" t="str">
        <f>VLOOKUP(A303,'Hospitalisation Details'!A302:L2645,12)</f>
        <v>R1015</v>
      </c>
      <c r="Q303" s="44">
        <f ca="1">VLOOKUP(A303,'Hospitalisation Details'!A302:L2645,7,FALSE)</f>
        <v>28</v>
      </c>
    </row>
    <row r="304" spans="1:17" ht="15.5" x14ac:dyDescent="0.35">
      <c r="A304" s="29" t="s">
        <v>2065</v>
      </c>
      <c r="B304" s="30" t="str">
        <f>VLOOKUP(A304,'Customer Names'!A304:E2638,3,FALSE)</f>
        <v>Rindahl</v>
      </c>
      <c r="C304" s="31">
        <f>VLOOKUP(A304,'Medical Examinations'!A304:J2638,2,FALSE)</f>
        <v>43.53</v>
      </c>
      <c r="D304" s="30">
        <f>VLOOKUP(A304,'Medical Examinations'!A304:J2638,4,FALSE)</f>
        <v>5.86</v>
      </c>
      <c r="E304" s="32" t="str">
        <f>VLOOKUP(A304,'Medical Examinations'!A304:J2638,6,FALSE)</f>
        <v>Yes</v>
      </c>
      <c r="F304" s="33" t="str">
        <f>VLOOKUP(A304,'Medical Examinations'!A304:J2638,7,FALSE)</f>
        <v>Yes</v>
      </c>
      <c r="G304" s="33" t="str">
        <f>VLOOKUP(A304,'Medical Examinations'!A304:J2638,8,FALSE)</f>
        <v>No</v>
      </c>
      <c r="H304" s="33">
        <f>VLOOKUP(A304,'Medical Examinations'!A304:J2638,9,FALSE)</f>
        <v>2</v>
      </c>
      <c r="I304" s="33" t="str">
        <f>VLOOKUP(A304,'Medical Examinations'!A304:J2638,10,FALSE)</f>
        <v>Yes</v>
      </c>
      <c r="J304" s="33" t="str">
        <f>VLOOKUP(A304,'Medical Examinations'!A304:J2638,3,FALSE)</f>
        <v>Obesity</v>
      </c>
      <c r="K304" s="33" t="str">
        <f>VLOOKUP(A304,'Medical Examinations'!A304:J2638,5,FALSE)</f>
        <v>Prediabetese</v>
      </c>
      <c r="L304" s="34">
        <f>VLOOKUP(Healthcare!A304,'Hospitalisation Details'!A304:L2646,6,FALSE)</f>
        <v>36729</v>
      </c>
      <c r="M304" s="35">
        <f>VLOOKUP(A304,'Hospitalisation Details'!A304:L2646,9,FALSE)</f>
        <v>31234.560000000001</v>
      </c>
      <c r="N304" s="32" t="str">
        <f>VLOOKUP(Healthcare!A304,'Hospitalisation Details'!A304:L2646,10,FALSE)</f>
        <v>tier - 1</v>
      </c>
      <c r="O304" s="33" t="str">
        <f>VLOOKUP(A304,'Hospitalisation Details'!A303:L2646,11,FALSE)</f>
        <v>tier - 1</v>
      </c>
      <c r="P304" s="33" t="str">
        <f>VLOOKUP(A304,'Hospitalisation Details'!A303:L2646,12)</f>
        <v>R1015</v>
      </c>
      <c r="Q304" s="36">
        <f ca="1">VLOOKUP(A304,'Hospitalisation Details'!A303:L2646,7,FALSE)</f>
        <v>26</v>
      </c>
    </row>
    <row r="305" spans="1:17" ht="15.5" x14ac:dyDescent="0.35">
      <c r="A305" s="37" t="s">
        <v>2064</v>
      </c>
      <c r="B305" s="38" t="str">
        <f>VLOOKUP(A305,'Customer Names'!A305:E2639,3,FALSE)</f>
        <v>Clark</v>
      </c>
      <c r="C305" s="39">
        <f>VLOOKUP(A305,'Medical Examinations'!A305:J2639,2,FALSE)</f>
        <v>46.06</v>
      </c>
      <c r="D305" s="38">
        <f>VLOOKUP(A305,'Medical Examinations'!A305:J2639,4,FALSE)</f>
        <v>4.18</v>
      </c>
      <c r="E305" s="40" t="str">
        <f>VLOOKUP(A305,'Medical Examinations'!A305:J2639,6,FALSE)</f>
        <v>No</v>
      </c>
      <c r="F305" s="41" t="str">
        <f>VLOOKUP(A305,'Medical Examinations'!A305:J2639,7,FALSE)</f>
        <v>Yes</v>
      </c>
      <c r="G305" s="41" t="str">
        <f>VLOOKUP(A305,'Medical Examinations'!A305:J2639,8,FALSE)</f>
        <v>No</v>
      </c>
      <c r="H305" s="41">
        <f>VLOOKUP(A305,'Medical Examinations'!A305:J2639,9,FALSE)</f>
        <v>1</v>
      </c>
      <c r="I305" s="41" t="str">
        <f>VLOOKUP(A305,'Medical Examinations'!A305:J2639,10,FALSE)</f>
        <v>Yes</v>
      </c>
      <c r="J305" s="41" t="str">
        <f>VLOOKUP(A305,'Medical Examinations'!A305:J2639,3,FALSE)</f>
        <v>Obesity</v>
      </c>
      <c r="K305" s="41" t="str">
        <f>VLOOKUP(A305,'Medical Examinations'!A305:J2639,5,FALSE)</f>
        <v>Normal</v>
      </c>
      <c r="L305" s="42">
        <f>VLOOKUP(Healthcare!A305,'Hospitalisation Details'!A305:L2647,6,FALSE)</f>
        <v>38300</v>
      </c>
      <c r="M305" s="43">
        <f>VLOOKUP(A305,'Hospitalisation Details'!A305:L2647,9,FALSE)</f>
        <v>31196.61</v>
      </c>
      <c r="N305" s="40" t="str">
        <f>VLOOKUP(Healthcare!A305,'Hospitalisation Details'!A305:L2647,10,FALSE)</f>
        <v>tier - 2</v>
      </c>
      <c r="O305" s="41" t="str">
        <f>VLOOKUP(A305,'Hospitalisation Details'!A304:L2647,11,FALSE)</f>
        <v>tier - 1</v>
      </c>
      <c r="P305" s="41" t="str">
        <f>VLOOKUP(A305,'Hospitalisation Details'!A304:L2647,12)</f>
        <v>R1015</v>
      </c>
      <c r="Q305" s="44">
        <f ca="1">VLOOKUP(A305,'Hospitalisation Details'!A304:L2647,7,FALSE)</f>
        <v>21</v>
      </c>
    </row>
    <row r="306" spans="1:17" ht="15.5" x14ac:dyDescent="0.35">
      <c r="A306" s="29" t="s">
        <v>2063</v>
      </c>
      <c r="B306" s="30" t="str">
        <f>VLOOKUP(A306,'Customer Names'!A306:E2640,3,FALSE)</f>
        <v>Irish</v>
      </c>
      <c r="C306" s="31">
        <f>VLOOKUP(A306,'Medical Examinations'!A306:J2640,2,FALSE)</f>
        <v>29.92</v>
      </c>
      <c r="D306" s="30">
        <f>VLOOKUP(A306,'Medical Examinations'!A306:J2640,4,FALSE)</f>
        <v>11.99</v>
      </c>
      <c r="E306" s="32" t="str">
        <f>VLOOKUP(A306,'Medical Examinations'!A306:J2640,6,FALSE)</f>
        <v>Yes</v>
      </c>
      <c r="F306" s="33" t="str">
        <f>VLOOKUP(A306,'Medical Examinations'!A306:J2640,7,FALSE)</f>
        <v>No</v>
      </c>
      <c r="G306" s="33" t="str">
        <f>VLOOKUP(A306,'Medical Examinations'!A306:J2640,8,FALSE)</f>
        <v>No</v>
      </c>
      <c r="H306" s="33">
        <f>VLOOKUP(A306,'Medical Examinations'!A306:J2640,9,FALSE)</f>
        <v>2</v>
      </c>
      <c r="I306" s="33" t="str">
        <f>VLOOKUP(A306,'Medical Examinations'!A306:J2640,10,FALSE)</f>
        <v>Yes</v>
      </c>
      <c r="J306" s="33" t="str">
        <f>VLOOKUP(A306,'Medical Examinations'!A306:J2640,3,FALSE)</f>
        <v>Overweight</v>
      </c>
      <c r="K306" s="33" t="str">
        <f>VLOOKUP(A306,'Medical Examinations'!A306:J2640,5,FALSE)</f>
        <v>Diabetese</v>
      </c>
      <c r="L306" s="34">
        <f>VLOOKUP(Healthcare!A306,'Hospitalisation Details'!A306:L2648,6,FALSE)</f>
        <v>33490</v>
      </c>
      <c r="M306" s="35">
        <f>VLOOKUP(A306,'Hospitalisation Details'!A306:L2648,9,FALSE)</f>
        <v>30942.19</v>
      </c>
      <c r="N306" s="32" t="str">
        <f>VLOOKUP(Healthcare!A306,'Hospitalisation Details'!A306:L2648,10,FALSE)</f>
        <v>tier - 2</v>
      </c>
      <c r="O306" s="33" t="str">
        <f>VLOOKUP(A306,'Hospitalisation Details'!A305:L2648,11,FALSE)</f>
        <v>tier - 2</v>
      </c>
      <c r="P306" s="33" t="str">
        <f>VLOOKUP(A306,'Hospitalisation Details'!A305:L2648,12)</f>
        <v>R1015</v>
      </c>
      <c r="Q306" s="36">
        <f ca="1">VLOOKUP(A306,'Hospitalisation Details'!A305:L2648,7,FALSE)</f>
        <v>35</v>
      </c>
    </row>
    <row r="307" spans="1:17" ht="15.5" x14ac:dyDescent="0.35">
      <c r="A307" s="37" t="s">
        <v>2062</v>
      </c>
      <c r="B307" s="38" t="str">
        <f>VLOOKUP(A307,'Customer Names'!A307:E2641,3,FALSE)</f>
        <v>Richardson</v>
      </c>
      <c r="C307" s="39">
        <f>VLOOKUP(A307,'Medical Examinations'!A307:J2641,2,FALSE)</f>
        <v>28.46</v>
      </c>
      <c r="D307" s="38">
        <f>VLOOKUP(A307,'Medical Examinations'!A307:J2641,4,FALSE)</f>
        <v>4.8499999999999996</v>
      </c>
      <c r="E307" s="40" t="str">
        <f>VLOOKUP(A307,'Medical Examinations'!A307:J2641,6,FALSE)</f>
        <v>Yes</v>
      </c>
      <c r="F307" s="41" t="str">
        <f>VLOOKUP(A307,'Medical Examinations'!A307:J2641,7,FALSE)</f>
        <v>No</v>
      </c>
      <c r="G307" s="41" t="str">
        <f>VLOOKUP(A307,'Medical Examinations'!A307:J2641,8,FALSE)</f>
        <v>No</v>
      </c>
      <c r="H307" s="41">
        <f>VLOOKUP(A307,'Medical Examinations'!A307:J2641,9,FALSE)</f>
        <v>1</v>
      </c>
      <c r="I307" s="41" t="str">
        <f>VLOOKUP(A307,'Medical Examinations'!A307:J2641,10,FALSE)</f>
        <v>Yes</v>
      </c>
      <c r="J307" s="41" t="str">
        <f>VLOOKUP(A307,'Medical Examinations'!A307:J2641,3,FALSE)</f>
        <v>Overweight</v>
      </c>
      <c r="K307" s="41" t="str">
        <f>VLOOKUP(A307,'Medical Examinations'!A307:J2641,5,FALSE)</f>
        <v>Normal</v>
      </c>
      <c r="L307" s="42">
        <f>VLOOKUP(Healthcare!A307,'Hospitalisation Details'!A307:L2649,6,FALSE)</f>
        <v>36043</v>
      </c>
      <c r="M307" s="43">
        <f>VLOOKUP(A307,'Hospitalisation Details'!A307:L2649,9,FALSE)</f>
        <v>30763.01</v>
      </c>
      <c r="N307" s="40" t="str">
        <f>VLOOKUP(Healthcare!A307,'Hospitalisation Details'!A307:L2649,10,FALSE)</f>
        <v>tier - 2</v>
      </c>
      <c r="O307" s="41" t="str">
        <f>VLOOKUP(A307,'Hospitalisation Details'!A306:L2649,11,FALSE)</f>
        <v>tier - 1</v>
      </c>
      <c r="P307" s="41" t="str">
        <f>VLOOKUP(A307,'Hospitalisation Details'!A306:L2649,12)</f>
        <v>R1015</v>
      </c>
      <c r="Q307" s="44">
        <f ca="1">VLOOKUP(A307,'Hospitalisation Details'!A306:L2649,7,FALSE)</f>
        <v>28</v>
      </c>
    </row>
    <row r="308" spans="1:17" ht="15.5" x14ac:dyDescent="0.35">
      <c r="A308" s="29" t="s">
        <v>2061</v>
      </c>
      <c r="B308" s="30" t="str">
        <f>VLOOKUP(A308,'Customer Names'!A308:E2642,3,FALSE)</f>
        <v>Dewitt</v>
      </c>
      <c r="C308" s="31">
        <f>VLOOKUP(A308,'Medical Examinations'!A308:J2642,2,FALSE)</f>
        <v>24.56</v>
      </c>
      <c r="D308" s="30">
        <f>VLOOKUP(A308,'Medical Examinations'!A308:J2642,4,FALSE)</f>
        <v>6.18</v>
      </c>
      <c r="E308" s="32" t="str">
        <f>VLOOKUP(A308,'Medical Examinations'!A308:J2642,6,FALSE)</f>
        <v>Yes</v>
      </c>
      <c r="F308" s="33" t="str">
        <f>VLOOKUP(A308,'Medical Examinations'!A308:J2642,7,FALSE)</f>
        <v>No</v>
      </c>
      <c r="G308" s="33" t="str">
        <f>VLOOKUP(A308,'Medical Examinations'!A308:J2642,8,FALSE)</f>
        <v>Yes</v>
      </c>
      <c r="H308" s="33">
        <f>VLOOKUP(A308,'Medical Examinations'!A308:J2642,9,FALSE)</f>
        <v>1</v>
      </c>
      <c r="I308" s="33" t="str">
        <f>VLOOKUP(A308,'Medical Examinations'!A308:J2642,10,FALSE)</f>
        <v>Yes</v>
      </c>
      <c r="J308" s="33" t="str">
        <f>VLOOKUP(A308,'Medical Examinations'!A308:J2642,3,FALSE)</f>
        <v>Normal weight</v>
      </c>
      <c r="K308" s="33" t="str">
        <f>VLOOKUP(A308,'Medical Examinations'!A308:J2642,5,FALSE)</f>
        <v>Prediabetese</v>
      </c>
      <c r="L308" s="34">
        <f>VLOOKUP(Healthcare!A308,'Hospitalisation Details'!A308:L2650,6,FALSE)</f>
        <v>34324</v>
      </c>
      <c r="M308" s="35">
        <f>VLOOKUP(A308,'Hospitalisation Details'!A308:L2650,9,FALSE)</f>
        <v>30724.44</v>
      </c>
      <c r="N308" s="32" t="str">
        <f>VLOOKUP(Healthcare!A308,'Hospitalisation Details'!A308:L2650,10,FALSE)</f>
        <v>tier - 2</v>
      </c>
      <c r="O308" s="33" t="str">
        <f>VLOOKUP(A308,'Hospitalisation Details'!A307:L2650,11,FALSE)</f>
        <v>tier - 3</v>
      </c>
      <c r="P308" s="33" t="str">
        <f>VLOOKUP(A308,'Hospitalisation Details'!A307:L2650,12)</f>
        <v>R1015</v>
      </c>
      <c r="Q308" s="36">
        <f ca="1">VLOOKUP(A308,'Hospitalisation Details'!A307:L2650,7,FALSE)</f>
        <v>32</v>
      </c>
    </row>
    <row r="309" spans="1:17" ht="15.5" x14ac:dyDescent="0.35">
      <c r="A309" s="37" t="s">
        <v>2060</v>
      </c>
      <c r="B309" s="38" t="str">
        <f>VLOOKUP(A309,'Customer Names'!A309:E2643,3,FALSE)</f>
        <v>Hickman</v>
      </c>
      <c r="C309" s="39">
        <f>VLOOKUP(A309,'Medical Examinations'!A309:J2643,2,FALSE)</f>
        <v>41.19</v>
      </c>
      <c r="D309" s="38">
        <f>VLOOKUP(A309,'Medical Examinations'!A309:J2643,4,FALSE)</f>
        <v>6.37</v>
      </c>
      <c r="E309" s="40" t="str">
        <f>VLOOKUP(A309,'Medical Examinations'!A309:J2643,6,FALSE)</f>
        <v>No</v>
      </c>
      <c r="F309" s="41" t="str">
        <f>VLOOKUP(A309,'Medical Examinations'!A309:J2643,7,FALSE)</f>
        <v>No</v>
      </c>
      <c r="G309" s="41" t="str">
        <f>VLOOKUP(A309,'Medical Examinations'!A309:J2643,8,FALSE)</f>
        <v>No</v>
      </c>
      <c r="H309" s="41">
        <f>VLOOKUP(A309,'Medical Examinations'!A309:J2643,9,FALSE)</f>
        <v>0</v>
      </c>
      <c r="I309" s="41" t="str">
        <f>VLOOKUP(A309,'Medical Examinations'!A309:J2643,10,FALSE)</f>
        <v>Yes</v>
      </c>
      <c r="J309" s="41" t="str">
        <f>VLOOKUP(A309,'Medical Examinations'!A309:J2643,3,FALSE)</f>
        <v>Obesity</v>
      </c>
      <c r="K309" s="41" t="str">
        <f>VLOOKUP(A309,'Medical Examinations'!A309:J2643,5,FALSE)</f>
        <v>Prediabetese</v>
      </c>
      <c r="L309" s="42">
        <f>VLOOKUP(Healthcare!A309,'Hospitalisation Details'!A309:L2651,6,FALSE)</f>
        <v>36424</v>
      </c>
      <c r="M309" s="43">
        <f>VLOOKUP(A309,'Hospitalisation Details'!A309:L2651,9,FALSE)</f>
        <v>30697.71</v>
      </c>
      <c r="N309" s="40" t="str">
        <f>VLOOKUP(Healthcare!A309,'Hospitalisation Details'!A309:L2651,10,FALSE)</f>
        <v>tier - 1</v>
      </c>
      <c r="O309" s="41" t="str">
        <f>VLOOKUP(A309,'Hospitalisation Details'!A308:L2651,11,FALSE)</f>
        <v>tier - 2</v>
      </c>
      <c r="P309" s="41" t="str">
        <f>VLOOKUP(A309,'Hospitalisation Details'!A308:L2651,12)</f>
        <v>R1015</v>
      </c>
      <c r="Q309" s="44">
        <f ca="1">VLOOKUP(A309,'Hospitalisation Details'!A308:L2651,7,FALSE)</f>
        <v>26</v>
      </c>
    </row>
    <row r="310" spans="1:17" ht="15.5" x14ac:dyDescent="0.35">
      <c r="A310" s="29" t="s">
        <v>2059</v>
      </c>
      <c r="B310" s="30" t="str">
        <f>VLOOKUP(A310,'Customer Names'!A310:E2644,3,FALSE)</f>
        <v>Gonzalez</v>
      </c>
      <c r="C310" s="31">
        <f>VLOOKUP(A310,'Medical Examinations'!A310:J2644,2,FALSE)</f>
        <v>18.63</v>
      </c>
      <c r="D310" s="30">
        <f>VLOOKUP(A310,'Medical Examinations'!A310:J2644,4,FALSE)</f>
        <v>9.81</v>
      </c>
      <c r="E310" s="32" t="str">
        <f>VLOOKUP(A310,'Medical Examinations'!A310:J2644,6,FALSE)</f>
        <v>Yes</v>
      </c>
      <c r="F310" s="33" t="str">
        <f>VLOOKUP(A310,'Medical Examinations'!A310:J2644,7,FALSE)</f>
        <v>No</v>
      </c>
      <c r="G310" s="33" t="str">
        <f>VLOOKUP(A310,'Medical Examinations'!A310:J2644,8,FALSE)</f>
        <v>No</v>
      </c>
      <c r="H310" s="33">
        <f>VLOOKUP(A310,'Medical Examinations'!A310:J2644,9,FALSE)</f>
        <v>2</v>
      </c>
      <c r="I310" s="33" t="str">
        <f>VLOOKUP(A310,'Medical Examinations'!A310:J2644,10,FALSE)</f>
        <v>Yes</v>
      </c>
      <c r="J310" s="33" t="str">
        <f>VLOOKUP(A310,'Medical Examinations'!A310:J2644,3,FALSE)</f>
        <v>Normal weight</v>
      </c>
      <c r="K310" s="33" t="str">
        <f>VLOOKUP(A310,'Medical Examinations'!A310:J2644,5,FALSE)</f>
        <v>Diabetese</v>
      </c>
      <c r="L310" s="34">
        <f>VLOOKUP(Healthcare!A310,'Hospitalisation Details'!A310:L2652,6,FALSE)</f>
        <v>33188</v>
      </c>
      <c r="M310" s="35">
        <f>VLOOKUP(A310,'Hospitalisation Details'!A310:L2652,9,FALSE)</f>
        <v>30625.65</v>
      </c>
      <c r="N310" s="32" t="str">
        <f>VLOOKUP(Healthcare!A310,'Hospitalisation Details'!A310:L2652,10,FALSE)</f>
        <v>tier - 2</v>
      </c>
      <c r="O310" s="33" t="str">
        <f>VLOOKUP(A310,'Hospitalisation Details'!A309:L2652,11,FALSE)</f>
        <v>tier - 3</v>
      </c>
      <c r="P310" s="33" t="str">
        <f>VLOOKUP(A310,'Hospitalisation Details'!A309:L2652,12)</f>
        <v>R1015</v>
      </c>
      <c r="Q310" s="36">
        <f ca="1">VLOOKUP(A310,'Hospitalisation Details'!A309:L2652,7,FALSE)</f>
        <v>35</v>
      </c>
    </row>
    <row r="311" spans="1:17" ht="15.5" x14ac:dyDescent="0.35">
      <c r="A311" s="37" t="s">
        <v>2058</v>
      </c>
      <c r="B311" s="38" t="str">
        <f>VLOOKUP(A311,'Customer Names'!A311:E2645,3,FALSE)</f>
        <v>Difani</v>
      </c>
      <c r="C311" s="39">
        <f>VLOOKUP(A311,'Medical Examinations'!A311:J2645,2,FALSE)</f>
        <v>26.26</v>
      </c>
      <c r="D311" s="38">
        <f>VLOOKUP(A311,'Medical Examinations'!A311:J2645,4,FALSE)</f>
        <v>11.8</v>
      </c>
      <c r="E311" s="40" t="str">
        <f>VLOOKUP(A311,'Medical Examinations'!A311:J2645,6,FALSE)</f>
        <v>Yes</v>
      </c>
      <c r="F311" s="41" t="str">
        <f>VLOOKUP(A311,'Medical Examinations'!A311:J2645,7,FALSE)</f>
        <v>No</v>
      </c>
      <c r="G311" s="41" t="str">
        <f>VLOOKUP(A311,'Medical Examinations'!A311:J2645,8,FALSE)</f>
        <v>No</v>
      </c>
      <c r="H311" s="41">
        <f>VLOOKUP(A311,'Medical Examinations'!A311:J2645,9,FALSE)</f>
        <v>1</v>
      </c>
      <c r="I311" s="41" t="str">
        <f>VLOOKUP(A311,'Medical Examinations'!A311:J2645,10,FALSE)</f>
        <v>Yes</v>
      </c>
      <c r="J311" s="41" t="str">
        <f>VLOOKUP(A311,'Medical Examinations'!A311:J2645,3,FALSE)</f>
        <v>Overweight</v>
      </c>
      <c r="K311" s="41" t="str">
        <f>VLOOKUP(A311,'Medical Examinations'!A311:J2645,5,FALSE)</f>
        <v>Diabetese</v>
      </c>
      <c r="L311" s="42">
        <f>VLOOKUP(Healthcare!A311,'Hospitalisation Details'!A311:L2653,6,FALSE)</f>
        <v>35287</v>
      </c>
      <c r="M311" s="43">
        <f>VLOOKUP(A311,'Hospitalisation Details'!A311:L2653,9,FALSE)</f>
        <v>30530.5</v>
      </c>
      <c r="N311" s="40" t="str">
        <f>VLOOKUP(Healthcare!A311,'Hospitalisation Details'!A311:L2653,10,FALSE)</f>
        <v>tier - 2</v>
      </c>
      <c r="O311" s="41" t="str">
        <f>VLOOKUP(A311,'Hospitalisation Details'!A310:L2653,11,FALSE)</f>
        <v>tier - 1</v>
      </c>
      <c r="P311" s="41" t="str">
        <f>VLOOKUP(A311,'Hospitalisation Details'!A310:L2653,12)</f>
        <v>R1015</v>
      </c>
      <c r="Q311" s="44">
        <f ca="1">VLOOKUP(A311,'Hospitalisation Details'!A310:L2653,7,FALSE)</f>
        <v>30</v>
      </c>
    </row>
    <row r="312" spans="1:17" ht="15.5" x14ac:dyDescent="0.35">
      <c r="A312" s="29" t="s">
        <v>2057</v>
      </c>
      <c r="B312" s="30" t="str">
        <f>VLOOKUP(A312,'Customer Names'!A312:E2646,3,FALSE)</f>
        <v>Turner</v>
      </c>
      <c r="C312" s="31">
        <f>VLOOKUP(A312,'Medical Examinations'!A312:J2646,2,FALSE)</f>
        <v>22.37</v>
      </c>
      <c r="D312" s="30">
        <f>VLOOKUP(A312,'Medical Examinations'!A312:J2646,4,FALSE)</f>
        <v>5.86</v>
      </c>
      <c r="E312" s="32" t="str">
        <f>VLOOKUP(A312,'Medical Examinations'!A312:J2646,6,FALSE)</f>
        <v>Yes</v>
      </c>
      <c r="F312" s="33" t="str">
        <f>VLOOKUP(A312,'Medical Examinations'!A312:J2646,7,FALSE)</f>
        <v>No</v>
      </c>
      <c r="G312" s="33" t="str">
        <f>VLOOKUP(A312,'Medical Examinations'!A312:J2646,8,FALSE)</f>
        <v>Yes</v>
      </c>
      <c r="H312" s="33">
        <f>VLOOKUP(A312,'Medical Examinations'!A312:J2646,9,FALSE)</f>
        <v>1</v>
      </c>
      <c r="I312" s="33" t="str">
        <f>VLOOKUP(A312,'Medical Examinations'!A312:J2646,10,FALSE)</f>
        <v>Yes</v>
      </c>
      <c r="J312" s="33" t="str">
        <f>VLOOKUP(A312,'Medical Examinations'!A312:J2646,3,FALSE)</f>
        <v>Normal weight</v>
      </c>
      <c r="K312" s="33" t="str">
        <f>VLOOKUP(A312,'Medical Examinations'!A312:J2646,5,FALSE)</f>
        <v>Prediabetese</v>
      </c>
      <c r="L312" s="34">
        <f>VLOOKUP(Healthcare!A312,'Hospitalisation Details'!A312:L2654,6,FALSE)</f>
        <v>34215</v>
      </c>
      <c r="M312" s="35">
        <f>VLOOKUP(A312,'Hospitalisation Details'!A312:L2654,9,FALSE)</f>
        <v>30457.37</v>
      </c>
      <c r="N312" s="32" t="str">
        <f>VLOOKUP(Healthcare!A312,'Hospitalisation Details'!A312:L2654,10,FALSE)</f>
        <v>tier - 2</v>
      </c>
      <c r="O312" s="33" t="str">
        <f>VLOOKUP(A312,'Hospitalisation Details'!A311:L2654,11,FALSE)</f>
        <v>tier - 1</v>
      </c>
      <c r="P312" s="33" t="str">
        <f>VLOOKUP(A312,'Hospitalisation Details'!A311:L2654,12)</f>
        <v>R1015</v>
      </c>
      <c r="Q312" s="36">
        <f ca="1">VLOOKUP(A312,'Hospitalisation Details'!A311:L2654,7,FALSE)</f>
        <v>33</v>
      </c>
    </row>
    <row r="313" spans="1:17" ht="15.5" x14ac:dyDescent="0.35">
      <c r="A313" s="37" t="s">
        <v>2056</v>
      </c>
      <c r="B313" s="38" t="str">
        <f>VLOOKUP(A313,'Customer Names'!A313:E2647,3,FALSE)</f>
        <v>Widmann</v>
      </c>
      <c r="C313" s="39">
        <f>VLOOKUP(A313,'Medical Examinations'!A313:J2647,2,FALSE)</f>
        <v>39.619999999999997</v>
      </c>
      <c r="D313" s="38">
        <f>VLOOKUP(A313,'Medical Examinations'!A313:J2647,4,FALSE)</f>
        <v>4.28</v>
      </c>
      <c r="E313" s="40" t="str">
        <f>VLOOKUP(A313,'Medical Examinations'!A313:J2647,6,FALSE)</f>
        <v>No</v>
      </c>
      <c r="F313" s="41" t="str">
        <f>VLOOKUP(A313,'Medical Examinations'!A313:J2647,7,FALSE)</f>
        <v>No</v>
      </c>
      <c r="G313" s="41" t="str">
        <f>VLOOKUP(A313,'Medical Examinations'!A313:J2647,8,FALSE)</f>
        <v>No</v>
      </c>
      <c r="H313" s="41">
        <f>VLOOKUP(A313,'Medical Examinations'!A313:J2647,9,FALSE)</f>
        <v>1</v>
      </c>
      <c r="I313" s="41" t="str">
        <f>VLOOKUP(A313,'Medical Examinations'!A313:J2647,10,FALSE)</f>
        <v>Yes</v>
      </c>
      <c r="J313" s="41" t="str">
        <f>VLOOKUP(A313,'Medical Examinations'!A313:J2647,3,FALSE)</f>
        <v>Obesity</v>
      </c>
      <c r="K313" s="41" t="str">
        <f>VLOOKUP(A313,'Medical Examinations'!A313:J2647,5,FALSE)</f>
        <v>Normal</v>
      </c>
      <c r="L313" s="42">
        <f>VLOOKUP(Healthcare!A313,'Hospitalisation Details'!A313:L2655,6,FALSE)</f>
        <v>36096</v>
      </c>
      <c r="M313" s="43">
        <f>VLOOKUP(A313,'Hospitalisation Details'!A313:L2655,9,FALSE)</f>
        <v>30422.03</v>
      </c>
      <c r="N313" s="40" t="str">
        <f>VLOOKUP(Healthcare!A313,'Hospitalisation Details'!A313:L2655,10,FALSE)</f>
        <v>tier - 2</v>
      </c>
      <c r="O313" s="41" t="str">
        <f>VLOOKUP(A313,'Hospitalisation Details'!A312:L2655,11,FALSE)</f>
        <v>tier - 3</v>
      </c>
      <c r="P313" s="41" t="str">
        <f>VLOOKUP(A313,'Hospitalisation Details'!A312:L2655,12)</f>
        <v>R1015</v>
      </c>
      <c r="Q313" s="44">
        <f ca="1">VLOOKUP(A313,'Hospitalisation Details'!A312:L2655,7,FALSE)</f>
        <v>27</v>
      </c>
    </row>
    <row r="314" spans="1:17" ht="15.5" x14ac:dyDescent="0.35">
      <c r="A314" s="29" t="s">
        <v>2055</v>
      </c>
      <c r="B314" s="30" t="str">
        <f>VLOOKUP(A314,'Customer Names'!A314:E2648,3,FALSE)</f>
        <v>Tunney</v>
      </c>
      <c r="C314" s="31">
        <f>VLOOKUP(A314,'Medical Examinations'!A314:J2648,2,FALSE)</f>
        <v>18.329999999999998</v>
      </c>
      <c r="D314" s="30">
        <f>VLOOKUP(A314,'Medical Examinations'!A314:J2648,4,FALSE)</f>
        <v>4.16</v>
      </c>
      <c r="E314" s="32" t="str">
        <f>VLOOKUP(A314,'Medical Examinations'!A314:J2648,6,FALSE)</f>
        <v>Yes</v>
      </c>
      <c r="F314" s="33" t="str">
        <f>VLOOKUP(A314,'Medical Examinations'!A314:J2648,7,FALSE)</f>
        <v>No</v>
      </c>
      <c r="G314" s="33" t="str">
        <f>VLOOKUP(A314,'Medical Examinations'!A314:J2648,8,FALSE)</f>
        <v>No</v>
      </c>
      <c r="H314" s="33">
        <f>VLOOKUP(A314,'Medical Examinations'!A314:J2648,9,FALSE)</f>
        <v>0</v>
      </c>
      <c r="I314" s="33" t="str">
        <f>VLOOKUP(A314,'Medical Examinations'!A314:J2648,10,FALSE)</f>
        <v>Yes</v>
      </c>
      <c r="J314" s="33" t="str">
        <f>VLOOKUP(A314,'Medical Examinations'!A314:J2648,3,FALSE)</f>
        <v>Underweight</v>
      </c>
      <c r="K314" s="33" t="str">
        <f>VLOOKUP(A314,'Medical Examinations'!A314:J2648,5,FALSE)</f>
        <v>Normal</v>
      </c>
      <c r="L314" s="34">
        <f>VLOOKUP(Healthcare!A314,'Hospitalisation Details'!A314:L2656,6,FALSE)</f>
        <v>35311</v>
      </c>
      <c r="M314" s="35">
        <f>VLOOKUP(A314,'Hospitalisation Details'!A314:L2656,9,FALSE)</f>
        <v>30409.53</v>
      </c>
      <c r="N314" s="32" t="str">
        <f>VLOOKUP(Healthcare!A314,'Hospitalisation Details'!A314:L2656,10,FALSE)</f>
        <v>tier - 2</v>
      </c>
      <c r="O314" s="33" t="str">
        <f>VLOOKUP(A314,'Hospitalisation Details'!A313:L2656,11,FALSE)</f>
        <v>tier - 3</v>
      </c>
      <c r="P314" s="33" t="str">
        <f>VLOOKUP(A314,'Hospitalisation Details'!A313:L2656,12)</f>
        <v>R1015</v>
      </c>
      <c r="Q314" s="36">
        <f ca="1">VLOOKUP(A314,'Hospitalisation Details'!A313:L2656,7,FALSE)</f>
        <v>30</v>
      </c>
    </row>
    <row r="315" spans="1:17" ht="15.5" x14ac:dyDescent="0.35">
      <c r="A315" s="37" t="s">
        <v>2054</v>
      </c>
      <c r="B315" s="38" t="str">
        <f>VLOOKUP(A315,'Customer Names'!A315:E2649,3,FALSE)</f>
        <v>San Juan</v>
      </c>
      <c r="C315" s="39">
        <f>VLOOKUP(A315,'Medical Examinations'!A315:J2649,2,FALSE)</f>
        <v>17.11</v>
      </c>
      <c r="D315" s="38">
        <f>VLOOKUP(A315,'Medical Examinations'!A315:J2649,4,FALSE)</f>
        <v>4.9800000000000004</v>
      </c>
      <c r="E315" s="40" t="str">
        <f>VLOOKUP(A315,'Medical Examinations'!A315:J2649,6,FALSE)</f>
        <v>Yes</v>
      </c>
      <c r="F315" s="41" t="str">
        <f>VLOOKUP(A315,'Medical Examinations'!A315:J2649,7,FALSE)</f>
        <v>No</v>
      </c>
      <c r="G315" s="41" t="str">
        <f>VLOOKUP(A315,'Medical Examinations'!A315:J2649,8,FALSE)</f>
        <v>Yes</v>
      </c>
      <c r="H315" s="41">
        <f>VLOOKUP(A315,'Medical Examinations'!A315:J2649,9,FALSE)</f>
        <v>1</v>
      </c>
      <c r="I315" s="41" t="str">
        <f>VLOOKUP(A315,'Medical Examinations'!A315:J2649,10,FALSE)</f>
        <v>Yes</v>
      </c>
      <c r="J315" s="41" t="str">
        <f>VLOOKUP(A315,'Medical Examinations'!A315:J2649,3,FALSE)</f>
        <v>Underweight</v>
      </c>
      <c r="K315" s="41" t="str">
        <f>VLOOKUP(A315,'Medical Examinations'!A315:J2649,5,FALSE)</f>
        <v>Normal</v>
      </c>
      <c r="L315" s="42">
        <f>VLOOKUP(Healthcare!A315,'Hospitalisation Details'!A315:L2657,6,FALSE)</f>
        <v>36371</v>
      </c>
      <c r="M315" s="43">
        <f>VLOOKUP(A315,'Hospitalisation Details'!A315:L2657,9,FALSE)</f>
        <v>30366.93</v>
      </c>
      <c r="N315" s="40" t="str">
        <f>VLOOKUP(Healthcare!A315,'Hospitalisation Details'!A315:L2657,10,FALSE)</f>
        <v>tier - 2</v>
      </c>
      <c r="O315" s="41" t="str">
        <f>VLOOKUP(A315,'Hospitalisation Details'!A314:L2657,11,FALSE)</f>
        <v>tier - 2</v>
      </c>
      <c r="P315" s="41" t="str">
        <f>VLOOKUP(A315,'Hospitalisation Details'!A314:L2657,12)</f>
        <v>R1015</v>
      </c>
      <c r="Q315" s="44">
        <f ca="1">VLOOKUP(A315,'Hospitalisation Details'!A314:L2657,7,FALSE)</f>
        <v>27</v>
      </c>
    </row>
    <row r="316" spans="1:17" ht="15.5" x14ac:dyDescent="0.35">
      <c r="A316" s="29" t="s">
        <v>2053</v>
      </c>
      <c r="B316" s="30" t="str">
        <f>VLOOKUP(A316,'Customer Names'!A316:E2650,3,FALSE)</f>
        <v>Croll</v>
      </c>
      <c r="C316" s="31">
        <f>VLOOKUP(A316,'Medical Examinations'!A316:J2650,2,FALSE)</f>
        <v>43.5</v>
      </c>
      <c r="D316" s="30">
        <f>VLOOKUP(A316,'Medical Examinations'!A316:J2650,4,FALSE)</f>
        <v>6.38</v>
      </c>
      <c r="E316" s="32" t="str">
        <f>VLOOKUP(A316,'Medical Examinations'!A316:J2650,6,FALSE)</f>
        <v>No</v>
      </c>
      <c r="F316" s="33" t="str">
        <f>VLOOKUP(A316,'Medical Examinations'!A316:J2650,7,FALSE)</f>
        <v>Yes</v>
      </c>
      <c r="G316" s="33" t="str">
        <f>VLOOKUP(A316,'Medical Examinations'!A316:J2650,8,FALSE)</f>
        <v>No</v>
      </c>
      <c r="H316" s="33">
        <f>VLOOKUP(A316,'Medical Examinations'!A316:J2650,9,FALSE)</f>
        <v>1</v>
      </c>
      <c r="I316" s="33" t="str">
        <f>VLOOKUP(A316,'Medical Examinations'!A316:J2650,10,FALSE)</f>
        <v>Yes</v>
      </c>
      <c r="J316" s="33" t="str">
        <f>VLOOKUP(A316,'Medical Examinations'!A316:J2650,3,FALSE)</f>
        <v>Obesity</v>
      </c>
      <c r="K316" s="33" t="str">
        <f>VLOOKUP(A316,'Medical Examinations'!A316:J2650,5,FALSE)</f>
        <v>Prediabetese</v>
      </c>
      <c r="L316" s="34">
        <f>VLOOKUP(Healthcare!A316,'Hospitalisation Details'!A316:L2658,6,FALSE)</f>
        <v>38139</v>
      </c>
      <c r="M316" s="35">
        <f>VLOOKUP(A316,'Hospitalisation Details'!A316:L2658,9,FALSE)</f>
        <v>30328.27</v>
      </c>
      <c r="N316" s="32" t="str">
        <f>VLOOKUP(Healthcare!A316,'Hospitalisation Details'!A316:L2658,10,FALSE)</f>
        <v>tier - 2</v>
      </c>
      <c r="O316" s="33" t="str">
        <f>VLOOKUP(A316,'Hospitalisation Details'!A315:L2658,11,FALSE)</f>
        <v>tier - 2</v>
      </c>
      <c r="P316" s="33" t="str">
        <f>VLOOKUP(A316,'Hospitalisation Details'!A315:L2658,12)</f>
        <v>R1015</v>
      </c>
      <c r="Q316" s="36">
        <f ca="1">VLOOKUP(A316,'Hospitalisation Details'!A315:L2658,7,FALSE)</f>
        <v>22</v>
      </c>
    </row>
    <row r="317" spans="1:17" ht="15.5" x14ac:dyDescent="0.35">
      <c r="A317" s="37" t="s">
        <v>2052</v>
      </c>
      <c r="B317" s="38" t="str">
        <f>VLOOKUP(A317,'Customer Names'!A317:E2651,3,FALSE)</f>
        <v>Rolfes</v>
      </c>
      <c r="C317" s="39">
        <f>VLOOKUP(A317,'Medical Examinations'!A317:J2651,2,FALSE)</f>
        <v>25.364999999999998</v>
      </c>
      <c r="D317" s="38">
        <f>VLOOKUP(A317,'Medical Examinations'!A317:J2651,4,FALSE)</f>
        <v>5.19</v>
      </c>
      <c r="E317" s="40" t="str">
        <f>VLOOKUP(A317,'Medical Examinations'!A317:J2651,6,FALSE)</f>
        <v>No</v>
      </c>
      <c r="F317" s="41" t="str">
        <f>VLOOKUP(A317,'Medical Examinations'!A317:J2651,7,FALSE)</f>
        <v>No</v>
      </c>
      <c r="G317" s="41" t="str">
        <f>VLOOKUP(A317,'Medical Examinations'!A317:J2651,8,FALSE)</f>
        <v>No</v>
      </c>
      <c r="H317" s="41">
        <f>VLOOKUP(A317,'Medical Examinations'!A317:J2651,9,FALSE)</f>
        <v>2</v>
      </c>
      <c r="I317" s="41" t="str">
        <f>VLOOKUP(A317,'Medical Examinations'!A317:J2651,10,FALSE)</f>
        <v>No</v>
      </c>
      <c r="J317" s="41" t="str">
        <f>VLOOKUP(A317,'Medical Examinations'!A317:J2651,3,FALSE)</f>
        <v>Overweight</v>
      </c>
      <c r="K317" s="41" t="str">
        <f>VLOOKUP(A317,'Medical Examinations'!A317:J2651,5,FALSE)</f>
        <v>Normal</v>
      </c>
      <c r="L317" s="42">
        <f>VLOOKUP(Healthcare!A317,'Hospitalisation Details'!A317:L2659,6,FALSE)</f>
        <v>33809</v>
      </c>
      <c r="M317" s="43">
        <f>VLOOKUP(A317,'Hospitalisation Details'!A317:L2659,9,FALSE)</f>
        <v>30284.639999999999</v>
      </c>
      <c r="N317" s="40" t="str">
        <f>VLOOKUP(Healthcare!A317,'Hospitalisation Details'!A317:L2659,10,FALSE)</f>
        <v>tier - 1</v>
      </c>
      <c r="O317" s="41" t="str">
        <f>VLOOKUP(A317,'Hospitalisation Details'!A316:L2659,11,FALSE)</f>
        <v>tier - 1</v>
      </c>
      <c r="P317" s="41" t="str">
        <f>VLOOKUP(A317,'Hospitalisation Details'!A316:L2659,12)</f>
        <v>R1015</v>
      </c>
      <c r="Q317" s="44">
        <f ca="1">VLOOKUP(A317,'Hospitalisation Details'!A316:L2659,7,FALSE)</f>
        <v>34</v>
      </c>
    </row>
    <row r="318" spans="1:17" ht="15.5" x14ac:dyDescent="0.35">
      <c r="A318" s="29" t="s">
        <v>2051</v>
      </c>
      <c r="B318" s="30" t="str">
        <f>VLOOKUP(A318,'Customer Names'!A318:E2652,3,FALSE)</f>
        <v>Hinkle</v>
      </c>
      <c r="C318" s="31">
        <f>VLOOKUP(A318,'Medical Examinations'!A318:J2652,2,FALSE)</f>
        <v>28.594999999999999</v>
      </c>
      <c r="D318" s="30">
        <f>VLOOKUP(A318,'Medical Examinations'!A318:J2652,4,FALSE)</f>
        <v>10.210000000000001</v>
      </c>
      <c r="E318" s="32" t="str">
        <f>VLOOKUP(A318,'Medical Examinations'!A318:J2652,6,FALSE)</f>
        <v>No</v>
      </c>
      <c r="F318" s="33" t="str">
        <f>VLOOKUP(A318,'Medical Examinations'!A318:J2652,7,FALSE)</f>
        <v>No</v>
      </c>
      <c r="G318" s="33" t="str">
        <f>VLOOKUP(A318,'Medical Examinations'!A318:J2652,8,FALSE)</f>
        <v>No</v>
      </c>
      <c r="H318" s="33">
        <f>VLOOKUP(A318,'Medical Examinations'!A318:J2652,9,FALSE)</f>
        <v>0</v>
      </c>
      <c r="I318" s="33" t="str">
        <f>VLOOKUP(A318,'Medical Examinations'!A318:J2652,10,FALSE)</f>
        <v>No</v>
      </c>
      <c r="J318" s="33" t="str">
        <f>VLOOKUP(A318,'Medical Examinations'!A318:J2652,3,FALSE)</f>
        <v>Overweight</v>
      </c>
      <c r="K318" s="33" t="str">
        <f>VLOOKUP(A318,'Medical Examinations'!A318:J2652,5,FALSE)</f>
        <v>Diabetese</v>
      </c>
      <c r="L318" s="34">
        <f>VLOOKUP(Healthcare!A318,'Hospitalisation Details'!A318:L2660,6,FALSE)</f>
        <v>33862</v>
      </c>
      <c r="M318" s="35">
        <f>VLOOKUP(A318,'Hospitalisation Details'!A318:L2660,9,FALSE)</f>
        <v>30260</v>
      </c>
      <c r="N318" s="32" t="str">
        <f>VLOOKUP(Healthcare!A318,'Hospitalisation Details'!A318:L2660,10,FALSE)</f>
        <v>tier - 1</v>
      </c>
      <c r="O318" s="33" t="str">
        <f>VLOOKUP(A318,'Hospitalisation Details'!A317:L2660,11,FALSE)</f>
        <v>tier - 1</v>
      </c>
      <c r="P318" s="33" t="str">
        <f>VLOOKUP(A318,'Hospitalisation Details'!A317:L2660,12)</f>
        <v>R1015</v>
      </c>
      <c r="Q318" s="36">
        <f ca="1">VLOOKUP(A318,'Hospitalisation Details'!A317:L2660,7,FALSE)</f>
        <v>33</v>
      </c>
    </row>
    <row r="319" spans="1:17" ht="15.5" x14ac:dyDescent="0.35">
      <c r="A319" s="37" t="s">
        <v>2050</v>
      </c>
      <c r="B319" s="38" t="str">
        <f>VLOOKUP(A319,'Customer Names'!A319:E2653,3,FALSE)</f>
        <v>Leuchanka</v>
      </c>
      <c r="C319" s="39">
        <f>VLOOKUP(A319,'Medical Examinations'!A319:J2653,2,FALSE)</f>
        <v>29.83</v>
      </c>
      <c r="D319" s="38">
        <f>VLOOKUP(A319,'Medical Examinations'!A319:J2653,4,FALSE)</f>
        <v>9.6999999999999993</v>
      </c>
      <c r="E319" s="40" t="str">
        <f>VLOOKUP(A319,'Medical Examinations'!A319:J2653,6,FALSE)</f>
        <v>Yes</v>
      </c>
      <c r="F319" s="41" t="str">
        <f>VLOOKUP(A319,'Medical Examinations'!A319:J2653,7,FALSE)</f>
        <v>No</v>
      </c>
      <c r="G319" s="41" t="str">
        <f>VLOOKUP(A319,'Medical Examinations'!A319:J2653,8,FALSE)</f>
        <v>Yes</v>
      </c>
      <c r="H319" s="41">
        <f>VLOOKUP(A319,'Medical Examinations'!A319:J2653,9,FALSE)</f>
        <v>1</v>
      </c>
      <c r="I319" s="41" t="str">
        <f>VLOOKUP(A319,'Medical Examinations'!A319:J2653,10,FALSE)</f>
        <v>Yes</v>
      </c>
      <c r="J319" s="41" t="str">
        <f>VLOOKUP(A319,'Medical Examinations'!A319:J2653,3,FALSE)</f>
        <v>Overweight</v>
      </c>
      <c r="K319" s="41" t="str">
        <f>VLOOKUP(A319,'Medical Examinations'!A319:J2653,5,FALSE)</f>
        <v>Diabetese</v>
      </c>
      <c r="L319" s="42">
        <f>VLOOKUP(Healthcare!A319,'Hospitalisation Details'!A319:L2661,6,FALSE)</f>
        <v>34225</v>
      </c>
      <c r="M319" s="43">
        <f>VLOOKUP(A319,'Hospitalisation Details'!A319:L2661,9,FALSE)</f>
        <v>30184.94</v>
      </c>
      <c r="N319" s="40" t="str">
        <f>VLOOKUP(Healthcare!A319,'Hospitalisation Details'!A319:L2661,10,FALSE)</f>
        <v>tier - 1</v>
      </c>
      <c r="O319" s="41" t="str">
        <f>VLOOKUP(A319,'Hospitalisation Details'!A318:L2661,11,FALSE)</f>
        <v>tier - 1</v>
      </c>
      <c r="P319" s="41" t="str">
        <f>VLOOKUP(A319,'Hospitalisation Details'!A318:L2661,12)</f>
        <v>R1015</v>
      </c>
      <c r="Q319" s="44">
        <f ca="1">VLOOKUP(A319,'Hospitalisation Details'!A318:L2661,7,FALSE)</f>
        <v>32</v>
      </c>
    </row>
    <row r="320" spans="1:17" ht="15.5" x14ac:dyDescent="0.35">
      <c r="A320" s="29" t="s">
        <v>2049</v>
      </c>
      <c r="B320" s="30" t="str">
        <f>VLOOKUP(A320,'Customer Names'!A320:E2654,3,FALSE)</f>
        <v>Ayr</v>
      </c>
      <c r="C320" s="31">
        <f>VLOOKUP(A320,'Medical Examinations'!A320:J2654,2,FALSE)</f>
        <v>24.7</v>
      </c>
      <c r="D320" s="30">
        <f>VLOOKUP(A320,'Medical Examinations'!A320:J2654,4,FALSE)</f>
        <v>10.25</v>
      </c>
      <c r="E320" s="32" t="str">
        <f>VLOOKUP(A320,'Medical Examinations'!A320:J2654,6,FALSE)</f>
        <v>No</v>
      </c>
      <c r="F320" s="33" t="str">
        <f>VLOOKUP(A320,'Medical Examinations'!A320:J2654,7,FALSE)</f>
        <v>No</v>
      </c>
      <c r="G320" s="33" t="str">
        <f>VLOOKUP(A320,'Medical Examinations'!A320:J2654,8,FALSE)</f>
        <v>No</v>
      </c>
      <c r="H320" s="33">
        <f>VLOOKUP(A320,'Medical Examinations'!A320:J2654,9,FALSE)</f>
        <v>3</v>
      </c>
      <c r="I320" s="33" t="str">
        <f>VLOOKUP(A320,'Medical Examinations'!A320:J2654,10,FALSE)</f>
        <v>No</v>
      </c>
      <c r="J320" s="33" t="str">
        <f>VLOOKUP(A320,'Medical Examinations'!A320:J2654,3,FALSE)</f>
        <v>Normal weight</v>
      </c>
      <c r="K320" s="33" t="str">
        <f>VLOOKUP(A320,'Medical Examinations'!A320:J2654,5,FALSE)</f>
        <v>Diabetese</v>
      </c>
      <c r="L320" s="34">
        <f>VLOOKUP(Healthcare!A320,'Hospitalisation Details'!A320:L2662,6,FALSE)</f>
        <v>36018</v>
      </c>
      <c r="M320" s="35">
        <f>VLOOKUP(A320,'Hospitalisation Details'!A320:L2662,9,FALSE)</f>
        <v>30166.62</v>
      </c>
      <c r="N320" s="32" t="str">
        <f>VLOOKUP(Healthcare!A320,'Hospitalisation Details'!A320:L2662,10,FALSE)</f>
        <v>tier - 1</v>
      </c>
      <c r="O320" s="33" t="str">
        <f>VLOOKUP(A320,'Hospitalisation Details'!A319:L2662,11,FALSE)</f>
        <v>tier - 3</v>
      </c>
      <c r="P320" s="33" t="str">
        <f>VLOOKUP(A320,'Hospitalisation Details'!A319:L2662,12)</f>
        <v>R1015</v>
      </c>
      <c r="Q320" s="36">
        <f ca="1">VLOOKUP(A320,'Hospitalisation Details'!A319:L2662,7,FALSE)</f>
        <v>28</v>
      </c>
    </row>
    <row r="321" spans="1:17" ht="15.5" x14ac:dyDescent="0.35">
      <c r="A321" s="37" t="s">
        <v>2048</v>
      </c>
      <c r="B321" s="38" t="str">
        <f>VLOOKUP(A321,'Customer Names'!A321:E2655,3,FALSE)</f>
        <v>Siegel</v>
      </c>
      <c r="C321" s="39">
        <f>VLOOKUP(A321,'Medical Examinations'!A321:J2655,2,FALSE)</f>
        <v>17.940000000000001</v>
      </c>
      <c r="D321" s="38">
        <f>VLOOKUP(A321,'Medical Examinations'!A321:J2655,4,FALSE)</f>
        <v>9.77</v>
      </c>
      <c r="E321" s="40" t="str">
        <f>VLOOKUP(A321,'Medical Examinations'!A321:J2655,6,FALSE)</f>
        <v>No</v>
      </c>
      <c r="F321" s="41" t="str">
        <f>VLOOKUP(A321,'Medical Examinations'!A321:J2655,7,FALSE)</f>
        <v>No</v>
      </c>
      <c r="G321" s="41" t="str">
        <f>VLOOKUP(A321,'Medical Examinations'!A321:J2655,8,FALSE)</f>
        <v>No</v>
      </c>
      <c r="H321" s="41">
        <f>VLOOKUP(A321,'Medical Examinations'!A321:J2655,9,FALSE)</f>
        <v>0</v>
      </c>
      <c r="I321" s="41" t="str">
        <f>VLOOKUP(A321,'Medical Examinations'!A321:J2655,10,FALSE)</f>
        <v>Yes</v>
      </c>
      <c r="J321" s="41" t="str">
        <f>VLOOKUP(A321,'Medical Examinations'!A321:J2655,3,FALSE)</f>
        <v>Underweight</v>
      </c>
      <c r="K321" s="41" t="str">
        <f>VLOOKUP(A321,'Medical Examinations'!A321:J2655,5,FALSE)</f>
        <v>Diabetese</v>
      </c>
      <c r="L321" s="42">
        <f>VLOOKUP(Healthcare!A321,'Hospitalisation Details'!A321:L2663,6,FALSE)</f>
        <v>33597</v>
      </c>
      <c r="M321" s="43">
        <f>VLOOKUP(A321,'Hospitalisation Details'!A321:L2663,9,FALSE)</f>
        <v>30134.75</v>
      </c>
      <c r="N321" s="40" t="str">
        <f>VLOOKUP(Healthcare!A321,'Hospitalisation Details'!A321:L2663,10,FALSE)</f>
        <v>tier - 2</v>
      </c>
      <c r="O321" s="41" t="str">
        <f>VLOOKUP(A321,'Hospitalisation Details'!A320:L2663,11,FALSE)</f>
        <v>tier - 3</v>
      </c>
      <c r="P321" s="41" t="str">
        <f>VLOOKUP(A321,'Hospitalisation Details'!A320:L2663,12)</f>
        <v>R1015</v>
      </c>
      <c r="Q321" s="44">
        <f ca="1">VLOOKUP(A321,'Hospitalisation Details'!A320:L2663,7,FALSE)</f>
        <v>34</v>
      </c>
    </row>
    <row r="322" spans="1:17" ht="15.5" x14ac:dyDescent="0.35">
      <c r="A322" s="29" t="s">
        <v>2047</v>
      </c>
      <c r="B322" s="30" t="str">
        <f>VLOOKUP(A322,'Customer Names'!A322:E2656,3,FALSE)</f>
        <v>Penrose</v>
      </c>
      <c r="C322" s="31">
        <f>VLOOKUP(A322,'Medical Examinations'!A322:J2656,2,FALSE)</f>
        <v>21.08</v>
      </c>
      <c r="D322" s="30">
        <f>VLOOKUP(A322,'Medical Examinations'!A322:J2656,4,FALSE)</f>
        <v>4.83</v>
      </c>
      <c r="E322" s="32" t="str">
        <f>VLOOKUP(A322,'Medical Examinations'!A322:J2656,6,FALSE)</f>
        <v>No</v>
      </c>
      <c r="F322" s="33" t="str">
        <f>VLOOKUP(A322,'Medical Examinations'!A322:J2656,7,FALSE)</f>
        <v>No</v>
      </c>
      <c r="G322" s="33" t="str">
        <f>VLOOKUP(A322,'Medical Examinations'!A322:J2656,8,FALSE)</f>
        <v>Yes</v>
      </c>
      <c r="H322" s="33">
        <f>VLOOKUP(A322,'Medical Examinations'!A322:J2656,9,FALSE)</f>
        <v>1</v>
      </c>
      <c r="I322" s="33" t="str">
        <f>VLOOKUP(A322,'Medical Examinations'!A322:J2656,10,FALSE)</f>
        <v>Yes</v>
      </c>
      <c r="J322" s="33" t="str">
        <f>VLOOKUP(A322,'Medical Examinations'!A322:J2656,3,FALSE)</f>
        <v>Normal weight</v>
      </c>
      <c r="K322" s="33" t="str">
        <f>VLOOKUP(A322,'Medical Examinations'!A322:J2656,5,FALSE)</f>
        <v>Normal</v>
      </c>
      <c r="L322" s="34">
        <f>VLOOKUP(Healthcare!A322,'Hospitalisation Details'!A322:L2664,6,FALSE)</f>
        <v>36405</v>
      </c>
      <c r="M322" s="35">
        <f>VLOOKUP(A322,'Hospitalisation Details'!A322:L2664,9,FALSE)</f>
        <v>30095.97</v>
      </c>
      <c r="N322" s="32" t="str">
        <f>VLOOKUP(Healthcare!A322,'Hospitalisation Details'!A322:L2664,10,FALSE)</f>
        <v>tier - 2</v>
      </c>
      <c r="O322" s="33" t="str">
        <f>VLOOKUP(A322,'Hospitalisation Details'!A321:L2664,11,FALSE)</f>
        <v>tier - 3</v>
      </c>
      <c r="P322" s="33" t="str">
        <f>VLOOKUP(A322,'Hospitalisation Details'!A321:L2664,12)</f>
        <v>R1015</v>
      </c>
      <c r="Q322" s="36">
        <f ca="1">VLOOKUP(A322,'Hospitalisation Details'!A321:L2664,7,FALSE)</f>
        <v>27</v>
      </c>
    </row>
    <row r="323" spans="1:17" ht="15.5" x14ac:dyDescent="0.35">
      <c r="A323" s="37" t="s">
        <v>2046</v>
      </c>
      <c r="B323" s="38" t="str">
        <f>VLOOKUP(A323,'Customer Names'!A323:E2657,3,FALSE)</f>
        <v>Schuler</v>
      </c>
      <c r="C323" s="39">
        <f>VLOOKUP(A323,'Medical Examinations'!A323:J2657,2,FALSE)</f>
        <v>37.715000000000003</v>
      </c>
      <c r="D323" s="38">
        <f>VLOOKUP(A323,'Medical Examinations'!A323:J2657,4,FALSE)</f>
        <v>10.86</v>
      </c>
      <c r="E323" s="40" t="str">
        <f>VLOOKUP(A323,'Medical Examinations'!A323:J2657,6,FALSE)</f>
        <v>Yes</v>
      </c>
      <c r="F323" s="41" t="str">
        <f>VLOOKUP(A323,'Medical Examinations'!A323:J2657,7,FALSE)</f>
        <v>No</v>
      </c>
      <c r="G323" s="41" t="str">
        <f>VLOOKUP(A323,'Medical Examinations'!A323:J2657,8,FALSE)</f>
        <v>No</v>
      </c>
      <c r="H323" s="41">
        <f>VLOOKUP(A323,'Medical Examinations'!A323:J2657,9,FALSE)</f>
        <v>0</v>
      </c>
      <c r="I323" s="41" t="str">
        <f>VLOOKUP(A323,'Medical Examinations'!A323:J2657,10,FALSE)</f>
        <v>No</v>
      </c>
      <c r="J323" s="41" t="str">
        <f>VLOOKUP(A323,'Medical Examinations'!A323:J2657,3,FALSE)</f>
        <v>Obesity</v>
      </c>
      <c r="K323" s="41" t="str">
        <f>VLOOKUP(A323,'Medical Examinations'!A323:J2657,5,FALSE)</f>
        <v>Diabetese</v>
      </c>
      <c r="L323" s="42">
        <f>VLOOKUP(Healthcare!A323,'Hospitalisation Details'!A323:L2665,6,FALSE)</f>
        <v>35597</v>
      </c>
      <c r="M323" s="43">
        <f>VLOOKUP(A323,'Hospitalisation Details'!A323:L2665,9,FALSE)</f>
        <v>30063.58</v>
      </c>
      <c r="N323" s="40" t="str">
        <f>VLOOKUP(Healthcare!A323,'Hospitalisation Details'!A323:L2665,10,FALSE)</f>
        <v>tier - 1</v>
      </c>
      <c r="O323" s="41" t="str">
        <f>VLOOKUP(A323,'Hospitalisation Details'!A322:L2665,11,FALSE)</f>
        <v>tier - 1</v>
      </c>
      <c r="P323" s="41" t="str">
        <f>VLOOKUP(A323,'Hospitalisation Details'!A322:L2665,12)</f>
        <v>R1015</v>
      </c>
      <c r="Q323" s="44">
        <f ca="1">VLOOKUP(A323,'Hospitalisation Details'!A322:L2665,7,FALSE)</f>
        <v>29</v>
      </c>
    </row>
    <row r="324" spans="1:17" ht="15.5" x14ac:dyDescent="0.35">
      <c r="A324" s="29" t="s">
        <v>2045</v>
      </c>
      <c r="B324" s="30" t="str">
        <f>VLOOKUP(A324,'Customer Names'!A324:E2658,3,FALSE)</f>
        <v>Walker</v>
      </c>
      <c r="C324" s="31">
        <f>VLOOKUP(A324,'Medical Examinations'!A324:J2658,2,FALSE)</f>
        <v>22.39</v>
      </c>
      <c r="D324" s="30">
        <f>VLOOKUP(A324,'Medical Examinations'!A324:J2658,4,FALSE)</f>
        <v>9.5299999999999994</v>
      </c>
      <c r="E324" s="32" t="str">
        <f>VLOOKUP(A324,'Medical Examinations'!A324:J2658,6,FALSE)</f>
        <v>Yes</v>
      </c>
      <c r="F324" s="33" t="str">
        <f>VLOOKUP(A324,'Medical Examinations'!A324:J2658,7,FALSE)</f>
        <v>No</v>
      </c>
      <c r="G324" s="33" t="str">
        <f>VLOOKUP(A324,'Medical Examinations'!A324:J2658,8,FALSE)</f>
        <v>No</v>
      </c>
      <c r="H324" s="33">
        <f>VLOOKUP(A324,'Medical Examinations'!A324:J2658,9,FALSE)</f>
        <v>0</v>
      </c>
      <c r="I324" s="33" t="str">
        <f>VLOOKUP(A324,'Medical Examinations'!A324:J2658,10,FALSE)</f>
        <v>Yes</v>
      </c>
      <c r="J324" s="33" t="str">
        <f>VLOOKUP(A324,'Medical Examinations'!A324:J2658,3,FALSE)</f>
        <v>Normal weight</v>
      </c>
      <c r="K324" s="33" t="str">
        <f>VLOOKUP(A324,'Medical Examinations'!A324:J2658,5,FALSE)</f>
        <v>Diabetese</v>
      </c>
      <c r="L324" s="34">
        <f>VLOOKUP(Healthcare!A324,'Hospitalisation Details'!A324:L2666,6,FALSE)</f>
        <v>33454</v>
      </c>
      <c r="M324" s="35">
        <f>VLOOKUP(A324,'Hospitalisation Details'!A324:L2666,9,FALSE)</f>
        <v>30026.87</v>
      </c>
      <c r="N324" s="32" t="str">
        <f>VLOOKUP(Healthcare!A324,'Hospitalisation Details'!A324:L2666,10,FALSE)</f>
        <v>tier - 2</v>
      </c>
      <c r="O324" s="33" t="str">
        <f>VLOOKUP(A324,'Hospitalisation Details'!A323:L2666,11,FALSE)</f>
        <v>tier - 3</v>
      </c>
      <c r="P324" s="33" t="str">
        <f>VLOOKUP(A324,'Hospitalisation Details'!A323:L2666,12)</f>
        <v>R1015</v>
      </c>
      <c r="Q324" s="36">
        <f ca="1">VLOOKUP(A324,'Hospitalisation Details'!A323:L2666,7,FALSE)</f>
        <v>35</v>
      </c>
    </row>
    <row r="325" spans="1:17" ht="15.5" x14ac:dyDescent="0.35">
      <c r="A325" s="37" t="s">
        <v>2044</v>
      </c>
      <c r="B325" s="38" t="str">
        <f>VLOOKUP(A325,'Customer Names'!A325:E2659,3,FALSE)</f>
        <v>Stange</v>
      </c>
      <c r="C325" s="39">
        <f>VLOOKUP(A325,'Medical Examinations'!A325:J2659,2,FALSE)</f>
        <v>28.78</v>
      </c>
      <c r="D325" s="38">
        <f>VLOOKUP(A325,'Medical Examinations'!A325:J2659,4,FALSE)</f>
        <v>5.68</v>
      </c>
      <c r="E325" s="40" t="str">
        <f>VLOOKUP(A325,'Medical Examinations'!A325:J2659,6,FALSE)</f>
        <v>No</v>
      </c>
      <c r="F325" s="41" t="str">
        <f>VLOOKUP(A325,'Medical Examinations'!A325:J2659,7,FALSE)</f>
        <v>No</v>
      </c>
      <c r="G325" s="41" t="str">
        <f>VLOOKUP(A325,'Medical Examinations'!A325:J2659,8,FALSE)</f>
        <v>No</v>
      </c>
      <c r="H325" s="41">
        <f>VLOOKUP(A325,'Medical Examinations'!A325:J2659,9,FALSE)</f>
        <v>0</v>
      </c>
      <c r="I325" s="41" t="str">
        <f>VLOOKUP(A325,'Medical Examinations'!A325:J2659,10,FALSE)</f>
        <v>Yes</v>
      </c>
      <c r="J325" s="41" t="str">
        <f>VLOOKUP(A325,'Medical Examinations'!A325:J2659,3,FALSE)</f>
        <v>Overweight</v>
      </c>
      <c r="K325" s="41" t="str">
        <f>VLOOKUP(A325,'Medical Examinations'!A325:J2659,5,FALSE)</f>
        <v>Normal</v>
      </c>
      <c r="L325" s="42">
        <f>VLOOKUP(Healthcare!A325,'Hospitalisation Details'!A325:L2667,6,FALSE)</f>
        <v>33516</v>
      </c>
      <c r="M325" s="43">
        <f>VLOOKUP(A325,'Hospitalisation Details'!A325:L2667,9,FALSE)</f>
        <v>29969.67</v>
      </c>
      <c r="N325" s="40" t="str">
        <f>VLOOKUP(Healthcare!A325,'Hospitalisation Details'!A325:L2667,10,FALSE)</f>
        <v>tier - 1</v>
      </c>
      <c r="O325" s="41" t="str">
        <f>VLOOKUP(A325,'Hospitalisation Details'!A324:L2667,11,FALSE)</f>
        <v>tier - 1</v>
      </c>
      <c r="P325" s="41" t="str">
        <f>VLOOKUP(A325,'Hospitalisation Details'!A324:L2667,12)</f>
        <v>R1015</v>
      </c>
      <c r="Q325" s="44">
        <f ca="1">VLOOKUP(A325,'Hospitalisation Details'!A324:L2667,7,FALSE)</f>
        <v>34</v>
      </c>
    </row>
    <row r="326" spans="1:17" ht="15.5" x14ac:dyDescent="0.35">
      <c r="A326" s="29" t="s">
        <v>2043</v>
      </c>
      <c r="B326" s="30" t="str">
        <f>VLOOKUP(A326,'Customer Names'!A326:E2660,3,FALSE)</f>
        <v>Roy</v>
      </c>
      <c r="C326" s="31">
        <f>VLOOKUP(A326,'Medical Examinations'!A326:J2660,2,FALSE)</f>
        <v>18.329999999999998</v>
      </c>
      <c r="D326" s="30">
        <f>VLOOKUP(A326,'Medical Examinations'!A326:J2660,4,FALSE)</f>
        <v>5.57</v>
      </c>
      <c r="E326" s="32" t="str">
        <f>VLOOKUP(A326,'Medical Examinations'!A326:J2660,6,FALSE)</f>
        <v>Yes</v>
      </c>
      <c r="F326" s="33" t="str">
        <f>VLOOKUP(A326,'Medical Examinations'!A326:J2660,7,FALSE)</f>
        <v>No</v>
      </c>
      <c r="G326" s="33" t="str">
        <f>VLOOKUP(A326,'Medical Examinations'!A326:J2660,8,FALSE)</f>
        <v>No</v>
      </c>
      <c r="H326" s="33">
        <f>VLOOKUP(A326,'Medical Examinations'!A326:J2660,9,FALSE)</f>
        <v>0</v>
      </c>
      <c r="I326" s="33" t="str">
        <f>VLOOKUP(A326,'Medical Examinations'!A326:J2660,10,FALSE)</f>
        <v>Yes</v>
      </c>
      <c r="J326" s="33" t="str">
        <f>VLOOKUP(A326,'Medical Examinations'!A326:J2660,3,FALSE)</f>
        <v>Underweight</v>
      </c>
      <c r="K326" s="33" t="str">
        <f>VLOOKUP(A326,'Medical Examinations'!A326:J2660,5,FALSE)</f>
        <v>Normal</v>
      </c>
      <c r="L326" s="34">
        <f>VLOOKUP(Healthcare!A326,'Hospitalisation Details'!A326:L2668,6,FALSE)</f>
        <v>35228</v>
      </c>
      <c r="M326" s="35">
        <f>VLOOKUP(A326,'Hospitalisation Details'!A326:L2668,9,FALSE)</f>
        <v>29933.75</v>
      </c>
      <c r="N326" s="32" t="str">
        <f>VLOOKUP(Healthcare!A326,'Hospitalisation Details'!A326:L2668,10,FALSE)</f>
        <v>tier - 1</v>
      </c>
      <c r="O326" s="33" t="str">
        <f>VLOOKUP(A326,'Hospitalisation Details'!A325:L2668,11,FALSE)</f>
        <v>tier - 1</v>
      </c>
      <c r="P326" s="33" t="str">
        <f>VLOOKUP(A326,'Hospitalisation Details'!A325:L2668,12)</f>
        <v>R1015</v>
      </c>
      <c r="Q326" s="36">
        <f ca="1">VLOOKUP(A326,'Hospitalisation Details'!A325:L2668,7,FALSE)</f>
        <v>30</v>
      </c>
    </row>
    <row r="327" spans="1:17" ht="15.5" x14ac:dyDescent="0.35">
      <c r="A327" s="37" t="s">
        <v>2042</v>
      </c>
      <c r="B327" s="38" t="str">
        <f>VLOOKUP(A327,'Customer Names'!A327:E2661,3,FALSE)</f>
        <v>Potere</v>
      </c>
      <c r="C327" s="39">
        <f>VLOOKUP(A327,'Medical Examinations'!A327:J2661,2,FALSE)</f>
        <v>26.39</v>
      </c>
      <c r="D327" s="38">
        <f>VLOOKUP(A327,'Medical Examinations'!A327:J2661,4,FALSE)</f>
        <v>4.58</v>
      </c>
      <c r="E327" s="40" t="str">
        <f>VLOOKUP(A327,'Medical Examinations'!A327:J2661,6,FALSE)</f>
        <v>Yes</v>
      </c>
      <c r="F327" s="41" t="str">
        <f>VLOOKUP(A327,'Medical Examinations'!A327:J2661,7,FALSE)</f>
        <v>No</v>
      </c>
      <c r="G327" s="41" t="str">
        <f>VLOOKUP(A327,'Medical Examinations'!A327:J2661,8,FALSE)</f>
        <v>No</v>
      </c>
      <c r="H327" s="41">
        <f>VLOOKUP(A327,'Medical Examinations'!A327:J2661,9,FALSE)</f>
        <v>1</v>
      </c>
      <c r="I327" s="41" t="str">
        <f>VLOOKUP(A327,'Medical Examinations'!A327:J2661,10,FALSE)</f>
        <v>Yes</v>
      </c>
      <c r="J327" s="41" t="str">
        <f>VLOOKUP(A327,'Medical Examinations'!A327:J2661,3,FALSE)</f>
        <v>Overweight</v>
      </c>
      <c r="K327" s="41" t="str">
        <f>VLOOKUP(A327,'Medical Examinations'!A327:J2661,5,FALSE)</f>
        <v>Normal</v>
      </c>
      <c r="L327" s="42">
        <f>VLOOKUP(Healthcare!A327,'Hospitalisation Details'!A327:L2669,6,FALSE)</f>
        <v>36159</v>
      </c>
      <c r="M327" s="43">
        <f>VLOOKUP(A327,'Hospitalisation Details'!A327:L2669,9,FALSE)</f>
        <v>29929.56</v>
      </c>
      <c r="N327" s="40" t="str">
        <f>VLOOKUP(Healthcare!A327,'Hospitalisation Details'!A327:L2669,10,FALSE)</f>
        <v>tier - 1</v>
      </c>
      <c r="O327" s="41" t="str">
        <f>VLOOKUP(A327,'Hospitalisation Details'!A326:L2669,11,FALSE)</f>
        <v>tier - 1</v>
      </c>
      <c r="P327" s="41" t="str">
        <f>VLOOKUP(A327,'Hospitalisation Details'!A326:L2669,12)</f>
        <v>R1015</v>
      </c>
      <c r="Q327" s="44">
        <f ca="1">VLOOKUP(A327,'Hospitalisation Details'!A326:L2669,7,FALSE)</f>
        <v>27</v>
      </c>
    </row>
    <row r="328" spans="1:17" ht="15.5" x14ac:dyDescent="0.35">
      <c r="A328" s="29" t="s">
        <v>2041</v>
      </c>
      <c r="B328" s="30" t="str">
        <f>VLOOKUP(A328,'Customer Names'!A328:E2662,3,FALSE)</f>
        <v>Podgurski</v>
      </c>
      <c r="C328" s="31">
        <f>VLOOKUP(A328,'Medical Examinations'!A328:J2662,2,FALSE)</f>
        <v>19.260000000000002</v>
      </c>
      <c r="D328" s="30">
        <f>VLOOKUP(A328,'Medical Examinations'!A328:J2662,4,FALSE)</f>
        <v>8.9600000000000009</v>
      </c>
      <c r="E328" s="32" t="str">
        <f>VLOOKUP(A328,'Medical Examinations'!A328:J2662,6,FALSE)</f>
        <v>Yes</v>
      </c>
      <c r="F328" s="33" t="str">
        <f>VLOOKUP(A328,'Medical Examinations'!A328:J2662,7,FALSE)</f>
        <v>No</v>
      </c>
      <c r="G328" s="33" t="str">
        <f>VLOOKUP(A328,'Medical Examinations'!A328:J2662,8,FALSE)</f>
        <v>No</v>
      </c>
      <c r="H328" s="33">
        <f>VLOOKUP(A328,'Medical Examinations'!A328:J2662,9,FALSE)</f>
        <v>1</v>
      </c>
      <c r="I328" s="33" t="str">
        <f>VLOOKUP(A328,'Medical Examinations'!A328:J2662,10,FALSE)</f>
        <v>Yes</v>
      </c>
      <c r="J328" s="33" t="str">
        <f>VLOOKUP(A328,'Medical Examinations'!A328:J2662,3,FALSE)</f>
        <v>Normal weight</v>
      </c>
      <c r="K328" s="33" t="str">
        <f>VLOOKUP(A328,'Medical Examinations'!A328:J2662,5,FALSE)</f>
        <v>Diabetese</v>
      </c>
      <c r="L328" s="34">
        <f>VLOOKUP(Healthcare!A328,'Hospitalisation Details'!A328:L2670,6,FALSE)</f>
        <v>34930</v>
      </c>
      <c r="M328" s="35">
        <f>VLOOKUP(A328,'Hospitalisation Details'!A328:L2670,9,FALSE)</f>
        <v>29899.25</v>
      </c>
      <c r="N328" s="32" t="str">
        <f>VLOOKUP(Healthcare!A328,'Hospitalisation Details'!A328:L2670,10,FALSE)</f>
        <v>tier - 1</v>
      </c>
      <c r="O328" s="33" t="str">
        <f>VLOOKUP(A328,'Hospitalisation Details'!A327:L2670,11,FALSE)</f>
        <v>tier - 3</v>
      </c>
      <c r="P328" s="33" t="str">
        <f>VLOOKUP(A328,'Hospitalisation Details'!A327:L2670,12)</f>
        <v>R1015</v>
      </c>
      <c r="Q328" s="36">
        <f ca="1">VLOOKUP(A328,'Hospitalisation Details'!A327:L2670,7,FALSE)</f>
        <v>31</v>
      </c>
    </row>
    <row r="329" spans="1:17" ht="15.5" x14ac:dyDescent="0.35">
      <c r="A329" s="37" t="s">
        <v>2040</v>
      </c>
      <c r="B329" s="38" t="str">
        <f>VLOOKUP(A329,'Customer Names'!A329:E2663,3,FALSE)</f>
        <v>Diamond</v>
      </c>
      <c r="C329" s="39">
        <f>VLOOKUP(A329,'Medical Examinations'!A329:J2663,2,FALSE)</f>
        <v>26.92</v>
      </c>
      <c r="D329" s="38">
        <f>VLOOKUP(A329,'Medical Examinations'!A329:J2663,4,FALSE)</f>
        <v>6.09</v>
      </c>
      <c r="E329" s="40" t="str">
        <f>VLOOKUP(A329,'Medical Examinations'!A329:J2663,6,FALSE)</f>
        <v>No</v>
      </c>
      <c r="F329" s="41" t="str">
        <f>VLOOKUP(A329,'Medical Examinations'!A329:J2663,7,FALSE)</f>
        <v>No</v>
      </c>
      <c r="G329" s="41" t="str">
        <f>VLOOKUP(A329,'Medical Examinations'!A329:J2663,8,FALSE)</f>
        <v>No</v>
      </c>
      <c r="H329" s="41">
        <f>VLOOKUP(A329,'Medical Examinations'!A329:J2663,9,FALSE)</f>
        <v>0</v>
      </c>
      <c r="I329" s="41" t="str">
        <f>VLOOKUP(A329,'Medical Examinations'!A329:J2663,10,FALSE)</f>
        <v>Yes</v>
      </c>
      <c r="J329" s="41" t="str">
        <f>VLOOKUP(A329,'Medical Examinations'!A329:J2663,3,FALSE)</f>
        <v>Overweight</v>
      </c>
      <c r="K329" s="41" t="str">
        <f>VLOOKUP(A329,'Medical Examinations'!A329:J2663,5,FALSE)</f>
        <v>Prediabetese</v>
      </c>
      <c r="L329" s="42">
        <f>VLOOKUP(Healthcare!A329,'Hospitalisation Details'!A329:L2671,6,FALSE)</f>
        <v>36524</v>
      </c>
      <c r="M329" s="43">
        <f>VLOOKUP(A329,'Hospitalisation Details'!A329:L2671,9,FALSE)</f>
        <v>29852.48</v>
      </c>
      <c r="N329" s="40" t="str">
        <f>VLOOKUP(Healthcare!A329,'Hospitalisation Details'!A329:L2671,10,FALSE)</f>
        <v>tier - 1</v>
      </c>
      <c r="O329" s="41" t="str">
        <f>VLOOKUP(A329,'Hospitalisation Details'!A328:L2671,11,FALSE)</f>
        <v>tier - 3</v>
      </c>
      <c r="P329" s="41" t="str">
        <f>VLOOKUP(A329,'Hospitalisation Details'!A328:L2671,12)</f>
        <v>R1015</v>
      </c>
      <c r="Q329" s="44">
        <f ca="1">VLOOKUP(A329,'Hospitalisation Details'!A328:L2671,7,FALSE)</f>
        <v>26</v>
      </c>
    </row>
    <row r="330" spans="1:17" ht="15.5" x14ac:dyDescent="0.35">
      <c r="A330" s="29" t="s">
        <v>2039</v>
      </c>
      <c r="B330" s="30" t="str">
        <f>VLOOKUP(A330,'Customer Names'!A330:E2664,3,FALSE)</f>
        <v>Sallade</v>
      </c>
      <c r="C330" s="31">
        <f>VLOOKUP(A330,'Medical Examinations'!A330:J2664,2,FALSE)</f>
        <v>19.73</v>
      </c>
      <c r="D330" s="30">
        <f>VLOOKUP(A330,'Medical Examinations'!A330:J2664,4,FALSE)</f>
        <v>4.3600000000000003</v>
      </c>
      <c r="E330" s="32" t="str">
        <f>VLOOKUP(A330,'Medical Examinations'!A330:J2664,6,FALSE)</f>
        <v>No</v>
      </c>
      <c r="F330" s="33" t="str">
        <f>VLOOKUP(A330,'Medical Examinations'!A330:J2664,7,FALSE)</f>
        <v>No</v>
      </c>
      <c r="G330" s="33" t="str">
        <f>VLOOKUP(A330,'Medical Examinations'!A330:J2664,8,FALSE)</f>
        <v>No</v>
      </c>
      <c r="H330" s="33">
        <f>VLOOKUP(A330,'Medical Examinations'!A330:J2664,9,FALSE)</f>
        <v>0</v>
      </c>
      <c r="I330" s="33" t="str">
        <f>VLOOKUP(A330,'Medical Examinations'!A330:J2664,10,FALSE)</f>
        <v>Yes</v>
      </c>
      <c r="J330" s="33" t="str">
        <f>VLOOKUP(A330,'Medical Examinations'!A330:J2664,3,FALSE)</f>
        <v>Normal weight</v>
      </c>
      <c r="K330" s="33" t="str">
        <f>VLOOKUP(A330,'Medical Examinations'!A330:J2664,5,FALSE)</f>
        <v>Normal</v>
      </c>
      <c r="L330" s="34">
        <f>VLOOKUP(Healthcare!A330,'Hospitalisation Details'!A330:L2672,6,FALSE)</f>
        <v>33906</v>
      </c>
      <c r="M330" s="35">
        <f>VLOOKUP(A330,'Hospitalisation Details'!A330:L2672,9,FALSE)</f>
        <v>29818.76</v>
      </c>
      <c r="N330" s="32" t="str">
        <f>VLOOKUP(Healthcare!A330,'Hospitalisation Details'!A330:L2672,10,FALSE)</f>
        <v>tier - 1</v>
      </c>
      <c r="O330" s="33" t="str">
        <f>VLOOKUP(A330,'Hospitalisation Details'!A329:L2672,11,FALSE)</f>
        <v>tier - 1</v>
      </c>
      <c r="P330" s="33" t="str">
        <f>VLOOKUP(A330,'Hospitalisation Details'!A329:L2672,12)</f>
        <v>R1015</v>
      </c>
      <c r="Q330" s="36">
        <f ca="1">VLOOKUP(A330,'Hospitalisation Details'!A329:L2672,7,FALSE)</f>
        <v>33</v>
      </c>
    </row>
    <row r="331" spans="1:17" ht="15.5" x14ac:dyDescent="0.35">
      <c r="A331" s="37" t="s">
        <v>2038</v>
      </c>
      <c r="B331" s="38" t="str">
        <f>VLOOKUP(A331,'Customer Names'!A331:E2665,3,FALSE)</f>
        <v>Zhang</v>
      </c>
      <c r="C331" s="39">
        <f>VLOOKUP(A331,'Medical Examinations'!A331:J2665,2,FALSE)</f>
        <v>23.56</v>
      </c>
      <c r="D331" s="38">
        <f>VLOOKUP(A331,'Medical Examinations'!A331:J2665,4,FALSE)</f>
        <v>11.74</v>
      </c>
      <c r="E331" s="40" t="str">
        <f>VLOOKUP(A331,'Medical Examinations'!A331:J2665,6,FALSE)</f>
        <v>Yes</v>
      </c>
      <c r="F331" s="41" t="str">
        <f>VLOOKUP(A331,'Medical Examinations'!A331:J2665,7,FALSE)</f>
        <v>No</v>
      </c>
      <c r="G331" s="41" t="str">
        <f>VLOOKUP(A331,'Medical Examinations'!A331:J2665,8,FALSE)</f>
        <v>No</v>
      </c>
      <c r="H331" s="41">
        <f>VLOOKUP(A331,'Medical Examinations'!A331:J2665,9,FALSE)</f>
        <v>0</v>
      </c>
      <c r="I331" s="41" t="str">
        <f>VLOOKUP(A331,'Medical Examinations'!A331:J2665,10,FALSE)</f>
        <v>Yes</v>
      </c>
      <c r="J331" s="41" t="str">
        <f>VLOOKUP(A331,'Medical Examinations'!A331:J2665,3,FALSE)</f>
        <v>Normal weight</v>
      </c>
      <c r="K331" s="41" t="str">
        <f>VLOOKUP(A331,'Medical Examinations'!A331:J2665,5,FALSE)</f>
        <v>Diabetese</v>
      </c>
      <c r="L331" s="42">
        <f>VLOOKUP(Healthcare!A331,'Hospitalisation Details'!A331:L2673,6,FALSE)</f>
        <v>33463</v>
      </c>
      <c r="M331" s="43">
        <f>VLOOKUP(A331,'Hospitalisation Details'!A331:L2673,9,FALSE)</f>
        <v>29816.639999999999</v>
      </c>
      <c r="N331" s="40" t="str">
        <f>VLOOKUP(Healthcare!A331,'Hospitalisation Details'!A331:L2673,10,FALSE)</f>
        <v>tier - 1</v>
      </c>
      <c r="O331" s="41" t="str">
        <f>VLOOKUP(A331,'Hospitalisation Details'!A330:L2673,11,FALSE)</f>
        <v>tier - 2</v>
      </c>
      <c r="P331" s="41" t="str">
        <f>VLOOKUP(A331,'Hospitalisation Details'!A330:L2673,12)</f>
        <v>R1015</v>
      </c>
      <c r="Q331" s="44">
        <f ca="1">VLOOKUP(A331,'Hospitalisation Details'!A330:L2673,7,FALSE)</f>
        <v>35</v>
      </c>
    </row>
    <row r="332" spans="1:17" ht="15.5" x14ac:dyDescent="0.35">
      <c r="A332" s="29" t="s">
        <v>2037</v>
      </c>
      <c r="B332" s="30" t="str">
        <f>VLOOKUP(A332,'Customer Names'!A332:E2666,3,FALSE)</f>
        <v>Chatfield</v>
      </c>
      <c r="C332" s="31">
        <f>VLOOKUP(A332,'Medical Examinations'!A332:J2666,2,FALSE)</f>
        <v>37.67</v>
      </c>
      <c r="D332" s="30">
        <f>VLOOKUP(A332,'Medical Examinations'!A332:J2666,4,FALSE)</f>
        <v>5.89</v>
      </c>
      <c r="E332" s="32" t="str">
        <f>VLOOKUP(A332,'Medical Examinations'!A332:J2666,6,FALSE)</f>
        <v>No</v>
      </c>
      <c r="F332" s="33" t="str">
        <f>VLOOKUP(A332,'Medical Examinations'!A332:J2666,7,FALSE)</f>
        <v>No</v>
      </c>
      <c r="G332" s="33" t="str">
        <f>VLOOKUP(A332,'Medical Examinations'!A332:J2666,8,FALSE)</f>
        <v>No</v>
      </c>
      <c r="H332" s="33">
        <f>VLOOKUP(A332,'Medical Examinations'!A332:J2666,9,FALSE)</f>
        <v>1</v>
      </c>
      <c r="I332" s="33" t="str">
        <f>VLOOKUP(A332,'Medical Examinations'!A332:J2666,10,FALSE)</f>
        <v>Yes</v>
      </c>
      <c r="J332" s="33" t="str">
        <f>VLOOKUP(A332,'Medical Examinations'!A332:J2666,3,FALSE)</f>
        <v>Obesity</v>
      </c>
      <c r="K332" s="33" t="str">
        <f>VLOOKUP(A332,'Medical Examinations'!A332:J2666,5,FALSE)</f>
        <v>Prediabetese</v>
      </c>
      <c r="L332" s="34">
        <f>VLOOKUP(Healthcare!A332,'Hospitalisation Details'!A332:L2674,6,FALSE)</f>
        <v>35966</v>
      </c>
      <c r="M332" s="35">
        <f>VLOOKUP(A332,'Hospitalisation Details'!A332:L2674,9,FALSE)</f>
        <v>29760.6</v>
      </c>
      <c r="N332" s="32" t="str">
        <f>VLOOKUP(Healthcare!A332,'Hospitalisation Details'!A332:L2674,10,FALSE)</f>
        <v>tier - 1</v>
      </c>
      <c r="O332" s="33" t="str">
        <f>VLOOKUP(A332,'Hospitalisation Details'!A331:L2674,11,FALSE)</f>
        <v>tier - 2</v>
      </c>
      <c r="P332" s="33" t="str">
        <f>VLOOKUP(A332,'Hospitalisation Details'!A331:L2674,12)</f>
        <v>R1015</v>
      </c>
      <c r="Q332" s="36">
        <f ca="1">VLOOKUP(A332,'Hospitalisation Details'!A331:L2674,7,FALSE)</f>
        <v>28</v>
      </c>
    </row>
    <row r="333" spans="1:17" ht="15.5" x14ac:dyDescent="0.35">
      <c r="A333" s="37" t="s">
        <v>2036</v>
      </c>
      <c r="B333" s="38" t="str">
        <f>VLOOKUP(A333,'Customer Names'!A333:E2667,3,FALSE)</f>
        <v>Bruns</v>
      </c>
      <c r="C333" s="39">
        <f>VLOOKUP(A333,'Medical Examinations'!A333:J2667,2,FALSE)</f>
        <v>18.73</v>
      </c>
      <c r="D333" s="38">
        <f>VLOOKUP(A333,'Medical Examinations'!A333:J2667,4,FALSE)</f>
        <v>10.64</v>
      </c>
      <c r="E333" s="40" t="str">
        <f>VLOOKUP(A333,'Medical Examinations'!A333:J2667,6,FALSE)</f>
        <v>No</v>
      </c>
      <c r="F333" s="41" t="str">
        <f>VLOOKUP(A333,'Medical Examinations'!A333:J2667,7,FALSE)</f>
        <v>No</v>
      </c>
      <c r="G333" s="41" t="str">
        <f>VLOOKUP(A333,'Medical Examinations'!A333:J2667,8,FALSE)</f>
        <v>No</v>
      </c>
      <c r="H333" s="41">
        <f>VLOOKUP(A333,'Medical Examinations'!A333:J2667,9,FALSE)</f>
        <v>2</v>
      </c>
      <c r="I333" s="41" t="str">
        <f>VLOOKUP(A333,'Medical Examinations'!A333:J2667,10,FALSE)</f>
        <v>Yes</v>
      </c>
      <c r="J333" s="41" t="str">
        <f>VLOOKUP(A333,'Medical Examinations'!A333:J2667,3,FALSE)</f>
        <v>Normal weight</v>
      </c>
      <c r="K333" s="41" t="str">
        <f>VLOOKUP(A333,'Medical Examinations'!A333:J2667,5,FALSE)</f>
        <v>Diabetese</v>
      </c>
      <c r="L333" s="42">
        <f>VLOOKUP(Healthcare!A333,'Hospitalisation Details'!A333:L2675,6,FALSE)</f>
        <v>34204</v>
      </c>
      <c r="M333" s="43">
        <f>VLOOKUP(A333,'Hospitalisation Details'!A333:L2675,9,FALSE)</f>
        <v>29757.69</v>
      </c>
      <c r="N333" s="40" t="str">
        <f>VLOOKUP(Healthcare!A333,'Hospitalisation Details'!A333:L2675,10,FALSE)</f>
        <v>tier - 1</v>
      </c>
      <c r="O333" s="41" t="str">
        <f>VLOOKUP(A333,'Hospitalisation Details'!A332:L2675,11,FALSE)</f>
        <v>tier - 3</v>
      </c>
      <c r="P333" s="41" t="str">
        <f>VLOOKUP(A333,'Hospitalisation Details'!A332:L2675,12)</f>
        <v>R1015</v>
      </c>
      <c r="Q333" s="44">
        <f ca="1">VLOOKUP(A333,'Hospitalisation Details'!A332:L2675,7,FALSE)</f>
        <v>33</v>
      </c>
    </row>
    <row r="334" spans="1:17" ht="15.5" x14ac:dyDescent="0.35">
      <c r="A334" s="29" t="s">
        <v>2035</v>
      </c>
      <c r="B334" s="30" t="str">
        <f>VLOOKUP(A334,'Customer Names'!A334:E2668,3,FALSE)</f>
        <v>Yochum</v>
      </c>
      <c r="C334" s="31">
        <f>VLOOKUP(A334,'Medical Examinations'!A334:J2668,2,FALSE)</f>
        <v>33.090000000000003</v>
      </c>
      <c r="D334" s="30">
        <f>VLOOKUP(A334,'Medical Examinations'!A334:J2668,4,FALSE)</f>
        <v>6.06</v>
      </c>
      <c r="E334" s="32" t="str">
        <f>VLOOKUP(A334,'Medical Examinations'!A334:J2668,6,FALSE)</f>
        <v>No</v>
      </c>
      <c r="F334" s="33" t="str">
        <f>VLOOKUP(A334,'Medical Examinations'!A334:J2668,7,FALSE)</f>
        <v>No</v>
      </c>
      <c r="G334" s="33" t="str">
        <f>VLOOKUP(A334,'Medical Examinations'!A334:J2668,8,FALSE)</f>
        <v>Yes</v>
      </c>
      <c r="H334" s="33">
        <f>VLOOKUP(A334,'Medical Examinations'!A334:J2668,9,FALSE)</f>
        <v>1</v>
      </c>
      <c r="I334" s="33" t="str">
        <f>VLOOKUP(A334,'Medical Examinations'!A334:J2668,10,FALSE)</f>
        <v>Yes</v>
      </c>
      <c r="J334" s="33" t="str">
        <f>VLOOKUP(A334,'Medical Examinations'!A334:J2668,3,FALSE)</f>
        <v>Obesity</v>
      </c>
      <c r="K334" s="33" t="str">
        <f>VLOOKUP(A334,'Medical Examinations'!A334:J2668,5,FALSE)</f>
        <v>Prediabetese</v>
      </c>
      <c r="L334" s="34">
        <f>VLOOKUP(Healthcare!A334,'Hospitalisation Details'!A334:L2676,6,FALSE)</f>
        <v>34177</v>
      </c>
      <c r="M334" s="35">
        <f>VLOOKUP(A334,'Hospitalisation Details'!A334:L2676,9,FALSE)</f>
        <v>29622.69</v>
      </c>
      <c r="N334" s="32" t="str">
        <f>VLOOKUP(Healthcare!A334,'Hospitalisation Details'!A334:L2676,10,FALSE)</f>
        <v>tier - 1</v>
      </c>
      <c r="O334" s="33" t="str">
        <f>VLOOKUP(A334,'Hospitalisation Details'!A333:L2676,11,FALSE)</f>
        <v>tier - 1</v>
      </c>
      <c r="P334" s="33" t="str">
        <f>VLOOKUP(A334,'Hospitalisation Details'!A333:L2676,12)</f>
        <v>R1015</v>
      </c>
      <c r="Q334" s="36">
        <f ca="1">VLOOKUP(A334,'Hospitalisation Details'!A333:L2676,7,FALSE)</f>
        <v>33</v>
      </c>
    </row>
    <row r="335" spans="1:17" ht="15.5" x14ac:dyDescent="0.35">
      <c r="A335" s="37" t="s">
        <v>2034</v>
      </c>
      <c r="B335" s="38" t="str">
        <f>VLOOKUP(A335,'Customer Names'!A335:E2669,3,FALSE)</f>
        <v>Freeburn</v>
      </c>
      <c r="C335" s="39">
        <f>VLOOKUP(A335,'Medical Examinations'!A335:J2669,2,FALSE)</f>
        <v>18.329999999999998</v>
      </c>
      <c r="D335" s="38">
        <f>VLOOKUP(A335,'Medical Examinations'!A335:J2669,4,FALSE)</f>
        <v>7.46</v>
      </c>
      <c r="E335" s="40" t="str">
        <f>VLOOKUP(A335,'Medical Examinations'!A335:J2669,6,FALSE)</f>
        <v>Yes</v>
      </c>
      <c r="F335" s="41" t="str">
        <f>VLOOKUP(A335,'Medical Examinations'!A335:J2669,7,FALSE)</f>
        <v>No</v>
      </c>
      <c r="G335" s="41" t="str">
        <f>VLOOKUP(A335,'Medical Examinations'!A335:J2669,8,FALSE)</f>
        <v>No</v>
      </c>
      <c r="H335" s="41">
        <f>VLOOKUP(A335,'Medical Examinations'!A335:J2669,9,FALSE)</f>
        <v>1</v>
      </c>
      <c r="I335" s="41" t="str">
        <f>VLOOKUP(A335,'Medical Examinations'!A335:J2669,10,FALSE)</f>
        <v>Yes</v>
      </c>
      <c r="J335" s="41" t="str">
        <f>VLOOKUP(A335,'Medical Examinations'!A335:J2669,3,FALSE)</f>
        <v>Underweight</v>
      </c>
      <c r="K335" s="41" t="str">
        <f>VLOOKUP(A335,'Medical Examinations'!A335:J2669,5,FALSE)</f>
        <v>Diabetese</v>
      </c>
      <c r="L335" s="42">
        <f>VLOOKUP(Healthcare!A335,'Hospitalisation Details'!A335:L2677,6,FALSE)</f>
        <v>35006</v>
      </c>
      <c r="M335" s="43">
        <f>VLOOKUP(A335,'Hospitalisation Details'!A335:L2677,9,FALSE)</f>
        <v>29583.8</v>
      </c>
      <c r="N335" s="40" t="str">
        <f>VLOOKUP(Healthcare!A335,'Hospitalisation Details'!A335:L2677,10,FALSE)</f>
        <v>tier - 1</v>
      </c>
      <c r="O335" s="41" t="str">
        <f>VLOOKUP(A335,'Hospitalisation Details'!A334:L2677,11,FALSE)</f>
        <v>tier - 1</v>
      </c>
      <c r="P335" s="41" t="str">
        <f>VLOOKUP(A335,'Hospitalisation Details'!A334:L2677,12)</f>
        <v>R1015</v>
      </c>
      <c r="Q335" s="44">
        <f ca="1">VLOOKUP(A335,'Hospitalisation Details'!A334:L2677,7,FALSE)</f>
        <v>30</v>
      </c>
    </row>
    <row r="336" spans="1:17" ht="15.5" x14ac:dyDescent="0.35">
      <c r="A336" s="29" t="s">
        <v>2033</v>
      </c>
      <c r="B336" s="30" t="str">
        <f>VLOOKUP(A336,'Customer Names'!A336:E2670,3,FALSE)</f>
        <v>Spencer</v>
      </c>
      <c r="C336" s="31">
        <f>VLOOKUP(A336,'Medical Examinations'!A336:J2670,2,FALSE)</f>
        <v>27.74</v>
      </c>
      <c r="D336" s="30">
        <f>VLOOKUP(A336,'Medical Examinations'!A336:J2670,4,FALSE)</f>
        <v>4.68</v>
      </c>
      <c r="E336" s="32" t="str">
        <f>VLOOKUP(A336,'Medical Examinations'!A336:J2670,6,FALSE)</f>
        <v>Yes</v>
      </c>
      <c r="F336" s="33" t="str">
        <f>VLOOKUP(A336,'Medical Examinations'!A336:J2670,7,FALSE)</f>
        <v>No</v>
      </c>
      <c r="G336" s="33" t="str">
        <f>VLOOKUP(A336,'Medical Examinations'!A336:J2670,8,FALSE)</f>
        <v>No</v>
      </c>
      <c r="H336" s="33">
        <f>VLOOKUP(A336,'Medical Examinations'!A336:J2670,9,FALSE)</f>
        <v>2</v>
      </c>
      <c r="I336" s="33" t="str">
        <f>VLOOKUP(A336,'Medical Examinations'!A336:J2670,10,FALSE)</f>
        <v>Yes</v>
      </c>
      <c r="J336" s="33" t="str">
        <f>VLOOKUP(A336,'Medical Examinations'!A336:J2670,3,FALSE)</f>
        <v>Overweight</v>
      </c>
      <c r="K336" s="33" t="str">
        <f>VLOOKUP(A336,'Medical Examinations'!A336:J2670,5,FALSE)</f>
        <v>Normal</v>
      </c>
      <c r="L336" s="34">
        <f>VLOOKUP(Healthcare!A336,'Hospitalisation Details'!A336:L2678,6,FALSE)</f>
        <v>36453</v>
      </c>
      <c r="M336" s="35">
        <f>VLOOKUP(A336,'Hospitalisation Details'!A336:L2678,9,FALSE)</f>
        <v>29523.17</v>
      </c>
      <c r="N336" s="32" t="str">
        <f>VLOOKUP(Healthcare!A336,'Hospitalisation Details'!A336:L2678,10,FALSE)</f>
        <v>tier - 1</v>
      </c>
      <c r="O336" s="33" t="str">
        <f>VLOOKUP(A336,'Hospitalisation Details'!A335:L2678,11,FALSE)</f>
        <v>tier - 2</v>
      </c>
      <c r="P336" s="33" t="str">
        <f>VLOOKUP(A336,'Hospitalisation Details'!A335:L2678,12)</f>
        <v>R1015</v>
      </c>
      <c r="Q336" s="36">
        <f ca="1">VLOOKUP(A336,'Hospitalisation Details'!A335:L2678,7,FALSE)</f>
        <v>26</v>
      </c>
    </row>
    <row r="337" spans="1:17" ht="15.5" x14ac:dyDescent="0.35">
      <c r="A337" s="37" t="s">
        <v>2032</v>
      </c>
      <c r="B337" s="38" t="str">
        <f>VLOOKUP(A337,'Customer Names'!A337:E2671,3,FALSE)</f>
        <v>Jarosik</v>
      </c>
      <c r="C337" s="39">
        <f>VLOOKUP(A337,'Medical Examinations'!A337:J2671,2,FALSE)</f>
        <v>24.2</v>
      </c>
      <c r="D337" s="38">
        <f>VLOOKUP(A337,'Medical Examinations'!A337:J2671,4,FALSE)</f>
        <v>6.15</v>
      </c>
      <c r="E337" s="40" t="str">
        <f>VLOOKUP(A337,'Medical Examinations'!A337:J2671,6,FALSE)</f>
        <v>No</v>
      </c>
      <c r="F337" s="41" t="str">
        <f>VLOOKUP(A337,'Medical Examinations'!A337:J2671,7,FALSE)</f>
        <v>No</v>
      </c>
      <c r="G337" s="41" t="str">
        <f>VLOOKUP(A337,'Medical Examinations'!A337:J2671,8,FALSE)</f>
        <v>No</v>
      </c>
      <c r="H337" s="41">
        <f>VLOOKUP(A337,'Medical Examinations'!A337:J2671,9,FALSE)</f>
        <v>1</v>
      </c>
      <c r="I337" s="41" t="str">
        <f>VLOOKUP(A337,'Medical Examinations'!A337:J2671,10,FALSE)</f>
        <v>Yes</v>
      </c>
      <c r="J337" s="41" t="str">
        <f>VLOOKUP(A337,'Medical Examinations'!A337:J2671,3,FALSE)</f>
        <v>Normal weight</v>
      </c>
      <c r="K337" s="41" t="str">
        <f>VLOOKUP(A337,'Medical Examinations'!A337:J2671,5,FALSE)</f>
        <v>Prediabetese</v>
      </c>
      <c r="L337" s="42">
        <f>VLOOKUP(Healthcare!A337,'Hospitalisation Details'!A337:L2679,6,FALSE)</f>
        <v>35627</v>
      </c>
      <c r="M337" s="43">
        <f>VLOOKUP(A337,'Hospitalisation Details'!A337:L2679,9,FALSE)</f>
        <v>29443.59</v>
      </c>
      <c r="N337" s="40" t="str">
        <f>VLOOKUP(Healthcare!A337,'Hospitalisation Details'!A337:L2679,10,FALSE)</f>
        <v>tier - 1</v>
      </c>
      <c r="O337" s="41" t="str">
        <f>VLOOKUP(A337,'Hospitalisation Details'!A336:L2679,11,FALSE)</f>
        <v>tier - 1</v>
      </c>
      <c r="P337" s="41" t="str">
        <f>VLOOKUP(A337,'Hospitalisation Details'!A336:L2679,12)</f>
        <v>R1015</v>
      </c>
      <c r="Q337" s="44">
        <f ca="1">VLOOKUP(A337,'Hospitalisation Details'!A336:L2679,7,FALSE)</f>
        <v>29</v>
      </c>
    </row>
    <row r="338" spans="1:17" ht="15.5" x14ac:dyDescent="0.35">
      <c r="A338" s="29" t="s">
        <v>2031</v>
      </c>
      <c r="B338" s="30" t="str">
        <f>VLOOKUP(A338,'Customer Names'!A338:E2672,3,FALSE)</f>
        <v>Heinzen</v>
      </c>
      <c r="C338" s="31">
        <f>VLOOKUP(A338,'Medical Examinations'!A338:J2672,2,FALSE)</f>
        <v>22.03</v>
      </c>
      <c r="D338" s="30">
        <f>VLOOKUP(A338,'Medical Examinations'!A338:J2672,4,FALSE)</f>
        <v>4.28</v>
      </c>
      <c r="E338" s="32" t="str">
        <f>VLOOKUP(A338,'Medical Examinations'!A338:J2672,6,FALSE)</f>
        <v>Yes</v>
      </c>
      <c r="F338" s="33" t="str">
        <f>VLOOKUP(A338,'Medical Examinations'!A338:J2672,7,FALSE)</f>
        <v>No</v>
      </c>
      <c r="G338" s="33" t="str">
        <f>VLOOKUP(A338,'Medical Examinations'!A338:J2672,8,FALSE)</f>
        <v>No</v>
      </c>
      <c r="H338" s="33">
        <f>VLOOKUP(A338,'Medical Examinations'!A338:J2672,9,FALSE)</f>
        <v>0</v>
      </c>
      <c r="I338" s="33" t="str">
        <f>VLOOKUP(A338,'Medical Examinations'!A338:J2672,10,FALSE)</f>
        <v>Yes</v>
      </c>
      <c r="J338" s="33" t="str">
        <f>VLOOKUP(A338,'Medical Examinations'!A338:J2672,3,FALSE)</f>
        <v>Normal weight</v>
      </c>
      <c r="K338" s="33" t="str">
        <f>VLOOKUP(A338,'Medical Examinations'!A338:J2672,5,FALSE)</f>
        <v>Normal</v>
      </c>
      <c r="L338" s="34">
        <f>VLOOKUP(Healthcare!A338,'Hospitalisation Details'!A338:L2680,6,FALSE)</f>
        <v>35010</v>
      </c>
      <c r="M338" s="35">
        <f>VLOOKUP(A338,'Hospitalisation Details'!A338:L2680,9,FALSE)</f>
        <v>29352.560000000001</v>
      </c>
      <c r="N338" s="32" t="str">
        <f>VLOOKUP(Healthcare!A338,'Hospitalisation Details'!A338:L2680,10,FALSE)</f>
        <v>tier - 1</v>
      </c>
      <c r="O338" s="33" t="str">
        <f>VLOOKUP(A338,'Hospitalisation Details'!A337:L2680,11,FALSE)</f>
        <v>tier - 1</v>
      </c>
      <c r="P338" s="33" t="str">
        <f>VLOOKUP(A338,'Hospitalisation Details'!A337:L2680,12)</f>
        <v>R1015</v>
      </c>
      <c r="Q338" s="36">
        <f ca="1">VLOOKUP(A338,'Hospitalisation Details'!A337:L2680,7,FALSE)</f>
        <v>30</v>
      </c>
    </row>
    <row r="339" spans="1:17" ht="15.5" x14ac:dyDescent="0.35">
      <c r="A339" s="37" t="s">
        <v>2030</v>
      </c>
      <c r="B339" s="38" t="str">
        <f>VLOOKUP(A339,'Customer Names'!A339:E2673,3,FALSE)</f>
        <v>Kelley</v>
      </c>
      <c r="C339" s="39">
        <f>VLOOKUP(A339,'Medical Examinations'!A339:J2673,2,FALSE)</f>
        <v>26.885000000000002</v>
      </c>
      <c r="D339" s="38">
        <f>VLOOKUP(A339,'Medical Examinations'!A339:J2673,4,FALSE)</f>
        <v>9.86</v>
      </c>
      <c r="E339" s="40" t="str">
        <f>VLOOKUP(A339,'Medical Examinations'!A339:J2673,6,FALSE)</f>
        <v>No</v>
      </c>
      <c r="F339" s="41" t="str">
        <f>VLOOKUP(A339,'Medical Examinations'!A339:J2673,7,FALSE)</f>
        <v>No</v>
      </c>
      <c r="G339" s="41" t="str">
        <f>VLOOKUP(A339,'Medical Examinations'!A339:J2673,8,FALSE)</f>
        <v>No</v>
      </c>
      <c r="H339" s="41">
        <f>VLOOKUP(A339,'Medical Examinations'!A339:J2673,9,FALSE)</f>
        <v>3</v>
      </c>
      <c r="I339" s="41" t="str">
        <f>VLOOKUP(A339,'Medical Examinations'!A339:J2673,10,FALSE)</f>
        <v>Yes</v>
      </c>
      <c r="J339" s="41" t="str">
        <f>VLOOKUP(A339,'Medical Examinations'!A339:J2673,3,FALSE)</f>
        <v>Overweight</v>
      </c>
      <c r="K339" s="41" t="str">
        <f>VLOOKUP(A339,'Medical Examinations'!A339:J2673,5,FALSE)</f>
        <v>Diabetese</v>
      </c>
      <c r="L339" s="42">
        <f>VLOOKUP(Healthcare!A339,'Hospitalisation Details'!A339:L2681,6,FALSE)</f>
        <v>35951</v>
      </c>
      <c r="M339" s="43">
        <f>VLOOKUP(A339,'Hospitalisation Details'!A339:L2681,9,FALSE)</f>
        <v>29330.98</v>
      </c>
      <c r="N339" s="40" t="str">
        <f>VLOOKUP(Healthcare!A339,'Hospitalisation Details'!A339:L2681,10,FALSE)</f>
        <v>tier - 1</v>
      </c>
      <c r="O339" s="41" t="str">
        <f>VLOOKUP(A339,'Hospitalisation Details'!A338:L2681,11,FALSE)</f>
        <v>tier - 2</v>
      </c>
      <c r="P339" s="41" t="str">
        <f>VLOOKUP(A339,'Hospitalisation Details'!A338:L2681,12)</f>
        <v>R1015</v>
      </c>
      <c r="Q339" s="44">
        <f ca="1">VLOOKUP(A339,'Hospitalisation Details'!A338:L2681,7,FALSE)</f>
        <v>28</v>
      </c>
    </row>
    <row r="340" spans="1:17" ht="15.5" x14ac:dyDescent="0.35">
      <c r="A340" s="29" t="s">
        <v>2029</v>
      </c>
      <c r="B340" s="30" t="str">
        <f>VLOOKUP(A340,'Customer Names'!A340:E2674,3,FALSE)</f>
        <v>Thacker</v>
      </c>
      <c r="C340" s="31">
        <f>VLOOKUP(A340,'Medical Examinations'!A340:J2674,2,FALSE)</f>
        <v>16.36</v>
      </c>
      <c r="D340" s="30">
        <f>VLOOKUP(A340,'Medical Examinations'!A340:J2674,4,FALSE)</f>
        <v>11.19</v>
      </c>
      <c r="E340" s="32" t="str">
        <f>VLOOKUP(A340,'Medical Examinations'!A340:J2674,6,FALSE)</f>
        <v>No</v>
      </c>
      <c r="F340" s="33" t="str">
        <f>VLOOKUP(A340,'Medical Examinations'!A340:J2674,7,FALSE)</f>
        <v>No</v>
      </c>
      <c r="G340" s="33" t="str">
        <f>VLOOKUP(A340,'Medical Examinations'!A340:J2674,8,FALSE)</f>
        <v>No</v>
      </c>
      <c r="H340" s="33">
        <f>VLOOKUP(A340,'Medical Examinations'!A340:J2674,9,FALSE)</f>
        <v>0</v>
      </c>
      <c r="I340" s="33" t="str">
        <f>VLOOKUP(A340,'Medical Examinations'!A340:J2674,10,FALSE)</f>
        <v>Yes</v>
      </c>
      <c r="J340" s="33" t="str">
        <f>VLOOKUP(A340,'Medical Examinations'!A340:J2674,3,FALSE)</f>
        <v>Underweight</v>
      </c>
      <c r="K340" s="33" t="str">
        <f>VLOOKUP(A340,'Medical Examinations'!A340:J2674,5,FALSE)</f>
        <v>Diabetese</v>
      </c>
      <c r="L340" s="34">
        <f>VLOOKUP(Healthcare!A340,'Hospitalisation Details'!A340:L2682,6,FALSE)</f>
        <v>35997</v>
      </c>
      <c r="M340" s="35">
        <f>VLOOKUP(A340,'Hospitalisation Details'!A340:L2682,9,FALSE)</f>
        <v>29227.599999999999</v>
      </c>
      <c r="N340" s="32" t="str">
        <f>VLOOKUP(Healthcare!A340,'Hospitalisation Details'!A340:L2682,10,FALSE)</f>
        <v>tier - 1</v>
      </c>
      <c r="O340" s="33" t="str">
        <f>VLOOKUP(A340,'Hospitalisation Details'!A339:L2682,11,FALSE)</f>
        <v>tier - 3</v>
      </c>
      <c r="P340" s="33" t="str">
        <f>VLOOKUP(A340,'Hospitalisation Details'!A339:L2682,12)</f>
        <v>R1015</v>
      </c>
      <c r="Q340" s="36">
        <f ca="1">VLOOKUP(A340,'Hospitalisation Details'!A339:L2682,7,FALSE)</f>
        <v>28</v>
      </c>
    </row>
    <row r="341" spans="1:17" ht="15.5" x14ac:dyDescent="0.35">
      <c r="A341" s="37" t="s">
        <v>2028</v>
      </c>
      <c r="B341" s="38" t="str">
        <f>VLOOKUP(A341,'Customer Names'!A341:E2675,3,FALSE)</f>
        <v>Jeseritz</v>
      </c>
      <c r="C341" s="39">
        <f>VLOOKUP(A341,'Medical Examinations'!A341:J2675,2,FALSE)</f>
        <v>32.299999999999997</v>
      </c>
      <c r="D341" s="38">
        <f>VLOOKUP(A341,'Medical Examinations'!A341:J2675,4,FALSE)</f>
        <v>4.8899999999999997</v>
      </c>
      <c r="E341" s="40" t="str">
        <f>VLOOKUP(A341,'Medical Examinations'!A341:J2675,6,FALSE)</f>
        <v>Yes</v>
      </c>
      <c r="F341" s="41" t="str">
        <f>VLOOKUP(A341,'Medical Examinations'!A341:J2675,7,FALSE)</f>
        <v>No</v>
      </c>
      <c r="G341" s="41" t="str">
        <f>VLOOKUP(A341,'Medical Examinations'!A341:J2675,8,FALSE)</f>
        <v>Yes</v>
      </c>
      <c r="H341" s="41">
        <f>VLOOKUP(A341,'Medical Examinations'!A341:J2675,9,FALSE)</f>
        <v>1</v>
      </c>
      <c r="I341" s="41" t="str">
        <f>VLOOKUP(A341,'Medical Examinations'!A341:J2675,10,FALSE)</f>
        <v>No</v>
      </c>
      <c r="J341" s="41" t="str">
        <f>VLOOKUP(A341,'Medical Examinations'!A341:J2675,3,FALSE)</f>
        <v>Obesity</v>
      </c>
      <c r="K341" s="41" t="str">
        <f>VLOOKUP(A341,'Medical Examinations'!A341:J2675,5,FALSE)</f>
        <v>Normal</v>
      </c>
      <c r="L341" s="42">
        <f>VLOOKUP(Healthcare!A341,'Hospitalisation Details'!A341:L2683,6,FALSE)</f>
        <v>36350</v>
      </c>
      <c r="M341" s="43">
        <f>VLOOKUP(A341,'Hospitalisation Details'!A341:L2683,9,FALSE)</f>
        <v>29186.48</v>
      </c>
      <c r="N341" s="40" t="str">
        <f>VLOOKUP(Healthcare!A341,'Hospitalisation Details'!A341:L2683,10,FALSE)</f>
        <v>tier - 1</v>
      </c>
      <c r="O341" s="41" t="str">
        <f>VLOOKUP(A341,'Hospitalisation Details'!A340:L2683,11,FALSE)</f>
        <v>tier - 3</v>
      </c>
      <c r="P341" s="41" t="str">
        <f>VLOOKUP(A341,'Hospitalisation Details'!A340:L2683,12)</f>
        <v>R1015</v>
      </c>
      <c r="Q341" s="44">
        <f ca="1">VLOOKUP(A341,'Hospitalisation Details'!A340:L2683,7,FALSE)</f>
        <v>27</v>
      </c>
    </row>
    <row r="342" spans="1:17" ht="15.5" x14ac:dyDescent="0.35">
      <c r="A342" s="29" t="s">
        <v>2027</v>
      </c>
      <c r="B342" s="30" t="str">
        <f>VLOOKUP(A342,'Customer Names'!A342:E2676,3,FALSE)</f>
        <v>Hohman</v>
      </c>
      <c r="C342" s="31">
        <f>VLOOKUP(A342,'Medical Examinations'!A342:J2676,2,FALSE)</f>
        <v>16.05</v>
      </c>
      <c r="D342" s="30">
        <f>VLOOKUP(A342,'Medical Examinations'!A342:J2676,4,FALSE)</f>
        <v>4.3499999999999996</v>
      </c>
      <c r="E342" s="32" t="str">
        <f>VLOOKUP(A342,'Medical Examinations'!A342:J2676,6,FALSE)</f>
        <v>Yes</v>
      </c>
      <c r="F342" s="33" t="str">
        <f>VLOOKUP(A342,'Medical Examinations'!A342:J2676,7,FALSE)</f>
        <v>No</v>
      </c>
      <c r="G342" s="33" t="str">
        <f>VLOOKUP(A342,'Medical Examinations'!A342:J2676,8,FALSE)</f>
        <v>No</v>
      </c>
      <c r="H342" s="33">
        <f>VLOOKUP(A342,'Medical Examinations'!A342:J2676,9,FALSE)</f>
        <v>0</v>
      </c>
      <c r="I342" s="33" t="str">
        <f>VLOOKUP(A342,'Medical Examinations'!A342:J2676,10,FALSE)</f>
        <v>Yes</v>
      </c>
      <c r="J342" s="33" t="str">
        <f>VLOOKUP(A342,'Medical Examinations'!A342:J2676,3,FALSE)</f>
        <v>Underweight</v>
      </c>
      <c r="K342" s="33" t="str">
        <f>VLOOKUP(A342,'Medical Examinations'!A342:J2676,5,FALSE)</f>
        <v>Normal</v>
      </c>
      <c r="L342" s="34">
        <f>VLOOKUP(Healthcare!A342,'Hospitalisation Details'!A342:L2684,6,FALSE)</f>
        <v>35377</v>
      </c>
      <c r="M342" s="35">
        <f>VLOOKUP(A342,'Hospitalisation Details'!A342:L2684,9,FALSE)</f>
        <v>29160.39</v>
      </c>
      <c r="N342" s="32" t="str">
        <f>VLOOKUP(Healthcare!A342,'Hospitalisation Details'!A342:L2684,10,FALSE)</f>
        <v>tier - 1</v>
      </c>
      <c r="O342" s="33" t="str">
        <f>VLOOKUP(A342,'Hospitalisation Details'!A341:L2684,11,FALSE)</f>
        <v>tier - 2</v>
      </c>
      <c r="P342" s="33" t="str">
        <f>VLOOKUP(A342,'Hospitalisation Details'!A341:L2684,12)</f>
        <v>R1015</v>
      </c>
      <c r="Q342" s="36">
        <f ca="1">VLOOKUP(A342,'Hospitalisation Details'!A341:L2684,7,FALSE)</f>
        <v>29</v>
      </c>
    </row>
    <row r="343" spans="1:17" ht="15.5" x14ac:dyDescent="0.35">
      <c r="A343" s="37" t="s">
        <v>2026</v>
      </c>
      <c r="B343" s="38" t="str">
        <f>VLOOKUP(A343,'Customer Names'!A343:E2677,3,FALSE)</f>
        <v>Hill</v>
      </c>
      <c r="C343" s="39">
        <f>VLOOKUP(A343,'Medical Examinations'!A343:J2677,2,FALSE)</f>
        <v>29.07</v>
      </c>
      <c r="D343" s="38">
        <f>VLOOKUP(A343,'Medical Examinations'!A343:J2677,4,FALSE)</f>
        <v>8.66</v>
      </c>
      <c r="E343" s="40" t="str">
        <f>VLOOKUP(A343,'Medical Examinations'!A343:J2677,6,FALSE)</f>
        <v>Yes</v>
      </c>
      <c r="F343" s="41" t="str">
        <f>VLOOKUP(A343,'Medical Examinations'!A343:J2677,7,FALSE)</f>
        <v>No</v>
      </c>
      <c r="G343" s="41" t="str">
        <f>VLOOKUP(A343,'Medical Examinations'!A343:J2677,8,FALSE)</f>
        <v>No</v>
      </c>
      <c r="H343" s="41">
        <f>VLOOKUP(A343,'Medical Examinations'!A343:J2677,9,FALSE)</f>
        <v>2</v>
      </c>
      <c r="I343" s="41" t="str">
        <f>VLOOKUP(A343,'Medical Examinations'!A343:J2677,10,FALSE)</f>
        <v>Yes</v>
      </c>
      <c r="J343" s="41" t="str">
        <f>VLOOKUP(A343,'Medical Examinations'!A343:J2677,3,FALSE)</f>
        <v>Overweight</v>
      </c>
      <c r="K343" s="41" t="str">
        <f>VLOOKUP(A343,'Medical Examinations'!A343:J2677,5,FALSE)</f>
        <v>Diabetese</v>
      </c>
      <c r="L343" s="42">
        <f>VLOOKUP(Healthcare!A343,'Hospitalisation Details'!A343:L2685,6,FALSE)</f>
        <v>33596</v>
      </c>
      <c r="M343" s="43">
        <f>VLOOKUP(A343,'Hospitalisation Details'!A343:L2685,9,FALSE)</f>
        <v>29141.360000000001</v>
      </c>
      <c r="N343" s="40" t="str">
        <f>VLOOKUP(Healthcare!A343,'Hospitalisation Details'!A343:L2685,10,FALSE)</f>
        <v>tier - 1</v>
      </c>
      <c r="O343" s="41" t="str">
        <f>VLOOKUP(A343,'Hospitalisation Details'!A342:L2685,11,FALSE)</f>
        <v>tier - 3</v>
      </c>
      <c r="P343" s="41" t="str">
        <f>VLOOKUP(A343,'Hospitalisation Details'!A342:L2685,12)</f>
        <v>R1015</v>
      </c>
      <c r="Q343" s="44">
        <f ca="1">VLOOKUP(A343,'Hospitalisation Details'!A342:L2685,7,FALSE)</f>
        <v>34</v>
      </c>
    </row>
    <row r="344" spans="1:17" ht="15.5" x14ac:dyDescent="0.35">
      <c r="A344" s="29" t="s">
        <v>2025</v>
      </c>
      <c r="B344" s="30" t="str">
        <f>VLOOKUP(A344,'Customer Names'!A344:E2678,3,FALSE)</f>
        <v>Kuepfer</v>
      </c>
      <c r="C344" s="31">
        <f>VLOOKUP(A344,'Medical Examinations'!A344:J2678,2,FALSE)</f>
        <v>17.43</v>
      </c>
      <c r="D344" s="30">
        <f>VLOOKUP(A344,'Medical Examinations'!A344:J2678,4,FALSE)</f>
        <v>8.64</v>
      </c>
      <c r="E344" s="32" t="str">
        <f>VLOOKUP(A344,'Medical Examinations'!A344:J2678,6,FALSE)</f>
        <v>No</v>
      </c>
      <c r="F344" s="33" t="str">
        <f>VLOOKUP(A344,'Medical Examinations'!A344:J2678,7,FALSE)</f>
        <v>No</v>
      </c>
      <c r="G344" s="33" t="str">
        <f>VLOOKUP(A344,'Medical Examinations'!A344:J2678,8,FALSE)</f>
        <v>No</v>
      </c>
      <c r="H344" s="33">
        <f>VLOOKUP(A344,'Medical Examinations'!A344:J2678,9,FALSE)</f>
        <v>0</v>
      </c>
      <c r="I344" s="33" t="str">
        <f>VLOOKUP(A344,'Medical Examinations'!A344:J2678,10,FALSE)</f>
        <v>Yes</v>
      </c>
      <c r="J344" s="33" t="str">
        <f>VLOOKUP(A344,'Medical Examinations'!A344:J2678,3,FALSE)</f>
        <v>Underweight</v>
      </c>
      <c r="K344" s="33" t="str">
        <f>VLOOKUP(A344,'Medical Examinations'!A344:J2678,5,FALSE)</f>
        <v>Diabetese</v>
      </c>
      <c r="L344" s="34">
        <f>VLOOKUP(Healthcare!A344,'Hospitalisation Details'!A344:L2686,6,FALSE)</f>
        <v>36128</v>
      </c>
      <c r="M344" s="35">
        <f>VLOOKUP(A344,'Hospitalisation Details'!A344:L2686,9,FALSE)</f>
        <v>29114.77</v>
      </c>
      <c r="N344" s="32" t="str">
        <f>VLOOKUP(Healthcare!A344,'Hospitalisation Details'!A344:L2686,10,FALSE)</f>
        <v>tier - 1</v>
      </c>
      <c r="O344" s="33" t="str">
        <f>VLOOKUP(A344,'Hospitalisation Details'!A343:L2686,11,FALSE)</f>
        <v>tier - 1</v>
      </c>
      <c r="P344" s="33" t="str">
        <f>VLOOKUP(A344,'Hospitalisation Details'!A343:L2686,12)</f>
        <v>R1015</v>
      </c>
      <c r="Q344" s="36">
        <f ca="1">VLOOKUP(A344,'Hospitalisation Details'!A343:L2686,7,FALSE)</f>
        <v>27</v>
      </c>
    </row>
    <row r="345" spans="1:17" ht="15.5" x14ac:dyDescent="0.35">
      <c r="A345" s="37" t="s">
        <v>2024</v>
      </c>
      <c r="B345" s="38" t="str">
        <f>VLOOKUP(A345,'Customer Names'!A345:E2679,3,FALSE)</f>
        <v>Kaczmarek</v>
      </c>
      <c r="C345" s="39">
        <f>VLOOKUP(A345,'Medical Examinations'!A345:J2679,2,FALSE)</f>
        <v>19.329999999999998</v>
      </c>
      <c r="D345" s="38">
        <f>VLOOKUP(A345,'Medical Examinations'!A345:J2679,4,FALSE)</f>
        <v>4.2699999999999996</v>
      </c>
      <c r="E345" s="40" t="str">
        <f>VLOOKUP(A345,'Medical Examinations'!A345:J2679,6,FALSE)</f>
        <v>No</v>
      </c>
      <c r="F345" s="41" t="str">
        <f>VLOOKUP(A345,'Medical Examinations'!A345:J2679,7,FALSE)</f>
        <v>No</v>
      </c>
      <c r="G345" s="41" t="str">
        <f>VLOOKUP(A345,'Medical Examinations'!A345:J2679,8,FALSE)</f>
        <v>No</v>
      </c>
      <c r="H345" s="41">
        <f>VLOOKUP(A345,'Medical Examinations'!A345:J2679,9,FALSE)</f>
        <v>0</v>
      </c>
      <c r="I345" s="41" t="str">
        <f>VLOOKUP(A345,'Medical Examinations'!A345:J2679,10,FALSE)</f>
        <v>Yes</v>
      </c>
      <c r="J345" s="41" t="str">
        <f>VLOOKUP(A345,'Medical Examinations'!A345:J2679,3,FALSE)</f>
        <v>Normal weight</v>
      </c>
      <c r="K345" s="41" t="str">
        <f>VLOOKUP(A345,'Medical Examinations'!A345:J2679,5,FALSE)</f>
        <v>Normal</v>
      </c>
      <c r="L345" s="42">
        <f>VLOOKUP(Healthcare!A345,'Hospitalisation Details'!A345:L2687,6,FALSE)</f>
        <v>33068</v>
      </c>
      <c r="M345" s="43">
        <f>VLOOKUP(A345,'Hospitalisation Details'!A345:L2687,9,FALSE)</f>
        <v>29114.21</v>
      </c>
      <c r="N345" s="40" t="str">
        <f>VLOOKUP(Healthcare!A345,'Hospitalisation Details'!A345:L2687,10,FALSE)</f>
        <v>tier - 1</v>
      </c>
      <c r="O345" s="41" t="str">
        <f>VLOOKUP(A345,'Hospitalisation Details'!A344:L2687,11,FALSE)</f>
        <v>tier - 3</v>
      </c>
      <c r="P345" s="41" t="str">
        <f>VLOOKUP(A345,'Hospitalisation Details'!A344:L2687,12)</f>
        <v>R1015</v>
      </c>
      <c r="Q345" s="44">
        <f ca="1">VLOOKUP(A345,'Hospitalisation Details'!A344:L2687,7,FALSE)</f>
        <v>36</v>
      </c>
    </row>
    <row r="346" spans="1:17" ht="15.5" x14ac:dyDescent="0.35">
      <c r="A346" s="29" t="s">
        <v>2023</v>
      </c>
      <c r="B346" s="30" t="str">
        <f>VLOOKUP(A346,'Customer Names'!A346:E2680,3,FALSE)</f>
        <v>Pitt</v>
      </c>
      <c r="C346" s="31">
        <f>VLOOKUP(A346,'Medical Examinations'!A346:J2680,2,FALSE)</f>
        <v>30.52</v>
      </c>
      <c r="D346" s="30">
        <f>VLOOKUP(A346,'Medical Examinations'!A346:J2680,4,FALSE)</f>
        <v>4.21</v>
      </c>
      <c r="E346" s="32" t="str">
        <f>VLOOKUP(A346,'Medical Examinations'!A346:J2680,6,FALSE)</f>
        <v>No</v>
      </c>
      <c r="F346" s="33" t="str">
        <f>VLOOKUP(A346,'Medical Examinations'!A346:J2680,7,FALSE)</f>
        <v>No</v>
      </c>
      <c r="G346" s="33" t="str">
        <f>VLOOKUP(A346,'Medical Examinations'!A346:J2680,8,FALSE)</f>
        <v>No</v>
      </c>
      <c r="H346" s="33">
        <f>VLOOKUP(A346,'Medical Examinations'!A346:J2680,9,FALSE)</f>
        <v>1</v>
      </c>
      <c r="I346" s="33" t="str">
        <f>VLOOKUP(A346,'Medical Examinations'!A346:J2680,10,FALSE)</f>
        <v>Yes</v>
      </c>
      <c r="J346" s="33" t="str">
        <f>VLOOKUP(A346,'Medical Examinations'!A346:J2680,3,FALSE)</f>
        <v>Obesity</v>
      </c>
      <c r="K346" s="33" t="str">
        <f>VLOOKUP(A346,'Medical Examinations'!A346:J2680,5,FALSE)</f>
        <v>Normal</v>
      </c>
      <c r="L346" s="34">
        <f>VLOOKUP(Healthcare!A346,'Hospitalisation Details'!A346:L2688,6,FALSE)</f>
        <v>33792</v>
      </c>
      <c r="M346" s="35">
        <f>VLOOKUP(A346,'Hospitalisation Details'!A346:L2688,9,FALSE)</f>
        <v>29007.82</v>
      </c>
      <c r="N346" s="32" t="str">
        <f>VLOOKUP(Healthcare!A346,'Hospitalisation Details'!A346:L2688,10,FALSE)</f>
        <v>tier - 1</v>
      </c>
      <c r="O346" s="33" t="str">
        <f>VLOOKUP(A346,'Hospitalisation Details'!A345:L2688,11,FALSE)</f>
        <v>tier - 3</v>
      </c>
      <c r="P346" s="33" t="str">
        <f>VLOOKUP(A346,'Hospitalisation Details'!A345:L2688,12)</f>
        <v>R1013</v>
      </c>
      <c r="Q346" s="36">
        <f ca="1">VLOOKUP(A346,'Hospitalisation Details'!A345:L2688,7,FALSE)</f>
        <v>34</v>
      </c>
    </row>
    <row r="347" spans="1:17" ht="15.5" x14ac:dyDescent="0.35">
      <c r="A347" s="37" t="s">
        <v>2022</v>
      </c>
      <c r="B347" s="38" t="str">
        <f>VLOOKUP(A347,'Customer Names'!A347:E2681,3,FALSE)</f>
        <v>Lorton</v>
      </c>
      <c r="C347" s="39">
        <f>VLOOKUP(A347,'Medical Examinations'!A347:J2681,2,FALSE)</f>
        <v>39.21</v>
      </c>
      <c r="D347" s="38">
        <f>VLOOKUP(A347,'Medical Examinations'!A347:J2681,4,FALSE)</f>
        <v>5.04</v>
      </c>
      <c r="E347" s="40" t="str">
        <f>VLOOKUP(A347,'Medical Examinations'!A347:J2681,6,FALSE)</f>
        <v>No</v>
      </c>
      <c r="F347" s="41" t="str">
        <f>VLOOKUP(A347,'Medical Examinations'!A347:J2681,7,FALSE)</f>
        <v>No</v>
      </c>
      <c r="G347" s="41" t="str">
        <f>VLOOKUP(A347,'Medical Examinations'!A347:J2681,8,FALSE)</f>
        <v>Yes</v>
      </c>
      <c r="H347" s="41">
        <f>VLOOKUP(A347,'Medical Examinations'!A347:J2681,9,FALSE)</f>
        <v>1</v>
      </c>
      <c r="I347" s="41" t="str">
        <f>VLOOKUP(A347,'Medical Examinations'!A347:J2681,10,FALSE)</f>
        <v>Yes</v>
      </c>
      <c r="J347" s="41" t="str">
        <f>VLOOKUP(A347,'Medical Examinations'!A347:J2681,3,FALSE)</f>
        <v>Obesity</v>
      </c>
      <c r="K347" s="41" t="str">
        <f>VLOOKUP(A347,'Medical Examinations'!A347:J2681,5,FALSE)</f>
        <v>Normal</v>
      </c>
      <c r="L347" s="42">
        <f>VLOOKUP(Healthcare!A347,'Hospitalisation Details'!A347:L2689,6,FALSE)</f>
        <v>37865</v>
      </c>
      <c r="M347" s="43">
        <f>VLOOKUP(A347,'Hospitalisation Details'!A347:L2689,9,FALSE)</f>
        <v>28998.68</v>
      </c>
      <c r="N347" s="40" t="str">
        <f>VLOOKUP(Healthcare!A347,'Hospitalisation Details'!A347:L2689,10,FALSE)</f>
        <v>tier - 1</v>
      </c>
      <c r="O347" s="41" t="str">
        <f>VLOOKUP(A347,'Hospitalisation Details'!A346:L2689,11,FALSE)</f>
        <v>tier - 3</v>
      </c>
      <c r="P347" s="41" t="str">
        <f>VLOOKUP(A347,'Hospitalisation Details'!A346:L2689,12)</f>
        <v>R1013</v>
      </c>
      <c r="Q347" s="44">
        <f ca="1">VLOOKUP(A347,'Hospitalisation Details'!A346:L2689,7,FALSE)</f>
        <v>23</v>
      </c>
    </row>
    <row r="348" spans="1:17" ht="15.5" x14ac:dyDescent="0.35">
      <c r="A348" s="29" t="s">
        <v>2021</v>
      </c>
      <c r="B348" s="30" t="str">
        <f>VLOOKUP(A348,'Customer Names'!A348:E2682,3,FALSE)</f>
        <v>Castaneda</v>
      </c>
      <c r="C348" s="31">
        <f>VLOOKUP(A348,'Medical Examinations'!A348:J2682,2,FALSE)</f>
        <v>26.98</v>
      </c>
      <c r="D348" s="30">
        <f>VLOOKUP(A348,'Medical Examinations'!A348:J2682,4,FALSE)</f>
        <v>5.21</v>
      </c>
      <c r="E348" s="32" t="str">
        <f>VLOOKUP(A348,'Medical Examinations'!A348:J2682,6,FALSE)</f>
        <v>Yes</v>
      </c>
      <c r="F348" s="33" t="str">
        <f>VLOOKUP(A348,'Medical Examinations'!A348:J2682,7,FALSE)</f>
        <v>No</v>
      </c>
      <c r="G348" s="33" t="str">
        <f>VLOOKUP(A348,'Medical Examinations'!A348:J2682,8,FALSE)</f>
        <v>No</v>
      </c>
      <c r="H348" s="33">
        <f>VLOOKUP(A348,'Medical Examinations'!A348:J2682,9,FALSE)</f>
        <v>2</v>
      </c>
      <c r="I348" s="33" t="str">
        <f>VLOOKUP(A348,'Medical Examinations'!A348:J2682,10,FALSE)</f>
        <v>Yes</v>
      </c>
      <c r="J348" s="33" t="str">
        <f>VLOOKUP(A348,'Medical Examinations'!A348:J2682,3,FALSE)</f>
        <v>Overweight</v>
      </c>
      <c r="K348" s="33" t="str">
        <f>VLOOKUP(A348,'Medical Examinations'!A348:J2682,5,FALSE)</f>
        <v>Normal</v>
      </c>
      <c r="L348" s="34">
        <f>VLOOKUP(Healthcare!A348,'Hospitalisation Details'!A348:L2690,6,FALSE)</f>
        <v>36499</v>
      </c>
      <c r="M348" s="35">
        <f>VLOOKUP(A348,'Hospitalisation Details'!A348:L2690,9,FALSE)</f>
        <v>28950.47</v>
      </c>
      <c r="N348" s="32" t="str">
        <f>VLOOKUP(Healthcare!A348,'Hospitalisation Details'!A348:L2690,10,FALSE)</f>
        <v>tier - 1</v>
      </c>
      <c r="O348" s="33" t="str">
        <f>VLOOKUP(A348,'Hospitalisation Details'!A347:L2690,11,FALSE)</f>
        <v>tier - 1</v>
      </c>
      <c r="P348" s="33" t="str">
        <f>VLOOKUP(A348,'Hospitalisation Details'!A347:L2690,12)</f>
        <v>R1013</v>
      </c>
      <c r="Q348" s="36">
        <f ca="1">VLOOKUP(A348,'Hospitalisation Details'!A347:L2690,7,FALSE)</f>
        <v>26</v>
      </c>
    </row>
    <row r="349" spans="1:17" ht="15.5" x14ac:dyDescent="0.35">
      <c r="A349" s="37" t="s">
        <v>2020</v>
      </c>
      <c r="B349" s="38" t="str">
        <f>VLOOKUP(A349,'Customer Names'!A349:E2683,3,FALSE)</f>
        <v>Cherop</v>
      </c>
      <c r="C349" s="39">
        <f>VLOOKUP(A349,'Medical Examinations'!A349:J2683,2,FALSE)</f>
        <v>25.84</v>
      </c>
      <c r="D349" s="38">
        <f>VLOOKUP(A349,'Medical Examinations'!A349:J2683,4,FALSE)</f>
        <v>8.83</v>
      </c>
      <c r="E349" s="40" t="str">
        <f>VLOOKUP(A349,'Medical Examinations'!A349:J2683,6,FALSE)</f>
        <v>No</v>
      </c>
      <c r="F349" s="41" t="str">
        <f>VLOOKUP(A349,'Medical Examinations'!A349:J2683,7,FALSE)</f>
        <v>No</v>
      </c>
      <c r="G349" s="41" t="str">
        <f>VLOOKUP(A349,'Medical Examinations'!A349:J2683,8,FALSE)</f>
        <v>No</v>
      </c>
      <c r="H349" s="41">
        <f>VLOOKUP(A349,'Medical Examinations'!A349:J2683,9,FALSE)</f>
        <v>0</v>
      </c>
      <c r="I349" s="41" t="str">
        <f>VLOOKUP(A349,'Medical Examinations'!A349:J2683,10,FALSE)</f>
        <v>No</v>
      </c>
      <c r="J349" s="41" t="str">
        <f>VLOOKUP(A349,'Medical Examinations'!A349:J2683,3,FALSE)</f>
        <v>Overweight</v>
      </c>
      <c r="K349" s="41" t="str">
        <f>VLOOKUP(A349,'Medical Examinations'!A349:J2683,5,FALSE)</f>
        <v>Diabetese</v>
      </c>
      <c r="L349" s="42">
        <f>VLOOKUP(Healthcare!A349,'Hospitalisation Details'!A349:L2691,6,FALSE)</f>
        <v>33810</v>
      </c>
      <c r="M349" s="43">
        <f>VLOOKUP(A349,'Hospitalisation Details'!A349:L2691,9,FALSE)</f>
        <v>28923.14</v>
      </c>
      <c r="N349" s="40" t="str">
        <f>VLOOKUP(Healthcare!A349,'Hospitalisation Details'!A349:L2691,10,FALSE)</f>
        <v>tier - 1</v>
      </c>
      <c r="O349" s="41" t="str">
        <f>VLOOKUP(A349,'Hospitalisation Details'!A348:L2691,11,FALSE)</f>
        <v>tier - 1</v>
      </c>
      <c r="P349" s="41" t="str">
        <f>VLOOKUP(A349,'Hospitalisation Details'!A348:L2691,12)</f>
        <v>R1013</v>
      </c>
      <c r="Q349" s="44">
        <f ca="1">VLOOKUP(A349,'Hospitalisation Details'!A348:L2691,7,FALSE)</f>
        <v>34</v>
      </c>
    </row>
    <row r="350" spans="1:17" ht="15.5" x14ac:dyDescent="0.35">
      <c r="A350" s="29" t="s">
        <v>2019</v>
      </c>
      <c r="B350" s="30" t="str">
        <f>VLOOKUP(A350,'Customer Names'!A350:E2684,3,FALSE)</f>
        <v>Howell</v>
      </c>
      <c r="C350" s="31">
        <f>VLOOKUP(A350,'Medical Examinations'!A350:J2684,2,FALSE)</f>
        <v>28.31</v>
      </c>
      <c r="D350" s="30">
        <f>VLOOKUP(A350,'Medical Examinations'!A350:J2684,4,FALSE)</f>
        <v>8.4700000000000006</v>
      </c>
      <c r="E350" s="32" t="str">
        <f>VLOOKUP(A350,'Medical Examinations'!A350:J2684,6,FALSE)</f>
        <v>Yes</v>
      </c>
      <c r="F350" s="33" t="str">
        <f>VLOOKUP(A350,'Medical Examinations'!A350:J2684,7,FALSE)</f>
        <v>No</v>
      </c>
      <c r="G350" s="33" t="str">
        <f>VLOOKUP(A350,'Medical Examinations'!A350:J2684,8,FALSE)</f>
        <v>No</v>
      </c>
      <c r="H350" s="33">
        <f>VLOOKUP(A350,'Medical Examinations'!A350:J2684,9,FALSE)</f>
        <v>2</v>
      </c>
      <c r="I350" s="33" t="str">
        <f>VLOOKUP(A350,'Medical Examinations'!A350:J2684,10,FALSE)</f>
        <v>Yes</v>
      </c>
      <c r="J350" s="33" t="str">
        <f>VLOOKUP(A350,'Medical Examinations'!A350:J2684,3,FALSE)</f>
        <v>Overweight</v>
      </c>
      <c r="K350" s="33" t="str">
        <f>VLOOKUP(A350,'Medical Examinations'!A350:J2684,5,FALSE)</f>
        <v>Diabetese</v>
      </c>
      <c r="L350" s="34">
        <f>VLOOKUP(Healthcare!A350,'Hospitalisation Details'!A350:L2692,6,FALSE)</f>
        <v>33453</v>
      </c>
      <c r="M350" s="35">
        <f>VLOOKUP(A350,'Hospitalisation Details'!A350:L2692,9,FALSE)</f>
        <v>28868.66</v>
      </c>
      <c r="N350" s="32" t="str">
        <f>VLOOKUP(Healthcare!A350,'Hospitalisation Details'!A350:L2692,10,FALSE)</f>
        <v>tier - 1</v>
      </c>
      <c r="O350" s="33" t="str">
        <f>VLOOKUP(A350,'Hospitalisation Details'!A349:L2692,11,FALSE)</f>
        <v>tier - 2</v>
      </c>
      <c r="P350" s="33" t="str">
        <f>VLOOKUP(A350,'Hospitalisation Details'!A349:L2692,12)</f>
        <v>R1013</v>
      </c>
      <c r="Q350" s="36">
        <f ca="1">VLOOKUP(A350,'Hospitalisation Details'!A349:L2692,7,FALSE)</f>
        <v>35</v>
      </c>
    </row>
    <row r="351" spans="1:17" ht="15.5" x14ac:dyDescent="0.35">
      <c r="A351" s="37" t="s">
        <v>2018</v>
      </c>
      <c r="B351" s="38" t="str">
        <f>VLOOKUP(A351,'Customer Names'!A351:E2685,3,FALSE)</f>
        <v>Palmer</v>
      </c>
      <c r="C351" s="39">
        <f>VLOOKUP(A351,'Medical Examinations'!A351:J2685,2,FALSE)</f>
        <v>23.94</v>
      </c>
      <c r="D351" s="38">
        <f>VLOOKUP(A351,'Medical Examinations'!A351:J2685,4,FALSE)</f>
        <v>4.2</v>
      </c>
      <c r="E351" s="40" t="str">
        <f>VLOOKUP(A351,'Medical Examinations'!A351:J2685,6,FALSE)</f>
        <v>No</v>
      </c>
      <c r="F351" s="41" t="str">
        <f>VLOOKUP(A351,'Medical Examinations'!A351:J2685,7,FALSE)</f>
        <v>No</v>
      </c>
      <c r="G351" s="41" t="str">
        <f>VLOOKUP(A351,'Medical Examinations'!A351:J2685,8,FALSE)</f>
        <v>No</v>
      </c>
      <c r="H351" s="41">
        <f>VLOOKUP(A351,'Medical Examinations'!A351:J2685,9,FALSE)</f>
        <v>0</v>
      </c>
      <c r="I351" s="41" t="str">
        <f>VLOOKUP(A351,'Medical Examinations'!A351:J2685,10,FALSE)</f>
        <v>Yes</v>
      </c>
      <c r="J351" s="41" t="str">
        <f>VLOOKUP(A351,'Medical Examinations'!A351:J2685,3,FALSE)</f>
        <v>Normal weight</v>
      </c>
      <c r="K351" s="41" t="str">
        <f>VLOOKUP(A351,'Medical Examinations'!A351:J2685,5,FALSE)</f>
        <v>Normal</v>
      </c>
      <c r="L351" s="42">
        <f>VLOOKUP(Healthcare!A351,'Hospitalisation Details'!A351:L2693,6,FALSE)</f>
        <v>33212</v>
      </c>
      <c r="M351" s="43">
        <f>VLOOKUP(A351,'Hospitalisation Details'!A351:L2693,9,FALSE)</f>
        <v>28716.14</v>
      </c>
      <c r="N351" s="40" t="str">
        <f>VLOOKUP(Healthcare!A351,'Hospitalisation Details'!A351:L2693,10,FALSE)</f>
        <v>tier - 1</v>
      </c>
      <c r="O351" s="41" t="str">
        <f>VLOOKUP(A351,'Hospitalisation Details'!A350:L2693,11,FALSE)</f>
        <v>tier - 3</v>
      </c>
      <c r="P351" s="41" t="str">
        <f>VLOOKUP(A351,'Hospitalisation Details'!A350:L2693,12)</f>
        <v>R1013</v>
      </c>
      <c r="Q351" s="44">
        <f ca="1">VLOOKUP(A351,'Hospitalisation Details'!A350:L2693,7,FALSE)</f>
        <v>35</v>
      </c>
    </row>
    <row r="352" spans="1:17" ht="15.5" x14ac:dyDescent="0.35">
      <c r="A352" s="29" t="s">
        <v>2017</v>
      </c>
      <c r="B352" s="30" t="str">
        <f>VLOOKUP(A352,'Customer Names'!A352:E2686,3,FALSE)</f>
        <v>Olson</v>
      </c>
      <c r="C352" s="31">
        <f>VLOOKUP(A352,'Medical Examinations'!A352:J2686,2,FALSE)</f>
        <v>20.03</v>
      </c>
      <c r="D352" s="30">
        <f>VLOOKUP(A352,'Medical Examinations'!A352:J2686,4,FALSE)</f>
        <v>6.14</v>
      </c>
      <c r="E352" s="32" t="str">
        <f>VLOOKUP(A352,'Medical Examinations'!A352:J2686,6,FALSE)</f>
        <v>Yes</v>
      </c>
      <c r="F352" s="33" t="str">
        <f>VLOOKUP(A352,'Medical Examinations'!A352:J2686,7,FALSE)</f>
        <v>No</v>
      </c>
      <c r="G352" s="33" t="str">
        <f>VLOOKUP(A352,'Medical Examinations'!A352:J2686,8,FALSE)</f>
        <v>No</v>
      </c>
      <c r="H352" s="33">
        <f>VLOOKUP(A352,'Medical Examinations'!A352:J2686,9,FALSE)</f>
        <v>0</v>
      </c>
      <c r="I352" s="33" t="str">
        <f>VLOOKUP(A352,'Medical Examinations'!A352:J2686,10,FALSE)</f>
        <v>Yes</v>
      </c>
      <c r="J352" s="33" t="str">
        <f>VLOOKUP(A352,'Medical Examinations'!A352:J2686,3,FALSE)</f>
        <v>Normal weight</v>
      </c>
      <c r="K352" s="33" t="str">
        <f>VLOOKUP(A352,'Medical Examinations'!A352:J2686,5,FALSE)</f>
        <v>Prediabetese</v>
      </c>
      <c r="L352" s="34">
        <f>VLOOKUP(Healthcare!A352,'Hospitalisation Details'!A352:L2694,6,FALSE)</f>
        <v>34969</v>
      </c>
      <c r="M352" s="35">
        <f>VLOOKUP(A352,'Hospitalisation Details'!A352:L2694,9,FALSE)</f>
        <v>28542.86</v>
      </c>
      <c r="N352" s="32" t="str">
        <f>VLOOKUP(Healthcare!A352,'Hospitalisation Details'!A352:L2694,10,FALSE)</f>
        <v>tier - 1</v>
      </c>
      <c r="O352" s="33" t="str">
        <f>VLOOKUP(A352,'Hospitalisation Details'!A351:L2694,11,FALSE)</f>
        <v>tier - 3</v>
      </c>
      <c r="P352" s="33" t="str">
        <f>VLOOKUP(A352,'Hospitalisation Details'!A351:L2694,12)</f>
        <v>R1013</v>
      </c>
      <c r="Q352" s="36">
        <f ca="1">VLOOKUP(A352,'Hospitalisation Details'!A351:L2694,7,FALSE)</f>
        <v>30</v>
      </c>
    </row>
    <row r="353" spans="1:17" ht="15.5" x14ac:dyDescent="0.35">
      <c r="A353" s="37" t="s">
        <v>2016</v>
      </c>
      <c r="B353" s="38" t="str">
        <f>VLOOKUP(A353,'Customer Names'!A353:E2687,3,FALSE)</f>
        <v>Waldron</v>
      </c>
      <c r="C353" s="39">
        <f>VLOOKUP(A353,'Medical Examinations'!A353:J2687,2,FALSE)</f>
        <v>41.42</v>
      </c>
      <c r="D353" s="38">
        <f>VLOOKUP(A353,'Medical Examinations'!A353:J2687,4,FALSE)</f>
        <v>6.07</v>
      </c>
      <c r="E353" s="40" t="str">
        <f>VLOOKUP(A353,'Medical Examinations'!A353:J2687,6,FALSE)</f>
        <v>No</v>
      </c>
      <c r="F353" s="41" t="str">
        <f>VLOOKUP(A353,'Medical Examinations'!A353:J2687,7,FALSE)</f>
        <v>No</v>
      </c>
      <c r="G353" s="41" t="str">
        <f>VLOOKUP(A353,'Medical Examinations'!A353:J2687,8,FALSE)</f>
        <v>No</v>
      </c>
      <c r="H353" s="41">
        <f>VLOOKUP(A353,'Medical Examinations'!A353:J2687,9,FALSE)</f>
        <v>0</v>
      </c>
      <c r="I353" s="41" t="str">
        <f>VLOOKUP(A353,'Medical Examinations'!A353:J2687,10,FALSE)</f>
        <v>No</v>
      </c>
      <c r="J353" s="41" t="str">
        <f>VLOOKUP(A353,'Medical Examinations'!A353:J2687,3,FALSE)</f>
        <v>Obesity</v>
      </c>
      <c r="K353" s="41" t="str">
        <f>VLOOKUP(A353,'Medical Examinations'!A353:J2687,5,FALSE)</f>
        <v>Prediabetese</v>
      </c>
      <c r="L353" s="42">
        <f>VLOOKUP(Healthcare!A353,'Hospitalisation Details'!A353:L2695,6,FALSE)</f>
        <v>33949</v>
      </c>
      <c r="M353" s="43">
        <f>VLOOKUP(A353,'Hospitalisation Details'!A353:L2695,9,FALSE)</f>
        <v>28476.73</v>
      </c>
      <c r="N353" s="40" t="str">
        <f>VLOOKUP(Healthcare!A353,'Hospitalisation Details'!A353:L2695,10,FALSE)</f>
        <v>tier - 1</v>
      </c>
      <c r="O353" s="41" t="str">
        <f>VLOOKUP(A353,'Hospitalisation Details'!A352:L2695,11,FALSE)</f>
        <v>tier - 2</v>
      </c>
      <c r="P353" s="41" t="str">
        <f>VLOOKUP(A353,'Hospitalisation Details'!A352:L2695,12)</f>
        <v>R1013</v>
      </c>
      <c r="Q353" s="44">
        <f ca="1">VLOOKUP(A353,'Hospitalisation Details'!A352:L2695,7,FALSE)</f>
        <v>33</v>
      </c>
    </row>
    <row r="354" spans="1:17" ht="15.5" x14ac:dyDescent="0.35">
      <c r="A354" s="29" t="s">
        <v>2015</v>
      </c>
      <c r="B354" s="30" t="str">
        <f>VLOOKUP(A354,'Customer Names'!A354:E2688,3,FALSE)</f>
        <v>Meyer</v>
      </c>
      <c r="C354" s="31">
        <f>VLOOKUP(A354,'Medical Examinations'!A354:J2688,2,FALSE)</f>
        <v>36.67</v>
      </c>
      <c r="D354" s="30">
        <f>VLOOKUP(A354,'Medical Examinations'!A354:J2688,4,FALSE)</f>
        <v>10.210000000000001</v>
      </c>
      <c r="E354" s="32" t="str">
        <f>VLOOKUP(A354,'Medical Examinations'!A354:J2688,6,FALSE)</f>
        <v>No</v>
      </c>
      <c r="F354" s="33" t="str">
        <f>VLOOKUP(A354,'Medical Examinations'!A354:J2688,7,FALSE)</f>
        <v>No</v>
      </c>
      <c r="G354" s="33" t="str">
        <f>VLOOKUP(A354,'Medical Examinations'!A354:J2688,8,FALSE)</f>
        <v>No</v>
      </c>
      <c r="H354" s="33">
        <f>VLOOKUP(A354,'Medical Examinations'!A354:J2688,9,FALSE)</f>
        <v>0</v>
      </c>
      <c r="I354" s="33" t="str">
        <f>VLOOKUP(A354,'Medical Examinations'!A354:J2688,10,FALSE)</f>
        <v>No</v>
      </c>
      <c r="J354" s="33" t="str">
        <f>VLOOKUP(A354,'Medical Examinations'!A354:J2688,3,FALSE)</f>
        <v>Obesity</v>
      </c>
      <c r="K354" s="33" t="str">
        <f>VLOOKUP(A354,'Medical Examinations'!A354:J2688,5,FALSE)</f>
        <v>Diabetese</v>
      </c>
      <c r="L354" s="34">
        <f>VLOOKUP(Healthcare!A354,'Hospitalisation Details'!A354:L2696,6,FALSE)</f>
        <v>34593</v>
      </c>
      <c r="M354" s="35">
        <f>VLOOKUP(A354,'Hospitalisation Details'!A354:L2696,9,FALSE)</f>
        <v>28468.92</v>
      </c>
      <c r="N354" s="32" t="str">
        <f>VLOOKUP(Healthcare!A354,'Hospitalisation Details'!A354:L2696,10,FALSE)</f>
        <v>tier - 1</v>
      </c>
      <c r="O354" s="33" t="str">
        <f>VLOOKUP(A354,'Hospitalisation Details'!A353:L2696,11,FALSE)</f>
        <v>tier - 1</v>
      </c>
      <c r="P354" s="33" t="str">
        <f>VLOOKUP(A354,'Hospitalisation Details'!A353:L2696,12)</f>
        <v>R1013</v>
      </c>
      <c r="Q354" s="36">
        <f ca="1">VLOOKUP(A354,'Hospitalisation Details'!A353:L2696,7,FALSE)</f>
        <v>31</v>
      </c>
    </row>
    <row r="355" spans="1:17" ht="15.5" x14ac:dyDescent="0.35">
      <c r="A355" s="37" t="s">
        <v>2014</v>
      </c>
      <c r="B355" s="38" t="str">
        <f>VLOOKUP(A355,'Customer Names'!A355:E2689,3,FALSE)</f>
        <v>Stack</v>
      </c>
      <c r="C355" s="39">
        <f>VLOOKUP(A355,'Medical Examinations'!A355:J2689,2,FALSE)</f>
        <v>27.645</v>
      </c>
      <c r="D355" s="38">
        <f>VLOOKUP(A355,'Medical Examinations'!A355:J2689,4,FALSE)</f>
        <v>4.6900000000000004</v>
      </c>
      <c r="E355" s="40" t="str">
        <f>VLOOKUP(A355,'Medical Examinations'!A355:J2689,6,FALSE)</f>
        <v>No</v>
      </c>
      <c r="F355" s="41" t="str">
        <f>VLOOKUP(A355,'Medical Examinations'!A355:J2689,7,FALSE)</f>
        <v>No</v>
      </c>
      <c r="G355" s="41" t="str">
        <f>VLOOKUP(A355,'Medical Examinations'!A355:J2689,8,FALSE)</f>
        <v>No</v>
      </c>
      <c r="H355" s="41">
        <f>VLOOKUP(A355,'Medical Examinations'!A355:J2689,9,FALSE)</f>
        <v>0</v>
      </c>
      <c r="I355" s="41" t="str">
        <f>VLOOKUP(A355,'Medical Examinations'!A355:J2689,10,FALSE)</f>
        <v>No</v>
      </c>
      <c r="J355" s="41" t="str">
        <f>VLOOKUP(A355,'Medical Examinations'!A355:J2689,3,FALSE)</f>
        <v>Overweight</v>
      </c>
      <c r="K355" s="41" t="str">
        <f>VLOOKUP(A355,'Medical Examinations'!A355:J2689,5,FALSE)</f>
        <v>Normal</v>
      </c>
      <c r="L355" s="42">
        <f>VLOOKUP(Healthcare!A355,'Hospitalisation Details'!A355:L2697,6,FALSE)</f>
        <v>35766</v>
      </c>
      <c r="M355" s="43">
        <f>VLOOKUP(A355,'Hospitalisation Details'!A355:L2697,9,FALSE)</f>
        <v>28340.19</v>
      </c>
      <c r="N355" s="40" t="str">
        <f>VLOOKUP(Healthcare!A355,'Hospitalisation Details'!A355:L2697,10,FALSE)</f>
        <v>tier - 1</v>
      </c>
      <c r="O355" s="41" t="str">
        <f>VLOOKUP(A355,'Hospitalisation Details'!A354:L2697,11,FALSE)</f>
        <v>tier - 2</v>
      </c>
      <c r="P355" s="41" t="str">
        <f>VLOOKUP(A355,'Hospitalisation Details'!A354:L2697,12)</f>
        <v>R1013</v>
      </c>
      <c r="Q355" s="44">
        <f ca="1">VLOOKUP(A355,'Hospitalisation Details'!A354:L2697,7,FALSE)</f>
        <v>28</v>
      </c>
    </row>
    <row r="356" spans="1:17" ht="15.5" x14ac:dyDescent="0.35">
      <c r="A356" s="29" t="s">
        <v>2013</v>
      </c>
      <c r="B356" s="30" t="str">
        <f>VLOOKUP(A356,'Customer Names'!A356:E2690,3,FALSE)</f>
        <v>Sanchez Y Torres</v>
      </c>
      <c r="C356" s="31">
        <f>VLOOKUP(A356,'Medical Examinations'!A356:J2690,2,FALSE)</f>
        <v>22.72</v>
      </c>
      <c r="D356" s="30">
        <f>VLOOKUP(A356,'Medical Examinations'!A356:J2690,4,FALSE)</f>
        <v>5.71</v>
      </c>
      <c r="E356" s="32" t="str">
        <f>VLOOKUP(A356,'Medical Examinations'!A356:J2690,6,FALSE)</f>
        <v>No</v>
      </c>
      <c r="F356" s="33" t="str">
        <f>VLOOKUP(A356,'Medical Examinations'!A356:J2690,7,FALSE)</f>
        <v>No</v>
      </c>
      <c r="G356" s="33" t="str">
        <f>VLOOKUP(A356,'Medical Examinations'!A356:J2690,8,FALSE)</f>
        <v>No</v>
      </c>
      <c r="H356" s="33">
        <f>VLOOKUP(A356,'Medical Examinations'!A356:J2690,9,FALSE)</f>
        <v>0</v>
      </c>
      <c r="I356" s="33" t="str">
        <f>VLOOKUP(A356,'Medical Examinations'!A356:J2690,10,FALSE)</f>
        <v>Yes</v>
      </c>
      <c r="J356" s="33" t="str">
        <f>VLOOKUP(A356,'Medical Examinations'!A356:J2690,3,FALSE)</f>
        <v>Normal weight</v>
      </c>
      <c r="K356" s="33" t="str">
        <f>VLOOKUP(A356,'Medical Examinations'!A356:J2690,5,FALSE)</f>
        <v>Prediabetese</v>
      </c>
      <c r="L356" s="34">
        <f>VLOOKUP(Healthcare!A356,'Hospitalisation Details'!A356:L2698,6,FALSE)</f>
        <v>33231</v>
      </c>
      <c r="M356" s="35">
        <f>VLOOKUP(A356,'Hospitalisation Details'!A356:L2698,9,FALSE)</f>
        <v>28302.33</v>
      </c>
      <c r="N356" s="32" t="str">
        <f>VLOOKUP(Healthcare!A356,'Hospitalisation Details'!A356:L2698,10,FALSE)</f>
        <v>tier - 1</v>
      </c>
      <c r="O356" s="33" t="str">
        <f>VLOOKUP(A356,'Hospitalisation Details'!A355:L2698,11,FALSE)</f>
        <v>tier - 2</v>
      </c>
      <c r="P356" s="33" t="str">
        <f>VLOOKUP(A356,'Hospitalisation Details'!A355:L2698,12)</f>
        <v>R1013</v>
      </c>
      <c r="Q356" s="36">
        <f ca="1">VLOOKUP(A356,'Hospitalisation Details'!A355:L2698,7,FALSE)</f>
        <v>35</v>
      </c>
    </row>
    <row r="357" spans="1:17" ht="15.5" x14ac:dyDescent="0.35">
      <c r="A357" s="37" t="s">
        <v>2012</v>
      </c>
      <c r="B357" s="38" t="str">
        <f>VLOOKUP(A357,'Customer Names'!A357:E2691,3,FALSE)</f>
        <v>Daniels</v>
      </c>
      <c r="C357" s="39">
        <f>VLOOKUP(A357,'Medical Examinations'!A357:J2691,2,FALSE)</f>
        <v>36.520000000000003</v>
      </c>
      <c r="D357" s="38">
        <f>VLOOKUP(A357,'Medical Examinations'!A357:J2691,4,FALSE)</f>
        <v>9.07</v>
      </c>
      <c r="E357" s="40" t="str">
        <f>VLOOKUP(A357,'Medical Examinations'!A357:J2691,6,FALSE)</f>
        <v>Yes</v>
      </c>
      <c r="F357" s="41" t="str">
        <f>VLOOKUP(A357,'Medical Examinations'!A357:J2691,7,FALSE)</f>
        <v>No</v>
      </c>
      <c r="G357" s="41" t="str">
        <f>VLOOKUP(A357,'Medical Examinations'!A357:J2691,8,FALSE)</f>
        <v>Yes</v>
      </c>
      <c r="H357" s="41">
        <f>VLOOKUP(A357,'Medical Examinations'!A357:J2691,9,FALSE)</f>
        <v>1</v>
      </c>
      <c r="I357" s="41" t="str">
        <f>VLOOKUP(A357,'Medical Examinations'!A357:J2691,10,FALSE)</f>
        <v>No</v>
      </c>
      <c r="J357" s="41" t="str">
        <f>VLOOKUP(A357,'Medical Examinations'!A357:J2691,3,FALSE)</f>
        <v>Obesity</v>
      </c>
      <c r="K357" s="41" t="str">
        <f>VLOOKUP(A357,'Medical Examinations'!A357:J2691,5,FALSE)</f>
        <v>Diabetese</v>
      </c>
      <c r="L357" s="42">
        <f>VLOOKUP(Healthcare!A357,'Hospitalisation Details'!A357:L2699,6,FALSE)</f>
        <v>34298</v>
      </c>
      <c r="M357" s="43">
        <f>VLOOKUP(A357,'Hospitalisation Details'!A357:L2699,9,FALSE)</f>
        <v>28287.9</v>
      </c>
      <c r="N357" s="40" t="str">
        <f>VLOOKUP(Healthcare!A357,'Hospitalisation Details'!A357:L2699,10,FALSE)</f>
        <v>tier - 1</v>
      </c>
      <c r="O357" s="41" t="str">
        <f>VLOOKUP(A357,'Hospitalisation Details'!A356:L2699,11,FALSE)</f>
        <v>tier - 1</v>
      </c>
      <c r="P357" s="41" t="str">
        <f>VLOOKUP(A357,'Hospitalisation Details'!A356:L2699,12)</f>
        <v>R1013</v>
      </c>
      <c r="Q357" s="44">
        <f ca="1">VLOOKUP(A357,'Hospitalisation Details'!A356:L2699,7,FALSE)</f>
        <v>32</v>
      </c>
    </row>
    <row r="358" spans="1:17" ht="15.5" x14ac:dyDescent="0.35">
      <c r="A358" s="29" t="s">
        <v>2011</v>
      </c>
      <c r="B358" s="30" t="str">
        <f>VLOOKUP(A358,'Customer Names'!A358:E2692,3,FALSE)</f>
        <v>Pepp</v>
      </c>
      <c r="C358" s="31">
        <f>VLOOKUP(A358,'Medical Examinations'!A358:J2692,2,FALSE)</f>
        <v>33.96</v>
      </c>
      <c r="D358" s="30">
        <f>VLOOKUP(A358,'Medical Examinations'!A358:J2692,4,FALSE)</f>
        <v>4.99</v>
      </c>
      <c r="E358" s="32" t="str">
        <f>VLOOKUP(A358,'Medical Examinations'!A358:J2692,6,FALSE)</f>
        <v>No</v>
      </c>
      <c r="F358" s="33" t="str">
        <f>VLOOKUP(A358,'Medical Examinations'!A358:J2692,7,FALSE)</f>
        <v>No</v>
      </c>
      <c r="G358" s="33" t="str">
        <f>VLOOKUP(A358,'Medical Examinations'!A358:J2692,8,FALSE)</f>
        <v>No</v>
      </c>
      <c r="H358" s="33">
        <f>VLOOKUP(A358,'Medical Examinations'!A358:J2692,9,FALSE)</f>
        <v>0</v>
      </c>
      <c r="I358" s="33" t="str">
        <f>VLOOKUP(A358,'Medical Examinations'!A358:J2692,10,FALSE)</f>
        <v>Yes</v>
      </c>
      <c r="J358" s="33" t="str">
        <f>VLOOKUP(A358,'Medical Examinations'!A358:J2692,3,FALSE)</f>
        <v>Obesity</v>
      </c>
      <c r="K358" s="33" t="str">
        <f>VLOOKUP(A358,'Medical Examinations'!A358:J2692,5,FALSE)</f>
        <v>Normal</v>
      </c>
      <c r="L358" s="34">
        <f>VLOOKUP(Healthcare!A358,'Hospitalisation Details'!A358:L2700,6,FALSE)</f>
        <v>36409</v>
      </c>
      <c r="M358" s="35">
        <f>VLOOKUP(A358,'Hospitalisation Details'!A358:L2700,9,FALSE)</f>
        <v>28245.34</v>
      </c>
      <c r="N358" s="32" t="str">
        <f>VLOOKUP(Healthcare!A358,'Hospitalisation Details'!A358:L2700,10,FALSE)</f>
        <v>tier - 1</v>
      </c>
      <c r="O358" s="33" t="str">
        <f>VLOOKUP(A358,'Hospitalisation Details'!A357:L2700,11,FALSE)</f>
        <v>tier - 3</v>
      </c>
      <c r="P358" s="33" t="str">
        <f>VLOOKUP(A358,'Hospitalisation Details'!A357:L2700,12)</f>
        <v>R1013</v>
      </c>
      <c r="Q358" s="36">
        <f ca="1">VLOOKUP(A358,'Hospitalisation Details'!A357:L2700,7,FALSE)</f>
        <v>27</v>
      </c>
    </row>
    <row r="359" spans="1:17" ht="15.5" x14ac:dyDescent="0.35">
      <c r="A359" s="37" t="s">
        <v>2010</v>
      </c>
      <c r="B359" s="38" t="str">
        <f>VLOOKUP(A359,'Customer Names'!A359:E2693,3,FALSE)</f>
        <v>Buechler</v>
      </c>
      <c r="C359" s="39">
        <f>VLOOKUP(A359,'Medical Examinations'!A359:J2693,2,FALSE)</f>
        <v>26.695</v>
      </c>
      <c r="D359" s="38">
        <f>VLOOKUP(A359,'Medical Examinations'!A359:J2693,4,FALSE)</f>
        <v>8.31</v>
      </c>
      <c r="E359" s="40" t="str">
        <f>VLOOKUP(A359,'Medical Examinations'!A359:J2693,6,FALSE)</f>
        <v>No</v>
      </c>
      <c r="F359" s="41" t="str">
        <f>VLOOKUP(A359,'Medical Examinations'!A359:J2693,7,FALSE)</f>
        <v>No</v>
      </c>
      <c r="G359" s="41" t="str">
        <f>VLOOKUP(A359,'Medical Examinations'!A359:J2693,8,FALSE)</f>
        <v>No</v>
      </c>
      <c r="H359" s="41">
        <f>VLOOKUP(A359,'Medical Examinations'!A359:J2693,9,FALSE)</f>
        <v>0</v>
      </c>
      <c r="I359" s="41" t="str">
        <f>VLOOKUP(A359,'Medical Examinations'!A359:J2693,10,FALSE)</f>
        <v>Yes</v>
      </c>
      <c r="J359" s="41" t="str">
        <f>VLOOKUP(A359,'Medical Examinations'!A359:J2693,3,FALSE)</f>
        <v>Overweight</v>
      </c>
      <c r="K359" s="41" t="str">
        <f>VLOOKUP(A359,'Medical Examinations'!A359:J2693,5,FALSE)</f>
        <v>Diabetese</v>
      </c>
      <c r="L359" s="42">
        <f>VLOOKUP(Healthcare!A359,'Hospitalisation Details'!A359:L2701,6,FALSE)</f>
        <v>33199</v>
      </c>
      <c r="M359" s="43">
        <f>VLOOKUP(A359,'Hospitalisation Details'!A359:L2701,9,FALSE)</f>
        <v>28101.33</v>
      </c>
      <c r="N359" s="40" t="str">
        <f>VLOOKUP(Healthcare!A359,'Hospitalisation Details'!A359:L2701,10,FALSE)</f>
        <v>tier - 1</v>
      </c>
      <c r="O359" s="41" t="str">
        <f>VLOOKUP(A359,'Hospitalisation Details'!A358:L2701,11,FALSE)</f>
        <v>tier - 2</v>
      </c>
      <c r="P359" s="41" t="str">
        <f>VLOOKUP(A359,'Hospitalisation Details'!A358:L2701,12)</f>
        <v>R1013</v>
      </c>
      <c r="Q359" s="44">
        <f ca="1">VLOOKUP(A359,'Hospitalisation Details'!A358:L2701,7,FALSE)</f>
        <v>35</v>
      </c>
    </row>
    <row r="360" spans="1:17" ht="15.5" x14ac:dyDescent="0.35">
      <c r="A360" s="29" t="s">
        <v>2009</v>
      </c>
      <c r="B360" s="30" t="str">
        <f>VLOOKUP(A360,'Customer Names'!A360:E2694,3,FALSE)</f>
        <v>Buenting</v>
      </c>
      <c r="C360" s="31">
        <f>VLOOKUP(A360,'Medical Examinations'!A360:J2694,2,FALSE)</f>
        <v>18.45</v>
      </c>
      <c r="D360" s="30">
        <f>VLOOKUP(A360,'Medical Examinations'!A360:J2694,4,FALSE)</f>
        <v>5.07</v>
      </c>
      <c r="E360" s="32" t="str">
        <f>VLOOKUP(A360,'Medical Examinations'!A360:J2694,6,FALSE)</f>
        <v>Yes</v>
      </c>
      <c r="F360" s="33" t="str">
        <f>VLOOKUP(A360,'Medical Examinations'!A360:J2694,7,FALSE)</f>
        <v>No</v>
      </c>
      <c r="G360" s="33" t="str">
        <f>VLOOKUP(A360,'Medical Examinations'!A360:J2694,8,FALSE)</f>
        <v>No</v>
      </c>
      <c r="H360" s="33">
        <f>VLOOKUP(A360,'Medical Examinations'!A360:J2694,9,FALSE)</f>
        <v>0</v>
      </c>
      <c r="I360" s="33" t="str">
        <f>VLOOKUP(A360,'Medical Examinations'!A360:J2694,10,FALSE)</f>
        <v>Yes</v>
      </c>
      <c r="J360" s="33" t="str">
        <f>VLOOKUP(A360,'Medical Examinations'!A360:J2694,3,FALSE)</f>
        <v>Underweight</v>
      </c>
      <c r="K360" s="33" t="str">
        <f>VLOOKUP(A360,'Medical Examinations'!A360:J2694,5,FALSE)</f>
        <v>Normal</v>
      </c>
      <c r="L360" s="34">
        <f>VLOOKUP(Healthcare!A360,'Hospitalisation Details'!A360:L2702,6,FALSE)</f>
        <v>35032</v>
      </c>
      <c r="M360" s="35">
        <f>VLOOKUP(A360,'Hospitalisation Details'!A360:L2702,9,FALSE)</f>
        <v>28006.94</v>
      </c>
      <c r="N360" s="32" t="str">
        <f>VLOOKUP(Healthcare!A360,'Hospitalisation Details'!A360:L2702,10,FALSE)</f>
        <v>tier - 1</v>
      </c>
      <c r="O360" s="33" t="str">
        <f>VLOOKUP(A360,'Hospitalisation Details'!A359:L2702,11,FALSE)</f>
        <v>tier - 2</v>
      </c>
      <c r="P360" s="33" t="str">
        <f>VLOOKUP(A360,'Hospitalisation Details'!A359:L2702,12)</f>
        <v>R1013</v>
      </c>
      <c r="Q360" s="36">
        <f ca="1">VLOOKUP(A360,'Hospitalisation Details'!A359:L2702,7,FALSE)</f>
        <v>30</v>
      </c>
    </row>
    <row r="361" spans="1:17" ht="15.5" x14ac:dyDescent="0.35">
      <c r="A361" s="37" t="s">
        <v>2008</v>
      </c>
      <c r="B361" s="38" t="str">
        <f>VLOOKUP(A361,'Customer Names'!A361:E2695,3,FALSE)</f>
        <v>Evans</v>
      </c>
      <c r="C361" s="39">
        <f>VLOOKUP(A361,'Medical Examinations'!A361:J2695,2,FALSE)</f>
        <v>33.18</v>
      </c>
      <c r="D361" s="38">
        <f>VLOOKUP(A361,'Medical Examinations'!A361:J2695,4,FALSE)</f>
        <v>4.79</v>
      </c>
      <c r="E361" s="40" t="str">
        <f>VLOOKUP(A361,'Medical Examinations'!A361:J2695,6,FALSE)</f>
        <v>No</v>
      </c>
      <c r="F361" s="41" t="str">
        <f>VLOOKUP(A361,'Medical Examinations'!A361:J2695,7,FALSE)</f>
        <v>No</v>
      </c>
      <c r="G361" s="41" t="str">
        <f>VLOOKUP(A361,'Medical Examinations'!A361:J2695,8,FALSE)</f>
        <v>No</v>
      </c>
      <c r="H361" s="41">
        <f>VLOOKUP(A361,'Medical Examinations'!A361:J2695,9,FALSE)</f>
        <v>0</v>
      </c>
      <c r="I361" s="41" t="str">
        <f>VLOOKUP(A361,'Medical Examinations'!A361:J2695,10,FALSE)</f>
        <v>Yes</v>
      </c>
      <c r="J361" s="41" t="str">
        <f>VLOOKUP(A361,'Medical Examinations'!A361:J2695,3,FALSE)</f>
        <v>Obesity</v>
      </c>
      <c r="K361" s="41" t="str">
        <f>VLOOKUP(A361,'Medical Examinations'!A361:J2695,5,FALSE)</f>
        <v>Normal</v>
      </c>
      <c r="L361" s="42">
        <f>VLOOKUP(Healthcare!A361,'Hospitalisation Details'!A361:L2703,6,FALSE)</f>
        <v>36515</v>
      </c>
      <c r="M361" s="43">
        <f>VLOOKUP(A361,'Hospitalisation Details'!A361:L2703,9,FALSE)</f>
        <v>27980.77</v>
      </c>
      <c r="N361" s="40" t="str">
        <f>VLOOKUP(Healthcare!A361,'Hospitalisation Details'!A361:L2703,10,FALSE)</f>
        <v>tier - 1</v>
      </c>
      <c r="O361" s="41" t="str">
        <f>VLOOKUP(A361,'Hospitalisation Details'!A360:L2703,11,FALSE)</f>
        <v>tier - 1</v>
      </c>
      <c r="P361" s="41" t="str">
        <f>VLOOKUP(A361,'Hospitalisation Details'!A360:L2703,12)</f>
        <v>R1013</v>
      </c>
      <c r="Q361" s="44">
        <f ca="1">VLOOKUP(A361,'Hospitalisation Details'!A360:L2703,7,FALSE)</f>
        <v>26</v>
      </c>
    </row>
    <row r="362" spans="1:17" ht="15.5" x14ac:dyDescent="0.35">
      <c r="A362" s="29" t="s">
        <v>2007</v>
      </c>
      <c r="B362" s="30" t="str">
        <f>VLOOKUP(A362,'Customer Names'!A362:E2696,3,FALSE)</f>
        <v>Arcand</v>
      </c>
      <c r="C362" s="31">
        <f>VLOOKUP(A362,'Medical Examinations'!A362:J2696,2,FALSE)</f>
        <v>36.1</v>
      </c>
      <c r="D362" s="30">
        <f>VLOOKUP(A362,'Medical Examinations'!A362:J2696,4,FALSE)</f>
        <v>11.39</v>
      </c>
      <c r="E362" s="32" t="str">
        <f>VLOOKUP(A362,'Medical Examinations'!A362:J2696,6,FALSE)</f>
        <v>Yes</v>
      </c>
      <c r="F362" s="33" t="str">
        <f>VLOOKUP(A362,'Medical Examinations'!A362:J2696,7,FALSE)</f>
        <v>No</v>
      </c>
      <c r="G362" s="33" t="str">
        <f>VLOOKUP(A362,'Medical Examinations'!A362:J2696,8,FALSE)</f>
        <v>No</v>
      </c>
      <c r="H362" s="33">
        <f>VLOOKUP(A362,'Medical Examinations'!A362:J2696,9,FALSE)</f>
        <v>2</v>
      </c>
      <c r="I362" s="33" t="str">
        <f>VLOOKUP(A362,'Medical Examinations'!A362:J2696,10,FALSE)</f>
        <v>No</v>
      </c>
      <c r="J362" s="33" t="str">
        <f>VLOOKUP(A362,'Medical Examinations'!A362:J2696,3,FALSE)</f>
        <v>Obesity</v>
      </c>
      <c r="K362" s="33" t="str">
        <f>VLOOKUP(A362,'Medical Examinations'!A362:J2696,5,FALSE)</f>
        <v>Diabetese</v>
      </c>
      <c r="L362" s="34">
        <f>VLOOKUP(Healthcare!A362,'Hospitalisation Details'!A362:L2704,6,FALSE)</f>
        <v>33447</v>
      </c>
      <c r="M362" s="35">
        <f>VLOOKUP(A362,'Hospitalisation Details'!A362:L2704,9,FALSE)</f>
        <v>27941.29</v>
      </c>
      <c r="N362" s="32" t="str">
        <f>VLOOKUP(Healthcare!A362,'Hospitalisation Details'!A362:L2704,10,FALSE)</f>
        <v>tier - 1</v>
      </c>
      <c r="O362" s="33" t="str">
        <f>VLOOKUP(A362,'Hospitalisation Details'!A361:L2704,11,FALSE)</f>
        <v>tier - 3</v>
      </c>
      <c r="P362" s="33" t="str">
        <f>VLOOKUP(A362,'Hospitalisation Details'!A361:L2704,12)</f>
        <v>R1013</v>
      </c>
      <c r="Q362" s="36">
        <f ca="1">VLOOKUP(A362,'Hospitalisation Details'!A361:L2704,7,FALSE)</f>
        <v>35</v>
      </c>
    </row>
    <row r="363" spans="1:17" ht="15.5" x14ac:dyDescent="0.35">
      <c r="A363" s="37" t="s">
        <v>2006</v>
      </c>
      <c r="B363" s="38" t="str">
        <f>VLOOKUP(A363,'Customer Names'!A363:E2697,3,FALSE)</f>
        <v>Kesack</v>
      </c>
      <c r="C363" s="39">
        <f>VLOOKUP(A363,'Medical Examinations'!A363:J2697,2,FALSE)</f>
        <v>22.77</v>
      </c>
      <c r="D363" s="38">
        <f>VLOOKUP(A363,'Medical Examinations'!A363:J2697,4,FALSE)</f>
        <v>6</v>
      </c>
      <c r="E363" s="40" t="str">
        <f>VLOOKUP(A363,'Medical Examinations'!A363:J2697,6,FALSE)</f>
        <v>No</v>
      </c>
      <c r="F363" s="41" t="str">
        <f>VLOOKUP(A363,'Medical Examinations'!A363:J2697,7,FALSE)</f>
        <v>No</v>
      </c>
      <c r="G363" s="41" t="str">
        <f>VLOOKUP(A363,'Medical Examinations'!A363:J2697,8,FALSE)</f>
        <v>No</v>
      </c>
      <c r="H363" s="41">
        <f>VLOOKUP(A363,'Medical Examinations'!A363:J2697,9,FALSE)</f>
        <v>0</v>
      </c>
      <c r="I363" s="41" t="str">
        <f>VLOOKUP(A363,'Medical Examinations'!A363:J2697,10,FALSE)</f>
        <v>Yes</v>
      </c>
      <c r="J363" s="41" t="str">
        <f>VLOOKUP(A363,'Medical Examinations'!A363:J2697,3,FALSE)</f>
        <v>Normal weight</v>
      </c>
      <c r="K363" s="41" t="str">
        <f>VLOOKUP(A363,'Medical Examinations'!A363:J2697,5,FALSE)</f>
        <v>Prediabetese</v>
      </c>
      <c r="L363" s="42">
        <f>VLOOKUP(Healthcare!A363,'Hospitalisation Details'!A363:L2705,6,FALSE)</f>
        <v>33393</v>
      </c>
      <c r="M363" s="43">
        <f>VLOOKUP(A363,'Hospitalisation Details'!A363:L2705,9,FALSE)</f>
        <v>27931.11</v>
      </c>
      <c r="N363" s="40" t="str">
        <f>VLOOKUP(Healthcare!A363,'Hospitalisation Details'!A363:L2705,10,FALSE)</f>
        <v>tier - 1</v>
      </c>
      <c r="O363" s="41" t="str">
        <f>VLOOKUP(A363,'Hospitalisation Details'!A362:L2705,11,FALSE)</f>
        <v>tier - 3</v>
      </c>
      <c r="P363" s="41" t="str">
        <f>VLOOKUP(A363,'Hospitalisation Details'!A362:L2705,12)</f>
        <v>R1013</v>
      </c>
      <c r="Q363" s="44">
        <f ca="1">VLOOKUP(A363,'Hospitalisation Details'!A362:L2705,7,FALSE)</f>
        <v>35</v>
      </c>
    </row>
    <row r="364" spans="1:17" ht="15.5" x14ac:dyDescent="0.35">
      <c r="A364" s="29" t="s">
        <v>2005</v>
      </c>
      <c r="B364" s="30" t="str">
        <f>VLOOKUP(A364,'Customer Names'!A364:E2698,3,FALSE)</f>
        <v>Post</v>
      </c>
      <c r="C364" s="31">
        <f>VLOOKUP(A364,'Medical Examinations'!A364:J2698,2,FALSE)</f>
        <v>21.24</v>
      </c>
      <c r="D364" s="30">
        <f>VLOOKUP(A364,'Medical Examinations'!A364:J2698,4,FALSE)</f>
        <v>5.13</v>
      </c>
      <c r="E364" s="32" t="str">
        <f>VLOOKUP(A364,'Medical Examinations'!A364:J2698,6,FALSE)</f>
        <v>No</v>
      </c>
      <c r="F364" s="33" t="str">
        <f>VLOOKUP(A364,'Medical Examinations'!A364:J2698,7,FALSE)</f>
        <v>No</v>
      </c>
      <c r="G364" s="33" t="str">
        <f>VLOOKUP(A364,'Medical Examinations'!A364:J2698,8,FALSE)</f>
        <v>No</v>
      </c>
      <c r="H364" s="33">
        <f>VLOOKUP(A364,'Medical Examinations'!A364:J2698,9,FALSE)</f>
        <v>0</v>
      </c>
      <c r="I364" s="33" t="str">
        <f>VLOOKUP(A364,'Medical Examinations'!A364:J2698,10,FALSE)</f>
        <v>Yes</v>
      </c>
      <c r="J364" s="33" t="str">
        <f>VLOOKUP(A364,'Medical Examinations'!A364:J2698,3,FALSE)</f>
        <v>Normal weight</v>
      </c>
      <c r="K364" s="33" t="str">
        <f>VLOOKUP(A364,'Medical Examinations'!A364:J2698,5,FALSE)</f>
        <v>Normal</v>
      </c>
      <c r="L364" s="34">
        <f>VLOOKUP(Healthcare!A364,'Hospitalisation Details'!A364:L2706,6,FALSE)</f>
        <v>36485</v>
      </c>
      <c r="M364" s="35">
        <f>VLOOKUP(A364,'Hospitalisation Details'!A364:L2706,9,FALSE)</f>
        <v>27925.86</v>
      </c>
      <c r="N364" s="32" t="str">
        <f>VLOOKUP(Healthcare!A364,'Hospitalisation Details'!A364:L2706,10,FALSE)</f>
        <v>tier - 1</v>
      </c>
      <c r="O364" s="33" t="str">
        <f>VLOOKUP(A364,'Hospitalisation Details'!A363:L2706,11,FALSE)</f>
        <v>tier - 2</v>
      </c>
      <c r="P364" s="33" t="str">
        <f>VLOOKUP(A364,'Hospitalisation Details'!A363:L2706,12)</f>
        <v>R1013</v>
      </c>
      <c r="Q364" s="36">
        <f ca="1">VLOOKUP(A364,'Hospitalisation Details'!A363:L2706,7,FALSE)</f>
        <v>26</v>
      </c>
    </row>
    <row r="365" spans="1:17" ht="15.5" x14ac:dyDescent="0.35">
      <c r="A365" s="37" t="s">
        <v>2004</v>
      </c>
      <c r="B365" s="38" t="str">
        <f>VLOOKUP(A365,'Customer Names'!A365:E2699,3,FALSE)</f>
        <v>Dunne</v>
      </c>
      <c r="C365" s="39">
        <f>VLOOKUP(A365,'Medical Examinations'!A365:J2699,2,FALSE)</f>
        <v>17.600000000000001</v>
      </c>
      <c r="D365" s="38">
        <f>VLOOKUP(A365,'Medical Examinations'!A365:J2699,4,FALSE)</f>
        <v>5.26</v>
      </c>
      <c r="E365" s="40" t="str">
        <f>VLOOKUP(A365,'Medical Examinations'!A365:J2699,6,FALSE)</f>
        <v>Yes</v>
      </c>
      <c r="F365" s="41" t="str">
        <f>VLOOKUP(A365,'Medical Examinations'!A365:J2699,7,FALSE)</f>
        <v>No</v>
      </c>
      <c r="G365" s="41" t="str">
        <f>VLOOKUP(A365,'Medical Examinations'!A365:J2699,8,FALSE)</f>
        <v>No</v>
      </c>
      <c r="H365" s="41">
        <f>VLOOKUP(A365,'Medical Examinations'!A365:J2699,9,FALSE)</f>
        <v>0</v>
      </c>
      <c r="I365" s="41" t="str">
        <f>VLOOKUP(A365,'Medical Examinations'!A365:J2699,10,FALSE)</f>
        <v>Yes</v>
      </c>
      <c r="J365" s="41" t="str">
        <f>VLOOKUP(A365,'Medical Examinations'!A365:J2699,3,FALSE)</f>
        <v>Underweight</v>
      </c>
      <c r="K365" s="41" t="str">
        <f>VLOOKUP(A365,'Medical Examinations'!A365:J2699,5,FALSE)</f>
        <v>Normal</v>
      </c>
      <c r="L365" s="42">
        <f>VLOOKUP(Healthcare!A365,'Hospitalisation Details'!A365:L2707,6,FALSE)</f>
        <v>35037</v>
      </c>
      <c r="M365" s="43">
        <f>VLOOKUP(A365,'Hospitalisation Details'!A365:L2707,9,FALSE)</f>
        <v>27849.94</v>
      </c>
      <c r="N365" s="40" t="str">
        <f>VLOOKUP(Healthcare!A365,'Hospitalisation Details'!A365:L2707,10,FALSE)</f>
        <v>tier - 1</v>
      </c>
      <c r="O365" s="41" t="str">
        <f>VLOOKUP(A365,'Hospitalisation Details'!A364:L2707,11,FALSE)</f>
        <v>tier - 1</v>
      </c>
      <c r="P365" s="41" t="str">
        <f>VLOOKUP(A365,'Hospitalisation Details'!A364:L2707,12)</f>
        <v>R1013</v>
      </c>
      <c r="Q365" s="44">
        <f ca="1">VLOOKUP(A365,'Hospitalisation Details'!A364:L2707,7,FALSE)</f>
        <v>30</v>
      </c>
    </row>
    <row r="366" spans="1:17" ht="15.5" x14ac:dyDescent="0.35">
      <c r="A366" s="29" t="s">
        <v>2003</v>
      </c>
      <c r="B366" s="30" t="str">
        <f>VLOOKUP(A366,'Customer Names'!A366:E2700,3,FALSE)</f>
        <v>Kilel</v>
      </c>
      <c r="C366" s="31">
        <f>VLOOKUP(A366,'Medical Examinations'!A366:J2700,2,FALSE)</f>
        <v>26.29</v>
      </c>
      <c r="D366" s="30">
        <f>VLOOKUP(A366,'Medical Examinations'!A366:J2700,4,FALSE)</f>
        <v>6.84</v>
      </c>
      <c r="E366" s="32" t="str">
        <f>VLOOKUP(A366,'Medical Examinations'!A366:J2700,6,FALSE)</f>
        <v>No</v>
      </c>
      <c r="F366" s="33" t="str">
        <f>VLOOKUP(A366,'Medical Examinations'!A366:J2700,7,FALSE)</f>
        <v>No</v>
      </c>
      <c r="G366" s="33" t="str">
        <f>VLOOKUP(A366,'Medical Examinations'!A366:J2700,8,FALSE)</f>
        <v>No</v>
      </c>
      <c r="H366" s="33">
        <f>VLOOKUP(A366,'Medical Examinations'!A366:J2700,9,FALSE)</f>
        <v>0</v>
      </c>
      <c r="I366" s="33" t="str">
        <f>VLOOKUP(A366,'Medical Examinations'!A366:J2700,10,FALSE)</f>
        <v>Yes</v>
      </c>
      <c r="J366" s="33" t="str">
        <f>VLOOKUP(A366,'Medical Examinations'!A366:J2700,3,FALSE)</f>
        <v>Overweight</v>
      </c>
      <c r="K366" s="33" t="str">
        <f>VLOOKUP(A366,'Medical Examinations'!A366:J2700,5,FALSE)</f>
        <v>Diabetese</v>
      </c>
      <c r="L366" s="34">
        <f>VLOOKUP(Healthcare!A366,'Hospitalisation Details'!A366:L2708,6,FALSE)</f>
        <v>33060</v>
      </c>
      <c r="M366" s="35">
        <f>VLOOKUP(A366,'Hospitalisation Details'!A366:L2708,9,FALSE)</f>
        <v>27808.73</v>
      </c>
      <c r="N366" s="32" t="str">
        <f>VLOOKUP(Healthcare!A366,'Hospitalisation Details'!A366:L2708,10,FALSE)</f>
        <v>tier - 1</v>
      </c>
      <c r="O366" s="33" t="str">
        <f>VLOOKUP(A366,'Hospitalisation Details'!A365:L2708,11,FALSE)</f>
        <v>tier - 1</v>
      </c>
      <c r="P366" s="33" t="str">
        <f>VLOOKUP(A366,'Hospitalisation Details'!A365:L2708,12)</f>
        <v>R1013</v>
      </c>
      <c r="Q366" s="36">
        <f ca="1">VLOOKUP(A366,'Hospitalisation Details'!A365:L2708,7,FALSE)</f>
        <v>36</v>
      </c>
    </row>
    <row r="367" spans="1:17" ht="15.5" x14ac:dyDescent="0.35">
      <c r="A367" s="37" t="s">
        <v>2002</v>
      </c>
      <c r="B367" s="38" t="str">
        <f>VLOOKUP(A367,'Customer Names'!A367:E2701,3,FALSE)</f>
        <v>Nicholson</v>
      </c>
      <c r="C367" s="39">
        <f>VLOOKUP(A367,'Medical Examinations'!A367:J2701,2,FALSE)</f>
        <v>35.31</v>
      </c>
      <c r="D367" s="38">
        <f>VLOOKUP(A367,'Medical Examinations'!A367:J2701,4,FALSE)</f>
        <v>9.0399999999999991</v>
      </c>
      <c r="E367" s="40" t="str">
        <f>VLOOKUP(A367,'Medical Examinations'!A367:J2701,6,FALSE)</f>
        <v>No</v>
      </c>
      <c r="F367" s="41" t="str">
        <f>VLOOKUP(A367,'Medical Examinations'!A367:J2701,7,FALSE)</f>
        <v>No</v>
      </c>
      <c r="G367" s="41" t="str">
        <f>VLOOKUP(A367,'Medical Examinations'!A367:J2701,8,FALSE)</f>
        <v>No</v>
      </c>
      <c r="H367" s="41">
        <f>VLOOKUP(A367,'Medical Examinations'!A367:J2701,9,FALSE)</f>
        <v>0</v>
      </c>
      <c r="I367" s="41" t="str">
        <f>VLOOKUP(A367,'Medical Examinations'!A367:J2701,10,FALSE)</f>
        <v>No</v>
      </c>
      <c r="J367" s="41" t="str">
        <f>VLOOKUP(A367,'Medical Examinations'!A367:J2701,3,FALSE)</f>
        <v>Obesity</v>
      </c>
      <c r="K367" s="41" t="str">
        <f>VLOOKUP(A367,'Medical Examinations'!A367:J2701,5,FALSE)</f>
        <v>Diabetese</v>
      </c>
      <c r="L367" s="42">
        <f>VLOOKUP(Healthcare!A367,'Hospitalisation Details'!A367:L2709,6,FALSE)</f>
        <v>37596</v>
      </c>
      <c r="M367" s="43">
        <f>VLOOKUP(A367,'Hospitalisation Details'!A367:L2709,9,FALSE)</f>
        <v>27724.29</v>
      </c>
      <c r="N367" s="40" t="str">
        <f>VLOOKUP(Healthcare!A367,'Hospitalisation Details'!A367:L2709,10,FALSE)</f>
        <v>tier - 1</v>
      </c>
      <c r="O367" s="41" t="str">
        <f>VLOOKUP(A367,'Hospitalisation Details'!A366:L2709,11,FALSE)</f>
        <v>tier - 3</v>
      </c>
      <c r="P367" s="41" t="str">
        <f>VLOOKUP(A367,'Hospitalisation Details'!A366:L2709,12)</f>
        <v>R1013</v>
      </c>
      <c r="Q367" s="44">
        <f ca="1">VLOOKUP(A367,'Hospitalisation Details'!A366:L2709,7,FALSE)</f>
        <v>23</v>
      </c>
    </row>
    <row r="368" spans="1:17" ht="15.5" x14ac:dyDescent="0.35">
      <c r="A368" s="29" t="s">
        <v>2001</v>
      </c>
      <c r="B368" s="30" t="str">
        <f>VLOOKUP(A368,'Customer Names'!A368:E2702,3,FALSE)</f>
        <v>Susmann</v>
      </c>
      <c r="C368" s="31">
        <f>VLOOKUP(A368,'Medical Examinations'!A368:J2702,2,FALSE)</f>
        <v>27.04</v>
      </c>
      <c r="D368" s="30">
        <f>VLOOKUP(A368,'Medical Examinations'!A368:J2702,4,FALSE)</f>
        <v>4.0999999999999996</v>
      </c>
      <c r="E368" s="32" t="str">
        <f>VLOOKUP(A368,'Medical Examinations'!A368:J2702,6,FALSE)</f>
        <v>No</v>
      </c>
      <c r="F368" s="33" t="str">
        <f>VLOOKUP(A368,'Medical Examinations'!A368:J2702,7,FALSE)</f>
        <v>No</v>
      </c>
      <c r="G368" s="33" t="str">
        <f>VLOOKUP(A368,'Medical Examinations'!A368:J2702,8,FALSE)</f>
        <v>No</v>
      </c>
      <c r="H368" s="33">
        <f>VLOOKUP(A368,'Medical Examinations'!A368:J2702,9,FALSE)</f>
        <v>1</v>
      </c>
      <c r="I368" s="33" t="str">
        <f>VLOOKUP(A368,'Medical Examinations'!A368:J2702,10,FALSE)</f>
        <v>Yes</v>
      </c>
      <c r="J368" s="33" t="str">
        <f>VLOOKUP(A368,'Medical Examinations'!A368:J2702,3,FALSE)</f>
        <v>Overweight</v>
      </c>
      <c r="K368" s="33" t="str">
        <f>VLOOKUP(A368,'Medical Examinations'!A368:J2702,5,FALSE)</f>
        <v>Normal</v>
      </c>
      <c r="L368" s="34">
        <f>VLOOKUP(Healthcare!A368,'Hospitalisation Details'!A368:L2710,6,FALSE)</f>
        <v>33788</v>
      </c>
      <c r="M368" s="35">
        <f>VLOOKUP(A368,'Hospitalisation Details'!A368:L2710,9,FALSE)</f>
        <v>27696.11</v>
      </c>
      <c r="N368" s="32" t="str">
        <f>VLOOKUP(Healthcare!A368,'Hospitalisation Details'!A368:L2710,10,FALSE)</f>
        <v>tier - 1</v>
      </c>
      <c r="O368" s="33" t="str">
        <f>VLOOKUP(A368,'Hospitalisation Details'!A367:L2710,11,FALSE)</f>
        <v>tier - 2</v>
      </c>
      <c r="P368" s="33" t="str">
        <f>VLOOKUP(A368,'Hospitalisation Details'!A367:L2710,12)</f>
        <v>R1013</v>
      </c>
      <c r="Q368" s="36">
        <f ca="1">VLOOKUP(A368,'Hospitalisation Details'!A367:L2710,7,FALSE)</f>
        <v>34</v>
      </c>
    </row>
    <row r="369" spans="1:17" ht="15.5" x14ac:dyDescent="0.35">
      <c r="A369" s="37" t="s">
        <v>2000</v>
      </c>
      <c r="B369" s="38" t="str">
        <f>VLOOKUP(A369,'Customer Names'!A369:E2703,3,FALSE)</f>
        <v>Harsh</v>
      </c>
      <c r="C369" s="39">
        <f>VLOOKUP(A369,'Medical Examinations'!A369:J2703,2,FALSE)</f>
        <v>30.23</v>
      </c>
      <c r="D369" s="38">
        <f>VLOOKUP(A369,'Medical Examinations'!A369:J2703,4,FALSE)</f>
        <v>4.2300000000000004</v>
      </c>
      <c r="E369" s="40" t="str">
        <f>VLOOKUP(A369,'Medical Examinations'!A369:J2703,6,FALSE)</f>
        <v>Yes</v>
      </c>
      <c r="F369" s="41" t="str">
        <f>VLOOKUP(A369,'Medical Examinations'!A369:J2703,7,FALSE)</f>
        <v>No</v>
      </c>
      <c r="G369" s="41" t="str">
        <f>VLOOKUP(A369,'Medical Examinations'!A369:J2703,8,FALSE)</f>
        <v>Yes</v>
      </c>
      <c r="H369" s="41">
        <f>VLOOKUP(A369,'Medical Examinations'!A369:J2703,9,FALSE)</f>
        <v>1</v>
      </c>
      <c r="I369" s="41" t="str">
        <f>VLOOKUP(A369,'Medical Examinations'!A369:J2703,10,FALSE)</f>
        <v>Yes</v>
      </c>
      <c r="J369" s="41" t="str">
        <f>VLOOKUP(A369,'Medical Examinations'!A369:J2703,3,FALSE)</f>
        <v>Obesity</v>
      </c>
      <c r="K369" s="41" t="str">
        <f>VLOOKUP(A369,'Medical Examinations'!A369:J2703,5,FALSE)</f>
        <v>Normal</v>
      </c>
      <c r="L369" s="42">
        <f>VLOOKUP(Healthcare!A369,'Hospitalisation Details'!A369:L2711,6,FALSE)</f>
        <v>35710</v>
      </c>
      <c r="M369" s="43">
        <f>VLOOKUP(A369,'Hospitalisation Details'!A369:L2711,9,FALSE)</f>
        <v>27625.17</v>
      </c>
      <c r="N369" s="40" t="str">
        <f>VLOOKUP(Healthcare!A369,'Hospitalisation Details'!A369:L2711,10,FALSE)</f>
        <v>tier - 1</v>
      </c>
      <c r="O369" s="41" t="str">
        <f>VLOOKUP(A369,'Hospitalisation Details'!A368:L2711,11,FALSE)</f>
        <v>tier - 1</v>
      </c>
      <c r="P369" s="41" t="str">
        <f>VLOOKUP(A369,'Hospitalisation Details'!A368:L2711,12)</f>
        <v>R1013</v>
      </c>
      <c r="Q369" s="44">
        <f ca="1">VLOOKUP(A369,'Hospitalisation Details'!A368:L2711,7,FALSE)</f>
        <v>28</v>
      </c>
    </row>
    <row r="370" spans="1:17" ht="15.5" x14ac:dyDescent="0.35">
      <c r="A370" s="29" t="s">
        <v>1999</v>
      </c>
      <c r="B370" s="30" t="str">
        <f>VLOOKUP(A370,'Customer Names'!A370:E2704,3,FALSE)</f>
        <v>Pocasangre</v>
      </c>
      <c r="C370" s="31">
        <f>VLOOKUP(A370,'Medical Examinations'!A370:J2704,2,FALSE)</f>
        <v>30.6</v>
      </c>
      <c r="D370" s="30">
        <f>VLOOKUP(A370,'Medical Examinations'!A370:J2704,4,FALSE)</f>
        <v>6.48</v>
      </c>
      <c r="E370" s="32" t="str">
        <f>VLOOKUP(A370,'Medical Examinations'!A370:J2704,6,FALSE)</f>
        <v>Yes</v>
      </c>
      <c r="F370" s="33" t="str">
        <f>VLOOKUP(A370,'Medical Examinations'!A370:J2704,7,FALSE)</f>
        <v>No</v>
      </c>
      <c r="G370" s="33" t="str">
        <f>VLOOKUP(A370,'Medical Examinations'!A370:J2704,8,FALSE)</f>
        <v>Yes</v>
      </c>
      <c r="H370" s="33">
        <f>VLOOKUP(A370,'Medical Examinations'!A370:J2704,9,FALSE)</f>
        <v>1</v>
      </c>
      <c r="I370" s="33" t="str">
        <f>VLOOKUP(A370,'Medical Examinations'!A370:J2704,10,FALSE)</f>
        <v>Yes</v>
      </c>
      <c r="J370" s="33" t="str">
        <f>VLOOKUP(A370,'Medical Examinations'!A370:J2704,3,FALSE)</f>
        <v>Obesity</v>
      </c>
      <c r="K370" s="33" t="str">
        <f>VLOOKUP(A370,'Medical Examinations'!A370:J2704,5,FALSE)</f>
        <v>Diabetese</v>
      </c>
      <c r="L370" s="34">
        <f>VLOOKUP(Healthcare!A370,'Hospitalisation Details'!A370:L2712,6,FALSE)</f>
        <v>35682</v>
      </c>
      <c r="M370" s="35">
        <f>VLOOKUP(A370,'Hospitalisation Details'!A370:L2712,9,FALSE)</f>
        <v>27619.360000000001</v>
      </c>
      <c r="N370" s="32" t="str">
        <f>VLOOKUP(Healthcare!A370,'Hospitalisation Details'!A370:L2712,10,FALSE)</f>
        <v>tier - 2</v>
      </c>
      <c r="O370" s="33" t="str">
        <f>VLOOKUP(A370,'Hospitalisation Details'!A369:L2712,11,FALSE)</f>
        <v>tier - 3</v>
      </c>
      <c r="P370" s="33" t="str">
        <f>VLOOKUP(A370,'Hospitalisation Details'!A369:L2712,12)</f>
        <v>R1013</v>
      </c>
      <c r="Q370" s="36">
        <f ca="1">VLOOKUP(A370,'Hospitalisation Details'!A369:L2712,7,FALSE)</f>
        <v>29</v>
      </c>
    </row>
    <row r="371" spans="1:17" ht="15.5" x14ac:dyDescent="0.35">
      <c r="A371" s="37" t="s">
        <v>1998</v>
      </c>
      <c r="B371" s="38" t="str">
        <f>VLOOKUP(A371,'Customer Names'!A371:E2705,3,FALSE)</f>
        <v>Martinez Lopez</v>
      </c>
      <c r="C371" s="39">
        <f>VLOOKUP(A371,'Medical Examinations'!A371:J2705,2,FALSE)</f>
        <v>26.8</v>
      </c>
      <c r="D371" s="38">
        <f>VLOOKUP(A371,'Medical Examinations'!A371:J2705,4,FALSE)</f>
        <v>5.53</v>
      </c>
      <c r="E371" s="40" t="str">
        <f>VLOOKUP(A371,'Medical Examinations'!A371:J2705,6,FALSE)</f>
        <v>No</v>
      </c>
      <c r="F371" s="41" t="str">
        <f>VLOOKUP(A371,'Medical Examinations'!A371:J2705,7,FALSE)</f>
        <v>No</v>
      </c>
      <c r="G371" s="41" t="str">
        <f>VLOOKUP(A371,'Medical Examinations'!A371:J2705,8,FALSE)</f>
        <v>No</v>
      </c>
      <c r="H371" s="41">
        <f>VLOOKUP(A371,'Medical Examinations'!A371:J2705,9,FALSE)</f>
        <v>1</v>
      </c>
      <c r="I371" s="41" t="str">
        <f>VLOOKUP(A371,'Medical Examinations'!A371:J2705,10,FALSE)</f>
        <v>Yes</v>
      </c>
      <c r="J371" s="41" t="str">
        <f>VLOOKUP(A371,'Medical Examinations'!A371:J2705,3,FALSE)</f>
        <v>Overweight</v>
      </c>
      <c r="K371" s="41" t="str">
        <f>VLOOKUP(A371,'Medical Examinations'!A371:J2705,5,FALSE)</f>
        <v>Normal</v>
      </c>
      <c r="L371" s="42">
        <f>VLOOKUP(Healthcare!A371,'Hospitalisation Details'!A371:L2713,6,FALSE)</f>
        <v>33766</v>
      </c>
      <c r="M371" s="43">
        <f>VLOOKUP(A371,'Hospitalisation Details'!A371:L2713,9,FALSE)</f>
        <v>27614.71</v>
      </c>
      <c r="N371" s="40" t="str">
        <f>VLOOKUP(Healthcare!A371,'Hospitalisation Details'!A371:L2713,10,FALSE)</f>
        <v>tier - 2</v>
      </c>
      <c r="O371" s="41" t="str">
        <f>VLOOKUP(A371,'Hospitalisation Details'!A370:L2713,11,FALSE)</f>
        <v>tier - 3</v>
      </c>
      <c r="P371" s="41" t="str">
        <f>VLOOKUP(A371,'Hospitalisation Details'!A370:L2713,12)</f>
        <v>R1013</v>
      </c>
      <c r="Q371" s="44">
        <f ca="1">VLOOKUP(A371,'Hospitalisation Details'!A370:L2713,7,FALSE)</f>
        <v>34</v>
      </c>
    </row>
    <row r="372" spans="1:17" ht="15.5" x14ac:dyDescent="0.35">
      <c r="A372" s="29" t="s">
        <v>1997</v>
      </c>
      <c r="B372" s="30" t="str">
        <f>VLOOKUP(A372,'Customer Names'!A372:E2706,3,FALSE)</f>
        <v>Riegel</v>
      </c>
      <c r="C372" s="31">
        <f>VLOOKUP(A372,'Medical Examinations'!A372:J2706,2,FALSE)</f>
        <v>16.86</v>
      </c>
      <c r="D372" s="30">
        <f>VLOOKUP(A372,'Medical Examinations'!A372:J2706,4,FALSE)</f>
        <v>4.07</v>
      </c>
      <c r="E372" s="32" t="str">
        <f>VLOOKUP(A372,'Medical Examinations'!A372:J2706,6,FALSE)</f>
        <v>Yes</v>
      </c>
      <c r="F372" s="33" t="str">
        <f>VLOOKUP(A372,'Medical Examinations'!A372:J2706,7,FALSE)</f>
        <v>No</v>
      </c>
      <c r="G372" s="33" t="str">
        <f>VLOOKUP(A372,'Medical Examinations'!A372:J2706,8,FALSE)</f>
        <v>No</v>
      </c>
      <c r="H372" s="33">
        <f>VLOOKUP(A372,'Medical Examinations'!A372:J2706,9,FALSE)</f>
        <v>0</v>
      </c>
      <c r="I372" s="33" t="str">
        <f>VLOOKUP(A372,'Medical Examinations'!A372:J2706,10,FALSE)</f>
        <v>Yes</v>
      </c>
      <c r="J372" s="33" t="str">
        <f>VLOOKUP(A372,'Medical Examinations'!A372:J2706,3,FALSE)</f>
        <v>Underweight</v>
      </c>
      <c r="K372" s="33" t="str">
        <f>VLOOKUP(A372,'Medical Examinations'!A372:J2706,5,FALSE)</f>
        <v>Normal</v>
      </c>
      <c r="L372" s="34">
        <f>VLOOKUP(Healthcare!A372,'Hospitalisation Details'!A372:L2714,6,FALSE)</f>
        <v>35009</v>
      </c>
      <c r="M372" s="35">
        <f>VLOOKUP(A372,'Hospitalisation Details'!A372:L2714,9,FALSE)</f>
        <v>27598.93</v>
      </c>
      <c r="N372" s="32" t="str">
        <f>VLOOKUP(Healthcare!A372,'Hospitalisation Details'!A372:L2714,10,FALSE)</f>
        <v>tier - 2</v>
      </c>
      <c r="O372" s="33" t="str">
        <f>VLOOKUP(A372,'Hospitalisation Details'!A371:L2714,11,FALSE)</f>
        <v>tier - 1</v>
      </c>
      <c r="P372" s="33" t="str">
        <f>VLOOKUP(A372,'Hospitalisation Details'!A371:L2714,12)</f>
        <v>R1013</v>
      </c>
      <c r="Q372" s="36">
        <f ca="1">VLOOKUP(A372,'Hospitalisation Details'!A371:L2714,7,FALSE)</f>
        <v>30</v>
      </c>
    </row>
    <row r="373" spans="1:17" ht="15.5" x14ac:dyDescent="0.35">
      <c r="A373" s="37" t="s">
        <v>1996</v>
      </c>
      <c r="B373" s="38" t="str">
        <f>VLOOKUP(A373,'Customer Names'!A373:E2707,3,FALSE)</f>
        <v>Monson</v>
      </c>
      <c r="C373" s="39">
        <f>VLOOKUP(A373,'Medical Examinations'!A373:J2707,2,FALSE)</f>
        <v>16.3</v>
      </c>
      <c r="D373" s="38">
        <f>VLOOKUP(A373,'Medical Examinations'!A373:J2707,4,FALSE)</f>
        <v>5.51</v>
      </c>
      <c r="E373" s="40" t="str">
        <f>VLOOKUP(A373,'Medical Examinations'!A373:J2707,6,FALSE)</f>
        <v>No</v>
      </c>
      <c r="F373" s="41" t="str">
        <f>VLOOKUP(A373,'Medical Examinations'!A373:J2707,7,FALSE)</f>
        <v>No</v>
      </c>
      <c r="G373" s="41" t="str">
        <f>VLOOKUP(A373,'Medical Examinations'!A373:J2707,8,FALSE)</f>
        <v>No</v>
      </c>
      <c r="H373" s="41">
        <f>VLOOKUP(A373,'Medical Examinations'!A373:J2707,9,FALSE)</f>
        <v>1</v>
      </c>
      <c r="I373" s="41" t="str">
        <f>VLOOKUP(A373,'Medical Examinations'!A373:J2707,10,FALSE)</f>
        <v>Yes</v>
      </c>
      <c r="J373" s="41" t="str">
        <f>VLOOKUP(A373,'Medical Examinations'!A373:J2707,3,FALSE)</f>
        <v>Underweight</v>
      </c>
      <c r="K373" s="41" t="str">
        <f>VLOOKUP(A373,'Medical Examinations'!A373:J2707,5,FALSE)</f>
        <v>Normal</v>
      </c>
      <c r="L373" s="42">
        <f>VLOOKUP(Healthcare!A373,'Hospitalisation Details'!A373:L2715,6,FALSE)</f>
        <v>34537</v>
      </c>
      <c r="M373" s="43">
        <f>VLOOKUP(A373,'Hospitalisation Details'!A373:L2715,9,FALSE)</f>
        <v>27534.53</v>
      </c>
      <c r="N373" s="40" t="str">
        <f>VLOOKUP(Healthcare!A373,'Hospitalisation Details'!A373:L2715,10,FALSE)</f>
        <v>tier - 2</v>
      </c>
      <c r="O373" s="41" t="str">
        <f>VLOOKUP(A373,'Hospitalisation Details'!A372:L2715,11,FALSE)</f>
        <v>tier - 2</v>
      </c>
      <c r="P373" s="41" t="str">
        <f>VLOOKUP(A373,'Hospitalisation Details'!A372:L2715,12)</f>
        <v>R1013</v>
      </c>
      <c r="Q373" s="44">
        <f ca="1">VLOOKUP(A373,'Hospitalisation Details'!A372:L2715,7,FALSE)</f>
        <v>32</v>
      </c>
    </row>
    <row r="374" spans="1:17" ht="15.5" x14ac:dyDescent="0.35">
      <c r="A374" s="29" t="s">
        <v>1995</v>
      </c>
      <c r="B374" s="30" t="str">
        <f>VLOOKUP(A374,'Customer Names'!A374:E2708,3,FALSE)</f>
        <v>Klubben</v>
      </c>
      <c r="C374" s="31">
        <f>VLOOKUP(A374,'Medical Examinations'!A374:J2708,2,FALSE)</f>
        <v>29.81</v>
      </c>
      <c r="D374" s="30">
        <f>VLOOKUP(A374,'Medical Examinations'!A374:J2708,4,FALSE)</f>
        <v>11.66</v>
      </c>
      <c r="E374" s="32" t="str">
        <f>VLOOKUP(A374,'Medical Examinations'!A374:J2708,6,FALSE)</f>
        <v>No</v>
      </c>
      <c r="F374" s="33" t="str">
        <f>VLOOKUP(A374,'Medical Examinations'!A374:J2708,7,FALSE)</f>
        <v>No</v>
      </c>
      <c r="G374" s="33" t="str">
        <f>VLOOKUP(A374,'Medical Examinations'!A374:J2708,8,FALSE)</f>
        <v>No</v>
      </c>
      <c r="H374" s="33">
        <f>VLOOKUP(A374,'Medical Examinations'!A374:J2708,9,FALSE)</f>
        <v>0</v>
      </c>
      <c r="I374" s="33" t="str">
        <f>VLOOKUP(A374,'Medical Examinations'!A374:J2708,10,FALSE)</f>
        <v>Yes</v>
      </c>
      <c r="J374" s="33" t="str">
        <f>VLOOKUP(A374,'Medical Examinations'!A374:J2708,3,FALSE)</f>
        <v>Overweight</v>
      </c>
      <c r="K374" s="33" t="str">
        <f>VLOOKUP(A374,'Medical Examinations'!A374:J2708,5,FALSE)</f>
        <v>Diabetese</v>
      </c>
      <c r="L374" s="34">
        <f>VLOOKUP(Healthcare!A374,'Hospitalisation Details'!A374:L2716,6,FALSE)</f>
        <v>34991</v>
      </c>
      <c r="M374" s="35">
        <f>VLOOKUP(A374,'Hospitalisation Details'!A374:L2716,9,FALSE)</f>
        <v>27533.91</v>
      </c>
      <c r="N374" s="32" t="str">
        <f>VLOOKUP(Healthcare!A374,'Hospitalisation Details'!A374:L2716,10,FALSE)</f>
        <v>tier - 2</v>
      </c>
      <c r="O374" s="33" t="str">
        <f>VLOOKUP(A374,'Hospitalisation Details'!A373:L2716,11,FALSE)</f>
        <v>tier - 3</v>
      </c>
      <c r="P374" s="33" t="str">
        <f>VLOOKUP(A374,'Hospitalisation Details'!A373:L2716,12)</f>
        <v>R1013</v>
      </c>
      <c r="Q374" s="36">
        <f ca="1">VLOOKUP(A374,'Hospitalisation Details'!A373:L2716,7,FALSE)</f>
        <v>30</v>
      </c>
    </row>
    <row r="375" spans="1:17" ht="15.5" x14ac:dyDescent="0.35">
      <c r="A375" s="37" t="s">
        <v>1994</v>
      </c>
      <c r="B375" s="38" t="str">
        <f>VLOOKUP(A375,'Customer Names'!A375:E2709,3,FALSE)</f>
        <v>Mascaro</v>
      </c>
      <c r="C375" s="39">
        <f>VLOOKUP(A375,'Medical Examinations'!A375:J2709,2,FALSE)</f>
        <v>16.329999999999998</v>
      </c>
      <c r="D375" s="38">
        <f>VLOOKUP(A375,'Medical Examinations'!A375:J2709,4,FALSE)</f>
        <v>7.26</v>
      </c>
      <c r="E375" s="40" t="str">
        <f>VLOOKUP(A375,'Medical Examinations'!A375:J2709,6,FALSE)</f>
        <v>Yes</v>
      </c>
      <c r="F375" s="41" t="str">
        <f>VLOOKUP(A375,'Medical Examinations'!A375:J2709,7,FALSE)</f>
        <v>No</v>
      </c>
      <c r="G375" s="41" t="str">
        <f>VLOOKUP(A375,'Medical Examinations'!A375:J2709,8,FALSE)</f>
        <v>No</v>
      </c>
      <c r="H375" s="41">
        <f>VLOOKUP(A375,'Medical Examinations'!A375:J2709,9,FALSE)</f>
        <v>0</v>
      </c>
      <c r="I375" s="41" t="str">
        <f>VLOOKUP(A375,'Medical Examinations'!A375:J2709,10,FALSE)</f>
        <v>Yes</v>
      </c>
      <c r="J375" s="41" t="str">
        <f>VLOOKUP(A375,'Medical Examinations'!A375:J2709,3,FALSE)</f>
        <v>Underweight</v>
      </c>
      <c r="K375" s="41" t="str">
        <f>VLOOKUP(A375,'Medical Examinations'!A375:J2709,5,FALSE)</f>
        <v>Diabetese</v>
      </c>
      <c r="L375" s="42">
        <f>VLOOKUP(Healthcare!A375,'Hospitalisation Details'!A375:L2717,6,FALSE)</f>
        <v>33514</v>
      </c>
      <c r="M375" s="43">
        <f>VLOOKUP(A375,'Hospitalisation Details'!A375:L2717,9,FALSE)</f>
        <v>27495.59</v>
      </c>
      <c r="N375" s="40" t="str">
        <f>VLOOKUP(Healthcare!A375,'Hospitalisation Details'!A375:L2717,10,FALSE)</f>
        <v>tier - 2</v>
      </c>
      <c r="O375" s="41" t="str">
        <f>VLOOKUP(A375,'Hospitalisation Details'!A374:L2717,11,FALSE)</f>
        <v>tier - 1</v>
      </c>
      <c r="P375" s="41" t="str">
        <f>VLOOKUP(A375,'Hospitalisation Details'!A374:L2717,12)</f>
        <v>R1013</v>
      </c>
      <c r="Q375" s="44">
        <f ca="1">VLOOKUP(A375,'Hospitalisation Details'!A374:L2717,7,FALSE)</f>
        <v>34</v>
      </c>
    </row>
    <row r="376" spans="1:17" ht="15.5" x14ac:dyDescent="0.35">
      <c r="A376" s="29" t="s">
        <v>1993</v>
      </c>
      <c r="B376" s="30" t="str">
        <f>VLOOKUP(A376,'Customer Names'!A376:E2710,3,FALSE)</f>
        <v>Norvell</v>
      </c>
      <c r="C376" s="31">
        <f>VLOOKUP(A376,'Medical Examinations'!A376:J2710,2,FALSE)</f>
        <v>16.37</v>
      </c>
      <c r="D376" s="30">
        <f>VLOOKUP(A376,'Medical Examinations'!A376:J2710,4,FALSE)</f>
        <v>4.79</v>
      </c>
      <c r="E376" s="32" t="str">
        <f>VLOOKUP(A376,'Medical Examinations'!A376:J2710,6,FALSE)</f>
        <v>Yes</v>
      </c>
      <c r="F376" s="33" t="str">
        <f>VLOOKUP(A376,'Medical Examinations'!A376:J2710,7,FALSE)</f>
        <v>No</v>
      </c>
      <c r="G376" s="33" t="str">
        <f>VLOOKUP(A376,'Medical Examinations'!A376:J2710,8,FALSE)</f>
        <v>No</v>
      </c>
      <c r="H376" s="33">
        <f>VLOOKUP(A376,'Medical Examinations'!A376:J2710,9,FALSE)</f>
        <v>0</v>
      </c>
      <c r="I376" s="33" t="str">
        <f>VLOOKUP(A376,'Medical Examinations'!A376:J2710,10,FALSE)</f>
        <v>Yes</v>
      </c>
      <c r="J376" s="33" t="str">
        <f>VLOOKUP(A376,'Medical Examinations'!A376:J2710,3,FALSE)</f>
        <v>Underweight</v>
      </c>
      <c r="K376" s="33" t="str">
        <f>VLOOKUP(A376,'Medical Examinations'!A376:J2710,5,FALSE)</f>
        <v>Normal</v>
      </c>
      <c r="L376" s="34">
        <f>VLOOKUP(Healthcare!A376,'Hospitalisation Details'!A376:L2718,6,FALSE)</f>
        <v>35038</v>
      </c>
      <c r="M376" s="35">
        <f>VLOOKUP(A376,'Hospitalisation Details'!A376:L2718,9,FALSE)</f>
        <v>27432.73</v>
      </c>
      <c r="N376" s="32" t="str">
        <f>VLOOKUP(Healthcare!A376,'Hospitalisation Details'!A376:L2718,10,FALSE)</f>
        <v>tier - 2</v>
      </c>
      <c r="O376" s="33" t="str">
        <f>VLOOKUP(A376,'Hospitalisation Details'!A375:L2718,11,FALSE)</f>
        <v>tier - 1</v>
      </c>
      <c r="P376" s="33" t="str">
        <f>VLOOKUP(A376,'Hospitalisation Details'!A375:L2718,12)</f>
        <v>R1013</v>
      </c>
      <c r="Q376" s="36">
        <f ca="1">VLOOKUP(A376,'Hospitalisation Details'!A375:L2718,7,FALSE)</f>
        <v>30</v>
      </c>
    </row>
    <row r="377" spans="1:17" ht="15.5" x14ac:dyDescent="0.35">
      <c r="A377" s="37" t="s">
        <v>1992</v>
      </c>
      <c r="B377" s="38" t="str">
        <f>VLOOKUP(A377,'Customer Names'!A377:E2711,3,FALSE)</f>
        <v>Ornelas</v>
      </c>
      <c r="C377" s="39">
        <f>VLOOKUP(A377,'Medical Examinations'!A377:J2711,2,FALSE)</f>
        <v>22.42</v>
      </c>
      <c r="D377" s="38">
        <f>VLOOKUP(A377,'Medical Examinations'!A377:J2711,4,FALSE)</f>
        <v>4.68</v>
      </c>
      <c r="E377" s="40" t="str">
        <f>VLOOKUP(A377,'Medical Examinations'!A377:J2711,6,FALSE)</f>
        <v>Yes</v>
      </c>
      <c r="F377" s="41" t="str">
        <f>VLOOKUP(A377,'Medical Examinations'!A377:J2711,7,FALSE)</f>
        <v>No</v>
      </c>
      <c r="G377" s="41" t="str">
        <f>VLOOKUP(A377,'Medical Examinations'!A377:J2711,8,FALSE)</f>
        <v>No</v>
      </c>
      <c r="H377" s="41">
        <f>VLOOKUP(A377,'Medical Examinations'!A377:J2711,9,FALSE)</f>
        <v>1</v>
      </c>
      <c r="I377" s="41" t="str">
        <f>VLOOKUP(A377,'Medical Examinations'!A377:J2711,10,FALSE)</f>
        <v>No</v>
      </c>
      <c r="J377" s="41" t="str">
        <f>VLOOKUP(A377,'Medical Examinations'!A377:J2711,3,FALSE)</f>
        <v>Normal weight</v>
      </c>
      <c r="K377" s="41" t="str">
        <f>VLOOKUP(A377,'Medical Examinations'!A377:J2711,5,FALSE)</f>
        <v>Normal</v>
      </c>
      <c r="L377" s="42">
        <f>VLOOKUP(Healthcare!A377,'Hospitalisation Details'!A377:L2719,6,FALSE)</f>
        <v>36053</v>
      </c>
      <c r="M377" s="43">
        <f>VLOOKUP(A377,'Hospitalisation Details'!A377:L2719,9,FALSE)</f>
        <v>27375.9</v>
      </c>
      <c r="N377" s="40" t="str">
        <f>VLOOKUP(Healthcare!A377,'Hospitalisation Details'!A377:L2719,10,FALSE)</f>
        <v>tier - 2</v>
      </c>
      <c r="O377" s="41" t="str">
        <f>VLOOKUP(A377,'Hospitalisation Details'!A376:L2719,11,FALSE)</f>
        <v>tier - 3</v>
      </c>
      <c r="P377" s="41" t="str">
        <f>VLOOKUP(A377,'Hospitalisation Details'!A376:L2719,12)</f>
        <v>R1013</v>
      </c>
      <c r="Q377" s="44">
        <f ca="1">VLOOKUP(A377,'Hospitalisation Details'!A376:L2719,7,FALSE)</f>
        <v>27</v>
      </c>
    </row>
    <row r="378" spans="1:17" ht="15.5" x14ac:dyDescent="0.35">
      <c r="A378" s="29" t="s">
        <v>1991</v>
      </c>
      <c r="B378" s="30" t="str">
        <f>VLOOKUP(A378,'Customer Names'!A378:E2712,3,FALSE)</f>
        <v>Fitzpatrick</v>
      </c>
      <c r="C378" s="31">
        <f>VLOOKUP(A378,'Medical Examinations'!A378:J2712,2,FALSE)</f>
        <v>31.35</v>
      </c>
      <c r="D378" s="30">
        <f>VLOOKUP(A378,'Medical Examinations'!A378:J2712,4,FALSE)</f>
        <v>4.33</v>
      </c>
      <c r="E378" s="32" t="str">
        <f>VLOOKUP(A378,'Medical Examinations'!A378:J2712,6,FALSE)</f>
        <v>Yes</v>
      </c>
      <c r="F378" s="33" t="str">
        <f>VLOOKUP(A378,'Medical Examinations'!A378:J2712,7,FALSE)</f>
        <v>No</v>
      </c>
      <c r="G378" s="33" t="str">
        <f>VLOOKUP(A378,'Medical Examinations'!A378:J2712,8,FALSE)</f>
        <v>Yes</v>
      </c>
      <c r="H378" s="33">
        <f>VLOOKUP(A378,'Medical Examinations'!A378:J2712,9,FALSE)</f>
        <v>1</v>
      </c>
      <c r="I378" s="33" t="str">
        <f>VLOOKUP(A378,'Medical Examinations'!A378:J2712,10,FALSE)</f>
        <v>No</v>
      </c>
      <c r="J378" s="33" t="str">
        <f>VLOOKUP(A378,'Medical Examinations'!A378:J2712,3,FALSE)</f>
        <v>Obesity</v>
      </c>
      <c r="K378" s="33" t="str">
        <f>VLOOKUP(A378,'Medical Examinations'!A378:J2712,5,FALSE)</f>
        <v>Normal</v>
      </c>
      <c r="L378" s="34">
        <f>VLOOKUP(Healthcare!A378,'Hospitalisation Details'!A378:L2720,6,FALSE)</f>
        <v>36449</v>
      </c>
      <c r="M378" s="35">
        <f>VLOOKUP(A378,'Hospitalisation Details'!A378:L2720,9,FALSE)</f>
        <v>27346.04</v>
      </c>
      <c r="N378" s="32" t="str">
        <f>VLOOKUP(Healthcare!A378,'Hospitalisation Details'!A378:L2720,10,FALSE)</f>
        <v>tier - 2</v>
      </c>
      <c r="O378" s="33" t="str">
        <f>VLOOKUP(A378,'Hospitalisation Details'!A377:L2720,11,FALSE)</f>
        <v>tier - 2</v>
      </c>
      <c r="P378" s="33" t="str">
        <f>VLOOKUP(A378,'Hospitalisation Details'!A377:L2720,12)</f>
        <v>R1013</v>
      </c>
      <c r="Q378" s="36">
        <f ca="1">VLOOKUP(A378,'Hospitalisation Details'!A377:L2720,7,FALSE)</f>
        <v>26</v>
      </c>
    </row>
    <row r="379" spans="1:17" ht="15.5" x14ac:dyDescent="0.35">
      <c r="A379" s="37" t="s">
        <v>1990</v>
      </c>
      <c r="B379" s="38" t="str">
        <f>VLOOKUP(A379,'Customer Names'!A379:E2713,3,FALSE)</f>
        <v>Bloomquist</v>
      </c>
      <c r="C379" s="39">
        <f>VLOOKUP(A379,'Medical Examinations'!A379:J2713,2,FALSE)</f>
        <v>31.9</v>
      </c>
      <c r="D379" s="38">
        <f>VLOOKUP(A379,'Medical Examinations'!A379:J2713,4,FALSE)</f>
        <v>11.89</v>
      </c>
      <c r="E379" s="40" t="str">
        <f>VLOOKUP(A379,'Medical Examinations'!A379:J2713,6,FALSE)</f>
        <v>No</v>
      </c>
      <c r="F379" s="41" t="str">
        <f>VLOOKUP(A379,'Medical Examinations'!A379:J2713,7,FALSE)</f>
        <v>No</v>
      </c>
      <c r="G379" s="41" t="str">
        <f>VLOOKUP(A379,'Medical Examinations'!A379:J2713,8,FALSE)</f>
        <v>No</v>
      </c>
      <c r="H379" s="41">
        <f>VLOOKUP(A379,'Medical Examinations'!A379:J2713,9,FALSE)</f>
        <v>0</v>
      </c>
      <c r="I379" s="41" t="str">
        <f>VLOOKUP(A379,'Medical Examinations'!A379:J2713,10,FALSE)</f>
        <v>No</v>
      </c>
      <c r="J379" s="41" t="str">
        <f>VLOOKUP(A379,'Medical Examinations'!A379:J2713,3,FALSE)</f>
        <v>Obesity</v>
      </c>
      <c r="K379" s="41" t="str">
        <f>VLOOKUP(A379,'Medical Examinations'!A379:J2713,5,FALSE)</f>
        <v>Diabetese</v>
      </c>
      <c r="L379" s="42">
        <f>VLOOKUP(Healthcare!A379,'Hospitalisation Details'!A379:L2721,6,FALSE)</f>
        <v>35952</v>
      </c>
      <c r="M379" s="43">
        <f>VLOOKUP(A379,'Hospitalisation Details'!A379:L2721,9,FALSE)</f>
        <v>27322.73</v>
      </c>
      <c r="N379" s="40" t="str">
        <f>VLOOKUP(Healthcare!A379,'Hospitalisation Details'!A379:L2721,10,FALSE)</f>
        <v>tier - 2</v>
      </c>
      <c r="O379" s="41" t="str">
        <f>VLOOKUP(A379,'Hospitalisation Details'!A378:L2721,11,FALSE)</f>
        <v>tier - 2</v>
      </c>
      <c r="P379" s="41" t="str">
        <f>VLOOKUP(A379,'Hospitalisation Details'!A378:L2721,12)</f>
        <v>R1013</v>
      </c>
      <c r="Q379" s="44">
        <f ca="1">VLOOKUP(A379,'Hospitalisation Details'!A378:L2721,7,FALSE)</f>
        <v>28</v>
      </c>
    </row>
    <row r="380" spans="1:17" ht="15.5" x14ac:dyDescent="0.35">
      <c r="A380" s="29" t="s">
        <v>1989</v>
      </c>
      <c r="B380" s="30" t="str">
        <f>VLOOKUP(A380,'Customer Names'!A380:E2714,3,FALSE)</f>
        <v>Wick</v>
      </c>
      <c r="C380" s="31">
        <f>VLOOKUP(A380,'Medical Examinations'!A380:J2714,2,FALSE)</f>
        <v>30.6</v>
      </c>
      <c r="D380" s="30">
        <f>VLOOKUP(A380,'Medical Examinations'!A380:J2714,4,FALSE)</f>
        <v>5.24</v>
      </c>
      <c r="E380" s="32" t="str">
        <f>VLOOKUP(A380,'Medical Examinations'!A380:J2714,6,FALSE)</f>
        <v>No</v>
      </c>
      <c r="F380" s="33" t="str">
        <f>VLOOKUP(A380,'Medical Examinations'!A380:J2714,7,FALSE)</f>
        <v>No</v>
      </c>
      <c r="G380" s="33" t="str">
        <f>VLOOKUP(A380,'Medical Examinations'!A380:J2714,8,FALSE)</f>
        <v>No</v>
      </c>
      <c r="H380" s="33">
        <f>VLOOKUP(A380,'Medical Examinations'!A380:J2714,9,FALSE)</f>
        <v>0</v>
      </c>
      <c r="I380" s="33" t="str">
        <f>VLOOKUP(A380,'Medical Examinations'!A380:J2714,10,FALSE)</f>
        <v>Yes</v>
      </c>
      <c r="J380" s="33" t="str">
        <f>VLOOKUP(A380,'Medical Examinations'!A380:J2714,3,FALSE)</f>
        <v>Obesity</v>
      </c>
      <c r="K380" s="33" t="str">
        <f>VLOOKUP(A380,'Medical Examinations'!A380:J2714,5,FALSE)</f>
        <v>Normal</v>
      </c>
      <c r="L380" s="34">
        <f>VLOOKUP(Healthcare!A380,'Hospitalisation Details'!A380:L2722,6,FALSE)</f>
        <v>36496</v>
      </c>
      <c r="M380" s="35">
        <f>VLOOKUP(A380,'Hospitalisation Details'!A380:L2722,9,FALSE)</f>
        <v>27236.959999999999</v>
      </c>
      <c r="N380" s="32" t="str">
        <f>VLOOKUP(Healthcare!A380,'Hospitalisation Details'!A380:L2722,10,FALSE)</f>
        <v>tier - 2</v>
      </c>
      <c r="O380" s="33" t="str">
        <f>VLOOKUP(A380,'Hospitalisation Details'!A379:L2722,11,FALSE)</f>
        <v>tier - 1</v>
      </c>
      <c r="P380" s="33" t="str">
        <f>VLOOKUP(A380,'Hospitalisation Details'!A379:L2722,12)</f>
        <v>R1013</v>
      </c>
      <c r="Q380" s="36">
        <f ca="1">VLOOKUP(A380,'Hospitalisation Details'!A379:L2722,7,FALSE)</f>
        <v>26</v>
      </c>
    </row>
    <row r="381" spans="1:17" ht="15.5" x14ac:dyDescent="0.35">
      <c r="A381" s="37" t="s">
        <v>1988</v>
      </c>
      <c r="B381" s="38" t="str">
        <f>VLOOKUP(A381,'Customer Names'!A381:E2715,3,FALSE)</f>
        <v>Zappala</v>
      </c>
      <c r="C381" s="39">
        <f>VLOOKUP(A381,'Medical Examinations'!A381:J2715,2,FALSE)</f>
        <v>28.975000000000001</v>
      </c>
      <c r="D381" s="38">
        <f>VLOOKUP(A381,'Medical Examinations'!A381:J2715,4,FALSE)</f>
        <v>7.63</v>
      </c>
      <c r="E381" s="40" t="str">
        <f>VLOOKUP(A381,'Medical Examinations'!A381:J2715,6,FALSE)</f>
        <v>No</v>
      </c>
      <c r="F381" s="41" t="str">
        <f>VLOOKUP(A381,'Medical Examinations'!A381:J2715,7,FALSE)</f>
        <v>No</v>
      </c>
      <c r="G381" s="41" t="str">
        <f>VLOOKUP(A381,'Medical Examinations'!A381:J2715,8,FALSE)</f>
        <v>No</v>
      </c>
      <c r="H381" s="41">
        <f>VLOOKUP(A381,'Medical Examinations'!A381:J2715,9,FALSE)</f>
        <v>0</v>
      </c>
      <c r="I381" s="41" t="str">
        <f>VLOOKUP(A381,'Medical Examinations'!A381:J2715,10,FALSE)</f>
        <v>Yes</v>
      </c>
      <c r="J381" s="41" t="str">
        <f>VLOOKUP(A381,'Medical Examinations'!A381:J2715,3,FALSE)</f>
        <v>Overweight</v>
      </c>
      <c r="K381" s="41" t="str">
        <f>VLOOKUP(A381,'Medical Examinations'!A381:J2715,5,FALSE)</f>
        <v>Diabetese</v>
      </c>
      <c r="L381" s="42">
        <f>VLOOKUP(Healthcare!A381,'Hospitalisation Details'!A381:L2723,6,FALSE)</f>
        <v>35054</v>
      </c>
      <c r="M381" s="43">
        <f>VLOOKUP(A381,'Hospitalisation Details'!A381:L2723,9,FALSE)</f>
        <v>27218.44</v>
      </c>
      <c r="N381" s="40" t="str">
        <f>VLOOKUP(Healthcare!A381,'Hospitalisation Details'!A381:L2723,10,FALSE)</f>
        <v>tier - 2</v>
      </c>
      <c r="O381" s="41" t="str">
        <f>VLOOKUP(A381,'Hospitalisation Details'!A380:L2723,11,FALSE)</f>
        <v>tier - 1</v>
      </c>
      <c r="P381" s="41" t="str">
        <f>VLOOKUP(A381,'Hospitalisation Details'!A380:L2723,12)</f>
        <v>R1013</v>
      </c>
      <c r="Q381" s="44">
        <f ca="1">VLOOKUP(A381,'Hospitalisation Details'!A380:L2723,7,FALSE)</f>
        <v>30</v>
      </c>
    </row>
    <row r="382" spans="1:17" ht="15.5" x14ac:dyDescent="0.35">
      <c r="A382" s="29" t="s">
        <v>1987</v>
      </c>
      <c r="B382" s="30" t="str">
        <f>VLOOKUP(A382,'Customer Names'!A382:E2716,3,FALSE)</f>
        <v>Earle</v>
      </c>
      <c r="C382" s="31">
        <f>VLOOKUP(A382,'Medical Examinations'!A382:J2716,2,FALSE)</f>
        <v>24.86</v>
      </c>
      <c r="D382" s="30">
        <f>VLOOKUP(A382,'Medical Examinations'!A382:J2716,4,FALSE)</f>
        <v>8.92</v>
      </c>
      <c r="E382" s="32" t="str">
        <f>VLOOKUP(A382,'Medical Examinations'!A382:J2716,6,FALSE)</f>
        <v>Yes</v>
      </c>
      <c r="F382" s="33" t="str">
        <f>VLOOKUP(A382,'Medical Examinations'!A382:J2716,7,FALSE)</f>
        <v>No</v>
      </c>
      <c r="G382" s="33" t="str">
        <f>VLOOKUP(A382,'Medical Examinations'!A382:J2716,8,FALSE)</f>
        <v>No</v>
      </c>
      <c r="H382" s="33">
        <f>VLOOKUP(A382,'Medical Examinations'!A382:J2716,9,FALSE)</f>
        <v>2</v>
      </c>
      <c r="I382" s="33" t="str">
        <f>VLOOKUP(A382,'Medical Examinations'!A382:J2716,10,FALSE)</f>
        <v>No</v>
      </c>
      <c r="J382" s="33" t="str">
        <f>VLOOKUP(A382,'Medical Examinations'!A382:J2716,3,FALSE)</f>
        <v>Normal weight</v>
      </c>
      <c r="K382" s="33" t="str">
        <f>VLOOKUP(A382,'Medical Examinations'!A382:J2716,5,FALSE)</f>
        <v>Diabetese</v>
      </c>
      <c r="L382" s="34">
        <f>VLOOKUP(Healthcare!A382,'Hospitalisation Details'!A382:L2724,6,FALSE)</f>
        <v>33148</v>
      </c>
      <c r="M382" s="35">
        <f>VLOOKUP(A382,'Hospitalisation Details'!A382:L2724,9,FALSE)</f>
        <v>27117.99</v>
      </c>
      <c r="N382" s="32" t="str">
        <f>VLOOKUP(Healthcare!A382,'Hospitalisation Details'!A382:L2724,10,FALSE)</f>
        <v>tier - 2</v>
      </c>
      <c r="O382" s="33" t="str">
        <f>VLOOKUP(A382,'Hospitalisation Details'!A381:L2724,11,FALSE)</f>
        <v>tier - 2</v>
      </c>
      <c r="P382" s="33" t="str">
        <f>VLOOKUP(A382,'Hospitalisation Details'!A381:L2724,12)</f>
        <v>R1013</v>
      </c>
      <c r="Q382" s="36">
        <f ca="1">VLOOKUP(A382,'Hospitalisation Details'!A381:L2724,7,FALSE)</f>
        <v>35</v>
      </c>
    </row>
    <row r="383" spans="1:17" ht="15.5" x14ac:dyDescent="0.35">
      <c r="A383" s="37" t="s">
        <v>1986</v>
      </c>
      <c r="B383" s="38" t="str">
        <f>VLOOKUP(A383,'Customer Names'!A383:E2717,3,FALSE)</f>
        <v>Majewski</v>
      </c>
      <c r="C383" s="39">
        <f>VLOOKUP(A383,'Medical Examinations'!A383:J2717,2,FALSE)</f>
        <v>19.54</v>
      </c>
      <c r="D383" s="38">
        <f>VLOOKUP(A383,'Medical Examinations'!A383:J2717,4,FALSE)</f>
        <v>5.37</v>
      </c>
      <c r="E383" s="40" t="str">
        <f>VLOOKUP(A383,'Medical Examinations'!A383:J2717,6,FALSE)</f>
        <v>No</v>
      </c>
      <c r="F383" s="41" t="str">
        <f>VLOOKUP(A383,'Medical Examinations'!A383:J2717,7,FALSE)</f>
        <v>No</v>
      </c>
      <c r="G383" s="41" t="str">
        <f>VLOOKUP(A383,'Medical Examinations'!A383:J2717,8,FALSE)</f>
        <v>No</v>
      </c>
      <c r="H383" s="41">
        <f>VLOOKUP(A383,'Medical Examinations'!A383:J2717,9,FALSE)</f>
        <v>0</v>
      </c>
      <c r="I383" s="41" t="str">
        <f>VLOOKUP(A383,'Medical Examinations'!A383:J2717,10,FALSE)</f>
        <v>Yes</v>
      </c>
      <c r="J383" s="41" t="str">
        <f>VLOOKUP(A383,'Medical Examinations'!A383:J2717,3,FALSE)</f>
        <v>Normal weight</v>
      </c>
      <c r="K383" s="41" t="str">
        <f>VLOOKUP(A383,'Medical Examinations'!A383:J2717,5,FALSE)</f>
        <v>Normal</v>
      </c>
      <c r="L383" s="42">
        <f>VLOOKUP(Healthcare!A383,'Hospitalisation Details'!A383:L2725,6,FALSE)</f>
        <v>33220</v>
      </c>
      <c r="M383" s="43">
        <f>VLOOKUP(A383,'Hospitalisation Details'!A383:L2725,9,FALSE)</f>
        <v>27092.38</v>
      </c>
      <c r="N383" s="40" t="str">
        <f>VLOOKUP(Healthcare!A383,'Hospitalisation Details'!A383:L2725,10,FALSE)</f>
        <v>tier - 2</v>
      </c>
      <c r="O383" s="41" t="str">
        <f>VLOOKUP(A383,'Hospitalisation Details'!A382:L2725,11,FALSE)</f>
        <v>tier - 3</v>
      </c>
      <c r="P383" s="41" t="str">
        <f>VLOOKUP(A383,'Hospitalisation Details'!A382:L2725,12)</f>
        <v>R1013</v>
      </c>
      <c r="Q383" s="44">
        <f ca="1">VLOOKUP(A383,'Hospitalisation Details'!A382:L2725,7,FALSE)</f>
        <v>35</v>
      </c>
    </row>
    <row r="384" spans="1:17" ht="15.5" x14ac:dyDescent="0.35">
      <c r="A384" s="29" t="s">
        <v>1985</v>
      </c>
      <c r="B384" s="30" t="str">
        <f>VLOOKUP(A384,'Customer Names'!A384:E2718,3,FALSE)</f>
        <v>Apfelbaum</v>
      </c>
      <c r="C384" s="31">
        <f>VLOOKUP(A384,'Medical Examinations'!A384:J2718,2,FALSE)</f>
        <v>26.74</v>
      </c>
      <c r="D384" s="30">
        <f>VLOOKUP(A384,'Medical Examinations'!A384:J2718,4,FALSE)</f>
        <v>4.3099999999999996</v>
      </c>
      <c r="E384" s="32" t="str">
        <f>VLOOKUP(A384,'Medical Examinations'!A384:J2718,6,FALSE)</f>
        <v>No</v>
      </c>
      <c r="F384" s="33" t="str">
        <f>VLOOKUP(A384,'Medical Examinations'!A384:J2718,7,FALSE)</f>
        <v>No</v>
      </c>
      <c r="G384" s="33" t="str">
        <f>VLOOKUP(A384,'Medical Examinations'!A384:J2718,8,FALSE)</f>
        <v>No</v>
      </c>
      <c r="H384" s="33">
        <f>VLOOKUP(A384,'Medical Examinations'!A384:J2718,9,FALSE)</f>
        <v>0</v>
      </c>
      <c r="I384" s="33" t="str">
        <f>VLOOKUP(A384,'Medical Examinations'!A384:J2718,10,FALSE)</f>
        <v>Yes</v>
      </c>
      <c r="J384" s="33" t="str">
        <f>VLOOKUP(A384,'Medical Examinations'!A384:J2718,3,FALSE)</f>
        <v>Overweight</v>
      </c>
      <c r="K384" s="33" t="str">
        <f>VLOOKUP(A384,'Medical Examinations'!A384:J2718,5,FALSE)</f>
        <v>Normal</v>
      </c>
      <c r="L384" s="34">
        <f>VLOOKUP(Healthcare!A384,'Hospitalisation Details'!A384:L2726,6,FALSE)</f>
        <v>34517</v>
      </c>
      <c r="M384" s="35">
        <f>VLOOKUP(A384,'Hospitalisation Details'!A384:L2726,9,FALSE)</f>
        <v>27080.639999999999</v>
      </c>
      <c r="N384" s="32" t="str">
        <f>VLOOKUP(Healthcare!A384,'Hospitalisation Details'!A384:L2726,10,FALSE)</f>
        <v>tier - 2</v>
      </c>
      <c r="O384" s="33" t="str">
        <f>VLOOKUP(A384,'Hospitalisation Details'!A383:L2726,11,FALSE)</f>
        <v>tier - 2</v>
      </c>
      <c r="P384" s="33" t="str">
        <f>VLOOKUP(A384,'Hospitalisation Details'!A383:L2726,12)</f>
        <v>R1013</v>
      </c>
      <c r="Q384" s="36">
        <f ca="1">VLOOKUP(A384,'Hospitalisation Details'!A383:L2726,7,FALSE)</f>
        <v>32</v>
      </c>
    </row>
    <row r="385" spans="1:17" ht="15.5" x14ac:dyDescent="0.35">
      <c r="A385" s="37" t="s">
        <v>1984</v>
      </c>
      <c r="B385" s="38" t="str">
        <f>VLOOKUP(A385,'Customer Names'!A385:E2719,3,FALSE)</f>
        <v>Graham</v>
      </c>
      <c r="C385" s="39">
        <f>VLOOKUP(A385,'Medical Examinations'!A385:J2719,2,FALSE)</f>
        <v>22.99</v>
      </c>
      <c r="D385" s="38">
        <f>VLOOKUP(A385,'Medical Examinations'!A385:J2719,4,FALSE)</f>
        <v>10.46</v>
      </c>
      <c r="E385" s="40" t="str">
        <f>VLOOKUP(A385,'Medical Examinations'!A385:J2719,6,FALSE)</f>
        <v>No</v>
      </c>
      <c r="F385" s="41" t="str">
        <f>VLOOKUP(A385,'Medical Examinations'!A385:J2719,7,FALSE)</f>
        <v>No</v>
      </c>
      <c r="G385" s="41" t="str">
        <f>VLOOKUP(A385,'Medical Examinations'!A385:J2719,8,FALSE)</f>
        <v>No</v>
      </c>
      <c r="H385" s="41">
        <f>VLOOKUP(A385,'Medical Examinations'!A385:J2719,9,FALSE)</f>
        <v>3</v>
      </c>
      <c r="I385" s="41" t="str">
        <f>VLOOKUP(A385,'Medical Examinations'!A385:J2719,10,FALSE)</f>
        <v>Yes</v>
      </c>
      <c r="J385" s="41" t="str">
        <f>VLOOKUP(A385,'Medical Examinations'!A385:J2719,3,FALSE)</f>
        <v>Normal weight</v>
      </c>
      <c r="K385" s="41" t="str">
        <f>VLOOKUP(A385,'Medical Examinations'!A385:J2719,5,FALSE)</f>
        <v>Diabetese</v>
      </c>
      <c r="L385" s="42">
        <f>VLOOKUP(Healthcare!A385,'Hospitalisation Details'!A385:L2727,6,FALSE)</f>
        <v>35976</v>
      </c>
      <c r="M385" s="43">
        <f>VLOOKUP(A385,'Hospitalisation Details'!A385:L2727,9,FALSE)</f>
        <v>27037.91</v>
      </c>
      <c r="N385" s="40" t="str">
        <f>VLOOKUP(Healthcare!A385,'Hospitalisation Details'!A385:L2727,10,FALSE)</f>
        <v>tier - 2</v>
      </c>
      <c r="O385" s="41" t="str">
        <f>VLOOKUP(A385,'Hospitalisation Details'!A384:L2727,11,FALSE)</f>
        <v>tier - 2</v>
      </c>
      <c r="P385" s="41" t="str">
        <f>VLOOKUP(A385,'Hospitalisation Details'!A384:L2727,12)</f>
        <v>R1013</v>
      </c>
      <c r="Q385" s="44">
        <f ca="1">VLOOKUP(A385,'Hospitalisation Details'!A384:L2727,7,FALSE)</f>
        <v>28</v>
      </c>
    </row>
    <row r="386" spans="1:17" ht="15.5" x14ac:dyDescent="0.35">
      <c r="A386" s="29" t="s">
        <v>1983</v>
      </c>
      <c r="B386" s="30" t="str">
        <f>VLOOKUP(A386,'Customer Names'!A386:E2720,3,FALSE)</f>
        <v>Whitacre</v>
      </c>
      <c r="C386" s="31">
        <f>VLOOKUP(A386,'Medical Examinations'!A386:J2720,2,FALSE)</f>
        <v>31.46</v>
      </c>
      <c r="D386" s="30">
        <f>VLOOKUP(A386,'Medical Examinations'!A386:J2720,4,FALSE)</f>
        <v>7.39</v>
      </c>
      <c r="E386" s="32" t="str">
        <f>VLOOKUP(A386,'Medical Examinations'!A386:J2720,6,FALSE)</f>
        <v>No</v>
      </c>
      <c r="F386" s="33" t="str">
        <f>VLOOKUP(A386,'Medical Examinations'!A386:J2720,7,FALSE)</f>
        <v>No</v>
      </c>
      <c r="G386" s="33" t="str">
        <f>VLOOKUP(A386,'Medical Examinations'!A386:J2720,8,FALSE)</f>
        <v>No</v>
      </c>
      <c r="H386" s="33">
        <f>VLOOKUP(A386,'Medical Examinations'!A386:J2720,9,FALSE)</f>
        <v>0</v>
      </c>
      <c r="I386" s="33" t="str">
        <f>VLOOKUP(A386,'Medical Examinations'!A386:J2720,10,FALSE)</f>
        <v>No</v>
      </c>
      <c r="J386" s="33" t="str">
        <f>VLOOKUP(A386,'Medical Examinations'!A386:J2720,3,FALSE)</f>
        <v>Obesity</v>
      </c>
      <c r="K386" s="33" t="str">
        <f>VLOOKUP(A386,'Medical Examinations'!A386:J2720,5,FALSE)</f>
        <v>Diabetese</v>
      </c>
      <c r="L386" s="34">
        <f>VLOOKUP(Healthcare!A386,'Hospitalisation Details'!A386:L2728,6,FALSE)</f>
        <v>33063</v>
      </c>
      <c r="M386" s="35">
        <f>VLOOKUP(A386,'Hospitalisation Details'!A386:L2728,9,FALSE)</f>
        <v>27000.98</v>
      </c>
      <c r="N386" s="32" t="str">
        <f>VLOOKUP(Healthcare!A386,'Hospitalisation Details'!A386:L2728,10,FALSE)</f>
        <v>tier - 2</v>
      </c>
      <c r="O386" s="33" t="str">
        <f>VLOOKUP(A386,'Hospitalisation Details'!A385:L2728,11,FALSE)</f>
        <v>tier - 2</v>
      </c>
      <c r="P386" s="33" t="str">
        <f>VLOOKUP(A386,'Hospitalisation Details'!A385:L2728,12)</f>
        <v>R1013</v>
      </c>
      <c r="Q386" s="36">
        <f ca="1">VLOOKUP(A386,'Hospitalisation Details'!A385:L2728,7,FALSE)</f>
        <v>36</v>
      </c>
    </row>
    <row r="387" spans="1:17" ht="15.5" x14ac:dyDescent="0.35">
      <c r="A387" s="37" t="s">
        <v>1982</v>
      </c>
      <c r="B387" s="38" t="str">
        <f>VLOOKUP(A387,'Customer Names'!A387:E2721,3,FALSE)</f>
        <v>Wegener</v>
      </c>
      <c r="C387" s="39">
        <f>VLOOKUP(A387,'Medical Examinations'!A387:J2721,2,FALSE)</f>
        <v>30.86</v>
      </c>
      <c r="D387" s="38">
        <f>VLOOKUP(A387,'Medical Examinations'!A387:J2721,4,FALSE)</f>
        <v>6.18</v>
      </c>
      <c r="E387" s="40" t="str">
        <f>VLOOKUP(A387,'Medical Examinations'!A387:J2721,6,FALSE)</f>
        <v>No</v>
      </c>
      <c r="F387" s="41" t="str">
        <f>VLOOKUP(A387,'Medical Examinations'!A387:J2721,7,FALSE)</f>
        <v>Yes</v>
      </c>
      <c r="G387" s="41" t="str">
        <f>VLOOKUP(A387,'Medical Examinations'!A387:J2721,8,FALSE)</f>
        <v>No</v>
      </c>
      <c r="H387" s="41">
        <f>VLOOKUP(A387,'Medical Examinations'!A387:J2721,9,FALSE)</f>
        <v>2</v>
      </c>
      <c r="I387" s="41" t="str">
        <f>VLOOKUP(A387,'Medical Examinations'!A387:J2721,10,FALSE)</f>
        <v>Yes</v>
      </c>
      <c r="J387" s="41" t="str">
        <f>VLOOKUP(A387,'Medical Examinations'!A387:J2721,3,FALSE)</f>
        <v>Obesity</v>
      </c>
      <c r="K387" s="41" t="str">
        <f>VLOOKUP(A387,'Medical Examinations'!A387:J2721,5,FALSE)</f>
        <v>Prediabetese</v>
      </c>
      <c r="L387" s="42">
        <f>VLOOKUP(Healthcare!A387,'Hospitalisation Details'!A387:L2729,6,FALSE)</f>
        <v>36839</v>
      </c>
      <c r="M387" s="43">
        <f>VLOOKUP(A387,'Hospitalisation Details'!A387:L2729,9,FALSE)</f>
        <v>26936.98</v>
      </c>
      <c r="N387" s="40" t="str">
        <f>VLOOKUP(Healthcare!A387,'Hospitalisation Details'!A387:L2729,10,FALSE)</f>
        <v>tier - 2</v>
      </c>
      <c r="O387" s="41" t="str">
        <f>VLOOKUP(A387,'Hospitalisation Details'!A386:L2729,11,FALSE)</f>
        <v>tier - 3</v>
      </c>
      <c r="P387" s="41" t="str">
        <f>VLOOKUP(A387,'Hospitalisation Details'!A386:L2729,12)</f>
        <v>R1013</v>
      </c>
      <c r="Q387" s="44">
        <f ca="1">VLOOKUP(A387,'Hospitalisation Details'!A386:L2729,7,FALSE)</f>
        <v>25</v>
      </c>
    </row>
    <row r="388" spans="1:17" ht="15.5" x14ac:dyDescent="0.35">
      <c r="A388" s="29" t="s">
        <v>1981</v>
      </c>
      <c r="B388" s="30" t="str">
        <f>VLOOKUP(A388,'Customer Names'!A388:E2722,3,FALSE)</f>
        <v>Collie</v>
      </c>
      <c r="C388" s="31">
        <f>VLOOKUP(A388,'Medical Examinations'!A388:J2722,2,FALSE)</f>
        <v>31.96</v>
      </c>
      <c r="D388" s="30">
        <f>VLOOKUP(A388,'Medical Examinations'!A388:J2722,4,FALSE)</f>
        <v>8.86</v>
      </c>
      <c r="E388" s="32" t="str">
        <f>VLOOKUP(A388,'Medical Examinations'!A388:J2722,6,FALSE)</f>
        <v>No</v>
      </c>
      <c r="F388" s="33" t="str">
        <f>VLOOKUP(A388,'Medical Examinations'!A388:J2722,7,FALSE)</f>
        <v>No</v>
      </c>
      <c r="G388" s="33" t="str">
        <f>VLOOKUP(A388,'Medical Examinations'!A388:J2722,8,FALSE)</f>
        <v>No</v>
      </c>
      <c r="H388" s="33">
        <f>VLOOKUP(A388,'Medical Examinations'!A388:J2722,9,FALSE)</f>
        <v>0</v>
      </c>
      <c r="I388" s="33" t="str">
        <f>VLOOKUP(A388,'Medical Examinations'!A388:J2722,10,FALSE)</f>
        <v>Yes</v>
      </c>
      <c r="J388" s="33" t="str">
        <f>VLOOKUP(A388,'Medical Examinations'!A388:J2722,3,FALSE)</f>
        <v>Obesity</v>
      </c>
      <c r="K388" s="33" t="str">
        <f>VLOOKUP(A388,'Medical Examinations'!A388:J2722,5,FALSE)</f>
        <v>Diabetese</v>
      </c>
      <c r="L388" s="34">
        <f>VLOOKUP(Healthcare!A388,'Hospitalisation Details'!A388:L2730,6,FALSE)</f>
        <v>37424</v>
      </c>
      <c r="M388" s="35">
        <f>VLOOKUP(A388,'Hospitalisation Details'!A388:L2730,9,FALSE)</f>
        <v>26927.69</v>
      </c>
      <c r="N388" s="32" t="str">
        <f>VLOOKUP(Healthcare!A388,'Hospitalisation Details'!A388:L2730,10,FALSE)</f>
        <v>tier - 2</v>
      </c>
      <c r="O388" s="33" t="str">
        <f>VLOOKUP(A388,'Hospitalisation Details'!A387:L2730,11,FALSE)</f>
        <v>tier - 2</v>
      </c>
      <c r="P388" s="33" t="str">
        <f>VLOOKUP(A388,'Hospitalisation Details'!A387:L2730,12)</f>
        <v>R1013</v>
      </c>
      <c r="Q388" s="36">
        <f ca="1">VLOOKUP(A388,'Hospitalisation Details'!A387:L2730,7,FALSE)</f>
        <v>24</v>
      </c>
    </row>
    <row r="389" spans="1:17" ht="15.5" x14ac:dyDescent="0.35">
      <c r="A389" s="37" t="s">
        <v>1980</v>
      </c>
      <c r="B389" s="38" t="str">
        <f>VLOOKUP(A389,'Customer Names'!A389:E2723,3,FALSE)</f>
        <v>Murphy</v>
      </c>
      <c r="C389" s="39">
        <f>VLOOKUP(A389,'Medical Examinations'!A389:J2723,2,FALSE)</f>
        <v>23.76</v>
      </c>
      <c r="D389" s="38">
        <f>VLOOKUP(A389,'Medical Examinations'!A389:J2723,4,FALSE)</f>
        <v>10.96</v>
      </c>
      <c r="E389" s="40" t="str">
        <f>VLOOKUP(A389,'Medical Examinations'!A389:J2723,6,FALSE)</f>
        <v>No</v>
      </c>
      <c r="F389" s="41" t="str">
        <f>VLOOKUP(A389,'Medical Examinations'!A389:J2723,7,FALSE)</f>
        <v>No</v>
      </c>
      <c r="G389" s="41" t="str">
        <f>VLOOKUP(A389,'Medical Examinations'!A389:J2723,8,FALSE)</f>
        <v>No</v>
      </c>
      <c r="H389" s="41">
        <f>VLOOKUP(A389,'Medical Examinations'!A389:J2723,9,FALSE)</f>
        <v>3</v>
      </c>
      <c r="I389" s="41" t="str">
        <f>VLOOKUP(A389,'Medical Examinations'!A389:J2723,10,FALSE)</f>
        <v>Yes</v>
      </c>
      <c r="J389" s="41" t="str">
        <f>VLOOKUP(A389,'Medical Examinations'!A389:J2723,3,FALSE)</f>
        <v>Normal weight</v>
      </c>
      <c r="K389" s="41" t="str">
        <f>VLOOKUP(A389,'Medical Examinations'!A389:J2723,5,FALSE)</f>
        <v>Diabetese</v>
      </c>
      <c r="L389" s="42">
        <f>VLOOKUP(Healthcare!A389,'Hospitalisation Details'!A389:L2731,6,FALSE)</f>
        <v>36154</v>
      </c>
      <c r="M389" s="43">
        <f>VLOOKUP(A389,'Hospitalisation Details'!A389:L2731,9,FALSE)</f>
        <v>26926.51</v>
      </c>
      <c r="N389" s="40" t="str">
        <f>VLOOKUP(Healthcare!A389,'Hospitalisation Details'!A389:L2731,10,FALSE)</f>
        <v>tier - 2</v>
      </c>
      <c r="O389" s="41" t="str">
        <f>VLOOKUP(A389,'Hospitalisation Details'!A388:L2731,11,FALSE)</f>
        <v>tier - 1</v>
      </c>
      <c r="P389" s="41" t="str">
        <f>VLOOKUP(A389,'Hospitalisation Details'!A388:L2731,12)</f>
        <v>R1013</v>
      </c>
      <c r="Q389" s="44">
        <f ca="1">VLOOKUP(A389,'Hospitalisation Details'!A388:L2731,7,FALSE)</f>
        <v>27</v>
      </c>
    </row>
    <row r="390" spans="1:17" ht="15.5" x14ac:dyDescent="0.35">
      <c r="A390" s="29" t="s">
        <v>1979</v>
      </c>
      <c r="B390" s="30" t="str">
        <f>VLOOKUP(A390,'Customer Names'!A390:E2724,3,FALSE)</f>
        <v>Butters</v>
      </c>
      <c r="C390" s="31">
        <f>VLOOKUP(A390,'Medical Examinations'!A390:J2724,2,FALSE)</f>
        <v>19.38</v>
      </c>
      <c r="D390" s="30">
        <f>VLOOKUP(A390,'Medical Examinations'!A390:J2724,4,FALSE)</f>
        <v>6.28</v>
      </c>
      <c r="E390" s="32" t="str">
        <f>VLOOKUP(A390,'Medical Examinations'!A390:J2724,6,FALSE)</f>
        <v>No</v>
      </c>
      <c r="F390" s="33" t="str">
        <f>VLOOKUP(A390,'Medical Examinations'!A390:J2724,7,FALSE)</f>
        <v>No</v>
      </c>
      <c r="G390" s="33" t="str">
        <f>VLOOKUP(A390,'Medical Examinations'!A390:J2724,8,FALSE)</f>
        <v>No</v>
      </c>
      <c r="H390" s="33">
        <f>VLOOKUP(A390,'Medical Examinations'!A390:J2724,9,FALSE)</f>
        <v>0</v>
      </c>
      <c r="I390" s="33" t="str">
        <f>VLOOKUP(A390,'Medical Examinations'!A390:J2724,10,FALSE)</f>
        <v>Yes</v>
      </c>
      <c r="J390" s="33" t="str">
        <f>VLOOKUP(A390,'Medical Examinations'!A390:J2724,3,FALSE)</f>
        <v>Normal weight</v>
      </c>
      <c r="K390" s="33" t="str">
        <f>VLOOKUP(A390,'Medical Examinations'!A390:J2724,5,FALSE)</f>
        <v>Prediabetese</v>
      </c>
      <c r="L390" s="34">
        <f>VLOOKUP(Healthcare!A390,'Hospitalisation Details'!A390:L2732,6,FALSE)</f>
        <v>33472</v>
      </c>
      <c r="M390" s="35">
        <f>VLOOKUP(A390,'Hospitalisation Details'!A390:L2732,9,FALSE)</f>
        <v>26912.560000000001</v>
      </c>
      <c r="N390" s="32" t="str">
        <f>VLOOKUP(Healthcare!A390,'Hospitalisation Details'!A390:L2732,10,FALSE)</f>
        <v>tier - 2</v>
      </c>
      <c r="O390" s="33" t="str">
        <f>VLOOKUP(A390,'Hospitalisation Details'!A389:L2732,11,FALSE)</f>
        <v>tier - 2</v>
      </c>
      <c r="P390" s="33" t="str">
        <f>VLOOKUP(A390,'Hospitalisation Details'!A389:L2732,12)</f>
        <v>R1013</v>
      </c>
      <c r="Q390" s="36">
        <f ca="1">VLOOKUP(A390,'Hospitalisation Details'!A389:L2732,7,FALSE)</f>
        <v>35</v>
      </c>
    </row>
    <row r="391" spans="1:17" ht="15.5" x14ac:dyDescent="0.35">
      <c r="A391" s="37" t="s">
        <v>1978</v>
      </c>
      <c r="B391" s="38" t="str">
        <f>VLOOKUP(A391,'Customer Names'!A391:E2725,3,FALSE)</f>
        <v>Cook</v>
      </c>
      <c r="C391" s="39">
        <f>VLOOKUP(A391,'Medical Examinations'!A391:J2725,2,FALSE)</f>
        <v>16.21</v>
      </c>
      <c r="D391" s="38">
        <f>VLOOKUP(A391,'Medical Examinations'!A391:J2725,4,FALSE)</f>
        <v>6.29</v>
      </c>
      <c r="E391" s="40" t="str">
        <f>VLOOKUP(A391,'Medical Examinations'!A391:J2725,6,FALSE)</f>
        <v>Yes</v>
      </c>
      <c r="F391" s="41" t="str">
        <f>VLOOKUP(A391,'Medical Examinations'!A391:J2725,7,FALSE)</f>
        <v>No</v>
      </c>
      <c r="G391" s="41" t="str">
        <f>VLOOKUP(A391,'Medical Examinations'!A391:J2725,8,FALSE)</f>
        <v>No</v>
      </c>
      <c r="H391" s="41">
        <f>VLOOKUP(A391,'Medical Examinations'!A391:J2725,9,FALSE)</f>
        <v>1</v>
      </c>
      <c r="I391" s="41" t="str">
        <f>VLOOKUP(A391,'Medical Examinations'!A391:J2725,10,FALSE)</f>
        <v>Yes</v>
      </c>
      <c r="J391" s="41" t="str">
        <f>VLOOKUP(A391,'Medical Examinations'!A391:J2725,3,FALSE)</f>
        <v>Underweight</v>
      </c>
      <c r="K391" s="41" t="str">
        <f>VLOOKUP(A391,'Medical Examinations'!A391:J2725,5,FALSE)</f>
        <v>Prediabetese</v>
      </c>
      <c r="L391" s="42">
        <f>VLOOKUP(Healthcare!A391,'Hospitalisation Details'!A391:L2733,6,FALSE)</f>
        <v>35998</v>
      </c>
      <c r="M391" s="43">
        <f>VLOOKUP(A391,'Hospitalisation Details'!A391:L2733,9,FALSE)</f>
        <v>26607.89</v>
      </c>
      <c r="N391" s="40" t="str">
        <f>VLOOKUP(Healthcare!A391,'Hospitalisation Details'!A391:L2733,10,FALSE)</f>
        <v>tier - 2</v>
      </c>
      <c r="O391" s="41" t="str">
        <f>VLOOKUP(A391,'Hospitalisation Details'!A390:L2733,11,FALSE)</f>
        <v>tier - 1</v>
      </c>
      <c r="P391" s="41" t="str">
        <f>VLOOKUP(A391,'Hospitalisation Details'!A390:L2733,12)</f>
        <v>R1013</v>
      </c>
      <c r="Q391" s="44">
        <f ca="1">VLOOKUP(A391,'Hospitalisation Details'!A390:L2733,7,FALSE)</f>
        <v>28</v>
      </c>
    </row>
    <row r="392" spans="1:17" ht="15.5" x14ac:dyDescent="0.35">
      <c r="A392" s="29" t="s">
        <v>1977</v>
      </c>
      <c r="B392" s="30" t="str">
        <f>VLOOKUP(A392,'Customer Names'!A392:E2726,3,FALSE)</f>
        <v>Breen</v>
      </c>
      <c r="C392" s="31">
        <f>VLOOKUP(A392,'Medical Examinations'!A392:J2726,2,FALSE)</f>
        <v>32.54</v>
      </c>
      <c r="D392" s="30">
        <f>VLOOKUP(A392,'Medical Examinations'!A392:J2726,4,FALSE)</f>
        <v>4.0199999999999996</v>
      </c>
      <c r="E392" s="32" t="str">
        <f>VLOOKUP(A392,'Medical Examinations'!A392:J2726,6,FALSE)</f>
        <v>No</v>
      </c>
      <c r="F392" s="33" t="str">
        <f>VLOOKUP(A392,'Medical Examinations'!A392:J2726,7,FALSE)</f>
        <v>Yes</v>
      </c>
      <c r="G392" s="33" t="str">
        <f>VLOOKUP(A392,'Medical Examinations'!A392:J2726,8,FALSE)</f>
        <v>No</v>
      </c>
      <c r="H392" s="33">
        <f>VLOOKUP(A392,'Medical Examinations'!A392:J2726,9,FALSE)</f>
        <v>1</v>
      </c>
      <c r="I392" s="33" t="str">
        <f>VLOOKUP(A392,'Medical Examinations'!A392:J2726,10,FALSE)</f>
        <v>Yes</v>
      </c>
      <c r="J392" s="33" t="str">
        <f>VLOOKUP(A392,'Medical Examinations'!A392:J2726,3,FALSE)</f>
        <v>Obesity</v>
      </c>
      <c r="K392" s="33" t="str">
        <f>VLOOKUP(A392,'Medical Examinations'!A392:J2726,5,FALSE)</f>
        <v>Normal</v>
      </c>
      <c r="L392" s="34">
        <f>VLOOKUP(Healthcare!A392,'Hospitalisation Details'!A392:L2734,6,FALSE)</f>
        <v>38235</v>
      </c>
      <c r="M392" s="35">
        <f>VLOOKUP(A392,'Hospitalisation Details'!A392:L2734,9,FALSE)</f>
        <v>26479.4</v>
      </c>
      <c r="N392" s="32" t="str">
        <f>VLOOKUP(Healthcare!A392,'Hospitalisation Details'!A392:L2734,10,FALSE)</f>
        <v>tier - 2</v>
      </c>
      <c r="O392" s="33" t="str">
        <f>VLOOKUP(A392,'Hospitalisation Details'!A391:L2734,11,FALSE)</f>
        <v>tier - 2</v>
      </c>
      <c r="P392" s="33" t="str">
        <f>VLOOKUP(A392,'Hospitalisation Details'!A391:L2734,12)</f>
        <v>R1013</v>
      </c>
      <c r="Q392" s="36">
        <f ca="1">VLOOKUP(A392,'Hospitalisation Details'!A391:L2734,7,FALSE)</f>
        <v>22</v>
      </c>
    </row>
    <row r="393" spans="1:17" ht="15.5" x14ac:dyDescent="0.35">
      <c r="A393" s="37" t="s">
        <v>1976</v>
      </c>
      <c r="B393" s="38" t="str">
        <f>VLOOKUP(A393,'Customer Names'!A393:E2727,3,FALSE)</f>
        <v>Fitzsimons</v>
      </c>
      <c r="C393" s="39">
        <f>VLOOKUP(A393,'Medical Examinations'!A393:J2727,2,FALSE)</f>
        <v>36.765000000000001</v>
      </c>
      <c r="D393" s="38">
        <f>VLOOKUP(A393,'Medical Examinations'!A393:J2727,4,FALSE)</f>
        <v>11.95</v>
      </c>
      <c r="E393" s="40" t="str">
        <f>VLOOKUP(A393,'Medical Examinations'!A393:J2727,6,FALSE)</f>
        <v>Yes</v>
      </c>
      <c r="F393" s="41" t="str">
        <f>VLOOKUP(A393,'Medical Examinations'!A393:J2727,7,FALSE)</f>
        <v>No</v>
      </c>
      <c r="G393" s="41" t="str">
        <f>VLOOKUP(A393,'Medical Examinations'!A393:J2727,8,FALSE)</f>
        <v>No</v>
      </c>
      <c r="H393" s="41">
        <f>VLOOKUP(A393,'Medical Examinations'!A393:J2727,9,FALSE)</f>
        <v>2</v>
      </c>
      <c r="I393" s="41" t="str">
        <f>VLOOKUP(A393,'Medical Examinations'!A393:J2727,10,FALSE)</f>
        <v>No</v>
      </c>
      <c r="J393" s="41" t="str">
        <f>VLOOKUP(A393,'Medical Examinations'!A393:J2727,3,FALSE)</f>
        <v>Obesity</v>
      </c>
      <c r="K393" s="41" t="str">
        <f>VLOOKUP(A393,'Medical Examinations'!A393:J2727,5,FALSE)</f>
        <v>Diabetese</v>
      </c>
      <c r="L393" s="42">
        <f>VLOOKUP(Healthcare!A393,'Hospitalisation Details'!A393:L2735,6,FALSE)</f>
        <v>33112</v>
      </c>
      <c r="M393" s="43">
        <f>VLOOKUP(A393,'Hospitalisation Details'!A393:L2735,9,FALSE)</f>
        <v>26467.1</v>
      </c>
      <c r="N393" s="40" t="str">
        <f>VLOOKUP(Healthcare!A393,'Hospitalisation Details'!A393:L2735,10,FALSE)</f>
        <v>tier - 2</v>
      </c>
      <c r="O393" s="41" t="str">
        <f>VLOOKUP(A393,'Hospitalisation Details'!A392:L2735,11,FALSE)</f>
        <v>tier - 3</v>
      </c>
      <c r="P393" s="41" t="str">
        <f>VLOOKUP(A393,'Hospitalisation Details'!A392:L2735,12)</f>
        <v>R1013</v>
      </c>
      <c r="Q393" s="44">
        <f ca="1">VLOOKUP(A393,'Hospitalisation Details'!A392:L2735,7,FALSE)</f>
        <v>36</v>
      </c>
    </row>
    <row r="394" spans="1:17" ht="15.5" x14ac:dyDescent="0.35">
      <c r="A394" s="29" t="s">
        <v>1975</v>
      </c>
      <c r="B394" s="30" t="str">
        <f>VLOOKUP(A394,'Customer Names'!A394:E2728,3,FALSE)</f>
        <v>Houle</v>
      </c>
      <c r="C394" s="31">
        <f>VLOOKUP(A394,'Medical Examinations'!A394:J2728,2,FALSE)</f>
        <v>35.909999999999997</v>
      </c>
      <c r="D394" s="30">
        <f>VLOOKUP(A394,'Medical Examinations'!A394:J2728,4,FALSE)</f>
        <v>8.7100000000000009</v>
      </c>
      <c r="E394" s="32" t="str">
        <f>VLOOKUP(A394,'Medical Examinations'!A394:J2728,6,FALSE)</f>
        <v>No</v>
      </c>
      <c r="F394" s="33" t="str">
        <f>VLOOKUP(A394,'Medical Examinations'!A394:J2728,7,FALSE)</f>
        <v>No</v>
      </c>
      <c r="G394" s="33" t="str">
        <f>VLOOKUP(A394,'Medical Examinations'!A394:J2728,8,FALSE)</f>
        <v>No</v>
      </c>
      <c r="H394" s="33">
        <f>VLOOKUP(A394,'Medical Examinations'!A394:J2728,9,FALSE)</f>
        <v>0</v>
      </c>
      <c r="I394" s="33" t="str">
        <f>VLOOKUP(A394,'Medical Examinations'!A394:J2728,10,FALSE)</f>
        <v>No</v>
      </c>
      <c r="J394" s="33" t="str">
        <f>VLOOKUP(A394,'Medical Examinations'!A394:J2728,3,FALSE)</f>
        <v>Obesity</v>
      </c>
      <c r="K394" s="33" t="str">
        <f>VLOOKUP(A394,'Medical Examinations'!A394:J2728,5,FALSE)</f>
        <v>Diabetese</v>
      </c>
      <c r="L394" s="34">
        <f>VLOOKUP(Healthcare!A394,'Hospitalisation Details'!A394:L2736,6,FALSE)</f>
        <v>34598</v>
      </c>
      <c r="M394" s="35">
        <f>VLOOKUP(A394,'Hospitalisation Details'!A394:L2736,9,FALSE)</f>
        <v>26392.26</v>
      </c>
      <c r="N394" s="32" t="str">
        <f>VLOOKUP(Healthcare!A394,'Hospitalisation Details'!A394:L2736,10,FALSE)</f>
        <v>tier - 2</v>
      </c>
      <c r="O394" s="33" t="str">
        <f>VLOOKUP(A394,'Hospitalisation Details'!A393:L2736,11,FALSE)</f>
        <v>tier - 2</v>
      </c>
      <c r="P394" s="33" t="str">
        <f>VLOOKUP(A394,'Hospitalisation Details'!A393:L2736,12)</f>
        <v>R1013</v>
      </c>
      <c r="Q394" s="36">
        <f ca="1">VLOOKUP(A394,'Hospitalisation Details'!A393:L2736,7,FALSE)</f>
        <v>31</v>
      </c>
    </row>
    <row r="395" spans="1:17" ht="15.5" x14ac:dyDescent="0.35">
      <c r="A395" s="37" t="s">
        <v>1974</v>
      </c>
      <c r="B395" s="38" t="str">
        <f>VLOOKUP(A395,'Customer Names'!A395:E2729,3,FALSE)</f>
        <v>Woodward</v>
      </c>
      <c r="C395" s="39">
        <f>VLOOKUP(A395,'Medical Examinations'!A395:J2729,2,FALSE)</f>
        <v>32.06</v>
      </c>
      <c r="D395" s="38">
        <f>VLOOKUP(A395,'Medical Examinations'!A395:J2729,4,FALSE)</f>
        <v>4.67</v>
      </c>
      <c r="E395" s="40" t="str">
        <f>VLOOKUP(A395,'Medical Examinations'!A395:J2729,6,FALSE)</f>
        <v>No</v>
      </c>
      <c r="F395" s="41" t="str">
        <f>VLOOKUP(A395,'Medical Examinations'!A395:J2729,7,FALSE)</f>
        <v>Yes</v>
      </c>
      <c r="G395" s="41" t="str">
        <f>VLOOKUP(A395,'Medical Examinations'!A395:J2729,8,FALSE)</f>
        <v>No</v>
      </c>
      <c r="H395" s="41">
        <f>VLOOKUP(A395,'Medical Examinations'!A395:J2729,9,FALSE)</f>
        <v>1</v>
      </c>
      <c r="I395" s="41" t="str">
        <f>VLOOKUP(A395,'Medical Examinations'!A395:J2729,10,FALSE)</f>
        <v>Yes</v>
      </c>
      <c r="J395" s="41" t="str">
        <f>VLOOKUP(A395,'Medical Examinations'!A395:J2729,3,FALSE)</f>
        <v>Obesity</v>
      </c>
      <c r="K395" s="41" t="str">
        <f>VLOOKUP(A395,'Medical Examinations'!A395:J2729,5,FALSE)</f>
        <v>Normal</v>
      </c>
      <c r="L395" s="42">
        <f>VLOOKUP(Healthcare!A395,'Hospitalisation Details'!A395:L2737,6,FALSE)</f>
        <v>38326</v>
      </c>
      <c r="M395" s="43">
        <f>VLOOKUP(A395,'Hospitalisation Details'!A395:L2737,9,FALSE)</f>
        <v>26316.59</v>
      </c>
      <c r="N395" s="40" t="str">
        <f>VLOOKUP(Healthcare!A395,'Hospitalisation Details'!A395:L2737,10,FALSE)</f>
        <v>tier - 2</v>
      </c>
      <c r="O395" s="41" t="str">
        <f>VLOOKUP(A395,'Hospitalisation Details'!A394:L2737,11,FALSE)</f>
        <v>tier - 3</v>
      </c>
      <c r="P395" s="41" t="str">
        <f>VLOOKUP(A395,'Hospitalisation Details'!A394:L2737,12)</f>
        <v>R1013</v>
      </c>
      <c r="Q395" s="44">
        <f ca="1">VLOOKUP(A395,'Hospitalisation Details'!A394:L2737,7,FALSE)</f>
        <v>21</v>
      </c>
    </row>
    <row r="396" spans="1:17" ht="15.5" x14ac:dyDescent="0.35">
      <c r="A396" s="29" t="s">
        <v>1973</v>
      </c>
      <c r="B396" s="30" t="str">
        <f>VLOOKUP(A396,'Customer Names'!A396:E2730,3,FALSE)</f>
        <v>Ray</v>
      </c>
      <c r="C396" s="31">
        <f>VLOOKUP(A396,'Medical Examinations'!A396:J2730,2,FALSE)</f>
        <v>24.1</v>
      </c>
      <c r="D396" s="30">
        <f>VLOOKUP(A396,'Medical Examinations'!A396:J2730,4,FALSE)</f>
        <v>11.14</v>
      </c>
      <c r="E396" s="32" t="str">
        <f>VLOOKUP(A396,'Medical Examinations'!A396:J2730,6,FALSE)</f>
        <v>Yes</v>
      </c>
      <c r="F396" s="33" t="str">
        <f>VLOOKUP(A396,'Medical Examinations'!A396:J2730,7,FALSE)</f>
        <v>No</v>
      </c>
      <c r="G396" s="33" t="str">
        <f>VLOOKUP(A396,'Medical Examinations'!A396:J2730,8,FALSE)</f>
        <v>No</v>
      </c>
      <c r="H396" s="33">
        <f>VLOOKUP(A396,'Medical Examinations'!A396:J2730,9,FALSE)</f>
        <v>1</v>
      </c>
      <c r="I396" s="33" t="str">
        <f>VLOOKUP(A396,'Medical Examinations'!A396:J2730,10,FALSE)</f>
        <v>No</v>
      </c>
      <c r="J396" s="33" t="str">
        <f>VLOOKUP(A396,'Medical Examinations'!A396:J2730,3,FALSE)</f>
        <v>Normal weight</v>
      </c>
      <c r="K396" s="33" t="str">
        <f>VLOOKUP(A396,'Medical Examinations'!A396:J2730,5,FALSE)</f>
        <v>Diabetese</v>
      </c>
      <c r="L396" s="34">
        <f>VLOOKUP(Healthcare!A396,'Hospitalisation Details'!A396:L2738,6,FALSE)</f>
        <v>34854</v>
      </c>
      <c r="M396" s="35">
        <f>VLOOKUP(A396,'Hospitalisation Details'!A396:L2738,9,FALSE)</f>
        <v>26236.58</v>
      </c>
      <c r="N396" s="32" t="str">
        <f>VLOOKUP(Healthcare!A396,'Hospitalisation Details'!A396:L2738,10,FALSE)</f>
        <v>tier - 2</v>
      </c>
      <c r="O396" s="33" t="str">
        <f>VLOOKUP(A396,'Hospitalisation Details'!A395:L2738,11,FALSE)</f>
        <v>tier - 1</v>
      </c>
      <c r="P396" s="33" t="str">
        <f>VLOOKUP(A396,'Hospitalisation Details'!A395:L2738,12)</f>
        <v>R1013</v>
      </c>
      <c r="Q396" s="36">
        <f ca="1">VLOOKUP(A396,'Hospitalisation Details'!A395:L2738,7,FALSE)</f>
        <v>31</v>
      </c>
    </row>
    <row r="397" spans="1:17" ht="15.5" x14ac:dyDescent="0.35">
      <c r="A397" s="37" t="s">
        <v>1972</v>
      </c>
      <c r="B397" s="38" t="str">
        <f>VLOOKUP(A397,'Customer Names'!A397:E2731,3,FALSE)</f>
        <v>Jennings</v>
      </c>
      <c r="C397" s="39">
        <f>VLOOKUP(A397,'Medical Examinations'!A397:J2731,2,FALSE)</f>
        <v>27.1</v>
      </c>
      <c r="D397" s="38">
        <f>VLOOKUP(A397,'Medical Examinations'!A397:J2731,4,FALSE)</f>
        <v>9.0500000000000007</v>
      </c>
      <c r="E397" s="40" t="str">
        <f>VLOOKUP(A397,'Medical Examinations'!A397:J2731,6,FALSE)</f>
        <v>No</v>
      </c>
      <c r="F397" s="41" t="str">
        <f>VLOOKUP(A397,'Medical Examinations'!A397:J2731,7,FALSE)</f>
        <v>No</v>
      </c>
      <c r="G397" s="41" t="str">
        <f>VLOOKUP(A397,'Medical Examinations'!A397:J2731,8,FALSE)</f>
        <v>No</v>
      </c>
      <c r="H397" s="41">
        <f>VLOOKUP(A397,'Medical Examinations'!A397:J2731,9,FALSE)</f>
        <v>2</v>
      </c>
      <c r="I397" s="41" t="str">
        <f>VLOOKUP(A397,'Medical Examinations'!A397:J2731,10,FALSE)</f>
        <v>No</v>
      </c>
      <c r="J397" s="41" t="str">
        <f>VLOOKUP(A397,'Medical Examinations'!A397:J2731,3,FALSE)</f>
        <v>Overweight</v>
      </c>
      <c r="K397" s="41" t="str">
        <f>VLOOKUP(A397,'Medical Examinations'!A397:J2731,5,FALSE)</f>
        <v>Diabetese</v>
      </c>
      <c r="L397" s="42">
        <f>VLOOKUP(Healthcare!A397,'Hospitalisation Details'!A397:L2739,6,FALSE)</f>
        <v>34157</v>
      </c>
      <c r="M397" s="43">
        <f>VLOOKUP(A397,'Hospitalisation Details'!A397:L2739,9,FALSE)</f>
        <v>26140.36</v>
      </c>
      <c r="N397" s="40" t="str">
        <f>VLOOKUP(Healthcare!A397,'Hospitalisation Details'!A397:L2739,10,FALSE)</f>
        <v>tier - 2</v>
      </c>
      <c r="O397" s="41" t="str">
        <f>VLOOKUP(A397,'Hospitalisation Details'!A396:L2739,11,FALSE)</f>
        <v>tier - 3</v>
      </c>
      <c r="P397" s="41" t="str">
        <f>VLOOKUP(A397,'Hospitalisation Details'!A396:L2739,12)</f>
        <v>R1013</v>
      </c>
      <c r="Q397" s="44">
        <f ca="1">VLOOKUP(A397,'Hospitalisation Details'!A396:L2739,7,FALSE)</f>
        <v>33</v>
      </c>
    </row>
    <row r="398" spans="1:17" ht="15.5" x14ac:dyDescent="0.35">
      <c r="A398" s="29" t="s">
        <v>1971</v>
      </c>
      <c r="B398" s="30" t="str">
        <f>VLOOKUP(A398,'Customer Names'!A398:E2732,3,FALSE)</f>
        <v>Fuller</v>
      </c>
      <c r="C398" s="31">
        <f>VLOOKUP(A398,'Medical Examinations'!A398:J2732,2,FALSE)</f>
        <v>24.42</v>
      </c>
      <c r="D398" s="30">
        <f>VLOOKUP(A398,'Medical Examinations'!A398:J2732,4,FALSE)</f>
        <v>11.31</v>
      </c>
      <c r="E398" s="32" t="str">
        <f>VLOOKUP(A398,'Medical Examinations'!A398:J2732,6,FALSE)</f>
        <v>No</v>
      </c>
      <c r="F398" s="33" t="str">
        <f>VLOOKUP(A398,'Medical Examinations'!A398:J2732,7,FALSE)</f>
        <v>No</v>
      </c>
      <c r="G398" s="33" t="str">
        <f>VLOOKUP(A398,'Medical Examinations'!A398:J2732,8,FALSE)</f>
        <v>No</v>
      </c>
      <c r="H398" s="33">
        <f>VLOOKUP(A398,'Medical Examinations'!A398:J2732,9,FALSE)</f>
        <v>0</v>
      </c>
      <c r="I398" s="33" t="str">
        <f>VLOOKUP(A398,'Medical Examinations'!A398:J2732,10,FALSE)</f>
        <v>Yes</v>
      </c>
      <c r="J398" s="33" t="str">
        <f>VLOOKUP(A398,'Medical Examinations'!A398:J2732,3,FALSE)</f>
        <v>Normal weight</v>
      </c>
      <c r="K398" s="33" t="str">
        <f>VLOOKUP(A398,'Medical Examinations'!A398:J2732,5,FALSE)</f>
        <v>Diabetese</v>
      </c>
      <c r="L398" s="34">
        <f>VLOOKUP(Healthcare!A398,'Hospitalisation Details'!A398:L2740,6,FALSE)</f>
        <v>37540</v>
      </c>
      <c r="M398" s="35">
        <f>VLOOKUP(A398,'Hospitalisation Details'!A398:L2740,9,FALSE)</f>
        <v>26125.67</v>
      </c>
      <c r="N398" s="32" t="str">
        <f>VLOOKUP(Healthcare!A398,'Hospitalisation Details'!A398:L2740,10,FALSE)</f>
        <v>tier - 2</v>
      </c>
      <c r="O398" s="33" t="str">
        <f>VLOOKUP(A398,'Hospitalisation Details'!A397:L2740,11,FALSE)</f>
        <v>tier - 1</v>
      </c>
      <c r="P398" s="33" t="str">
        <f>VLOOKUP(A398,'Hospitalisation Details'!A397:L2740,12)</f>
        <v>R1013</v>
      </c>
      <c r="Q398" s="36">
        <f ca="1">VLOOKUP(A398,'Hospitalisation Details'!A397:L2740,7,FALSE)</f>
        <v>23</v>
      </c>
    </row>
    <row r="399" spans="1:17" ht="15.5" x14ac:dyDescent="0.35">
      <c r="A399" s="37" t="s">
        <v>1970</v>
      </c>
      <c r="B399" s="38" t="str">
        <f>VLOOKUP(A399,'Customer Names'!A399:E2733,3,FALSE)</f>
        <v>Lovisek</v>
      </c>
      <c r="C399" s="39">
        <f>VLOOKUP(A399,'Medical Examinations'!A399:J2733,2,FALSE)</f>
        <v>26.695</v>
      </c>
      <c r="D399" s="38">
        <f>VLOOKUP(A399,'Medical Examinations'!A399:J2733,4,FALSE)</f>
        <v>4.68</v>
      </c>
      <c r="E399" s="40" t="str">
        <f>VLOOKUP(A399,'Medical Examinations'!A399:J2733,6,FALSE)</f>
        <v>Yes</v>
      </c>
      <c r="F399" s="41" t="str">
        <f>VLOOKUP(A399,'Medical Examinations'!A399:J2733,7,FALSE)</f>
        <v>No</v>
      </c>
      <c r="G399" s="41" t="str">
        <f>VLOOKUP(A399,'Medical Examinations'!A399:J2733,8,FALSE)</f>
        <v>No</v>
      </c>
      <c r="H399" s="41">
        <f>VLOOKUP(A399,'Medical Examinations'!A399:J2733,9,FALSE)</f>
        <v>2</v>
      </c>
      <c r="I399" s="41" t="str">
        <f>VLOOKUP(A399,'Medical Examinations'!A399:J2733,10,FALSE)</f>
        <v>Yes</v>
      </c>
      <c r="J399" s="41" t="str">
        <f>VLOOKUP(A399,'Medical Examinations'!A399:J2733,3,FALSE)</f>
        <v>Overweight</v>
      </c>
      <c r="K399" s="41" t="str">
        <f>VLOOKUP(A399,'Medical Examinations'!A399:J2733,5,FALSE)</f>
        <v>Normal</v>
      </c>
      <c r="L399" s="42">
        <f>VLOOKUP(Healthcare!A399,'Hospitalisation Details'!A399:L2741,6,FALSE)</f>
        <v>35255</v>
      </c>
      <c r="M399" s="43">
        <f>VLOOKUP(A399,'Hospitalisation Details'!A399:L2741,9,FALSE)</f>
        <v>26109.33</v>
      </c>
      <c r="N399" s="40" t="str">
        <f>VLOOKUP(Healthcare!A399,'Hospitalisation Details'!A399:L2741,10,FALSE)</f>
        <v>tier - 2</v>
      </c>
      <c r="O399" s="41" t="str">
        <f>VLOOKUP(A399,'Hospitalisation Details'!A398:L2741,11,FALSE)</f>
        <v>tier - 3</v>
      </c>
      <c r="P399" s="41" t="str">
        <f>VLOOKUP(A399,'Hospitalisation Details'!A398:L2741,12)</f>
        <v>R1013</v>
      </c>
      <c r="Q399" s="44">
        <f ca="1">VLOOKUP(A399,'Hospitalisation Details'!A398:L2741,7,FALSE)</f>
        <v>30</v>
      </c>
    </row>
    <row r="400" spans="1:17" ht="15.5" x14ac:dyDescent="0.35">
      <c r="A400" s="29" t="s">
        <v>1969</v>
      </c>
      <c r="B400" s="30" t="str">
        <f>VLOOKUP(A400,'Customer Names'!A400:E2734,3,FALSE)</f>
        <v>Painter</v>
      </c>
      <c r="C400" s="31">
        <f>VLOOKUP(A400,'Medical Examinations'!A400:J2734,2,FALSE)</f>
        <v>27.79</v>
      </c>
      <c r="D400" s="30">
        <f>VLOOKUP(A400,'Medical Examinations'!A400:J2734,4,FALSE)</f>
        <v>6.05</v>
      </c>
      <c r="E400" s="32" t="str">
        <f>VLOOKUP(A400,'Medical Examinations'!A400:J2734,6,FALSE)</f>
        <v>Yes</v>
      </c>
      <c r="F400" s="33" t="str">
        <f>VLOOKUP(A400,'Medical Examinations'!A400:J2734,7,FALSE)</f>
        <v>Yes</v>
      </c>
      <c r="G400" s="33" t="str">
        <f>VLOOKUP(A400,'Medical Examinations'!A400:J2734,8,FALSE)</f>
        <v>No</v>
      </c>
      <c r="H400" s="33">
        <f>VLOOKUP(A400,'Medical Examinations'!A400:J2734,9,FALSE)</f>
        <v>1</v>
      </c>
      <c r="I400" s="33" t="str">
        <f>VLOOKUP(A400,'Medical Examinations'!A400:J2734,10,FALSE)</f>
        <v>Yes</v>
      </c>
      <c r="J400" s="33" t="str">
        <f>VLOOKUP(A400,'Medical Examinations'!A400:J2734,3,FALSE)</f>
        <v>Overweight</v>
      </c>
      <c r="K400" s="33" t="str">
        <f>VLOOKUP(A400,'Medical Examinations'!A400:J2734,5,FALSE)</f>
        <v>Prediabetese</v>
      </c>
      <c r="L400" s="34">
        <f>VLOOKUP(Healthcare!A400,'Hospitalisation Details'!A400:L2742,6,FALSE)</f>
        <v>36886</v>
      </c>
      <c r="M400" s="35">
        <f>VLOOKUP(A400,'Hospitalisation Details'!A400:L2742,9,FALSE)</f>
        <v>26026.97</v>
      </c>
      <c r="N400" s="32" t="str">
        <f>VLOOKUP(Healthcare!A400,'Hospitalisation Details'!A400:L2742,10,FALSE)</f>
        <v>tier - 2</v>
      </c>
      <c r="O400" s="33" t="str">
        <f>VLOOKUP(A400,'Hospitalisation Details'!A399:L2742,11,FALSE)</f>
        <v>tier - 3</v>
      </c>
      <c r="P400" s="33" t="str">
        <f>VLOOKUP(A400,'Hospitalisation Details'!A399:L2742,12)</f>
        <v>R1013</v>
      </c>
      <c r="Q400" s="36">
        <f ca="1">VLOOKUP(A400,'Hospitalisation Details'!A399:L2742,7,FALSE)</f>
        <v>25</v>
      </c>
    </row>
    <row r="401" spans="1:17" ht="15.5" x14ac:dyDescent="0.35">
      <c r="A401" s="37" t="s">
        <v>1968</v>
      </c>
      <c r="B401" s="38" t="str">
        <f>VLOOKUP(A401,'Customer Names'!A401:E2735,3,FALSE)</f>
        <v>Edwards</v>
      </c>
      <c r="C401" s="39">
        <f>VLOOKUP(A401,'Medical Examinations'!A401:J2735,2,FALSE)</f>
        <v>32.68</v>
      </c>
      <c r="D401" s="38">
        <f>VLOOKUP(A401,'Medical Examinations'!A401:J2735,4,FALSE)</f>
        <v>4.68</v>
      </c>
      <c r="E401" s="40" t="str">
        <f>VLOOKUP(A401,'Medical Examinations'!A401:J2735,6,FALSE)</f>
        <v>Yes</v>
      </c>
      <c r="F401" s="41" t="str">
        <f>VLOOKUP(A401,'Medical Examinations'!A401:J2735,7,FALSE)</f>
        <v>No</v>
      </c>
      <c r="G401" s="41" t="str">
        <f>VLOOKUP(A401,'Medical Examinations'!A401:J2735,8,FALSE)</f>
        <v>No</v>
      </c>
      <c r="H401" s="41">
        <f>VLOOKUP(A401,'Medical Examinations'!A401:J2735,9,FALSE)</f>
        <v>0</v>
      </c>
      <c r="I401" s="41" t="str">
        <f>VLOOKUP(A401,'Medical Examinations'!A401:J2735,10,FALSE)</f>
        <v>No</v>
      </c>
      <c r="J401" s="41" t="str">
        <f>VLOOKUP(A401,'Medical Examinations'!A401:J2735,3,FALSE)</f>
        <v>Obesity</v>
      </c>
      <c r="K401" s="41" t="str">
        <f>VLOOKUP(A401,'Medical Examinations'!A401:J2735,5,FALSE)</f>
        <v>Normal</v>
      </c>
      <c r="L401" s="42">
        <f>VLOOKUP(Healthcare!A401,'Hospitalisation Details'!A401:L2743,6,FALSE)</f>
        <v>37047</v>
      </c>
      <c r="M401" s="43">
        <f>VLOOKUP(A401,'Hospitalisation Details'!A401:L2743,9,FALSE)</f>
        <v>26018.95</v>
      </c>
      <c r="N401" s="40" t="str">
        <f>VLOOKUP(Healthcare!A401,'Hospitalisation Details'!A401:L2743,10,FALSE)</f>
        <v>tier - 2</v>
      </c>
      <c r="O401" s="41" t="str">
        <f>VLOOKUP(A401,'Hospitalisation Details'!A400:L2743,11,FALSE)</f>
        <v>tier - 2</v>
      </c>
      <c r="P401" s="41" t="str">
        <f>VLOOKUP(A401,'Hospitalisation Details'!A400:L2743,12)</f>
        <v>R1013</v>
      </c>
      <c r="Q401" s="44">
        <f ca="1">VLOOKUP(A401,'Hospitalisation Details'!A400:L2743,7,FALSE)</f>
        <v>25</v>
      </c>
    </row>
    <row r="402" spans="1:17" ht="15.5" x14ac:dyDescent="0.35">
      <c r="A402" s="29" t="s">
        <v>1967</v>
      </c>
      <c r="B402" s="30" t="str">
        <f>VLOOKUP(A402,'Customer Names'!A402:E2736,3,FALSE)</f>
        <v>Liebl</v>
      </c>
      <c r="C402" s="31">
        <f>VLOOKUP(A402,'Medical Examinations'!A402:J2736,2,FALSE)</f>
        <v>26.4</v>
      </c>
      <c r="D402" s="30">
        <f>VLOOKUP(A402,'Medical Examinations'!A402:J2736,4,FALSE)</f>
        <v>9.5</v>
      </c>
      <c r="E402" s="32" t="str">
        <f>VLOOKUP(A402,'Medical Examinations'!A402:J2736,6,FALSE)</f>
        <v>Yes</v>
      </c>
      <c r="F402" s="33" t="str">
        <f>VLOOKUP(A402,'Medical Examinations'!A402:J2736,7,FALSE)</f>
        <v>No</v>
      </c>
      <c r="G402" s="33" t="str">
        <f>VLOOKUP(A402,'Medical Examinations'!A402:J2736,8,FALSE)</f>
        <v>No</v>
      </c>
      <c r="H402" s="33">
        <f>VLOOKUP(A402,'Medical Examinations'!A402:J2736,9,FALSE)</f>
        <v>2</v>
      </c>
      <c r="I402" s="33" t="str">
        <f>VLOOKUP(A402,'Medical Examinations'!A402:J2736,10,FALSE)</f>
        <v>No</v>
      </c>
      <c r="J402" s="33" t="str">
        <f>VLOOKUP(A402,'Medical Examinations'!A402:J2736,3,FALSE)</f>
        <v>Overweight</v>
      </c>
      <c r="K402" s="33" t="str">
        <f>VLOOKUP(A402,'Medical Examinations'!A402:J2736,5,FALSE)</f>
        <v>Diabetese</v>
      </c>
      <c r="L402" s="34">
        <f>VLOOKUP(Healthcare!A402,'Hospitalisation Details'!A402:L2744,6,FALSE)</f>
        <v>33210</v>
      </c>
      <c r="M402" s="35">
        <f>VLOOKUP(A402,'Hospitalisation Details'!A402:L2744,9,FALSE)</f>
        <v>25992.82</v>
      </c>
      <c r="N402" s="32" t="str">
        <f>VLOOKUP(Healthcare!A402,'Hospitalisation Details'!A402:L2744,10,FALSE)</f>
        <v>tier - 2</v>
      </c>
      <c r="O402" s="33" t="str">
        <f>VLOOKUP(A402,'Hospitalisation Details'!A401:L2744,11,FALSE)</f>
        <v>tier - 2</v>
      </c>
      <c r="P402" s="33" t="str">
        <f>VLOOKUP(A402,'Hospitalisation Details'!A401:L2744,12)</f>
        <v>R1013</v>
      </c>
      <c r="Q402" s="36">
        <f ca="1">VLOOKUP(A402,'Hospitalisation Details'!A401:L2744,7,FALSE)</f>
        <v>35</v>
      </c>
    </row>
    <row r="403" spans="1:17" ht="15.5" x14ac:dyDescent="0.35">
      <c r="A403" s="37" t="s">
        <v>1966</v>
      </c>
      <c r="B403" s="38" t="str">
        <f>VLOOKUP(A403,'Customer Names'!A403:E2737,3,FALSE)</f>
        <v>Kasabian-Larson</v>
      </c>
      <c r="C403" s="39">
        <f>VLOOKUP(A403,'Medical Examinations'!A403:J2737,2,FALSE)</f>
        <v>23.655000000000001</v>
      </c>
      <c r="D403" s="38">
        <f>VLOOKUP(A403,'Medical Examinations'!A403:J2737,4,FALSE)</f>
        <v>10.84</v>
      </c>
      <c r="E403" s="40" t="str">
        <f>VLOOKUP(A403,'Medical Examinations'!A403:J2737,6,FALSE)</f>
        <v>Yes</v>
      </c>
      <c r="F403" s="41" t="str">
        <f>VLOOKUP(A403,'Medical Examinations'!A403:J2737,7,FALSE)</f>
        <v>No</v>
      </c>
      <c r="G403" s="41" t="str">
        <f>VLOOKUP(A403,'Medical Examinations'!A403:J2737,8,FALSE)</f>
        <v>Yes</v>
      </c>
      <c r="H403" s="41">
        <f>VLOOKUP(A403,'Medical Examinations'!A403:J2737,9,FALSE)</f>
        <v>1</v>
      </c>
      <c r="I403" s="41" t="str">
        <f>VLOOKUP(A403,'Medical Examinations'!A403:J2737,10,FALSE)</f>
        <v>Yes</v>
      </c>
      <c r="J403" s="41" t="str">
        <f>VLOOKUP(A403,'Medical Examinations'!A403:J2737,3,FALSE)</f>
        <v>Normal weight</v>
      </c>
      <c r="K403" s="41" t="str">
        <f>VLOOKUP(A403,'Medical Examinations'!A403:J2737,5,FALSE)</f>
        <v>Diabetese</v>
      </c>
      <c r="L403" s="42">
        <f>VLOOKUP(Healthcare!A403,'Hospitalisation Details'!A403:L2745,6,FALSE)</f>
        <v>34202</v>
      </c>
      <c r="M403" s="43">
        <f>VLOOKUP(A403,'Hospitalisation Details'!A403:L2745,9,FALSE)</f>
        <v>25678.78</v>
      </c>
      <c r="N403" s="40" t="str">
        <f>VLOOKUP(Healthcare!A403,'Hospitalisation Details'!A403:L2745,10,FALSE)</f>
        <v>tier - 2</v>
      </c>
      <c r="O403" s="41" t="str">
        <f>VLOOKUP(A403,'Hospitalisation Details'!A402:L2745,11,FALSE)</f>
        <v>tier - 3</v>
      </c>
      <c r="P403" s="41" t="str">
        <f>VLOOKUP(A403,'Hospitalisation Details'!A402:L2745,12)</f>
        <v>R1013</v>
      </c>
      <c r="Q403" s="44">
        <f ca="1">VLOOKUP(A403,'Hospitalisation Details'!A402:L2745,7,FALSE)</f>
        <v>33</v>
      </c>
    </row>
    <row r="404" spans="1:17" ht="15.5" x14ac:dyDescent="0.35">
      <c r="A404" s="29" t="s">
        <v>1965</v>
      </c>
      <c r="B404" s="30" t="str">
        <f>VLOOKUP(A404,'Customer Names'!A404:E2738,3,FALSE)</f>
        <v>Creamer</v>
      </c>
      <c r="C404" s="31">
        <f>VLOOKUP(A404,'Medical Examinations'!A404:J2738,2,FALSE)</f>
        <v>27.36</v>
      </c>
      <c r="D404" s="30">
        <f>VLOOKUP(A404,'Medical Examinations'!A404:J2738,4,FALSE)</f>
        <v>5.88</v>
      </c>
      <c r="E404" s="32" t="str">
        <f>VLOOKUP(A404,'Medical Examinations'!A404:J2738,6,FALSE)</f>
        <v>No</v>
      </c>
      <c r="F404" s="33" t="str">
        <f>VLOOKUP(A404,'Medical Examinations'!A404:J2738,7,FALSE)</f>
        <v>No</v>
      </c>
      <c r="G404" s="33" t="str">
        <f>VLOOKUP(A404,'Medical Examinations'!A404:J2738,8,FALSE)</f>
        <v>No</v>
      </c>
      <c r="H404" s="33">
        <f>VLOOKUP(A404,'Medical Examinations'!A404:J2738,9,FALSE)</f>
        <v>2</v>
      </c>
      <c r="I404" s="33" t="str">
        <f>VLOOKUP(A404,'Medical Examinations'!A404:J2738,10,FALSE)</f>
        <v>No</v>
      </c>
      <c r="J404" s="33" t="str">
        <f>VLOOKUP(A404,'Medical Examinations'!A404:J2738,3,FALSE)</f>
        <v>Overweight</v>
      </c>
      <c r="K404" s="33" t="str">
        <f>VLOOKUP(A404,'Medical Examinations'!A404:J2738,5,FALSE)</f>
        <v>Prediabetese</v>
      </c>
      <c r="L404" s="34">
        <f>VLOOKUP(Healthcare!A404,'Hospitalisation Details'!A404:L2746,6,FALSE)</f>
        <v>33802</v>
      </c>
      <c r="M404" s="35">
        <f>VLOOKUP(A404,'Hospitalisation Details'!A404:L2746,9,FALSE)</f>
        <v>25656.58</v>
      </c>
      <c r="N404" s="32" t="str">
        <f>VLOOKUP(Healthcare!A404,'Hospitalisation Details'!A404:L2746,10,FALSE)</f>
        <v>tier - 2</v>
      </c>
      <c r="O404" s="33" t="str">
        <f>VLOOKUP(A404,'Hospitalisation Details'!A403:L2746,11,FALSE)</f>
        <v>tier - 3</v>
      </c>
      <c r="P404" s="33" t="str">
        <f>VLOOKUP(A404,'Hospitalisation Details'!A403:L2746,12)</f>
        <v>R1013</v>
      </c>
      <c r="Q404" s="36">
        <f ca="1">VLOOKUP(A404,'Hospitalisation Details'!A403:L2746,7,FALSE)</f>
        <v>34</v>
      </c>
    </row>
    <row r="405" spans="1:17" ht="15.5" x14ac:dyDescent="0.35">
      <c r="A405" s="37" t="s">
        <v>1964</v>
      </c>
      <c r="B405" s="38" t="str">
        <f>VLOOKUP(A405,'Customer Names'!A405:E2739,3,FALSE)</f>
        <v>Kimbel</v>
      </c>
      <c r="C405" s="39">
        <f>VLOOKUP(A405,'Medical Examinations'!A405:J2739,2,FALSE)</f>
        <v>27.82</v>
      </c>
      <c r="D405" s="38">
        <f>VLOOKUP(A405,'Medical Examinations'!A405:J2739,4,FALSE)</f>
        <v>5.24</v>
      </c>
      <c r="E405" s="40" t="str">
        <f>VLOOKUP(A405,'Medical Examinations'!A405:J2739,6,FALSE)</f>
        <v>Yes</v>
      </c>
      <c r="F405" s="41" t="str">
        <f>VLOOKUP(A405,'Medical Examinations'!A405:J2739,7,FALSE)</f>
        <v>No</v>
      </c>
      <c r="G405" s="41" t="str">
        <f>VLOOKUP(A405,'Medical Examinations'!A405:J2739,8,FALSE)</f>
        <v>No</v>
      </c>
      <c r="H405" s="41">
        <f>VLOOKUP(A405,'Medical Examinations'!A405:J2739,9,FALSE)</f>
        <v>0</v>
      </c>
      <c r="I405" s="41" t="str">
        <f>VLOOKUP(A405,'Medical Examinations'!A405:J2739,10,FALSE)</f>
        <v>Yes</v>
      </c>
      <c r="J405" s="41" t="str">
        <f>VLOOKUP(A405,'Medical Examinations'!A405:J2739,3,FALSE)</f>
        <v>Overweight</v>
      </c>
      <c r="K405" s="41" t="str">
        <f>VLOOKUP(A405,'Medical Examinations'!A405:J2739,5,FALSE)</f>
        <v>Normal</v>
      </c>
      <c r="L405" s="42">
        <f>VLOOKUP(Healthcare!A405,'Hospitalisation Details'!A405:L2747,6,FALSE)</f>
        <v>37105</v>
      </c>
      <c r="M405" s="43">
        <f>VLOOKUP(A405,'Hospitalisation Details'!A405:L2747,9,FALSE)</f>
        <v>25648.98</v>
      </c>
      <c r="N405" s="40" t="str">
        <f>VLOOKUP(Healthcare!A405,'Hospitalisation Details'!A405:L2747,10,FALSE)</f>
        <v>tier - 2</v>
      </c>
      <c r="O405" s="41" t="str">
        <f>VLOOKUP(A405,'Hospitalisation Details'!A404:L2747,11,FALSE)</f>
        <v>tier - 1</v>
      </c>
      <c r="P405" s="41" t="str">
        <f>VLOOKUP(A405,'Hospitalisation Details'!A404:L2747,12)</f>
        <v>R1013</v>
      </c>
      <c r="Q405" s="44">
        <f ca="1">VLOOKUP(A405,'Hospitalisation Details'!A404:L2747,7,FALSE)</f>
        <v>25</v>
      </c>
    </row>
    <row r="406" spans="1:17" ht="15.5" x14ac:dyDescent="0.35">
      <c r="A406" s="29" t="s">
        <v>1963</v>
      </c>
      <c r="B406" s="30" t="str">
        <f>VLOOKUP(A406,'Customer Names'!A406:E2740,3,FALSE)</f>
        <v>Livensparger</v>
      </c>
      <c r="C406" s="31">
        <f>VLOOKUP(A406,'Medical Examinations'!A406:J2740,2,FALSE)</f>
        <v>25.46</v>
      </c>
      <c r="D406" s="30">
        <f>VLOOKUP(A406,'Medical Examinations'!A406:J2740,4,FALSE)</f>
        <v>11.75</v>
      </c>
      <c r="E406" s="32" t="str">
        <f>VLOOKUP(A406,'Medical Examinations'!A406:J2740,6,FALSE)</f>
        <v>No</v>
      </c>
      <c r="F406" s="33" t="str">
        <f>VLOOKUP(A406,'Medical Examinations'!A406:J2740,7,FALSE)</f>
        <v>No</v>
      </c>
      <c r="G406" s="33" t="str">
        <f>VLOOKUP(A406,'Medical Examinations'!A406:J2740,8,FALSE)</f>
        <v>No</v>
      </c>
      <c r="H406" s="33">
        <f>VLOOKUP(A406,'Medical Examinations'!A406:J2740,9,FALSE)</f>
        <v>0</v>
      </c>
      <c r="I406" s="33" t="str">
        <f>VLOOKUP(A406,'Medical Examinations'!A406:J2740,10,FALSE)</f>
        <v>No</v>
      </c>
      <c r="J406" s="33" t="str">
        <f>VLOOKUP(A406,'Medical Examinations'!A406:J2740,3,FALSE)</f>
        <v>Overweight</v>
      </c>
      <c r="K406" s="33" t="str">
        <f>VLOOKUP(A406,'Medical Examinations'!A406:J2740,5,FALSE)</f>
        <v>Diabetese</v>
      </c>
      <c r="L406" s="34">
        <f>VLOOKUP(Healthcare!A406,'Hospitalisation Details'!A406:L2748,6,FALSE)</f>
        <v>36140</v>
      </c>
      <c r="M406" s="35">
        <f>VLOOKUP(A406,'Hospitalisation Details'!A406:L2748,9,FALSE)</f>
        <v>25517.11</v>
      </c>
      <c r="N406" s="32" t="str">
        <f>VLOOKUP(Healthcare!A406,'Hospitalisation Details'!A406:L2748,10,FALSE)</f>
        <v>tier - 2</v>
      </c>
      <c r="O406" s="33" t="str">
        <f>VLOOKUP(A406,'Hospitalisation Details'!A405:L2748,11,FALSE)</f>
        <v>tier - 3</v>
      </c>
      <c r="P406" s="33" t="str">
        <f>VLOOKUP(A406,'Hospitalisation Details'!A405:L2748,12)</f>
        <v>R1013</v>
      </c>
      <c r="Q406" s="36">
        <f ca="1">VLOOKUP(A406,'Hospitalisation Details'!A405:L2748,7,FALSE)</f>
        <v>27</v>
      </c>
    </row>
    <row r="407" spans="1:17" ht="15.5" x14ac:dyDescent="0.35">
      <c r="A407" s="37" t="s">
        <v>1962</v>
      </c>
      <c r="B407" s="38" t="str">
        <f>VLOOKUP(A407,'Customer Names'!A407:E2741,3,FALSE)</f>
        <v>Grange</v>
      </c>
      <c r="C407" s="39">
        <f>VLOOKUP(A407,'Medical Examinations'!A407:J2741,2,FALSE)</f>
        <v>25.1</v>
      </c>
      <c r="D407" s="38">
        <f>VLOOKUP(A407,'Medical Examinations'!A407:J2741,4,FALSE)</f>
        <v>6.97</v>
      </c>
      <c r="E407" s="40" t="str">
        <f>VLOOKUP(A407,'Medical Examinations'!A407:J2741,6,FALSE)</f>
        <v>No</v>
      </c>
      <c r="F407" s="41" t="str">
        <f>VLOOKUP(A407,'Medical Examinations'!A407:J2741,7,FALSE)</f>
        <v>No</v>
      </c>
      <c r="G407" s="41" t="str">
        <f>VLOOKUP(A407,'Medical Examinations'!A407:J2741,8,FALSE)</f>
        <v>No</v>
      </c>
      <c r="H407" s="41">
        <f>VLOOKUP(A407,'Medical Examinations'!A407:J2741,9,FALSE)</f>
        <v>0</v>
      </c>
      <c r="I407" s="41" t="str">
        <f>VLOOKUP(A407,'Medical Examinations'!A407:J2741,10,FALSE)</f>
        <v>Yes</v>
      </c>
      <c r="J407" s="41" t="str">
        <f>VLOOKUP(A407,'Medical Examinations'!A407:J2741,3,FALSE)</f>
        <v>Overweight</v>
      </c>
      <c r="K407" s="41" t="str">
        <f>VLOOKUP(A407,'Medical Examinations'!A407:J2741,5,FALSE)</f>
        <v>Diabetese</v>
      </c>
      <c r="L407" s="42">
        <f>VLOOKUP(Healthcare!A407,'Hospitalisation Details'!A407:L2749,6,FALSE)</f>
        <v>36029</v>
      </c>
      <c r="M407" s="43">
        <f>VLOOKUP(A407,'Hospitalisation Details'!A407:L2749,9,FALSE)</f>
        <v>25382.3</v>
      </c>
      <c r="N407" s="40" t="str">
        <f>VLOOKUP(Healthcare!A407,'Hospitalisation Details'!A407:L2749,10,FALSE)</f>
        <v>tier - 2</v>
      </c>
      <c r="O407" s="41" t="str">
        <f>VLOOKUP(A407,'Hospitalisation Details'!A406:L2749,11,FALSE)</f>
        <v>tier - 2</v>
      </c>
      <c r="P407" s="41" t="str">
        <f>VLOOKUP(A407,'Hospitalisation Details'!A406:L2749,12)</f>
        <v>R1013</v>
      </c>
      <c r="Q407" s="44">
        <f ca="1">VLOOKUP(A407,'Hospitalisation Details'!A406:L2749,7,FALSE)</f>
        <v>28</v>
      </c>
    </row>
    <row r="408" spans="1:17" ht="15.5" x14ac:dyDescent="0.35">
      <c r="A408" s="29" t="s">
        <v>1961</v>
      </c>
      <c r="B408" s="30" t="str">
        <f>VLOOKUP(A408,'Customer Names'!A408:E2742,3,FALSE)</f>
        <v>Nunlist</v>
      </c>
      <c r="C408" s="31">
        <f>VLOOKUP(A408,'Medical Examinations'!A408:J2742,2,FALSE)</f>
        <v>32.11</v>
      </c>
      <c r="D408" s="30">
        <f>VLOOKUP(A408,'Medical Examinations'!A408:J2742,4,FALSE)</f>
        <v>4.76</v>
      </c>
      <c r="E408" s="32" t="str">
        <f>VLOOKUP(A408,'Medical Examinations'!A408:J2742,6,FALSE)</f>
        <v>No</v>
      </c>
      <c r="F408" s="33" t="str">
        <f>VLOOKUP(A408,'Medical Examinations'!A408:J2742,7,FALSE)</f>
        <v>No</v>
      </c>
      <c r="G408" s="33" t="str">
        <f>VLOOKUP(A408,'Medical Examinations'!A408:J2742,8,FALSE)</f>
        <v>No</v>
      </c>
      <c r="H408" s="33">
        <f>VLOOKUP(A408,'Medical Examinations'!A408:J2742,9,FALSE)</f>
        <v>2</v>
      </c>
      <c r="I408" s="33" t="str">
        <f>VLOOKUP(A408,'Medical Examinations'!A408:J2742,10,FALSE)</f>
        <v>No</v>
      </c>
      <c r="J408" s="33" t="str">
        <f>VLOOKUP(A408,'Medical Examinations'!A408:J2742,3,FALSE)</f>
        <v>Obesity</v>
      </c>
      <c r="K408" s="33" t="str">
        <f>VLOOKUP(A408,'Medical Examinations'!A408:J2742,5,FALSE)</f>
        <v>Normal</v>
      </c>
      <c r="L408" s="34">
        <f>VLOOKUP(Healthcare!A408,'Hospitalisation Details'!A408:L2750,6,FALSE)</f>
        <v>33873</v>
      </c>
      <c r="M408" s="35">
        <f>VLOOKUP(A408,'Hospitalisation Details'!A408:L2750,9,FALSE)</f>
        <v>25333.33</v>
      </c>
      <c r="N408" s="32" t="str">
        <f>VLOOKUP(Healthcare!A408,'Hospitalisation Details'!A408:L2750,10,FALSE)</f>
        <v>tier - 2</v>
      </c>
      <c r="O408" s="33" t="str">
        <f>VLOOKUP(A408,'Hospitalisation Details'!A407:L2750,11,FALSE)</f>
        <v>tier - 2</v>
      </c>
      <c r="P408" s="33" t="str">
        <f>VLOOKUP(A408,'Hospitalisation Details'!A407:L2750,12)</f>
        <v>R1013</v>
      </c>
      <c r="Q408" s="36">
        <f ca="1">VLOOKUP(A408,'Hospitalisation Details'!A407:L2750,7,FALSE)</f>
        <v>33</v>
      </c>
    </row>
    <row r="409" spans="1:17" ht="15.5" x14ac:dyDescent="0.35">
      <c r="A409" s="37" t="s">
        <v>1960</v>
      </c>
      <c r="B409" s="38" t="str">
        <f>VLOOKUP(A409,'Customer Names'!A409:E2743,3,FALSE)</f>
        <v>Cutter</v>
      </c>
      <c r="C409" s="39">
        <f>VLOOKUP(A409,'Medical Examinations'!A409:J2743,2,FALSE)</f>
        <v>29.8</v>
      </c>
      <c r="D409" s="38">
        <f>VLOOKUP(A409,'Medical Examinations'!A409:J2743,4,FALSE)</f>
        <v>8.24</v>
      </c>
      <c r="E409" s="40" t="str">
        <f>VLOOKUP(A409,'Medical Examinations'!A409:J2743,6,FALSE)</f>
        <v>Yes</v>
      </c>
      <c r="F409" s="41" t="str">
        <f>VLOOKUP(A409,'Medical Examinations'!A409:J2743,7,FALSE)</f>
        <v>No</v>
      </c>
      <c r="G409" s="41" t="str">
        <f>VLOOKUP(A409,'Medical Examinations'!A409:J2743,8,FALSE)</f>
        <v>No</v>
      </c>
      <c r="H409" s="41">
        <f>VLOOKUP(A409,'Medical Examinations'!A409:J2743,9,FALSE)</f>
        <v>1</v>
      </c>
      <c r="I409" s="41" t="str">
        <f>VLOOKUP(A409,'Medical Examinations'!A409:J2743,10,FALSE)</f>
        <v>Yes</v>
      </c>
      <c r="J409" s="41" t="str">
        <f>VLOOKUP(A409,'Medical Examinations'!A409:J2743,3,FALSE)</f>
        <v>Overweight</v>
      </c>
      <c r="K409" s="41" t="str">
        <f>VLOOKUP(A409,'Medical Examinations'!A409:J2743,5,FALSE)</f>
        <v>Diabetese</v>
      </c>
      <c r="L409" s="42">
        <f>VLOOKUP(Healthcare!A409,'Hospitalisation Details'!A409:L2751,6,FALSE)</f>
        <v>35047</v>
      </c>
      <c r="M409" s="43">
        <f>VLOOKUP(A409,'Hospitalisation Details'!A409:L2751,9,FALSE)</f>
        <v>25309.49</v>
      </c>
      <c r="N409" s="40" t="str">
        <f>VLOOKUP(Healthcare!A409,'Hospitalisation Details'!A409:L2751,10,FALSE)</f>
        <v>tier - 2</v>
      </c>
      <c r="O409" s="41" t="str">
        <f>VLOOKUP(A409,'Hospitalisation Details'!A408:L2751,11,FALSE)</f>
        <v>tier - 1</v>
      </c>
      <c r="P409" s="41" t="str">
        <f>VLOOKUP(A409,'Hospitalisation Details'!A408:L2751,12)</f>
        <v>R1013</v>
      </c>
      <c r="Q409" s="44">
        <f ca="1">VLOOKUP(A409,'Hospitalisation Details'!A408:L2751,7,FALSE)</f>
        <v>30</v>
      </c>
    </row>
    <row r="410" spans="1:17" ht="15.5" x14ac:dyDescent="0.35">
      <c r="A410" s="29" t="s">
        <v>1959</v>
      </c>
      <c r="B410" s="30" t="str">
        <f>VLOOKUP(A410,'Customer Names'!A410:E2744,3,FALSE)</f>
        <v>Martin</v>
      </c>
      <c r="C410" s="31">
        <f>VLOOKUP(A410,'Medical Examinations'!A410:J2744,2,FALSE)</f>
        <v>24.01</v>
      </c>
      <c r="D410" s="30">
        <f>VLOOKUP(A410,'Medical Examinations'!A410:J2744,4,FALSE)</f>
        <v>4.76</v>
      </c>
      <c r="E410" s="32" t="str">
        <f>VLOOKUP(A410,'Medical Examinations'!A410:J2744,6,FALSE)</f>
        <v>No</v>
      </c>
      <c r="F410" s="33" t="str">
        <f>VLOOKUP(A410,'Medical Examinations'!A410:J2744,7,FALSE)</f>
        <v>No</v>
      </c>
      <c r="G410" s="33" t="str">
        <f>VLOOKUP(A410,'Medical Examinations'!A410:J2744,8,FALSE)</f>
        <v>No</v>
      </c>
      <c r="H410" s="33">
        <f>VLOOKUP(A410,'Medical Examinations'!A410:J2744,9,FALSE)</f>
        <v>1</v>
      </c>
      <c r="I410" s="33" t="str">
        <f>VLOOKUP(A410,'Medical Examinations'!A410:J2744,10,FALSE)</f>
        <v>Yes</v>
      </c>
      <c r="J410" s="33" t="str">
        <f>VLOOKUP(A410,'Medical Examinations'!A410:J2744,3,FALSE)</f>
        <v>Normal weight</v>
      </c>
      <c r="K410" s="33" t="str">
        <f>VLOOKUP(A410,'Medical Examinations'!A410:J2744,5,FALSE)</f>
        <v>Normal</v>
      </c>
      <c r="L410" s="34">
        <f>VLOOKUP(Healthcare!A410,'Hospitalisation Details'!A410:L2752,6,FALSE)</f>
        <v>36123</v>
      </c>
      <c r="M410" s="35">
        <f>VLOOKUP(A410,'Hospitalisation Details'!A410:L2752,9,FALSE)</f>
        <v>25127.22</v>
      </c>
      <c r="N410" s="32" t="str">
        <f>VLOOKUP(Healthcare!A410,'Hospitalisation Details'!A410:L2752,10,FALSE)</f>
        <v>tier - 2</v>
      </c>
      <c r="O410" s="33" t="str">
        <f>VLOOKUP(A410,'Hospitalisation Details'!A409:L2752,11,FALSE)</f>
        <v>tier - 3</v>
      </c>
      <c r="P410" s="33" t="str">
        <f>VLOOKUP(A410,'Hospitalisation Details'!A409:L2752,12)</f>
        <v>R1013</v>
      </c>
      <c r="Q410" s="36">
        <f ca="1">VLOOKUP(A410,'Hospitalisation Details'!A409:L2752,7,FALSE)</f>
        <v>27</v>
      </c>
    </row>
    <row r="411" spans="1:17" ht="15.5" x14ac:dyDescent="0.35">
      <c r="A411" s="37" t="s">
        <v>1958</v>
      </c>
      <c r="B411" s="38" t="str">
        <f>VLOOKUP(A411,'Customer Names'!A411:E2745,3,FALSE)</f>
        <v>Cooney</v>
      </c>
      <c r="C411" s="39">
        <f>VLOOKUP(A411,'Medical Examinations'!A411:J2745,2,FALSE)</f>
        <v>23.21</v>
      </c>
      <c r="D411" s="38">
        <f>VLOOKUP(A411,'Medical Examinations'!A411:J2745,4,FALSE)</f>
        <v>6.03</v>
      </c>
      <c r="E411" s="40" t="str">
        <f>VLOOKUP(A411,'Medical Examinations'!A411:J2745,6,FALSE)</f>
        <v>No</v>
      </c>
      <c r="F411" s="41" t="str">
        <f>VLOOKUP(A411,'Medical Examinations'!A411:J2745,7,FALSE)</f>
        <v>No</v>
      </c>
      <c r="G411" s="41" t="str">
        <f>VLOOKUP(A411,'Medical Examinations'!A411:J2745,8,FALSE)</f>
        <v>No</v>
      </c>
      <c r="H411" s="41">
        <f>VLOOKUP(A411,'Medical Examinations'!A411:J2745,9,FALSE)</f>
        <v>1</v>
      </c>
      <c r="I411" s="41" t="str">
        <f>VLOOKUP(A411,'Medical Examinations'!A411:J2745,10,FALSE)</f>
        <v>No</v>
      </c>
      <c r="J411" s="41" t="str">
        <f>VLOOKUP(A411,'Medical Examinations'!A411:J2745,3,FALSE)</f>
        <v>Normal weight</v>
      </c>
      <c r="K411" s="41" t="str">
        <f>VLOOKUP(A411,'Medical Examinations'!A411:J2745,5,FALSE)</f>
        <v>Prediabetese</v>
      </c>
      <c r="L411" s="42">
        <f>VLOOKUP(Healthcare!A411,'Hospitalisation Details'!A411:L2753,6,FALSE)</f>
        <v>35960</v>
      </c>
      <c r="M411" s="43">
        <f>VLOOKUP(A411,'Hospitalisation Details'!A411:L2753,9,FALSE)</f>
        <v>25081.77</v>
      </c>
      <c r="N411" s="40" t="str">
        <f>VLOOKUP(Healthcare!A411,'Hospitalisation Details'!A411:L2753,10,FALSE)</f>
        <v>tier - 2</v>
      </c>
      <c r="O411" s="41" t="str">
        <f>VLOOKUP(A411,'Hospitalisation Details'!A410:L2753,11,FALSE)</f>
        <v>tier - 2</v>
      </c>
      <c r="P411" s="41" t="str">
        <f>VLOOKUP(A411,'Hospitalisation Details'!A410:L2753,12)</f>
        <v>R1013</v>
      </c>
      <c r="Q411" s="44">
        <f ca="1">VLOOKUP(A411,'Hospitalisation Details'!A410:L2753,7,FALSE)</f>
        <v>28</v>
      </c>
    </row>
    <row r="412" spans="1:17" ht="15.5" x14ac:dyDescent="0.35">
      <c r="A412" s="29" t="s">
        <v>1957</v>
      </c>
      <c r="B412" s="30" t="str">
        <f>VLOOKUP(A412,'Customer Names'!A412:E2746,3,FALSE)</f>
        <v>Bier</v>
      </c>
      <c r="C412" s="31">
        <f>VLOOKUP(A412,'Medical Examinations'!A412:J2746,2,FALSE)</f>
        <v>21.2</v>
      </c>
      <c r="D412" s="30">
        <f>VLOOKUP(A412,'Medical Examinations'!A412:J2746,4,FALSE)</f>
        <v>4.07</v>
      </c>
      <c r="E412" s="32" t="str">
        <f>VLOOKUP(A412,'Medical Examinations'!A412:J2746,6,FALSE)</f>
        <v>Yes</v>
      </c>
      <c r="F412" s="33" t="str">
        <f>VLOOKUP(A412,'Medical Examinations'!A412:J2746,7,FALSE)</f>
        <v>No</v>
      </c>
      <c r="G412" s="33" t="str">
        <f>VLOOKUP(A412,'Medical Examinations'!A412:J2746,8,FALSE)</f>
        <v>No</v>
      </c>
      <c r="H412" s="33">
        <f>VLOOKUP(A412,'Medical Examinations'!A412:J2746,9,FALSE)</f>
        <v>1</v>
      </c>
      <c r="I412" s="33" t="str">
        <f>VLOOKUP(A412,'Medical Examinations'!A412:J2746,10,FALSE)</f>
        <v>Yes</v>
      </c>
      <c r="J412" s="33" t="str">
        <f>VLOOKUP(A412,'Medical Examinations'!A412:J2746,3,FALSE)</f>
        <v>Normal weight</v>
      </c>
      <c r="K412" s="33" t="str">
        <f>VLOOKUP(A412,'Medical Examinations'!A412:J2746,5,FALSE)</f>
        <v>Normal</v>
      </c>
      <c r="L412" s="34">
        <f>VLOOKUP(Healthcare!A412,'Hospitalisation Details'!A412:L2754,6,FALSE)</f>
        <v>35037</v>
      </c>
      <c r="M412" s="35">
        <f>VLOOKUP(A412,'Hospitalisation Details'!A412:L2754,9,FALSE)</f>
        <v>25075.97</v>
      </c>
      <c r="N412" s="32" t="str">
        <f>VLOOKUP(Healthcare!A412,'Hospitalisation Details'!A412:L2754,10,FALSE)</f>
        <v>tier - 2</v>
      </c>
      <c r="O412" s="33" t="str">
        <f>VLOOKUP(A412,'Hospitalisation Details'!A411:L2754,11,FALSE)</f>
        <v>tier - 2</v>
      </c>
      <c r="P412" s="33" t="str">
        <f>VLOOKUP(A412,'Hospitalisation Details'!A411:L2754,12)</f>
        <v>R1013</v>
      </c>
      <c r="Q412" s="36">
        <f ca="1">VLOOKUP(A412,'Hospitalisation Details'!A411:L2754,7,FALSE)</f>
        <v>30</v>
      </c>
    </row>
    <row r="413" spans="1:17" ht="15.5" x14ac:dyDescent="0.35">
      <c r="A413" s="37" t="s">
        <v>1956</v>
      </c>
      <c r="B413" s="38" t="str">
        <f>VLOOKUP(A413,'Customer Names'!A413:E2747,3,FALSE)</f>
        <v>Muskopf</v>
      </c>
      <c r="C413" s="39">
        <f>VLOOKUP(A413,'Medical Examinations'!A413:J2747,2,FALSE)</f>
        <v>28.215</v>
      </c>
      <c r="D413" s="38">
        <f>VLOOKUP(A413,'Medical Examinations'!A413:J2747,4,FALSE)</f>
        <v>8.26</v>
      </c>
      <c r="E413" s="40" t="str">
        <f>VLOOKUP(A413,'Medical Examinations'!A413:J2747,6,FALSE)</f>
        <v>Yes</v>
      </c>
      <c r="F413" s="41" t="str">
        <f>VLOOKUP(A413,'Medical Examinations'!A413:J2747,7,FALSE)</f>
        <v>No</v>
      </c>
      <c r="G413" s="41" t="str">
        <f>VLOOKUP(A413,'Medical Examinations'!A413:J2747,8,FALSE)</f>
        <v>No</v>
      </c>
      <c r="H413" s="41">
        <f>VLOOKUP(A413,'Medical Examinations'!A413:J2747,9,FALSE)</f>
        <v>1</v>
      </c>
      <c r="I413" s="41" t="str">
        <f>VLOOKUP(A413,'Medical Examinations'!A413:J2747,10,FALSE)</f>
        <v>Yes</v>
      </c>
      <c r="J413" s="41" t="str">
        <f>VLOOKUP(A413,'Medical Examinations'!A413:J2747,3,FALSE)</f>
        <v>Overweight</v>
      </c>
      <c r="K413" s="41" t="str">
        <f>VLOOKUP(A413,'Medical Examinations'!A413:J2747,5,FALSE)</f>
        <v>Diabetese</v>
      </c>
      <c r="L413" s="42">
        <f>VLOOKUP(Healthcare!A413,'Hospitalisation Details'!A413:L2755,6,FALSE)</f>
        <v>35017</v>
      </c>
      <c r="M413" s="43">
        <f>VLOOKUP(A413,'Hospitalisation Details'!A413:L2755,9,FALSE)</f>
        <v>24915.22</v>
      </c>
      <c r="N413" s="40" t="str">
        <f>VLOOKUP(Healthcare!A413,'Hospitalisation Details'!A413:L2755,10,FALSE)</f>
        <v>tier - 2</v>
      </c>
      <c r="O413" s="41" t="str">
        <f>VLOOKUP(A413,'Hospitalisation Details'!A412:L2755,11,FALSE)</f>
        <v>tier - 3</v>
      </c>
      <c r="P413" s="41" t="str">
        <f>VLOOKUP(A413,'Hospitalisation Details'!A412:L2755,12)</f>
        <v>R1013</v>
      </c>
      <c r="Q413" s="44">
        <f ca="1">VLOOKUP(A413,'Hospitalisation Details'!A412:L2755,7,FALSE)</f>
        <v>30</v>
      </c>
    </row>
    <row r="414" spans="1:17" ht="15.5" x14ac:dyDescent="0.35">
      <c r="A414" s="29" t="s">
        <v>1955</v>
      </c>
      <c r="B414" s="30" t="str">
        <f>VLOOKUP(A414,'Customer Names'!A414:E2748,3,FALSE)</f>
        <v>Sirak</v>
      </c>
      <c r="C414" s="31">
        <f>VLOOKUP(A414,'Medical Examinations'!A414:J2748,2,FALSE)</f>
        <v>38.094999999999999</v>
      </c>
      <c r="D414" s="30">
        <f>VLOOKUP(A414,'Medical Examinations'!A414:J2748,4,FALSE)</f>
        <v>4.76</v>
      </c>
      <c r="E414" s="32" t="str">
        <f>VLOOKUP(A414,'Medical Examinations'!A414:J2748,6,FALSE)</f>
        <v>No</v>
      </c>
      <c r="F414" s="33" t="str">
        <f>VLOOKUP(A414,'Medical Examinations'!A414:J2748,7,FALSE)</f>
        <v>No</v>
      </c>
      <c r="G414" s="33" t="str">
        <f>VLOOKUP(A414,'Medical Examinations'!A414:J2748,8,FALSE)</f>
        <v>No</v>
      </c>
      <c r="H414" s="33">
        <f>VLOOKUP(A414,'Medical Examinations'!A414:J2748,9,FALSE)</f>
        <v>1</v>
      </c>
      <c r="I414" s="33" t="str">
        <f>VLOOKUP(A414,'Medical Examinations'!A414:J2748,10,FALSE)</f>
        <v>No</v>
      </c>
      <c r="J414" s="33" t="str">
        <f>VLOOKUP(A414,'Medical Examinations'!A414:J2748,3,FALSE)</f>
        <v>Obesity</v>
      </c>
      <c r="K414" s="33" t="str">
        <f>VLOOKUP(A414,'Medical Examinations'!A414:J2748,5,FALSE)</f>
        <v>Normal</v>
      </c>
      <c r="L414" s="34">
        <f>VLOOKUP(Healthcare!A414,'Hospitalisation Details'!A414:L2756,6,FALSE)</f>
        <v>35595</v>
      </c>
      <c r="M414" s="35">
        <f>VLOOKUP(A414,'Hospitalisation Details'!A414:L2756,9,FALSE)</f>
        <v>24915.05</v>
      </c>
      <c r="N414" s="32" t="str">
        <f>VLOOKUP(Healthcare!A414,'Hospitalisation Details'!A414:L2756,10,FALSE)</f>
        <v>tier - 2</v>
      </c>
      <c r="O414" s="33" t="str">
        <f>VLOOKUP(A414,'Hospitalisation Details'!A413:L2756,11,FALSE)</f>
        <v>tier - 1</v>
      </c>
      <c r="P414" s="33" t="str">
        <f>VLOOKUP(A414,'Hospitalisation Details'!A413:L2756,12)</f>
        <v>R1013</v>
      </c>
      <c r="Q414" s="36">
        <f ca="1">VLOOKUP(A414,'Hospitalisation Details'!A413:L2756,7,FALSE)</f>
        <v>29</v>
      </c>
    </row>
    <row r="415" spans="1:17" ht="15.5" x14ac:dyDescent="0.35">
      <c r="A415" s="37" t="s">
        <v>1954</v>
      </c>
      <c r="B415" s="38" t="str">
        <f>VLOOKUP(A415,'Customer Names'!A415:E2749,3,FALSE)</f>
        <v>Nelsen</v>
      </c>
      <c r="C415" s="39">
        <f>VLOOKUP(A415,'Medical Examinations'!A415:J2749,2,FALSE)</f>
        <v>22.61</v>
      </c>
      <c r="D415" s="38">
        <f>VLOOKUP(A415,'Medical Examinations'!A415:J2749,4,FALSE)</f>
        <v>6.13</v>
      </c>
      <c r="E415" s="40" t="str">
        <f>VLOOKUP(A415,'Medical Examinations'!A415:J2749,6,FALSE)</f>
        <v>Yes</v>
      </c>
      <c r="F415" s="41" t="str">
        <f>VLOOKUP(A415,'Medical Examinations'!A415:J2749,7,FALSE)</f>
        <v>No</v>
      </c>
      <c r="G415" s="41" t="str">
        <f>VLOOKUP(A415,'Medical Examinations'!A415:J2749,8,FALSE)</f>
        <v>Yes</v>
      </c>
      <c r="H415" s="41">
        <f>VLOOKUP(A415,'Medical Examinations'!A415:J2749,9,FALSE)</f>
        <v>1</v>
      </c>
      <c r="I415" s="41" t="str">
        <f>VLOOKUP(A415,'Medical Examinations'!A415:J2749,10,FALSE)</f>
        <v>Yes</v>
      </c>
      <c r="J415" s="41" t="str">
        <f>VLOOKUP(A415,'Medical Examinations'!A415:J2749,3,FALSE)</f>
        <v>Normal weight</v>
      </c>
      <c r="K415" s="41" t="str">
        <f>VLOOKUP(A415,'Medical Examinations'!A415:J2749,5,FALSE)</f>
        <v>Prediabetese</v>
      </c>
      <c r="L415" s="42">
        <f>VLOOKUP(Healthcare!A415,'Hospitalisation Details'!A415:L2757,6,FALSE)</f>
        <v>36364</v>
      </c>
      <c r="M415" s="43">
        <f>VLOOKUP(A415,'Hospitalisation Details'!A415:L2757,9,FALSE)</f>
        <v>24873.38</v>
      </c>
      <c r="N415" s="40" t="str">
        <f>VLOOKUP(Healthcare!A415,'Hospitalisation Details'!A415:L2757,10,FALSE)</f>
        <v>tier - 2</v>
      </c>
      <c r="O415" s="41" t="str">
        <f>VLOOKUP(A415,'Hospitalisation Details'!A414:L2757,11,FALSE)</f>
        <v>tier - 1</v>
      </c>
      <c r="P415" s="41" t="str">
        <f>VLOOKUP(A415,'Hospitalisation Details'!A414:L2757,12)</f>
        <v>R1013</v>
      </c>
      <c r="Q415" s="44">
        <f ca="1">VLOOKUP(A415,'Hospitalisation Details'!A414:L2757,7,FALSE)</f>
        <v>27</v>
      </c>
    </row>
    <row r="416" spans="1:17" ht="15.5" x14ac:dyDescent="0.35">
      <c r="A416" s="29" t="s">
        <v>1953</v>
      </c>
      <c r="B416" s="30" t="str">
        <f>VLOOKUP(A416,'Customer Names'!A416:E2750,3,FALSE)</f>
        <v>Schallner</v>
      </c>
      <c r="C416" s="31">
        <f>VLOOKUP(A416,'Medical Examinations'!A416:J2750,2,FALSE)</f>
        <v>24.32</v>
      </c>
      <c r="D416" s="30">
        <f>VLOOKUP(A416,'Medical Examinations'!A416:J2750,4,FALSE)</f>
        <v>10.47</v>
      </c>
      <c r="E416" s="32" t="str">
        <f>VLOOKUP(A416,'Medical Examinations'!A416:J2750,6,FALSE)</f>
        <v>Yes</v>
      </c>
      <c r="F416" s="33" t="str">
        <f>VLOOKUP(A416,'Medical Examinations'!A416:J2750,7,FALSE)</f>
        <v>No</v>
      </c>
      <c r="G416" s="33" t="str">
        <f>VLOOKUP(A416,'Medical Examinations'!A416:J2750,8,FALSE)</f>
        <v>No</v>
      </c>
      <c r="H416" s="33">
        <f>VLOOKUP(A416,'Medical Examinations'!A416:J2750,9,FALSE)</f>
        <v>2</v>
      </c>
      <c r="I416" s="33" t="str">
        <f>VLOOKUP(A416,'Medical Examinations'!A416:J2750,10,FALSE)</f>
        <v>Yes</v>
      </c>
      <c r="J416" s="33" t="str">
        <f>VLOOKUP(A416,'Medical Examinations'!A416:J2750,3,FALSE)</f>
        <v>Normal weight</v>
      </c>
      <c r="K416" s="33" t="str">
        <f>VLOOKUP(A416,'Medical Examinations'!A416:J2750,5,FALSE)</f>
        <v>Diabetese</v>
      </c>
      <c r="L416" s="34">
        <f>VLOOKUP(Healthcare!A416,'Hospitalisation Details'!A416:L2758,6,FALSE)</f>
        <v>33203</v>
      </c>
      <c r="M416" s="35">
        <f>VLOOKUP(A416,'Hospitalisation Details'!A416:L2758,9,FALSE)</f>
        <v>24869.84</v>
      </c>
      <c r="N416" s="32" t="str">
        <f>VLOOKUP(Healthcare!A416,'Hospitalisation Details'!A416:L2758,10,FALSE)</f>
        <v>tier - 2</v>
      </c>
      <c r="O416" s="33" t="str">
        <f>VLOOKUP(A416,'Hospitalisation Details'!A415:L2758,11,FALSE)</f>
        <v>tier - 2</v>
      </c>
      <c r="P416" s="33" t="str">
        <f>VLOOKUP(A416,'Hospitalisation Details'!A415:L2758,12)</f>
        <v>R1013</v>
      </c>
      <c r="Q416" s="36">
        <f ca="1">VLOOKUP(A416,'Hospitalisation Details'!A415:L2758,7,FALSE)</f>
        <v>35</v>
      </c>
    </row>
    <row r="417" spans="1:17" ht="15.5" x14ac:dyDescent="0.35">
      <c r="A417" s="37" t="s">
        <v>1952</v>
      </c>
      <c r="B417" s="38" t="str">
        <f>VLOOKUP(A417,'Customer Names'!A417:E2751,3,FALSE)</f>
        <v>Dunlap</v>
      </c>
      <c r="C417" s="39">
        <f>VLOOKUP(A417,'Medical Examinations'!A417:J2751,2,FALSE)</f>
        <v>20.96</v>
      </c>
      <c r="D417" s="38">
        <f>VLOOKUP(A417,'Medical Examinations'!A417:J2751,4,FALSE)</f>
        <v>4.04</v>
      </c>
      <c r="E417" s="40" t="str">
        <f>VLOOKUP(A417,'Medical Examinations'!A417:J2751,6,FALSE)</f>
        <v>Yes</v>
      </c>
      <c r="F417" s="41" t="str">
        <f>VLOOKUP(A417,'Medical Examinations'!A417:J2751,7,FALSE)</f>
        <v>No</v>
      </c>
      <c r="G417" s="41" t="str">
        <f>VLOOKUP(A417,'Medical Examinations'!A417:J2751,8,FALSE)</f>
        <v>No</v>
      </c>
      <c r="H417" s="41">
        <f>VLOOKUP(A417,'Medical Examinations'!A417:J2751,9,FALSE)</f>
        <v>1</v>
      </c>
      <c r="I417" s="41" t="str">
        <f>VLOOKUP(A417,'Medical Examinations'!A417:J2751,10,FALSE)</f>
        <v>Yes</v>
      </c>
      <c r="J417" s="41" t="str">
        <f>VLOOKUP(A417,'Medical Examinations'!A417:J2751,3,FALSE)</f>
        <v>Normal weight</v>
      </c>
      <c r="K417" s="41" t="str">
        <f>VLOOKUP(A417,'Medical Examinations'!A417:J2751,5,FALSE)</f>
        <v>Normal</v>
      </c>
      <c r="L417" s="42">
        <f>VLOOKUP(Healthcare!A417,'Hospitalisation Details'!A417:L2759,6,FALSE)</f>
        <v>34860</v>
      </c>
      <c r="M417" s="43">
        <f>VLOOKUP(A417,'Hospitalisation Details'!A417:L2759,9,FALSE)</f>
        <v>24863.25</v>
      </c>
      <c r="N417" s="40" t="str">
        <f>VLOOKUP(Healthcare!A417,'Hospitalisation Details'!A417:L2759,10,FALSE)</f>
        <v>tier - 2</v>
      </c>
      <c r="O417" s="41" t="str">
        <f>VLOOKUP(A417,'Hospitalisation Details'!A416:L2759,11,FALSE)</f>
        <v>tier - 3</v>
      </c>
      <c r="P417" s="41" t="str">
        <f>VLOOKUP(A417,'Hospitalisation Details'!A416:L2759,12)</f>
        <v>R1013</v>
      </c>
      <c r="Q417" s="44">
        <f ca="1">VLOOKUP(A417,'Hospitalisation Details'!A416:L2759,7,FALSE)</f>
        <v>31</v>
      </c>
    </row>
    <row r="418" spans="1:17" ht="15.5" x14ac:dyDescent="0.35">
      <c r="A418" s="29" t="s">
        <v>1951</v>
      </c>
      <c r="B418" s="30" t="str">
        <f>VLOOKUP(A418,'Customer Names'!A418:E2752,3,FALSE)</f>
        <v>Messing</v>
      </c>
      <c r="C418" s="31">
        <f>VLOOKUP(A418,'Medical Examinations'!A418:J2752,2,FALSE)</f>
        <v>19.68</v>
      </c>
      <c r="D418" s="30">
        <f>VLOOKUP(A418,'Medical Examinations'!A418:J2752,4,FALSE)</f>
        <v>5.74</v>
      </c>
      <c r="E418" s="32" t="str">
        <f>VLOOKUP(A418,'Medical Examinations'!A418:J2752,6,FALSE)</f>
        <v>No</v>
      </c>
      <c r="F418" s="33" t="str">
        <f>VLOOKUP(A418,'Medical Examinations'!A418:J2752,7,FALSE)</f>
        <v>No</v>
      </c>
      <c r="G418" s="33" t="str">
        <f>VLOOKUP(A418,'Medical Examinations'!A418:J2752,8,FALSE)</f>
        <v>No</v>
      </c>
      <c r="H418" s="33">
        <f>VLOOKUP(A418,'Medical Examinations'!A418:J2752,9,FALSE)</f>
        <v>0</v>
      </c>
      <c r="I418" s="33" t="str">
        <f>VLOOKUP(A418,'Medical Examinations'!A418:J2752,10,FALSE)</f>
        <v>Yes</v>
      </c>
      <c r="J418" s="33" t="str">
        <f>VLOOKUP(A418,'Medical Examinations'!A418:J2752,3,FALSE)</f>
        <v>Normal weight</v>
      </c>
      <c r="K418" s="33" t="str">
        <f>VLOOKUP(A418,'Medical Examinations'!A418:J2752,5,FALSE)</f>
        <v>Prediabetese</v>
      </c>
      <c r="L418" s="34">
        <f>VLOOKUP(Healthcare!A418,'Hospitalisation Details'!A418:L2760,6,FALSE)</f>
        <v>34586</v>
      </c>
      <c r="M418" s="35">
        <f>VLOOKUP(A418,'Hospitalisation Details'!A418:L2760,9,FALSE)</f>
        <v>24817.25</v>
      </c>
      <c r="N418" s="32" t="str">
        <f>VLOOKUP(Healthcare!A418,'Hospitalisation Details'!A418:L2760,10,FALSE)</f>
        <v>tier - 2</v>
      </c>
      <c r="O418" s="33" t="str">
        <f>VLOOKUP(A418,'Hospitalisation Details'!A417:L2760,11,FALSE)</f>
        <v>tier - 2</v>
      </c>
      <c r="P418" s="33" t="str">
        <f>VLOOKUP(A418,'Hospitalisation Details'!A417:L2760,12)</f>
        <v>R1013</v>
      </c>
      <c r="Q418" s="36">
        <f ca="1">VLOOKUP(A418,'Hospitalisation Details'!A417:L2760,7,FALSE)</f>
        <v>32</v>
      </c>
    </row>
    <row r="419" spans="1:17" ht="15.5" x14ac:dyDescent="0.35">
      <c r="A419" s="37" t="s">
        <v>1950</v>
      </c>
      <c r="B419" s="38" t="str">
        <f>VLOOKUP(A419,'Customer Names'!A419:E2753,3,FALSE)</f>
        <v>Bondell</v>
      </c>
      <c r="C419" s="39">
        <f>VLOOKUP(A419,'Medical Examinations'!A419:J2753,2,FALSE)</f>
        <v>18.100000000000001</v>
      </c>
      <c r="D419" s="38">
        <f>VLOOKUP(A419,'Medical Examinations'!A419:J2753,4,FALSE)</f>
        <v>6.33</v>
      </c>
      <c r="E419" s="40" t="str">
        <f>VLOOKUP(A419,'Medical Examinations'!A419:J2753,6,FALSE)</f>
        <v>No</v>
      </c>
      <c r="F419" s="41" t="str">
        <f>VLOOKUP(A419,'Medical Examinations'!A419:J2753,7,FALSE)</f>
        <v>No</v>
      </c>
      <c r="G419" s="41" t="str">
        <f>VLOOKUP(A419,'Medical Examinations'!A419:J2753,8,FALSE)</f>
        <v>No</v>
      </c>
      <c r="H419" s="41">
        <f>VLOOKUP(A419,'Medical Examinations'!A419:J2753,9,FALSE)</f>
        <v>1</v>
      </c>
      <c r="I419" s="41" t="str">
        <f>VLOOKUP(A419,'Medical Examinations'!A419:J2753,10,FALSE)</f>
        <v>Yes</v>
      </c>
      <c r="J419" s="41" t="str">
        <f>VLOOKUP(A419,'Medical Examinations'!A419:J2753,3,FALSE)</f>
        <v>Underweight</v>
      </c>
      <c r="K419" s="41" t="str">
        <f>VLOOKUP(A419,'Medical Examinations'!A419:J2753,5,FALSE)</f>
        <v>Prediabetese</v>
      </c>
      <c r="L419" s="42">
        <f>VLOOKUP(Healthcare!A419,'Hospitalisation Details'!A419:L2761,6,FALSE)</f>
        <v>33888</v>
      </c>
      <c r="M419" s="43">
        <f>VLOOKUP(A419,'Hospitalisation Details'!A419:L2761,9,FALSE)</f>
        <v>24795.040000000001</v>
      </c>
      <c r="N419" s="40" t="str">
        <f>VLOOKUP(Healthcare!A419,'Hospitalisation Details'!A419:L2761,10,FALSE)</f>
        <v>tier - 2</v>
      </c>
      <c r="O419" s="41" t="str">
        <f>VLOOKUP(A419,'Hospitalisation Details'!A418:L2761,11,FALSE)</f>
        <v>tier - 3</v>
      </c>
      <c r="P419" s="41" t="str">
        <f>VLOOKUP(A419,'Hospitalisation Details'!A418:L2761,12)</f>
        <v>R1013</v>
      </c>
      <c r="Q419" s="44">
        <f ca="1">VLOOKUP(A419,'Hospitalisation Details'!A418:L2761,7,FALSE)</f>
        <v>33</v>
      </c>
    </row>
    <row r="420" spans="1:17" ht="15.5" x14ac:dyDescent="0.35">
      <c r="A420" s="29" t="s">
        <v>1949</v>
      </c>
      <c r="B420" s="30" t="str">
        <f>VLOOKUP(A420,'Customer Names'!A420:E2754,3,FALSE)</f>
        <v>Gaughan</v>
      </c>
      <c r="C420" s="31">
        <f>VLOOKUP(A420,'Medical Examinations'!A420:J2754,2,FALSE)</f>
        <v>29.64</v>
      </c>
      <c r="D420" s="30">
        <f>VLOOKUP(A420,'Medical Examinations'!A420:J2754,4,FALSE)</f>
        <v>4.28</v>
      </c>
      <c r="E420" s="32" t="str">
        <f>VLOOKUP(A420,'Medical Examinations'!A420:J2754,6,FALSE)</f>
        <v>Yes</v>
      </c>
      <c r="F420" s="33" t="str">
        <f>VLOOKUP(A420,'Medical Examinations'!A420:J2754,7,FALSE)</f>
        <v>No</v>
      </c>
      <c r="G420" s="33" t="str">
        <f>VLOOKUP(A420,'Medical Examinations'!A420:J2754,8,FALSE)</f>
        <v>No</v>
      </c>
      <c r="H420" s="33">
        <f>VLOOKUP(A420,'Medical Examinations'!A420:J2754,9,FALSE)</f>
        <v>0</v>
      </c>
      <c r="I420" s="33" t="str">
        <f>VLOOKUP(A420,'Medical Examinations'!A420:J2754,10,FALSE)</f>
        <v>No</v>
      </c>
      <c r="J420" s="33" t="str">
        <f>VLOOKUP(A420,'Medical Examinations'!A420:J2754,3,FALSE)</f>
        <v>Overweight</v>
      </c>
      <c r="K420" s="33" t="str">
        <f>VLOOKUP(A420,'Medical Examinations'!A420:J2754,5,FALSE)</f>
        <v>Normal</v>
      </c>
      <c r="L420" s="34">
        <f>VLOOKUP(Healthcare!A420,'Hospitalisation Details'!A420:L2762,6,FALSE)</f>
        <v>35305</v>
      </c>
      <c r="M420" s="35">
        <f>VLOOKUP(A420,'Hospitalisation Details'!A420:L2762,9,FALSE)</f>
        <v>24671.66</v>
      </c>
      <c r="N420" s="32" t="str">
        <f>VLOOKUP(Healthcare!A420,'Hospitalisation Details'!A420:L2762,10,FALSE)</f>
        <v>tier - 2</v>
      </c>
      <c r="O420" s="33" t="str">
        <f>VLOOKUP(A420,'Hospitalisation Details'!A419:L2762,11,FALSE)</f>
        <v>tier - 1</v>
      </c>
      <c r="P420" s="33" t="str">
        <f>VLOOKUP(A420,'Hospitalisation Details'!A419:L2762,12)</f>
        <v>R1013</v>
      </c>
      <c r="Q420" s="36">
        <f ca="1">VLOOKUP(A420,'Hospitalisation Details'!A419:L2762,7,FALSE)</f>
        <v>30</v>
      </c>
    </row>
    <row r="421" spans="1:17" ht="15.5" x14ac:dyDescent="0.35">
      <c r="A421" s="37" t="s">
        <v>1948</v>
      </c>
      <c r="B421" s="38" t="str">
        <f>VLOOKUP(A421,'Customer Names'!A421:E2755,3,FALSE)</f>
        <v>Gruman</v>
      </c>
      <c r="C421" s="39">
        <f>VLOOKUP(A421,'Medical Examinations'!A421:J2755,2,FALSE)</f>
        <v>25.3</v>
      </c>
      <c r="D421" s="38">
        <f>VLOOKUP(A421,'Medical Examinations'!A421:J2755,4,FALSE)</f>
        <v>9.4700000000000006</v>
      </c>
      <c r="E421" s="40" t="str">
        <f>VLOOKUP(A421,'Medical Examinations'!A421:J2755,6,FALSE)</f>
        <v>Yes</v>
      </c>
      <c r="F421" s="41" t="str">
        <f>VLOOKUP(A421,'Medical Examinations'!A421:J2755,7,FALSE)</f>
        <v>No</v>
      </c>
      <c r="G421" s="41" t="str">
        <f>VLOOKUP(A421,'Medical Examinations'!A421:J2755,8,FALSE)</f>
        <v>No</v>
      </c>
      <c r="H421" s="41">
        <f>VLOOKUP(A421,'Medical Examinations'!A421:J2755,9,FALSE)</f>
        <v>2</v>
      </c>
      <c r="I421" s="41" t="str">
        <f>VLOOKUP(A421,'Medical Examinations'!A421:J2755,10,FALSE)</f>
        <v>Yes</v>
      </c>
      <c r="J421" s="41" t="str">
        <f>VLOOKUP(A421,'Medical Examinations'!A421:J2755,3,FALSE)</f>
        <v>Overweight</v>
      </c>
      <c r="K421" s="41" t="str">
        <f>VLOOKUP(A421,'Medical Examinations'!A421:J2755,5,FALSE)</f>
        <v>Diabetese</v>
      </c>
      <c r="L421" s="42">
        <f>VLOOKUP(Healthcare!A421,'Hospitalisation Details'!A421:L2763,6,FALSE)</f>
        <v>33036</v>
      </c>
      <c r="M421" s="43">
        <f>VLOOKUP(A421,'Hospitalisation Details'!A421:L2763,9,FALSE)</f>
        <v>24667.42</v>
      </c>
      <c r="N421" s="40" t="str">
        <f>VLOOKUP(Healthcare!A421,'Hospitalisation Details'!A421:L2763,10,FALSE)</f>
        <v>tier - 2</v>
      </c>
      <c r="O421" s="41" t="str">
        <f>VLOOKUP(A421,'Hospitalisation Details'!A420:L2763,11,FALSE)</f>
        <v>tier - 3</v>
      </c>
      <c r="P421" s="41" t="str">
        <f>VLOOKUP(A421,'Hospitalisation Details'!A420:L2763,12)</f>
        <v>R1013</v>
      </c>
      <c r="Q421" s="44">
        <f ca="1">VLOOKUP(A421,'Hospitalisation Details'!A420:L2763,7,FALSE)</f>
        <v>36</v>
      </c>
    </row>
    <row r="422" spans="1:17" ht="15.5" x14ac:dyDescent="0.35">
      <c r="A422" s="29" t="s">
        <v>1947</v>
      </c>
      <c r="B422" s="30" t="str">
        <f>VLOOKUP(A422,'Customer Names'!A422:E2756,3,FALSE)</f>
        <v>Whitlow</v>
      </c>
      <c r="C422" s="31">
        <f>VLOOKUP(A422,'Medical Examinations'!A422:J2756,2,FALSE)</f>
        <v>27.6</v>
      </c>
      <c r="D422" s="30">
        <f>VLOOKUP(A422,'Medical Examinations'!A422:J2756,4,FALSE)</f>
        <v>4.8499999999999996</v>
      </c>
      <c r="E422" s="32" t="str">
        <f>VLOOKUP(A422,'Medical Examinations'!A422:J2756,6,FALSE)</f>
        <v>Yes</v>
      </c>
      <c r="F422" s="33" t="str">
        <f>VLOOKUP(A422,'Medical Examinations'!A422:J2756,7,FALSE)</f>
        <v>No</v>
      </c>
      <c r="G422" s="33" t="str">
        <f>VLOOKUP(A422,'Medical Examinations'!A422:J2756,8,FALSE)</f>
        <v>No</v>
      </c>
      <c r="H422" s="33">
        <f>VLOOKUP(A422,'Medical Examinations'!A422:J2756,9,FALSE)</f>
        <v>0</v>
      </c>
      <c r="I422" s="33" t="str">
        <f>VLOOKUP(A422,'Medical Examinations'!A422:J2756,10,FALSE)</f>
        <v>No</v>
      </c>
      <c r="J422" s="33" t="str">
        <f>VLOOKUP(A422,'Medical Examinations'!A422:J2756,3,FALSE)</f>
        <v>Overweight</v>
      </c>
      <c r="K422" s="33" t="str">
        <f>VLOOKUP(A422,'Medical Examinations'!A422:J2756,5,FALSE)</f>
        <v>Normal</v>
      </c>
      <c r="L422" s="34">
        <f>VLOOKUP(Healthcare!A422,'Hospitalisation Details'!A422:L2764,6,FALSE)</f>
        <v>35350</v>
      </c>
      <c r="M422" s="35">
        <f>VLOOKUP(A422,'Hospitalisation Details'!A422:L2764,9,FALSE)</f>
        <v>24603.05</v>
      </c>
      <c r="N422" s="32" t="str">
        <f>VLOOKUP(Healthcare!A422,'Hospitalisation Details'!A422:L2764,10,FALSE)</f>
        <v>tier - 2</v>
      </c>
      <c r="O422" s="33" t="str">
        <f>VLOOKUP(A422,'Hospitalisation Details'!A421:L2764,11,FALSE)</f>
        <v>tier - 2</v>
      </c>
      <c r="P422" s="33" t="str">
        <f>VLOOKUP(A422,'Hospitalisation Details'!A421:L2764,12)</f>
        <v>R1013</v>
      </c>
      <c r="Q422" s="36">
        <f ca="1">VLOOKUP(A422,'Hospitalisation Details'!A421:L2764,7,FALSE)</f>
        <v>29</v>
      </c>
    </row>
    <row r="423" spans="1:17" ht="15.5" x14ac:dyDescent="0.35">
      <c r="A423" s="37" t="s">
        <v>1946</v>
      </c>
      <c r="B423" s="38" t="str">
        <f>VLOOKUP(A423,'Customer Names'!A423:E2757,3,FALSE)</f>
        <v>Robinson</v>
      </c>
      <c r="C423" s="39">
        <f>VLOOKUP(A423,'Medical Examinations'!A423:J2757,2,FALSE)</f>
        <v>27.645</v>
      </c>
      <c r="D423" s="38">
        <f>VLOOKUP(A423,'Medical Examinations'!A423:J2757,4,FALSE)</f>
        <v>11.03</v>
      </c>
      <c r="E423" s="40" t="str">
        <f>VLOOKUP(A423,'Medical Examinations'!A423:J2757,6,FALSE)</f>
        <v>Yes</v>
      </c>
      <c r="F423" s="41" t="str">
        <f>VLOOKUP(A423,'Medical Examinations'!A423:J2757,7,FALSE)</f>
        <v>No</v>
      </c>
      <c r="G423" s="41" t="str">
        <f>VLOOKUP(A423,'Medical Examinations'!A423:J2757,8,FALSE)</f>
        <v>No</v>
      </c>
      <c r="H423" s="41">
        <f>VLOOKUP(A423,'Medical Examinations'!A423:J2757,9,FALSE)</f>
        <v>1</v>
      </c>
      <c r="I423" s="41" t="str">
        <f>VLOOKUP(A423,'Medical Examinations'!A423:J2757,10,FALSE)</f>
        <v>Yes</v>
      </c>
      <c r="J423" s="41" t="str">
        <f>VLOOKUP(A423,'Medical Examinations'!A423:J2757,3,FALSE)</f>
        <v>Overweight</v>
      </c>
      <c r="K423" s="41" t="str">
        <f>VLOOKUP(A423,'Medical Examinations'!A423:J2757,5,FALSE)</f>
        <v>Diabetese</v>
      </c>
      <c r="L423" s="42">
        <f>VLOOKUP(Healthcare!A423,'Hospitalisation Details'!A423:L2765,6,FALSE)</f>
        <v>34863</v>
      </c>
      <c r="M423" s="43">
        <f>VLOOKUP(A423,'Hospitalisation Details'!A423:L2765,9,FALSE)</f>
        <v>24535.7</v>
      </c>
      <c r="N423" s="40" t="str">
        <f>VLOOKUP(Healthcare!A423,'Hospitalisation Details'!A423:L2765,10,FALSE)</f>
        <v>tier - 2</v>
      </c>
      <c r="O423" s="41" t="str">
        <f>VLOOKUP(A423,'Hospitalisation Details'!A422:L2765,11,FALSE)</f>
        <v>tier - 2</v>
      </c>
      <c r="P423" s="41" t="str">
        <f>VLOOKUP(A423,'Hospitalisation Details'!A422:L2765,12)</f>
        <v>R1013</v>
      </c>
      <c r="Q423" s="44">
        <f ca="1">VLOOKUP(A423,'Hospitalisation Details'!A422:L2765,7,FALSE)</f>
        <v>31</v>
      </c>
    </row>
    <row r="424" spans="1:17" ht="15.5" x14ac:dyDescent="0.35">
      <c r="A424" s="29" t="s">
        <v>1945</v>
      </c>
      <c r="B424" s="30" t="str">
        <f>VLOOKUP(A424,'Customer Names'!A424:E2758,3,FALSE)</f>
        <v>Sabo</v>
      </c>
      <c r="C424" s="31">
        <f>VLOOKUP(A424,'Medical Examinations'!A424:J2758,2,FALSE)</f>
        <v>27.6</v>
      </c>
      <c r="D424" s="30">
        <f>VLOOKUP(A424,'Medical Examinations'!A424:J2758,4,FALSE)</f>
        <v>5.22</v>
      </c>
      <c r="E424" s="32" t="str">
        <f>VLOOKUP(A424,'Medical Examinations'!A424:J2758,6,FALSE)</f>
        <v>No</v>
      </c>
      <c r="F424" s="33" t="str">
        <f>VLOOKUP(A424,'Medical Examinations'!A424:J2758,7,FALSE)</f>
        <v>No</v>
      </c>
      <c r="G424" s="33" t="str">
        <f>VLOOKUP(A424,'Medical Examinations'!A424:J2758,8,FALSE)</f>
        <v>No</v>
      </c>
      <c r="H424" s="33">
        <f>VLOOKUP(A424,'Medical Examinations'!A424:J2758,9,FALSE)</f>
        <v>2</v>
      </c>
      <c r="I424" s="33" t="str">
        <f>VLOOKUP(A424,'Medical Examinations'!A424:J2758,10,FALSE)</f>
        <v>Yes</v>
      </c>
      <c r="J424" s="33" t="str">
        <f>VLOOKUP(A424,'Medical Examinations'!A424:J2758,3,FALSE)</f>
        <v>Overweight</v>
      </c>
      <c r="K424" s="33" t="str">
        <f>VLOOKUP(A424,'Medical Examinations'!A424:J2758,5,FALSE)</f>
        <v>Normal</v>
      </c>
      <c r="L424" s="34">
        <f>VLOOKUP(Healthcare!A424,'Hospitalisation Details'!A424:L2766,6,FALSE)</f>
        <v>33861</v>
      </c>
      <c r="M424" s="35">
        <f>VLOOKUP(A424,'Hospitalisation Details'!A424:L2766,9,FALSE)</f>
        <v>24520.26</v>
      </c>
      <c r="N424" s="32" t="str">
        <f>VLOOKUP(Healthcare!A424,'Hospitalisation Details'!A424:L2766,10,FALSE)</f>
        <v>tier - 2</v>
      </c>
      <c r="O424" s="33" t="str">
        <f>VLOOKUP(A424,'Hospitalisation Details'!A423:L2766,11,FALSE)</f>
        <v>tier - 3</v>
      </c>
      <c r="P424" s="33" t="str">
        <f>VLOOKUP(A424,'Hospitalisation Details'!A423:L2766,12)</f>
        <v>R1013</v>
      </c>
      <c r="Q424" s="36">
        <f ca="1">VLOOKUP(A424,'Hospitalisation Details'!A423:L2766,7,FALSE)</f>
        <v>33</v>
      </c>
    </row>
    <row r="425" spans="1:17" ht="15.5" x14ac:dyDescent="0.35">
      <c r="A425" s="37" t="s">
        <v>1944</v>
      </c>
      <c r="B425" s="38" t="str">
        <f>VLOOKUP(A425,'Customer Names'!A425:E2759,3,FALSE)</f>
        <v>Nazarian</v>
      </c>
      <c r="C425" s="39">
        <f>VLOOKUP(A425,'Medical Examinations'!A425:J2759,2,FALSE)</f>
        <v>25.08</v>
      </c>
      <c r="D425" s="38">
        <f>VLOOKUP(A425,'Medical Examinations'!A425:J2759,4,FALSE)</f>
        <v>9.52</v>
      </c>
      <c r="E425" s="40" t="str">
        <f>VLOOKUP(A425,'Medical Examinations'!A425:J2759,6,FALSE)</f>
        <v>Yes</v>
      </c>
      <c r="F425" s="41" t="str">
        <f>VLOOKUP(A425,'Medical Examinations'!A425:J2759,7,FALSE)</f>
        <v>No</v>
      </c>
      <c r="G425" s="41" t="str">
        <f>VLOOKUP(A425,'Medical Examinations'!A425:J2759,8,FALSE)</f>
        <v>No</v>
      </c>
      <c r="H425" s="41">
        <f>VLOOKUP(A425,'Medical Examinations'!A425:J2759,9,FALSE)</f>
        <v>2</v>
      </c>
      <c r="I425" s="41" t="str">
        <f>VLOOKUP(A425,'Medical Examinations'!A425:J2759,10,FALSE)</f>
        <v>No</v>
      </c>
      <c r="J425" s="41" t="str">
        <f>VLOOKUP(A425,'Medical Examinations'!A425:J2759,3,FALSE)</f>
        <v>Overweight</v>
      </c>
      <c r="K425" s="41" t="str">
        <f>VLOOKUP(A425,'Medical Examinations'!A425:J2759,5,FALSE)</f>
        <v>Diabetese</v>
      </c>
      <c r="L425" s="42">
        <f>VLOOKUP(Healthcare!A425,'Hospitalisation Details'!A425:L2767,6,FALSE)</f>
        <v>33532</v>
      </c>
      <c r="M425" s="43">
        <f>VLOOKUP(A425,'Hospitalisation Details'!A425:L2767,9,FALSE)</f>
        <v>24513.09</v>
      </c>
      <c r="N425" s="40" t="str">
        <f>VLOOKUP(Healthcare!A425,'Hospitalisation Details'!A425:L2767,10,FALSE)</f>
        <v>tier - 2</v>
      </c>
      <c r="O425" s="41" t="str">
        <f>VLOOKUP(A425,'Hospitalisation Details'!A424:L2767,11,FALSE)</f>
        <v>tier - 2</v>
      </c>
      <c r="P425" s="41" t="str">
        <f>VLOOKUP(A425,'Hospitalisation Details'!A424:L2767,12)</f>
        <v>R1013</v>
      </c>
      <c r="Q425" s="44">
        <f ca="1">VLOOKUP(A425,'Hospitalisation Details'!A424:L2767,7,FALSE)</f>
        <v>34</v>
      </c>
    </row>
    <row r="426" spans="1:17" ht="15.5" x14ac:dyDescent="0.35">
      <c r="A426" s="29" t="s">
        <v>1943</v>
      </c>
      <c r="B426" s="30" t="str">
        <f>VLOOKUP(A426,'Customer Names'!A426:E2760,3,FALSE)</f>
        <v>Lerma</v>
      </c>
      <c r="C426" s="31">
        <f>VLOOKUP(A426,'Medical Examinations'!A426:J2760,2,FALSE)</f>
        <v>30.02</v>
      </c>
      <c r="D426" s="30">
        <f>VLOOKUP(A426,'Medical Examinations'!A426:J2760,4,FALSE)</f>
        <v>11.09</v>
      </c>
      <c r="E426" s="32" t="str">
        <f>VLOOKUP(A426,'Medical Examinations'!A426:J2760,6,FALSE)</f>
        <v>No</v>
      </c>
      <c r="F426" s="33" t="str">
        <f>VLOOKUP(A426,'Medical Examinations'!A426:J2760,7,FALSE)</f>
        <v>No</v>
      </c>
      <c r="G426" s="33" t="str">
        <f>VLOOKUP(A426,'Medical Examinations'!A426:J2760,8,FALSE)</f>
        <v>No</v>
      </c>
      <c r="H426" s="33">
        <f>VLOOKUP(A426,'Medical Examinations'!A426:J2760,9,FALSE)</f>
        <v>0</v>
      </c>
      <c r="I426" s="33" t="str">
        <f>VLOOKUP(A426,'Medical Examinations'!A426:J2760,10,FALSE)</f>
        <v>No</v>
      </c>
      <c r="J426" s="33" t="str">
        <f>VLOOKUP(A426,'Medical Examinations'!A426:J2760,3,FALSE)</f>
        <v>Obesity</v>
      </c>
      <c r="K426" s="33" t="str">
        <f>VLOOKUP(A426,'Medical Examinations'!A426:J2760,5,FALSE)</f>
        <v>Diabetese</v>
      </c>
      <c r="L426" s="34">
        <f>VLOOKUP(Healthcare!A426,'Hospitalisation Details'!A426:L2768,6,FALSE)</f>
        <v>35982</v>
      </c>
      <c r="M426" s="35">
        <f>VLOOKUP(A426,'Hospitalisation Details'!A426:L2768,9,FALSE)</f>
        <v>24476.48</v>
      </c>
      <c r="N426" s="32" t="str">
        <f>VLOOKUP(Healthcare!A426,'Hospitalisation Details'!A426:L2768,10,FALSE)</f>
        <v>tier - 2</v>
      </c>
      <c r="O426" s="33" t="str">
        <f>VLOOKUP(A426,'Hospitalisation Details'!A425:L2768,11,FALSE)</f>
        <v>tier - 2</v>
      </c>
      <c r="P426" s="33" t="str">
        <f>VLOOKUP(A426,'Hospitalisation Details'!A425:L2768,12)</f>
        <v>R1013</v>
      </c>
      <c r="Q426" s="36">
        <f ca="1">VLOOKUP(A426,'Hospitalisation Details'!A425:L2768,7,FALSE)</f>
        <v>28</v>
      </c>
    </row>
    <row r="427" spans="1:17" ht="15.5" x14ac:dyDescent="0.35">
      <c r="A427" s="37" t="s">
        <v>1942</v>
      </c>
      <c r="B427" s="38" t="str">
        <f>VLOOKUP(A427,'Customer Names'!A427:E2761,3,FALSE)</f>
        <v>Dahl</v>
      </c>
      <c r="C427" s="39">
        <f>VLOOKUP(A427,'Medical Examinations'!A427:J2761,2,FALSE)</f>
        <v>27.36</v>
      </c>
      <c r="D427" s="38">
        <f>VLOOKUP(A427,'Medical Examinations'!A427:J2761,4,FALSE)</f>
        <v>9.4499999999999993</v>
      </c>
      <c r="E427" s="40" t="str">
        <f>VLOOKUP(A427,'Medical Examinations'!A427:J2761,6,FALSE)</f>
        <v>Yes</v>
      </c>
      <c r="F427" s="41" t="str">
        <f>VLOOKUP(A427,'Medical Examinations'!A427:J2761,7,FALSE)</f>
        <v>No</v>
      </c>
      <c r="G427" s="41" t="str">
        <f>VLOOKUP(A427,'Medical Examinations'!A427:J2761,8,FALSE)</f>
        <v>No</v>
      </c>
      <c r="H427" s="41">
        <f>VLOOKUP(A427,'Medical Examinations'!A427:J2761,9,FALSE)</f>
        <v>2</v>
      </c>
      <c r="I427" s="41" t="str">
        <f>VLOOKUP(A427,'Medical Examinations'!A427:J2761,10,FALSE)</f>
        <v>Yes</v>
      </c>
      <c r="J427" s="41" t="str">
        <f>VLOOKUP(A427,'Medical Examinations'!A427:J2761,3,FALSE)</f>
        <v>Overweight</v>
      </c>
      <c r="K427" s="41" t="str">
        <f>VLOOKUP(A427,'Medical Examinations'!A427:J2761,5,FALSE)</f>
        <v>Diabetese</v>
      </c>
      <c r="L427" s="42">
        <f>VLOOKUP(Healthcare!A427,'Hospitalisation Details'!A427:L2769,6,FALSE)</f>
        <v>33207</v>
      </c>
      <c r="M427" s="43">
        <f>VLOOKUP(A427,'Hospitalisation Details'!A427:L2769,9,FALSE)</f>
        <v>24393.62</v>
      </c>
      <c r="N427" s="40" t="str">
        <f>VLOOKUP(Healthcare!A427,'Hospitalisation Details'!A427:L2769,10,FALSE)</f>
        <v>tier - 2</v>
      </c>
      <c r="O427" s="41" t="str">
        <f>VLOOKUP(A427,'Hospitalisation Details'!A426:L2769,11,FALSE)</f>
        <v>tier - 3</v>
      </c>
      <c r="P427" s="41" t="str">
        <f>VLOOKUP(A427,'Hospitalisation Details'!A426:L2769,12)</f>
        <v>R1013</v>
      </c>
      <c r="Q427" s="44">
        <f ca="1">VLOOKUP(A427,'Hospitalisation Details'!A426:L2769,7,FALSE)</f>
        <v>35</v>
      </c>
    </row>
    <row r="428" spans="1:17" ht="15.5" x14ac:dyDescent="0.35">
      <c r="A428" s="29" t="s">
        <v>1941</v>
      </c>
      <c r="B428" s="30" t="str">
        <f>VLOOKUP(A428,'Customer Names'!A428:E2762,3,FALSE)</f>
        <v>Surtees</v>
      </c>
      <c r="C428" s="31">
        <f>VLOOKUP(A428,'Medical Examinations'!A428:J2762,2,FALSE)</f>
        <v>22.2</v>
      </c>
      <c r="D428" s="30">
        <f>VLOOKUP(A428,'Medical Examinations'!A428:J2762,4,FALSE)</f>
        <v>5.51</v>
      </c>
      <c r="E428" s="32" t="str">
        <f>VLOOKUP(A428,'Medical Examinations'!A428:J2762,6,FALSE)</f>
        <v>No</v>
      </c>
      <c r="F428" s="33" t="str">
        <f>VLOOKUP(A428,'Medical Examinations'!A428:J2762,7,FALSE)</f>
        <v>No</v>
      </c>
      <c r="G428" s="33" t="str">
        <f>VLOOKUP(A428,'Medical Examinations'!A428:J2762,8,FALSE)</f>
        <v>No</v>
      </c>
      <c r="H428" s="33">
        <f>VLOOKUP(A428,'Medical Examinations'!A428:J2762,9,FALSE)</f>
        <v>0</v>
      </c>
      <c r="I428" s="33" t="str">
        <f>VLOOKUP(A428,'Medical Examinations'!A428:J2762,10,FALSE)</f>
        <v>Yes</v>
      </c>
      <c r="J428" s="33" t="str">
        <f>VLOOKUP(A428,'Medical Examinations'!A428:J2762,3,FALSE)</f>
        <v>Normal weight</v>
      </c>
      <c r="K428" s="33" t="str">
        <f>VLOOKUP(A428,'Medical Examinations'!A428:J2762,5,FALSE)</f>
        <v>Normal</v>
      </c>
      <c r="L428" s="34">
        <f>VLOOKUP(Healthcare!A428,'Hospitalisation Details'!A428:L2770,6,FALSE)</f>
        <v>36440</v>
      </c>
      <c r="M428" s="35">
        <f>VLOOKUP(A428,'Hospitalisation Details'!A428:L2770,9,FALSE)</f>
        <v>24387.74</v>
      </c>
      <c r="N428" s="32" t="str">
        <f>VLOOKUP(Healthcare!A428,'Hospitalisation Details'!A428:L2770,10,FALSE)</f>
        <v>tier - 2</v>
      </c>
      <c r="O428" s="33" t="str">
        <f>VLOOKUP(A428,'Hospitalisation Details'!A427:L2770,11,FALSE)</f>
        <v>tier - 1</v>
      </c>
      <c r="P428" s="33" t="str">
        <f>VLOOKUP(A428,'Hospitalisation Details'!A427:L2770,12)</f>
        <v>R1013</v>
      </c>
      <c r="Q428" s="36">
        <f ca="1">VLOOKUP(A428,'Hospitalisation Details'!A427:L2770,7,FALSE)</f>
        <v>26</v>
      </c>
    </row>
    <row r="429" spans="1:17" ht="15.5" x14ac:dyDescent="0.35">
      <c r="A429" s="37" t="s">
        <v>1940</v>
      </c>
      <c r="B429" s="38" t="str">
        <f>VLOOKUP(A429,'Customer Names'!A429:E2763,3,FALSE)</f>
        <v>Spetner</v>
      </c>
      <c r="C429" s="39">
        <f>VLOOKUP(A429,'Medical Examinations'!A429:J2763,2,FALSE)</f>
        <v>25.71</v>
      </c>
      <c r="D429" s="38">
        <f>VLOOKUP(A429,'Medical Examinations'!A429:J2763,4,FALSE)</f>
        <v>4.18</v>
      </c>
      <c r="E429" s="40" t="str">
        <f>VLOOKUP(A429,'Medical Examinations'!A429:J2763,6,FALSE)</f>
        <v>No</v>
      </c>
      <c r="F429" s="41" t="str">
        <f>VLOOKUP(A429,'Medical Examinations'!A429:J2763,7,FALSE)</f>
        <v>Yes</v>
      </c>
      <c r="G429" s="41" t="str">
        <f>VLOOKUP(A429,'Medical Examinations'!A429:J2763,8,FALSE)</f>
        <v>No</v>
      </c>
      <c r="H429" s="41">
        <f>VLOOKUP(A429,'Medical Examinations'!A429:J2763,9,FALSE)</f>
        <v>1</v>
      </c>
      <c r="I429" s="41" t="str">
        <f>VLOOKUP(A429,'Medical Examinations'!A429:J2763,10,FALSE)</f>
        <v>Yes</v>
      </c>
      <c r="J429" s="41" t="str">
        <f>VLOOKUP(A429,'Medical Examinations'!A429:J2763,3,FALSE)</f>
        <v>Overweight</v>
      </c>
      <c r="K429" s="41" t="str">
        <f>VLOOKUP(A429,'Medical Examinations'!A429:J2763,5,FALSE)</f>
        <v>Normal</v>
      </c>
      <c r="L429" s="42">
        <f>VLOOKUP(Healthcare!A429,'Hospitalisation Details'!A429:L2771,6,FALSE)</f>
        <v>38202</v>
      </c>
      <c r="M429" s="43">
        <f>VLOOKUP(A429,'Hospitalisation Details'!A429:L2771,9,FALSE)</f>
        <v>24294.02</v>
      </c>
      <c r="N429" s="40" t="str">
        <f>VLOOKUP(Healthcare!A429,'Hospitalisation Details'!A429:L2771,10,FALSE)</f>
        <v>tier - 2</v>
      </c>
      <c r="O429" s="41" t="str">
        <f>VLOOKUP(A429,'Hospitalisation Details'!A428:L2771,11,FALSE)</f>
        <v>tier - 1</v>
      </c>
      <c r="P429" s="41" t="str">
        <f>VLOOKUP(A429,'Hospitalisation Details'!A428:L2771,12)</f>
        <v>R1013</v>
      </c>
      <c r="Q429" s="44">
        <f ca="1">VLOOKUP(A429,'Hospitalisation Details'!A428:L2771,7,FALSE)</f>
        <v>22</v>
      </c>
    </row>
    <row r="430" spans="1:17" ht="15.5" x14ac:dyDescent="0.35">
      <c r="A430" s="29" t="s">
        <v>1939</v>
      </c>
      <c r="B430" s="30" t="str">
        <f>VLOOKUP(A430,'Customer Names'!A430:E2764,3,FALSE)</f>
        <v>Brandon</v>
      </c>
      <c r="C430" s="31">
        <f>VLOOKUP(A430,'Medical Examinations'!A430:J2764,2,FALSE)</f>
        <v>41.91</v>
      </c>
      <c r="D430" s="30">
        <f>VLOOKUP(A430,'Medical Examinations'!A430:J2764,4,FALSE)</f>
        <v>5.98</v>
      </c>
      <c r="E430" s="32" t="str">
        <f>VLOOKUP(A430,'Medical Examinations'!A430:J2764,6,FALSE)</f>
        <v>Yes</v>
      </c>
      <c r="F430" s="33" t="str">
        <f>VLOOKUP(A430,'Medical Examinations'!A430:J2764,7,FALSE)</f>
        <v>No</v>
      </c>
      <c r="G430" s="33" t="str">
        <f>VLOOKUP(A430,'Medical Examinations'!A430:J2764,8,FALSE)</f>
        <v>No</v>
      </c>
      <c r="H430" s="33">
        <f>VLOOKUP(A430,'Medical Examinations'!A430:J2764,9,FALSE)</f>
        <v>1</v>
      </c>
      <c r="I430" s="33" t="str">
        <f>VLOOKUP(A430,'Medical Examinations'!A430:J2764,10,FALSE)</f>
        <v>No</v>
      </c>
      <c r="J430" s="33" t="str">
        <f>VLOOKUP(A430,'Medical Examinations'!A430:J2764,3,FALSE)</f>
        <v>Obesity</v>
      </c>
      <c r="K430" s="33" t="str">
        <f>VLOOKUP(A430,'Medical Examinations'!A430:J2764,5,FALSE)</f>
        <v>Prediabetese</v>
      </c>
      <c r="L430" s="34">
        <f>VLOOKUP(Healthcare!A430,'Hospitalisation Details'!A430:L2772,6,FALSE)</f>
        <v>34684</v>
      </c>
      <c r="M430" s="35">
        <f>VLOOKUP(A430,'Hospitalisation Details'!A430:L2772,9,FALSE)</f>
        <v>24227.34</v>
      </c>
      <c r="N430" s="32" t="str">
        <f>VLOOKUP(Healthcare!A430,'Hospitalisation Details'!A430:L2772,10,FALSE)</f>
        <v>tier - 2</v>
      </c>
      <c r="O430" s="33" t="str">
        <f>VLOOKUP(A430,'Hospitalisation Details'!A429:L2772,11,FALSE)</f>
        <v>tier - 1</v>
      </c>
      <c r="P430" s="33" t="str">
        <f>VLOOKUP(A430,'Hospitalisation Details'!A429:L2772,12)</f>
        <v>R1013</v>
      </c>
      <c r="Q430" s="36">
        <f ca="1">VLOOKUP(A430,'Hospitalisation Details'!A429:L2772,7,FALSE)</f>
        <v>31</v>
      </c>
    </row>
    <row r="431" spans="1:17" ht="15.5" x14ac:dyDescent="0.35">
      <c r="A431" s="37" t="s">
        <v>1938</v>
      </c>
      <c r="B431" s="38" t="str">
        <f>VLOOKUP(A431,'Customer Names'!A431:E2765,3,FALSE)</f>
        <v>Eley</v>
      </c>
      <c r="C431" s="39">
        <f>VLOOKUP(A431,'Medical Examinations'!A431:J2765,2,FALSE)</f>
        <v>25.85</v>
      </c>
      <c r="D431" s="38">
        <f>VLOOKUP(A431,'Medical Examinations'!A431:J2765,4,FALSE)</f>
        <v>10.16</v>
      </c>
      <c r="E431" s="40" t="str">
        <f>VLOOKUP(A431,'Medical Examinations'!A431:J2765,6,FALSE)</f>
        <v>No</v>
      </c>
      <c r="F431" s="41" t="str">
        <f>VLOOKUP(A431,'Medical Examinations'!A431:J2765,7,FALSE)</f>
        <v>No</v>
      </c>
      <c r="G431" s="41" t="str">
        <f>VLOOKUP(A431,'Medical Examinations'!A431:J2765,8,FALSE)</f>
        <v>No</v>
      </c>
      <c r="H431" s="41">
        <f>VLOOKUP(A431,'Medical Examinations'!A431:J2765,9,FALSE)</f>
        <v>0</v>
      </c>
      <c r="I431" s="41" t="str">
        <f>VLOOKUP(A431,'Medical Examinations'!A431:J2765,10,FALSE)</f>
        <v>Yes</v>
      </c>
      <c r="J431" s="41" t="str">
        <f>VLOOKUP(A431,'Medical Examinations'!A431:J2765,3,FALSE)</f>
        <v>Overweight</v>
      </c>
      <c r="K431" s="41" t="str">
        <f>VLOOKUP(A431,'Medical Examinations'!A431:J2765,5,FALSE)</f>
        <v>Diabetese</v>
      </c>
      <c r="L431" s="42">
        <f>VLOOKUP(Healthcare!A431,'Hospitalisation Details'!A431:L2773,6,FALSE)</f>
        <v>34587</v>
      </c>
      <c r="M431" s="43">
        <f>VLOOKUP(A431,'Hospitalisation Details'!A431:L2773,9,FALSE)</f>
        <v>24180.93</v>
      </c>
      <c r="N431" s="40" t="str">
        <f>VLOOKUP(Healthcare!A431,'Hospitalisation Details'!A431:L2773,10,FALSE)</f>
        <v>tier - 2</v>
      </c>
      <c r="O431" s="41" t="str">
        <f>VLOOKUP(A431,'Hospitalisation Details'!A430:L2773,11,FALSE)</f>
        <v>tier - 1</v>
      </c>
      <c r="P431" s="41" t="str">
        <f>VLOOKUP(A431,'Hospitalisation Details'!A430:L2773,12)</f>
        <v>R1013</v>
      </c>
      <c r="Q431" s="44">
        <f ca="1">VLOOKUP(A431,'Hospitalisation Details'!A430:L2773,7,FALSE)</f>
        <v>32</v>
      </c>
    </row>
    <row r="432" spans="1:17" ht="15.5" x14ac:dyDescent="0.35">
      <c r="A432" s="29" t="s">
        <v>1937</v>
      </c>
      <c r="B432" s="30" t="str">
        <f>VLOOKUP(A432,'Customer Names'!A432:E2766,3,FALSE)</f>
        <v>Sedicum</v>
      </c>
      <c r="C432" s="31">
        <f>VLOOKUP(A432,'Medical Examinations'!A432:J2766,2,FALSE)</f>
        <v>23.844999999999999</v>
      </c>
      <c r="D432" s="30">
        <f>VLOOKUP(A432,'Medical Examinations'!A432:J2766,4,FALSE)</f>
        <v>11.71</v>
      </c>
      <c r="E432" s="32" t="str">
        <f>VLOOKUP(A432,'Medical Examinations'!A432:J2766,6,FALSE)</f>
        <v>No</v>
      </c>
      <c r="F432" s="33" t="str">
        <f>VLOOKUP(A432,'Medical Examinations'!A432:J2766,7,FALSE)</f>
        <v>No</v>
      </c>
      <c r="G432" s="33" t="str">
        <f>VLOOKUP(A432,'Medical Examinations'!A432:J2766,8,FALSE)</f>
        <v>No</v>
      </c>
      <c r="H432" s="33">
        <f>VLOOKUP(A432,'Medical Examinations'!A432:J2766,9,FALSE)</f>
        <v>2</v>
      </c>
      <c r="I432" s="33" t="str">
        <f>VLOOKUP(A432,'Medical Examinations'!A432:J2766,10,FALSE)</f>
        <v>Yes</v>
      </c>
      <c r="J432" s="33" t="str">
        <f>VLOOKUP(A432,'Medical Examinations'!A432:J2766,3,FALSE)</f>
        <v>Normal weight</v>
      </c>
      <c r="K432" s="33" t="str">
        <f>VLOOKUP(A432,'Medical Examinations'!A432:J2766,5,FALSE)</f>
        <v>Diabetese</v>
      </c>
      <c r="L432" s="34">
        <f>VLOOKUP(Healthcare!A432,'Hospitalisation Details'!A432:L2774,6,FALSE)</f>
        <v>34133</v>
      </c>
      <c r="M432" s="35">
        <f>VLOOKUP(A432,'Hospitalisation Details'!A432:L2774,9,FALSE)</f>
        <v>24106.91</v>
      </c>
      <c r="N432" s="32" t="str">
        <f>VLOOKUP(Healthcare!A432,'Hospitalisation Details'!A432:L2774,10,FALSE)</f>
        <v>tier - 2</v>
      </c>
      <c r="O432" s="33" t="str">
        <f>VLOOKUP(A432,'Hospitalisation Details'!A431:L2774,11,FALSE)</f>
        <v>tier - 2</v>
      </c>
      <c r="P432" s="33" t="str">
        <f>VLOOKUP(A432,'Hospitalisation Details'!A431:L2774,12)</f>
        <v>R1013</v>
      </c>
      <c r="Q432" s="36">
        <f ca="1">VLOOKUP(A432,'Hospitalisation Details'!A431:L2774,7,FALSE)</f>
        <v>33</v>
      </c>
    </row>
    <row r="433" spans="1:17" ht="15.5" x14ac:dyDescent="0.35">
      <c r="A433" s="37" t="s">
        <v>1936</v>
      </c>
      <c r="B433" s="38" t="str">
        <f>VLOOKUP(A433,'Customer Names'!A433:E2767,3,FALSE)</f>
        <v>Markle</v>
      </c>
      <c r="C433" s="39">
        <f>VLOOKUP(A433,'Medical Examinations'!A433:J2767,2,FALSE)</f>
        <v>30.59</v>
      </c>
      <c r="D433" s="38">
        <f>VLOOKUP(A433,'Medical Examinations'!A433:J2767,4,FALSE)</f>
        <v>5.23</v>
      </c>
      <c r="E433" s="40" t="str">
        <f>VLOOKUP(A433,'Medical Examinations'!A433:J2767,6,FALSE)</f>
        <v>No</v>
      </c>
      <c r="F433" s="41" t="str">
        <f>VLOOKUP(A433,'Medical Examinations'!A433:J2767,7,FALSE)</f>
        <v>No</v>
      </c>
      <c r="G433" s="41" t="str">
        <f>VLOOKUP(A433,'Medical Examinations'!A433:J2767,8,FALSE)</f>
        <v>Yes</v>
      </c>
      <c r="H433" s="41">
        <f>VLOOKUP(A433,'Medical Examinations'!A433:J2767,9,FALSE)</f>
        <v>1</v>
      </c>
      <c r="I433" s="41" t="str">
        <f>VLOOKUP(A433,'Medical Examinations'!A433:J2767,10,FALSE)</f>
        <v>No</v>
      </c>
      <c r="J433" s="41" t="str">
        <f>VLOOKUP(A433,'Medical Examinations'!A433:J2767,3,FALSE)</f>
        <v>Obesity</v>
      </c>
      <c r="K433" s="41" t="str">
        <f>VLOOKUP(A433,'Medical Examinations'!A433:J2767,5,FALSE)</f>
        <v>Normal</v>
      </c>
      <c r="L433" s="42">
        <f>VLOOKUP(Healthcare!A433,'Hospitalisation Details'!A433:L2775,6,FALSE)</f>
        <v>37985</v>
      </c>
      <c r="M433" s="43">
        <f>VLOOKUP(A433,'Hospitalisation Details'!A433:L2775,9,FALSE)</f>
        <v>24059.68</v>
      </c>
      <c r="N433" s="40" t="str">
        <f>VLOOKUP(Healthcare!A433,'Hospitalisation Details'!A433:L2775,10,FALSE)</f>
        <v>tier - 2</v>
      </c>
      <c r="O433" s="41" t="str">
        <f>VLOOKUP(A433,'Hospitalisation Details'!A432:L2775,11,FALSE)</f>
        <v>tier - 2</v>
      </c>
      <c r="P433" s="41" t="str">
        <f>VLOOKUP(A433,'Hospitalisation Details'!A432:L2775,12)</f>
        <v>R1013</v>
      </c>
      <c r="Q433" s="44">
        <f ca="1">VLOOKUP(A433,'Hospitalisation Details'!A432:L2775,7,FALSE)</f>
        <v>22</v>
      </c>
    </row>
    <row r="434" spans="1:17" ht="15.5" x14ac:dyDescent="0.35">
      <c r="A434" s="29" t="s">
        <v>1935</v>
      </c>
      <c r="B434" s="30" t="str">
        <f>VLOOKUP(A434,'Customer Names'!A434:E2768,3,FALSE)</f>
        <v>Kunz</v>
      </c>
      <c r="C434" s="31">
        <f>VLOOKUP(A434,'Medical Examinations'!A434:J2768,2,FALSE)</f>
        <v>24.795000000000002</v>
      </c>
      <c r="D434" s="30">
        <f>VLOOKUP(A434,'Medical Examinations'!A434:J2768,4,FALSE)</f>
        <v>6.85</v>
      </c>
      <c r="E434" s="32" t="str">
        <f>VLOOKUP(A434,'Medical Examinations'!A434:J2768,6,FALSE)</f>
        <v>No</v>
      </c>
      <c r="F434" s="33" t="str">
        <f>VLOOKUP(A434,'Medical Examinations'!A434:J2768,7,FALSE)</f>
        <v>No</v>
      </c>
      <c r="G434" s="33" t="str">
        <f>VLOOKUP(A434,'Medical Examinations'!A434:J2768,8,FALSE)</f>
        <v>No</v>
      </c>
      <c r="H434" s="33">
        <f>VLOOKUP(A434,'Medical Examinations'!A434:J2768,9,FALSE)</f>
        <v>0</v>
      </c>
      <c r="I434" s="33" t="str">
        <f>VLOOKUP(A434,'Medical Examinations'!A434:J2768,10,FALSE)</f>
        <v>Yes</v>
      </c>
      <c r="J434" s="33" t="str">
        <f>VLOOKUP(A434,'Medical Examinations'!A434:J2768,3,FALSE)</f>
        <v>Normal weight</v>
      </c>
      <c r="K434" s="33" t="str">
        <f>VLOOKUP(A434,'Medical Examinations'!A434:J2768,5,FALSE)</f>
        <v>Diabetese</v>
      </c>
      <c r="L434" s="34">
        <f>VLOOKUP(Healthcare!A434,'Hospitalisation Details'!A434:L2776,6,FALSE)</f>
        <v>33429</v>
      </c>
      <c r="M434" s="35">
        <f>VLOOKUP(A434,'Hospitalisation Details'!A434:L2776,9,FALSE)</f>
        <v>23967.38</v>
      </c>
      <c r="N434" s="32" t="str">
        <f>VLOOKUP(Healthcare!A434,'Hospitalisation Details'!A434:L2776,10,FALSE)</f>
        <v>tier - 2</v>
      </c>
      <c r="O434" s="33" t="str">
        <f>VLOOKUP(A434,'Hospitalisation Details'!A433:L2776,11,FALSE)</f>
        <v>tier - 2</v>
      </c>
      <c r="P434" s="33" t="str">
        <f>VLOOKUP(A434,'Hospitalisation Details'!A433:L2776,12)</f>
        <v>R1013</v>
      </c>
      <c r="Q434" s="36">
        <f ca="1">VLOOKUP(A434,'Hospitalisation Details'!A433:L2776,7,FALSE)</f>
        <v>35</v>
      </c>
    </row>
    <row r="435" spans="1:17" ht="15.5" x14ac:dyDescent="0.35">
      <c r="A435" s="37" t="s">
        <v>1934</v>
      </c>
      <c r="B435" s="38" t="str">
        <f>VLOOKUP(A435,'Customer Names'!A435:E2769,3,FALSE)</f>
        <v>Wimert</v>
      </c>
      <c r="C435" s="39">
        <f>VLOOKUP(A435,'Medical Examinations'!A435:J2769,2,FALSE)</f>
        <v>24.13</v>
      </c>
      <c r="D435" s="38">
        <f>VLOOKUP(A435,'Medical Examinations'!A435:J2769,4,FALSE)</f>
        <v>7.05</v>
      </c>
      <c r="E435" s="40" t="str">
        <f>VLOOKUP(A435,'Medical Examinations'!A435:J2769,6,FALSE)</f>
        <v>Yes</v>
      </c>
      <c r="F435" s="41" t="str">
        <f>VLOOKUP(A435,'Medical Examinations'!A435:J2769,7,FALSE)</f>
        <v>No</v>
      </c>
      <c r="G435" s="41" t="str">
        <f>VLOOKUP(A435,'Medical Examinations'!A435:J2769,8,FALSE)</f>
        <v>No</v>
      </c>
      <c r="H435" s="41">
        <f>VLOOKUP(A435,'Medical Examinations'!A435:J2769,9,FALSE)</f>
        <v>2</v>
      </c>
      <c r="I435" s="41" t="str">
        <f>VLOOKUP(A435,'Medical Examinations'!A435:J2769,10,FALSE)</f>
        <v>Yes</v>
      </c>
      <c r="J435" s="41" t="str">
        <f>VLOOKUP(A435,'Medical Examinations'!A435:J2769,3,FALSE)</f>
        <v>Normal weight</v>
      </c>
      <c r="K435" s="41" t="str">
        <f>VLOOKUP(A435,'Medical Examinations'!A435:J2769,5,FALSE)</f>
        <v>Diabetese</v>
      </c>
      <c r="L435" s="42">
        <f>VLOOKUP(Healthcare!A435,'Hospitalisation Details'!A435:L2777,6,FALSE)</f>
        <v>33093</v>
      </c>
      <c r="M435" s="43">
        <f>VLOOKUP(A435,'Hospitalisation Details'!A435:L2777,9,FALSE)</f>
        <v>23887.66</v>
      </c>
      <c r="N435" s="40" t="str">
        <f>VLOOKUP(Healthcare!A435,'Hospitalisation Details'!A435:L2777,10,FALSE)</f>
        <v>tier - 2</v>
      </c>
      <c r="O435" s="41" t="str">
        <f>VLOOKUP(A435,'Hospitalisation Details'!A434:L2777,11,FALSE)</f>
        <v>tier - 3</v>
      </c>
      <c r="P435" s="41" t="str">
        <f>VLOOKUP(A435,'Hospitalisation Details'!A434:L2777,12)</f>
        <v>R1013</v>
      </c>
      <c r="Q435" s="44">
        <f ca="1">VLOOKUP(A435,'Hospitalisation Details'!A434:L2777,7,FALSE)</f>
        <v>36</v>
      </c>
    </row>
    <row r="436" spans="1:17" ht="15.5" x14ac:dyDescent="0.35">
      <c r="A436" s="29" t="s">
        <v>1933</v>
      </c>
      <c r="B436" s="30" t="str">
        <f>VLOOKUP(A436,'Customer Names'!A436:E2770,3,FALSE)</f>
        <v>Peterson</v>
      </c>
      <c r="C436" s="31">
        <f>VLOOKUP(A436,'Medical Examinations'!A436:J2770,2,FALSE)</f>
        <v>25.84</v>
      </c>
      <c r="D436" s="30">
        <f>VLOOKUP(A436,'Medical Examinations'!A436:J2770,4,FALSE)</f>
        <v>11.64</v>
      </c>
      <c r="E436" s="32" t="str">
        <f>VLOOKUP(A436,'Medical Examinations'!A436:J2770,6,FALSE)</f>
        <v>No</v>
      </c>
      <c r="F436" s="33" t="str">
        <f>VLOOKUP(A436,'Medical Examinations'!A436:J2770,7,FALSE)</f>
        <v>No</v>
      </c>
      <c r="G436" s="33" t="str">
        <f>VLOOKUP(A436,'Medical Examinations'!A436:J2770,8,FALSE)</f>
        <v>No</v>
      </c>
      <c r="H436" s="33">
        <f>VLOOKUP(A436,'Medical Examinations'!A436:J2770,9,FALSE)</f>
        <v>2</v>
      </c>
      <c r="I436" s="33" t="str">
        <f>VLOOKUP(A436,'Medical Examinations'!A436:J2770,10,FALSE)</f>
        <v>Yes</v>
      </c>
      <c r="J436" s="33" t="str">
        <f>VLOOKUP(A436,'Medical Examinations'!A436:J2770,3,FALSE)</f>
        <v>Overweight</v>
      </c>
      <c r="K436" s="33" t="str">
        <f>VLOOKUP(A436,'Medical Examinations'!A436:J2770,5,FALSE)</f>
        <v>Diabetese</v>
      </c>
      <c r="L436" s="34">
        <f>VLOOKUP(Healthcare!A436,'Hospitalisation Details'!A436:L2778,6,FALSE)</f>
        <v>34147</v>
      </c>
      <c r="M436" s="35">
        <f>VLOOKUP(A436,'Hospitalisation Details'!A436:L2778,9,FALSE)</f>
        <v>23807.24</v>
      </c>
      <c r="N436" s="32" t="str">
        <f>VLOOKUP(Healthcare!A436,'Hospitalisation Details'!A436:L2778,10,FALSE)</f>
        <v>tier - 2</v>
      </c>
      <c r="O436" s="33" t="str">
        <f>VLOOKUP(A436,'Hospitalisation Details'!A435:L2778,11,FALSE)</f>
        <v>tier - 3</v>
      </c>
      <c r="P436" s="33" t="str">
        <f>VLOOKUP(A436,'Hospitalisation Details'!A435:L2778,12)</f>
        <v>R1013</v>
      </c>
      <c r="Q436" s="36">
        <f ca="1">VLOOKUP(A436,'Hospitalisation Details'!A435:L2778,7,FALSE)</f>
        <v>33</v>
      </c>
    </row>
    <row r="437" spans="1:17" ht="15.5" x14ac:dyDescent="0.35">
      <c r="A437" s="37" t="s">
        <v>1932</v>
      </c>
      <c r="B437" s="38" t="str">
        <f>VLOOKUP(A437,'Customer Names'!A437:E2771,3,FALSE)</f>
        <v>Mercier</v>
      </c>
      <c r="C437" s="39">
        <f>VLOOKUP(A437,'Medical Examinations'!A437:J2771,2,FALSE)</f>
        <v>28</v>
      </c>
      <c r="D437" s="38">
        <f>VLOOKUP(A437,'Medical Examinations'!A437:J2771,4,FALSE)</f>
        <v>10.52</v>
      </c>
      <c r="E437" s="40" t="str">
        <f>VLOOKUP(A437,'Medical Examinations'!A437:J2771,6,FALSE)</f>
        <v>No</v>
      </c>
      <c r="F437" s="41" t="str">
        <f>VLOOKUP(A437,'Medical Examinations'!A437:J2771,7,FALSE)</f>
        <v>No</v>
      </c>
      <c r="G437" s="41" t="str">
        <f>VLOOKUP(A437,'Medical Examinations'!A437:J2771,8,FALSE)</f>
        <v>No</v>
      </c>
      <c r="H437" s="41">
        <f>VLOOKUP(A437,'Medical Examinations'!A437:J2771,9,FALSE)</f>
        <v>0</v>
      </c>
      <c r="I437" s="41" t="str">
        <f>VLOOKUP(A437,'Medical Examinations'!A437:J2771,10,FALSE)</f>
        <v>Yes</v>
      </c>
      <c r="J437" s="41" t="str">
        <f>VLOOKUP(A437,'Medical Examinations'!A437:J2771,3,FALSE)</f>
        <v>Overweight</v>
      </c>
      <c r="K437" s="41" t="str">
        <f>VLOOKUP(A437,'Medical Examinations'!A437:J2771,5,FALSE)</f>
        <v>Diabetese</v>
      </c>
      <c r="L437" s="42">
        <f>VLOOKUP(Healthcare!A437,'Hospitalisation Details'!A437:L2779,6,FALSE)</f>
        <v>34487</v>
      </c>
      <c r="M437" s="43">
        <f>VLOOKUP(A437,'Hospitalisation Details'!A437:L2779,9,FALSE)</f>
        <v>23568.27</v>
      </c>
      <c r="N437" s="40" t="str">
        <f>VLOOKUP(Healthcare!A437,'Hospitalisation Details'!A437:L2779,10,FALSE)</f>
        <v>tier - 2</v>
      </c>
      <c r="O437" s="41" t="str">
        <f>VLOOKUP(A437,'Hospitalisation Details'!A436:L2779,11,FALSE)</f>
        <v>tier - 2</v>
      </c>
      <c r="P437" s="41" t="str">
        <f>VLOOKUP(A437,'Hospitalisation Details'!A436:L2779,12)</f>
        <v>R1013</v>
      </c>
      <c r="Q437" s="44">
        <f ca="1">VLOOKUP(A437,'Hospitalisation Details'!A436:L2779,7,FALSE)</f>
        <v>32</v>
      </c>
    </row>
    <row r="438" spans="1:17" ht="15.5" x14ac:dyDescent="0.35">
      <c r="A438" s="29" t="s">
        <v>1931</v>
      </c>
      <c r="B438" s="30" t="str">
        <f>VLOOKUP(A438,'Customer Names'!A438:E2772,3,FALSE)</f>
        <v>Laurie</v>
      </c>
      <c r="C438" s="31">
        <f>VLOOKUP(A438,'Medical Examinations'!A438:J2772,2,FALSE)</f>
        <v>34.1</v>
      </c>
      <c r="D438" s="30">
        <f>VLOOKUP(A438,'Medical Examinations'!A438:J2772,4,FALSE)</f>
        <v>4.01</v>
      </c>
      <c r="E438" s="32" t="str">
        <f>VLOOKUP(A438,'Medical Examinations'!A438:J2772,6,FALSE)</f>
        <v>Yes</v>
      </c>
      <c r="F438" s="33" t="str">
        <f>VLOOKUP(A438,'Medical Examinations'!A438:J2772,7,FALSE)</f>
        <v>No</v>
      </c>
      <c r="G438" s="33" t="str">
        <f>VLOOKUP(A438,'Medical Examinations'!A438:J2772,8,FALSE)</f>
        <v>Yes</v>
      </c>
      <c r="H438" s="33">
        <f>VLOOKUP(A438,'Medical Examinations'!A438:J2772,9,FALSE)</f>
        <v>1</v>
      </c>
      <c r="I438" s="33" t="str">
        <f>VLOOKUP(A438,'Medical Examinations'!A438:J2772,10,FALSE)</f>
        <v>No</v>
      </c>
      <c r="J438" s="33" t="str">
        <f>VLOOKUP(A438,'Medical Examinations'!A438:J2772,3,FALSE)</f>
        <v>Obesity</v>
      </c>
      <c r="K438" s="33" t="str">
        <f>VLOOKUP(A438,'Medical Examinations'!A438:J2772,5,FALSE)</f>
        <v>Normal</v>
      </c>
      <c r="L438" s="34">
        <f>VLOOKUP(Healthcare!A438,'Hospitalisation Details'!A438:L2780,6,FALSE)</f>
        <v>34207</v>
      </c>
      <c r="M438" s="35">
        <f>VLOOKUP(A438,'Hospitalisation Details'!A438:L2780,9,FALSE)</f>
        <v>23563.02</v>
      </c>
      <c r="N438" s="32" t="str">
        <f>VLOOKUP(Healthcare!A438,'Hospitalisation Details'!A438:L2780,10,FALSE)</f>
        <v>tier - 2</v>
      </c>
      <c r="O438" s="33" t="str">
        <f>VLOOKUP(A438,'Hospitalisation Details'!A437:L2780,11,FALSE)</f>
        <v>tier - 2</v>
      </c>
      <c r="P438" s="33" t="str">
        <f>VLOOKUP(A438,'Hospitalisation Details'!A437:L2780,12)</f>
        <v>R1013</v>
      </c>
      <c r="Q438" s="36">
        <f ca="1">VLOOKUP(A438,'Hospitalisation Details'!A437:L2780,7,FALSE)</f>
        <v>33</v>
      </c>
    </row>
    <row r="439" spans="1:17" ht="15.5" x14ac:dyDescent="0.35">
      <c r="A439" s="37" t="s">
        <v>1930</v>
      </c>
      <c r="B439" s="38" t="str">
        <f>VLOOKUP(A439,'Customer Names'!A439:E2773,3,FALSE)</f>
        <v>Sekaquaptewa</v>
      </c>
      <c r="C439" s="39">
        <f>VLOOKUP(A439,'Medical Examinations'!A439:J2773,2,FALSE)</f>
        <v>26.125</v>
      </c>
      <c r="D439" s="38">
        <f>VLOOKUP(A439,'Medical Examinations'!A439:J2773,4,FALSE)</f>
        <v>8.56</v>
      </c>
      <c r="E439" s="40" t="str">
        <f>VLOOKUP(A439,'Medical Examinations'!A439:J2773,6,FALSE)</f>
        <v>Yes</v>
      </c>
      <c r="F439" s="41" t="str">
        <f>VLOOKUP(A439,'Medical Examinations'!A439:J2773,7,FALSE)</f>
        <v>No</v>
      </c>
      <c r="G439" s="41" t="str">
        <f>VLOOKUP(A439,'Medical Examinations'!A439:J2773,8,FALSE)</f>
        <v>No</v>
      </c>
      <c r="H439" s="41">
        <f>VLOOKUP(A439,'Medical Examinations'!A439:J2773,9,FALSE)</f>
        <v>1</v>
      </c>
      <c r="I439" s="41" t="str">
        <f>VLOOKUP(A439,'Medical Examinations'!A439:J2773,10,FALSE)</f>
        <v>Yes</v>
      </c>
      <c r="J439" s="41" t="str">
        <f>VLOOKUP(A439,'Medical Examinations'!A439:J2773,3,FALSE)</f>
        <v>Overweight</v>
      </c>
      <c r="K439" s="41" t="str">
        <f>VLOOKUP(A439,'Medical Examinations'!A439:J2773,5,FALSE)</f>
        <v>Diabetese</v>
      </c>
      <c r="L439" s="42">
        <f>VLOOKUP(Healthcare!A439,'Hospitalisation Details'!A439:L2781,6,FALSE)</f>
        <v>35016</v>
      </c>
      <c r="M439" s="43">
        <f>VLOOKUP(A439,'Hospitalisation Details'!A439:L2781,9,FALSE)</f>
        <v>23401.31</v>
      </c>
      <c r="N439" s="40" t="str">
        <f>VLOOKUP(Healthcare!A439,'Hospitalisation Details'!A439:L2781,10,FALSE)</f>
        <v>tier - 2</v>
      </c>
      <c r="O439" s="41" t="str">
        <f>VLOOKUP(A439,'Hospitalisation Details'!A438:L2781,11,FALSE)</f>
        <v>tier - 3</v>
      </c>
      <c r="P439" s="41" t="str">
        <f>VLOOKUP(A439,'Hospitalisation Details'!A438:L2781,12)</f>
        <v>R1013</v>
      </c>
      <c r="Q439" s="44">
        <f ca="1">VLOOKUP(A439,'Hospitalisation Details'!A438:L2781,7,FALSE)</f>
        <v>30</v>
      </c>
    </row>
    <row r="440" spans="1:17" ht="15.5" x14ac:dyDescent="0.35">
      <c r="A440" s="29" t="s">
        <v>1929</v>
      </c>
      <c r="B440" s="30" t="str">
        <f>VLOOKUP(A440,'Customer Names'!A440:E2774,3,FALSE)</f>
        <v>Frash</v>
      </c>
      <c r="C440" s="31">
        <f>VLOOKUP(A440,'Medical Examinations'!A440:J2774,2,FALSE)</f>
        <v>25.6</v>
      </c>
      <c r="D440" s="30">
        <f>VLOOKUP(A440,'Medical Examinations'!A440:J2774,4,FALSE)</f>
        <v>10.5</v>
      </c>
      <c r="E440" s="32" t="str">
        <f>VLOOKUP(A440,'Medical Examinations'!A440:J2774,6,FALSE)</f>
        <v>No</v>
      </c>
      <c r="F440" s="33" t="str">
        <f>VLOOKUP(A440,'Medical Examinations'!A440:J2774,7,FALSE)</f>
        <v>No</v>
      </c>
      <c r="G440" s="33" t="str">
        <f>VLOOKUP(A440,'Medical Examinations'!A440:J2774,8,FALSE)</f>
        <v>No</v>
      </c>
      <c r="H440" s="33">
        <f>VLOOKUP(A440,'Medical Examinations'!A440:J2774,9,FALSE)</f>
        <v>2</v>
      </c>
      <c r="I440" s="33" t="str">
        <f>VLOOKUP(A440,'Medical Examinations'!A440:J2774,10,FALSE)</f>
        <v>Yes</v>
      </c>
      <c r="J440" s="33" t="str">
        <f>VLOOKUP(A440,'Medical Examinations'!A440:J2774,3,FALSE)</f>
        <v>Overweight</v>
      </c>
      <c r="K440" s="33" t="str">
        <f>VLOOKUP(A440,'Medical Examinations'!A440:J2774,5,FALSE)</f>
        <v>Diabetese</v>
      </c>
      <c r="L440" s="34">
        <f>VLOOKUP(Healthcare!A440,'Hospitalisation Details'!A440:L2782,6,FALSE)</f>
        <v>34264</v>
      </c>
      <c r="M440" s="35">
        <f>VLOOKUP(A440,'Hospitalisation Details'!A440:L2782,9,FALSE)</f>
        <v>23306.55</v>
      </c>
      <c r="N440" s="32" t="str">
        <f>VLOOKUP(Healthcare!A440,'Hospitalisation Details'!A440:L2782,10,FALSE)</f>
        <v>tier - 2</v>
      </c>
      <c r="O440" s="33" t="str">
        <f>VLOOKUP(A440,'Hospitalisation Details'!A439:L2782,11,FALSE)</f>
        <v>tier - 2</v>
      </c>
      <c r="P440" s="33" t="str">
        <f>VLOOKUP(A440,'Hospitalisation Details'!A439:L2782,12)</f>
        <v>R1013</v>
      </c>
      <c r="Q440" s="36">
        <f ca="1">VLOOKUP(A440,'Hospitalisation Details'!A439:L2782,7,FALSE)</f>
        <v>32</v>
      </c>
    </row>
    <row r="441" spans="1:17" ht="15.5" x14ac:dyDescent="0.35">
      <c r="A441" s="37" t="s">
        <v>1928</v>
      </c>
      <c r="B441" s="38" t="str">
        <f>VLOOKUP(A441,'Customer Names'!A441:E2775,3,FALSE)</f>
        <v>Bukowski</v>
      </c>
      <c r="C441" s="39">
        <f>VLOOKUP(A441,'Medical Examinations'!A441:J2775,2,FALSE)</f>
        <v>24.32</v>
      </c>
      <c r="D441" s="38">
        <f>VLOOKUP(A441,'Medical Examinations'!A441:J2775,4,FALSE)</f>
        <v>6.39</v>
      </c>
      <c r="E441" s="40" t="str">
        <f>VLOOKUP(A441,'Medical Examinations'!A441:J2775,6,FALSE)</f>
        <v>No</v>
      </c>
      <c r="F441" s="41" t="str">
        <f>VLOOKUP(A441,'Medical Examinations'!A441:J2775,7,FALSE)</f>
        <v>No</v>
      </c>
      <c r="G441" s="41" t="str">
        <f>VLOOKUP(A441,'Medical Examinations'!A441:J2775,8,FALSE)</f>
        <v>No</v>
      </c>
      <c r="H441" s="41">
        <f>VLOOKUP(A441,'Medical Examinations'!A441:J2775,9,FALSE)</f>
        <v>0</v>
      </c>
      <c r="I441" s="41" t="str">
        <f>VLOOKUP(A441,'Medical Examinations'!A441:J2775,10,FALSE)</f>
        <v>No</v>
      </c>
      <c r="J441" s="41" t="str">
        <f>VLOOKUP(A441,'Medical Examinations'!A441:J2775,3,FALSE)</f>
        <v>Normal weight</v>
      </c>
      <c r="K441" s="41" t="str">
        <f>VLOOKUP(A441,'Medical Examinations'!A441:J2775,5,FALSE)</f>
        <v>Prediabetese</v>
      </c>
      <c r="L441" s="42">
        <f>VLOOKUP(Healthcare!A441,'Hospitalisation Details'!A441:L2783,6,FALSE)</f>
        <v>34610</v>
      </c>
      <c r="M441" s="43">
        <f>VLOOKUP(A441,'Hospitalisation Details'!A441:L2783,9,FALSE)</f>
        <v>23288.93</v>
      </c>
      <c r="N441" s="40" t="str">
        <f>VLOOKUP(Healthcare!A441,'Hospitalisation Details'!A441:L2783,10,FALSE)</f>
        <v>tier - 2</v>
      </c>
      <c r="O441" s="41" t="str">
        <f>VLOOKUP(A441,'Hospitalisation Details'!A440:L2783,11,FALSE)</f>
        <v>tier - 3</v>
      </c>
      <c r="P441" s="41" t="str">
        <f>VLOOKUP(A441,'Hospitalisation Details'!A440:L2783,12)</f>
        <v>R1013</v>
      </c>
      <c r="Q441" s="44">
        <f ca="1">VLOOKUP(A441,'Hospitalisation Details'!A440:L2783,7,FALSE)</f>
        <v>31</v>
      </c>
    </row>
    <row r="442" spans="1:17" ht="15.5" x14ac:dyDescent="0.35">
      <c r="A442" s="29" t="s">
        <v>1927</v>
      </c>
      <c r="B442" s="30" t="str">
        <f>VLOOKUP(A442,'Customer Names'!A442:E2776,3,FALSE)</f>
        <v>Sandahl</v>
      </c>
      <c r="C442" s="31">
        <f>VLOOKUP(A442,'Medical Examinations'!A442:J2776,2,FALSE)</f>
        <v>22.88</v>
      </c>
      <c r="D442" s="30">
        <f>VLOOKUP(A442,'Medical Examinations'!A442:J2776,4,FALSE)</f>
        <v>5.71</v>
      </c>
      <c r="E442" s="32" t="str">
        <f>VLOOKUP(A442,'Medical Examinations'!A442:J2776,6,FALSE)</f>
        <v>Yes</v>
      </c>
      <c r="F442" s="33" t="str">
        <f>VLOOKUP(A442,'Medical Examinations'!A442:J2776,7,FALSE)</f>
        <v>No</v>
      </c>
      <c r="G442" s="33" t="str">
        <f>VLOOKUP(A442,'Medical Examinations'!A442:J2776,8,FALSE)</f>
        <v>Yes</v>
      </c>
      <c r="H442" s="33">
        <f>VLOOKUP(A442,'Medical Examinations'!A442:J2776,9,FALSE)</f>
        <v>1</v>
      </c>
      <c r="I442" s="33" t="str">
        <f>VLOOKUP(A442,'Medical Examinations'!A442:J2776,10,FALSE)</f>
        <v>Yes</v>
      </c>
      <c r="J442" s="33" t="str">
        <f>VLOOKUP(A442,'Medical Examinations'!A442:J2776,3,FALSE)</f>
        <v>Normal weight</v>
      </c>
      <c r="K442" s="33" t="str">
        <f>VLOOKUP(A442,'Medical Examinations'!A442:J2776,5,FALSE)</f>
        <v>Prediabetese</v>
      </c>
      <c r="L442" s="34">
        <f>VLOOKUP(Healthcare!A442,'Hospitalisation Details'!A442:L2784,6,FALSE)</f>
        <v>36478</v>
      </c>
      <c r="M442" s="35">
        <f>VLOOKUP(A442,'Hospitalisation Details'!A442:L2784,9,FALSE)</f>
        <v>23244.79</v>
      </c>
      <c r="N442" s="32" t="str">
        <f>VLOOKUP(Healthcare!A442,'Hospitalisation Details'!A442:L2784,10,FALSE)</f>
        <v>tier - 2</v>
      </c>
      <c r="O442" s="33" t="str">
        <f>VLOOKUP(A442,'Hospitalisation Details'!A441:L2784,11,FALSE)</f>
        <v>tier - 3</v>
      </c>
      <c r="P442" s="33" t="str">
        <f>VLOOKUP(A442,'Hospitalisation Details'!A441:L2784,12)</f>
        <v>R1013</v>
      </c>
      <c r="Q442" s="36">
        <f ca="1">VLOOKUP(A442,'Hospitalisation Details'!A441:L2784,7,FALSE)</f>
        <v>26</v>
      </c>
    </row>
    <row r="443" spans="1:17" ht="15.5" x14ac:dyDescent="0.35">
      <c r="A443" s="37" t="s">
        <v>1926</v>
      </c>
      <c r="B443" s="38" t="str">
        <f>VLOOKUP(A443,'Customer Names'!A443:E2777,3,FALSE)</f>
        <v>Speight</v>
      </c>
      <c r="C443" s="39">
        <f>VLOOKUP(A443,'Medical Examinations'!A443:J2777,2,FALSE)</f>
        <v>24.984999999999999</v>
      </c>
      <c r="D443" s="38">
        <f>VLOOKUP(A443,'Medical Examinations'!A443:J2777,4,FALSE)</f>
        <v>4.43</v>
      </c>
      <c r="E443" s="40" t="str">
        <f>VLOOKUP(A443,'Medical Examinations'!A443:J2777,6,FALSE)</f>
        <v>Yes</v>
      </c>
      <c r="F443" s="41" t="str">
        <f>VLOOKUP(A443,'Medical Examinations'!A443:J2777,7,FALSE)</f>
        <v>No</v>
      </c>
      <c r="G443" s="41" t="str">
        <f>VLOOKUP(A443,'Medical Examinations'!A443:J2777,8,FALSE)</f>
        <v>Yes</v>
      </c>
      <c r="H443" s="41">
        <f>VLOOKUP(A443,'Medical Examinations'!A443:J2777,9,FALSE)</f>
        <v>1</v>
      </c>
      <c r="I443" s="41" t="str">
        <f>VLOOKUP(A443,'Medical Examinations'!A443:J2777,10,FALSE)</f>
        <v>No</v>
      </c>
      <c r="J443" s="41" t="str">
        <f>VLOOKUP(A443,'Medical Examinations'!A443:J2777,3,FALSE)</f>
        <v>Normal weight</v>
      </c>
      <c r="K443" s="41" t="str">
        <f>VLOOKUP(A443,'Medical Examinations'!A443:J2777,5,FALSE)</f>
        <v>Normal</v>
      </c>
      <c r="L443" s="42">
        <f>VLOOKUP(Healthcare!A443,'Hospitalisation Details'!A443:L2785,6,FALSE)</f>
        <v>35649</v>
      </c>
      <c r="M443" s="43">
        <f>VLOOKUP(A443,'Hospitalisation Details'!A443:L2785,9,FALSE)</f>
        <v>23241.47</v>
      </c>
      <c r="N443" s="40" t="str">
        <f>VLOOKUP(Healthcare!A443,'Hospitalisation Details'!A443:L2785,10,FALSE)</f>
        <v>tier - 2</v>
      </c>
      <c r="O443" s="41" t="str">
        <f>VLOOKUP(A443,'Hospitalisation Details'!A442:L2785,11,FALSE)</f>
        <v>tier - 3</v>
      </c>
      <c r="P443" s="41" t="str">
        <f>VLOOKUP(A443,'Hospitalisation Details'!A442:L2785,12)</f>
        <v>R1013</v>
      </c>
      <c r="Q443" s="44">
        <f ca="1">VLOOKUP(A443,'Hospitalisation Details'!A442:L2785,7,FALSE)</f>
        <v>29</v>
      </c>
    </row>
    <row r="444" spans="1:17" ht="15.5" x14ac:dyDescent="0.35">
      <c r="A444" s="29" t="s">
        <v>1925</v>
      </c>
      <c r="B444" s="30" t="str">
        <f>VLOOKUP(A444,'Customer Names'!A444:E2778,3,FALSE)</f>
        <v>Lee</v>
      </c>
      <c r="C444" s="31">
        <f>VLOOKUP(A444,'Medical Examinations'!A444:J2778,2,FALSE)</f>
        <v>33.1</v>
      </c>
      <c r="D444" s="30">
        <f>VLOOKUP(A444,'Medical Examinations'!A444:J2778,4,FALSE)</f>
        <v>5.52</v>
      </c>
      <c r="E444" s="32" t="str">
        <f>VLOOKUP(A444,'Medical Examinations'!A444:J2778,6,FALSE)</f>
        <v>No</v>
      </c>
      <c r="F444" s="33" t="str">
        <f>VLOOKUP(A444,'Medical Examinations'!A444:J2778,7,FALSE)</f>
        <v>No</v>
      </c>
      <c r="G444" s="33" t="str">
        <f>VLOOKUP(A444,'Medical Examinations'!A444:J2778,8,FALSE)</f>
        <v>Yes</v>
      </c>
      <c r="H444" s="33">
        <f>VLOOKUP(A444,'Medical Examinations'!A444:J2778,9,FALSE)</f>
        <v>1</v>
      </c>
      <c r="I444" s="33" t="str">
        <f>VLOOKUP(A444,'Medical Examinations'!A444:J2778,10,FALSE)</f>
        <v>No</v>
      </c>
      <c r="J444" s="33" t="str">
        <f>VLOOKUP(A444,'Medical Examinations'!A444:J2778,3,FALSE)</f>
        <v>Obesity</v>
      </c>
      <c r="K444" s="33" t="str">
        <f>VLOOKUP(A444,'Medical Examinations'!A444:J2778,5,FALSE)</f>
        <v>Normal</v>
      </c>
      <c r="L444" s="34">
        <f>VLOOKUP(Healthcare!A444,'Hospitalisation Details'!A444:L2786,6,FALSE)</f>
        <v>37969</v>
      </c>
      <c r="M444" s="35">
        <f>VLOOKUP(A444,'Hospitalisation Details'!A444:L2786,9,FALSE)</f>
        <v>23082.959999999999</v>
      </c>
      <c r="N444" s="32" t="str">
        <f>VLOOKUP(Healthcare!A444,'Hospitalisation Details'!A444:L2786,10,FALSE)</f>
        <v>tier - 2</v>
      </c>
      <c r="O444" s="33" t="str">
        <f>VLOOKUP(A444,'Hospitalisation Details'!A443:L2786,11,FALSE)</f>
        <v>tier - 2</v>
      </c>
      <c r="P444" s="33" t="str">
        <f>VLOOKUP(A444,'Hospitalisation Details'!A443:L2786,12)</f>
        <v>R1013</v>
      </c>
      <c r="Q444" s="36">
        <f ca="1">VLOOKUP(A444,'Hospitalisation Details'!A443:L2786,7,FALSE)</f>
        <v>22</v>
      </c>
    </row>
    <row r="445" spans="1:17" ht="15.5" x14ac:dyDescent="0.35">
      <c r="A445" s="37" t="s">
        <v>1924</v>
      </c>
      <c r="B445" s="38" t="str">
        <f>VLOOKUP(A445,'Customer Names'!A445:E2779,3,FALSE)</f>
        <v>Nielsen</v>
      </c>
      <c r="C445" s="39">
        <f>VLOOKUP(A445,'Medical Examinations'!A445:J2779,2,FALSE)</f>
        <v>27.83</v>
      </c>
      <c r="D445" s="38">
        <f>VLOOKUP(A445,'Medical Examinations'!A445:J2779,4,FALSE)</f>
        <v>9.1999999999999993</v>
      </c>
      <c r="E445" s="40" t="str">
        <f>VLOOKUP(A445,'Medical Examinations'!A445:J2779,6,FALSE)</f>
        <v>Yes</v>
      </c>
      <c r="F445" s="41" t="str">
        <f>VLOOKUP(A445,'Medical Examinations'!A445:J2779,7,FALSE)</f>
        <v>No</v>
      </c>
      <c r="G445" s="41" t="str">
        <f>VLOOKUP(A445,'Medical Examinations'!A445:J2779,8,FALSE)</f>
        <v>No</v>
      </c>
      <c r="H445" s="41">
        <f>VLOOKUP(A445,'Medical Examinations'!A445:J2779,9,FALSE)</f>
        <v>1</v>
      </c>
      <c r="I445" s="41" t="str">
        <f>VLOOKUP(A445,'Medical Examinations'!A445:J2779,10,FALSE)</f>
        <v>Yes</v>
      </c>
      <c r="J445" s="41" t="str">
        <f>VLOOKUP(A445,'Medical Examinations'!A445:J2779,3,FALSE)</f>
        <v>Overweight</v>
      </c>
      <c r="K445" s="41" t="str">
        <f>VLOOKUP(A445,'Medical Examinations'!A445:J2779,5,FALSE)</f>
        <v>Diabetese</v>
      </c>
      <c r="L445" s="42">
        <f>VLOOKUP(Healthcare!A445,'Hospitalisation Details'!A445:L2787,6,FALSE)</f>
        <v>34951</v>
      </c>
      <c r="M445" s="43">
        <f>VLOOKUP(A445,'Hospitalisation Details'!A445:L2787,9,FALSE)</f>
        <v>23065.42</v>
      </c>
      <c r="N445" s="40" t="str">
        <f>VLOOKUP(Healthcare!A445,'Hospitalisation Details'!A445:L2787,10,FALSE)</f>
        <v>tier - 2</v>
      </c>
      <c r="O445" s="41" t="str">
        <f>VLOOKUP(A445,'Hospitalisation Details'!A444:L2787,11,FALSE)</f>
        <v>tier - 2</v>
      </c>
      <c r="P445" s="41" t="str">
        <f>VLOOKUP(A445,'Hospitalisation Details'!A444:L2787,12)</f>
        <v>R1013</v>
      </c>
      <c r="Q445" s="44">
        <f ca="1">VLOOKUP(A445,'Hospitalisation Details'!A444:L2787,7,FALSE)</f>
        <v>31</v>
      </c>
    </row>
    <row r="446" spans="1:17" ht="15.5" x14ac:dyDescent="0.35">
      <c r="A446" s="29" t="s">
        <v>1923</v>
      </c>
      <c r="B446" s="30" t="str">
        <f>VLOOKUP(A446,'Customer Names'!A446:E2780,3,FALSE)</f>
        <v>Zirdok</v>
      </c>
      <c r="C446" s="31">
        <f>VLOOKUP(A446,'Medical Examinations'!A446:J2780,2,FALSE)</f>
        <v>30.875</v>
      </c>
      <c r="D446" s="30">
        <f>VLOOKUP(A446,'Medical Examinations'!A446:J2780,4,FALSE)</f>
        <v>10.97</v>
      </c>
      <c r="E446" s="32" t="str">
        <f>VLOOKUP(A446,'Medical Examinations'!A446:J2780,6,FALSE)</f>
        <v>Yes</v>
      </c>
      <c r="F446" s="33" t="str">
        <f>VLOOKUP(A446,'Medical Examinations'!A446:J2780,7,FALSE)</f>
        <v>No</v>
      </c>
      <c r="G446" s="33" t="str">
        <f>VLOOKUP(A446,'Medical Examinations'!A446:J2780,8,FALSE)</f>
        <v>No</v>
      </c>
      <c r="H446" s="33">
        <f>VLOOKUP(A446,'Medical Examinations'!A446:J2780,9,FALSE)</f>
        <v>2</v>
      </c>
      <c r="I446" s="33" t="str">
        <f>VLOOKUP(A446,'Medical Examinations'!A446:J2780,10,FALSE)</f>
        <v>No</v>
      </c>
      <c r="J446" s="33" t="str">
        <f>VLOOKUP(A446,'Medical Examinations'!A446:J2780,3,FALSE)</f>
        <v>Obesity</v>
      </c>
      <c r="K446" s="33" t="str">
        <f>VLOOKUP(A446,'Medical Examinations'!A446:J2780,5,FALSE)</f>
        <v>Diabetese</v>
      </c>
      <c r="L446" s="34">
        <f>VLOOKUP(Healthcare!A446,'Hospitalisation Details'!A446:L2788,6,FALSE)</f>
        <v>33186</v>
      </c>
      <c r="M446" s="35">
        <f>VLOOKUP(A446,'Hospitalisation Details'!A446:L2788,9,FALSE)</f>
        <v>23045.57</v>
      </c>
      <c r="N446" s="32" t="str">
        <f>VLOOKUP(Healthcare!A446,'Hospitalisation Details'!A446:L2788,10,FALSE)</f>
        <v>tier - 2</v>
      </c>
      <c r="O446" s="33" t="str">
        <f>VLOOKUP(A446,'Hospitalisation Details'!A445:L2788,11,FALSE)</f>
        <v>tier - 2</v>
      </c>
      <c r="P446" s="33" t="str">
        <f>VLOOKUP(A446,'Hospitalisation Details'!A445:L2788,12)</f>
        <v>R1013</v>
      </c>
      <c r="Q446" s="36">
        <f ca="1">VLOOKUP(A446,'Hospitalisation Details'!A445:L2788,7,FALSE)</f>
        <v>35</v>
      </c>
    </row>
    <row r="447" spans="1:17" ht="15.5" x14ac:dyDescent="0.35">
      <c r="A447" s="37" t="s">
        <v>1922</v>
      </c>
      <c r="B447" s="38" t="str">
        <f>VLOOKUP(A447,'Customer Names'!A447:E2781,3,FALSE)</f>
        <v>Crudale</v>
      </c>
      <c r="C447" s="39">
        <f>VLOOKUP(A447,'Medical Examinations'!A447:J2781,2,FALSE)</f>
        <v>27.265000000000001</v>
      </c>
      <c r="D447" s="38">
        <f>VLOOKUP(A447,'Medical Examinations'!A447:J2781,4,FALSE)</f>
        <v>4.25</v>
      </c>
      <c r="E447" s="40" t="str">
        <f>VLOOKUP(A447,'Medical Examinations'!A447:J2781,6,FALSE)</f>
        <v>No</v>
      </c>
      <c r="F447" s="41" t="str">
        <f>VLOOKUP(A447,'Medical Examinations'!A447:J2781,7,FALSE)</f>
        <v>No</v>
      </c>
      <c r="G447" s="41" t="str">
        <f>VLOOKUP(A447,'Medical Examinations'!A447:J2781,8,FALSE)</f>
        <v>Yes</v>
      </c>
      <c r="H447" s="41">
        <f>VLOOKUP(A447,'Medical Examinations'!A447:J2781,9,FALSE)</f>
        <v>1</v>
      </c>
      <c r="I447" s="41" t="str">
        <f>VLOOKUP(A447,'Medical Examinations'!A447:J2781,10,FALSE)</f>
        <v>No</v>
      </c>
      <c r="J447" s="41" t="str">
        <f>VLOOKUP(A447,'Medical Examinations'!A447:J2781,3,FALSE)</f>
        <v>Overweight</v>
      </c>
      <c r="K447" s="41" t="str">
        <f>VLOOKUP(A447,'Medical Examinations'!A447:J2781,5,FALSE)</f>
        <v>Normal</v>
      </c>
      <c r="L447" s="42">
        <f>VLOOKUP(Healthcare!A447,'Hospitalisation Details'!A447:L2789,6,FALSE)</f>
        <v>37827</v>
      </c>
      <c r="M447" s="43">
        <f>VLOOKUP(A447,'Hospitalisation Details'!A447:L2789,9,FALSE)</f>
        <v>22493.66</v>
      </c>
      <c r="N447" s="40" t="str">
        <f>VLOOKUP(Healthcare!A447,'Hospitalisation Details'!A447:L2789,10,FALSE)</f>
        <v>tier - 2</v>
      </c>
      <c r="O447" s="41" t="str">
        <f>VLOOKUP(A447,'Hospitalisation Details'!A446:L2789,11,FALSE)</f>
        <v>tier - 1</v>
      </c>
      <c r="P447" s="41" t="str">
        <f>VLOOKUP(A447,'Hospitalisation Details'!A446:L2789,12)</f>
        <v>R1013</v>
      </c>
      <c r="Q447" s="44">
        <f ca="1">VLOOKUP(A447,'Hospitalisation Details'!A446:L2789,7,FALSE)</f>
        <v>23</v>
      </c>
    </row>
    <row r="448" spans="1:17" ht="15.5" x14ac:dyDescent="0.35">
      <c r="A448" s="29" t="s">
        <v>1921</v>
      </c>
      <c r="B448" s="30" t="str">
        <f>VLOOKUP(A448,'Customer Names'!A448:E2782,3,FALSE)</f>
        <v>Koopmans</v>
      </c>
      <c r="C448" s="31">
        <f>VLOOKUP(A448,'Medical Examinations'!A448:J2782,2,FALSE)</f>
        <v>26.7</v>
      </c>
      <c r="D448" s="30">
        <f>VLOOKUP(A448,'Medical Examinations'!A448:J2782,4,FALSE)</f>
        <v>5.23</v>
      </c>
      <c r="E448" s="32" t="str">
        <f>VLOOKUP(A448,'Medical Examinations'!A448:J2782,6,FALSE)</f>
        <v>No</v>
      </c>
      <c r="F448" s="33" t="str">
        <f>VLOOKUP(A448,'Medical Examinations'!A448:J2782,7,FALSE)</f>
        <v>No</v>
      </c>
      <c r="G448" s="33" t="str">
        <f>VLOOKUP(A448,'Medical Examinations'!A448:J2782,8,FALSE)</f>
        <v>Yes</v>
      </c>
      <c r="H448" s="33">
        <f>VLOOKUP(A448,'Medical Examinations'!A448:J2782,9,FALSE)</f>
        <v>1</v>
      </c>
      <c r="I448" s="33" t="str">
        <f>VLOOKUP(A448,'Medical Examinations'!A448:J2782,10,FALSE)</f>
        <v>Yes</v>
      </c>
      <c r="J448" s="33" t="str">
        <f>VLOOKUP(A448,'Medical Examinations'!A448:J2782,3,FALSE)</f>
        <v>Overweight</v>
      </c>
      <c r="K448" s="33" t="str">
        <f>VLOOKUP(A448,'Medical Examinations'!A448:J2782,5,FALSE)</f>
        <v>Normal</v>
      </c>
      <c r="L448" s="34">
        <f>VLOOKUP(Healthcare!A448,'Hospitalisation Details'!A448:L2790,6,FALSE)</f>
        <v>36478</v>
      </c>
      <c r="M448" s="35">
        <f>VLOOKUP(A448,'Hospitalisation Details'!A448:L2790,9,FALSE)</f>
        <v>22478.6</v>
      </c>
      <c r="N448" s="32" t="str">
        <f>VLOOKUP(Healthcare!A448,'Hospitalisation Details'!A448:L2790,10,FALSE)</f>
        <v>tier - 3</v>
      </c>
      <c r="O448" s="33" t="str">
        <f>VLOOKUP(A448,'Hospitalisation Details'!A447:L2790,11,FALSE)</f>
        <v>tier - 2</v>
      </c>
      <c r="P448" s="33" t="str">
        <f>VLOOKUP(A448,'Hospitalisation Details'!A447:L2790,12)</f>
        <v>R1013</v>
      </c>
      <c r="Q448" s="36">
        <f ca="1">VLOOKUP(A448,'Hospitalisation Details'!A447:L2790,7,FALSE)</f>
        <v>26</v>
      </c>
    </row>
    <row r="449" spans="1:17" ht="15.5" x14ac:dyDescent="0.35">
      <c r="A449" s="37" t="s">
        <v>1920</v>
      </c>
      <c r="B449" s="38" t="str">
        <f>VLOOKUP(A449,'Customer Names'!A449:E2783,3,FALSE)</f>
        <v>Milani</v>
      </c>
      <c r="C449" s="39">
        <f>VLOOKUP(A449,'Medical Examinations'!A449:J2783,2,FALSE)</f>
        <v>29.925000000000001</v>
      </c>
      <c r="D449" s="38">
        <f>VLOOKUP(A449,'Medical Examinations'!A449:J2783,4,FALSE)</f>
        <v>5.96</v>
      </c>
      <c r="E449" s="40" t="str">
        <f>VLOOKUP(A449,'Medical Examinations'!A449:J2783,6,FALSE)</f>
        <v>Yes</v>
      </c>
      <c r="F449" s="41" t="str">
        <f>VLOOKUP(A449,'Medical Examinations'!A449:J2783,7,FALSE)</f>
        <v>No</v>
      </c>
      <c r="G449" s="41" t="str">
        <f>VLOOKUP(A449,'Medical Examinations'!A449:J2783,8,FALSE)</f>
        <v>Yes</v>
      </c>
      <c r="H449" s="41">
        <f>VLOOKUP(A449,'Medical Examinations'!A449:J2783,9,FALSE)</f>
        <v>1</v>
      </c>
      <c r="I449" s="41" t="str">
        <f>VLOOKUP(A449,'Medical Examinations'!A449:J2783,10,FALSE)</f>
        <v>Yes</v>
      </c>
      <c r="J449" s="41" t="str">
        <f>VLOOKUP(A449,'Medical Examinations'!A449:J2783,3,FALSE)</f>
        <v>Overweight</v>
      </c>
      <c r="K449" s="41" t="str">
        <f>VLOOKUP(A449,'Medical Examinations'!A449:J2783,5,FALSE)</f>
        <v>Prediabetese</v>
      </c>
      <c r="L449" s="42">
        <f>VLOOKUP(Healthcare!A449,'Hospitalisation Details'!A449:L2791,6,FALSE)</f>
        <v>34324</v>
      </c>
      <c r="M449" s="43">
        <f>VLOOKUP(A449,'Hospitalisation Details'!A449:L2791,9,FALSE)</f>
        <v>22462.04</v>
      </c>
      <c r="N449" s="40" t="str">
        <f>VLOOKUP(Healthcare!A449,'Hospitalisation Details'!A449:L2791,10,FALSE)</f>
        <v>tier - 3</v>
      </c>
      <c r="O449" s="41" t="str">
        <f>VLOOKUP(A449,'Hospitalisation Details'!A448:L2791,11,FALSE)</f>
        <v>tier - 1</v>
      </c>
      <c r="P449" s="41" t="str">
        <f>VLOOKUP(A449,'Hospitalisation Details'!A448:L2791,12)</f>
        <v>R1013</v>
      </c>
      <c r="Q449" s="44">
        <f ca="1">VLOOKUP(A449,'Hospitalisation Details'!A448:L2791,7,FALSE)</f>
        <v>32</v>
      </c>
    </row>
    <row r="450" spans="1:17" ht="15.5" x14ac:dyDescent="0.35">
      <c r="A450" s="29" t="s">
        <v>1919</v>
      </c>
      <c r="B450" s="30" t="str">
        <f>VLOOKUP(A450,'Customer Names'!A450:E2784,3,FALSE)</f>
        <v>Kelly</v>
      </c>
      <c r="C450" s="31">
        <f>VLOOKUP(A450,'Medical Examinations'!A450:J2784,2,FALSE)</f>
        <v>19.95</v>
      </c>
      <c r="D450" s="30">
        <f>VLOOKUP(A450,'Medical Examinations'!A450:J2784,4,FALSE)</f>
        <v>4.29</v>
      </c>
      <c r="E450" s="32" t="str">
        <f>VLOOKUP(A450,'Medical Examinations'!A450:J2784,6,FALSE)</f>
        <v>Yes</v>
      </c>
      <c r="F450" s="33" t="str">
        <f>VLOOKUP(A450,'Medical Examinations'!A450:J2784,7,FALSE)</f>
        <v>No</v>
      </c>
      <c r="G450" s="33" t="str">
        <f>VLOOKUP(A450,'Medical Examinations'!A450:J2784,8,FALSE)</f>
        <v>No</v>
      </c>
      <c r="H450" s="33">
        <f>VLOOKUP(A450,'Medical Examinations'!A450:J2784,9,FALSE)</f>
        <v>2</v>
      </c>
      <c r="I450" s="33" t="str">
        <f>VLOOKUP(A450,'Medical Examinations'!A450:J2784,10,FALSE)</f>
        <v>Yes</v>
      </c>
      <c r="J450" s="33" t="str">
        <f>VLOOKUP(A450,'Medical Examinations'!A450:J2784,3,FALSE)</f>
        <v>Normal weight</v>
      </c>
      <c r="K450" s="33" t="str">
        <f>VLOOKUP(A450,'Medical Examinations'!A450:J2784,5,FALSE)</f>
        <v>Normal</v>
      </c>
      <c r="L450" s="34">
        <f>VLOOKUP(Healthcare!A450,'Hospitalisation Details'!A450:L2792,6,FALSE)</f>
        <v>35295</v>
      </c>
      <c r="M450" s="35">
        <f>VLOOKUP(A450,'Hospitalisation Details'!A450:L2792,9,FALSE)</f>
        <v>22412.65</v>
      </c>
      <c r="N450" s="32" t="str">
        <f>VLOOKUP(Healthcare!A450,'Hospitalisation Details'!A450:L2792,10,FALSE)</f>
        <v>tier - 3</v>
      </c>
      <c r="O450" s="33" t="str">
        <f>VLOOKUP(A450,'Hospitalisation Details'!A449:L2792,11,FALSE)</f>
        <v>tier - 3</v>
      </c>
      <c r="P450" s="33" t="str">
        <f>VLOOKUP(A450,'Hospitalisation Details'!A449:L2792,12)</f>
        <v>R1013</v>
      </c>
      <c r="Q450" s="36">
        <f ca="1">VLOOKUP(A450,'Hospitalisation Details'!A449:L2792,7,FALSE)</f>
        <v>30</v>
      </c>
    </row>
    <row r="451" spans="1:17" ht="15.5" x14ac:dyDescent="0.35">
      <c r="A451" s="37" t="s">
        <v>1918</v>
      </c>
      <c r="B451" s="38" t="str">
        <f>VLOOKUP(A451,'Customer Names'!A451:E2785,3,FALSE)</f>
        <v>Finelli</v>
      </c>
      <c r="C451" s="39">
        <f>VLOOKUP(A451,'Medical Examinations'!A451:J2785,2,FALSE)</f>
        <v>24.225000000000001</v>
      </c>
      <c r="D451" s="38">
        <f>VLOOKUP(A451,'Medical Examinations'!A451:J2785,4,FALSE)</f>
        <v>4.09</v>
      </c>
      <c r="E451" s="40" t="str">
        <f>VLOOKUP(A451,'Medical Examinations'!A451:J2785,6,FALSE)</f>
        <v>No</v>
      </c>
      <c r="F451" s="41" t="str">
        <f>VLOOKUP(A451,'Medical Examinations'!A451:J2785,7,FALSE)</f>
        <v>No</v>
      </c>
      <c r="G451" s="41" t="str">
        <f>VLOOKUP(A451,'Medical Examinations'!A451:J2785,8,FALSE)</f>
        <v>No</v>
      </c>
      <c r="H451" s="41">
        <f>VLOOKUP(A451,'Medical Examinations'!A451:J2785,9,FALSE)</f>
        <v>0</v>
      </c>
      <c r="I451" s="41" t="str">
        <f>VLOOKUP(A451,'Medical Examinations'!A451:J2785,10,FALSE)</f>
        <v>No</v>
      </c>
      <c r="J451" s="41" t="str">
        <f>VLOOKUP(A451,'Medical Examinations'!A451:J2785,3,FALSE)</f>
        <v>Normal weight</v>
      </c>
      <c r="K451" s="41" t="str">
        <f>VLOOKUP(A451,'Medical Examinations'!A451:J2785,5,FALSE)</f>
        <v>Normal</v>
      </c>
      <c r="L451" s="42">
        <f>VLOOKUP(Healthcare!A451,'Hospitalisation Details'!A451:L2793,6,FALSE)</f>
        <v>36398</v>
      </c>
      <c r="M451" s="43">
        <f>VLOOKUP(A451,'Hospitalisation Details'!A451:L2793,9,FALSE)</f>
        <v>22395.74</v>
      </c>
      <c r="N451" s="40" t="str">
        <f>VLOOKUP(Healthcare!A451,'Hospitalisation Details'!A451:L2793,10,FALSE)</f>
        <v>tier - 3</v>
      </c>
      <c r="O451" s="41" t="str">
        <f>VLOOKUP(A451,'Hospitalisation Details'!A450:L2793,11,FALSE)</f>
        <v>tier - 2</v>
      </c>
      <c r="P451" s="41" t="str">
        <f>VLOOKUP(A451,'Hospitalisation Details'!A450:L2793,12)</f>
        <v>R1013</v>
      </c>
      <c r="Q451" s="44">
        <f ca="1">VLOOKUP(A451,'Hospitalisation Details'!A450:L2793,7,FALSE)</f>
        <v>27</v>
      </c>
    </row>
    <row r="452" spans="1:17" ht="15.5" x14ac:dyDescent="0.35">
      <c r="A452" s="29" t="s">
        <v>1917</v>
      </c>
      <c r="B452" s="30" t="str">
        <f>VLOOKUP(A452,'Customer Names'!A452:E2786,3,FALSE)</f>
        <v>Palmer</v>
      </c>
      <c r="C452" s="31">
        <f>VLOOKUP(A452,'Medical Examinations'!A452:J2786,2,FALSE)</f>
        <v>28.12</v>
      </c>
      <c r="D452" s="30">
        <f>VLOOKUP(A452,'Medical Examinations'!A452:J2786,4,FALSE)</f>
        <v>4.88</v>
      </c>
      <c r="E452" s="32" t="str">
        <f>VLOOKUP(A452,'Medical Examinations'!A452:J2786,6,FALSE)</f>
        <v>No</v>
      </c>
      <c r="F452" s="33" t="str">
        <f>VLOOKUP(A452,'Medical Examinations'!A452:J2786,7,FALSE)</f>
        <v>No</v>
      </c>
      <c r="G452" s="33" t="str">
        <f>VLOOKUP(A452,'Medical Examinations'!A452:J2786,8,FALSE)</f>
        <v>No</v>
      </c>
      <c r="H452" s="33">
        <f>VLOOKUP(A452,'Medical Examinations'!A452:J2786,9,FALSE)</f>
        <v>0</v>
      </c>
      <c r="I452" s="33" t="str">
        <f>VLOOKUP(A452,'Medical Examinations'!A452:J2786,10,FALSE)</f>
        <v>Yes</v>
      </c>
      <c r="J452" s="33" t="str">
        <f>VLOOKUP(A452,'Medical Examinations'!A452:J2786,3,FALSE)</f>
        <v>Overweight</v>
      </c>
      <c r="K452" s="33" t="str">
        <f>VLOOKUP(A452,'Medical Examinations'!A452:J2786,5,FALSE)</f>
        <v>Normal</v>
      </c>
      <c r="L452" s="34">
        <f>VLOOKUP(Healthcare!A452,'Hospitalisation Details'!A452:L2794,6,FALSE)</f>
        <v>33965</v>
      </c>
      <c r="M452" s="35">
        <f>VLOOKUP(A452,'Hospitalisation Details'!A452:L2794,9,FALSE)</f>
        <v>22331.57</v>
      </c>
      <c r="N452" s="32" t="str">
        <f>VLOOKUP(Healthcare!A452,'Hospitalisation Details'!A452:L2794,10,FALSE)</f>
        <v>tier - 2</v>
      </c>
      <c r="O452" s="33" t="str">
        <f>VLOOKUP(A452,'Hospitalisation Details'!A451:L2794,11,FALSE)</f>
        <v>tier - 3</v>
      </c>
      <c r="P452" s="33" t="str">
        <f>VLOOKUP(A452,'Hospitalisation Details'!A451:L2794,12)</f>
        <v>R1013</v>
      </c>
      <c r="Q452" s="36">
        <f ca="1">VLOOKUP(A452,'Hospitalisation Details'!A451:L2794,7,FALSE)</f>
        <v>33</v>
      </c>
    </row>
    <row r="453" spans="1:17" ht="15.5" x14ac:dyDescent="0.35">
      <c r="A453" s="37" t="s">
        <v>1916</v>
      </c>
      <c r="B453" s="38" t="str">
        <f>VLOOKUP(A453,'Customer Names'!A453:E2787,3,FALSE)</f>
        <v>Wang</v>
      </c>
      <c r="C453" s="39">
        <f>VLOOKUP(A453,'Medical Examinations'!A453:J2787,2,FALSE)</f>
        <v>23.21</v>
      </c>
      <c r="D453" s="38">
        <f>VLOOKUP(A453,'Medical Examinations'!A453:J2787,4,FALSE)</f>
        <v>6.76</v>
      </c>
      <c r="E453" s="40" t="str">
        <f>VLOOKUP(A453,'Medical Examinations'!A453:J2787,6,FALSE)</f>
        <v>No</v>
      </c>
      <c r="F453" s="41" t="str">
        <f>VLOOKUP(A453,'Medical Examinations'!A453:J2787,7,FALSE)</f>
        <v>No</v>
      </c>
      <c r="G453" s="41" t="str">
        <f>VLOOKUP(A453,'Medical Examinations'!A453:J2787,8,FALSE)</f>
        <v>No</v>
      </c>
      <c r="H453" s="41">
        <f>VLOOKUP(A453,'Medical Examinations'!A453:J2787,9,FALSE)</f>
        <v>0</v>
      </c>
      <c r="I453" s="41" t="str">
        <f>VLOOKUP(A453,'Medical Examinations'!A453:J2787,10,FALSE)</f>
        <v>Yes</v>
      </c>
      <c r="J453" s="41" t="str">
        <f>VLOOKUP(A453,'Medical Examinations'!A453:J2787,3,FALSE)</f>
        <v>Normal weight</v>
      </c>
      <c r="K453" s="41" t="str">
        <f>VLOOKUP(A453,'Medical Examinations'!A453:J2787,5,FALSE)</f>
        <v>Diabetese</v>
      </c>
      <c r="L453" s="42">
        <f>VLOOKUP(Healthcare!A453,'Hospitalisation Details'!A453:L2795,6,FALSE)</f>
        <v>33405</v>
      </c>
      <c r="M453" s="43">
        <f>VLOOKUP(A453,'Hospitalisation Details'!A453:L2795,9,FALSE)</f>
        <v>22218.11</v>
      </c>
      <c r="N453" s="40" t="str">
        <f>VLOOKUP(Healthcare!A453,'Hospitalisation Details'!A453:L2795,10,FALSE)</f>
        <v>tier - 2</v>
      </c>
      <c r="O453" s="41" t="str">
        <f>VLOOKUP(A453,'Hospitalisation Details'!A452:L2795,11,FALSE)</f>
        <v>tier - 3</v>
      </c>
      <c r="P453" s="41" t="str">
        <f>VLOOKUP(A453,'Hospitalisation Details'!A452:L2795,12)</f>
        <v>R1013</v>
      </c>
      <c r="Q453" s="44">
        <f ca="1">VLOOKUP(A453,'Hospitalisation Details'!A452:L2795,7,FALSE)</f>
        <v>35</v>
      </c>
    </row>
    <row r="454" spans="1:17" ht="15.5" x14ac:dyDescent="0.35">
      <c r="A454" s="29" t="s">
        <v>1915</v>
      </c>
      <c r="B454" s="30" t="str">
        <f>VLOOKUP(A454,'Customer Names'!A454:E2788,3,FALSE)</f>
        <v>Beasley</v>
      </c>
      <c r="C454" s="31">
        <f>VLOOKUP(A454,'Medical Examinations'!A454:J2788,2,FALSE)</f>
        <v>23.98</v>
      </c>
      <c r="D454" s="30">
        <f>VLOOKUP(A454,'Medical Examinations'!A454:J2788,4,FALSE)</f>
        <v>10.67</v>
      </c>
      <c r="E454" s="32" t="str">
        <f>VLOOKUP(A454,'Medical Examinations'!A454:J2788,6,FALSE)</f>
        <v>No</v>
      </c>
      <c r="F454" s="33" t="str">
        <f>VLOOKUP(A454,'Medical Examinations'!A454:J2788,7,FALSE)</f>
        <v>No</v>
      </c>
      <c r="G454" s="33" t="str">
        <f>VLOOKUP(A454,'Medical Examinations'!A454:J2788,8,FALSE)</f>
        <v>No</v>
      </c>
      <c r="H454" s="33">
        <f>VLOOKUP(A454,'Medical Examinations'!A454:J2788,9,FALSE)</f>
        <v>0</v>
      </c>
      <c r="I454" s="33" t="str">
        <f>VLOOKUP(A454,'Medical Examinations'!A454:J2788,10,FALSE)</f>
        <v>No</v>
      </c>
      <c r="J454" s="33" t="str">
        <f>VLOOKUP(A454,'Medical Examinations'!A454:J2788,3,FALSE)</f>
        <v>Normal weight</v>
      </c>
      <c r="K454" s="33" t="str">
        <f>VLOOKUP(A454,'Medical Examinations'!A454:J2788,5,FALSE)</f>
        <v>Diabetese</v>
      </c>
      <c r="L454" s="34">
        <f>VLOOKUP(Healthcare!A454,'Hospitalisation Details'!A454:L2796,6,FALSE)</f>
        <v>34935</v>
      </c>
      <c r="M454" s="35">
        <f>VLOOKUP(A454,'Hospitalisation Details'!A454:L2796,9,FALSE)</f>
        <v>22192.44</v>
      </c>
      <c r="N454" s="32" t="str">
        <f>VLOOKUP(Healthcare!A454,'Hospitalisation Details'!A454:L2796,10,FALSE)</f>
        <v>tier - 3</v>
      </c>
      <c r="O454" s="33" t="str">
        <f>VLOOKUP(A454,'Hospitalisation Details'!A453:L2796,11,FALSE)</f>
        <v>tier - 1</v>
      </c>
      <c r="P454" s="33" t="str">
        <f>VLOOKUP(A454,'Hospitalisation Details'!A453:L2796,12)</f>
        <v>R1013</v>
      </c>
      <c r="Q454" s="36">
        <f ca="1">VLOOKUP(A454,'Hospitalisation Details'!A453:L2796,7,FALSE)</f>
        <v>31</v>
      </c>
    </row>
    <row r="455" spans="1:17" ht="15.5" x14ac:dyDescent="0.35">
      <c r="A455" s="37" t="s">
        <v>1914</v>
      </c>
      <c r="B455" s="38" t="str">
        <f>VLOOKUP(A455,'Customer Names'!A455:E2789,3,FALSE)</f>
        <v>Bedbury</v>
      </c>
      <c r="C455" s="39">
        <f>VLOOKUP(A455,'Medical Examinations'!A455:J2789,2,FALSE)</f>
        <v>30</v>
      </c>
      <c r="D455" s="38">
        <f>VLOOKUP(A455,'Medical Examinations'!A455:J2789,4,FALSE)</f>
        <v>6.21</v>
      </c>
      <c r="E455" s="40" t="str">
        <f>VLOOKUP(A455,'Medical Examinations'!A455:J2789,6,FALSE)</f>
        <v>No</v>
      </c>
      <c r="F455" s="41" t="str">
        <f>VLOOKUP(A455,'Medical Examinations'!A455:J2789,7,FALSE)</f>
        <v>No</v>
      </c>
      <c r="G455" s="41" t="str">
        <f>VLOOKUP(A455,'Medical Examinations'!A455:J2789,8,FALSE)</f>
        <v>No</v>
      </c>
      <c r="H455" s="41">
        <f>VLOOKUP(A455,'Medical Examinations'!A455:J2789,9,FALSE)</f>
        <v>0</v>
      </c>
      <c r="I455" s="41" t="str">
        <f>VLOOKUP(A455,'Medical Examinations'!A455:J2789,10,FALSE)</f>
        <v>Yes</v>
      </c>
      <c r="J455" s="41" t="str">
        <f>VLOOKUP(A455,'Medical Examinations'!A455:J2789,3,FALSE)</f>
        <v>Obesity</v>
      </c>
      <c r="K455" s="41" t="str">
        <f>VLOOKUP(A455,'Medical Examinations'!A455:J2789,5,FALSE)</f>
        <v>Prediabetese</v>
      </c>
      <c r="L455" s="42">
        <f>VLOOKUP(Healthcare!A455,'Hospitalisation Details'!A455:L2797,6,FALSE)</f>
        <v>33128</v>
      </c>
      <c r="M455" s="43">
        <f>VLOOKUP(A455,'Hospitalisation Details'!A455:L2797,9,FALSE)</f>
        <v>22144.03</v>
      </c>
      <c r="N455" s="40" t="str">
        <f>VLOOKUP(Healthcare!A455,'Hospitalisation Details'!A455:L2797,10,FALSE)</f>
        <v>tier - 2</v>
      </c>
      <c r="O455" s="41" t="str">
        <f>VLOOKUP(A455,'Hospitalisation Details'!A454:L2797,11,FALSE)</f>
        <v>tier - 2</v>
      </c>
      <c r="P455" s="41" t="str">
        <f>VLOOKUP(A455,'Hospitalisation Details'!A454:L2797,12)</f>
        <v>R1013</v>
      </c>
      <c r="Q455" s="44">
        <f ca="1">VLOOKUP(A455,'Hospitalisation Details'!A454:L2797,7,FALSE)</f>
        <v>35</v>
      </c>
    </row>
    <row r="456" spans="1:17" ht="15.5" x14ac:dyDescent="0.35">
      <c r="A456" s="29" t="s">
        <v>1913</v>
      </c>
      <c r="B456" s="30" t="str">
        <f>VLOOKUP(A456,'Customer Names'!A456:E2790,3,FALSE)</f>
        <v>Stemberger</v>
      </c>
      <c r="C456" s="31">
        <f>VLOOKUP(A456,'Medical Examinations'!A456:J2790,2,FALSE)</f>
        <v>17.350000000000001</v>
      </c>
      <c r="D456" s="30">
        <f>VLOOKUP(A456,'Medical Examinations'!A456:J2790,4,FALSE)</f>
        <v>5.03</v>
      </c>
      <c r="E456" s="32" t="str">
        <f>VLOOKUP(A456,'Medical Examinations'!A456:J2790,6,FALSE)</f>
        <v>Yes</v>
      </c>
      <c r="F456" s="33" t="str">
        <f>VLOOKUP(A456,'Medical Examinations'!A456:J2790,7,FALSE)</f>
        <v>No</v>
      </c>
      <c r="G456" s="33" t="str">
        <f>VLOOKUP(A456,'Medical Examinations'!A456:J2790,8,FALSE)</f>
        <v>No</v>
      </c>
      <c r="H456" s="33">
        <f>VLOOKUP(A456,'Medical Examinations'!A456:J2790,9,FALSE)</f>
        <v>0</v>
      </c>
      <c r="I456" s="33" t="str">
        <f>VLOOKUP(A456,'Medical Examinations'!A456:J2790,10,FALSE)</f>
        <v>Yes</v>
      </c>
      <c r="J456" s="33" t="str">
        <f>VLOOKUP(A456,'Medical Examinations'!A456:J2790,3,FALSE)</f>
        <v>Underweight</v>
      </c>
      <c r="K456" s="33" t="str">
        <f>VLOOKUP(A456,'Medical Examinations'!A456:J2790,5,FALSE)</f>
        <v>Normal</v>
      </c>
      <c r="L456" s="34">
        <f>VLOOKUP(Healthcare!A456,'Hospitalisation Details'!A456:L2798,6,FALSE)</f>
        <v>37131</v>
      </c>
      <c r="M456" s="35">
        <f>VLOOKUP(A456,'Hospitalisation Details'!A456:L2798,9,FALSE)</f>
        <v>22097.62</v>
      </c>
      <c r="N456" s="32" t="str">
        <f>VLOOKUP(Healthcare!A456,'Hospitalisation Details'!A456:L2798,10,FALSE)</f>
        <v>tier - 3</v>
      </c>
      <c r="O456" s="33" t="str">
        <f>VLOOKUP(A456,'Hospitalisation Details'!A455:L2798,11,FALSE)</f>
        <v>tier - 1</v>
      </c>
      <c r="P456" s="33" t="str">
        <f>VLOOKUP(A456,'Hospitalisation Details'!A455:L2798,12)</f>
        <v>R1013</v>
      </c>
      <c r="Q456" s="36">
        <f ca="1">VLOOKUP(A456,'Hospitalisation Details'!A455:L2798,7,FALSE)</f>
        <v>25</v>
      </c>
    </row>
    <row r="457" spans="1:17" ht="15.5" x14ac:dyDescent="0.35">
      <c r="A457" s="37" t="s">
        <v>1912</v>
      </c>
      <c r="B457" s="38" t="str">
        <f>VLOOKUP(A457,'Customer Names'!A457:E2791,3,FALSE)</f>
        <v>Chebet</v>
      </c>
      <c r="C457" s="39">
        <f>VLOOKUP(A457,'Medical Examinations'!A457:J2791,2,FALSE)</f>
        <v>22.704999999999998</v>
      </c>
      <c r="D457" s="38">
        <f>VLOOKUP(A457,'Medical Examinations'!A457:J2791,4,FALSE)</f>
        <v>5.27</v>
      </c>
      <c r="E457" s="40" t="str">
        <f>VLOOKUP(A457,'Medical Examinations'!A457:J2791,6,FALSE)</f>
        <v>No</v>
      </c>
      <c r="F457" s="41" t="str">
        <f>VLOOKUP(A457,'Medical Examinations'!A457:J2791,7,FALSE)</f>
        <v>No</v>
      </c>
      <c r="G457" s="41" t="str">
        <f>VLOOKUP(A457,'Medical Examinations'!A457:J2791,8,FALSE)</f>
        <v>No</v>
      </c>
      <c r="H457" s="41">
        <f>VLOOKUP(A457,'Medical Examinations'!A457:J2791,9,FALSE)</f>
        <v>0</v>
      </c>
      <c r="I457" s="41" t="str">
        <f>VLOOKUP(A457,'Medical Examinations'!A457:J2791,10,FALSE)</f>
        <v>No</v>
      </c>
      <c r="J457" s="41" t="str">
        <f>VLOOKUP(A457,'Medical Examinations'!A457:J2791,3,FALSE)</f>
        <v>Normal weight</v>
      </c>
      <c r="K457" s="41" t="str">
        <f>VLOOKUP(A457,'Medical Examinations'!A457:J2791,5,FALSE)</f>
        <v>Normal</v>
      </c>
      <c r="L457" s="42">
        <f>VLOOKUP(Healthcare!A457,'Hospitalisation Details'!A457:L2799,6,FALSE)</f>
        <v>36447</v>
      </c>
      <c r="M457" s="43">
        <f>VLOOKUP(A457,'Hospitalisation Details'!A457:L2799,9,FALSE)</f>
        <v>21984.47</v>
      </c>
      <c r="N457" s="40" t="str">
        <f>VLOOKUP(Healthcare!A457,'Hospitalisation Details'!A457:L2799,10,FALSE)</f>
        <v>tier - 3</v>
      </c>
      <c r="O457" s="41" t="str">
        <f>VLOOKUP(A457,'Hospitalisation Details'!A456:L2799,11,FALSE)</f>
        <v>tier - 1</v>
      </c>
      <c r="P457" s="41" t="str">
        <f>VLOOKUP(A457,'Hospitalisation Details'!A456:L2799,12)</f>
        <v>R1013</v>
      </c>
      <c r="Q457" s="44">
        <f ca="1">VLOOKUP(A457,'Hospitalisation Details'!A456:L2799,7,FALSE)</f>
        <v>26</v>
      </c>
    </row>
    <row r="458" spans="1:17" ht="15.5" x14ac:dyDescent="0.35">
      <c r="A458" s="29" t="s">
        <v>1911</v>
      </c>
      <c r="B458" s="30" t="str">
        <f>VLOOKUP(A458,'Customer Names'!A458:E2792,3,FALSE)</f>
        <v>Muir</v>
      </c>
      <c r="C458" s="31">
        <f>VLOOKUP(A458,'Medical Examinations'!A458:J2792,2,FALSE)</f>
        <v>25.41</v>
      </c>
      <c r="D458" s="30">
        <f>VLOOKUP(A458,'Medical Examinations'!A458:J2792,4,FALSE)</f>
        <v>10.53</v>
      </c>
      <c r="E458" s="32" t="str">
        <f>VLOOKUP(A458,'Medical Examinations'!A458:J2792,6,FALSE)</f>
        <v>Yes</v>
      </c>
      <c r="F458" s="33" t="str">
        <f>VLOOKUP(A458,'Medical Examinations'!A458:J2792,7,FALSE)</f>
        <v>No</v>
      </c>
      <c r="G458" s="33" t="str">
        <f>VLOOKUP(A458,'Medical Examinations'!A458:J2792,8,FALSE)</f>
        <v>No</v>
      </c>
      <c r="H458" s="33">
        <f>VLOOKUP(A458,'Medical Examinations'!A458:J2792,9,FALSE)</f>
        <v>1</v>
      </c>
      <c r="I458" s="33" t="str">
        <f>VLOOKUP(A458,'Medical Examinations'!A458:J2792,10,FALSE)</f>
        <v>Yes</v>
      </c>
      <c r="J458" s="33" t="str">
        <f>VLOOKUP(A458,'Medical Examinations'!A458:J2792,3,FALSE)</f>
        <v>Overweight</v>
      </c>
      <c r="K458" s="33" t="str">
        <f>VLOOKUP(A458,'Medical Examinations'!A458:J2792,5,FALSE)</f>
        <v>Diabetese</v>
      </c>
      <c r="L458" s="34">
        <f>VLOOKUP(Healthcare!A458,'Hospitalisation Details'!A458:L2800,6,FALSE)</f>
        <v>35052</v>
      </c>
      <c r="M458" s="35">
        <f>VLOOKUP(A458,'Hospitalisation Details'!A458:L2800,9,FALSE)</f>
        <v>21978.68</v>
      </c>
      <c r="N458" s="32" t="str">
        <f>VLOOKUP(Healthcare!A458,'Hospitalisation Details'!A458:L2800,10,FALSE)</f>
        <v>tier - 3</v>
      </c>
      <c r="O458" s="33" t="str">
        <f>VLOOKUP(A458,'Hospitalisation Details'!A457:L2800,11,FALSE)</f>
        <v>tier - 3</v>
      </c>
      <c r="P458" s="33" t="str">
        <f>VLOOKUP(A458,'Hospitalisation Details'!A457:L2800,12)</f>
        <v>R1013</v>
      </c>
      <c r="Q458" s="36">
        <f ca="1">VLOOKUP(A458,'Hospitalisation Details'!A457:L2800,7,FALSE)</f>
        <v>30</v>
      </c>
    </row>
    <row r="459" spans="1:17" ht="15.5" x14ac:dyDescent="0.35">
      <c r="A459" s="37" t="s">
        <v>1910</v>
      </c>
      <c r="B459" s="38" t="str">
        <f>VLOOKUP(A459,'Customer Names'!A459:E2793,3,FALSE)</f>
        <v>Yang</v>
      </c>
      <c r="C459" s="39">
        <f>VLOOKUP(A459,'Medical Examinations'!A459:J2793,2,FALSE)</f>
        <v>18.23</v>
      </c>
      <c r="D459" s="38">
        <f>VLOOKUP(A459,'Medical Examinations'!A459:J2793,4,FALSE)</f>
        <v>5.78</v>
      </c>
      <c r="E459" s="40" t="str">
        <f>VLOOKUP(A459,'Medical Examinations'!A459:J2793,6,FALSE)</f>
        <v>No</v>
      </c>
      <c r="F459" s="41" t="str">
        <f>VLOOKUP(A459,'Medical Examinations'!A459:J2793,7,FALSE)</f>
        <v>No</v>
      </c>
      <c r="G459" s="41" t="str">
        <f>VLOOKUP(A459,'Medical Examinations'!A459:J2793,8,FALSE)</f>
        <v>Yes</v>
      </c>
      <c r="H459" s="41">
        <f>VLOOKUP(A459,'Medical Examinations'!A459:J2793,9,FALSE)</f>
        <v>1</v>
      </c>
      <c r="I459" s="41" t="str">
        <f>VLOOKUP(A459,'Medical Examinations'!A459:J2793,10,FALSE)</f>
        <v>Yes</v>
      </c>
      <c r="J459" s="41" t="str">
        <f>VLOOKUP(A459,'Medical Examinations'!A459:J2793,3,FALSE)</f>
        <v>Underweight</v>
      </c>
      <c r="K459" s="41" t="str">
        <f>VLOOKUP(A459,'Medical Examinations'!A459:J2793,5,FALSE)</f>
        <v>Prediabetese</v>
      </c>
      <c r="L459" s="42">
        <f>VLOOKUP(Healthcare!A459,'Hospitalisation Details'!A459:L2801,6,FALSE)</f>
        <v>37892</v>
      </c>
      <c r="M459" s="43">
        <f>VLOOKUP(A459,'Hospitalisation Details'!A459:L2801,9,FALSE)</f>
        <v>21882.400000000001</v>
      </c>
      <c r="N459" s="40" t="str">
        <f>VLOOKUP(Healthcare!A459,'Hospitalisation Details'!A459:L2801,10,FALSE)</f>
        <v>tier - 2</v>
      </c>
      <c r="O459" s="41" t="str">
        <f>VLOOKUP(A459,'Hospitalisation Details'!A458:L2801,11,FALSE)</f>
        <v>tier - 1</v>
      </c>
      <c r="P459" s="41" t="str">
        <f>VLOOKUP(A459,'Hospitalisation Details'!A458:L2801,12)</f>
        <v>R1013</v>
      </c>
      <c r="Q459" s="44">
        <f ca="1">VLOOKUP(A459,'Hospitalisation Details'!A458:L2801,7,FALSE)</f>
        <v>22</v>
      </c>
    </row>
    <row r="460" spans="1:17" ht="15.5" x14ac:dyDescent="0.35">
      <c r="A460" s="29" t="s">
        <v>1909</v>
      </c>
      <c r="B460" s="30" t="str">
        <f>VLOOKUP(A460,'Customer Names'!A460:E2794,3,FALSE)</f>
        <v>Gravel</v>
      </c>
      <c r="C460" s="31">
        <f>VLOOKUP(A460,'Medical Examinations'!A460:J2794,2,FALSE)</f>
        <v>24.7</v>
      </c>
      <c r="D460" s="30">
        <f>VLOOKUP(A460,'Medical Examinations'!A460:J2794,4,FALSE)</f>
        <v>4.3600000000000003</v>
      </c>
      <c r="E460" s="32" t="str">
        <f>VLOOKUP(A460,'Medical Examinations'!A460:J2794,6,FALSE)</f>
        <v>No</v>
      </c>
      <c r="F460" s="33" t="str">
        <f>VLOOKUP(A460,'Medical Examinations'!A460:J2794,7,FALSE)</f>
        <v>No</v>
      </c>
      <c r="G460" s="33" t="str">
        <f>VLOOKUP(A460,'Medical Examinations'!A460:J2794,8,FALSE)</f>
        <v>Yes</v>
      </c>
      <c r="H460" s="33">
        <f>VLOOKUP(A460,'Medical Examinations'!A460:J2794,9,FALSE)</f>
        <v>1</v>
      </c>
      <c r="I460" s="33" t="str">
        <f>VLOOKUP(A460,'Medical Examinations'!A460:J2794,10,FALSE)</f>
        <v>Yes</v>
      </c>
      <c r="J460" s="33" t="str">
        <f>VLOOKUP(A460,'Medical Examinations'!A460:J2794,3,FALSE)</f>
        <v>Normal weight</v>
      </c>
      <c r="K460" s="33" t="str">
        <f>VLOOKUP(A460,'Medical Examinations'!A460:J2794,5,FALSE)</f>
        <v>Normal</v>
      </c>
      <c r="L460" s="34">
        <f>VLOOKUP(Healthcare!A460,'Hospitalisation Details'!A460:L2802,6,FALSE)</f>
        <v>36389</v>
      </c>
      <c r="M460" s="35">
        <f>VLOOKUP(A460,'Hospitalisation Details'!A460:L2802,9,FALSE)</f>
        <v>21880.82</v>
      </c>
      <c r="N460" s="32" t="str">
        <f>VLOOKUP(Healthcare!A460,'Hospitalisation Details'!A460:L2802,10,FALSE)</f>
        <v>tier - 3</v>
      </c>
      <c r="O460" s="33" t="str">
        <f>VLOOKUP(A460,'Hospitalisation Details'!A459:L2802,11,FALSE)</f>
        <v>tier - 1</v>
      </c>
      <c r="P460" s="33" t="str">
        <f>VLOOKUP(A460,'Hospitalisation Details'!A459:L2802,12)</f>
        <v>R1013</v>
      </c>
      <c r="Q460" s="36">
        <f ca="1">VLOOKUP(A460,'Hospitalisation Details'!A459:L2802,7,FALSE)</f>
        <v>27</v>
      </c>
    </row>
    <row r="461" spans="1:17" ht="15.5" x14ac:dyDescent="0.35">
      <c r="A461" s="37" t="s">
        <v>1908</v>
      </c>
      <c r="B461" s="38" t="str">
        <f>VLOOKUP(A461,'Customer Names'!A461:E2795,3,FALSE)</f>
        <v>Smith</v>
      </c>
      <c r="C461" s="39">
        <f>VLOOKUP(A461,'Medical Examinations'!A461:J2795,2,FALSE)</f>
        <v>37.4</v>
      </c>
      <c r="D461" s="38">
        <f>VLOOKUP(A461,'Medical Examinations'!A461:J2795,4,FALSE)</f>
        <v>9.7200000000000006</v>
      </c>
      <c r="E461" s="40" t="str">
        <f>VLOOKUP(A461,'Medical Examinations'!A461:J2795,6,FALSE)</f>
        <v>Yes</v>
      </c>
      <c r="F461" s="41" t="str">
        <f>VLOOKUP(A461,'Medical Examinations'!A461:J2795,7,FALSE)</f>
        <v>No</v>
      </c>
      <c r="G461" s="41" t="str">
        <f>VLOOKUP(A461,'Medical Examinations'!A461:J2795,8,FALSE)</f>
        <v>Yes</v>
      </c>
      <c r="H461" s="41">
        <f>VLOOKUP(A461,'Medical Examinations'!A461:J2795,9,FALSE)</f>
        <v>1</v>
      </c>
      <c r="I461" s="41" t="str">
        <f>VLOOKUP(A461,'Medical Examinations'!A461:J2795,10,FALSE)</f>
        <v>No</v>
      </c>
      <c r="J461" s="41" t="str">
        <f>VLOOKUP(A461,'Medical Examinations'!A461:J2795,3,FALSE)</f>
        <v>Obesity</v>
      </c>
      <c r="K461" s="41" t="str">
        <f>VLOOKUP(A461,'Medical Examinations'!A461:J2795,5,FALSE)</f>
        <v>Diabetese</v>
      </c>
      <c r="L461" s="42">
        <f>VLOOKUP(Healthcare!A461,'Hospitalisation Details'!A461:L2803,6,FALSE)</f>
        <v>34208</v>
      </c>
      <c r="M461" s="43">
        <f>VLOOKUP(A461,'Hospitalisation Details'!A461:L2803,9,FALSE)</f>
        <v>21797</v>
      </c>
      <c r="N461" s="40" t="str">
        <f>VLOOKUP(Healthcare!A461,'Hospitalisation Details'!A461:L2803,10,FALSE)</f>
        <v>tier - 3</v>
      </c>
      <c r="O461" s="41" t="str">
        <f>VLOOKUP(A461,'Hospitalisation Details'!A460:L2803,11,FALSE)</f>
        <v>tier - 1</v>
      </c>
      <c r="P461" s="41" t="str">
        <f>VLOOKUP(A461,'Hospitalisation Details'!A460:L2803,12)</f>
        <v>R1013</v>
      </c>
      <c r="Q461" s="44">
        <f ca="1">VLOOKUP(A461,'Hospitalisation Details'!A460:L2803,7,FALSE)</f>
        <v>33</v>
      </c>
    </row>
    <row r="462" spans="1:17" ht="15.5" x14ac:dyDescent="0.35">
      <c r="A462" s="29" t="s">
        <v>1907</v>
      </c>
      <c r="B462" s="30" t="str">
        <f>VLOOKUP(A462,'Customer Names'!A462:E2796,3,FALSE)</f>
        <v>Williams</v>
      </c>
      <c r="C462" s="31">
        <f>VLOOKUP(A462,'Medical Examinations'!A462:J2796,2,FALSE)</f>
        <v>26.885000000000002</v>
      </c>
      <c r="D462" s="30">
        <f>VLOOKUP(A462,'Medical Examinations'!A462:J2796,4,FALSE)</f>
        <v>5.18</v>
      </c>
      <c r="E462" s="32" t="str">
        <f>VLOOKUP(A462,'Medical Examinations'!A462:J2796,6,FALSE)</f>
        <v>No</v>
      </c>
      <c r="F462" s="33" t="str">
        <f>VLOOKUP(A462,'Medical Examinations'!A462:J2796,7,FALSE)</f>
        <v>No</v>
      </c>
      <c r="G462" s="33" t="str">
        <f>VLOOKUP(A462,'Medical Examinations'!A462:J2796,8,FALSE)</f>
        <v>Yes</v>
      </c>
      <c r="H462" s="33">
        <f>VLOOKUP(A462,'Medical Examinations'!A462:J2796,9,FALSE)</f>
        <v>1</v>
      </c>
      <c r="I462" s="33" t="str">
        <f>VLOOKUP(A462,'Medical Examinations'!A462:J2796,10,FALSE)</f>
        <v>Yes</v>
      </c>
      <c r="J462" s="33" t="str">
        <f>VLOOKUP(A462,'Medical Examinations'!A462:J2796,3,FALSE)</f>
        <v>Overweight</v>
      </c>
      <c r="K462" s="33" t="str">
        <f>VLOOKUP(A462,'Medical Examinations'!A462:J2796,5,FALSE)</f>
        <v>Normal</v>
      </c>
      <c r="L462" s="34">
        <f>VLOOKUP(Healthcare!A462,'Hospitalisation Details'!A462:L2804,6,FALSE)</f>
        <v>36431</v>
      </c>
      <c r="M462" s="35">
        <f>VLOOKUP(A462,'Hospitalisation Details'!A462:L2804,9,FALSE)</f>
        <v>21774.32</v>
      </c>
      <c r="N462" s="32" t="str">
        <f>VLOOKUP(Healthcare!A462,'Hospitalisation Details'!A462:L2804,10,FALSE)</f>
        <v>tier - 3</v>
      </c>
      <c r="O462" s="33" t="str">
        <f>VLOOKUP(A462,'Hospitalisation Details'!A461:L2804,11,FALSE)</f>
        <v>tier - 2</v>
      </c>
      <c r="P462" s="33" t="str">
        <f>VLOOKUP(A462,'Hospitalisation Details'!A461:L2804,12)</f>
        <v>R1013</v>
      </c>
      <c r="Q462" s="36">
        <f ca="1">VLOOKUP(A462,'Hospitalisation Details'!A461:L2804,7,FALSE)</f>
        <v>26</v>
      </c>
    </row>
    <row r="463" spans="1:17" ht="15.5" x14ac:dyDescent="0.35">
      <c r="A463" s="37" t="s">
        <v>1906</v>
      </c>
      <c r="B463" s="38" t="str">
        <f>VLOOKUP(A463,'Customer Names'!A463:E2797,3,FALSE)</f>
        <v>Meyer</v>
      </c>
      <c r="C463" s="39">
        <f>VLOOKUP(A463,'Medical Examinations'!A463:J2797,2,FALSE)</f>
        <v>25.27</v>
      </c>
      <c r="D463" s="38">
        <f>VLOOKUP(A463,'Medical Examinations'!A463:J2797,4,FALSE)</f>
        <v>5.29</v>
      </c>
      <c r="E463" s="40" t="str">
        <f>VLOOKUP(A463,'Medical Examinations'!A463:J2797,6,FALSE)</f>
        <v>No</v>
      </c>
      <c r="F463" s="41" t="str">
        <f>VLOOKUP(A463,'Medical Examinations'!A463:J2797,7,FALSE)</f>
        <v>No</v>
      </c>
      <c r="G463" s="41" t="str">
        <f>VLOOKUP(A463,'Medical Examinations'!A463:J2797,8,FALSE)</f>
        <v>Yes</v>
      </c>
      <c r="H463" s="41">
        <f>VLOOKUP(A463,'Medical Examinations'!A463:J2797,9,FALSE)</f>
        <v>1</v>
      </c>
      <c r="I463" s="41" t="str">
        <f>VLOOKUP(A463,'Medical Examinations'!A463:J2797,10,FALSE)</f>
        <v>Yes</v>
      </c>
      <c r="J463" s="41" t="str">
        <f>VLOOKUP(A463,'Medical Examinations'!A463:J2797,3,FALSE)</f>
        <v>Overweight</v>
      </c>
      <c r="K463" s="41" t="str">
        <f>VLOOKUP(A463,'Medical Examinations'!A463:J2797,5,FALSE)</f>
        <v>Normal</v>
      </c>
      <c r="L463" s="42">
        <f>VLOOKUP(Healthcare!A463,'Hospitalisation Details'!A463:L2805,6,FALSE)</f>
        <v>36423</v>
      </c>
      <c r="M463" s="43">
        <f>VLOOKUP(A463,'Hospitalisation Details'!A463:L2805,9,FALSE)</f>
        <v>21771.34</v>
      </c>
      <c r="N463" s="40" t="str">
        <f>VLOOKUP(Healthcare!A463,'Hospitalisation Details'!A463:L2805,10,FALSE)</f>
        <v>tier - 3</v>
      </c>
      <c r="O463" s="41" t="str">
        <f>VLOOKUP(A463,'Hospitalisation Details'!A462:L2805,11,FALSE)</f>
        <v>tier - 1</v>
      </c>
      <c r="P463" s="41" t="str">
        <f>VLOOKUP(A463,'Hospitalisation Details'!A462:L2805,12)</f>
        <v>R1013</v>
      </c>
      <c r="Q463" s="44">
        <f ca="1">VLOOKUP(A463,'Hospitalisation Details'!A462:L2805,7,FALSE)</f>
        <v>26</v>
      </c>
    </row>
    <row r="464" spans="1:17" ht="15.5" x14ac:dyDescent="0.35">
      <c r="A464" s="29" t="s">
        <v>1905</v>
      </c>
      <c r="B464" s="30" t="str">
        <f>VLOOKUP(A464,'Customer Names'!A464:E2798,3,FALSE)</f>
        <v>Jamieson</v>
      </c>
      <c r="C464" s="31">
        <f>VLOOKUP(A464,'Medical Examinations'!A464:J2798,2,FALSE)</f>
        <v>23.655000000000001</v>
      </c>
      <c r="D464" s="30">
        <f>VLOOKUP(A464,'Medical Examinations'!A464:J2798,4,FALSE)</f>
        <v>4.8600000000000003</v>
      </c>
      <c r="E464" s="32" t="str">
        <f>VLOOKUP(A464,'Medical Examinations'!A464:J2798,6,FALSE)</f>
        <v>Yes</v>
      </c>
      <c r="F464" s="33" t="str">
        <f>VLOOKUP(A464,'Medical Examinations'!A464:J2798,7,FALSE)</f>
        <v>No</v>
      </c>
      <c r="G464" s="33" t="str">
        <f>VLOOKUP(A464,'Medical Examinations'!A464:J2798,8,FALSE)</f>
        <v>No</v>
      </c>
      <c r="H464" s="33">
        <f>VLOOKUP(A464,'Medical Examinations'!A464:J2798,9,FALSE)</f>
        <v>0</v>
      </c>
      <c r="I464" s="33" t="str">
        <f>VLOOKUP(A464,'Medical Examinations'!A464:J2798,10,FALSE)</f>
        <v>Yes</v>
      </c>
      <c r="J464" s="33" t="str">
        <f>VLOOKUP(A464,'Medical Examinations'!A464:J2798,3,FALSE)</f>
        <v>Normal weight</v>
      </c>
      <c r="K464" s="33" t="str">
        <f>VLOOKUP(A464,'Medical Examinations'!A464:J2798,5,FALSE)</f>
        <v>Normal</v>
      </c>
      <c r="L464" s="34">
        <f>VLOOKUP(Healthcare!A464,'Hospitalisation Details'!A464:L2806,6,FALSE)</f>
        <v>35264</v>
      </c>
      <c r="M464" s="35">
        <f>VLOOKUP(A464,'Hospitalisation Details'!A464:L2806,9,FALSE)</f>
        <v>21677.279999999999</v>
      </c>
      <c r="N464" s="32" t="str">
        <f>VLOOKUP(Healthcare!A464,'Hospitalisation Details'!A464:L2806,10,FALSE)</f>
        <v>tier - 3</v>
      </c>
      <c r="O464" s="33" t="str">
        <f>VLOOKUP(A464,'Hospitalisation Details'!A463:L2806,11,FALSE)</f>
        <v>tier - 1</v>
      </c>
      <c r="P464" s="33" t="str">
        <f>VLOOKUP(A464,'Hospitalisation Details'!A463:L2806,12)</f>
        <v>R1013</v>
      </c>
      <c r="Q464" s="36">
        <f ca="1">VLOOKUP(A464,'Hospitalisation Details'!A463:L2806,7,FALSE)</f>
        <v>30</v>
      </c>
    </row>
    <row r="465" spans="1:17" ht="15.5" x14ac:dyDescent="0.35">
      <c r="A465" s="37" t="s">
        <v>1904</v>
      </c>
      <c r="B465" s="38" t="str">
        <f>VLOOKUP(A465,'Customer Names'!A465:E2799,3,FALSE)</f>
        <v>Dufeal</v>
      </c>
      <c r="C465" s="39">
        <f>VLOOKUP(A465,'Medical Examinations'!A465:J2799,2,FALSE)</f>
        <v>55.05</v>
      </c>
      <c r="D465" s="38">
        <f>VLOOKUP(A465,'Medical Examinations'!A465:J2799,4,FALSE)</f>
        <v>7.66</v>
      </c>
      <c r="E465" s="40" t="str">
        <f>VLOOKUP(A465,'Medical Examinations'!A465:J2799,6,FALSE)</f>
        <v>No</v>
      </c>
      <c r="F465" s="41" t="str">
        <f>VLOOKUP(A465,'Medical Examinations'!A465:J2799,7,FALSE)</f>
        <v>No</v>
      </c>
      <c r="G465" s="41" t="str">
        <f>VLOOKUP(A465,'Medical Examinations'!A465:J2799,8,FALSE)</f>
        <v>No</v>
      </c>
      <c r="H465" s="41">
        <f>VLOOKUP(A465,'Medical Examinations'!A465:J2799,9,FALSE)</f>
        <v>0</v>
      </c>
      <c r="I465" s="41" t="str">
        <f>VLOOKUP(A465,'Medical Examinations'!A465:J2799,10,FALSE)</f>
        <v>No</v>
      </c>
      <c r="J465" s="41" t="str">
        <f>VLOOKUP(A465,'Medical Examinations'!A465:J2799,3,FALSE)</f>
        <v>Obesity</v>
      </c>
      <c r="K465" s="41" t="str">
        <f>VLOOKUP(A465,'Medical Examinations'!A465:J2799,5,FALSE)</f>
        <v>Diabetese</v>
      </c>
      <c r="L465" s="42">
        <f>VLOOKUP(Healthcare!A465,'Hospitalisation Details'!A465:L2807,6,FALSE)</f>
        <v>33924</v>
      </c>
      <c r="M465" s="43">
        <f>VLOOKUP(A465,'Hospitalisation Details'!A465:L2807,9,FALSE)</f>
        <v>21661.16</v>
      </c>
      <c r="N465" s="40" t="str">
        <f>VLOOKUP(Healthcare!A465,'Hospitalisation Details'!A465:L2807,10,FALSE)</f>
        <v>tier - 2</v>
      </c>
      <c r="O465" s="41" t="str">
        <f>VLOOKUP(A465,'Hospitalisation Details'!A464:L2807,11,FALSE)</f>
        <v>tier - 2</v>
      </c>
      <c r="P465" s="41" t="str">
        <f>VLOOKUP(A465,'Hospitalisation Details'!A464:L2807,12)</f>
        <v>R1013</v>
      </c>
      <c r="Q465" s="44">
        <f ca="1">VLOOKUP(A465,'Hospitalisation Details'!A464:L2807,7,FALSE)</f>
        <v>33</v>
      </c>
    </row>
    <row r="466" spans="1:17" ht="15.5" x14ac:dyDescent="0.35">
      <c r="A466" s="29" t="s">
        <v>1903</v>
      </c>
      <c r="B466" s="30" t="str">
        <f>VLOOKUP(A466,'Customer Names'!A466:E2800,3,FALSE)</f>
        <v>Sansonetti</v>
      </c>
      <c r="C466" s="31">
        <f>VLOOKUP(A466,'Medical Examinations'!A466:J2800,2,FALSE)</f>
        <v>24.89</v>
      </c>
      <c r="D466" s="30">
        <f>VLOOKUP(A466,'Medical Examinations'!A466:J2800,4,FALSE)</f>
        <v>6.1</v>
      </c>
      <c r="E466" s="32" t="str">
        <f>VLOOKUP(A466,'Medical Examinations'!A466:J2800,6,FALSE)</f>
        <v>Yes</v>
      </c>
      <c r="F466" s="33" t="str">
        <f>VLOOKUP(A466,'Medical Examinations'!A466:J2800,7,FALSE)</f>
        <v>No</v>
      </c>
      <c r="G466" s="33" t="str">
        <f>VLOOKUP(A466,'Medical Examinations'!A466:J2800,8,FALSE)</f>
        <v>Yes</v>
      </c>
      <c r="H466" s="33">
        <f>VLOOKUP(A466,'Medical Examinations'!A466:J2800,9,FALSE)</f>
        <v>1</v>
      </c>
      <c r="I466" s="33" t="str">
        <f>VLOOKUP(A466,'Medical Examinations'!A466:J2800,10,FALSE)</f>
        <v>Yes</v>
      </c>
      <c r="J466" s="33" t="str">
        <f>VLOOKUP(A466,'Medical Examinations'!A466:J2800,3,FALSE)</f>
        <v>Normal weight</v>
      </c>
      <c r="K466" s="33" t="str">
        <f>VLOOKUP(A466,'Medical Examinations'!A466:J2800,5,FALSE)</f>
        <v>Prediabetese</v>
      </c>
      <c r="L466" s="34">
        <f>VLOOKUP(Healthcare!A466,'Hospitalisation Details'!A466:L2808,6,FALSE)</f>
        <v>34328</v>
      </c>
      <c r="M466" s="35">
        <f>VLOOKUP(A466,'Hospitalisation Details'!A466:L2808,9,FALSE)</f>
        <v>21659.93</v>
      </c>
      <c r="N466" s="32" t="str">
        <f>VLOOKUP(Healthcare!A466,'Hospitalisation Details'!A466:L2808,10,FALSE)</f>
        <v>tier - 3</v>
      </c>
      <c r="O466" s="33" t="str">
        <f>VLOOKUP(A466,'Hospitalisation Details'!A465:L2808,11,FALSE)</f>
        <v>tier - 3</v>
      </c>
      <c r="P466" s="33" t="str">
        <f>VLOOKUP(A466,'Hospitalisation Details'!A465:L2808,12)</f>
        <v>R1013</v>
      </c>
      <c r="Q466" s="36">
        <f ca="1">VLOOKUP(A466,'Hospitalisation Details'!A465:L2808,7,FALSE)</f>
        <v>32</v>
      </c>
    </row>
    <row r="467" spans="1:17" ht="15.5" x14ac:dyDescent="0.35">
      <c r="A467" s="37" t="s">
        <v>1902</v>
      </c>
      <c r="B467" s="38" t="str">
        <f>VLOOKUP(A467,'Customer Names'!A467:E2801,3,FALSE)</f>
        <v>Koneazny</v>
      </c>
      <c r="C467" s="39">
        <f>VLOOKUP(A467,'Medical Examinations'!A467:J2801,2,FALSE)</f>
        <v>18.715</v>
      </c>
      <c r="D467" s="38">
        <f>VLOOKUP(A467,'Medical Examinations'!A467:J2801,4,FALSE)</f>
        <v>4.4400000000000004</v>
      </c>
      <c r="E467" s="40" t="str">
        <f>VLOOKUP(A467,'Medical Examinations'!A467:J2801,6,FALSE)</f>
        <v>No</v>
      </c>
      <c r="F467" s="41" t="str">
        <f>VLOOKUP(A467,'Medical Examinations'!A467:J2801,7,FALSE)</f>
        <v>No</v>
      </c>
      <c r="G467" s="41" t="str">
        <f>VLOOKUP(A467,'Medical Examinations'!A467:J2801,8,FALSE)</f>
        <v>No</v>
      </c>
      <c r="H467" s="41">
        <f>VLOOKUP(A467,'Medical Examinations'!A467:J2801,9,FALSE)</f>
        <v>0</v>
      </c>
      <c r="I467" s="41" t="str">
        <f>VLOOKUP(A467,'Medical Examinations'!A467:J2801,10,FALSE)</f>
        <v>No</v>
      </c>
      <c r="J467" s="41" t="str">
        <f>VLOOKUP(A467,'Medical Examinations'!A467:J2801,3,FALSE)</f>
        <v>Normal weight</v>
      </c>
      <c r="K467" s="41" t="str">
        <f>VLOOKUP(A467,'Medical Examinations'!A467:J2801,5,FALSE)</f>
        <v>Normal</v>
      </c>
      <c r="L467" s="42">
        <f>VLOOKUP(Healthcare!A467,'Hospitalisation Details'!A467:L2809,6,FALSE)</f>
        <v>36323</v>
      </c>
      <c r="M467" s="43">
        <f>VLOOKUP(A467,'Hospitalisation Details'!A467:L2809,9,FALSE)</f>
        <v>21595.38</v>
      </c>
      <c r="N467" s="40" t="str">
        <f>VLOOKUP(Healthcare!A467,'Hospitalisation Details'!A467:L2809,10,FALSE)</f>
        <v>tier - 2</v>
      </c>
      <c r="O467" s="41" t="str">
        <f>VLOOKUP(A467,'Hospitalisation Details'!A466:L2809,11,FALSE)</f>
        <v>tier - 3</v>
      </c>
      <c r="P467" s="41" t="str">
        <f>VLOOKUP(A467,'Hospitalisation Details'!A466:L2809,12)</f>
        <v>R1013</v>
      </c>
      <c r="Q467" s="44">
        <f ca="1">VLOOKUP(A467,'Hospitalisation Details'!A466:L2809,7,FALSE)</f>
        <v>27</v>
      </c>
    </row>
    <row r="468" spans="1:17" ht="15.5" x14ac:dyDescent="0.35">
      <c r="A468" s="29" t="s">
        <v>1901</v>
      </c>
      <c r="B468" s="30" t="str">
        <f>VLOOKUP(A468,'Customer Names'!A468:E2802,3,FALSE)</f>
        <v>Johnson</v>
      </c>
      <c r="C468" s="31">
        <f>VLOOKUP(A468,'Medical Examinations'!A468:J2802,2,FALSE)</f>
        <v>28.12</v>
      </c>
      <c r="D468" s="30">
        <f>VLOOKUP(A468,'Medical Examinations'!A468:J2802,4,FALSE)</f>
        <v>6.15</v>
      </c>
      <c r="E468" s="32" t="str">
        <f>VLOOKUP(A468,'Medical Examinations'!A468:J2802,6,FALSE)</f>
        <v>No</v>
      </c>
      <c r="F468" s="33" t="str">
        <f>VLOOKUP(A468,'Medical Examinations'!A468:J2802,7,FALSE)</f>
        <v>No</v>
      </c>
      <c r="G468" s="33" t="str">
        <f>VLOOKUP(A468,'Medical Examinations'!A468:J2802,8,FALSE)</f>
        <v>No</v>
      </c>
      <c r="H468" s="33">
        <f>VLOOKUP(A468,'Medical Examinations'!A468:J2802,9,FALSE)</f>
        <v>0</v>
      </c>
      <c r="I468" s="33" t="str">
        <f>VLOOKUP(A468,'Medical Examinations'!A468:J2802,10,FALSE)</f>
        <v>Yes</v>
      </c>
      <c r="J468" s="33" t="str">
        <f>VLOOKUP(A468,'Medical Examinations'!A468:J2802,3,FALSE)</f>
        <v>Overweight</v>
      </c>
      <c r="K468" s="33" t="str">
        <f>VLOOKUP(A468,'Medical Examinations'!A468:J2802,5,FALSE)</f>
        <v>Prediabetese</v>
      </c>
      <c r="L468" s="34">
        <f>VLOOKUP(Healthcare!A468,'Hospitalisation Details'!A468:L2810,6,FALSE)</f>
        <v>33198</v>
      </c>
      <c r="M468" s="35">
        <f>VLOOKUP(A468,'Hospitalisation Details'!A468:L2810,9,FALSE)</f>
        <v>21472.48</v>
      </c>
      <c r="N468" s="32" t="str">
        <f>VLOOKUP(Healthcare!A468,'Hospitalisation Details'!A468:L2810,10,FALSE)</f>
        <v>tier - 2</v>
      </c>
      <c r="O468" s="33" t="str">
        <f>VLOOKUP(A468,'Hospitalisation Details'!A467:L2810,11,FALSE)</f>
        <v>tier - 2</v>
      </c>
      <c r="P468" s="33" t="str">
        <f>VLOOKUP(A468,'Hospitalisation Details'!A467:L2810,12)</f>
        <v>R1013</v>
      </c>
      <c r="Q468" s="36">
        <f ca="1">VLOOKUP(A468,'Hospitalisation Details'!A467:L2810,7,FALSE)</f>
        <v>35</v>
      </c>
    </row>
    <row r="469" spans="1:17" ht="15.5" x14ac:dyDescent="0.35">
      <c r="A469" s="37" t="s">
        <v>1900</v>
      </c>
      <c r="B469" s="38" t="str">
        <f>VLOOKUP(A469,'Customer Names'!A469:E2803,3,FALSE)</f>
        <v>Glasson</v>
      </c>
      <c r="C469" s="39">
        <f>VLOOKUP(A469,'Medical Examinations'!A469:J2803,2,FALSE)</f>
        <v>26.6</v>
      </c>
      <c r="D469" s="38">
        <f>VLOOKUP(A469,'Medical Examinations'!A469:J2803,4,FALSE)</f>
        <v>4.53</v>
      </c>
      <c r="E469" s="40" t="str">
        <f>VLOOKUP(A469,'Medical Examinations'!A469:J2803,6,FALSE)</f>
        <v>No</v>
      </c>
      <c r="F469" s="41" t="str">
        <f>VLOOKUP(A469,'Medical Examinations'!A469:J2803,7,FALSE)</f>
        <v>No</v>
      </c>
      <c r="G469" s="41" t="str">
        <f>VLOOKUP(A469,'Medical Examinations'!A469:J2803,8,FALSE)</f>
        <v>No</v>
      </c>
      <c r="H469" s="41">
        <f>VLOOKUP(A469,'Medical Examinations'!A469:J2803,9,FALSE)</f>
        <v>0</v>
      </c>
      <c r="I469" s="41" t="str">
        <f>VLOOKUP(A469,'Medical Examinations'!A469:J2803,10,FALSE)</f>
        <v>Yes</v>
      </c>
      <c r="J469" s="41" t="str">
        <f>VLOOKUP(A469,'Medical Examinations'!A469:J2803,3,FALSE)</f>
        <v>Overweight</v>
      </c>
      <c r="K469" s="41" t="str">
        <f>VLOOKUP(A469,'Medical Examinations'!A469:J2803,5,FALSE)</f>
        <v>Normal</v>
      </c>
      <c r="L469" s="42">
        <f>VLOOKUP(Healthcare!A469,'Hospitalisation Details'!A469:L2811,6,FALSE)</f>
        <v>33120</v>
      </c>
      <c r="M469" s="43">
        <f>VLOOKUP(A469,'Hospitalisation Details'!A469:L2811,9,FALSE)</f>
        <v>21348.71</v>
      </c>
      <c r="N469" s="40" t="str">
        <f>VLOOKUP(Healthcare!A469,'Hospitalisation Details'!A469:L2811,10,FALSE)</f>
        <v>tier - 2</v>
      </c>
      <c r="O469" s="41" t="str">
        <f>VLOOKUP(A469,'Hospitalisation Details'!A468:L2811,11,FALSE)</f>
        <v>tier - 1</v>
      </c>
      <c r="P469" s="41" t="str">
        <f>VLOOKUP(A469,'Hospitalisation Details'!A468:L2811,12)</f>
        <v>R1013</v>
      </c>
      <c r="Q469" s="44">
        <f ca="1">VLOOKUP(A469,'Hospitalisation Details'!A468:L2811,7,FALSE)</f>
        <v>36</v>
      </c>
    </row>
    <row r="470" spans="1:17" ht="15.5" x14ac:dyDescent="0.35">
      <c r="A470" s="29" t="s">
        <v>1899</v>
      </c>
      <c r="B470" s="30" t="str">
        <f>VLOOKUP(A470,'Customer Names'!A470:E2804,3,FALSE)</f>
        <v>Canitz</v>
      </c>
      <c r="C470" s="31">
        <f>VLOOKUP(A470,'Medical Examinations'!A470:J2804,2,FALSE)</f>
        <v>30.114999999999998</v>
      </c>
      <c r="D470" s="30">
        <f>VLOOKUP(A470,'Medical Examinations'!A470:J2804,4,FALSE)</f>
        <v>5.48</v>
      </c>
      <c r="E470" s="32" t="str">
        <f>VLOOKUP(A470,'Medical Examinations'!A470:J2804,6,FALSE)</f>
        <v>No</v>
      </c>
      <c r="F470" s="33" t="str">
        <f>VLOOKUP(A470,'Medical Examinations'!A470:J2804,7,FALSE)</f>
        <v>Yes</v>
      </c>
      <c r="G470" s="33" t="str">
        <f>VLOOKUP(A470,'Medical Examinations'!A470:J2804,8,FALSE)</f>
        <v>No</v>
      </c>
      <c r="H470" s="33">
        <f>VLOOKUP(A470,'Medical Examinations'!A470:J2804,9,FALSE)</f>
        <v>1</v>
      </c>
      <c r="I470" s="33" t="str">
        <f>VLOOKUP(A470,'Medical Examinations'!A470:J2804,10,FALSE)</f>
        <v>No</v>
      </c>
      <c r="J470" s="33" t="str">
        <f>VLOOKUP(A470,'Medical Examinations'!A470:J2804,3,FALSE)</f>
        <v>Obesity</v>
      </c>
      <c r="K470" s="33" t="str">
        <f>VLOOKUP(A470,'Medical Examinations'!A470:J2804,5,FALSE)</f>
        <v>Normal</v>
      </c>
      <c r="L470" s="34">
        <f>VLOOKUP(Healthcare!A470,'Hospitalisation Details'!A470:L2812,6,FALSE)</f>
        <v>38203</v>
      </c>
      <c r="M470" s="35">
        <f>VLOOKUP(A470,'Hospitalisation Details'!A470:L2812,9,FALSE)</f>
        <v>21344.85</v>
      </c>
      <c r="N470" s="32" t="str">
        <f>VLOOKUP(Healthcare!A470,'Hospitalisation Details'!A470:L2812,10,FALSE)</f>
        <v>tier - 3</v>
      </c>
      <c r="O470" s="33" t="str">
        <f>VLOOKUP(A470,'Hospitalisation Details'!A469:L2812,11,FALSE)</f>
        <v>tier - 1</v>
      </c>
      <c r="P470" s="33" t="str">
        <f>VLOOKUP(A470,'Hospitalisation Details'!A469:L2812,12)</f>
        <v>R1013</v>
      </c>
      <c r="Q470" s="36">
        <f ca="1">VLOOKUP(A470,'Hospitalisation Details'!A469:L2812,7,FALSE)</f>
        <v>22</v>
      </c>
    </row>
    <row r="471" spans="1:17" ht="15.5" x14ac:dyDescent="0.35">
      <c r="A471" s="37" t="s">
        <v>1898</v>
      </c>
      <c r="B471" s="38" t="str">
        <f>VLOOKUP(A471,'Customer Names'!A471:E2805,3,FALSE)</f>
        <v>Li</v>
      </c>
      <c r="C471" s="39">
        <f>VLOOKUP(A471,'Medical Examinations'!A471:J2805,2,FALSE)</f>
        <v>24.605</v>
      </c>
      <c r="D471" s="38">
        <f>VLOOKUP(A471,'Medical Examinations'!A471:J2805,4,FALSE)</f>
        <v>5.48</v>
      </c>
      <c r="E471" s="40" t="str">
        <f>VLOOKUP(A471,'Medical Examinations'!A471:J2805,6,FALSE)</f>
        <v>No</v>
      </c>
      <c r="F471" s="41" t="str">
        <f>VLOOKUP(A471,'Medical Examinations'!A471:J2805,7,FALSE)</f>
        <v>No</v>
      </c>
      <c r="G471" s="41" t="str">
        <f>VLOOKUP(A471,'Medical Examinations'!A471:J2805,8,FALSE)</f>
        <v>No</v>
      </c>
      <c r="H471" s="41">
        <f>VLOOKUP(A471,'Medical Examinations'!A471:J2805,9,FALSE)</f>
        <v>0</v>
      </c>
      <c r="I471" s="41" t="str">
        <f>VLOOKUP(A471,'Medical Examinations'!A471:J2805,10,FALSE)</f>
        <v>Yes</v>
      </c>
      <c r="J471" s="41" t="str">
        <f>VLOOKUP(A471,'Medical Examinations'!A471:J2805,3,FALSE)</f>
        <v>Normal weight</v>
      </c>
      <c r="K471" s="41" t="str">
        <f>VLOOKUP(A471,'Medical Examinations'!A471:J2805,5,FALSE)</f>
        <v>Normal</v>
      </c>
      <c r="L471" s="42">
        <f>VLOOKUP(Healthcare!A471,'Hospitalisation Details'!A471:L2813,6,FALSE)</f>
        <v>33217</v>
      </c>
      <c r="M471" s="43">
        <f>VLOOKUP(A471,'Hospitalisation Details'!A471:L2813,9,FALSE)</f>
        <v>21259.38</v>
      </c>
      <c r="N471" s="40" t="str">
        <f>VLOOKUP(Healthcare!A471,'Hospitalisation Details'!A471:L2813,10,FALSE)</f>
        <v>tier - 3</v>
      </c>
      <c r="O471" s="41" t="str">
        <f>VLOOKUP(A471,'Hospitalisation Details'!A470:L2813,11,FALSE)</f>
        <v>tier - 3</v>
      </c>
      <c r="P471" s="41" t="str">
        <f>VLOOKUP(A471,'Hospitalisation Details'!A470:L2813,12)</f>
        <v>R1013</v>
      </c>
      <c r="Q471" s="44">
        <f ca="1">VLOOKUP(A471,'Hospitalisation Details'!A470:L2813,7,FALSE)</f>
        <v>35</v>
      </c>
    </row>
    <row r="472" spans="1:17" ht="15.5" x14ac:dyDescent="0.35">
      <c r="A472" s="29" t="s">
        <v>1897</v>
      </c>
      <c r="B472" s="30" t="str">
        <f>VLOOKUP(A472,'Customer Names'!A472:E2806,3,FALSE)</f>
        <v>Parsons</v>
      </c>
      <c r="C472" s="31">
        <f>VLOOKUP(A472,'Medical Examinations'!A472:J2806,2,FALSE)</f>
        <v>29.6</v>
      </c>
      <c r="D472" s="30">
        <f>VLOOKUP(A472,'Medical Examinations'!A472:J2806,4,FALSE)</f>
        <v>8.1</v>
      </c>
      <c r="E472" s="32" t="str">
        <f>VLOOKUP(A472,'Medical Examinations'!A472:J2806,6,FALSE)</f>
        <v>No</v>
      </c>
      <c r="F472" s="33" t="str">
        <f>VLOOKUP(A472,'Medical Examinations'!A472:J2806,7,FALSE)</f>
        <v>No</v>
      </c>
      <c r="G472" s="33" t="str">
        <f>VLOOKUP(A472,'Medical Examinations'!A472:J2806,8,FALSE)</f>
        <v>No</v>
      </c>
      <c r="H472" s="33">
        <f>VLOOKUP(A472,'Medical Examinations'!A472:J2806,9,FALSE)</f>
        <v>0</v>
      </c>
      <c r="I472" s="33" t="str">
        <f>VLOOKUP(A472,'Medical Examinations'!A472:J2806,10,FALSE)</f>
        <v>No</v>
      </c>
      <c r="J472" s="33" t="str">
        <f>VLOOKUP(A472,'Medical Examinations'!A472:J2806,3,FALSE)</f>
        <v>Overweight</v>
      </c>
      <c r="K472" s="33" t="str">
        <f>VLOOKUP(A472,'Medical Examinations'!A472:J2806,5,FALSE)</f>
        <v>Diabetese</v>
      </c>
      <c r="L472" s="34">
        <f>VLOOKUP(Healthcare!A472,'Hospitalisation Details'!A472:L2814,6,FALSE)</f>
        <v>34580</v>
      </c>
      <c r="M472" s="35">
        <f>VLOOKUP(A472,'Hospitalisation Details'!A472:L2814,9,FALSE)</f>
        <v>21232.18</v>
      </c>
      <c r="N472" s="32" t="str">
        <f>VLOOKUP(Healthcare!A472,'Hospitalisation Details'!A472:L2814,10,FALSE)</f>
        <v>tier - 3</v>
      </c>
      <c r="O472" s="33" t="str">
        <f>VLOOKUP(A472,'Hospitalisation Details'!A471:L2814,11,FALSE)</f>
        <v>tier - 2</v>
      </c>
      <c r="P472" s="33" t="str">
        <f>VLOOKUP(A472,'Hospitalisation Details'!A471:L2814,12)</f>
        <v>R1013</v>
      </c>
      <c r="Q472" s="36">
        <f ca="1">VLOOKUP(A472,'Hospitalisation Details'!A471:L2814,7,FALSE)</f>
        <v>32</v>
      </c>
    </row>
    <row r="473" spans="1:17" ht="15.5" x14ac:dyDescent="0.35">
      <c r="A473" s="37" t="s">
        <v>1896</v>
      </c>
      <c r="B473" s="38" t="str">
        <f>VLOOKUP(A473,'Customer Names'!A473:E2807,3,FALSE)</f>
        <v>Raulli</v>
      </c>
      <c r="C473" s="39">
        <f>VLOOKUP(A473,'Medical Examinations'!A473:J2807,2,FALSE)</f>
        <v>24.42</v>
      </c>
      <c r="D473" s="38">
        <f>VLOOKUP(A473,'Medical Examinations'!A473:J2807,4,FALSE)</f>
        <v>7.16</v>
      </c>
      <c r="E473" s="40" t="str">
        <f>VLOOKUP(A473,'Medical Examinations'!A473:J2807,6,FALSE)</f>
        <v>No</v>
      </c>
      <c r="F473" s="41" t="str">
        <f>VLOOKUP(A473,'Medical Examinations'!A473:J2807,7,FALSE)</f>
        <v>No</v>
      </c>
      <c r="G473" s="41" t="str">
        <f>VLOOKUP(A473,'Medical Examinations'!A473:J2807,8,FALSE)</f>
        <v>No</v>
      </c>
      <c r="H473" s="41">
        <f>VLOOKUP(A473,'Medical Examinations'!A473:J2807,9,FALSE)</f>
        <v>0</v>
      </c>
      <c r="I473" s="41" t="str">
        <f>VLOOKUP(A473,'Medical Examinations'!A473:J2807,10,FALSE)</f>
        <v>Yes</v>
      </c>
      <c r="J473" s="41" t="str">
        <f>VLOOKUP(A473,'Medical Examinations'!A473:J2807,3,FALSE)</f>
        <v>Normal weight</v>
      </c>
      <c r="K473" s="41" t="str">
        <f>VLOOKUP(A473,'Medical Examinations'!A473:J2807,5,FALSE)</f>
        <v>Diabetese</v>
      </c>
      <c r="L473" s="42">
        <f>VLOOKUP(Healthcare!A473,'Hospitalisation Details'!A473:L2815,6,FALSE)</f>
        <v>34621</v>
      </c>
      <c r="M473" s="43">
        <f>VLOOKUP(A473,'Hospitalisation Details'!A473:L2815,9,FALSE)</f>
        <v>21223.68</v>
      </c>
      <c r="N473" s="40" t="str">
        <f>VLOOKUP(Healthcare!A473,'Hospitalisation Details'!A473:L2815,10,FALSE)</f>
        <v>tier - 3</v>
      </c>
      <c r="O473" s="41" t="str">
        <f>VLOOKUP(A473,'Hospitalisation Details'!A472:L2815,11,FALSE)</f>
        <v>tier - 2</v>
      </c>
      <c r="P473" s="41" t="str">
        <f>VLOOKUP(A473,'Hospitalisation Details'!A472:L2815,12)</f>
        <v>R1013</v>
      </c>
      <c r="Q473" s="44">
        <f ca="1">VLOOKUP(A473,'Hospitalisation Details'!A472:L2815,7,FALSE)</f>
        <v>31</v>
      </c>
    </row>
    <row r="474" spans="1:17" ht="15.5" x14ac:dyDescent="0.35">
      <c r="A474" s="29" t="s">
        <v>1895</v>
      </c>
      <c r="B474" s="30" t="str">
        <f>VLOOKUP(A474,'Customer Names'!A474:E2808,3,FALSE)</f>
        <v>Frome</v>
      </c>
      <c r="C474" s="31">
        <f>VLOOKUP(A474,'Medical Examinations'!A474:J2808,2,FALSE)</f>
        <v>20.9</v>
      </c>
      <c r="D474" s="30">
        <f>VLOOKUP(A474,'Medical Examinations'!A474:J2808,4,FALSE)</f>
        <v>4.55</v>
      </c>
      <c r="E474" s="32" t="str">
        <f>VLOOKUP(A474,'Medical Examinations'!A474:J2808,6,FALSE)</f>
        <v>Yes</v>
      </c>
      <c r="F474" s="33" t="str">
        <f>VLOOKUP(A474,'Medical Examinations'!A474:J2808,7,FALSE)</f>
        <v>No</v>
      </c>
      <c r="G474" s="33" t="str">
        <f>VLOOKUP(A474,'Medical Examinations'!A474:J2808,8,FALSE)</f>
        <v>Yes</v>
      </c>
      <c r="H474" s="33">
        <f>VLOOKUP(A474,'Medical Examinations'!A474:J2808,9,FALSE)</f>
        <v>1</v>
      </c>
      <c r="I474" s="33" t="str">
        <f>VLOOKUP(A474,'Medical Examinations'!A474:J2808,10,FALSE)</f>
        <v>Yes</v>
      </c>
      <c r="J474" s="33" t="str">
        <f>VLOOKUP(A474,'Medical Examinations'!A474:J2808,3,FALSE)</f>
        <v>Normal weight</v>
      </c>
      <c r="K474" s="33" t="str">
        <f>VLOOKUP(A474,'Medical Examinations'!A474:J2808,5,FALSE)</f>
        <v>Normal</v>
      </c>
      <c r="L474" s="34">
        <f>VLOOKUP(Healthcare!A474,'Hospitalisation Details'!A474:L2816,6,FALSE)</f>
        <v>36398</v>
      </c>
      <c r="M474" s="35">
        <f>VLOOKUP(A474,'Hospitalisation Details'!A474:L2816,9,FALSE)</f>
        <v>21195.82</v>
      </c>
      <c r="N474" s="32" t="str">
        <f>VLOOKUP(Healthcare!A474,'Hospitalisation Details'!A474:L2816,10,FALSE)</f>
        <v>tier - 3</v>
      </c>
      <c r="O474" s="33" t="str">
        <f>VLOOKUP(A474,'Hospitalisation Details'!A473:L2816,11,FALSE)</f>
        <v>tier - 1</v>
      </c>
      <c r="P474" s="33" t="str">
        <f>VLOOKUP(A474,'Hospitalisation Details'!A473:L2816,12)</f>
        <v>R1013</v>
      </c>
      <c r="Q474" s="36">
        <f ca="1">VLOOKUP(A474,'Hospitalisation Details'!A473:L2816,7,FALSE)</f>
        <v>27</v>
      </c>
    </row>
    <row r="475" spans="1:17" ht="15.5" x14ac:dyDescent="0.35">
      <c r="A475" s="37" t="s">
        <v>1894</v>
      </c>
      <c r="B475" s="38" t="str">
        <f>VLOOKUP(A475,'Customer Names'!A475:E2809,3,FALSE)</f>
        <v>Sevcik</v>
      </c>
      <c r="C475" s="39">
        <f>VLOOKUP(A475,'Medical Examinations'!A475:J2809,2,FALSE)</f>
        <v>22.895</v>
      </c>
      <c r="D475" s="38">
        <f>VLOOKUP(A475,'Medical Examinations'!A475:J2809,4,FALSE)</f>
        <v>6.03</v>
      </c>
      <c r="E475" s="40" t="str">
        <f>VLOOKUP(A475,'Medical Examinations'!A475:J2809,6,FALSE)</f>
        <v>No</v>
      </c>
      <c r="F475" s="41" t="str">
        <f>VLOOKUP(A475,'Medical Examinations'!A475:J2809,7,FALSE)</f>
        <v>No</v>
      </c>
      <c r="G475" s="41" t="str">
        <f>VLOOKUP(A475,'Medical Examinations'!A475:J2809,8,FALSE)</f>
        <v>No</v>
      </c>
      <c r="H475" s="41">
        <f>VLOOKUP(A475,'Medical Examinations'!A475:J2809,9,FALSE)</f>
        <v>0</v>
      </c>
      <c r="I475" s="41" t="str">
        <f>VLOOKUP(A475,'Medical Examinations'!A475:J2809,10,FALSE)</f>
        <v>Yes</v>
      </c>
      <c r="J475" s="41" t="str">
        <f>VLOOKUP(A475,'Medical Examinations'!A475:J2809,3,FALSE)</f>
        <v>Normal weight</v>
      </c>
      <c r="K475" s="41" t="str">
        <f>VLOOKUP(A475,'Medical Examinations'!A475:J2809,5,FALSE)</f>
        <v>Prediabetese</v>
      </c>
      <c r="L475" s="42">
        <f>VLOOKUP(Healthcare!A475,'Hospitalisation Details'!A475:L2817,6,FALSE)</f>
        <v>35757</v>
      </c>
      <c r="M475" s="43">
        <f>VLOOKUP(A475,'Hospitalisation Details'!A475:L2817,9,FALSE)</f>
        <v>21098.55</v>
      </c>
      <c r="N475" s="40" t="str">
        <f>VLOOKUP(Healthcare!A475,'Hospitalisation Details'!A475:L2817,10,FALSE)</f>
        <v>tier - 3</v>
      </c>
      <c r="O475" s="41" t="str">
        <f>VLOOKUP(A475,'Hospitalisation Details'!A474:L2817,11,FALSE)</f>
        <v>tier - 3</v>
      </c>
      <c r="P475" s="41" t="str">
        <f>VLOOKUP(A475,'Hospitalisation Details'!A474:L2817,12)</f>
        <v>R1013</v>
      </c>
      <c r="Q475" s="44">
        <f ca="1">VLOOKUP(A475,'Hospitalisation Details'!A474:L2817,7,FALSE)</f>
        <v>28</v>
      </c>
    </row>
    <row r="476" spans="1:17" ht="15.5" x14ac:dyDescent="0.35">
      <c r="A476" s="29" t="s">
        <v>1893</v>
      </c>
      <c r="B476" s="30" t="str">
        <f>VLOOKUP(A476,'Customer Names'!A476:E2810,3,FALSE)</f>
        <v>Narang</v>
      </c>
      <c r="C476" s="31">
        <f>VLOOKUP(A476,'Medical Examinations'!A476:J2810,2,FALSE)</f>
        <v>28.3</v>
      </c>
      <c r="D476" s="30">
        <f>VLOOKUP(A476,'Medical Examinations'!A476:J2810,4,FALSE)</f>
        <v>5.47</v>
      </c>
      <c r="E476" s="32" t="str">
        <f>VLOOKUP(A476,'Medical Examinations'!A476:J2810,6,FALSE)</f>
        <v>Yes</v>
      </c>
      <c r="F476" s="33" t="str">
        <f>VLOOKUP(A476,'Medical Examinations'!A476:J2810,7,FALSE)</f>
        <v>No</v>
      </c>
      <c r="G476" s="33" t="str">
        <f>VLOOKUP(A476,'Medical Examinations'!A476:J2810,8,FALSE)</f>
        <v>Yes</v>
      </c>
      <c r="H476" s="33">
        <f>VLOOKUP(A476,'Medical Examinations'!A476:J2810,9,FALSE)</f>
        <v>1</v>
      </c>
      <c r="I476" s="33" t="str">
        <f>VLOOKUP(A476,'Medical Examinations'!A476:J2810,10,FALSE)</f>
        <v>Yes</v>
      </c>
      <c r="J476" s="33" t="str">
        <f>VLOOKUP(A476,'Medical Examinations'!A476:J2810,3,FALSE)</f>
        <v>Overweight</v>
      </c>
      <c r="K476" s="33" t="str">
        <f>VLOOKUP(A476,'Medical Examinations'!A476:J2810,5,FALSE)</f>
        <v>Normal</v>
      </c>
      <c r="L476" s="34">
        <f>VLOOKUP(Healthcare!A476,'Hospitalisation Details'!A476:L2818,6,FALSE)</f>
        <v>34152</v>
      </c>
      <c r="M476" s="35">
        <f>VLOOKUP(A476,'Hospitalisation Details'!A476:L2818,9,FALSE)</f>
        <v>21082.16</v>
      </c>
      <c r="N476" s="32" t="str">
        <f>VLOOKUP(Healthcare!A476,'Hospitalisation Details'!A476:L2818,10,FALSE)</f>
        <v>tier - 3</v>
      </c>
      <c r="O476" s="33" t="str">
        <f>VLOOKUP(A476,'Hospitalisation Details'!A475:L2818,11,FALSE)</f>
        <v>tier - 2</v>
      </c>
      <c r="P476" s="33" t="str">
        <f>VLOOKUP(A476,'Hospitalisation Details'!A475:L2818,12)</f>
        <v>R1013</v>
      </c>
      <c r="Q476" s="36">
        <f ca="1">VLOOKUP(A476,'Hospitalisation Details'!A475:L2818,7,FALSE)</f>
        <v>33</v>
      </c>
    </row>
    <row r="477" spans="1:17" ht="15.5" x14ac:dyDescent="0.35">
      <c r="A477" s="37" t="s">
        <v>1891</v>
      </c>
      <c r="B477" s="38" t="str">
        <f>VLOOKUP(A477,'Customer Names'!A477:E2811,3,FALSE)</f>
        <v>Royston</v>
      </c>
      <c r="C477" s="39">
        <f>VLOOKUP(A477,'Medical Examinations'!A477:J2811,2,FALSE)</f>
        <v>54.3</v>
      </c>
      <c r="D477" s="38">
        <f>VLOOKUP(A477,'Medical Examinations'!A477:J2811,4,FALSE)</f>
        <v>4.1500000000000004</v>
      </c>
      <c r="E477" s="40" t="str">
        <f>VLOOKUP(A477,'Medical Examinations'!A477:J2811,6,FALSE)</f>
        <v>Yes</v>
      </c>
      <c r="F477" s="41" t="str">
        <f>VLOOKUP(A477,'Medical Examinations'!A477:J2811,7,FALSE)</f>
        <v>No</v>
      </c>
      <c r="G477" s="41" t="str">
        <f>VLOOKUP(A477,'Medical Examinations'!A477:J2811,8,FALSE)</f>
        <v>No</v>
      </c>
      <c r="H477" s="41">
        <f>VLOOKUP(A477,'Medical Examinations'!A477:J2811,9,FALSE)</f>
        <v>1</v>
      </c>
      <c r="I477" s="41" t="str">
        <f>VLOOKUP(A477,'Medical Examinations'!A477:J2811,10,FALSE)</f>
        <v>No</v>
      </c>
      <c r="J477" s="41" t="str">
        <f>VLOOKUP(A477,'Medical Examinations'!A477:J2811,3,FALSE)</f>
        <v>Obesity</v>
      </c>
      <c r="K477" s="41" t="str">
        <f>VLOOKUP(A477,'Medical Examinations'!A477:J2811,5,FALSE)</f>
        <v>Normal</v>
      </c>
      <c r="L477" s="42">
        <f>VLOOKUP(Healthcare!A477,'Hospitalisation Details'!A477:L2819,6,FALSE)</f>
        <v>34657</v>
      </c>
      <c r="M477" s="43">
        <f>VLOOKUP(A477,'Hospitalisation Details'!A477:L2819,9,FALSE)</f>
        <v>20893.060000000001</v>
      </c>
      <c r="N477" s="40" t="str">
        <f>VLOOKUP(Healthcare!A477,'Hospitalisation Details'!A477:L2819,10,FALSE)</f>
        <v>tier - 2</v>
      </c>
      <c r="O477" s="41" t="str">
        <f>VLOOKUP(A477,'Hospitalisation Details'!A476:L2819,11,FALSE)</f>
        <v>tier - 3</v>
      </c>
      <c r="P477" s="41" t="str">
        <f>VLOOKUP(A477,'Hospitalisation Details'!A476:L2819,12)</f>
        <v>R1013</v>
      </c>
      <c r="Q477" s="44">
        <f ca="1">VLOOKUP(A477,'Hospitalisation Details'!A476:L2819,7,FALSE)</f>
        <v>31</v>
      </c>
    </row>
    <row r="478" spans="1:17" ht="15.5" x14ac:dyDescent="0.35">
      <c r="A478" s="29" t="s">
        <v>1890</v>
      </c>
      <c r="B478" s="30" t="str">
        <f>VLOOKUP(A478,'Customer Names'!A478:E2812,3,FALSE)</f>
        <v>Tieri</v>
      </c>
      <c r="C478" s="31">
        <f>VLOOKUP(A478,'Medical Examinations'!A478:J2812,2,FALSE)</f>
        <v>33.344999999999999</v>
      </c>
      <c r="D478" s="30">
        <f>VLOOKUP(A478,'Medical Examinations'!A478:J2812,4,FALSE)</f>
        <v>11.32</v>
      </c>
      <c r="E478" s="32" t="str">
        <f>VLOOKUP(A478,'Medical Examinations'!A478:J2812,6,FALSE)</f>
        <v>Yes</v>
      </c>
      <c r="F478" s="33" t="str">
        <f>VLOOKUP(A478,'Medical Examinations'!A478:J2812,7,FALSE)</f>
        <v>No</v>
      </c>
      <c r="G478" s="33" t="str">
        <f>VLOOKUP(A478,'Medical Examinations'!A478:J2812,8,FALSE)</f>
        <v>No</v>
      </c>
      <c r="H478" s="33">
        <f>VLOOKUP(A478,'Medical Examinations'!A478:J2812,9,FALSE)</f>
        <v>1</v>
      </c>
      <c r="I478" s="33" t="str">
        <f>VLOOKUP(A478,'Medical Examinations'!A478:J2812,10,FALSE)</f>
        <v>No</v>
      </c>
      <c r="J478" s="33" t="str">
        <f>VLOOKUP(A478,'Medical Examinations'!A478:J2812,3,FALSE)</f>
        <v>Obesity</v>
      </c>
      <c r="K478" s="33" t="str">
        <f>VLOOKUP(A478,'Medical Examinations'!A478:J2812,5,FALSE)</f>
        <v>Diabetese</v>
      </c>
      <c r="L478" s="34">
        <f>VLOOKUP(Healthcare!A478,'Hospitalisation Details'!A478:L2820,6,FALSE)</f>
        <v>35041</v>
      </c>
      <c r="M478" s="35">
        <f>VLOOKUP(A478,'Hospitalisation Details'!A478:L2820,9,FALSE)</f>
        <v>20878.78</v>
      </c>
      <c r="N478" s="32" t="str">
        <f>VLOOKUP(Healthcare!A478,'Hospitalisation Details'!A478:L2820,10,FALSE)</f>
        <v>tier - 2</v>
      </c>
      <c r="O478" s="33" t="str">
        <f>VLOOKUP(A478,'Hospitalisation Details'!A477:L2820,11,FALSE)</f>
        <v>tier - 1</v>
      </c>
      <c r="P478" s="33" t="str">
        <f>VLOOKUP(A478,'Hospitalisation Details'!A477:L2820,12)</f>
        <v>R1013</v>
      </c>
      <c r="Q478" s="36">
        <f ca="1">VLOOKUP(A478,'Hospitalisation Details'!A477:L2820,7,FALSE)</f>
        <v>30</v>
      </c>
    </row>
    <row r="479" spans="1:17" ht="15.5" x14ac:dyDescent="0.35">
      <c r="A479" s="37" t="s">
        <v>1889</v>
      </c>
      <c r="B479" s="38" t="str">
        <f>VLOOKUP(A479,'Customer Names'!A479:E2813,3,FALSE)</f>
        <v>Whitney</v>
      </c>
      <c r="C479" s="39">
        <f>VLOOKUP(A479,'Medical Examinations'!A479:J2813,2,FALSE)</f>
        <v>33</v>
      </c>
      <c r="D479" s="38">
        <f>VLOOKUP(A479,'Medical Examinations'!A479:J2813,4,FALSE)</f>
        <v>9.51</v>
      </c>
      <c r="E479" s="40" t="str">
        <f>VLOOKUP(A479,'Medical Examinations'!A479:J2813,6,FALSE)</f>
        <v>Yes</v>
      </c>
      <c r="F479" s="41" t="str">
        <f>VLOOKUP(A479,'Medical Examinations'!A479:J2813,7,FALSE)</f>
        <v>No</v>
      </c>
      <c r="G479" s="41" t="str">
        <f>VLOOKUP(A479,'Medical Examinations'!A479:J2813,8,FALSE)</f>
        <v>No</v>
      </c>
      <c r="H479" s="41">
        <f>VLOOKUP(A479,'Medical Examinations'!A479:J2813,9,FALSE)</f>
        <v>0</v>
      </c>
      <c r="I479" s="41" t="str">
        <f>VLOOKUP(A479,'Medical Examinations'!A479:J2813,10,FALSE)</f>
        <v>No</v>
      </c>
      <c r="J479" s="41" t="str">
        <f>VLOOKUP(A479,'Medical Examinations'!A479:J2813,3,FALSE)</f>
        <v>Obesity</v>
      </c>
      <c r="K479" s="41" t="str">
        <f>VLOOKUP(A479,'Medical Examinations'!A479:J2813,5,FALSE)</f>
        <v>Diabetese</v>
      </c>
      <c r="L479" s="42">
        <f>VLOOKUP(Healthcare!A479,'Hospitalisation Details'!A479:L2821,6,FALSE)</f>
        <v>35681</v>
      </c>
      <c r="M479" s="43">
        <f>VLOOKUP(A479,'Hospitalisation Details'!A479:L2821,9,FALSE)</f>
        <v>20781.490000000002</v>
      </c>
      <c r="N479" s="40" t="str">
        <f>VLOOKUP(Healthcare!A479,'Hospitalisation Details'!A479:L2821,10,FALSE)</f>
        <v>tier - 2</v>
      </c>
      <c r="O479" s="41" t="str">
        <f>VLOOKUP(A479,'Hospitalisation Details'!A478:L2821,11,FALSE)</f>
        <v>tier - 3</v>
      </c>
      <c r="P479" s="41" t="str">
        <f>VLOOKUP(A479,'Hospitalisation Details'!A478:L2821,12)</f>
        <v>R1013</v>
      </c>
      <c r="Q479" s="44">
        <f ca="1">VLOOKUP(A479,'Hospitalisation Details'!A478:L2821,7,FALSE)</f>
        <v>29</v>
      </c>
    </row>
    <row r="480" spans="1:17" ht="15.5" x14ac:dyDescent="0.35">
      <c r="A480" s="29" t="s">
        <v>1888</v>
      </c>
      <c r="B480" s="30" t="str">
        <f>VLOOKUP(A480,'Customer Names'!A480:E2814,3,FALSE)</f>
        <v>Wandzilak</v>
      </c>
      <c r="C480" s="31">
        <f>VLOOKUP(A480,'Medical Examinations'!A480:J2814,2,FALSE)</f>
        <v>28.024999999999999</v>
      </c>
      <c r="D480" s="30">
        <f>VLOOKUP(A480,'Medical Examinations'!A480:J2814,4,FALSE)</f>
        <v>7.67</v>
      </c>
      <c r="E480" s="32" t="str">
        <f>VLOOKUP(A480,'Medical Examinations'!A480:J2814,6,FALSE)</f>
        <v>Yes</v>
      </c>
      <c r="F480" s="33" t="str">
        <f>VLOOKUP(A480,'Medical Examinations'!A480:J2814,7,FALSE)</f>
        <v>No</v>
      </c>
      <c r="G480" s="33" t="str">
        <f>VLOOKUP(A480,'Medical Examinations'!A480:J2814,8,FALSE)</f>
        <v>No</v>
      </c>
      <c r="H480" s="33">
        <f>VLOOKUP(A480,'Medical Examinations'!A480:J2814,9,FALSE)</f>
        <v>1</v>
      </c>
      <c r="I480" s="33" t="str">
        <f>VLOOKUP(A480,'Medical Examinations'!A480:J2814,10,FALSE)</f>
        <v>Yes</v>
      </c>
      <c r="J480" s="33" t="str">
        <f>VLOOKUP(A480,'Medical Examinations'!A480:J2814,3,FALSE)</f>
        <v>Overweight</v>
      </c>
      <c r="K480" s="33" t="str">
        <f>VLOOKUP(A480,'Medical Examinations'!A480:J2814,5,FALSE)</f>
        <v>Diabetese</v>
      </c>
      <c r="L480" s="34">
        <f>VLOOKUP(Healthcare!A480,'Hospitalisation Details'!A480:L2822,6,FALSE)</f>
        <v>35281</v>
      </c>
      <c r="M480" s="35">
        <f>VLOOKUP(A480,'Hospitalisation Details'!A480:L2822,9,FALSE)</f>
        <v>20773.63</v>
      </c>
      <c r="N480" s="32" t="str">
        <f>VLOOKUP(Healthcare!A480,'Hospitalisation Details'!A480:L2822,10,FALSE)</f>
        <v>tier - 2</v>
      </c>
      <c r="O480" s="33" t="str">
        <f>VLOOKUP(A480,'Hospitalisation Details'!A479:L2822,11,FALSE)</f>
        <v>tier - 3</v>
      </c>
      <c r="P480" s="33" t="str">
        <f>VLOOKUP(A480,'Hospitalisation Details'!A479:L2822,12)</f>
        <v>R1013</v>
      </c>
      <c r="Q480" s="36">
        <f ca="1">VLOOKUP(A480,'Hospitalisation Details'!A479:L2822,7,FALSE)</f>
        <v>30</v>
      </c>
    </row>
    <row r="481" spans="1:17" ht="15.5" x14ac:dyDescent="0.35">
      <c r="A481" s="37" t="s">
        <v>1887</v>
      </c>
      <c r="B481" s="38" t="str">
        <f>VLOOKUP(A481,'Customer Names'!A481:E2815,3,FALSE)</f>
        <v>Valenzona</v>
      </c>
      <c r="C481" s="39">
        <f>VLOOKUP(A481,'Medical Examinations'!A481:J2815,2,FALSE)</f>
        <v>28.69</v>
      </c>
      <c r="D481" s="38">
        <f>VLOOKUP(A481,'Medical Examinations'!A481:J2815,4,FALSE)</f>
        <v>6.23</v>
      </c>
      <c r="E481" s="40" t="str">
        <f>VLOOKUP(A481,'Medical Examinations'!A481:J2815,6,FALSE)</f>
        <v>No</v>
      </c>
      <c r="F481" s="41" t="str">
        <f>VLOOKUP(A481,'Medical Examinations'!A481:J2815,7,FALSE)</f>
        <v>No</v>
      </c>
      <c r="G481" s="41" t="str">
        <f>VLOOKUP(A481,'Medical Examinations'!A481:J2815,8,FALSE)</f>
        <v>No</v>
      </c>
      <c r="H481" s="41">
        <f>VLOOKUP(A481,'Medical Examinations'!A481:J2815,9,FALSE)</f>
        <v>1</v>
      </c>
      <c r="I481" s="41" t="str">
        <f>VLOOKUP(A481,'Medical Examinations'!A481:J2815,10,FALSE)</f>
        <v>Yes</v>
      </c>
      <c r="J481" s="41" t="str">
        <f>VLOOKUP(A481,'Medical Examinations'!A481:J2815,3,FALSE)</f>
        <v>Overweight</v>
      </c>
      <c r="K481" s="41" t="str">
        <f>VLOOKUP(A481,'Medical Examinations'!A481:J2815,5,FALSE)</f>
        <v>Prediabetese</v>
      </c>
      <c r="L481" s="42">
        <f>VLOOKUP(Healthcare!A481,'Hospitalisation Details'!A481:L2823,6,FALSE)</f>
        <v>33861</v>
      </c>
      <c r="M481" s="43">
        <f>VLOOKUP(A481,'Hospitalisation Details'!A481:L2823,9,FALSE)</f>
        <v>20745.990000000002</v>
      </c>
      <c r="N481" s="40" t="str">
        <f>VLOOKUP(Healthcare!A481,'Hospitalisation Details'!A481:L2823,10,FALSE)</f>
        <v>tier - 3</v>
      </c>
      <c r="O481" s="41" t="str">
        <f>VLOOKUP(A481,'Hospitalisation Details'!A480:L2823,11,FALSE)</f>
        <v>tier - 1</v>
      </c>
      <c r="P481" s="41" t="str">
        <f>VLOOKUP(A481,'Hospitalisation Details'!A480:L2823,12)</f>
        <v>R1013</v>
      </c>
      <c r="Q481" s="44">
        <f ca="1">VLOOKUP(A481,'Hospitalisation Details'!A480:L2823,7,FALSE)</f>
        <v>33</v>
      </c>
    </row>
    <row r="482" spans="1:17" ht="15.5" x14ac:dyDescent="0.35">
      <c r="A482" s="29" t="s">
        <v>1886</v>
      </c>
      <c r="B482" s="30" t="str">
        <f>VLOOKUP(A482,'Customer Names'!A482:E2816,3,FALSE)</f>
        <v>Young</v>
      </c>
      <c r="C482" s="31">
        <f>VLOOKUP(A482,'Medical Examinations'!A482:J2816,2,FALSE)</f>
        <v>40.28</v>
      </c>
      <c r="D482" s="30">
        <f>VLOOKUP(A482,'Medical Examinations'!A482:J2816,4,FALSE)</f>
        <v>8.9</v>
      </c>
      <c r="E482" s="32" t="str">
        <f>VLOOKUP(A482,'Medical Examinations'!A482:J2816,6,FALSE)</f>
        <v>No</v>
      </c>
      <c r="F482" s="33" t="str">
        <f>VLOOKUP(A482,'Medical Examinations'!A482:J2816,7,FALSE)</f>
        <v>No</v>
      </c>
      <c r="G482" s="33" t="str">
        <f>VLOOKUP(A482,'Medical Examinations'!A482:J2816,8,FALSE)</f>
        <v>No</v>
      </c>
      <c r="H482" s="33">
        <f>VLOOKUP(A482,'Medical Examinations'!A482:J2816,9,FALSE)</f>
        <v>0</v>
      </c>
      <c r="I482" s="33" t="str">
        <f>VLOOKUP(A482,'Medical Examinations'!A482:J2816,10,FALSE)</f>
        <v>No</v>
      </c>
      <c r="J482" s="33" t="str">
        <f>VLOOKUP(A482,'Medical Examinations'!A482:J2816,3,FALSE)</f>
        <v>Obesity</v>
      </c>
      <c r="K482" s="33" t="str">
        <f>VLOOKUP(A482,'Medical Examinations'!A482:J2816,5,FALSE)</f>
        <v>Diabetese</v>
      </c>
      <c r="L482" s="34">
        <f>VLOOKUP(Healthcare!A482,'Hospitalisation Details'!A482:L2824,6,FALSE)</f>
        <v>34912</v>
      </c>
      <c r="M482" s="35">
        <f>VLOOKUP(A482,'Hospitalisation Details'!A482:L2824,9,FALSE)</f>
        <v>20709.02</v>
      </c>
      <c r="N482" s="32" t="str">
        <f>VLOOKUP(Healthcare!A482,'Hospitalisation Details'!A482:L2824,10,FALSE)</f>
        <v>tier - 3</v>
      </c>
      <c r="O482" s="33" t="str">
        <f>VLOOKUP(A482,'Hospitalisation Details'!A481:L2824,11,FALSE)</f>
        <v>tier - 2</v>
      </c>
      <c r="P482" s="33" t="str">
        <f>VLOOKUP(A482,'Hospitalisation Details'!A481:L2824,12)</f>
        <v>R1013</v>
      </c>
      <c r="Q482" s="36">
        <f ca="1">VLOOKUP(A482,'Hospitalisation Details'!A481:L2824,7,FALSE)</f>
        <v>31</v>
      </c>
    </row>
    <row r="483" spans="1:17" ht="15.5" x14ac:dyDescent="0.35">
      <c r="A483" s="37" t="s">
        <v>1885</v>
      </c>
      <c r="B483" s="38" t="str">
        <f>VLOOKUP(A483,'Customer Names'!A483:E2817,3,FALSE)</f>
        <v>Richards</v>
      </c>
      <c r="C483" s="39">
        <f>VLOOKUP(A483,'Medical Examinations'!A483:J2817,2,FALSE)</f>
        <v>37.299999999999997</v>
      </c>
      <c r="D483" s="38">
        <f>VLOOKUP(A483,'Medical Examinations'!A483:J2817,4,FALSE)</f>
        <v>7.79</v>
      </c>
      <c r="E483" s="40" t="str">
        <f>VLOOKUP(A483,'Medical Examinations'!A483:J2817,6,FALSE)</f>
        <v>Yes</v>
      </c>
      <c r="F483" s="41" t="str">
        <f>VLOOKUP(A483,'Medical Examinations'!A483:J2817,7,FALSE)</f>
        <v>No</v>
      </c>
      <c r="G483" s="41" t="str">
        <f>VLOOKUP(A483,'Medical Examinations'!A483:J2817,8,FALSE)</f>
        <v>No</v>
      </c>
      <c r="H483" s="41">
        <f>VLOOKUP(A483,'Medical Examinations'!A483:J2817,9,FALSE)</f>
        <v>0</v>
      </c>
      <c r="I483" s="41" t="str">
        <f>VLOOKUP(A483,'Medical Examinations'!A483:J2817,10,FALSE)</f>
        <v>No</v>
      </c>
      <c r="J483" s="41" t="str">
        <f>VLOOKUP(A483,'Medical Examinations'!A483:J2817,3,FALSE)</f>
        <v>Obesity</v>
      </c>
      <c r="K483" s="41" t="str">
        <f>VLOOKUP(A483,'Medical Examinations'!A483:J2817,5,FALSE)</f>
        <v>Diabetese</v>
      </c>
      <c r="L483" s="42">
        <f>VLOOKUP(Healthcare!A483,'Hospitalisation Details'!A483:L2825,6,FALSE)</f>
        <v>35781</v>
      </c>
      <c r="M483" s="43">
        <f>VLOOKUP(A483,'Hospitalisation Details'!A483:L2825,9,FALSE)</f>
        <v>20630.28</v>
      </c>
      <c r="N483" s="40" t="str">
        <f>VLOOKUP(Healthcare!A483,'Hospitalisation Details'!A483:L2825,10,FALSE)</f>
        <v>tier - 2</v>
      </c>
      <c r="O483" s="41" t="str">
        <f>VLOOKUP(A483,'Hospitalisation Details'!A482:L2825,11,FALSE)</f>
        <v>tier - 3</v>
      </c>
      <c r="P483" s="41" t="str">
        <f>VLOOKUP(A483,'Hospitalisation Details'!A482:L2825,12)</f>
        <v>R1013</v>
      </c>
      <c r="Q483" s="44">
        <f ca="1">VLOOKUP(A483,'Hospitalisation Details'!A482:L2825,7,FALSE)</f>
        <v>28</v>
      </c>
    </row>
    <row r="484" spans="1:17" ht="15.5" x14ac:dyDescent="0.35">
      <c r="A484" s="29" t="s">
        <v>1884</v>
      </c>
      <c r="B484" s="30" t="str">
        <f>VLOOKUP(A484,'Customer Names'!A484:E2818,3,FALSE)</f>
        <v>Alexson</v>
      </c>
      <c r="C484" s="31">
        <f>VLOOKUP(A484,'Medical Examinations'!A484:J2818,2,FALSE)</f>
        <v>54.47</v>
      </c>
      <c r="D484" s="30">
        <f>VLOOKUP(A484,'Medical Examinations'!A484:J2818,4,FALSE)</f>
        <v>4.49</v>
      </c>
      <c r="E484" s="32" t="str">
        <f>VLOOKUP(A484,'Medical Examinations'!A484:J2818,6,FALSE)</f>
        <v>Yes</v>
      </c>
      <c r="F484" s="33" t="str">
        <f>VLOOKUP(A484,'Medical Examinations'!A484:J2818,7,FALSE)</f>
        <v>No</v>
      </c>
      <c r="G484" s="33" t="str">
        <f>VLOOKUP(A484,'Medical Examinations'!A484:J2818,8,FALSE)</f>
        <v>No</v>
      </c>
      <c r="H484" s="33">
        <f>VLOOKUP(A484,'Medical Examinations'!A484:J2818,9,FALSE)</f>
        <v>2</v>
      </c>
      <c r="I484" s="33" t="str">
        <f>VLOOKUP(A484,'Medical Examinations'!A484:J2818,10,FALSE)</f>
        <v>No</v>
      </c>
      <c r="J484" s="33" t="str">
        <f>VLOOKUP(A484,'Medical Examinations'!A484:J2818,3,FALSE)</f>
        <v>Obesity</v>
      </c>
      <c r="K484" s="33" t="str">
        <f>VLOOKUP(A484,'Medical Examinations'!A484:J2818,5,FALSE)</f>
        <v>Normal</v>
      </c>
      <c r="L484" s="34">
        <f>VLOOKUP(Healthcare!A484,'Hospitalisation Details'!A484:L2826,6,FALSE)</f>
        <v>35255</v>
      </c>
      <c r="M484" s="35">
        <f>VLOOKUP(A484,'Hospitalisation Details'!A484:L2826,9,FALSE)</f>
        <v>20568.32</v>
      </c>
      <c r="N484" s="32" t="str">
        <f>VLOOKUP(Healthcare!A484,'Hospitalisation Details'!A484:L2826,10,FALSE)</f>
        <v>tier - 3</v>
      </c>
      <c r="O484" s="33" t="str">
        <f>VLOOKUP(A484,'Hospitalisation Details'!A483:L2826,11,FALSE)</f>
        <v>tier - 2</v>
      </c>
      <c r="P484" s="33" t="str">
        <f>VLOOKUP(A484,'Hospitalisation Details'!A483:L2826,12)</f>
        <v>R1013</v>
      </c>
      <c r="Q484" s="36">
        <f ca="1">VLOOKUP(A484,'Hospitalisation Details'!A483:L2826,7,FALSE)</f>
        <v>30</v>
      </c>
    </row>
    <row r="485" spans="1:17" ht="15.5" x14ac:dyDescent="0.35">
      <c r="A485" s="37" t="s">
        <v>1883</v>
      </c>
      <c r="B485" s="38" t="str">
        <f>VLOOKUP(A485,'Customer Names'!A485:E2819,3,FALSE)</f>
        <v>Wright</v>
      </c>
      <c r="C485" s="39">
        <f>VLOOKUP(A485,'Medical Examinations'!A485:J2819,2,FALSE)</f>
        <v>38.06</v>
      </c>
      <c r="D485" s="38">
        <f>VLOOKUP(A485,'Medical Examinations'!A485:J2819,4,FALSE)</f>
        <v>5.24</v>
      </c>
      <c r="E485" s="40" t="str">
        <f>VLOOKUP(A485,'Medical Examinations'!A485:J2819,6,FALSE)</f>
        <v>Yes</v>
      </c>
      <c r="F485" s="41" t="str">
        <f>VLOOKUP(A485,'Medical Examinations'!A485:J2819,7,FALSE)</f>
        <v>No</v>
      </c>
      <c r="G485" s="41" t="str">
        <f>VLOOKUP(A485,'Medical Examinations'!A485:J2819,8,FALSE)</f>
        <v>Yes</v>
      </c>
      <c r="H485" s="41">
        <f>VLOOKUP(A485,'Medical Examinations'!A485:J2819,9,FALSE)</f>
        <v>1</v>
      </c>
      <c r="I485" s="41" t="str">
        <f>VLOOKUP(A485,'Medical Examinations'!A485:J2819,10,FALSE)</f>
        <v>No</v>
      </c>
      <c r="J485" s="41" t="str">
        <f>VLOOKUP(A485,'Medical Examinations'!A485:J2819,3,FALSE)</f>
        <v>Obesity</v>
      </c>
      <c r="K485" s="41" t="str">
        <f>VLOOKUP(A485,'Medical Examinations'!A485:J2819,5,FALSE)</f>
        <v>Normal</v>
      </c>
      <c r="L485" s="42">
        <f>VLOOKUP(Healthcare!A485,'Hospitalisation Details'!A485:L2827,6,FALSE)</f>
        <v>36446</v>
      </c>
      <c r="M485" s="43">
        <f>VLOOKUP(A485,'Hospitalisation Details'!A485:L2827,9,FALSE)</f>
        <v>20463</v>
      </c>
      <c r="N485" s="40" t="str">
        <f>VLOOKUP(Healthcare!A485,'Hospitalisation Details'!A485:L2827,10,FALSE)</f>
        <v>tier - 2</v>
      </c>
      <c r="O485" s="41" t="str">
        <f>VLOOKUP(A485,'Hospitalisation Details'!A484:L2827,11,FALSE)</f>
        <v>tier - 2</v>
      </c>
      <c r="P485" s="41" t="str">
        <f>VLOOKUP(A485,'Hospitalisation Details'!A484:L2827,12)</f>
        <v>R1013</v>
      </c>
      <c r="Q485" s="44">
        <f ca="1">VLOOKUP(A485,'Hospitalisation Details'!A484:L2827,7,FALSE)</f>
        <v>26</v>
      </c>
    </row>
    <row r="486" spans="1:17" ht="15.5" x14ac:dyDescent="0.35">
      <c r="A486" s="29" t="s">
        <v>1882</v>
      </c>
      <c r="B486" s="30" t="str">
        <f>VLOOKUP(A486,'Customer Names'!A486:E2820,3,FALSE)</f>
        <v>McKenna</v>
      </c>
      <c r="C486" s="31">
        <f>VLOOKUP(A486,'Medical Examinations'!A486:J2820,2,FALSE)</f>
        <v>51.47</v>
      </c>
      <c r="D486" s="30">
        <f>VLOOKUP(A486,'Medical Examinations'!A486:J2820,4,FALSE)</f>
        <v>9.6</v>
      </c>
      <c r="E486" s="32" t="str">
        <f>VLOOKUP(A486,'Medical Examinations'!A486:J2820,6,FALSE)</f>
        <v>No</v>
      </c>
      <c r="F486" s="33" t="str">
        <f>VLOOKUP(A486,'Medical Examinations'!A486:J2820,7,FALSE)</f>
        <v>No</v>
      </c>
      <c r="G486" s="33" t="str">
        <f>VLOOKUP(A486,'Medical Examinations'!A486:J2820,8,FALSE)</f>
        <v>No</v>
      </c>
      <c r="H486" s="33">
        <f>VLOOKUP(A486,'Medical Examinations'!A486:J2820,9,FALSE)</f>
        <v>0</v>
      </c>
      <c r="I486" s="33" t="str">
        <f>VLOOKUP(A486,'Medical Examinations'!A486:J2820,10,FALSE)</f>
        <v>No</v>
      </c>
      <c r="J486" s="33" t="str">
        <f>VLOOKUP(A486,'Medical Examinations'!A486:J2820,3,FALSE)</f>
        <v>Obesity</v>
      </c>
      <c r="K486" s="33" t="str">
        <f>VLOOKUP(A486,'Medical Examinations'!A486:J2820,5,FALSE)</f>
        <v>Diabetese</v>
      </c>
      <c r="L486" s="34">
        <f>VLOOKUP(Healthcare!A486,'Hospitalisation Details'!A486:L2828,6,FALSE)</f>
        <v>33895</v>
      </c>
      <c r="M486" s="35">
        <f>VLOOKUP(A486,'Hospitalisation Details'!A486:L2828,9,FALSE)</f>
        <v>20446.849999999999</v>
      </c>
      <c r="N486" s="32" t="str">
        <f>VLOOKUP(Healthcare!A486,'Hospitalisation Details'!A486:L2828,10,FALSE)</f>
        <v>tier - 2</v>
      </c>
      <c r="O486" s="33" t="str">
        <f>VLOOKUP(A486,'Hospitalisation Details'!A485:L2828,11,FALSE)</f>
        <v>tier - 1</v>
      </c>
      <c r="P486" s="33" t="str">
        <f>VLOOKUP(A486,'Hospitalisation Details'!A485:L2828,12)</f>
        <v>R1013</v>
      </c>
      <c r="Q486" s="36">
        <f ca="1">VLOOKUP(A486,'Hospitalisation Details'!A485:L2828,7,FALSE)</f>
        <v>33</v>
      </c>
    </row>
    <row r="487" spans="1:17" ht="15.5" x14ac:dyDescent="0.35">
      <c r="A487" s="37" t="s">
        <v>1881</v>
      </c>
      <c r="B487" s="38" t="str">
        <f>VLOOKUP(A487,'Customer Names'!A487:E2821,3,FALSE)</f>
        <v>Sallade</v>
      </c>
      <c r="C487" s="39">
        <f>VLOOKUP(A487,'Medical Examinations'!A487:J2821,2,FALSE)</f>
        <v>29.8</v>
      </c>
      <c r="D487" s="38">
        <f>VLOOKUP(A487,'Medical Examinations'!A487:J2821,4,FALSE)</f>
        <v>5.78</v>
      </c>
      <c r="E487" s="40" t="str">
        <f>VLOOKUP(A487,'Medical Examinations'!A487:J2821,6,FALSE)</f>
        <v>Yes</v>
      </c>
      <c r="F487" s="41" t="str">
        <f>VLOOKUP(A487,'Medical Examinations'!A487:J2821,7,FALSE)</f>
        <v>No</v>
      </c>
      <c r="G487" s="41" t="str">
        <f>VLOOKUP(A487,'Medical Examinations'!A487:J2821,8,FALSE)</f>
        <v>No</v>
      </c>
      <c r="H487" s="41">
        <f>VLOOKUP(A487,'Medical Examinations'!A487:J2821,9,FALSE)</f>
        <v>0</v>
      </c>
      <c r="I487" s="41" t="str">
        <f>VLOOKUP(A487,'Medical Examinations'!A487:J2821,10,FALSE)</f>
        <v>No</v>
      </c>
      <c r="J487" s="41" t="str">
        <f>VLOOKUP(A487,'Medical Examinations'!A487:J2821,3,FALSE)</f>
        <v>Overweight</v>
      </c>
      <c r="K487" s="41" t="str">
        <f>VLOOKUP(A487,'Medical Examinations'!A487:J2821,5,FALSE)</f>
        <v>Prediabetese</v>
      </c>
      <c r="L487" s="42">
        <f>VLOOKUP(Healthcare!A487,'Hospitalisation Details'!A487:L2829,6,FALSE)</f>
        <v>34892</v>
      </c>
      <c r="M487" s="43">
        <f>VLOOKUP(A487,'Hospitalisation Details'!A487:L2829,9,FALSE)</f>
        <v>20420.599999999999</v>
      </c>
      <c r="N487" s="40" t="str">
        <f>VLOOKUP(Healthcare!A487,'Hospitalisation Details'!A487:L2829,10,FALSE)</f>
        <v>tier - 3</v>
      </c>
      <c r="O487" s="41" t="str">
        <f>VLOOKUP(A487,'Hospitalisation Details'!A486:L2829,11,FALSE)</f>
        <v>tier - 2</v>
      </c>
      <c r="P487" s="41" t="str">
        <f>VLOOKUP(A487,'Hospitalisation Details'!A486:L2829,12)</f>
        <v>R1013</v>
      </c>
      <c r="Q487" s="44">
        <f ca="1">VLOOKUP(A487,'Hospitalisation Details'!A486:L2829,7,FALSE)</f>
        <v>31</v>
      </c>
    </row>
    <row r="488" spans="1:17" ht="15.5" x14ac:dyDescent="0.35">
      <c r="A488" s="29" t="s">
        <v>1880</v>
      </c>
      <c r="B488" s="30" t="str">
        <f>VLOOKUP(A488,'Customer Names'!A488:E2822,3,FALSE)</f>
        <v>Argall</v>
      </c>
      <c r="C488" s="31">
        <f>VLOOKUP(A488,'Medical Examinations'!A488:J2822,2,FALSE)</f>
        <v>49.77</v>
      </c>
      <c r="D488" s="30">
        <f>VLOOKUP(A488,'Medical Examinations'!A488:J2822,4,FALSE)</f>
        <v>7.02</v>
      </c>
      <c r="E488" s="32" t="str">
        <f>VLOOKUP(A488,'Medical Examinations'!A488:J2822,6,FALSE)</f>
        <v>No</v>
      </c>
      <c r="F488" s="33" t="str">
        <f>VLOOKUP(A488,'Medical Examinations'!A488:J2822,7,FALSE)</f>
        <v>No</v>
      </c>
      <c r="G488" s="33" t="str">
        <f>VLOOKUP(A488,'Medical Examinations'!A488:J2822,8,FALSE)</f>
        <v>No</v>
      </c>
      <c r="H488" s="33">
        <f>VLOOKUP(A488,'Medical Examinations'!A488:J2822,9,FALSE)</f>
        <v>0</v>
      </c>
      <c r="I488" s="33" t="str">
        <f>VLOOKUP(A488,'Medical Examinations'!A488:J2822,10,FALSE)</f>
        <v>No</v>
      </c>
      <c r="J488" s="33" t="str">
        <f>VLOOKUP(A488,'Medical Examinations'!A488:J2822,3,FALSE)</f>
        <v>Obesity</v>
      </c>
      <c r="K488" s="33" t="str">
        <f>VLOOKUP(A488,'Medical Examinations'!A488:J2822,5,FALSE)</f>
        <v>Diabetese</v>
      </c>
      <c r="L488" s="34">
        <f>VLOOKUP(Healthcare!A488,'Hospitalisation Details'!A488:L2830,6,FALSE)</f>
        <v>33787</v>
      </c>
      <c r="M488" s="35">
        <f>VLOOKUP(A488,'Hospitalisation Details'!A488:L2830,9,FALSE)</f>
        <v>20354.5</v>
      </c>
      <c r="N488" s="32" t="str">
        <f>VLOOKUP(Healthcare!A488,'Hospitalisation Details'!A488:L2830,10,FALSE)</f>
        <v>tier - 3</v>
      </c>
      <c r="O488" s="33" t="str">
        <f>VLOOKUP(A488,'Hospitalisation Details'!A487:L2830,11,FALSE)</f>
        <v>tier - 2</v>
      </c>
      <c r="P488" s="33" t="str">
        <f>VLOOKUP(A488,'Hospitalisation Details'!A487:L2830,12)</f>
        <v>R1013</v>
      </c>
      <c r="Q488" s="36">
        <f ca="1">VLOOKUP(A488,'Hospitalisation Details'!A487:L2830,7,FALSE)</f>
        <v>34</v>
      </c>
    </row>
    <row r="489" spans="1:17" ht="15.5" x14ac:dyDescent="0.35">
      <c r="A489" s="37" t="s">
        <v>1879</v>
      </c>
      <c r="B489" s="38" t="str">
        <f>VLOOKUP(A489,'Customer Names'!A489:E2823,3,FALSE)</f>
        <v>Patchell</v>
      </c>
      <c r="C489" s="39">
        <f>VLOOKUP(A489,'Medical Examinations'!A489:J2823,2,FALSE)</f>
        <v>25.555</v>
      </c>
      <c r="D489" s="38">
        <f>VLOOKUP(A489,'Medical Examinations'!A489:J2823,4,FALSE)</f>
        <v>4.09</v>
      </c>
      <c r="E489" s="40" t="str">
        <f>VLOOKUP(A489,'Medical Examinations'!A489:J2823,6,FALSE)</f>
        <v>Yes</v>
      </c>
      <c r="F489" s="41" t="str">
        <f>VLOOKUP(A489,'Medical Examinations'!A489:J2823,7,FALSE)</f>
        <v>No</v>
      </c>
      <c r="G489" s="41" t="str">
        <f>VLOOKUP(A489,'Medical Examinations'!A489:J2823,8,FALSE)</f>
        <v>No</v>
      </c>
      <c r="H489" s="41">
        <f>VLOOKUP(A489,'Medical Examinations'!A489:J2823,9,FALSE)</f>
        <v>0</v>
      </c>
      <c r="I489" s="41" t="str">
        <f>VLOOKUP(A489,'Medical Examinations'!A489:J2823,10,FALSE)</f>
        <v>Yes</v>
      </c>
      <c r="J489" s="41" t="str">
        <f>VLOOKUP(A489,'Medical Examinations'!A489:J2823,3,FALSE)</f>
        <v>Overweight</v>
      </c>
      <c r="K489" s="41" t="str">
        <f>VLOOKUP(A489,'Medical Examinations'!A489:J2823,5,FALSE)</f>
        <v>Normal</v>
      </c>
      <c r="L489" s="42">
        <f>VLOOKUP(Healthcare!A489,'Hospitalisation Details'!A489:L2831,6,FALSE)</f>
        <v>34959</v>
      </c>
      <c r="M489" s="43">
        <f>VLOOKUP(A489,'Hospitalisation Details'!A489:L2831,9,FALSE)</f>
        <v>20296.86</v>
      </c>
      <c r="N489" s="40" t="str">
        <f>VLOOKUP(Healthcare!A489,'Hospitalisation Details'!A489:L2831,10,FALSE)</f>
        <v>tier - 3</v>
      </c>
      <c r="O489" s="41" t="str">
        <f>VLOOKUP(A489,'Hospitalisation Details'!A488:L2831,11,FALSE)</f>
        <v>tier - 1</v>
      </c>
      <c r="P489" s="41" t="str">
        <f>VLOOKUP(A489,'Hospitalisation Details'!A488:L2831,12)</f>
        <v>R1013</v>
      </c>
      <c r="Q489" s="44">
        <f ca="1">VLOOKUP(A489,'Hospitalisation Details'!A488:L2831,7,FALSE)</f>
        <v>30</v>
      </c>
    </row>
    <row r="490" spans="1:17" ht="15.5" x14ac:dyDescent="0.35">
      <c r="A490" s="29" t="s">
        <v>1878</v>
      </c>
      <c r="B490" s="30" t="str">
        <f>VLOOKUP(A490,'Customer Names'!A490:E2824,3,FALSE)</f>
        <v>Catoggio</v>
      </c>
      <c r="C490" s="31">
        <f>VLOOKUP(A490,'Medical Examinations'!A490:J2824,2,FALSE)</f>
        <v>29.64</v>
      </c>
      <c r="D490" s="30">
        <f>VLOOKUP(A490,'Medical Examinations'!A490:J2824,4,FALSE)</f>
        <v>4.93</v>
      </c>
      <c r="E490" s="32" t="str">
        <f>VLOOKUP(A490,'Medical Examinations'!A490:J2824,6,FALSE)</f>
        <v>No</v>
      </c>
      <c r="F490" s="33" t="str">
        <f>VLOOKUP(A490,'Medical Examinations'!A490:J2824,7,FALSE)</f>
        <v>No</v>
      </c>
      <c r="G490" s="33" t="str">
        <f>VLOOKUP(A490,'Medical Examinations'!A490:J2824,8,FALSE)</f>
        <v>Yes</v>
      </c>
      <c r="H490" s="33">
        <f>VLOOKUP(A490,'Medical Examinations'!A490:J2824,9,FALSE)</f>
        <v>1</v>
      </c>
      <c r="I490" s="33" t="str">
        <f>VLOOKUP(A490,'Medical Examinations'!A490:J2824,10,FALSE)</f>
        <v>No</v>
      </c>
      <c r="J490" s="33" t="str">
        <f>VLOOKUP(A490,'Medical Examinations'!A490:J2824,3,FALSE)</f>
        <v>Overweight</v>
      </c>
      <c r="K490" s="33" t="str">
        <f>VLOOKUP(A490,'Medical Examinations'!A490:J2824,5,FALSE)</f>
        <v>Normal</v>
      </c>
      <c r="L490" s="34">
        <f>VLOOKUP(Healthcare!A490,'Hospitalisation Details'!A490:L2832,6,FALSE)</f>
        <v>34219</v>
      </c>
      <c r="M490" s="35">
        <f>VLOOKUP(A490,'Hospitalisation Details'!A490:L2832,9,FALSE)</f>
        <v>20277.810000000001</v>
      </c>
      <c r="N490" s="32" t="str">
        <f>VLOOKUP(Healthcare!A490,'Hospitalisation Details'!A490:L2832,10,FALSE)</f>
        <v>tier - 3</v>
      </c>
      <c r="O490" s="33" t="str">
        <f>VLOOKUP(A490,'Hospitalisation Details'!A489:L2832,11,FALSE)</f>
        <v>tier - 3</v>
      </c>
      <c r="P490" s="33" t="str">
        <f>VLOOKUP(A490,'Hospitalisation Details'!A489:L2832,12)</f>
        <v>R1013</v>
      </c>
      <c r="Q490" s="36">
        <f ca="1">VLOOKUP(A490,'Hospitalisation Details'!A489:L2832,7,FALSE)</f>
        <v>33</v>
      </c>
    </row>
    <row r="491" spans="1:17" ht="15.5" x14ac:dyDescent="0.35">
      <c r="A491" s="37" t="s">
        <v>1877</v>
      </c>
      <c r="B491" s="38" t="str">
        <f>VLOOKUP(A491,'Customer Names'!A491:E2825,3,FALSE)</f>
        <v>Adams</v>
      </c>
      <c r="C491" s="39">
        <f>VLOOKUP(A491,'Medical Examinations'!A491:J2825,2,FALSE)</f>
        <v>53.93</v>
      </c>
      <c r="D491" s="38">
        <f>VLOOKUP(A491,'Medical Examinations'!A491:J2825,4,FALSE)</f>
        <v>5.34</v>
      </c>
      <c r="E491" s="40" t="str">
        <f>VLOOKUP(A491,'Medical Examinations'!A491:J2825,6,FALSE)</f>
        <v>Yes</v>
      </c>
      <c r="F491" s="41" t="str">
        <f>VLOOKUP(A491,'Medical Examinations'!A491:J2825,7,FALSE)</f>
        <v>No</v>
      </c>
      <c r="G491" s="41" t="str">
        <f>VLOOKUP(A491,'Medical Examinations'!A491:J2825,8,FALSE)</f>
        <v>No</v>
      </c>
      <c r="H491" s="41">
        <f>VLOOKUP(A491,'Medical Examinations'!A491:J2825,9,FALSE)</f>
        <v>2</v>
      </c>
      <c r="I491" s="41" t="str">
        <f>VLOOKUP(A491,'Medical Examinations'!A491:J2825,10,FALSE)</f>
        <v>No</v>
      </c>
      <c r="J491" s="41" t="str">
        <f>VLOOKUP(A491,'Medical Examinations'!A491:J2825,3,FALSE)</f>
        <v>Obesity</v>
      </c>
      <c r="K491" s="41" t="str">
        <f>VLOOKUP(A491,'Medical Examinations'!A491:J2825,5,FALSE)</f>
        <v>Normal</v>
      </c>
      <c r="L491" s="42">
        <f>VLOOKUP(Healthcare!A491,'Hospitalisation Details'!A491:L2833,6,FALSE)</f>
        <v>35299</v>
      </c>
      <c r="M491" s="43">
        <f>VLOOKUP(A491,'Hospitalisation Details'!A491:L2833,9,FALSE)</f>
        <v>20253.84</v>
      </c>
      <c r="N491" s="40" t="str">
        <f>VLOOKUP(Healthcare!A491,'Hospitalisation Details'!A491:L2833,10,FALSE)</f>
        <v>tier - 2</v>
      </c>
      <c r="O491" s="41" t="str">
        <f>VLOOKUP(A491,'Hospitalisation Details'!A490:L2833,11,FALSE)</f>
        <v>tier - 3</v>
      </c>
      <c r="P491" s="41" t="str">
        <f>VLOOKUP(A491,'Hospitalisation Details'!A490:L2833,12)</f>
        <v>R1013</v>
      </c>
      <c r="Q491" s="44">
        <f ca="1">VLOOKUP(A491,'Hospitalisation Details'!A490:L2833,7,FALSE)</f>
        <v>30</v>
      </c>
    </row>
    <row r="492" spans="1:17" ht="15.5" x14ac:dyDescent="0.35">
      <c r="A492" s="29" t="s">
        <v>1876</v>
      </c>
      <c r="B492" s="30" t="str">
        <f>VLOOKUP(A492,'Customer Names'!A492:E2826,3,FALSE)</f>
        <v>Windt</v>
      </c>
      <c r="C492" s="31">
        <f>VLOOKUP(A492,'Medical Examinations'!A492:J2826,2,FALSE)</f>
        <v>28.024999999999999</v>
      </c>
      <c r="D492" s="30">
        <f>VLOOKUP(A492,'Medical Examinations'!A492:J2826,4,FALSE)</f>
        <v>5.65</v>
      </c>
      <c r="E492" s="32" t="str">
        <f>VLOOKUP(A492,'Medical Examinations'!A492:J2826,6,FALSE)</f>
        <v>No</v>
      </c>
      <c r="F492" s="33" t="str">
        <f>VLOOKUP(A492,'Medical Examinations'!A492:J2826,7,FALSE)</f>
        <v>No</v>
      </c>
      <c r="G492" s="33" t="str">
        <f>VLOOKUP(A492,'Medical Examinations'!A492:J2826,8,FALSE)</f>
        <v>No</v>
      </c>
      <c r="H492" s="33">
        <f>VLOOKUP(A492,'Medical Examinations'!A492:J2826,9,FALSE)</f>
        <v>1</v>
      </c>
      <c r="I492" s="33" t="str">
        <f>VLOOKUP(A492,'Medical Examinations'!A492:J2826,10,FALSE)</f>
        <v>Yes</v>
      </c>
      <c r="J492" s="33" t="str">
        <f>VLOOKUP(A492,'Medical Examinations'!A492:J2826,3,FALSE)</f>
        <v>Overweight</v>
      </c>
      <c r="K492" s="33" t="str">
        <f>VLOOKUP(A492,'Medical Examinations'!A492:J2826,5,FALSE)</f>
        <v>Normal</v>
      </c>
      <c r="L492" s="34">
        <f>VLOOKUP(Healthcare!A492,'Hospitalisation Details'!A492:L2834,6,FALSE)</f>
        <v>35720</v>
      </c>
      <c r="M492" s="35">
        <f>VLOOKUP(A492,'Hospitalisation Details'!A492:L2834,9,FALSE)</f>
        <v>20234.849999999999</v>
      </c>
      <c r="N492" s="32" t="str">
        <f>VLOOKUP(Healthcare!A492,'Hospitalisation Details'!A492:L2834,10,FALSE)</f>
        <v>tier - 2</v>
      </c>
      <c r="O492" s="33" t="str">
        <f>VLOOKUP(A492,'Hospitalisation Details'!A491:L2834,11,FALSE)</f>
        <v>tier - 3</v>
      </c>
      <c r="P492" s="33" t="str">
        <f>VLOOKUP(A492,'Hospitalisation Details'!A491:L2834,12)</f>
        <v>R1013</v>
      </c>
      <c r="Q492" s="36">
        <f ca="1">VLOOKUP(A492,'Hospitalisation Details'!A491:L2834,7,FALSE)</f>
        <v>28</v>
      </c>
    </row>
    <row r="493" spans="1:17" ht="15.5" x14ac:dyDescent="0.35">
      <c r="A493" s="37" t="s">
        <v>1875</v>
      </c>
      <c r="B493" s="38" t="str">
        <f>VLOOKUP(A493,'Customer Names'!A493:E2827,3,FALSE)</f>
        <v>Ryan</v>
      </c>
      <c r="C493" s="39">
        <f>VLOOKUP(A493,'Medical Examinations'!A493:J2827,2,FALSE)</f>
        <v>27.5</v>
      </c>
      <c r="D493" s="38">
        <f>VLOOKUP(A493,'Medical Examinations'!A493:J2827,4,FALSE)</f>
        <v>4.49</v>
      </c>
      <c r="E493" s="40" t="str">
        <f>VLOOKUP(A493,'Medical Examinations'!A493:J2827,6,FALSE)</f>
        <v>No</v>
      </c>
      <c r="F493" s="41" t="str">
        <f>VLOOKUP(A493,'Medical Examinations'!A493:J2827,7,FALSE)</f>
        <v>No</v>
      </c>
      <c r="G493" s="41" t="str">
        <f>VLOOKUP(A493,'Medical Examinations'!A493:J2827,8,FALSE)</f>
        <v>No</v>
      </c>
      <c r="H493" s="41">
        <f>VLOOKUP(A493,'Medical Examinations'!A493:J2827,9,FALSE)</f>
        <v>0</v>
      </c>
      <c r="I493" s="41" t="str">
        <f>VLOOKUP(A493,'Medical Examinations'!A493:J2827,10,FALSE)</f>
        <v>No</v>
      </c>
      <c r="J493" s="41" t="str">
        <f>VLOOKUP(A493,'Medical Examinations'!A493:J2827,3,FALSE)</f>
        <v>Overweight</v>
      </c>
      <c r="K493" s="41" t="str">
        <f>VLOOKUP(A493,'Medical Examinations'!A493:J2827,5,FALSE)</f>
        <v>Normal</v>
      </c>
      <c r="L493" s="42">
        <f>VLOOKUP(Healthcare!A493,'Hospitalisation Details'!A493:L2835,6,FALSE)</f>
        <v>34493</v>
      </c>
      <c r="M493" s="43">
        <f>VLOOKUP(A493,'Hospitalisation Details'!A493:L2835,9,FALSE)</f>
        <v>20177.669999999998</v>
      </c>
      <c r="N493" s="40" t="str">
        <f>VLOOKUP(Healthcare!A493,'Hospitalisation Details'!A493:L2835,10,FALSE)</f>
        <v>tier - 2</v>
      </c>
      <c r="O493" s="41" t="str">
        <f>VLOOKUP(A493,'Hospitalisation Details'!A492:L2835,11,FALSE)</f>
        <v>tier - 1</v>
      </c>
      <c r="P493" s="41" t="str">
        <f>VLOOKUP(A493,'Hospitalisation Details'!A492:L2835,12)</f>
        <v>R1013</v>
      </c>
      <c r="Q493" s="44">
        <f ca="1">VLOOKUP(A493,'Hospitalisation Details'!A492:L2835,7,FALSE)</f>
        <v>32</v>
      </c>
    </row>
    <row r="494" spans="1:17" ht="15.5" x14ac:dyDescent="0.35">
      <c r="A494" s="29" t="s">
        <v>1874</v>
      </c>
      <c r="B494" s="30" t="str">
        <f>VLOOKUP(A494,'Customer Names'!A494:E2828,3,FALSE)</f>
        <v>Marion</v>
      </c>
      <c r="C494" s="31">
        <f>VLOOKUP(A494,'Medical Examinations'!A494:J2828,2,FALSE)</f>
        <v>21.8</v>
      </c>
      <c r="D494" s="30">
        <f>VLOOKUP(A494,'Medical Examinations'!A494:J2828,4,FALSE)</f>
        <v>10.55</v>
      </c>
      <c r="E494" s="32" t="str">
        <f>VLOOKUP(A494,'Medical Examinations'!A494:J2828,6,FALSE)</f>
        <v>No</v>
      </c>
      <c r="F494" s="33" t="str">
        <f>VLOOKUP(A494,'Medical Examinations'!A494:J2828,7,FALSE)</f>
        <v>No</v>
      </c>
      <c r="G494" s="33" t="str">
        <f>VLOOKUP(A494,'Medical Examinations'!A494:J2828,8,FALSE)</f>
        <v>No</v>
      </c>
      <c r="H494" s="33">
        <f>VLOOKUP(A494,'Medical Examinations'!A494:J2828,9,FALSE)</f>
        <v>0</v>
      </c>
      <c r="I494" s="33" t="str">
        <f>VLOOKUP(A494,'Medical Examinations'!A494:J2828,10,FALSE)</f>
        <v>Yes</v>
      </c>
      <c r="J494" s="33" t="str">
        <f>VLOOKUP(A494,'Medical Examinations'!A494:J2828,3,FALSE)</f>
        <v>Normal weight</v>
      </c>
      <c r="K494" s="33" t="str">
        <f>VLOOKUP(A494,'Medical Examinations'!A494:J2828,5,FALSE)</f>
        <v>Diabetese</v>
      </c>
      <c r="L494" s="34">
        <f>VLOOKUP(Healthcare!A494,'Hospitalisation Details'!A494:L2836,6,FALSE)</f>
        <v>37446</v>
      </c>
      <c r="M494" s="35">
        <f>VLOOKUP(A494,'Hospitalisation Details'!A494:L2836,9,FALSE)</f>
        <v>20167.34</v>
      </c>
      <c r="N494" s="32" t="str">
        <f>VLOOKUP(Healthcare!A494,'Hospitalisation Details'!A494:L2836,10,FALSE)</f>
        <v>tier - 3</v>
      </c>
      <c r="O494" s="33" t="str">
        <f>VLOOKUP(A494,'Hospitalisation Details'!A493:L2836,11,FALSE)</f>
        <v>tier - 3</v>
      </c>
      <c r="P494" s="33" t="str">
        <f>VLOOKUP(A494,'Hospitalisation Details'!A493:L2836,12)</f>
        <v>R1013</v>
      </c>
      <c r="Q494" s="36">
        <f ca="1">VLOOKUP(A494,'Hospitalisation Details'!A493:L2836,7,FALSE)</f>
        <v>24</v>
      </c>
    </row>
    <row r="495" spans="1:17" ht="15.5" x14ac:dyDescent="0.35">
      <c r="A495" s="37" t="s">
        <v>1873</v>
      </c>
      <c r="B495" s="38" t="str">
        <f>VLOOKUP(A495,'Customer Names'!A495:E2829,3,FALSE)</f>
        <v>Raffetto</v>
      </c>
      <c r="C495" s="39">
        <f>VLOOKUP(A495,'Medical Examinations'!A495:J2829,2,FALSE)</f>
        <v>26.41</v>
      </c>
      <c r="D495" s="38">
        <f>VLOOKUP(A495,'Medical Examinations'!A495:J2829,4,FALSE)</f>
        <v>4.92</v>
      </c>
      <c r="E495" s="40" t="str">
        <f>VLOOKUP(A495,'Medical Examinations'!A495:J2829,6,FALSE)</f>
        <v>Yes</v>
      </c>
      <c r="F495" s="41" t="str">
        <f>VLOOKUP(A495,'Medical Examinations'!A495:J2829,7,FALSE)</f>
        <v>No</v>
      </c>
      <c r="G495" s="41" t="str">
        <f>VLOOKUP(A495,'Medical Examinations'!A495:J2829,8,FALSE)</f>
        <v>Yes</v>
      </c>
      <c r="H495" s="41">
        <f>VLOOKUP(A495,'Medical Examinations'!A495:J2829,9,FALSE)</f>
        <v>1</v>
      </c>
      <c r="I495" s="41" t="str">
        <f>VLOOKUP(A495,'Medical Examinations'!A495:J2829,10,FALSE)</f>
        <v>Yes</v>
      </c>
      <c r="J495" s="41" t="str">
        <f>VLOOKUP(A495,'Medical Examinations'!A495:J2829,3,FALSE)</f>
        <v>Overweight</v>
      </c>
      <c r="K495" s="41" t="str">
        <f>VLOOKUP(A495,'Medical Examinations'!A495:J2829,5,FALSE)</f>
        <v>Normal</v>
      </c>
      <c r="L495" s="42">
        <f>VLOOKUP(Healthcare!A495,'Hospitalisation Details'!A495:L2837,6,FALSE)</f>
        <v>34248</v>
      </c>
      <c r="M495" s="43">
        <f>VLOOKUP(A495,'Hospitalisation Details'!A495:L2837,9,FALSE)</f>
        <v>20149.32</v>
      </c>
      <c r="N495" s="40" t="str">
        <f>VLOOKUP(Healthcare!A495,'Hospitalisation Details'!A495:L2837,10,FALSE)</f>
        <v>tier - 2</v>
      </c>
      <c r="O495" s="41" t="str">
        <f>VLOOKUP(A495,'Hospitalisation Details'!A494:L2837,11,FALSE)</f>
        <v>tier - 1</v>
      </c>
      <c r="P495" s="41" t="str">
        <f>VLOOKUP(A495,'Hospitalisation Details'!A494:L2837,12)</f>
        <v>R1013</v>
      </c>
      <c r="Q495" s="44">
        <f ca="1">VLOOKUP(A495,'Hospitalisation Details'!A494:L2837,7,FALSE)</f>
        <v>32</v>
      </c>
    </row>
    <row r="496" spans="1:17" ht="15.5" x14ac:dyDescent="0.35">
      <c r="A496" s="29" t="s">
        <v>1872</v>
      </c>
      <c r="B496" s="30" t="str">
        <f>VLOOKUP(A496,'Customer Names'!A496:E2830,3,FALSE)</f>
        <v>Young</v>
      </c>
      <c r="C496" s="31">
        <f>VLOOKUP(A496,'Medical Examinations'!A496:J2830,2,FALSE)</f>
        <v>27.835000000000001</v>
      </c>
      <c r="D496" s="30">
        <f>VLOOKUP(A496,'Medical Examinations'!A496:J2830,4,FALSE)</f>
        <v>5.9</v>
      </c>
      <c r="E496" s="32" t="str">
        <f>VLOOKUP(A496,'Medical Examinations'!A496:J2830,6,FALSE)</f>
        <v>Yes</v>
      </c>
      <c r="F496" s="33" t="str">
        <f>VLOOKUP(A496,'Medical Examinations'!A496:J2830,7,FALSE)</f>
        <v>No</v>
      </c>
      <c r="G496" s="33" t="str">
        <f>VLOOKUP(A496,'Medical Examinations'!A496:J2830,8,FALSE)</f>
        <v>No</v>
      </c>
      <c r="H496" s="33">
        <f>VLOOKUP(A496,'Medical Examinations'!A496:J2830,9,FALSE)</f>
        <v>1</v>
      </c>
      <c r="I496" s="33" t="str">
        <f>VLOOKUP(A496,'Medical Examinations'!A496:J2830,10,FALSE)</f>
        <v>Yes</v>
      </c>
      <c r="J496" s="33" t="str">
        <f>VLOOKUP(A496,'Medical Examinations'!A496:J2830,3,FALSE)</f>
        <v>Overweight</v>
      </c>
      <c r="K496" s="33" t="str">
        <f>VLOOKUP(A496,'Medical Examinations'!A496:J2830,5,FALSE)</f>
        <v>Prediabetese</v>
      </c>
      <c r="L496" s="34">
        <f>VLOOKUP(Healthcare!A496,'Hospitalisation Details'!A496:L2838,6,FALSE)</f>
        <v>36001</v>
      </c>
      <c r="M496" s="35">
        <f>VLOOKUP(A496,'Hospitalisation Details'!A496:L2838,9,FALSE)</f>
        <v>20009.63</v>
      </c>
      <c r="N496" s="32" t="str">
        <f>VLOOKUP(Healthcare!A496,'Hospitalisation Details'!A496:L2838,10,FALSE)</f>
        <v>tier - 2</v>
      </c>
      <c r="O496" s="33" t="str">
        <f>VLOOKUP(A496,'Hospitalisation Details'!A495:L2838,11,FALSE)</f>
        <v>tier - 1</v>
      </c>
      <c r="P496" s="33" t="str">
        <f>VLOOKUP(A496,'Hospitalisation Details'!A495:L2838,12)</f>
        <v>R1013</v>
      </c>
      <c r="Q496" s="36">
        <f ca="1">VLOOKUP(A496,'Hospitalisation Details'!A495:L2838,7,FALSE)</f>
        <v>28</v>
      </c>
    </row>
    <row r="497" spans="1:17" ht="15.5" x14ac:dyDescent="0.35">
      <c r="A497" s="37" t="s">
        <v>1871</v>
      </c>
      <c r="B497" s="38" t="str">
        <f>VLOOKUP(A497,'Customer Names'!A497:E2831,3,FALSE)</f>
        <v>Oehlke</v>
      </c>
      <c r="C497" s="39">
        <f>VLOOKUP(A497,'Medical Examinations'!A497:J2831,2,FALSE)</f>
        <v>51.74</v>
      </c>
      <c r="D497" s="38">
        <f>VLOOKUP(A497,'Medical Examinations'!A497:J2831,4,FALSE)</f>
        <v>4.9800000000000004</v>
      </c>
      <c r="E497" s="40" t="str">
        <f>VLOOKUP(A497,'Medical Examinations'!A497:J2831,6,FALSE)</f>
        <v>Yes</v>
      </c>
      <c r="F497" s="41" t="str">
        <f>VLOOKUP(A497,'Medical Examinations'!A497:J2831,7,FALSE)</f>
        <v>No</v>
      </c>
      <c r="G497" s="41" t="str">
        <f>VLOOKUP(A497,'Medical Examinations'!A497:J2831,8,FALSE)</f>
        <v>No</v>
      </c>
      <c r="H497" s="41">
        <f>VLOOKUP(A497,'Medical Examinations'!A497:J2831,9,FALSE)</f>
        <v>2</v>
      </c>
      <c r="I497" s="41" t="str">
        <f>VLOOKUP(A497,'Medical Examinations'!A497:J2831,10,FALSE)</f>
        <v>No</v>
      </c>
      <c r="J497" s="41" t="str">
        <f>VLOOKUP(A497,'Medical Examinations'!A497:J2831,3,FALSE)</f>
        <v>Obesity</v>
      </c>
      <c r="K497" s="41" t="str">
        <f>VLOOKUP(A497,'Medical Examinations'!A497:J2831,5,FALSE)</f>
        <v>Normal</v>
      </c>
      <c r="L497" s="42">
        <f>VLOOKUP(Healthcare!A497,'Hospitalisation Details'!A497:L2839,6,FALSE)</f>
        <v>35287</v>
      </c>
      <c r="M497" s="43">
        <f>VLOOKUP(A497,'Hospitalisation Details'!A497:L2839,9,FALSE)</f>
        <v>19995.29</v>
      </c>
      <c r="N497" s="40" t="str">
        <f>VLOOKUP(Healthcare!A497,'Hospitalisation Details'!A497:L2839,10,FALSE)</f>
        <v>tier - 1</v>
      </c>
      <c r="O497" s="41" t="str">
        <f>VLOOKUP(A497,'Hospitalisation Details'!A496:L2839,11,FALSE)</f>
        <v>tier - 3</v>
      </c>
      <c r="P497" s="41" t="str">
        <f>VLOOKUP(A497,'Hospitalisation Details'!A496:L2839,12)</f>
        <v>R1013</v>
      </c>
      <c r="Q497" s="44">
        <f ca="1">VLOOKUP(A497,'Hospitalisation Details'!A496:L2839,7,FALSE)</f>
        <v>30</v>
      </c>
    </row>
    <row r="498" spans="1:17" ht="15.5" x14ac:dyDescent="0.35">
      <c r="A498" s="29" t="s">
        <v>1870</v>
      </c>
      <c r="B498" s="30" t="str">
        <f>VLOOKUP(A498,'Customer Names'!A498:E2832,3,FALSE)</f>
        <v>Sudol</v>
      </c>
      <c r="C498" s="31">
        <f>VLOOKUP(A498,'Medical Examinations'!A498:J2832,2,FALSE)</f>
        <v>23.37</v>
      </c>
      <c r="D498" s="30">
        <f>VLOOKUP(A498,'Medical Examinations'!A498:J2832,4,FALSE)</f>
        <v>5.8</v>
      </c>
      <c r="E498" s="32" t="str">
        <f>VLOOKUP(A498,'Medical Examinations'!A498:J2832,6,FALSE)</f>
        <v>No</v>
      </c>
      <c r="F498" s="33" t="str">
        <f>VLOOKUP(A498,'Medical Examinations'!A498:J2832,7,FALSE)</f>
        <v>No</v>
      </c>
      <c r="G498" s="33" t="str">
        <f>VLOOKUP(A498,'Medical Examinations'!A498:J2832,8,FALSE)</f>
        <v>No</v>
      </c>
      <c r="H498" s="33">
        <f>VLOOKUP(A498,'Medical Examinations'!A498:J2832,9,FALSE)</f>
        <v>0</v>
      </c>
      <c r="I498" s="33" t="str">
        <f>VLOOKUP(A498,'Medical Examinations'!A498:J2832,10,FALSE)</f>
        <v>Yes</v>
      </c>
      <c r="J498" s="33" t="str">
        <f>VLOOKUP(A498,'Medical Examinations'!A498:J2832,3,FALSE)</f>
        <v>Normal weight</v>
      </c>
      <c r="K498" s="33" t="str">
        <f>VLOOKUP(A498,'Medical Examinations'!A498:J2832,5,FALSE)</f>
        <v>Prediabetese</v>
      </c>
      <c r="L498" s="34">
        <f>VLOOKUP(Healthcare!A498,'Hospitalisation Details'!A498:L2840,6,FALSE)</f>
        <v>33155</v>
      </c>
      <c r="M498" s="35">
        <f>VLOOKUP(A498,'Hospitalisation Details'!A498:L2840,9,FALSE)</f>
        <v>19964.75</v>
      </c>
      <c r="N498" s="32" t="str">
        <f>VLOOKUP(Healthcare!A498,'Hospitalisation Details'!A498:L2840,10,FALSE)</f>
        <v>tier - 1</v>
      </c>
      <c r="O498" s="33" t="str">
        <f>VLOOKUP(A498,'Hospitalisation Details'!A497:L2840,11,FALSE)</f>
        <v>tier - 2</v>
      </c>
      <c r="P498" s="33" t="str">
        <f>VLOOKUP(A498,'Hospitalisation Details'!A497:L2840,12)</f>
        <v>R1013</v>
      </c>
      <c r="Q498" s="36">
        <f ca="1">VLOOKUP(A498,'Hospitalisation Details'!A497:L2840,7,FALSE)</f>
        <v>35</v>
      </c>
    </row>
    <row r="499" spans="1:17" ht="15.5" x14ac:dyDescent="0.35">
      <c r="A499" s="37" t="s">
        <v>1869</v>
      </c>
      <c r="B499" s="38" t="str">
        <f>VLOOKUP(A499,'Customer Names'!A499:E2833,3,FALSE)</f>
        <v>Van Es</v>
      </c>
      <c r="C499" s="39">
        <f>VLOOKUP(A499,'Medical Examinations'!A499:J2833,2,FALSE)</f>
        <v>29.7</v>
      </c>
      <c r="D499" s="38">
        <f>VLOOKUP(A499,'Medical Examinations'!A499:J2833,4,FALSE)</f>
        <v>6.21</v>
      </c>
      <c r="E499" s="40" t="str">
        <f>VLOOKUP(A499,'Medical Examinations'!A499:J2833,6,FALSE)</f>
        <v>Yes</v>
      </c>
      <c r="F499" s="41" t="str">
        <f>VLOOKUP(A499,'Medical Examinations'!A499:J2833,7,FALSE)</f>
        <v>No</v>
      </c>
      <c r="G499" s="41" t="str">
        <f>VLOOKUP(A499,'Medical Examinations'!A499:J2833,8,FALSE)</f>
        <v>Yes</v>
      </c>
      <c r="H499" s="41">
        <f>VLOOKUP(A499,'Medical Examinations'!A499:J2833,9,FALSE)</f>
        <v>1</v>
      </c>
      <c r="I499" s="41" t="str">
        <f>VLOOKUP(A499,'Medical Examinations'!A499:J2833,10,FALSE)</f>
        <v>Yes</v>
      </c>
      <c r="J499" s="41" t="str">
        <f>VLOOKUP(A499,'Medical Examinations'!A499:J2833,3,FALSE)</f>
        <v>Overweight</v>
      </c>
      <c r="K499" s="41" t="str">
        <f>VLOOKUP(A499,'Medical Examinations'!A499:J2833,5,FALSE)</f>
        <v>Prediabetese</v>
      </c>
      <c r="L499" s="42">
        <f>VLOOKUP(Healthcare!A499,'Hospitalisation Details'!A499:L2841,6,FALSE)</f>
        <v>35721</v>
      </c>
      <c r="M499" s="43">
        <f>VLOOKUP(A499,'Hospitalisation Details'!A499:L2841,9,FALSE)</f>
        <v>19933.46</v>
      </c>
      <c r="N499" s="40" t="str">
        <f>VLOOKUP(Healthcare!A499,'Hospitalisation Details'!A499:L2841,10,FALSE)</f>
        <v>tier - 1</v>
      </c>
      <c r="O499" s="41" t="str">
        <f>VLOOKUP(A499,'Hospitalisation Details'!A498:L2841,11,FALSE)</f>
        <v>tier - 3</v>
      </c>
      <c r="P499" s="41" t="str">
        <f>VLOOKUP(A499,'Hospitalisation Details'!A498:L2841,12)</f>
        <v>R1013</v>
      </c>
      <c r="Q499" s="44">
        <f ca="1">VLOOKUP(A499,'Hospitalisation Details'!A498:L2841,7,FALSE)</f>
        <v>28</v>
      </c>
    </row>
    <row r="500" spans="1:17" ht="15.5" x14ac:dyDescent="0.35">
      <c r="A500" s="29" t="s">
        <v>1868</v>
      </c>
      <c r="B500" s="30" t="str">
        <f>VLOOKUP(A500,'Customer Names'!A500:E2834,3,FALSE)</f>
        <v>Dolge</v>
      </c>
      <c r="C500" s="31">
        <f>VLOOKUP(A500,'Medical Examinations'!A500:J2834,2,FALSE)</f>
        <v>20.045000000000002</v>
      </c>
      <c r="D500" s="30">
        <f>VLOOKUP(A500,'Medical Examinations'!A500:J2834,4,FALSE)</f>
        <v>6.17</v>
      </c>
      <c r="E500" s="32" t="str">
        <f>VLOOKUP(A500,'Medical Examinations'!A500:J2834,6,FALSE)</f>
        <v>No</v>
      </c>
      <c r="F500" s="33" t="str">
        <f>VLOOKUP(A500,'Medical Examinations'!A500:J2834,7,FALSE)</f>
        <v>No</v>
      </c>
      <c r="G500" s="33" t="str">
        <f>VLOOKUP(A500,'Medical Examinations'!A500:J2834,8,FALSE)</f>
        <v>Yes</v>
      </c>
      <c r="H500" s="33">
        <f>VLOOKUP(A500,'Medical Examinations'!A500:J2834,9,FALSE)</f>
        <v>1</v>
      </c>
      <c r="I500" s="33" t="str">
        <f>VLOOKUP(A500,'Medical Examinations'!A500:J2834,10,FALSE)</f>
        <v>Yes</v>
      </c>
      <c r="J500" s="33" t="str">
        <f>VLOOKUP(A500,'Medical Examinations'!A500:J2834,3,FALSE)</f>
        <v>Normal weight</v>
      </c>
      <c r="K500" s="33" t="str">
        <f>VLOOKUP(A500,'Medical Examinations'!A500:J2834,5,FALSE)</f>
        <v>Prediabetese</v>
      </c>
      <c r="L500" s="34">
        <f>VLOOKUP(Healthcare!A500,'Hospitalisation Details'!A500:L2842,6,FALSE)</f>
        <v>36463</v>
      </c>
      <c r="M500" s="35">
        <f>VLOOKUP(A500,'Hospitalisation Details'!A500:L2842,9,FALSE)</f>
        <v>19798.05</v>
      </c>
      <c r="N500" s="32" t="str">
        <f>VLOOKUP(Healthcare!A500,'Hospitalisation Details'!A500:L2842,10,FALSE)</f>
        <v>tier - 1</v>
      </c>
      <c r="O500" s="33" t="str">
        <f>VLOOKUP(A500,'Hospitalisation Details'!A499:L2842,11,FALSE)</f>
        <v>tier - 1</v>
      </c>
      <c r="P500" s="33" t="str">
        <f>VLOOKUP(A500,'Hospitalisation Details'!A499:L2842,12)</f>
        <v>R1013</v>
      </c>
      <c r="Q500" s="36">
        <f ca="1">VLOOKUP(A500,'Hospitalisation Details'!A499:L2842,7,FALSE)</f>
        <v>26</v>
      </c>
    </row>
    <row r="501" spans="1:17" ht="15.5" x14ac:dyDescent="0.35">
      <c r="A501" s="37" t="s">
        <v>1867</v>
      </c>
      <c r="B501" s="38" t="str">
        <f>VLOOKUP(A501,'Customer Names'!A501:E2835,3,FALSE)</f>
        <v>Marlier</v>
      </c>
      <c r="C501" s="39">
        <f>VLOOKUP(A501,'Medical Examinations'!A501:J2835,2,FALSE)</f>
        <v>27.83</v>
      </c>
      <c r="D501" s="38">
        <f>VLOOKUP(A501,'Medical Examinations'!A501:J2835,4,FALSE)</f>
        <v>5.36</v>
      </c>
      <c r="E501" s="40" t="str">
        <f>VLOOKUP(A501,'Medical Examinations'!A501:J2835,6,FALSE)</f>
        <v>No</v>
      </c>
      <c r="F501" s="41" t="str">
        <f>VLOOKUP(A501,'Medical Examinations'!A501:J2835,7,FALSE)</f>
        <v>No</v>
      </c>
      <c r="G501" s="41" t="str">
        <f>VLOOKUP(A501,'Medical Examinations'!A501:J2835,8,FALSE)</f>
        <v>No</v>
      </c>
      <c r="H501" s="41">
        <f>VLOOKUP(A501,'Medical Examinations'!A501:J2835,9,FALSE)</f>
        <v>2</v>
      </c>
      <c r="I501" s="41" t="str">
        <f>VLOOKUP(A501,'Medical Examinations'!A501:J2835,10,FALSE)</f>
        <v>No</v>
      </c>
      <c r="J501" s="41" t="str">
        <f>VLOOKUP(A501,'Medical Examinations'!A501:J2835,3,FALSE)</f>
        <v>Overweight</v>
      </c>
      <c r="K501" s="41" t="str">
        <f>VLOOKUP(A501,'Medical Examinations'!A501:J2835,5,FALSE)</f>
        <v>Normal</v>
      </c>
      <c r="L501" s="42">
        <f>VLOOKUP(Healthcare!A501,'Hospitalisation Details'!A501:L2843,6,FALSE)</f>
        <v>33769</v>
      </c>
      <c r="M501" s="43">
        <f>VLOOKUP(A501,'Hospitalisation Details'!A501:L2843,9,FALSE)</f>
        <v>19749.38</v>
      </c>
      <c r="N501" s="40" t="str">
        <f>VLOOKUP(Healthcare!A501,'Hospitalisation Details'!A501:L2843,10,FALSE)</f>
        <v>tier - 1</v>
      </c>
      <c r="O501" s="41" t="str">
        <f>VLOOKUP(A501,'Hospitalisation Details'!A500:L2843,11,FALSE)</f>
        <v>tier - 3</v>
      </c>
      <c r="P501" s="41" t="str">
        <f>VLOOKUP(A501,'Hospitalisation Details'!A500:L2843,12)</f>
        <v>R1013</v>
      </c>
      <c r="Q501" s="44">
        <f ca="1">VLOOKUP(A501,'Hospitalisation Details'!A500:L2843,7,FALSE)</f>
        <v>34</v>
      </c>
    </row>
    <row r="502" spans="1:17" ht="15.5" x14ac:dyDescent="0.35">
      <c r="A502" s="29" t="s">
        <v>1866</v>
      </c>
      <c r="B502" s="30" t="str">
        <f>VLOOKUP(A502,'Customer Names'!A502:E2836,3,FALSE)</f>
        <v>Girard</v>
      </c>
      <c r="C502" s="31">
        <f>VLOOKUP(A502,'Medical Examinations'!A502:J2836,2,FALSE)</f>
        <v>28.93</v>
      </c>
      <c r="D502" s="30">
        <f>VLOOKUP(A502,'Medical Examinations'!A502:J2836,4,FALSE)</f>
        <v>5.2</v>
      </c>
      <c r="E502" s="32" t="str">
        <f>VLOOKUP(A502,'Medical Examinations'!A502:J2836,6,FALSE)</f>
        <v>No</v>
      </c>
      <c r="F502" s="33" t="str">
        <f>VLOOKUP(A502,'Medical Examinations'!A502:J2836,7,FALSE)</f>
        <v>No</v>
      </c>
      <c r="G502" s="33" t="str">
        <f>VLOOKUP(A502,'Medical Examinations'!A502:J2836,8,FALSE)</f>
        <v>No</v>
      </c>
      <c r="H502" s="33">
        <f>VLOOKUP(A502,'Medical Examinations'!A502:J2836,9,FALSE)</f>
        <v>0</v>
      </c>
      <c r="I502" s="33" t="str">
        <f>VLOOKUP(A502,'Medical Examinations'!A502:J2836,10,FALSE)</f>
        <v>Yes</v>
      </c>
      <c r="J502" s="33" t="str">
        <f>VLOOKUP(A502,'Medical Examinations'!A502:J2836,3,FALSE)</f>
        <v>Overweight</v>
      </c>
      <c r="K502" s="33" t="str">
        <f>VLOOKUP(A502,'Medical Examinations'!A502:J2836,5,FALSE)</f>
        <v>Normal</v>
      </c>
      <c r="L502" s="34">
        <f>VLOOKUP(Healthcare!A502,'Hospitalisation Details'!A502:L2844,6,FALSE)</f>
        <v>33093</v>
      </c>
      <c r="M502" s="35">
        <f>VLOOKUP(A502,'Hospitalisation Details'!A502:L2844,9,FALSE)</f>
        <v>19719.689999999999</v>
      </c>
      <c r="N502" s="32" t="str">
        <f>VLOOKUP(Healthcare!A502,'Hospitalisation Details'!A502:L2844,10,FALSE)</f>
        <v>tier - 1</v>
      </c>
      <c r="O502" s="33" t="str">
        <f>VLOOKUP(A502,'Hospitalisation Details'!A501:L2844,11,FALSE)</f>
        <v>tier - 2</v>
      </c>
      <c r="P502" s="33" t="str">
        <f>VLOOKUP(A502,'Hospitalisation Details'!A501:L2844,12)</f>
        <v>R1013</v>
      </c>
      <c r="Q502" s="36">
        <f ca="1">VLOOKUP(A502,'Hospitalisation Details'!A501:L2844,7,FALSE)</f>
        <v>36</v>
      </c>
    </row>
    <row r="503" spans="1:17" ht="15.5" x14ac:dyDescent="0.35">
      <c r="A503" s="37" t="s">
        <v>1865</v>
      </c>
      <c r="B503" s="38" t="str">
        <f>VLOOKUP(A503,'Customer Names'!A503:E2837,3,FALSE)</f>
        <v>Lee</v>
      </c>
      <c r="C503" s="39">
        <f>VLOOKUP(A503,'Medical Examinations'!A503:J2837,2,FALSE)</f>
        <v>33.82</v>
      </c>
      <c r="D503" s="38">
        <f>VLOOKUP(A503,'Medical Examinations'!A503:J2837,4,FALSE)</f>
        <v>5.42</v>
      </c>
      <c r="E503" s="40" t="str">
        <f>VLOOKUP(A503,'Medical Examinations'!A503:J2837,6,FALSE)</f>
        <v>No</v>
      </c>
      <c r="F503" s="41" t="str">
        <f>VLOOKUP(A503,'Medical Examinations'!A503:J2837,7,FALSE)</f>
        <v>No</v>
      </c>
      <c r="G503" s="41" t="str">
        <f>VLOOKUP(A503,'Medical Examinations'!A503:J2837,8,FALSE)</f>
        <v>No</v>
      </c>
      <c r="H503" s="41">
        <f>VLOOKUP(A503,'Medical Examinations'!A503:J2837,9,FALSE)</f>
        <v>0</v>
      </c>
      <c r="I503" s="41" t="str">
        <f>VLOOKUP(A503,'Medical Examinations'!A503:J2837,10,FALSE)</f>
        <v>No</v>
      </c>
      <c r="J503" s="41" t="str">
        <f>VLOOKUP(A503,'Medical Examinations'!A503:J2837,3,FALSE)</f>
        <v>Obesity</v>
      </c>
      <c r="K503" s="41" t="str">
        <f>VLOOKUP(A503,'Medical Examinations'!A503:J2837,5,FALSE)</f>
        <v>Normal</v>
      </c>
      <c r="L503" s="42">
        <f>VLOOKUP(Healthcare!A503,'Hospitalisation Details'!A503:L2845,6,FALSE)</f>
        <v>34573</v>
      </c>
      <c r="M503" s="43">
        <f>VLOOKUP(A503,'Hospitalisation Details'!A503:L2845,9,FALSE)</f>
        <v>19673.34</v>
      </c>
      <c r="N503" s="40" t="str">
        <f>VLOOKUP(Healthcare!A503,'Hospitalisation Details'!A503:L2845,10,FALSE)</f>
        <v>tier - 1</v>
      </c>
      <c r="O503" s="41" t="str">
        <f>VLOOKUP(A503,'Hospitalisation Details'!A502:L2845,11,FALSE)</f>
        <v>tier - 2</v>
      </c>
      <c r="P503" s="41" t="str">
        <f>VLOOKUP(A503,'Hospitalisation Details'!A502:L2845,12)</f>
        <v>R1013</v>
      </c>
      <c r="Q503" s="44">
        <f ca="1">VLOOKUP(A503,'Hospitalisation Details'!A502:L2845,7,FALSE)</f>
        <v>32</v>
      </c>
    </row>
    <row r="504" spans="1:17" ht="15.5" x14ac:dyDescent="0.35">
      <c r="A504" s="29" t="s">
        <v>1864</v>
      </c>
      <c r="B504" s="30" t="str">
        <f>VLOOKUP(A504,'Customer Names'!A504:E2838,3,FALSE)</f>
        <v>Hubbard</v>
      </c>
      <c r="C504" s="31">
        <f>VLOOKUP(A504,'Medical Examinations'!A504:J2838,2,FALSE)</f>
        <v>20.234999999999999</v>
      </c>
      <c r="D504" s="30">
        <f>VLOOKUP(A504,'Medical Examinations'!A504:J2838,4,FALSE)</f>
        <v>6.84</v>
      </c>
      <c r="E504" s="32" t="str">
        <f>VLOOKUP(A504,'Medical Examinations'!A504:J2838,6,FALSE)</f>
        <v>No</v>
      </c>
      <c r="F504" s="33" t="str">
        <f>VLOOKUP(A504,'Medical Examinations'!A504:J2838,7,FALSE)</f>
        <v>No</v>
      </c>
      <c r="G504" s="33" t="str">
        <f>VLOOKUP(A504,'Medical Examinations'!A504:J2838,8,FALSE)</f>
        <v>No</v>
      </c>
      <c r="H504" s="33">
        <f>VLOOKUP(A504,'Medical Examinations'!A504:J2838,9,FALSE)</f>
        <v>0</v>
      </c>
      <c r="I504" s="33" t="str">
        <f>VLOOKUP(A504,'Medical Examinations'!A504:J2838,10,FALSE)</f>
        <v>Yes</v>
      </c>
      <c r="J504" s="33" t="str">
        <f>VLOOKUP(A504,'Medical Examinations'!A504:J2838,3,FALSE)</f>
        <v>Normal weight</v>
      </c>
      <c r="K504" s="33" t="str">
        <f>VLOOKUP(A504,'Medical Examinations'!A504:J2838,5,FALSE)</f>
        <v>Diabetese</v>
      </c>
      <c r="L504" s="34">
        <f>VLOOKUP(Healthcare!A504,'Hospitalisation Details'!A504:L2846,6,FALSE)</f>
        <v>36062</v>
      </c>
      <c r="M504" s="35">
        <f>VLOOKUP(A504,'Hospitalisation Details'!A504:L2846,9,FALSE)</f>
        <v>19594.810000000001</v>
      </c>
      <c r="N504" s="32" t="str">
        <f>VLOOKUP(Healthcare!A504,'Hospitalisation Details'!A504:L2846,10,FALSE)</f>
        <v>tier - 1</v>
      </c>
      <c r="O504" s="33" t="str">
        <f>VLOOKUP(A504,'Hospitalisation Details'!A503:L2846,11,FALSE)</f>
        <v>tier - 1</v>
      </c>
      <c r="P504" s="33" t="str">
        <f>VLOOKUP(A504,'Hospitalisation Details'!A503:L2846,12)</f>
        <v>R1013</v>
      </c>
      <c r="Q504" s="36">
        <f ca="1">VLOOKUP(A504,'Hospitalisation Details'!A503:L2846,7,FALSE)</f>
        <v>27</v>
      </c>
    </row>
    <row r="505" spans="1:17" ht="15.5" x14ac:dyDescent="0.35">
      <c r="A505" s="37" t="s">
        <v>1863</v>
      </c>
      <c r="B505" s="38" t="str">
        <f>VLOOKUP(A505,'Customer Names'!A505:E2839,3,FALSE)</f>
        <v>Koester</v>
      </c>
      <c r="C505" s="39">
        <f>VLOOKUP(A505,'Medical Examinations'!A505:J2839,2,FALSE)</f>
        <v>49.2</v>
      </c>
      <c r="D505" s="38">
        <f>VLOOKUP(A505,'Medical Examinations'!A505:J2839,4,FALSE)</f>
        <v>10.9</v>
      </c>
      <c r="E505" s="40" t="str">
        <f>VLOOKUP(A505,'Medical Examinations'!A505:J2839,6,FALSE)</f>
        <v>Yes</v>
      </c>
      <c r="F505" s="41" t="str">
        <f>VLOOKUP(A505,'Medical Examinations'!A505:J2839,7,FALSE)</f>
        <v>No</v>
      </c>
      <c r="G505" s="41" t="str">
        <f>VLOOKUP(A505,'Medical Examinations'!A505:J2839,8,FALSE)</f>
        <v>Yes</v>
      </c>
      <c r="H505" s="41">
        <f>VLOOKUP(A505,'Medical Examinations'!A505:J2839,9,FALSE)</f>
        <v>1</v>
      </c>
      <c r="I505" s="41" t="str">
        <f>VLOOKUP(A505,'Medical Examinations'!A505:J2839,10,FALSE)</f>
        <v>No</v>
      </c>
      <c r="J505" s="41" t="str">
        <f>VLOOKUP(A505,'Medical Examinations'!A505:J2839,3,FALSE)</f>
        <v>Obesity</v>
      </c>
      <c r="K505" s="41" t="str">
        <f>VLOOKUP(A505,'Medical Examinations'!A505:J2839,5,FALSE)</f>
        <v>Diabetese</v>
      </c>
      <c r="L505" s="42">
        <f>VLOOKUP(Healthcare!A505,'Hospitalisation Details'!A505:L2847,6,FALSE)</f>
        <v>34164</v>
      </c>
      <c r="M505" s="43">
        <f>VLOOKUP(A505,'Hospitalisation Details'!A505:L2847,9,FALSE)</f>
        <v>19551.34</v>
      </c>
      <c r="N505" s="40" t="str">
        <f>VLOOKUP(Healthcare!A505,'Hospitalisation Details'!A505:L2847,10,FALSE)</f>
        <v>tier - 1</v>
      </c>
      <c r="O505" s="41" t="str">
        <f>VLOOKUP(A505,'Hospitalisation Details'!A504:L2847,11,FALSE)</f>
        <v>tier - 3</v>
      </c>
      <c r="P505" s="41" t="str">
        <f>VLOOKUP(A505,'Hospitalisation Details'!A504:L2847,12)</f>
        <v>R1013</v>
      </c>
      <c r="Q505" s="44">
        <f ca="1">VLOOKUP(A505,'Hospitalisation Details'!A504:L2847,7,FALSE)</f>
        <v>33</v>
      </c>
    </row>
    <row r="506" spans="1:17" ht="15.5" x14ac:dyDescent="0.35">
      <c r="A506" s="29" t="s">
        <v>1862</v>
      </c>
      <c r="B506" s="30" t="str">
        <f>VLOOKUP(A506,'Customer Names'!A506:E2840,3,FALSE)</f>
        <v>Matthews</v>
      </c>
      <c r="C506" s="31">
        <f>VLOOKUP(A506,'Medical Examinations'!A506:J2840,2,FALSE)</f>
        <v>26.4</v>
      </c>
      <c r="D506" s="30">
        <f>VLOOKUP(A506,'Medical Examinations'!A506:J2840,4,FALSE)</f>
        <v>4.87</v>
      </c>
      <c r="E506" s="32" t="str">
        <f>VLOOKUP(A506,'Medical Examinations'!A506:J2840,6,FALSE)</f>
        <v>Yes</v>
      </c>
      <c r="F506" s="33" t="str">
        <f>VLOOKUP(A506,'Medical Examinations'!A506:J2840,7,FALSE)</f>
        <v>No</v>
      </c>
      <c r="G506" s="33" t="str">
        <f>VLOOKUP(A506,'Medical Examinations'!A506:J2840,8,FALSE)</f>
        <v>No</v>
      </c>
      <c r="H506" s="33">
        <f>VLOOKUP(A506,'Medical Examinations'!A506:J2840,9,FALSE)</f>
        <v>0</v>
      </c>
      <c r="I506" s="33" t="str">
        <f>VLOOKUP(A506,'Medical Examinations'!A506:J2840,10,FALSE)</f>
        <v>Yes</v>
      </c>
      <c r="J506" s="33" t="str">
        <f>VLOOKUP(A506,'Medical Examinations'!A506:J2840,3,FALSE)</f>
        <v>Overweight</v>
      </c>
      <c r="K506" s="33" t="str">
        <f>VLOOKUP(A506,'Medical Examinations'!A506:J2840,5,FALSE)</f>
        <v>Normal</v>
      </c>
      <c r="L506" s="34">
        <f>VLOOKUP(Healthcare!A506,'Hospitalisation Details'!A506:L2848,6,FALSE)</f>
        <v>34959</v>
      </c>
      <c r="M506" s="35">
        <f>VLOOKUP(A506,'Hospitalisation Details'!A506:L2848,9,FALSE)</f>
        <v>19539.240000000002</v>
      </c>
      <c r="N506" s="32" t="str">
        <f>VLOOKUP(Healthcare!A506,'Hospitalisation Details'!A506:L2848,10,FALSE)</f>
        <v>tier - 1</v>
      </c>
      <c r="O506" s="33" t="str">
        <f>VLOOKUP(A506,'Hospitalisation Details'!A505:L2848,11,FALSE)</f>
        <v>tier - 1</v>
      </c>
      <c r="P506" s="33" t="str">
        <f>VLOOKUP(A506,'Hospitalisation Details'!A505:L2848,12)</f>
        <v>R1013</v>
      </c>
      <c r="Q506" s="36">
        <f ca="1">VLOOKUP(A506,'Hospitalisation Details'!A505:L2848,7,FALSE)</f>
        <v>30</v>
      </c>
    </row>
    <row r="507" spans="1:17" ht="15.5" x14ac:dyDescent="0.35">
      <c r="A507" s="37" t="s">
        <v>1861</v>
      </c>
      <c r="B507" s="38" t="str">
        <f>VLOOKUP(A507,'Customer Names'!A507:E2841,3,FALSE)</f>
        <v>Rubinich</v>
      </c>
      <c r="C507" s="39">
        <f>VLOOKUP(A507,'Medical Examinations'!A507:J2841,2,FALSE)</f>
        <v>28.38</v>
      </c>
      <c r="D507" s="38">
        <f>VLOOKUP(A507,'Medical Examinations'!A507:J2841,4,FALSE)</f>
        <v>6.07</v>
      </c>
      <c r="E507" s="40" t="str">
        <f>VLOOKUP(A507,'Medical Examinations'!A507:J2841,6,FALSE)</f>
        <v>No</v>
      </c>
      <c r="F507" s="41" t="str">
        <f>VLOOKUP(A507,'Medical Examinations'!A507:J2841,7,FALSE)</f>
        <v>No</v>
      </c>
      <c r="G507" s="41" t="str">
        <f>VLOOKUP(A507,'Medical Examinations'!A507:J2841,8,FALSE)</f>
        <v>No</v>
      </c>
      <c r="H507" s="41">
        <f>VLOOKUP(A507,'Medical Examinations'!A507:J2841,9,FALSE)</f>
        <v>1</v>
      </c>
      <c r="I507" s="41" t="str">
        <f>VLOOKUP(A507,'Medical Examinations'!A507:J2841,10,FALSE)</f>
        <v>Yes</v>
      </c>
      <c r="J507" s="41" t="str">
        <f>VLOOKUP(A507,'Medical Examinations'!A507:J2841,3,FALSE)</f>
        <v>Overweight</v>
      </c>
      <c r="K507" s="41" t="str">
        <f>VLOOKUP(A507,'Medical Examinations'!A507:J2841,5,FALSE)</f>
        <v>Prediabetese</v>
      </c>
      <c r="L507" s="42">
        <f>VLOOKUP(Healthcare!A507,'Hospitalisation Details'!A507:L2849,6,FALSE)</f>
        <v>33835</v>
      </c>
      <c r="M507" s="43">
        <f>VLOOKUP(A507,'Hospitalisation Details'!A507:L2849,9,FALSE)</f>
        <v>19521.97</v>
      </c>
      <c r="N507" s="40" t="str">
        <f>VLOOKUP(Healthcare!A507,'Hospitalisation Details'!A507:L2849,10,FALSE)</f>
        <v>tier - 1</v>
      </c>
      <c r="O507" s="41" t="str">
        <f>VLOOKUP(A507,'Hospitalisation Details'!A506:L2849,11,FALSE)</f>
        <v>tier - 2</v>
      </c>
      <c r="P507" s="41" t="str">
        <f>VLOOKUP(A507,'Hospitalisation Details'!A506:L2849,12)</f>
        <v>R1013</v>
      </c>
      <c r="Q507" s="44">
        <f ca="1">VLOOKUP(A507,'Hospitalisation Details'!A506:L2849,7,FALSE)</f>
        <v>34</v>
      </c>
    </row>
    <row r="508" spans="1:17" ht="15.5" x14ac:dyDescent="0.35">
      <c r="A508" s="29" t="s">
        <v>1860</v>
      </c>
      <c r="B508" s="30" t="str">
        <f>VLOOKUP(A508,'Customer Names'!A508:E2842,3,FALSE)</f>
        <v>Alban</v>
      </c>
      <c r="C508" s="31">
        <f>VLOOKUP(A508,'Medical Examinations'!A508:J2842,2,FALSE)</f>
        <v>24.64</v>
      </c>
      <c r="D508" s="30">
        <f>VLOOKUP(A508,'Medical Examinations'!A508:J2842,4,FALSE)</f>
        <v>4.33</v>
      </c>
      <c r="E508" s="32" t="str">
        <f>VLOOKUP(A508,'Medical Examinations'!A508:J2842,6,FALSE)</f>
        <v>No</v>
      </c>
      <c r="F508" s="33" t="str">
        <f>VLOOKUP(A508,'Medical Examinations'!A508:J2842,7,FALSE)</f>
        <v>No</v>
      </c>
      <c r="G508" s="33" t="str">
        <f>VLOOKUP(A508,'Medical Examinations'!A508:J2842,8,FALSE)</f>
        <v>No</v>
      </c>
      <c r="H508" s="33">
        <f>VLOOKUP(A508,'Medical Examinations'!A508:J2842,9,FALSE)</f>
        <v>0</v>
      </c>
      <c r="I508" s="33" t="str">
        <f>VLOOKUP(A508,'Medical Examinations'!A508:J2842,10,FALSE)</f>
        <v>Yes</v>
      </c>
      <c r="J508" s="33" t="str">
        <f>VLOOKUP(A508,'Medical Examinations'!A508:J2842,3,FALSE)</f>
        <v>Normal weight</v>
      </c>
      <c r="K508" s="33" t="str">
        <f>VLOOKUP(A508,'Medical Examinations'!A508:J2842,5,FALSE)</f>
        <v>Normal</v>
      </c>
      <c r="L508" s="34">
        <f>VLOOKUP(Healthcare!A508,'Hospitalisation Details'!A508:L2850,6,FALSE)</f>
        <v>33185</v>
      </c>
      <c r="M508" s="35">
        <f>VLOOKUP(A508,'Hospitalisation Details'!A508:L2850,9,FALSE)</f>
        <v>19515.54</v>
      </c>
      <c r="N508" s="32" t="str">
        <f>VLOOKUP(Healthcare!A508,'Hospitalisation Details'!A508:L2850,10,FALSE)</f>
        <v>tier - 1</v>
      </c>
      <c r="O508" s="33" t="str">
        <f>VLOOKUP(A508,'Hospitalisation Details'!A507:L2850,11,FALSE)</f>
        <v>tier - 1</v>
      </c>
      <c r="P508" s="33" t="str">
        <f>VLOOKUP(A508,'Hospitalisation Details'!A507:L2850,12)</f>
        <v>R1013</v>
      </c>
      <c r="Q508" s="36">
        <f ca="1">VLOOKUP(A508,'Hospitalisation Details'!A507:L2850,7,FALSE)</f>
        <v>35</v>
      </c>
    </row>
    <row r="509" spans="1:17" ht="15.5" x14ac:dyDescent="0.35">
      <c r="A509" s="37" t="s">
        <v>1859</v>
      </c>
      <c r="B509" s="38" t="str">
        <f>VLOOKUP(A509,'Customer Names'!A509:E2843,3,FALSE)</f>
        <v>Corcoran</v>
      </c>
      <c r="C509" s="39">
        <f>VLOOKUP(A509,'Medical Examinations'!A509:J2843,2,FALSE)</f>
        <v>39.71</v>
      </c>
      <c r="D509" s="38">
        <f>VLOOKUP(A509,'Medical Examinations'!A509:J2843,4,FALSE)</f>
        <v>5.83</v>
      </c>
      <c r="E509" s="40" t="str">
        <f>VLOOKUP(A509,'Medical Examinations'!A509:J2843,6,FALSE)</f>
        <v>No</v>
      </c>
      <c r="F509" s="41" t="str">
        <f>VLOOKUP(A509,'Medical Examinations'!A509:J2843,7,FALSE)</f>
        <v>No</v>
      </c>
      <c r="G509" s="41" t="str">
        <f>VLOOKUP(A509,'Medical Examinations'!A509:J2843,8,FALSE)</f>
        <v>No</v>
      </c>
      <c r="H509" s="41">
        <f>VLOOKUP(A509,'Medical Examinations'!A509:J2843,9,FALSE)</f>
        <v>1</v>
      </c>
      <c r="I509" s="41" t="str">
        <f>VLOOKUP(A509,'Medical Examinations'!A509:J2843,10,FALSE)</f>
        <v>No</v>
      </c>
      <c r="J509" s="41" t="str">
        <f>VLOOKUP(A509,'Medical Examinations'!A509:J2843,3,FALSE)</f>
        <v>Obesity</v>
      </c>
      <c r="K509" s="41" t="str">
        <f>VLOOKUP(A509,'Medical Examinations'!A509:J2843,5,FALSE)</f>
        <v>Prediabetese</v>
      </c>
      <c r="L509" s="42">
        <f>VLOOKUP(Healthcare!A509,'Hospitalisation Details'!A509:L2851,6,FALSE)</f>
        <v>35764</v>
      </c>
      <c r="M509" s="43">
        <f>VLOOKUP(A509,'Hospitalisation Details'!A509:L2851,9,FALSE)</f>
        <v>19496.72</v>
      </c>
      <c r="N509" s="40" t="str">
        <f>VLOOKUP(Healthcare!A509,'Hospitalisation Details'!A509:L2851,10,FALSE)</f>
        <v>tier - 1</v>
      </c>
      <c r="O509" s="41" t="str">
        <f>VLOOKUP(A509,'Hospitalisation Details'!A508:L2851,11,FALSE)</f>
        <v>tier - 3</v>
      </c>
      <c r="P509" s="41" t="str">
        <f>VLOOKUP(A509,'Hospitalisation Details'!A508:L2851,12)</f>
        <v>R1013</v>
      </c>
      <c r="Q509" s="44">
        <f ca="1">VLOOKUP(A509,'Hospitalisation Details'!A508:L2851,7,FALSE)</f>
        <v>28</v>
      </c>
    </row>
    <row r="510" spans="1:17" ht="15.5" x14ac:dyDescent="0.35">
      <c r="A510" s="29" t="s">
        <v>1858</v>
      </c>
      <c r="B510" s="30" t="str">
        <f>VLOOKUP(A510,'Customer Names'!A510:E2844,3,FALSE)</f>
        <v>Sargent</v>
      </c>
      <c r="C510" s="31">
        <f>VLOOKUP(A510,'Medical Examinations'!A510:J2844,2,FALSE)</f>
        <v>22.22</v>
      </c>
      <c r="D510" s="30">
        <f>VLOOKUP(A510,'Medical Examinations'!A510:J2844,4,FALSE)</f>
        <v>5.5</v>
      </c>
      <c r="E510" s="32" t="str">
        <f>VLOOKUP(A510,'Medical Examinations'!A510:J2844,6,FALSE)</f>
        <v>No</v>
      </c>
      <c r="F510" s="33" t="str">
        <f>VLOOKUP(A510,'Medical Examinations'!A510:J2844,7,FALSE)</f>
        <v>No</v>
      </c>
      <c r="G510" s="33" t="str">
        <f>VLOOKUP(A510,'Medical Examinations'!A510:J2844,8,FALSE)</f>
        <v>No</v>
      </c>
      <c r="H510" s="33">
        <f>VLOOKUP(A510,'Medical Examinations'!A510:J2844,9,FALSE)</f>
        <v>0</v>
      </c>
      <c r="I510" s="33" t="str">
        <f>VLOOKUP(A510,'Medical Examinations'!A510:J2844,10,FALSE)</f>
        <v>Yes</v>
      </c>
      <c r="J510" s="33" t="str">
        <f>VLOOKUP(A510,'Medical Examinations'!A510:J2844,3,FALSE)</f>
        <v>Normal weight</v>
      </c>
      <c r="K510" s="33" t="str">
        <f>VLOOKUP(A510,'Medical Examinations'!A510:J2844,5,FALSE)</f>
        <v>Normal</v>
      </c>
      <c r="L510" s="34">
        <f>VLOOKUP(Healthcare!A510,'Hospitalisation Details'!A510:L2852,6,FALSE)</f>
        <v>33953</v>
      </c>
      <c r="M510" s="35">
        <f>VLOOKUP(A510,'Hospitalisation Details'!A510:L2852,9,FALSE)</f>
        <v>19444.27</v>
      </c>
      <c r="N510" s="32" t="str">
        <f>VLOOKUP(Healthcare!A510,'Hospitalisation Details'!A510:L2852,10,FALSE)</f>
        <v>tier - 1</v>
      </c>
      <c r="O510" s="33" t="str">
        <f>VLOOKUP(A510,'Hospitalisation Details'!A509:L2852,11,FALSE)</f>
        <v>tier - 1</v>
      </c>
      <c r="P510" s="33" t="str">
        <f>VLOOKUP(A510,'Hospitalisation Details'!A509:L2852,12)</f>
        <v>R1013</v>
      </c>
      <c r="Q510" s="36">
        <f ca="1">VLOOKUP(A510,'Hospitalisation Details'!A509:L2852,7,FALSE)</f>
        <v>33</v>
      </c>
    </row>
    <row r="511" spans="1:17" ht="15.5" x14ac:dyDescent="0.35">
      <c r="A511" s="37" t="s">
        <v>1857</v>
      </c>
      <c r="B511" s="38" t="str">
        <f>VLOOKUP(A511,'Customer Names'!A511:E2845,3,FALSE)</f>
        <v>Watson</v>
      </c>
      <c r="C511" s="39">
        <f>VLOOKUP(A511,'Medical Examinations'!A511:J2845,2,FALSE)</f>
        <v>33.344999999999999</v>
      </c>
      <c r="D511" s="38">
        <f>VLOOKUP(A511,'Medical Examinations'!A511:J2845,4,FALSE)</f>
        <v>4.79</v>
      </c>
      <c r="E511" s="40" t="str">
        <f>VLOOKUP(A511,'Medical Examinations'!A511:J2845,6,FALSE)</f>
        <v>No</v>
      </c>
      <c r="F511" s="41" t="str">
        <f>VLOOKUP(A511,'Medical Examinations'!A511:J2845,7,FALSE)</f>
        <v>No</v>
      </c>
      <c r="G511" s="41" t="str">
        <f>VLOOKUP(A511,'Medical Examinations'!A511:J2845,8,FALSE)</f>
        <v>Yes</v>
      </c>
      <c r="H511" s="41">
        <f>VLOOKUP(A511,'Medical Examinations'!A511:J2845,9,FALSE)</f>
        <v>1</v>
      </c>
      <c r="I511" s="41" t="str">
        <f>VLOOKUP(A511,'Medical Examinations'!A511:J2845,10,FALSE)</f>
        <v>No</v>
      </c>
      <c r="J511" s="41" t="str">
        <f>VLOOKUP(A511,'Medical Examinations'!A511:J2845,3,FALSE)</f>
        <v>Obesity</v>
      </c>
      <c r="K511" s="41" t="str">
        <f>VLOOKUP(A511,'Medical Examinations'!A511:J2845,5,FALSE)</f>
        <v>Normal</v>
      </c>
      <c r="L511" s="42">
        <f>VLOOKUP(Healthcare!A511,'Hospitalisation Details'!A511:L2853,6,FALSE)</f>
        <v>34218</v>
      </c>
      <c r="M511" s="43">
        <f>VLOOKUP(A511,'Hospitalisation Details'!A511:L2853,9,FALSE)</f>
        <v>19442.349999999999</v>
      </c>
      <c r="N511" s="40" t="str">
        <f>VLOOKUP(Healthcare!A511,'Hospitalisation Details'!A511:L2853,10,FALSE)</f>
        <v>tier - 1</v>
      </c>
      <c r="O511" s="41" t="str">
        <f>VLOOKUP(A511,'Hospitalisation Details'!A510:L2853,11,FALSE)</f>
        <v>tier - 3</v>
      </c>
      <c r="P511" s="41" t="str">
        <f>VLOOKUP(A511,'Hospitalisation Details'!A510:L2853,12)</f>
        <v>R1013</v>
      </c>
      <c r="Q511" s="44">
        <f ca="1">VLOOKUP(A511,'Hospitalisation Details'!A510:L2853,7,FALSE)</f>
        <v>33</v>
      </c>
    </row>
    <row r="512" spans="1:17" ht="15.5" x14ac:dyDescent="0.35">
      <c r="A512" s="29" t="s">
        <v>1856</v>
      </c>
      <c r="B512" s="30" t="str">
        <f>VLOOKUP(A512,'Customer Names'!A512:E2846,3,FALSE)</f>
        <v>Esponda</v>
      </c>
      <c r="C512" s="31">
        <f>VLOOKUP(A512,'Medical Examinations'!A512:J2846,2,FALSE)</f>
        <v>24.42</v>
      </c>
      <c r="D512" s="30">
        <f>VLOOKUP(A512,'Medical Examinations'!A512:J2846,4,FALSE)</f>
        <v>5.81</v>
      </c>
      <c r="E512" s="32" t="str">
        <f>VLOOKUP(A512,'Medical Examinations'!A512:J2846,6,FALSE)</f>
        <v>No</v>
      </c>
      <c r="F512" s="33" t="str">
        <f>VLOOKUP(A512,'Medical Examinations'!A512:J2846,7,FALSE)</f>
        <v>No</v>
      </c>
      <c r="G512" s="33" t="str">
        <f>VLOOKUP(A512,'Medical Examinations'!A512:J2846,8,FALSE)</f>
        <v>No</v>
      </c>
      <c r="H512" s="33">
        <f>VLOOKUP(A512,'Medical Examinations'!A512:J2846,9,FALSE)</f>
        <v>1</v>
      </c>
      <c r="I512" s="33" t="str">
        <f>VLOOKUP(A512,'Medical Examinations'!A512:J2846,10,FALSE)</f>
        <v>Yes</v>
      </c>
      <c r="J512" s="33" t="str">
        <f>VLOOKUP(A512,'Medical Examinations'!A512:J2846,3,FALSE)</f>
        <v>Normal weight</v>
      </c>
      <c r="K512" s="33" t="str">
        <f>VLOOKUP(A512,'Medical Examinations'!A512:J2846,5,FALSE)</f>
        <v>Prediabetese</v>
      </c>
      <c r="L512" s="34">
        <f>VLOOKUP(Healthcare!A512,'Hospitalisation Details'!A512:L2854,6,FALSE)</f>
        <v>35611</v>
      </c>
      <c r="M512" s="35">
        <f>VLOOKUP(A512,'Hospitalisation Details'!A512:L2854,9,FALSE)</f>
        <v>19362</v>
      </c>
      <c r="N512" s="32" t="str">
        <f>VLOOKUP(Healthcare!A512,'Hospitalisation Details'!A512:L2854,10,FALSE)</f>
        <v>tier - 1</v>
      </c>
      <c r="O512" s="33" t="str">
        <f>VLOOKUP(A512,'Hospitalisation Details'!A511:L2854,11,FALSE)</f>
        <v>tier - 3</v>
      </c>
      <c r="P512" s="33" t="str">
        <f>VLOOKUP(A512,'Hospitalisation Details'!A511:L2854,12)</f>
        <v>R1013</v>
      </c>
      <c r="Q512" s="36">
        <f ca="1">VLOOKUP(A512,'Hospitalisation Details'!A511:L2854,7,FALSE)</f>
        <v>29</v>
      </c>
    </row>
    <row r="513" spans="1:17" ht="15.5" x14ac:dyDescent="0.35">
      <c r="A513" s="37" t="s">
        <v>1855</v>
      </c>
      <c r="B513" s="38" t="str">
        <f>VLOOKUP(A513,'Customer Names'!A513:E2847,3,FALSE)</f>
        <v>Krall</v>
      </c>
      <c r="C513" s="39">
        <f>VLOOKUP(A513,'Medical Examinations'!A513:J2847,2,FALSE)</f>
        <v>29.81</v>
      </c>
      <c r="D513" s="38">
        <f>VLOOKUP(A513,'Medical Examinations'!A513:J2847,4,FALSE)</f>
        <v>5.58</v>
      </c>
      <c r="E513" s="40" t="str">
        <f>VLOOKUP(A513,'Medical Examinations'!A513:J2847,6,FALSE)</f>
        <v>No</v>
      </c>
      <c r="F513" s="41" t="str">
        <f>VLOOKUP(A513,'Medical Examinations'!A513:J2847,7,FALSE)</f>
        <v>No</v>
      </c>
      <c r="G513" s="41" t="str">
        <f>VLOOKUP(A513,'Medical Examinations'!A513:J2847,8,FALSE)</f>
        <v>No</v>
      </c>
      <c r="H513" s="41">
        <f>VLOOKUP(A513,'Medical Examinations'!A513:J2847,9,FALSE)</f>
        <v>0</v>
      </c>
      <c r="I513" s="41" t="str">
        <f>VLOOKUP(A513,'Medical Examinations'!A513:J2847,10,FALSE)</f>
        <v>Yes</v>
      </c>
      <c r="J513" s="41" t="str">
        <f>VLOOKUP(A513,'Medical Examinations'!A513:J2847,3,FALSE)</f>
        <v>Overweight</v>
      </c>
      <c r="K513" s="41" t="str">
        <f>VLOOKUP(A513,'Medical Examinations'!A513:J2847,5,FALSE)</f>
        <v>Normal</v>
      </c>
      <c r="L513" s="42">
        <f>VLOOKUP(Healthcare!A513,'Hospitalisation Details'!A513:L2855,6,FALSE)</f>
        <v>33474</v>
      </c>
      <c r="M513" s="43">
        <f>VLOOKUP(A513,'Hospitalisation Details'!A513:L2855,9,FALSE)</f>
        <v>19350.37</v>
      </c>
      <c r="N513" s="40" t="str">
        <f>VLOOKUP(Healthcare!A513,'Hospitalisation Details'!A513:L2855,10,FALSE)</f>
        <v>tier - 1</v>
      </c>
      <c r="O513" s="41" t="str">
        <f>VLOOKUP(A513,'Hospitalisation Details'!A512:L2855,11,FALSE)</f>
        <v>tier - 3</v>
      </c>
      <c r="P513" s="41" t="str">
        <f>VLOOKUP(A513,'Hospitalisation Details'!A512:L2855,12)</f>
        <v>R1013</v>
      </c>
      <c r="Q513" s="44">
        <f ca="1">VLOOKUP(A513,'Hospitalisation Details'!A512:L2855,7,FALSE)</f>
        <v>35</v>
      </c>
    </row>
    <row r="514" spans="1:17" ht="15.5" x14ac:dyDescent="0.35">
      <c r="A514" s="29" t="s">
        <v>1854</v>
      </c>
      <c r="B514" s="30" t="str">
        <f>VLOOKUP(A514,'Customer Names'!A514:E2848,3,FALSE)</f>
        <v>Poskin</v>
      </c>
      <c r="C514" s="31">
        <f>VLOOKUP(A514,'Medical Examinations'!A514:J2848,2,FALSE)</f>
        <v>51.18</v>
      </c>
      <c r="D514" s="30">
        <f>VLOOKUP(A514,'Medical Examinations'!A514:J2848,4,FALSE)</f>
        <v>4.4000000000000004</v>
      </c>
      <c r="E514" s="32" t="str">
        <f>VLOOKUP(A514,'Medical Examinations'!A514:J2848,6,FALSE)</f>
        <v>Yes</v>
      </c>
      <c r="F514" s="33" t="str">
        <f>VLOOKUP(A514,'Medical Examinations'!A514:J2848,7,FALSE)</f>
        <v>No</v>
      </c>
      <c r="G514" s="33" t="str">
        <f>VLOOKUP(A514,'Medical Examinations'!A514:J2848,8,FALSE)</f>
        <v>No</v>
      </c>
      <c r="H514" s="33">
        <f>VLOOKUP(A514,'Medical Examinations'!A514:J2848,9,FALSE)</f>
        <v>2</v>
      </c>
      <c r="I514" s="33" t="str">
        <f>VLOOKUP(A514,'Medical Examinations'!A514:J2848,10,FALSE)</f>
        <v>No</v>
      </c>
      <c r="J514" s="33" t="str">
        <f>VLOOKUP(A514,'Medical Examinations'!A514:J2848,3,FALSE)</f>
        <v>Obesity</v>
      </c>
      <c r="K514" s="33" t="str">
        <f>VLOOKUP(A514,'Medical Examinations'!A514:J2848,5,FALSE)</f>
        <v>Normal</v>
      </c>
      <c r="L514" s="34">
        <f>VLOOKUP(Healthcare!A514,'Hospitalisation Details'!A514:L2856,6,FALSE)</f>
        <v>35384</v>
      </c>
      <c r="M514" s="35">
        <f>VLOOKUP(A514,'Hospitalisation Details'!A514:L2856,9,FALSE)</f>
        <v>19321.060000000001</v>
      </c>
      <c r="N514" s="32" t="str">
        <f>VLOOKUP(Healthcare!A514,'Hospitalisation Details'!A514:L2856,10,FALSE)</f>
        <v>tier - 1</v>
      </c>
      <c r="O514" s="33" t="str">
        <f>VLOOKUP(A514,'Hospitalisation Details'!A513:L2856,11,FALSE)</f>
        <v>tier - 1</v>
      </c>
      <c r="P514" s="33" t="str">
        <f>VLOOKUP(A514,'Hospitalisation Details'!A513:L2856,12)</f>
        <v>R1013</v>
      </c>
      <c r="Q514" s="36">
        <f ca="1">VLOOKUP(A514,'Hospitalisation Details'!A513:L2856,7,FALSE)</f>
        <v>29</v>
      </c>
    </row>
    <row r="515" spans="1:17" ht="15.5" x14ac:dyDescent="0.35">
      <c r="A515" s="37" t="s">
        <v>1853</v>
      </c>
      <c r="B515" s="38" t="str">
        <f>VLOOKUP(A515,'Customer Names'!A515:E2849,3,FALSE)</f>
        <v>Halfmann</v>
      </c>
      <c r="C515" s="39">
        <f>VLOOKUP(A515,'Medical Examinations'!A515:J2849,2,FALSE)</f>
        <v>51.37</v>
      </c>
      <c r="D515" s="38">
        <f>VLOOKUP(A515,'Medical Examinations'!A515:J2849,4,FALSE)</f>
        <v>8.18</v>
      </c>
      <c r="E515" s="40" t="str">
        <f>VLOOKUP(A515,'Medical Examinations'!A515:J2849,6,FALSE)</f>
        <v>Yes</v>
      </c>
      <c r="F515" s="41" t="str">
        <f>VLOOKUP(A515,'Medical Examinations'!A515:J2849,7,FALSE)</f>
        <v>No</v>
      </c>
      <c r="G515" s="41" t="str">
        <f>VLOOKUP(A515,'Medical Examinations'!A515:J2849,8,FALSE)</f>
        <v>No</v>
      </c>
      <c r="H515" s="41">
        <f>VLOOKUP(A515,'Medical Examinations'!A515:J2849,9,FALSE)</f>
        <v>0</v>
      </c>
      <c r="I515" s="41" t="str">
        <f>VLOOKUP(A515,'Medical Examinations'!A515:J2849,10,FALSE)</f>
        <v>No</v>
      </c>
      <c r="J515" s="41" t="str">
        <f>VLOOKUP(A515,'Medical Examinations'!A515:J2849,3,FALSE)</f>
        <v>Obesity</v>
      </c>
      <c r="K515" s="41" t="str">
        <f>VLOOKUP(A515,'Medical Examinations'!A515:J2849,5,FALSE)</f>
        <v>Diabetese</v>
      </c>
      <c r="L515" s="42">
        <f>VLOOKUP(Healthcare!A515,'Hospitalisation Details'!A515:L2857,6,FALSE)</f>
        <v>35640</v>
      </c>
      <c r="M515" s="43">
        <f>VLOOKUP(A515,'Hospitalisation Details'!A515:L2857,9,FALSE)</f>
        <v>19259.96</v>
      </c>
      <c r="N515" s="40" t="str">
        <f>VLOOKUP(Healthcare!A515,'Hospitalisation Details'!A515:L2857,10,FALSE)</f>
        <v>tier - 1</v>
      </c>
      <c r="O515" s="41" t="str">
        <f>VLOOKUP(A515,'Hospitalisation Details'!A514:L2857,11,FALSE)</f>
        <v>tier - 1</v>
      </c>
      <c r="P515" s="41" t="str">
        <f>VLOOKUP(A515,'Hospitalisation Details'!A514:L2857,12)</f>
        <v>R1013</v>
      </c>
      <c r="Q515" s="44">
        <f ca="1">VLOOKUP(A515,'Hospitalisation Details'!A514:L2857,7,FALSE)</f>
        <v>29</v>
      </c>
    </row>
    <row r="516" spans="1:17" ht="15.5" x14ac:dyDescent="0.35">
      <c r="A516" s="29" t="s">
        <v>1852</v>
      </c>
      <c r="B516" s="30" t="str">
        <f>VLOOKUP(A516,'Customer Names'!A516:E2850,3,FALSE)</f>
        <v>Klapper</v>
      </c>
      <c r="C516" s="31">
        <f>VLOOKUP(A516,'Medical Examinations'!A516:J2850,2,FALSE)</f>
        <v>36.19</v>
      </c>
      <c r="D516" s="30">
        <f>VLOOKUP(A516,'Medical Examinations'!A516:J2850,4,FALSE)</f>
        <v>5.52</v>
      </c>
      <c r="E516" s="32" t="str">
        <f>VLOOKUP(A516,'Medical Examinations'!A516:J2850,6,FALSE)</f>
        <v>Yes</v>
      </c>
      <c r="F516" s="33" t="str">
        <f>VLOOKUP(A516,'Medical Examinations'!A516:J2850,7,FALSE)</f>
        <v>No</v>
      </c>
      <c r="G516" s="33" t="str">
        <f>VLOOKUP(A516,'Medical Examinations'!A516:J2850,8,FALSE)</f>
        <v>No</v>
      </c>
      <c r="H516" s="33">
        <f>VLOOKUP(A516,'Medical Examinations'!A516:J2850,9,FALSE)</f>
        <v>0</v>
      </c>
      <c r="I516" s="33" t="str">
        <f>VLOOKUP(A516,'Medical Examinations'!A516:J2850,10,FALSE)</f>
        <v>No</v>
      </c>
      <c r="J516" s="33" t="str">
        <f>VLOOKUP(A516,'Medical Examinations'!A516:J2850,3,FALSE)</f>
        <v>Obesity</v>
      </c>
      <c r="K516" s="33" t="str">
        <f>VLOOKUP(A516,'Medical Examinations'!A516:J2850,5,FALSE)</f>
        <v>Normal</v>
      </c>
      <c r="L516" s="34">
        <f>VLOOKUP(Healthcare!A516,'Hospitalisation Details'!A516:L2858,6,FALSE)</f>
        <v>35061</v>
      </c>
      <c r="M516" s="35">
        <f>VLOOKUP(A516,'Hospitalisation Details'!A516:L2858,9,FALSE)</f>
        <v>19214.71</v>
      </c>
      <c r="N516" s="32" t="str">
        <f>VLOOKUP(Healthcare!A516,'Hospitalisation Details'!A516:L2858,10,FALSE)</f>
        <v>tier - 1</v>
      </c>
      <c r="O516" s="33" t="str">
        <f>VLOOKUP(A516,'Hospitalisation Details'!A515:L2858,11,FALSE)</f>
        <v>tier - 3</v>
      </c>
      <c r="P516" s="33" t="str">
        <f>VLOOKUP(A516,'Hospitalisation Details'!A515:L2858,12)</f>
        <v>R1013</v>
      </c>
      <c r="Q516" s="36">
        <f ca="1">VLOOKUP(A516,'Hospitalisation Details'!A515:L2858,7,FALSE)</f>
        <v>30</v>
      </c>
    </row>
    <row r="517" spans="1:17" ht="15.5" x14ac:dyDescent="0.35">
      <c r="A517" s="37" t="s">
        <v>1851</v>
      </c>
      <c r="B517" s="38" t="str">
        <f>VLOOKUP(A517,'Customer Names'!A517:E2851,3,FALSE)</f>
        <v>George</v>
      </c>
      <c r="C517" s="39">
        <f>VLOOKUP(A517,'Medical Examinations'!A517:J2851,2,FALSE)</f>
        <v>25.9</v>
      </c>
      <c r="D517" s="38">
        <f>VLOOKUP(A517,'Medical Examinations'!A517:J2851,4,FALSE)</f>
        <v>4.84</v>
      </c>
      <c r="E517" s="40" t="str">
        <f>VLOOKUP(A517,'Medical Examinations'!A517:J2851,6,FALSE)</f>
        <v>No</v>
      </c>
      <c r="F517" s="41" t="str">
        <f>VLOOKUP(A517,'Medical Examinations'!A517:J2851,7,FALSE)</f>
        <v>No</v>
      </c>
      <c r="G517" s="41" t="str">
        <f>VLOOKUP(A517,'Medical Examinations'!A517:J2851,8,FALSE)</f>
        <v>No</v>
      </c>
      <c r="H517" s="41">
        <f>VLOOKUP(A517,'Medical Examinations'!A517:J2851,9,FALSE)</f>
        <v>0</v>
      </c>
      <c r="I517" s="41" t="str">
        <f>VLOOKUP(A517,'Medical Examinations'!A517:J2851,10,FALSE)</f>
        <v>Yes</v>
      </c>
      <c r="J517" s="41" t="str">
        <f>VLOOKUP(A517,'Medical Examinations'!A517:J2851,3,FALSE)</f>
        <v>Overweight</v>
      </c>
      <c r="K517" s="41" t="str">
        <f>VLOOKUP(A517,'Medical Examinations'!A517:J2851,5,FALSE)</f>
        <v>Normal</v>
      </c>
      <c r="L517" s="42">
        <f>VLOOKUP(Healthcare!A517,'Hospitalisation Details'!A517:L2859,6,FALSE)</f>
        <v>33497</v>
      </c>
      <c r="M517" s="43">
        <f>VLOOKUP(A517,'Hospitalisation Details'!A517:L2859,9,FALSE)</f>
        <v>19199.939999999999</v>
      </c>
      <c r="N517" s="40" t="str">
        <f>VLOOKUP(Healthcare!A517,'Hospitalisation Details'!A517:L2859,10,FALSE)</f>
        <v>tier - 1</v>
      </c>
      <c r="O517" s="41" t="str">
        <f>VLOOKUP(A517,'Hospitalisation Details'!A516:L2859,11,FALSE)</f>
        <v>tier - 3</v>
      </c>
      <c r="P517" s="41" t="str">
        <f>VLOOKUP(A517,'Hospitalisation Details'!A516:L2859,12)</f>
        <v>R1013</v>
      </c>
      <c r="Q517" s="44">
        <f ca="1">VLOOKUP(A517,'Hospitalisation Details'!A516:L2859,7,FALSE)</f>
        <v>34</v>
      </c>
    </row>
    <row r="518" spans="1:17" ht="15.5" x14ac:dyDescent="0.35">
      <c r="A518" s="29" t="s">
        <v>1850</v>
      </c>
      <c r="B518" s="30" t="str">
        <f>VLOOKUP(A518,'Customer Names'!A518:E2852,3,FALSE)</f>
        <v>Hicks</v>
      </c>
      <c r="C518" s="31">
        <f>VLOOKUP(A518,'Medical Examinations'!A518:J2852,2,FALSE)</f>
        <v>35.72</v>
      </c>
      <c r="D518" s="30">
        <f>VLOOKUP(A518,'Medical Examinations'!A518:J2852,4,FALSE)</f>
        <v>4.08</v>
      </c>
      <c r="E518" s="32" t="str">
        <f>VLOOKUP(A518,'Medical Examinations'!A518:J2852,6,FALSE)</f>
        <v>No</v>
      </c>
      <c r="F518" s="33" t="str">
        <f>VLOOKUP(A518,'Medical Examinations'!A518:J2852,7,FALSE)</f>
        <v>No</v>
      </c>
      <c r="G518" s="33" t="str">
        <f>VLOOKUP(A518,'Medical Examinations'!A518:J2852,8,FALSE)</f>
        <v>Yes</v>
      </c>
      <c r="H518" s="33">
        <f>VLOOKUP(A518,'Medical Examinations'!A518:J2852,9,FALSE)</f>
        <v>1</v>
      </c>
      <c r="I518" s="33" t="str">
        <f>VLOOKUP(A518,'Medical Examinations'!A518:J2852,10,FALSE)</f>
        <v>No</v>
      </c>
      <c r="J518" s="33" t="str">
        <f>VLOOKUP(A518,'Medical Examinations'!A518:J2852,3,FALSE)</f>
        <v>Obesity</v>
      </c>
      <c r="K518" s="33" t="str">
        <f>VLOOKUP(A518,'Medical Examinations'!A518:J2852,5,FALSE)</f>
        <v>Normal</v>
      </c>
      <c r="L518" s="34">
        <f>VLOOKUP(Healthcare!A518,'Hospitalisation Details'!A518:L2860,6,FALSE)</f>
        <v>36343</v>
      </c>
      <c r="M518" s="35">
        <f>VLOOKUP(A518,'Hospitalisation Details'!A518:L2860,9,FALSE)</f>
        <v>19144.580000000002</v>
      </c>
      <c r="N518" s="32" t="str">
        <f>VLOOKUP(Healthcare!A518,'Hospitalisation Details'!A518:L2860,10,FALSE)</f>
        <v>tier - 1</v>
      </c>
      <c r="O518" s="33" t="str">
        <f>VLOOKUP(A518,'Hospitalisation Details'!A517:L2860,11,FALSE)</f>
        <v>tier - 1</v>
      </c>
      <c r="P518" s="33" t="str">
        <f>VLOOKUP(A518,'Hospitalisation Details'!A517:L2860,12)</f>
        <v>R1013</v>
      </c>
      <c r="Q518" s="36">
        <f ca="1">VLOOKUP(A518,'Hospitalisation Details'!A517:L2860,7,FALSE)</f>
        <v>27</v>
      </c>
    </row>
    <row r="519" spans="1:17" ht="15.5" x14ac:dyDescent="0.35">
      <c r="A519" s="37" t="s">
        <v>1849</v>
      </c>
      <c r="B519" s="38" t="str">
        <f>VLOOKUP(A519,'Customer Names'!A519:E2853,3,FALSE)</f>
        <v>Lockyer</v>
      </c>
      <c r="C519" s="39">
        <f>VLOOKUP(A519,'Medical Examinations'!A519:J2853,2,FALSE)</f>
        <v>27.94</v>
      </c>
      <c r="D519" s="38">
        <f>VLOOKUP(A519,'Medical Examinations'!A519:J2853,4,FALSE)</f>
        <v>4.4800000000000004</v>
      </c>
      <c r="E519" s="40" t="str">
        <f>VLOOKUP(A519,'Medical Examinations'!A519:J2853,6,FALSE)</f>
        <v>No</v>
      </c>
      <c r="F519" s="41" t="str">
        <f>VLOOKUP(A519,'Medical Examinations'!A519:J2853,7,FALSE)</f>
        <v>No</v>
      </c>
      <c r="G519" s="41" t="str">
        <f>VLOOKUP(A519,'Medical Examinations'!A519:J2853,8,FALSE)</f>
        <v>Yes</v>
      </c>
      <c r="H519" s="41">
        <f>VLOOKUP(A519,'Medical Examinations'!A519:J2853,9,FALSE)</f>
        <v>1</v>
      </c>
      <c r="I519" s="41" t="str">
        <f>VLOOKUP(A519,'Medical Examinations'!A519:J2853,10,FALSE)</f>
        <v>Yes</v>
      </c>
      <c r="J519" s="41" t="str">
        <f>VLOOKUP(A519,'Medical Examinations'!A519:J2853,3,FALSE)</f>
        <v>Overweight</v>
      </c>
      <c r="K519" s="41" t="str">
        <f>VLOOKUP(A519,'Medical Examinations'!A519:J2853,5,FALSE)</f>
        <v>Normal</v>
      </c>
      <c r="L519" s="42">
        <f>VLOOKUP(Healthcare!A519,'Hospitalisation Details'!A519:L2861,6,FALSE)</f>
        <v>34240</v>
      </c>
      <c r="M519" s="43">
        <f>VLOOKUP(A519,'Hospitalisation Details'!A519:L2861,9,FALSE)</f>
        <v>19107.78</v>
      </c>
      <c r="N519" s="40" t="str">
        <f>VLOOKUP(Healthcare!A519,'Hospitalisation Details'!A519:L2861,10,FALSE)</f>
        <v>tier - 1</v>
      </c>
      <c r="O519" s="41" t="str">
        <f>VLOOKUP(A519,'Hospitalisation Details'!A518:L2861,11,FALSE)</f>
        <v>tier - 2</v>
      </c>
      <c r="P519" s="41" t="str">
        <f>VLOOKUP(A519,'Hospitalisation Details'!A518:L2861,12)</f>
        <v>R1013</v>
      </c>
      <c r="Q519" s="44">
        <f ca="1">VLOOKUP(A519,'Hospitalisation Details'!A518:L2861,7,FALSE)</f>
        <v>32</v>
      </c>
    </row>
    <row r="520" spans="1:17" ht="15.5" x14ac:dyDescent="0.35">
      <c r="A520" s="29" t="s">
        <v>1848</v>
      </c>
      <c r="B520" s="30" t="str">
        <f>VLOOKUP(A520,'Customer Names'!A520:E2854,3,FALSE)</f>
        <v>Byrnes</v>
      </c>
      <c r="C520" s="31">
        <f>VLOOKUP(A520,'Medical Examinations'!A520:J2854,2,FALSE)</f>
        <v>27.1</v>
      </c>
      <c r="D520" s="30">
        <f>VLOOKUP(A520,'Medical Examinations'!A520:J2854,4,FALSE)</f>
        <v>5.73</v>
      </c>
      <c r="E520" s="32" t="str">
        <f>VLOOKUP(A520,'Medical Examinations'!A520:J2854,6,FALSE)</f>
        <v>No</v>
      </c>
      <c r="F520" s="33" t="str">
        <f>VLOOKUP(A520,'Medical Examinations'!A520:J2854,7,FALSE)</f>
        <v>No</v>
      </c>
      <c r="G520" s="33" t="str">
        <f>VLOOKUP(A520,'Medical Examinations'!A520:J2854,8,FALSE)</f>
        <v>No</v>
      </c>
      <c r="H520" s="33">
        <f>VLOOKUP(A520,'Medical Examinations'!A520:J2854,9,FALSE)</f>
        <v>0</v>
      </c>
      <c r="I520" s="33" t="str">
        <f>VLOOKUP(A520,'Medical Examinations'!A520:J2854,10,FALSE)</f>
        <v>Yes</v>
      </c>
      <c r="J520" s="33" t="str">
        <f>VLOOKUP(A520,'Medical Examinations'!A520:J2854,3,FALSE)</f>
        <v>Overweight</v>
      </c>
      <c r="K520" s="33" t="str">
        <f>VLOOKUP(A520,'Medical Examinations'!A520:J2854,5,FALSE)</f>
        <v>Prediabetese</v>
      </c>
      <c r="L520" s="34">
        <f>VLOOKUP(Healthcare!A520,'Hospitalisation Details'!A520:L2862,6,FALSE)</f>
        <v>36316</v>
      </c>
      <c r="M520" s="35">
        <f>VLOOKUP(A520,'Hospitalisation Details'!A520:L2862,9,FALSE)</f>
        <v>19040.88</v>
      </c>
      <c r="N520" s="32" t="str">
        <f>VLOOKUP(Healthcare!A520,'Hospitalisation Details'!A520:L2862,10,FALSE)</f>
        <v>tier - 1</v>
      </c>
      <c r="O520" s="33" t="str">
        <f>VLOOKUP(A520,'Hospitalisation Details'!A519:L2862,11,FALSE)</f>
        <v>tier - 3</v>
      </c>
      <c r="P520" s="33" t="str">
        <f>VLOOKUP(A520,'Hospitalisation Details'!A519:L2862,12)</f>
        <v>R1013</v>
      </c>
      <c r="Q520" s="36">
        <f ca="1">VLOOKUP(A520,'Hospitalisation Details'!A519:L2862,7,FALSE)</f>
        <v>27</v>
      </c>
    </row>
    <row r="521" spans="1:17" ht="15.5" x14ac:dyDescent="0.35">
      <c r="A521" s="37" t="s">
        <v>1847</v>
      </c>
      <c r="B521" s="38" t="str">
        <f>VLOOKUP(A521,'Customer Names'!A521:E2855,3,FALSE)</f>
        <v>Norris</v>
      </c>
      <c r="C521" s="39">
        <f>VLOOKUP(A521,'Medical Examinations'!A521:J2855,2,FALSE)</f>
        <v>18.3</v>
      </c>
      <c r="D521" s="38">
        <f>VLOOKUP(A521,'Medical Examinations'!A521:J2855,4,FALSE)</f>
        <v>5.46</v>
      </c>
      <c r="E521" s="40" t="str">
        <f>VLOOKUP(A521,'Medical Examinations'!A521:J2855,6,FALSE)</f>
        <v>Yes</v>
      </c>
      <c r="F521" s="41" t="str">
        <f>VLOOKUP(A521,'Medical Examinations'!A521:J2855,7,FALSE)</f>
        <v>No</v>
      </c>
      <c r="G521" s="41" t="str">
        <f>VLOOKUP(A521,'Medical Examinations'!A521:J2855,8,FALSE)</f>
        <v>Yes</v>
      </c>
      <c r="H521" s="41">
        <f>VLOOKUP(A521,'Medical Examinations'!A521:J2855,9,FALSE)</f>
        <v>1</v>
      </c>
      <c r="I521" s="41" t="str">
        <f>VLOOKUP(A521,'Medical Examinations'!A521:J2855,10,FALSE)</f>
        <v>Yes</v>
      </c>
      <c r="J521" s="41" t="str">
        <f>VLOOKUP(A521,'Medical Examinations'!A521:J2855,3,FALSE)</f>
        <v>Underweight</v>
      </c>
      <c r="K521" s="41" t="str">
        <f>VLOOKUP(A521,'Medical Examinations'!A521:J2855,5,FALSE)</f>
        <v>Normal</v>
      </c>
      <c r="L521" s="42">
        <f>VLOOKUP(Healthcare!A521,'Hospitalisation Details'!A521:L2863,6,FALSE)</f>
        <v>34322</v>
      </c>
      <c r="M521" s="43">
        <f>VLOOKUP(A521,'Hospitalisation Details'!A521:L2863,9,FALSE)</f>
        <v>19023.259999999998</v>
      </c>
      <c r="N521" s="40" t="str">
        <f>VLOOKUP(Healthcare!A521,'Hospitalisation Details'!A521:L2863,10,FALSE)</f>
        <v>tier - 1</v>
      </c>
      <c r="O521" s="41" t="str">
        <f>VLOOKUP(A521,'Hospitalisation Details'!A520:L2863,11,FALSE)</f>
        <v>tier - 3</v>
      </c>
      <c r="P521" s="41" t="str">
        <f>VLOOKUP(A521,'Hospitalisation Details'!A520:L2863,12)</f>
        <v>R1013</v>
      </c>
      <c r="Q521" s="44">
        <f ca="1">VLOOKUP(A521,'Hospitalisation Details'!A520:L2863,7,FALSE)</f>
        <v>32</v>
      </c>
    </row>
    <row r="522" spans="1:17" ht="15.5" x14ac:dyDescent="0.35">
      <c r="A522" s="29" t="s">
        <v>1846</v>
      </c>
      <c r="B522" s="30" t="str">
        <f>VLOOKUP(A522,'Customer Names'!A522:E2856,3,FALSE)</f>
        <v>Darda</v>
      </c>
      <c r="C522" s="31">
        <f>VLOOKUP(A522,'Medical Examinations'!A522:J2856,2,FALSE)</f>
        <v>25.3</v>
      </c>
      <c r="D522" s="30">
        <f>VLOOKUP(A522,'Medical Examinations'!A522:J2856,4,FALSE)</f>
        <v>5.0199999999999996</v>
      </c>
      <c r="E522" s="32" t="str">
        <f>VLOOKUP(A522,'Medical Examinations'!A522:J2856,6,FALSE)</f>
        <v>Yes</v>
      </c>
      <c r="F522" s="33" t="str">
        <f>VLOOKUP(A522,'Medical Examinations'!A522:J2856,7,FALSE)</f>
        <v>No</v>
      </c>
      <c r="G522" s="33" t="str">
        <f>VLOOKUP(A522,'Medical Examinations'!A522:J2856,8,FALSE)</f>
        <v>No</v>
      </c>
      <c r="H522" s="33">
        <f>VLOOKUP(A522,'Medical Examinations'!A522:J2856,9,FALSE)</f>
        <v>1</v>
      </c>
      <c r="I522" s="33" t="str">
        <f>VLOOKUP(A522,'Medical Examinations'!A522:J2856,10,FALSE)</f>
        <v>Yes</v>
      </c>
      <c r="J522" s="33" t="str">
        <f>VLOOKUP(A522,'Medical Examinations'!A522:J2856,3,FALSE)</f>
        <v>Overweight</v>
      </c>
      <c r="K522" s="33" t="str">
        <f>VLOOKUP(A522,'Medical Examinations'!A522:J2856,5,FALSE)</f>
        <v>Normal</v>
      </c>
      <c r="L522" s="34">
        <f>VLOOKUP(Healthcare!A522,'Hospitalisation Details'!A522:L2864,6,FALSE)</f>
        <v>36092</v>
      </c>
      <c r="M522" s="35">
        <f>VLOOKUP(A522,'Hospitalisation Details'!A522:L2864,9,FALSE)</f>
        <v>18972.5</v>
      </c>
      <c r="N522" s="32" t="str">
        <f>VLOOKUP(Healthcare!A522,'Hospitalisation Details'!A522:L2864,10,FALSE)</f>
        <v>tier - 1</v>
      </c>
      <c r="O522" s="33" t="str">
        <f>VLOOKUP(A522,'Hospitalisation Details'!A521:L2864,11,FALSE)</f>
        <v>tier - 3</v>
      </c>
      <c r="P522" s="33" t="str">
        <f>VLOOKUP(A522,'Hospitalisation Details'!A521:L2864,12)</f>
        <v>R1013</v>
      </c>
      <c r="Q522" s="36">
        <f ca="1">VLOOKUP(A522,'Hospitalisation Details'!A521:L2864,7,FALSE)</f>
        <v>27</v>
      </c>
    </row>
    <row r="523" spans="1:17" ht="15.5" x14ac:dyDescent="0.35">
      <c r="A523" s="37" t="s">
        <v>1845</v>
      </c>
      <c r="B523" s="38" t="str">
        <f>VLOOKUP(A523,'Customer Names'!A523:E2857,3,FALSE)</f>
        <v>Otstot</v>
      </c>
      <c r="C523" s="39">
        <f>VLOOKUP(A523,'Medical Examinations'!A523:J2857,2,FALSE)</f>
        <v>38.83</v>
      </c>
      <c r="D523" s="38">
        <f>VLOOKUP(A523,'Medical Examinations'!A523:J2857,4,FALSE)</f>
        <v>6.36</v>
      </c>
      <c r="E523" s="40" t="str">
        <f>VLOOKUP(A523,'Medical Examinations'!A523:J2857,6,FALSE)</f>
        <v>No</v>
      </c>
      <c r="F523" s="41" t="str">
        <f>VLOOKUP(A523,'Medical Examinations'!A523:J2857,7,FALSE)</f>
        <v>No</v>
      </c>
      <c r="G523" s="41" t="str">
        <f>VLOOKUP(A523,'Medical Examinations'!A523:J2857,8,FALSE)</f>
        <v>No</v>
      </c>
      <c r="H523" s="41">
        <f>VLOOKUP(A523,'Medical Examinations'!A523:J2857,9,FALSE)</f>
        <v>1</v>
      </c>
      <c r="I523" s="41" t="str">
        <f>VLOOKUP(A523,'Medical Examinations'!A523:J2857,10,FALSE)</f>
        <v>No</v>
      </c>
      <c r="J523" s="41" t="str">
        <f>VLOOKUP(A523,'Medical Examinations'!A523:J2857,3,FALSE)</f>
        <v>Obesity</v>
      </c>
      <c r="K523" s="41" t="str">
        <f>VLOOKUP(A523,'Medical Examinations'!A523:J2857,5,FALSE)</f>
        <v>Prediabetese</v>
      </c>
      <c r="L523" s="42">
        <f>VLOOKUP(Healthcare!A523,'Hospitalisation Details'!A523:L2865,6,FALSE)</f>
        <v>33938</v>
      </c>
      <c r="M523" s="43">
        <f>VLOOKUP(A523,'Hospitalisation Details'!A523:L2865,9,FALSE)</f>
        <v>18963.169999999998</v>
      </c>
      <c r="N523" s="40" t="str">
        <f>VLOOKUP(Healthcare!A523,'Hospitalisation Details'!A523:L2865,10,FALSE)</f>
        <v>tier - 1</v>
      </c>
      <c r="O523" s="41" t="str">
        <f>VLOOKUP(A523,'Hospitalisation Details'!A522:L2865,11,FALSE)</f>
        <v>tier - 1</v>
      </c>
      <c r="P523" s="41" t="str">
        <f>VLOOKUP(A523,'Hospitalisation Details'!A522:L2865,12)</f>
        <v>R1013</v>
      </c>
      <c r="Q523" s="44">
        <f ca="1">VLOOKUP(A523,'Hospitalisation Details'!A522:L2865,7,FALSE)</f>
        <v>33</v>
      </c>
    </row>
    <row r="524" spans="1:17" ht="15.5" x14ac:dyDescent="0.35">
      <c r="A524" s="29" t="s">
        <v>1844</v>
      </c>
      <c r="B524" s="30" t="str">
        <f>VLOOKUP(A524,'Customer Names'!A524:E2858,3,FALSE)</f>
        <v>Bowley</v>
      </c>
      <c r="C524" s="31">
        <f>VLOOKUP(A524,'Medical Examinations'!A524:J2858,2,FALSE)</f>
        <v>27.6</v>
      </c>
      <c r="D524" s="30">
        <f>VLOOKUP(A524,'Medical Examinations'!A524:J2858,4,FALSE)</f>
        <v>5.36</v>
      </c>
      <c r="E524" s="32" t="str">
        <f>VLOOKUP(A524,'Medical Examinations'!A524:J2858,6,FALSE)</f>
        <v>No</v>
      </c>
      <c r="F524" s="33" t="str">
        <f>VLOOKUP(A524,'Medical Examinations'!A524:J2858,7,FALSE)</f>
        <v>No</v>
      </c>
      <c r="G524" s="33" t="str">
        <f>VLOOKUP(A524,'Medical Examinations'!A524:J2858,8,FALSE)</f>
        <v>No</v>
      </c>
      <c r="H524" s="33">
        <f>VLOOKUP(A524,'Medical Examinations'!A524:J2858,9,FALSE)</f>
        <v>1</v>
      </c>
      <c r="I524" s="33" t="str">
        <f>VLOOKUP(A524,'Medical Examinations'!A524:J2858,10,FALSE)</f>
        <v>No</v>
      </c>
      <c r="J524" s="33" t="str">
        <f>VLOOKUP(A524,'Medical Examinations'!A524:J2858,3,FALSE)</f>
        <v>Overweight</v>
      </c>
      <c r="K524" s="33" t="str">
        <f>VLOOKUP(A524,'Medical Examinations'!A524:J2858,5,FALSE)</f>
        <v>Normal</v>
      </c>
      <c r="L524" s="34">
        <f>VLOOKUP(Healthcare!A524,'Hospitalisation Details'!A524:L2866,6,FALSE)</f>
        <v>36013</v>
      </c>
      <c r="M524" s="35">
        <f>VLOOKUP(A524,'Hospitalisation Details'!A524:L2866,9,FALSE)</f>
        <v>18955.22</v>
      </c>
      <c r="N524" s="32" t="str">
        <f>VLOOKUP(Healthcare!A524,'Hospitalisation Details'!A524:L2866,10,FALSE)</f>
        <v>tier - 1</v>
      </c>
      <c r="O524" s="33" t="str">
        <f>VLOOKUP(A524,'Hospitalisation Details'!A523:L2866,11,FALSE)</f>
        <v>tier - 3</v>
      </c>
      <c r="P524" s="33" t="str">
        <f>VLOOKUP(A524,'Hospitalisation Details'!A523:L2866,12)</f>
        <v>R1013</v>
      </c>
      <c r="Q524" s="36">
        <f ca="1">VLOOKUP(A524,'Hospitalisation Details'!A523:L2866,7,FALSE)</f>
        <v>28</v>
      </c>
    </row>
    <row r="525" spans="1:17" ht="15.5" x14ac:dyDescent="0.35">
      <c r="A525" s="37" t="s">
        <v>1843</v>
      </c>
      <c r="B525" s="38" t="str">
        <f>VLOOKUP(A525,'Customer Names'!A525:E2859,3,FALSE)</f>
        <v>Rogers</v>
      </c>
      <c r="C525" s="39">
        <f>VLOOKUP(A525,'Medical Examinations'!A525:J2859,2,FALSE)</f>
        <v>46.4</v>
      </c>
      <c r="D525" s="38">
        <f>VLOOKUP(A525,'Medical Examinations'!A525:J2859,4,FALSE)</f>
        <v>8.3699999999999992</v>
      </c>
      <c r="E525" s="40" t="str">
        <f>VLOOKUP(A525,'Medical Examinations'!A525:J2859,6,FALSE)</f>
        <v>Yes</v>
      </c>
      <c r="F525" s="41" t="str">
        <f>VLOOKUP(A525,'Medical Examinations'!A525:J2859,7,FALSE)</f>
        <v>No</v>
      </c>
      <c r="G525" s="41" t="str">
        <f>VLOOKUP(A525,'Medical Examinations'!A525:J2859,8,FALSE)</f>
        <v>Yes</v>
      </c>
      <c r="H525" s="41">
        <f>VLOOKUP(A525,'Medical Examinations'!A525:J2859,9,FALSE)</f>
        <v>1</v>
      </c>
      <c r="I525" s="41" t="str">
        <f>VLOOKUP(A525,'Medical Examinations'!A525:J2859,10,FALSE)</f>
        <v>No</v>
      </c>
      <c r="J525" s="41" t="str">
        <f>VLOOKUP(A525,'Medical Examinations'!A525:J2859,3,FALSE)</f>
        <v>Obesity</v>
      </c>
      <c r="K525" s="41" t="str">
        <f>VLOOKUP(A525,'Medical Examinations'!A525:J2859,5,FALSE)</f>
        <v>Diabetese</v>
      </c>
      <c r="L525" s="42">
        <f>VLOOKUP(Healthcare!A525,'Hospitalisation Details'!A525:L2867,6,FALSE)</f>
        <v>34262</v>
      </c>
      <c r="M525" s="43">
        <f>VLOOKUP(A525,'Hospitalisation Details'!A525:L2867,9,FALSE)</f>
        <v>18954.560000000001</v>
      </c>
      <c r="N525" s="40" t="str">
        <f>VLOOKUP(Healthcare!A525,'Hospitalisation Details'!A525:L2867,10,FALSE)</f>
        <v>tier - 1</v>
      </c>
      <c r="O525" s="41" t="str">
        <f>VLOOKUP(A525,'Hospitalisation Details'!A524:L2867,11,FALSE)</f>
        <v>tier - 1</v>
      </c>
      <c r="P525" s="41" t="str">
        <f>VLOOKUP(A525,'Hospitalisation Details'!A524:L2867,12)</f>
        <v>R1013</v>
      </c>
      <c r="Q525" s="44">
        <f ca="1">VLOOKUP(A525,'Hospitalisation Details'!A524:L2867,7,FALSE)</f>
        <v>32</v>
      </c>
    </row>
    <row r="526" spans="1:17" ht="15.5" x14ac:dyDescent="0.35">
      <c r="A526" s="29" t="s">
        <v>1842</v>
      </c>
      <c r="B526" s="30" t="str">
        <f>VLOOKUP(A526,'Customer Names'!A526:E2860,3,FALSE)</f>
        <v>Mclaughlin</v>
      </c>
      <c r="C526" s="31">
        <f>VLOOKUP(A526,'Medical Examinations'!A526:J2860,2,FALSE)</f>
        <v>51.92</v>
      </c>
      <c r="D526" s="30">
        <f>VLOOKUP(A526,'Medical Examinations'!A526:J2860,4,FALSE)</f>
        <v>5.18</v>
      </c>
      <c r="E526" s="32" t="str">
        <f>VLOOKUP(A526,'Medical Examinations'!A526:J2860,6,FALSE)</f>
        <v>Yes</v>
      </c>
      <c r="F526" s="33" t="str">
        <f>VLOOKUP(A526,'Medical Examinations'!A526:J2860,7,FALSE)</f>
        <v>No</v>
      </c>
      <c r="G526" s="33" t="str">
        <f>VLOOKUP(A526,'Medical Examinations'!A526:J2860,8,FALSE)</f>
        <v>Yes</v>
      </c>
      <c r="H526" s="33">
        <f>VLOOKUP(A526,'Medical Examinations'!A526:J2860,9,FALSE)</f>
        <v>1</v>
      </c>
      <c r="I526" s="33" t="str">
        <f>VLOOKUP(A526,'Medical Examinations'!A526:J2860,10,FALSE)</f>
        <v>No</v>
      </c>
      <c r="J526" s="33" t="str">
        <f>VLOOKUP(A526,'Medical Examinations'!A526:J2860,3,FALSE)</f>
        <v>Obesity</v>
      </c>
      <c r="K526" s="33" t="str">
        <f>VLOOKUP(A526,'Medical Examinations'!A526:J2860,5,FALSE)</f>
        <v>Normal</v>
      </c>
      <c r="L526" s="34">
        <f>VLOOKUP(Healthcare!A526,'Hospitalisation Details'!A526:L2868,6,FALSE)</f>
        <v>36375</v>
      </c>
      <c r="M526" s="35">
        <f>VLOOKUP(A526,'Hospitalisation Details'!A526:L2868,9,FALSE)</f>
        <v>18932.810000000001</v>
      </c>
      <c r="N526" s="32" t="str">
        <f>VLOOKUP(Healthcare!A526,'Hospitalisation Details'!A526:L2868,10,FALSE)</f>
        <v>tier - 1</v>
      </c>
      <c r="O526" s="33" t="str">
        <f>VLOOKUP(A526,'Hospitalisation Details'!A525:L2868,11,FALSE)</f>
        <v>tier - 3</v>
      </c>
      <c r="P526" s="33" t="str">
        <f>VLOOKUP(A526,'Hospitalisation Details'!A525:L2868,12)</f>
        <v>R1013</v>
      </c>
      <c r="Q526" s="36">
        <f ca="1">VLOOKUP(A526,'Hospitalisation Details'!A525:L2868,7,FALSE)</f>
        <v>27</v>
      </c>
    </row>
    <row r="527" spans="1:17" ht="15.5" x14ac:dyDescent="0.35">
      <c r="A527" s="37" t="s">
        <v>1841</v>
      </c>
      <c r="B527" s="38" t="str">
        <f>VLOOKUP(A527,'Customer Names'!A527:E2861,3,FALSE)</f>
        <v>Ziegler</v>
      </c>
      <c r="C527" s="39">
        <f>VLOOKUP(A527,'Medical Examinations'!A527:J2861,2,FALSE)</f>
        <v>32.395000000000003</v>
      </c>
      <c r="D527" s="38">
        <f>VLOOKUP(A527,'Medical Examinations'!A527:J2861,4,FALSE)</f>
        <v>5.68</v>
      </c>
      <c r="E527" s="40" t="str">
        <f>VLOOKUP(A527,'Medical Examinations'!A527:J2861,6,FALSE)</f>
        <v>Yes</v>
      </c>
      <c r="F527" s="41" t="str">
        <f>VLOOKUP(A527,'Medical Examinations'!A527:J2861,7,FALSE)</f>
        <v>No</v>
      </c>
      <c r="G527" s="41" t="str">
        <f>VLOOKUP(A527,'Medical Examinations'!A527:J2861,8,FALSE)</f>
        <v>No</v>
      </c>
      <c r="H527" s="41">
        <f>VLOOKUP(A527,'Medical Examinations'!A527:J2861,9,FALSE)</f>
        <v>1</v>
      </c>
      <c r="I527" s="41" t="str">
        <f>VLOOKUP(A527,'Medical Examinations'!A527:J2861,10,FALSE)</f>
        <v>No</v>
      </c>
      <c r="J527" s="41" t="str">
        <f>VLOOKUP(A527,'Medical Examinations'!A527:J2861,3,FALSE)</f>
        <v>Obesity</v>
      </c>
      <c r="K527" s="41" t="str">
        <f>VLOOKUP(A527,'Medical Examinations'!A527:J2861,5,FALSE)</f>
        <v>Normal</v>
      </c>
      <c r="L527" s="42">
        <f>VLOOKUP(Healthcare!A527,'Hospitalisation Details'!A527:L2869,6,FALSE)</f>
        <v>34969</v>
      </c>
      <c r="M527" s="43">
        <f>VLOOKUP(A527,'Hospitalisation Details'!A527:L2869,9,FALSE)</f>
        <v>18903.490000000002</v>
      </c>
      <c r="N527" s="40" t="str">
        <f>VLOOKUP(Healthcare!A527,'Hospitalisation Details'!A527:L2869,10,FALSE)</f>
        <v>tier - 1</v>
      </c>
      <c r="O527" s="41" t="str">
        <f>VLOOKUP(A527,'Hospitalisation Details'!A526:L2869,11,FALSE)</f>
        <v>tier - 2</v>
      </c>
      <c r="P527" s="41" t="str">
        <f>VLOOKUP(A527,'Hospitalisation Details'!A526:L2869,12)</f>
        <v>R1013</v>
      </c>
      <c r="Q527" s="44">
        <f ca="1">VLOOKUP(A527,'Hospitalisation Details'!A526:L2869,7,FALSE)</f>
        <v>30</v>
      </c>
    </row>
    <row r="528" spans="1:17" ht="15.5" x14ac:dyDescent="0.35">
      <c r="A528" s="29" t="s">
        <v>1840</v>
      </c>
      <c r="B528" s="30" t="str">
        <f>VLOOKUP(A528,'Customer Names'!A528:E2862,3,FALSE)</f>
        <v>Hughey</v>
      </c>
      <c r="C528" s="31">
        <f>VLOOKUP(A528,'Medical Examinations'!A528:J2862,2,FALSE)</f>
        <v>46.19</v>
      </c>
      <c r="D528" s="30">
        <f>VLOOKUP(A528,'Medical Examinations'!A528:J2862,4,FALSE)</f>
        <v>7.31</v>
      </c>
      <c r="E528" s="32" t="str">
        <f>VLOOKUP(A528,'Medical Examinations'!A528:J2862,6,FALSE)</f>
        <v>Yes</v>
      </c>
      <c r="F528" s="33" t="str">
        <f>VLOOKUP(A528,'Medical Examinations'!A528:J2862,7,FALSE)</f>
        <v>No</v>
      </c>
      <c r="G528" s="33" t="str">
        <f>VLOOKUP(A528,'Medical Examinations'!A528:J2862,8,FALSE)</f>
        <v>Yes</v>
      </c>
      <c r="H528" s="33">
        <f>VLOOKUP(A528,'Medical Examinations'!A528:J2862,9,FALSE)</f>
        <v>1</v>
      </c>
      <c r="I528" s="33" t="str">
        <f>VLOOKUP(A528,'Medical Examinations'!A528:J2862,10,FALSE)</f>
        <v>No</v>
      </c>
      <c r="J528" s="33" t="str">
        <f>VLOOKUP(A528,'Medical Examinations'!A528:J2862,3,FALSE)</f>
        <v>Obesity</v>
      </c>
      <c r="K528" s="33" t="str">
        <f>VLOOKUP(A528,'Medical Examinations'!A528:J2862,5,FALSE)</f>
        <v>Diabetese</v>
      </c>
      <c r="L528" s="34">
        <f>VLOOKUP(Healthcare!A528,'Hospitalisation Details'!A528:L2870,6,FALSE)</f>
        <v>34309</v>
      </c>
      <c r="M528" s="35">
        <f>VLOOKUP(A528,'Hospitalisation Details'!A528:L2870,9,FALSE)</f>
        <v>18883.330000000002</v>
      </c>
      <c r="N528" s="32" t="str">
        <f>VLOOKUP(Healthcare!A528,'Hospitalisation Details'!A528:L2870,10,FALSE)</f>
        <v>tier - 1</v>
      </c>
      <c r="O528" s="33" t="str">
        <f>VLOOKUP(A528,'Hospitalisation Details'!A527:L2870,11,FALSE)</f>
        <v>tier - 1</v>
      </c>
      <c r="P528" s="33" t="str">
        <f>VLOOKUP(A528,'Hospitalisation Details'!A527:L2870,12)</f>
        <v>R1013</v>
      </c>
      <c r="Q528" s="36">
        <f ca="1">VLOOKUP(A528,'Hospitalisation Details'!A527:L2870,7,FALSE)</f>
        <v>32</v>
      </c>
    </row>
    <row r="529" spans="1:17" ht="15.5" x14ac:dyDescent="0.35">
      <c r="A529" s="37" t="s">
        <v>1839</v>
      </c>
      <c r="B529" s="38" t="str">
        <f>VLOOKUP(A529,'Customer Names'!A529:E2863,3,FALSE)</f>
        <v>Knast</v>
      </c>
      <c r="C529" s="39">
        <f>VLOOKUP(A529,'Medical Examinations'!A529:J2863,2,FALSE)</f>
        <v>27.93</v>
      </c>
      <c r="D529" s="38">
        <f>VLOOKUP(A529,'Medical Examinations'!A529:J2863,4,FALSE)</f>
        <v>4.67</v>
      </c>
      <c r="E529" s="40" t="str">
        <f>VLOOKUP(A529,'Medical Examinations'!A529:J2863,6,FALSE)</f>
        <v>No</v>
      </c>
      <c r="F529" s="41" t="str">
        <f>VLOOKUP(A529,'Medical Examinations'!A529:J2863,7,FALSE)</f>
        <v>No</v>
      </c>
      <c r="G529" s="41" t="str">
        <f>VLOOKUP(A529,'Medical Examinations'!A529:J2863,8,FALSE)</f>
        <v>Yes</v>
      </c>
      <c r="H529" s="41">
        <f>VLOOKUP(A529,'Medical Examinations'!A529:J2863,9,FALSE)</f>
        <v>1</v>
      </c>
      <c r="I529" s="41" t="str">
        <f>VLOOKUP(A529,'Medical Examinations'!A529:J2863,10,FALSE)</f>
        <v>No</v>
      </c>
      <c r="J529" s="41" t="str">
        <f>VLOOKUP(A529,'Medical Examinations'!A529:J2863,3,FALSE)</f>
        <v>Overweight</v>
      </c>
      <c r="K529" s="41" t="str">
        <f>VLOOKUP(A529,'Medical Examinations'!A529:J2863,5,FALSE)</f>
        <v>Normal</v>
      </c>
      <c r="L529" s="42">
        <f>VLOOKUP(Healthcare!A529,'Hospitalisation Details'!A529:L2871,6,FALSE)</f>
        <v>37826</v>
      </c>
      <c r="M529" s="43">
        <f>VLOOKUP(A529,'Hospitalisation Details'!A529:L2871,9,FALSE)</f>
        <v>18838.7</v>
      </c>
      <c r="N529" s="40" t="str">
        <f>VLOOKUP(Healthcare!A529,'Hospitalisation Details'!A529:L2871,10,FALSE)</f>
        <v>tier - 1</v>
      </c>
      <c r="O529" s="41" t="str">
        <f>VLOOKUP(A529,'Hospitalisation Details'!A528:L2871,11,FALSE)</f>
        <v>tier - 3</v>
      </c>
      <c r="P529" s="41" t="str">
        <f>VLOOKUP(A529,'Hospitalisation Details'!A528:L2871,12)</f>
        <v>R1013</v>
      </c>
      <c r="Q529" s="44">
        <f ca="1">VLOOKUP(A529,'Hospitalisation Details'!A528:L2871,7,FALSE)</f>
        <v>23</v>
      </c>
    </row>
    <row r="530" spans="1:17" ht="15.5" x14ac:dyDescent="0.35">
      <c r="A530" s="29" t="s">
        <v>1838</v>
      </c>
      <c r="B530" s="30" t="str">
        <f>VLOOKUP(A530,'Customer Names'!A530:E2864,3,FALSE)</f>
        <v>Stob</v>
      </c>
      <c r="C530" s="31">
        <f>VLOOKUP(A530,'Medical Examinations'!A530:J2864,2,FALSE)</f>
        <v>45.62</v>
      </c>
      <c r="D530" s="30">
        <f>VLOOKUP(A530,'Medical Examinations'!A530:J2864,4,FALSE)</f>
        <v>6.87</v>
      </c>
      <c r="E530" s="32" t="str">
        <f>VLOOKUP(A530,'Medical Examinations'!A530:J2864,6,FALSE)</f>
        <v>No</v>
      </c>
      <c r="F530" s="33" t="str">
        <f>VLOOKUP(A530,'Medical Examinations'!A530:J2864,7,FALSE)</f>
        <v>No</v>
      </c>
      <c r="G530" s="33" t="str">
        <f>VLOOKUP(A530,'Medical Examinations'!A530:J2864,8,FALSE)</f>
        <v>No</v>
      </c>
      <c r="H530" s="33">
        <f>VLOOKUP(A530,'Medical Examinations'!A530:J2864,9,FALSE)</f>
        <v>0</v>
      </c>
      <c r="I530" s="33" t="str">
        <f>VLOOKUP(A530,'Medical Examinations'!A530:J2864,10,FALSE)</f>
        <v>No</v>
      </c>
      <c r="J530" s="33" t="str">
        <f>VLOOKUP(A530,'Medical Examinations'!A530:J2864,3,FALSE)</f>
        <v>Obesity</v>
      </c>
      <c r="K530" s="33" t="str">
        <f>VLOOKUP(A530,'Medical Examinations'!A530:J2864,5,FALSE)</f>
        <v>Diabetese</v>
      </c>
      <c r="L530" s="34">
        <f>VLOOKUP(Healthcare!A530,'Hospitalisation Details'!A530:L2872,6,FALSE)</f>
        <v>33956</v>
      </c>
      <c r="M530" s="35">
        <f>VLOOKUP(A530,'Hospitalisation Details'!A530:L2872,9,FALSE)</f>
        <v>18815.53</v>
      </c>
      <c r="N530" s="32" t="str">
        <f>VLOOKUP(Healthcare!A530,'Hospitalisation Details'!A530:L2872,10,FALSE)</f>
        <v>tier - 1</v>
      </c>
      <c r="O530" s="33" t="str">
        <f>VLOOKUP(A530,'Hospitalisation Details'!A529:L2872,11,FALSE)</f>
        <v>tier - 1</v>
      </c>
      <c r="P530" s="33" t="str">
        <f>VLOOKUP(A530,'Hospitalisation Details'!A529:L2872,12)</f>
        <v>R1013</v>
      </c>
      <c r="Q530" s="36">
        <f ca="1">VLOOKUP(A530,'Hospitalisation Details'!A529:L2872,7,FALSE)</f>
        <v>33</v>
      </c>
    </row>
    <row r="531" spans="1:17" ht="15.5" x14ac:dyDescent="0.35">
      <c r="A531" s="37" t="s">
        <v>1837</v>
      </c>
      <c r="B531" s="38" t="str">
        <f>VLOOKUP(A531,'Customer Names'!A531:E2865,3,FALSE)</f>
        <v>Jensen</v>
      </c>
      <c r="C531" s="39">
        <f>VLOOKUP(A531,'Medical Examinations'!A531:J2865,2,FALSE)</f>
        <v>35.31</v>
      </c>
      <c r="D531" s="38">
        <f>VLOOKUP(A531,'Medical Examinations'!A531:J2865,4,FALSE)</f>
        <v>5.87</v>
      </c>
      <c r="E531" s="40" t="str">
        <f>VLOOKUP(A531,'Medical Examinations'!A531:J2865,6,FALSE)</f>
        <v>No</v>
      </c>
      <c r="F531" s="41" t="str">
        <f>VLOOKUP(A531,'Medical Examinations'!A531:J2865,7,FALSE)</f>
        <v>No</v>
      </c>
      <c r="G531" s="41" t="str">
        <f>VLOOKUP(A531,'Medical Examinations'!A531:J2865,8,FALSE)</f>
        <v>Yes</v>
      </c>
      <c r="H531" s="41">
        <f>VLOOKUP(A531,'Medical Examinations'!A531:J2865,9,FALSE)</f>
        <v>1</v>
      </c>
      <c r="I531" s="41" t="str">
        <f>VLOOKUP(A531,'Medical Examinations'!A531:J2865,10,FALSE)</f>
        <v>No</v>
      </c>
      <c r="J531" s="41" t="str">
        <f>VLOOKUP(A531,'Medical Examinations'!A531:J2865,3,FALSE)</f>
        <v>Obesity</v>
      </c>
      <c r="K531" s="41" t="str">
        <f>VLOOKUP(A531,'Medical Examinations'!A531:J2865,5,FALSE)</f>
        <v>Prediabetese</v>
      </c>
      <c r="L531" s="42">
        <f>VLOOKUP(Healthcare!A531,'Hospitalisation Details'!A531:L2873,6,FALSE)</f>
        <v>36448</v>
      </c>
      <c r="M531" s="43">
        <f>VLOOKUP(A531,'Hospitalisation Details'!A531:L2873,9,FALSE)</f>
        <v>18806.150000000001</v>
      </c>
      <c r="N531" s="40" t="str">
        <f>VLOOKUP(Healthcare!A531,'Hospitalisation Details'!A531:L2873,10,FALSE)</f>
        <v>tier - 1</v>
      </c>
      <c r="O531" s="41" t="str">
        <f>VLOOKUP(A531,'Hospitalisation Details'!A530:L2873,11,FALSE)</f>
        <v>tier - 2</v>
      </c>
      <c r="P531" s="41" t="str">
        <f>VLOOKUP(A531,'Hospitalisation Details'!A530:L2873,12)</f>
        <v>R1013</v>
      </c>
      <c r="Q531" s="44">
        <f ca="1">VLOOKUP(A531,'Hospitalisation Details'!A530:L2873,7,FALSE)</f>
        <v>26</v>
      </c>
    </row>
    <row r="532" spans="1:17" ht="15.5" x14ac:dyDescent="0.35">
      <c r="A532" s="29" t="s">
        <v>1836</v>
      </c>
      <c r="B532" s="30" t="str">
        <f>VLOOKUP(A532,'Customer Names'!A532:E2866,3,FALSE)</f>
        <v>Mutter</v>
      </c>
      <c r="C532" s="31">
        <f>VLOOKUP(A532,'Medical Examinations'!A532:J2866,2,FALSE)</f>
        <v>30.4</v>
      </c>
      <c r="D532" s="30">
        <f>VLOOKUP(A532,'Medical Examinations'!A532:J2866,4,FALSE)</f>
        <v>4.07</v>
      </c>
      <c r="E532" s="32" t="str">
        <f>VLOOKUP(A532,'Medical Examinations'!A532:J2866,6,FALSE)</f>
        <v>Yes</v>
      </c>
      <c r="F532" s="33" t="str">
        <f>VLOOKUP(A532,'Medical Examinations'!A532:J2866,7,FALSE)</f>
        <v>No</v>
      </c>
      <c r="G532" s="33" t="str">
        <f>VLOOKUP(A532,'Medical Examinations'!A532:J2866,8,FALSE)</f>
        <v>No</v>
      </c>
      <c r="H532" s="33">
        <f>VLOOKUP(A532,'Medical Examinations'!A532:J2866,9,FALSE)</f>
        <v>1</v>
      </c>
      <c r="I532" s="33" t="str">
        <f>VLOOKUP(A532,'Medical Examinations'!A532:J2866,10,FALSE)</f>
        <v>No</v>
      </c>
      <c r="J532" s="33" t="str">
        <f>VLOOKUP(A532,'Medical Examinations'!A532:J2866,3,FALSE)</f>
        <v>Obesity</v>
      </c>
      <c r="K532" s="33" t="str">
        <f>VLOOKUP(A532,'Medical Examinations'!A532:J2866,5,FALSE)</f>
        <v>Normal</v>
      </c>
      <c r="L532" s="34">
        <f>VLOOKUP(Healthcare!A532,'Hospitalisation Details'!A532:L2874,6,FALSE)</f>
        <v>35031</v>
      </c>
      <c r="M532" s="35">
        <f>VLOOKUP(A532,'Hospitalisation Details'!A532:L2874,9,FALSE)</f>
        <v>18804.75</v>
      </c>
      <c r="N532" s="32" t="str">
        <f>VLOOKUP(Healthcare!A532,'Hospitalisation Details'!A532:L2874,10,FALSE)</f>
        <v>tier - 1</v>
      </c>
      <c r="O532" s="33" t="str">
        <f>VLOOKUP(A532,'Hospitalisation Details'!A531:L2874,11,FALSE)</f>
        <v>tier - 1</v>
      </c>
      <c r="P532" s="33" t="str">
        <f>VLOOKUP(A532,'Hospitalisation Details'!A531:L2874,12)</f>
        <v>R1013</v>
      </c>
      <c r="Q532" s="36">
        <f ca="1">VLOOKUP(A532,'Hospitalisation Details'!A531:L2874,7,FALSE)</f>
        <v>30</v>
      </c>
    </row>
    <row r="533" spans="1:17" ht="15.5" x14ac:dyDescent="0.35">
      <c r="A533" s="37" t="s">
        <v>1835</v>
      </c>
      <c r="B533" s="38" t="str">
        <f>VLOOKUP(A533,'Customer Names'!A533:E2867,3,FALSE)</f>
        <v>Ahern</v>
      </c>
      <c r="C533" s="39">
        <f>VLOOKUP(A533,'Medical Examinations'!A533:J2867,2,FALSE)</f>
        <v>20.13</v>
      </c>
      <c r="D533" s="38">
        <f>VLOOKUP(A533,'Medical Examinations'!A533:J2867,4,FALSE)</f>
        <v>6.47</v>
      </c>
      <c r="E533" s="40" t="str">
        <f>VLOOKUP(A533,'Medical Examinations'!A533:J2867,6,FALSE)</f>
        <v>No</v>
      </c>
      <c r="F533" s="41" t="str">
        <f>VLOOKUP(A533,'Medical Examinations'!A533:J2867,7,FALSE)</f>
        <v>No</v>
      </c>
      <c r="G533" s="41" t="str">
        <f>VLOOKUP(A533,'Medical Examinations'!A533:J2867,8,FALSE)</f>
        <v>Yes</v>
      </c>
      <c r="H533" s="41">
        <f>VLOOKUP(A533,'Medical Examinations'!A533:J2867,9,FALSE)</f>
        <v>1</v>
      </c>
      <c r="I533" s="41" t="str">
        <f>VLOOKUP(A533,'Medical Examinations'!A533:J2867,10,FALSE)</f>
        <v>Yes</v>
      </c>
      <c r="J533" s="41" t="str">
        <f>VLOOKUP(A533,'Medical Examinations'!A533:J2867,3,FALSE)</f>
        <v>Normal weight</v>
      </c>
      <c r="K533" s="41" t="str">
        <f>VLOOKUP(A533,'Medical Examinations'!A533:J2867,5,FALSE)</f>
        <v>Diabetese</v>
      </c>
      <c r="L533" s="42">
        <f>VLOOKUP(Healthcare!A533,'Hospitalisation Details'!A533:L2875,6,FALSE)</f>
        <v>36483</v>
      </c>
      <c r="M533" s="43">
        <f>VLOOKUP(A533,'Hospitalisation Details'!A533:L2875,9,FALSE)</f>
        <v>18767.740000000002</v>
      </c>
      <c r="N533" s="40" t="str">
        <f>VLOOKUP(Healthcare!A533,'Hospitalisation Details'!A533:L2875,10,FALSE)</f>
        <v>tier - 1</v>
      </c>
      <c r="O533" s="41" t="str">
        <f>VLOOKUP(A533,'Hospitalisation Details'!A532:L2875,11,FALSE)</f>
        <v>tier - 1</v>
      </c>
      <c r="P533" s="41" t="str">
        <f>VLOOKUP(A533,'Hospitalisation Details'!A532:L2875,12)</f>
        <v>R1013</v>
      </c>
      <c r="Q533" s="44">
        <f ca="1">VLOOKUP(A533,'Hospitalisation Details'!A532:L2875,7,FALSE)</f>
        <v>26</v>
      </c>
    </row>
    <row r="534" spans="1:17" ht="15.5" x14ac:dyDescent="0.35">
      <c r="A534" s="29" t="s">
        <v>1834</v>
      </c>
      <c r="B534" s="30" t="str">
        <f>VLOOKUP(A534,'Customer Names'!A534:E2868,3,FALSE)</f>
        <v>Chviruk</v>
      </c>
      <c r="C534" s="31">
        <f>VLOOKUP(A534,'Medical Examinations'!A534:J2868,2,FALSE)</f>
        <v>23.655000000000001</v>
      </c>
      <c r="D534" s="30">
        <f>VLOOKUP(A534,'Medical Examinations'!A534:J2868,4,FALSE)</f>
        <v>5.14</v>
      </c>
      <c r="E534" s="32" t="str">
        <f>VLOOKUP(A534,'Medical Examinations'!A534:J2868,6,FALSE)</f>
        <v>No</v>
      </c>
      <c r="F534" s="33" t="str">
        <f>VLOOKUP(A534,'Medical Examinations'!A534:J2868,7,FALSE)</f>
        <v>No</v>
      </c>
      <c r="G534" s="33" t="str">
        <f>VLOOKUP(A534,'Medical Examinations'!A534:J2868,8,FALSE)</f>
        <v>No</v>
      </c>
      <c r="H534" s="33">
        <f>VLOOKUP(A534,'Medical Examinations'!A534:J2868,9,FALSE)</f>
        <v>1</v>
      </c>
      <c r="I534" s="33" t="str">
        <f>VLOOKUP(A534,'Medical Examinations'!A534:J2868,10,FALSE)</f>
        <v>Yes</v>
      </c>
      <c r="J534" s="33" t="str">
        <f>VLOOKUP(A534,'Medical Examinations'!A534:J2868,3,FALSE)</f>
        <v>Normal weight</v>
      </c>
      <c r="K534" s="33" t="str">
        <f>VLOOKUP(A534,'Medical Examinations'!A534:J2868,5,FALSE)</f>
        <v>Normal</v>
      </c>
      <c r="L534" s="34">
        <f>VLOOKUP(Healthcare!A534,'Hospitalisation Details'!A534:L2876,6,FALSE)</f>
        <v>33965</v>
      </c>
      <c r="M534" s="35">
        <f>VLOOKUP(A534,'Hospitalisation Details'!A534:L2876,9,FALSE)</f>
        <v>18765.88</v>
      </c>
      <c r="N534" s="32" t="str">
        <f>VLOOKUP(Healthcare!A534,'Hospitalisation Details'!A534:L2876,10,FALSE)</f>
        <v>tier - 1</v>
      </c>
      <c r="O534" s="33" t="str">
        <f>VLOOKUP(A534,'Hospitalisation Details'!A533:L2876,11,FALSE)</f>
        <v>tier - 2</v>
      </c>
      <c r="P534" s="33" t="str">
        <f>VLOOKUP(A534,'Hospitalisation Details'!A533:L2876,12)</f>
        <v>R1013</v>
      </c>
      <c r="Q534" s="36">
        <f ca="1">VLOOKUP(A534,'Hospitalisation Details'!A533:L2876,7,FALSE)</f>
        <v>33</v>
      </c>
    </row>
    <row r="535" spans="1:17" ht="15.5" x14ac:dyDescent="0.35">
      <c r="A535" s="37" t="s">
        <v>1833</v>
      </c>
      <c r="B535" s="38" t="str">
        <f>VLOOKUP(A535,'Customer Names'!A535:E2869,3,FALSE)</f>
        <v>Meehan</v>
      </c>
      <c r="C535" s="39">
        <f>VLOOKUP(A535,'Medical Examinations'!A535:J2869,2,FALSE)</f>
        <v>49.05</v>
      </c>
      <c r="D535" s="38">
        <f>VLOOKUP(A535,'Medical Examinations'!A535:J2869,4,FALSE)</f>
        <v>9.77</v>
      </c>
      <c r="E535" s="40" t="str">
        <f>VLOOKUP(A535,'Medical Examinations'!A535:J2869,6,FALSE)</f>
        <v>Yes</v>
      </c>
      <c r="F535" s="41" t="str">
        <f>VLOOKUP(A535,'Medical Examinations'!A535:J2869,7,FALSE)</f>
        <v>No</v>
      </c>
      <c r="G535" s="41" t="str">
        <f>VLOOKUP(A535,'Medical Examinations'!A535:J2869,8,FALSE)</f>
        <v>No</v>
      </c>
      <c r="H535" s="41">
        <f>VLOOKUP(A535,'Medical Examinations'!A535:J2869,9,FALSE)</f>
        <v>0</v>
      </c>
      <c r="I535" s="41" t="str">
        <f>VLOOKUP(A535,'Medical Examinations'!A535:J2869,10,FALSE)</f>
        <v>No</v>
      </c>
      <c r="J535" s="41" t="str">
        <f>VLOOKUP(A535,'Medical Examinations'!A535:J2869,3,FALSE)</f>
        <v>Obesity</v>
      </c>
      <c r="K535" s="41" t="str">
        <f>VLOOKUP(A535,'Medical Examinations'!A535:J2869,5,FALSE)</f>
        <v>Diabetese</v>
      </c>
      <c r="L535" s="42">
        <f>VLOOKUP(Healthcare!A535,'Hospitalisation Details'!A535:L2877,6,FALSE)</f>
        <v>35672</v>
      </c>
      <c r="M535" s="43">
        <f>VLOOKUP(A535,'Hospitalisation Details'!A535:L2877,9,FALSE)</f>
        <v>18694.689999999999</v>
      </c>
      <c r="N535" s="40" t="str">
        <f>VLOOKUP(Healthcare!A535,'Hospitalisation Details'!A535:L2877,10,FALSE)</f>
        <v>tier - 1</v>
      </c>
      <c r="O535" s="41" t="str">
        <f>VLOOKUP(A535,'Hospitalisation Details'!A534:L2877,11,FALSE)</f>
        <v>tier - 1</v>
      </c>
      <c r="P535" s="41" t="str">
        <f>VLOOKUP(A535,'Hospitalisation Details'!A534:L2877,12)</f>
        <v>R1013</v>
      </c>
      <c r="Q535" s="44">
        <f ca="1">VLOOKUP(A535,'Hospitalisation Details'!A534:L2877,7,FALSE)</f>
        <v>29</v>
      </c>
    </row>
    <row r="536" spans="1:17" ht="15.5" x14ac:dyDescent="0.35">
      <c r="A536" s="29" t="s">
        <v>1832</v>
      </c>
      <c r="B536" s="30" t="str">
        <f>VLOOKUP(A536,'Customer Names'!A536:E2870,3,FALSE)</f>
        <v>Gammon</v>
      </c>
      <c r="C536" s="31">
        <f>VLOOKUP(A536,'Medical Examinations'!A536:J2870,2,FALSE)</f>
        <v>51.94</v>
      </c>
      <c r="D536" s="30">
        <f>VLOOKUP(A536,'Medical Examinations'!A536:J2870,4,FALSE)</f>
        <v>8.8000000000000007</v>
      </c>
      <c r="E536" s="32" t="str">
        <f>VLOOKUP(A536,'Medical Examinations'!A536:J2870,6,FALSE)</f>
        <v>Yes</v>
      </c>
      <c r="F536" s="33" t="str">
        <f>VLOOKUP(A536,'Medical Examinations'!A536:J2870,7,FALSE)</f>
        <v>No</v>
      </c>
      <c r="G536" s="33" t="str">
        <f>VLOOKUP(A536,'Medical Examinations'!A536:J2870,8,FALSE)</f>
        <v>No</v>
      </c>
      <c r="H536" s="33">
        <f>VLOOKUP(A536,'Medical Examinations'!A536:J2870,9,FALSE)</f>
        <v>2</v>
      </c>
      <c r="I536" s="33" t="str">
        <f>VLOOKUP(A536,'Medical Examinations'!A536:J2870,10,FALSE)</f>
        <v>No</v>
      </c>
      <c r="J536" s="33" t="str">
        <f>VLOOKUP(A536,'Medical Examinations'!A536:J2870,3,FALSE)</f>
        <v>Obesity</v>
      </c>
      <c r="K536" s="33" t="str">
        <f>VLOOKUP(A536,'Medical Examinations'!A536:J2870,5,FALSE)</f>
        <v>Diabetese</v>
      </c>
      <c r="L536" s="34">
        <f>VLOOKUP(Healthcare!A536,'Hospitalisation Details'!A536:L2878,6,FALSE)</f>
        <v>33163</v>
      </c>
      <c r="M536" s="35">
        <f>VLOOKUP(A536,'Hospitalisation Details'!A536:L2878,9,FALSE)</f>
        <v>18682.740000000002</v>
      </c>
      <c r="N536" s="32" t="str">
        <f>VLOOKUP(Healthcare!A536,'Hospitalisation Details'!A536:L2878,10,FALSE)</f>
        <v>tier - 1</v>
      </c>
      <c r="O536" s="33" t="str">
        <f>VLOOKUP(A536,'Hospitalisation Details'!A535:L2878,11,FALSE)</f>
        <v>tier - 3</v>
      </c>
      <c r="P536" s="33" t="str">
        <f>VLOOKUP(A536,'Hospitalisation Details'!A535:L2878,12)</f>
        <v>R1013</v>
      </c>
      <c r="Q536" s="36">
        <f ca="1">VLOOKUP(A536,'Hospitalisation Details'!A535:L2878,7,FALSE)</f>
        <v>35</v>
      </c>
    </row>
    <row r="537" spans="1:17" ht="15.5" x14ac:dyDescent="0.35">
      <c r="A537" s="37" t="s">
        <v>1831</v>
      </c>
      <c r="B537" s="38" t="str">
        <f>VLOOKUP(A537,'Customer Names'!A537:E2871,3,FALSE)</f>
        <v>Lee</v>
      </c>
      <c r="C537" s="39">
        <f>VLOOKUP(A537,'Medical Examinations'!A537:J2871,2,FALSE)</f>
        <v>29.83</v>
      </c>
      <c r="D537" s="38">
        <f>VLOOKUP(A537,'Medical Examinations'!A537:J2871,4,FALSE)</f>
        <v>5.84</v>
      </c>
      <c r="E537" s="40" t="str">
        <f>VLOOKUP(A537,'Medical Examinations'!A537:J2871,6,FALSE)</f>
        <v>No</v>
      </c>
      <c r="F537" s="41" t="str">
        <f>VLOOKUP(A537,'Medical Examinations'!A537:J2871,7,FALSE)</f>
        <v>No</v>
      </c>
      <c r="G537" s="41" t="str">
        <f>VLOOKUP(A537,'Medical Examinations'!A537:J2871,8,FALSE)</f>
        <v>No</v>
      </c>
      <c r="H537" s="41">
        <f>VLOOKUP(A537,'Medical Examinations'!A537:J2871,9,FALSE)</f>
        <v>1</v>
      </c>
      <c r="I537" s="41" t="str">
        <f>VLOOKUP(A537,'Medical Examinations'!A537:J2871,10,FALSE)</f>
        <v>Yes</v>
      </c>
      <c r="J537" s="41" t="str">
        <f>VLOOKUP(A537,'Medical Examinations'!A537:J2871,3,FALSE)</f>
        <v>Overweight</v>
      </c>
      <c r="K537" s="41" t="str">
        <f>VLOOKUP(A537,'Medical Examinations'!A537:J2871,5,FALSE)</f>
        <v>Prediabetese</v>
      </c>
      <c r="L537" s="42">
        <f>VLOOKUP(Healthcare!A537,'Hospitalisation Details'!A537:L2879,6,FALSE)</f>
        <v>36061</v>
      </c>
      <c r="M537" s="43">
        <f>VLOOKUP(A537,'Hospitalisation Details'!A537:L2879,9,FALSE)</f>
        <v>18648.419999999998</v>
      </c>
      <c r="N537" s="40" t="str">
        <f>VLOOKUP(Healthcare!A537,'Hospitalisation Details'!A537:L2879,10,FALSE)</f>
        <v>tier - 1</v>
      </c>
      <c r="O537" s="41" t="str">
        <f>VLOOKUP(A537,'Hospitalisation Details'!A536:L2879,11,FALSE)</f>
        <v>tier - 1</v>
      </c>
      <c r="P537" s="41" t="str">
        <f>VLOOKUP(A537,'Hospitalisation Details'!A536:L2879,12)</f>
        <v>R1013</v>
      </c>
      <c r="Q537" s="44">
        <f ca="1">VLOOKUP(A537,'Hospitalisation Details'!A536:L2879,7,FALSE)</f>
        <v>27</v>
      </c>
    </row>
    <row r="538" spans="1:17" ht="15.5" x14ac:dyDescent="0.35">
      <c r="A538" s="29" t="s">
        <v>1830</v>
      </c>
      <c r="B538" s="30" t="str">
        <f>VLOOKUP(A538,'Customer Names'!A538:E2872,3,FALSE)</f>
        <v>Franco</v>
      </c>
      <c r="C538" s="31">
        <f>VLOOKUP(A538,'Medical Examinations'!A538:J2872,2,FALSE)</f>
        <v>22.6</v>
      </c>
      <c r="D538" s="30">
        <f>VLOOKUP(A538,'Medical Examinations'!A538:J2872,4,FALSE)</f>
        <v>10.43</v>
      </c>
      <c r="E538" s="32" t="str">
        <f>VLOOKUP(A538,'Medical Examinations'!A538:J2872,6,FALSE)</f>
        <v>Yes</v>
      </c>
      <c r="F538" s="33" t="str">
        <f>VLOOKUP(A538,'Medical Examinations'!A538:J2872,7,FALSE)</f>
        <v>No</v>
      </c>
      <c r="G538" s="33" t="str">
        <f>VLOOKUP(A538,'Medical Examinations'!A538:J2872,8,FALSE)</f>
        <v>No</v>
      </c>
      <c r="H538" s="33">
        <f>VLOOKUP(A538,'Medical Examinations'!A538:J2872,9,FALSE)</f>
        <v>1</v>
      </c>
      <c r="I538" s="33" t="str">
        <f>VLOOKUP(A538,'Medical Examinations'!A538:J2872,10,FALSE)</f>
        <v>Yes</v>
      </c>
      <c r="J538" s="33" t="str">
        <f>VLOOKUP(A538,'Medical Examinations'!A538:J2872,3,FALSE)</f>
        <v>Normal weight</v>
      </c>
      <c r="K538" s="33" t="str">
        <f>VLOOKUP(A538,'Medical Examinations'!A538:J2872,5,FALSE)</f>
        <v>Diabetese</v>
      </c>
      <c r="L538" s="34">
        <f>VLOOKUP(Healthcare!A538,'Hospitalisation Details'!A538:L2880,6,FALSE)</f>
        <v>35289</v>
      </c>
      <c r="M538" s="35">
        <f>VLOOKUP(A538,'Hospitalisation Details'!A538:L2880,9,FALSE)</f>
        <v>18608.259999999998</v>
      </c>
      <c r="N538" s="32" t="str">
        <f>VLOOKUP(Healthcare!A538,'Hospitalisation Details'!A538:L2880,10,FALSE)</f>
        <v>tier - 1</v>
      </c>
      <c r="O538" s="33" t="str">
        <f>VLOOKUP(A538,'Hospitalisation Details'!A537:L2880,11,FALSE)</f>
        <v>tier - 3</v>
      </c>
      <c r="P538" s="33" t="str">
        <f>VLOOKUP(A538,'Hospitalisation Details'!A537:L2880,12)</f>
        <v>R1013</v>
      </c>
      <c r="Q538" s="36">
        <f ca="1">VLOOKUP(A538,'Hospitalisation Details'!A537:L2880,7,FALSE)</f>
        <v>30</v>
      </c>
    </row>
    <row r="539" spans="1:17" ht="15.5" x14ac:dyDescent="0.35">
      <c r="A539" s="37" t="s">
        <v>1829</v>
      </c>
      <c r="B539" s="38" t="str">
        <f>VLOOKUP(A539,'Customer Names'!A539:E2873,3,FALSE)</f>
        <v>Patterson</v>
      </c>
      <c r="C539" s="39">
        <f>VLOOKUP(A539,'Medical Examinations'!A539:J2873,2,FALSE)</f>
        <v>46.69</v>
      </c>
      <c r="D539" s="38">
        <f>VLOOKUP(A539,'Medical Examinations'!A539:J2873,4,FALSE)</f>
        <v>4.25</v>
      </c>
      <c r="E539" s="40" t="str">
        <f>VLOOKUP(A539,'Medical Examinations'!A539:J2873,6,FALSE)</f>
        <v>Yes</v>
      </c>
      <c r="F539" s="41" t="str">
        <f>VLOOKUP(A539,'Medical Examinations'!A539:J2873,7,FALSE)</f>
        <v>No</v>
      </c>
      <c r="G539" s="41" t="str">
        <f>VLOOKUP(A539,'Medical Examinations'!A539:J2873,8,FALSE)</f>
        <v>No</v>
      </c>
      <c r="H539" s="41">
        <f>VLOOKUP(A539,'Medical Examinations'!A539:J2873,9,FALSE)</f>
        <v>1</v>
      </c>
      <c r="I539" s="41" t="str">
        <f>VLOOKUP(A539,'Medical Examinations'!A539:J2873,10,FALSE)</f>
        <v>No</v>
      </c>
      <c r="J539" s="41" t="str">
        <f>VLOOKUP(A539,'Medical Examinations'!A539:J2873,3,FALSE)</f>
        <v>Obesity</v>
      </c>
      <c r="K539" s="41" t="str">
        <f>VLOOKUP(A539,'Medical Examinations'!A539:J2873,5,FALSE)</f>
        <v>Normal</v>
      </c>
      <c r="L539" s="42">
        <f>VLOOKUP(Healthcare!A539,'Hospitalisation Details'!A539:L2881,6,FALSE)</f>
        <v>34603</v>
      </c>
      <c r="M539" s="43">
        <f>VLOOKUP(A539,'Hospitalisation Details'!A539:L2881,9,FALSE)</f>
        <v>18443.11</v>
      </c>
      <c r="N539" s="40" t="str">
        <f>VLOOKUP(Healthcare!A539,'Hospitalisation Details'!A539:L2881,10,FALSE)</f>
        <v>tier - 1</v>
      </c>
      <c r="O539" s="41" t="str">
        <f>VLOOKUP(A539,'Hospitalisation Details'!A538:L2881,11,FALSE)</f>
        <v>tier - 2</v>
      </c>
      <c r="P539" s="41" t="str">
        <f>VLOOKUP(A539,'Hospitalisation Details'!A538:L2881,12)</f>
        <v>R1013</v>
      </c>
      <c r="Q539" s="44">
        <f ca="1">VLOOKUP(A539,'Hospitalisation Details'!A538:L2881,7,FALSE)</f>
        <v>31</v>
      </c>
    </row>
    <row r="540" spans="1:17" ht="15.5" x14ac:dyDescent="0.35">
      <c r="A540" s="29" t="s">
        <v>1828</v>
      </c>
      <c r="B540" s="30" t="str">
        <f>VLOOKUP(A540,'Customer Names'!A540:E2874,3,FALSE)</f>
        <v>Valdes</v>
      </c>
      <c r="C540" s="31">
        <f>VLOOKUP(A540,'Medical Examinations'!A540:J2874,2,FALSE)</f>
        <v>28.49</v>
      </c>
      <c r="D540" s="30">
        <f>VLOOKUP(A540,'Medical Examinations'!A540:J2874,4,FALSE)</f>
        <v>4.8899999999999997</v>
      </c>
      <c r="E540" s="32" t="str">
        <f>VLOOKUP(A540,'Medical Examinations'!A540:J2874,6,FALSE)</f>
        <v>No</v>
      </c>
      <c r="F540" s="33" t="str">
        <f>VLOOKUP(A540,'Medical Examinations'!A540:J2874,7,FALSE)</f>
        <v>No</v>
      </c>
      <c r="G540" s="33" t="str">
        <f>VLOOKUP(A540,'Medical Examinations'!A540:J2874,8,FALSE)</f>
        <v>No</v>
      </c>
      <c r="H540" s="33">
        <f>VLOOKUP(A540,'Medical Examinations'!A540:J2874,9,FALSE)</f>
        <v>0</v>
      </c>
      <c r="I540" s="33" t="str">
        <f>VLOOKUP(A540,'Medical Examinations'!A540:J2874,10,FALSE)</f>
        <v>Yes</v>
      </c>
      <c r="J540" s="33" t="str">
        <f>VLOOKUP(A540,'Medical Examinations'!A540:J2874,3,FALSE)</f>
        <v>Overweight</v>
      </c>
      <c r="K540" s="33" t="str">
        <f>VLOOKUP(A540,'Medical Examinations'!A540:J2874,5,FALSE)</f>
        <v>Normal</v>
      </c>
      <c r="L540" s="34">
        <f>VLOOKUP(Healthcare!A540,'Hospitalisation Details'!A540:L2882,6,FALSE)</f>
        <v>36509</v>
      </c>
      <c r="M540" s="35">
        <f>VLOOKUP(A540,'Hospitalisation Details'!A540:L2882,9,FALSE)</f>
        <v>18328.240000000002</v>
      </c>
      <c r="N540" s="32" t="str">
        <f>VLOOKUP(Healthcare!A540,'Hospitalisation Details'!A540:L2882,10,FALSE)</f>
        <v>tier - 1</v>
      </c>
      <c r="O540" s="33" t="str">
        <f>VLOOKUP(A540,'Hospitalisation Details'!A539:L2882,11,FALSE)</f>
        <v>tier - 2</v>
      </c>
      <c r="P540" s="33" t="str">
        <f>VLOOKUP(A540,'Hospitalisation Details'!A539:L2882,12)</f>
        <v>R1013</v>
      </c>
      <c r="Q540" s="36">
        <f ca="1">VLOOKUP(A540,'Hospitalisation Details'!A539:L2882,7,FALSE)</f>
        <v>26</v>
      </c>
    </row>
    <row r="541" spans="1:17" ht="15.5" x14ac:dyDescent="0.35">
      <c r="A541" s="37" t="s">
        <v>1827</v>
      </c>
      <c r="B541" s="38" t="str">
        <f>VLOOKUP(A541,'Customer Names'!A541:E2875,3,FALSE)</f>
        <v>Craig</v>
      </c>
      <c r="C541" s="39">
        <f>VLOOKUP(A541,'Medical Examinations'!A541:J2875,2,FALSE)</f>
        <v>28.5</v>
      </c>
      <c r="D541" s="38">
        <f>VLOOKUP(A541,'Medical Examinations'!A541:J2875,4,FALSE)</f>
        <v>5.55</v>
      </c>
      <c r="E541" s="40" t="str">
        <f>VLOOKUP(A541,'Medical Examinations'!A541:J2875,6,FALSE)</f>
        <v>Yes</v>
      </c>
      <c r="F541" s="41" t="str">
        <f>VLOOKUP(A541,'Medical Examinations'!A541:J2875,7,FALSE)</f>
        <v>No</v>
      </c>
      <c r="G541" s="41" t="str">
        <f>VLOOKUP(A541,'Medical Examinations'!A541:J2875,8,FALSE)</f>
        <v>No</v>
      </c>
      <c r="H541" s="41">
        <f>VLOOKUP(A541,'Medical Examinations'!A541:J2875,9,FALSE)</f>
        <v>1</v>
      </c>
      <c r="I541" s="41" t="str">
        <f>VLOOKUP(A541,'Medical Examinations'!A541:J2875,10,FALSE)</f>
        <v>Yes</v>
      </c>
      <c r="J541" s="41" t="str">
        <f>VLOOKUP(A541,'Medical Examinations'!A541:J2875,3,FALSE)</f>
        <v>Overweight</v>
      </c>
      <c r="K541" s="41" t="str">
        <f>VLOOKUP(A541,'Medical Examinations'!A541:J2875,5,FALSE)</f>
        <v>Normal</v>
      </c>
      <c r="L541" s="42">
        <f>VLOOKUP(Healthcare!A541,'Hospitalisation Details'!A541:L2883,6,FALSE)</f>
        <v>34884</v>
      </c>
      <c r="M541" s="43">
        <f>VLOOKUP(A541,'Hospitalisation Details'!A541:L2883,9,FALSE)</f>
        <v>18310.740000000002</v>
      </c>
      <c r="N541" s="40" t="str">
        <f>VLOOKUP(Healthcare!A541,'Hospitalisation Details'!A541:L2883,10,FALSE)</f>
        <v>tier - 1</v>
      </c>
      <c r="O541" s="41" t="str">
        <f>VLOOKUP(A541,'Hospitalisation Details'!A540:L2883,11,FALSE)</f>
        <v>tier - 3</v>
      </c>
      <c r="P541" s="41" t="str">
        <f>VLOOKUP(A541,'Hospitalisation Details'!A540:L2883,12)</f>
        <v>R1013</v>
      </c>
      <c r="Q541" s="44">
        <f ca="1">VLOOKUP(A541,'Hospitalisation Details'!A540:L2883,7,FALSE)</f>
        <v>31</v>
      </c>
    </row>
    <row r="542" spans="1:17" ht="15.5" x14ac:dyDescent="0.35">
      <c r="A542" s="29" t="s">
        <v>1826</v>
      </c>
      <c r="B542" s="30" t="str">
        <f>VLOOKUP(A542,'Customer Names'!A542:E2876,3,FALSE)</f>
        <v>Whipple</v>
      </c>
      <c r="C542" s="31">
        <f>VLOOKUP(A542,'Medical Examinations'!A542:J2876,2,FALSE)</f>
        <v>24.4</v>
      </c>
      <c r="D542" s="30">
        <f>VLOOKUP(A542,'Medical Examinations'!A542:J2876,4,FALSE)</f>
        <v>4.5199999999999996</v>
      </c>
      <c r="E542" s="32" t="str">
        <f>VLOOKUP(A542,'Medical Examinations'!A542:J2876,6,FALSE)</f>
        <v>No</v>
      </c>
      <c r="F542" s="33" t="str">
        <f>VLOOKUP(A542,'Medical Examinations'!A542:J2876,7,FALSE)</f>
        <v>No</v>
      </c>
      <c r="G542" s="33" t="str">
        <f>VLOOKUP(A542,'Medical Examinations'!A542:J2876,8,FALSE)</f>
        <v>No</v>
      </c>
      <c r="H542" s="33">
        <f>VLOOKUP(A542,'Medical Examinations'!A542:J2876,9,FALSE)</f>
        <v>1</v>
      </c>
      <c r="I542" s="33" t="str">
        <f>VLOOKUP(A542,'Medical Examinations'!A542:J2876,10,FALSE)</f>
        <v>Yes</v>
      </c>
      <c r="J542" s="33" t="str">
        <f>VLOOKUP(A542,'Medical Examinations'!A542:J2876,3,FALSE)</f>
        <v>Normal weight</v>
      </c>
      <c r="K542" s="33" t="str">
        <f>VLOOKUP(A542,'Medical Examinations'!A542:J2876,5,FALSE)</f>
        <v>Normal</v>
      </c>
      <c r="L542" s="34">
        <f>VLOOKUP(Healthcare!A542,'Hospitalisation Details'!A542:L2884,6,FALSE)</f>
        <v>33963</v>
      </c>
      <c r="M542" s="35">
        <f>VLOOKUP(A542,'Hospitalisation Details'!A542:L2884,9,FALSE)</f>
        <v>18259.22</v>
      </c>
      <c r="N542" s="32" t="str">
        <f>VLOOKUP(Healthcare!A542,'Hospitalisation Details'!A542:L2884,10,FALSE)</f>
        <v>tier - 1</v>
      </c>
      <c r="O542" s="33" t="str">
        <f>VLOOKUP(A542,'Hospitalisation Details'!A541:L2884,11,FALSE)</f>
        <v>tier - 3</v>
      </c>
      <c r="P542" s="33" t="str">
        <f>VLOOKUP(A542,'Hospitalisation Details'!A541:L2884,12)</f>
        <v>R1013</v>
      </c>
      <c r="Q542" s="36">
        <f ca="1">VLOOKUP(A542,'Hospitalisation Details'!A541:L2884,7,FALSE)</f>
        <v>33</v>
      </c>
    </row>
    <row r="543" spans="1:17" ht="15.5" x14ac:dyDescent="0.35">
      <c r="A543" s="37" t="s">
        <v>1825</v>
      </c>
      <c r="B543" s="38" t="str">
        <f>VLOOKUP(A543,'Customer Names'!A543:E2877,3,FALSE)</f>
        <v>Marton</v>
      </c>
      <c r="C543" s="39">
        <f>VLOOKUP(A543,'Medical Examinations'!A543:J2877,2,FALSE)</f>
        <v>29.15</v>
      </c>
      <c r="D543" s="38">
        <f>VLOOKUP(A543,'Medical Examinations'!A543:J2877,4,FALSE)</f>
        <v>4.45</v>
      </c>
      <c r="E543" s="40" t="str">
        <f>VLOOKUP(A543,'Medical Examinations'!A543:J2877,6,FALSE)</f>
        <v>Yes</v>
      </c>
      <c r="F543" s="41" t="str">
        <f>VLOOKUP(A543,'Medical Examinations'!A543:J2877,7,FALSE)</f>
        <v>No</v>
      </c>
      <c r="G543" s="41" t="str">
        <f>VLOOKUP(A543,'Medical Examinations'!A543:J2877,8,FALSE)</f>
        <v>No</v>
      </c>
      <c r="H543" s="41">
        <f>VLOOKUP(A543,'Medical Examinations'!A543:J2877,9,FALSE)</f>
        <v>1</v>
      </c>
      <c r="I543" s="41" t="str">
        <f>VLOOKUP(A543,'Medical Examinations'!A543:J2877,10,FALSE)</f>
        <v>Yes</v>
      </c>
      <c r="J543" s="41" t="str">
        <f>VLOOKUP(A543,'Medical Examinations'!A543:J2877,3,FALSE)</f>
        <v>Overweight</v>
      </c>
      <c r="K543" s="41" t="str">
        <f>VLOOKUP(A543,'Medical Examinations'!A543:J2877,5,FALSE)</f>
        <v>Normal</v>
      </c>
      <c r="L543" s="42">
        <f>VLOOKUP(Healthcare!A543,'Hospitalisation Details'!A543:L2885,6,FALSE)</f>
        <v>34914</v>
      </c>
      <c r="M543" s="43">
        <f>VLOOKUP(A543,'Hospitalisation Details'!A543:L2885,9,FALSE)</f>
        <v>18246.5</v>
      </c>
      <c r="N543" s="40" t="str">
        <f>VLOOKUP(Healthcare!A543,'Hospitalisation Details'!A543:L2885,10,FALSE)</f>
        <v>tier - 1</v>
      </c>
      <c r="O543" s="41" t="str">
        <f>VLOOKUP(A543,'Hospitalisation Details'!A542:L2885,11,FALSE)</f>
        <v>tier - 1</v>
      </c>
      <c r="P543" s="41" t="str">
        <f>VLOOKUP(A543,'Hospitalisation Details'!A542:L2885,12)</f>
        <v>R1013</v>
      </c>
      <c r="Q543" s="44">
        <f ca="1">VLOOKUP(A543,'Hospitalisation Details'!A542:L2885,7,FALSE)</f>
        <v>31</v>
      </c>
    </row>
    <row r="544" spans="1:17" ht="15.5" x14ac:dyDescent="0.35">
      <c r="A544" s="29" t="s">
        <v>1824</v>
      </c>
      <c r="B544" s="30" t="str">
        <f>VLOOKUP(A544,'Customer Names'!A544:E2878,3,FALSE)</f>
        <v>Hildebrandt</v>
      </c>
      <c r="C544" s="31">
        <f>VLOOKUP(A544,'Medical Examinations'!A544:J2878,2,FALSE)</f>
        <v>27.28</v>
      </c>
      <c r="D544" s="30">
        <f>VLOOKUP(A544,'Medical Examinations'!A544:J2878,4,FALSE)</f>
        <v>4.72</v>
      </c>
      <c r="E544" s="32" t="str">
        <f>VLOOKUP(A544,'Medical Examinations'!A544:J2878,6,FALSE)</f>
        <v>No</v>
      </c>
      <c r="F544" s="33" t="str">
        <f>VLOOKUP(A544,'Medical Examinations'!A544:J2878,7,FALSE)</f>
        <v>Yes</v>
      </c>
      <c r="G544" s="33" t="str">
        <f>VLOOKUP(A544,'Medical Examinations'!A544:J2878,8,FALSE)</f>
        <v>No</v>
      </c>
      <c r="H544" s="33">
        <f>VLOOKUP(A544,'Medical Examinations'!A544:J2878,9,FALSE)</f>
        <v>1</v>
      </c>
      <c r="I544" s="33" t="str">
        <f>VLOOKUP(A544,'Medical Examinations'!A544:J2878,10,FALSE)</f>
        <v>Yes</v>
      </c>
      <c r="J544" s="33" t="str">
        <f>VLOOKUP(A544,'Medical Examinations'!A544:J2878,3,FALSE)</f>
        <v>Overweight</v>
      </c>
      <c r="K544" s="33" t="str">
        <f>VLOOKUP(A544,'Medical Examinations'!A544:J2878,5,FALSE)</f>
        <v>Normal</v>
      </c>
      <c r="L544" s="34">
        <f>VLOOKUP(Healthcare!A544,'Hospitalisation Details'!A544:L2886,6,FALSE)</f>
        <v>38240</v>
      </c>
      <c r="M544" s="35">
        <f>VLOOKUP(A544,'Hospitalisation Details'!A544:L2886,9,FALSE)</f>
        <v>18223.45</v>
      </c>
      <c r="N544" s="32" t="str">
        <f>VLOOKUP(Healthcare!A544,'Hospitalisation Details'!A544:L2886,10,FALSE)</f>
        <v>tier - 1</v>
      </c>
      <c r="O544" s="33" t="str">
        <f>VLOOKUP(A544,'Hospitalisation Details'!A543:L2886,11,FALSE)</f>
        <v>tier - 3</v>
      </c>
      <c r="P544" s="33" t="str">
        <f>VLOOKUP(A544,'Hospitalisation Details'!A543:L2886,12)</f>
        <v>R1013</v>
      </c>
      <c r="Q544" s="36">
        <f ca="1">VLOOKUP(A544,'Hospitalisation Details'!A543:L2886,7,FALSE)</f>
        <v>22</v>
      </c>
    </row>
    <row r="545" spans="1:17" ht="15.5" x14ac:dyDescent="0.35">
      <c r="A545" s="37" t="s">
        <v>1823</v>
      </c>
      <c r="B545" s="38" t="str">
        <f>VLOOKUP(A545,'Customer Names'!A545:E2879,3,FALSE)</f>
        <v>Biggs</v>
      </c>
      <c r="C545" s="39">
        <f>VLOOKUP(A545,'Medical Examinations'!A545:J2879,2,FALSE)</f>
        <v>32.229999999999997</v>
      </c>
      <c r="D545" s="38">
        <f>VLOOKUP(A545,'Medical Examinations'!A545:J2879,4,FALSE)</f>
        <v>4.6500000000000004</v>
      </c>
      <c r="E545" s="40" t="str">
        <f>VLOOKUP(A545,'Medical Examinations'!A545:J2879,6,FALSE)</f>
        <v>Yes</v>
      </c>
      <c r="F545" s="41" t="str">
        <f>VLOOKUP(A545,'Medical Examinations'!A545:J2879,7,FALSE)</f>
        <v>No</v>
      </c>
      <c r="G545" s="41" t="str">
        <f>VLOOKUP(A545,'Medical Examinations'!A545:J2879,8,FALSE)</f>
        <v>Yes</v>
      </c>
      <c r="H545" s="41">
        <f>VLOOKUP(A545,'Medical Examinations'!A545:J2879,9,FALSE)</f>
        <v>1</v>
      </c>
      <c r="I545" s="41" t="str">
        <f>VLOOKUP(A545,'Medical Examinations'!A545:J2879,10,FALSE)</f>
        <v>No</v>
      </c>
      <c r="J545" s="41" t="str">
        <f>VLOOKUP(A545,'Medical Examinations'!A545:J2879,3,FALSE)</f>
        <v>Obesity</v>
      </c>
      <c r="K545" s="41" t="str">
        <f>VLOOKUP(A545,'Medical Examinations'!A545:J2879,5,FALSE)</f>
        <v>Normal</v>
      </c>
      <c r="L545" s="42">
        <f>VLOOKUP(Healthcare!A545,'Hospitalisation Details'!A545:L2887,6,FALSE)</f>
        <v>35596</v>
      </c>
      <c r="M545" s="43">
        <f>VLOOKUP(A545,'Hospitalisation Details'!A545:L2887,9,FALSE)</f>
        <v>18218.16</v>
      </c>
      <c r="N545" s="40" t="str">
        <f>VLOOKUP(Healthcare!A545,'Hospitalisation Details'!A545:L2887,10,FALSE)</f>
        <v>tier - 1</v>
      </c>
      <c r="O545" s="41" t="str">
        <f>VLOOKUP(A545,'Hospitalisation Details'!A544:L2887,11,FALSE)</f>
        <v>tier - 1</v>
      </c>
      <c r="P545" s="41" t="str">
        <f>VLOOKUP(A545,'Hospitalisation Details'!A544:L2887,12)</f>
        <v>R1013</v>
      </c>
      <c r="Q545" s="44">
        <f ca="1">VLOOKUP(A545,'Hospitalisation Details'!A544:L2887,7,FALSE)</f>
        <v>29</v>
      </c>
    </row>
    <row r="546" spans="1:17" ht="15.5" x14ac:dyDescent="0.35">
      <c r="A546" s="29" t="s">
        <v>1822</v>
      </c>
      <c r="B546" s="30" t="str">
        <f>VLOOKUP(A546,'Customer Names'!A546:E2880,3,FALSE)</f>
        <v>Shigezumi</v>
      </c>
      <c r="C546" s="31">
        <f>VLOOKUP(A546,'Medical Examinations'!A546:J2880,2,FALSE)</f>
        <v>44.2</v>
      </c>
      <c r="D546" s="30">
        <f>VLOOKUP(A546,'Medical Examinations'!A546:J2880,4,FALSE)</f>
        <v>11.34</v>
      </c>
      <c r="E546" s="32" t="str">
        <f>VLOOKUP(A546,'Medical Examinations'!A546:J2880,6,FALSE)</f>
        <v>Yes</v>
      </c>
      <c r="F546" s="33" t="str">
        <f>VLOOKUP(A546,'Medical Examinations'!A546:J2880,7,FALSE)</f>
        <v>No</v>
      </c>
      <c r="G546" s="33" t="str">
        <f>VLOOKUP(A546,'Medical Examinations'!A546:J2880,8,FALSE)</f>
        <v>Yes</v>
      </c>
      <c r="H546" s="33">
        <f>VLOOKUP(A546,'Medical Examinations'!A546:J2880,9,FALSE)</f>
        <v>1</v>
      </c>
      <c r="I546" s="33" t="str">
        <f>VLOOKUP(A546,'Medical Examinations'!A546:J2880,10,FALSE)</f>
        <v>No</v>
      </c>
      <c r="J546" s="33" t="str">
        <f>VLOOKUP(A546,'Medical Examinations'!A546:J2880,3,FALSE)</f>
        <v>Obesity</v>
      </c>
      <c r="K546" s="33" t="str">
        <f>VLOOKUP(A546,'Medical Examinations'!A546:J2880,5,FALSE)</f>
        <v>Diabetese</v>
      </c>
      <c r="L546" s="34">
        <f>VLOOKUP(Healthcare!A546,'Hospitalisation Details'!A546:L2888,6,FALSE)</f>
        <v>34154</v>
      </c>
      <c r="M546" s="35">
        <f>VLOOKUP(A546,'Hospitalisation Details'!A546:L2888,9,FALSE)</f>
        <v>18208.34</v>
      </c>
      <c r="N546" s="32" t="str">
        <f>VLOOKUP(Healthcare!A546,'Hospitalisation Details'!A546:L2888,10,FALSE)</f>
        <v>tier - 1</v>
      </c>
      <c r="O546" s="33" t="str">
        <f>VLOOKUP(A546,'Hospitalisation Details'!A545:L2888,11,FALSE)</f>
        <v>tier - 2</v>
      </c>
      <c r="P546" s="33" t="str">
        <f>VLOOKUP(A546,'Hospitalisation Details'!A545:L2888,12)</f>
        <v>R1013</v>
      </c>
      <c r="Q546" s="36">
        <f ca="1">VLOOKUP(A546,'Hospitalisation Details'!A545:L2888,7,FALSE)</f>
        <v>33</v>
      </c>
    </row>
    <row r="547" spans="1:17" ht="15.5" x14ac:dyDescent="0.35">
      <c r="A547" s="37" t="s">
        <v>1821</v>
      </c>
      <c r="B547" s="38" t="str">
        <f>VLOOKUP(A547,'Customer Names'!A547:E2881,3,FALSE)</f>
        <v>Meineke</v>
      </c>
      <c r="C547" s="39">
        <f>VLOOKUP(A547,'Medical Examinations'!A547:J2881,2,FALSE)</f>
        <v>29.734999999999999</v>
      </c>
      <c r="D547" s="38">
        <f>VLOOKUP(A547,'Medical Examinations'!A547:J2881,4,FALSE)</f>
        <v>4.53</v>
      </c>
      <c r="E547" s="40" t="str">
        <f>VLOOKUP(A547,'Medical Examinations'!A547:J2881,6,FALSE)</f>
        <v>No</v>
      </c>
      <c r="F547" s="41" t="str">
        <f>VLOOKUP(A547,'Medical Examinations'!A547:J2881,7,FALSE)</f>
        <v>No</v>
      </c>
      <c r="G547" s="41" t="str">
        <f>VLOOKUP(A547,'Medical Examinations'!A547:J2881,8,FALSE)</f>
        <v>Yes</v>
      </c>
      <c r="H547" s="41">
        <f>VLOOKUP(A547,'Medical Examinations'!A547:J2881,9,FALSE)</f>
        <v>1</v>
      </c>
      <c r="I547" s="41" t="str">
        <f>VLOOKUP(A547,'Medical Examinations'!A547:J2881,10,FALSE)</f>
        <v>No</v>
      </c>
      <c r="J547" s="41" t="str">
        <f>VLOOKUP(A547,'Medical Examinations'!A547:J2881,3,FALSE)</f>
        <v>Overweight</v>
      </c>
      <c r="K547" s="41" t="str">
        <f>VLOOKUP(A547,'Medical Examinations'!A547:J2881,5,FALSE)</f>
        <v>Normal</v>
      </c>
      <c r="L547" s="42">
        <f>VLOOKUP(Healthcare!A547,'Hospitalisation Details'!A547:L2889,6,FALSE)</f>
        <v>34162</v>
      </c>
      <c r="M547" s="43">
        <f>VLOOKUP(A547,'Hospitalisation Details'!A547:L2889,9,FALSE)</f>
        <v>18157.88</v>
      </c>
      <c r="N547" s="40" t="str">
        <f>VLOOKUP(Healthcare!A547,'Hospitalisation Details'!A547:L2889,10,FALSE)</f>
        <v>tier - 1</v>
      </c>
      <c r="O547" s="41" t="str">
        <f>VLOOKUP(A547,'Hospitalisation Details'!A546:L2889,11,FALSE)</f>
        <v>tier - 1</v>
      </c>
      <c r="P547" s="41" t="str">
        <f>VLOOKUP(A547,'Hospitalisation Details'!A546:L2889,12)</f>
        <v>R1013</v>
      </c>
      <c r="Q547" s="44">
        <f ca="1">VLOOKUP(A547,'Hospitalisation Details'!A546:L2889,7,FALSE)</f>
        <v>33</v>
      </c>
    </row>
    <row r="548" spans="1:17" ht="15.5" x14ac:dyDescent="0.35">
      <c r="A548" s="29" t="s">
        <v>1820</v>
      </c>
      <c r="B548" s="30" t="str">
        <f>VLOOKUP(A548,'Customer Names'!A548:E2882,3,FALSE)</f>
        <v>Ludington</v>
      </c>
      <c r="C548" s="31">
        <f>VLOOKUP(A548,'Medical Examinations'!A548:J2882,2,FALSE)</f>
        <v>28.31</v>
      </c>
      <c r="D548" s="30">
        <f>VLOOKUP(A548,'Medical Examinations'!A548:J2882,4,FALSE)</f>
        <v>6.35</v>
      </c>
      <c r="E548" s="32" t="str">
        <f>VLOOKUP(A548,'Medical Examinations'!A548:J2882,6,FALSE)</f>
        <v>No</v>
      </c>
      <c r="F548" s="33" t="str">
        <f>VLOOKUP(A548,'Medical Examinations'!A548:J2882,7,FALSE)</f>
        <v>No</v>
      </c>
      <c r="G548" s="33" t="str">
        <f>VLOOKUP(A548,'Medical Examinations'!A548:J2882,8,FALSE)</f>
        <v>No</v>
      </c>
      <c r="H548" s="33">
        <f>VLOOKUP(A548,'Medical Examinations'!A548:J2882,9,FALSE)</f>
        <v>0</v>
      </c>
      <c r="I548" s="33" t="str">
        <f>VLOOKUP(A548,'Medical Examinations'!A548:J2882,10,FALSE)</f>
        <v>Yes</v>
      </c>
      <c r="J548" s="33" t="str">
        <f>VLOOKUP(A548,'Medical Examinations'!A548:J2882,3,FALSE)</f>
        <v>Overweight</v>
      </c>
      <c r="K548" s="33" t="str">
        <f>VLOOKUP(A548,'Medical Examinations'!A548:J2882,5,FALSE)</f>
        <v>Prediabetese</v>
      </c>
      <c r="L548" s="34">
        <f>VLOOKUP(Healthcare!A548,'Hospitalisation Details'!A548:L2890,6,FALSE)</f>
        <v>36457</v>
      </c>
      <c r="M548" s="35">
        <f>VLOOKUP(A548,'Hospitalisation Details'!A548:L2890,9,FALSE)</f>
        <v>18033.97</v>
      </c>
      <c r="N548" s="32" t="str">
        <f>VLOOKUP(Healthcare!A548,'Hospitalisation Details'!A548:L2890,10,FALSE)</f>
        <v>tier - 1</v>
      </c>
      <c r="O548" s="33" t="str">
        <f>VLOOKUP(A548,'Hospitalisation Details'!A547:L2890,11,FALSE)</f>
        <v>tier - 1</v>
      </c>
      <c r="P548" s="33" t="str">
        <f>VLOOKUP(A548,'Hospitalisation Details'!A547:L2890,12)</f>
        <v>R1013</v>
      </c>
      <c r="Q548" s="36">
        <f ca="1">VLOOKUP(A548,'Hospitalisation Details'!A547:L2890,7,FALSE)</f>
        <v>26</v>
      </c>
    </row>
    <row r="549" spans="1:17" ht="15.5" x14ac:dyDescent="0.35">
      <c r="A549" s="37" t="s">
        <v>1819</v>
      </c>
      <c r="B549" s="38" t="str">
        <f>VLOOKUP(A549,'Customer Names'!A549:E2883,3,FALSE)</f>
        <v>Perrich</v>
      </c>
      <c r="C549" s="39">
        <f>VLOOKUP(A549,'Medical Examinations'!A549:J2883,2,FALSE)</f>
        <v>46.62</v>
      </c>
      <c r="D549" s="38">
        <f>VLOOKUP(A549,'Medical Examinations'!A549:J2883,4,FALSE)</f>
        <v>8.51</v>
      </c>
      <c r="E549" s="40" t="str">
        <f>VLOOKUP(A549,'Medical Examinations'!A549:J2883,6,FALSE)</f>
        <v>No</v>
      </c>
      <c r="F549" s="41" t="str">
        <f>VLOOKUP(A549,'Medical Examinations'!A549:J2883,7,FALSE)</f>
        <v>No</v>
      </c>
      <c r="G549" s="41" t="str">
        <f>VLOOKUP(A549,'Medical Examinations'!A549:J2883,8,FALSE)</f>
        <v>No</v>
      </c>
      <c r="H549" s="41">
        <f>VLOOKUP(A549,'Medical Examinations'!A549:J2883,9,FALSE)</f>
        <v>0</v>
      </c>
      <c r="I549" s="41" t="str">
        <f>VLOOKUP(A549,'Medical Examinations'!A549:J2883,10,FALSE)</f>
        <v>No</v>
      </c>
      <c r="J549" s="41" t="str">
        <f>VLOOKUP(A549,'Medical Examinations'!A549:J2883,3,FALSE)</f>
        <v>Obesity</v>
      </c>
      <c r="K549" s="41" t="str">
        <f>VLOOKUP(A549,'Medical Examinations'!A549:J2883,5,FALSE)</f>
        <v>Diabetese</v>
      </c>
      <c r="L549" s="42">
        <f>VLOOKUP(Healthcare!A549,'Hospitalisation Details'!A549:L2891,6,FALSE)</f>
        <v>34989</v>
      </c>
      <c r="M549" s="43">
        <f>VLOOKUP(A549,'Hospitalisation Details'!A549:L2891,9,FALSE)</f>
        <v>18031.189999999999</v>
      </c>
      <c r="N549" s="40" t="str">
        <f>VLOOKUP(Healthcare!A549,'Hospitalisation Details'!A549:L2891,10,FALSE)</f>
        <v>tier - 1</v>
      </c>
      <c r="O549" s="41" t="str">
        <f>VLOOKUP(A549,'Hospitalisation Details'!A548:L2891,11,FALSE)</f>
        <v>tier - 2</v>
      </c>
      <c r="P549" s="41" t="str">
        <f>VLOOKUP(A549,'Hospitalisation Details'!A548:L2891,12)</f>
        <v>R1013</v>
      </c>
      <c r="Q549" s="44">
        <f ca="1">VLOOKUP(A549,'Hospitalisation Details'!A548:L2891,7,FALSE)</f>
        <v>30</v>
      </c>
    </row>
    <row r="550" spans="1:17" ht="15.5" x14ac:dyDescent="0.35">
      <c r="A550" s="29" t="s">
        <v>1818</v>
      </c>
      <c r="B550" s="30" t="str">
        <f>VLOOKUP(A550,'Customer Names'!A550:E2884,3,FALSE)</f>
        <v>Cervantes</v>
      </c>
      <c r="C550" s="31">
        <f>VLOOKUP(A550,'Medical Examinations'!A550:J2884,2,FALSE)</f>
        <v>51.75</v>
      </c>
      <c r="D550" s="30">
        <f>VLOOKUP(A550,'Medical Examinations'!A550:J2884,4,FALSE)</f>
        <v>8.59</v>
      </c>
      <c r="E550" s="32" t="str">
        <f>VLOOKUP(A550,'Medical Examinations'!A550:J2884,6,FALSE)</f>
        <v>Yes</v>
      </c>
      <c r="F550" s="33" t="str">
        <f>VLOOKUP(A550,'Medical Examinations'!A550:J2884,7,FALSE)</f>
        <v>No</v>
      </c>
      <c r="G550" s="33" t="str">
        <f>VLOOKUP(A550,'Medical Examinations'!A550:J2884,8,FALSE)</f>
        <v>No</v>
      </c>
      <c r="H550" s="33">
        <f>VLOOKUP(A550,'Medical Examinations'!A550:J2884,9,FALSE)</f>
        <v>1</v>
      </c>
      <c r="I550" s="33" t="str">
        <f>VLOOKUP(A550,'Medical Examinations'!A550:J2884,10,FALSE)</f>
        <v>No</v>
      </c>
      <c r="J550" s="33" t="str">
        <f>VLOOKUP(A550,'Medical Examinations'!A550:J2884,3,FALSE)</f>
        <v>Obesity</v>
      </c>
      <c r="K550" s="33" t="str">
        <f>VLOOKUP(A550,'Medical Examinations'!A550:J2884,5,FALSE)</f>
        <v>Diabetese</v>
      </c>
      <c r="L550" s="34">
        <f>VLOOKUP(Healthcare!A550,'Hospitalisation Details'!A550:L2892,6,FALSE)</f>
        <v>34877</v>
      </c>
      <c r="M550" s="35">
        <f>VLOOKUP(A550,'Hospitalisation Details'!A550:L2892,9,FALSE)</f>
        <v>18031.16</v>
      </c>
      <c r="N550" s="32" t="str">
        <f>VLOOKUP(Healthcare!A550,'Hospitalisation Details'!A550:L2892,10,FALSE)</f>
        <v>tier - 1</v>
      </c>
      <c r="O550" s="33" t="str">
        <f>VLOOKUP(A550,'Hospitalisation Details'!A549:L2892,11,FALSE)</f>
        <v>tier - 3</v>
      </c>
      <c r="P550" s="33" t="str">
        <f>VLOOKUP(A550,'Hospitalisation Details'!A549:L2892,12)</f>
        <v>R1013</v>
      </c>
      <c r="Q550" s="36">
        <f ca="1">VLOOKUP(A550,'Hospitalisation Details'!A549:L2892,7,FALSE)</f>
        <v>31</v>
      </c>
    </row>
    <row r="551" spans="1:17" ht="15.5" x14ac:dyDescent="0.35">
      <c r="A551" s="37" t="s">
        <v>1817</v>
      </c>
      <c r="B551" s="38" t="str">
        <f>VLOOKUP(A551,'Customer Names'!A551:E2885,3,FALSE)</f>
        <v>Andrews</v>
      </c>
      <c r="C551" s="39">
        <f>VLOOKUP(A551,'Medical Examinations'!A551:J2885,2,FALSE)</f>
        <v>25.7</v>
      </c>
      <c r="D551" s="38">
        <f>VLOOKUP(A551,'Medical Examinations'!A551:J2885,4,FALSE)</f>
        <v>4.13</v>
      </c>
      <c r="E551" s="40" t="str">
        <f>VLOOKUP(A551,'Medical Examinations'!A551:J2885,6,FALSE)</f>
        <v>Yes</v>
      </c>
      <c r="F551" s="41" t="str">
        <f>VLOOKUP(A551,'Medical Examinations'!A551:J2885,7,FALSE)</f>
        <v>No</v>
      </c>
      <c r="G551" s="41" t="str">
        <f>VLOOKUP(A551,'Medical Examinations'!A551:J2885,8,FALSE)</f>
        <v>No</v>
      </c>
      <c r="H551" s="41">
        <f>VLOOKUP(A551,'Medical Examinations'!A551:J2885,9,FALSE)</f>
        <v>0</v>
      </c>
      <c r="I551" s="41" t="str">
        <f>VLOOKUP(A551,'Medical Examinations'!A551:J2885,10,FALSE)</f>
        <v>Yes</v>
      </c>
      <c r="J551" s="41" t="str">
        <f>VLOOKUP(A551,'Medical Examinations'!A551:J2885,3,FALSE)</f>
        <v>Overweight</v>
      </c>
      <c r="K551" s="41" t="str">
        <f>VLOOKUP(A551,'Medical Examinations'!A551:J2885,5,FALSE)</f>
        <v>Normal</v>
      </c>
      <c r="L551" s="42">
        <f>VLOOKUP(Healthcare!A551,'Hospitalisation Details'!A551:L2893,6,FALSE)</f>
        <v>37162</v>
      </c>
      <c r="M551" s="43">
        <f>VLOOKUP(A551,'Hospitalisation Details'!A551:L2893,9,FALSE)</f>
        <v>17942.11</v>
      </c>
      <c r="N551" s="40" t="str">
        <f>VLOOKUP(Healthcare!A551,'Hospitalisation Details'!A551:L2893,10,FALSE)</f>
        <v>tier - 1</v>
      </c>
      <c r="O551" s="41" t="str">
        <f>VLOOKUP(A551,'Hospitalisation Details'!A550:L2893,11,FALSE)</f>
        <v>tier - 2</v>
      </c>
      <c r="P551" s="41" t="str">
        <f>VLOOKUP(A551,'Hospitalisation Details'!A550:L2893,12)</f>
        <v>R1013</v>
      </c>
      <c r="Q551" s="44">
        <f ca="1">VLOOKUP(A551,'Hospitalisation Details'!A550:L2893,7,FALSE)</f>
        <v>24</v>
      </c>
    </row>
    <row r="552" spans="1:17" ht="15.5" x14ac:dyDescent="0.35">
      <c r="A552" s="29" t="s">
        <v>1816</v>
      </c>
      <c r="B552" s="30" t="str">
        <f>VLOOKUP(A552,'Customer Names'!A552:E2886,3,FALSE)</f>
        <v>Ruvalcaba</v>
      </c>
      <c r="C552" s="31">
        <f>VLOOKUP(A552,'Medical Examinations'!A552:J2886,2,FALSE)</f>
        <v>31.79</v>
      </c>
      <c r="D552" s="30">
        <f>VLOOKUP(A552,'Medical Examinations'!A552:J2886,4,FALSE)</f>
        <v>4.55</v>
      </c>
      <c r="E552" s="32" t="str">
        <f>VLOOKUP(A552,'Medical Examinations'!A552:J2886,6,FALSE)</f>
        <v>No</v>
      </c>
      <c r="F552" s="33" t="str">
        <f>VLOOKUP(A552,'Medical Examinations'!A552:J2886,7,FALSE)</f>
        <v>No</v>
      </c>
      <c r="G552" s="33" t="str">
        <f>VLOOKUP(A552,'Medical Examinations'!A552:J2886,8,FALSE)</f>
        <v>No</v>
      </c>
      <c r="H552" s="33">
        <f>VLOOKUP(A552,'Medical Examinations'!A552:J2886,9,FALSE)</f>
        <v>0</v>
      </c>
      <c r="I552" s="33" t="str">
        <f>VLOOKUP(A552,'Medical Examinations'!A552:J2886,10,FALSE)</f>
        <v>No</v>
      </c>
      <c r="J552" s="33" t="str">
        <f>VLOOKUP(A552,'Medical Examinations'!A552:J2886,3,FALSE)</f>
        <v>Obesity</v>
      </c>
      <c r="K552" s="33" t="str">
        <f>VLOOKUP(A552,'Medical Examinations'!A552:J2886,5,FALSE)</f>
        <v>Normal</v>
      </c>
      <c r="L552" s="34">
        <f>VLOOKUP(Healthcare!A552,'Hospitalisation Details'!A552:L2894,6,FALSE)</f>
        <v>35720</v>
      </c>
      <c r="M552" s="35">
        <f>VLOOKUP(A552,'Hospitalisation Details'!A552:L2894,9,FALSE)</f>
        <v>17929.3</v>
      </c>
      <c r="N552" s="32" t="str">
        <f>VLOOKUP(Healthcare!A552,'Hospitalisation Details'!A552:L2894,10,FALSE)</f>
        <v>tier - 1</v>
      </c>
      <c r="O552" s="33" t="str">
        <f>VLOOKUP(A552,'Hospitalisation Details'!A551:L2894,11,FALSE)</f>
        <v>tier - 2</v>
      </c>
      <c r="P552" s="33" t="str">
        <f>VLOOKUP(A552,'Hospitalisation Details'!A551:L2894,12)</f>
        <v>R1013</v>
      </c>
      <c r="Q552" s="36">
        <f ca="1">VLOOKUP(A552,'Hospitalisation Details'!A551:L2894,7,FALSE)</f>
        <v>28</v>
      </c>
    </row>
    <row r="553" spans="1:17" ht="15.5" x14ac:dyDescent="0.35">
      <c r="A553" s="37" t="s">
        <v>1815</v>
      </c>
      <c r="B553" s="38" t="str">
        <f>VLOOKUP(A553,'Customer Names'!A553:E2887,3,FALSE)</f>
        <v>King</v>
      </c>
      <c r="C553" s="39">
        <f>VLOOKUP(A553,'Medical Examinations'!A553:J2887,2,FALSE)</f>
        <v>24.795000000000002</v>
      </c>
      <c r="D553" s="38">
        <f>VLOOKUP(A553,'Medical Examinations'!A553:J2887,4,FALSE)</f>
        <v>4.5199999999999996</v>
      </c>
      <c r="E553" s="40" t="str">
        <f>VLOOKUP(A553,'Medical Examinations'!A553:J2887,6,FALSE)</f>
        <v>No</v>
      </c>
      <c r="F553" s="41" t="str">
        <f>VLOOKUP(A553,'Medical Examinations'!A553:J2887,7,FALSE)</f>
        <v>No</v>
      </c>
      <c r="G553" s="41" t="str">
        <f>VLOOKUP(A553,'Medical Examinations'!A553:J2887,8,FALSE)</f>
        <v>No</v>
      </c>
      <c r="H553" s="41">
        <f>VLOOKUP(A553,'Medical Examinations'!A553:J2887,9,FALSE)</f>
        <v>0</v>
      </c>
      <c r="I553" s="41" t="str">
        <f>VLOOKUP(A553,'Medical Examinations'!A553:J2887,10,FALSE)</f>
        <v>Yes</v>
      </c>
      <c r="J553" s="41" t="str">
        <f>VLOOKUP(A553,'Medical Examinations'!A553:J2887,3,FALSE)</f>
        <v>Normal weight</v>
      </c>
      <c r="K553" s="41" t="str">
        <f>VLOOKUP(A553,'Medical Examinations'!A553:J2887,5,FALSE)</f>
        <v>Normal</v>
      </c>
      <c r="L553" s="42">
        <f>VLOOKUP(Healthcare!A553,'Hospitalisation Details'!A553:L2895,6,FALSE)</f>
        <v>36498</v>
      </c>
      <c r="M553" s="43">
        <f>VLOOKUP(A553,'Hospitalisation Details'!A553:L2895,9,FALSE)</f>
        <v>17904.53</v>
      </c>
      <c r="N553" s="40" t="str">
        <f>VLOOKUP(Healthcare!A553,'Hospitalisation Details'!A553:L2895,10,FALSE)</f>
        <v>tier - 1</v>
      </c>
      <c r="O553" s="41" t="str">
        <f>VLOOKUP(A553,'Hospitalisation Details'!A552:L2895,11,FALSE)</f>
        <v>tier - 2</v>
      </c>
      <c r="P553" s="41" t="str">
        <f>VLOOKUP(A553,'Hospitalisation Details'!A552:L2895,12)</f>
        <v>R1013</v>
      </c>
      <c r="Q553" s="44">
        <f ca="1">VLOOKUP(A553,'Hospitalisation Details'!A552:L2895,7,FALSE)</f>
        <v>26</v>
      </c>
    </row>
    <row r="554" spans="1:17" ht="15.5" x14ac:dyDescent="0.35">
      <c r="A554" s="29" t="s">
        <v>1814</v>
      </c>
      <c r="B554" s="30" t="str">
        <f>VLOOKUP(A554,'Customer Names'!A554:E2888,3,FALSE)</f>
        <v>Stone</v>
      </c>
      <c r="C554" s="31">
        <f>VLOOKUP(A554,'Medical Examinations'!A554:J2888,2,FALSE)</f>
        <v>53.98</v>
      </c>
      <c r="D554" s="30">
        <f>VLOOKUP(A554,'Medical Examinations'!A554:J2888,4,FALSE)</f>
        <v>5.07</v>
      </c>
      <c r="E554" s="32" t="str">
        <f>VLOOKUP(A554,'Medical Examinations'!A554:J2888,6,FALSE)</f>
        <v>No</v>
      </c>
      <c r="F554" s="33" t="str">
        <f>VLOOKUP(A554,'Medical Examinations'!A554:J2888,7,FALSE)</f>
        <v>No</v>
      </c>
      <c r="G554" s="33" t="str">
        <f>VLOOKUP(A554,'Medical Examinations'!A554:J2888,8,FALSE)</f>
        <v>Yes</v>
      </c>
      <c r="H554" s="33">
        <f>VLOOKUP(A554,'Medical Examinations'!A554:J2888,9,FALSE)</f>
        <v>1</v>
      </c>
      <c r="I554" s="33" t="str">
        <f>VLOOKUP(A554,'Medical Examinations'!A554:J2888,10,FALSE)</f>
        <v>No</v>
      </c>
      <c r="J554" s="33" t="str">
        <f>VLOOKUP(A554,'Medical Examinations'!A554:J2888,3,FALSE)</f>
        <v>Obesity</v>
      </c>
      <c r="K554" s="33" t="str">
        <f>VLOOKUP(A554,'Medical Examinations'!A554:J2888,5,FALSE)</f>
        <v>Normal</v>
      </c>
      <c r="L554" s="34">
        <f>VLOOKUP(Healthcare!A554,'Hospitalisation Details'!A554:L2896,6,FALSE)</f>
        <v>36476</v>
      </c>
      <c r="M554" s="35">
        <f>VLOOKUP(A554,'Hospitalisation Details'!A554:L2896,9,FALSE)</f>
        <v>17882.669999999998</v>
      </c>
      <c r="N554" s="32" t="str">
        <f>VLOOKUP(Healthcare!A554,'Hospitalisation Details'!A554:L2896,10,FALSE)</f>
        <v>tier - 1</v>
      </c>
      <c r="O554" s="33" t="str">
        <f>VLOOKUP(A554,'Hospitalisation Details'!A553:L2896,11,FALSE)</f>
        <v>tier - 3</v>
      </c>
      <c r="P554" s="33" t="str">
        <f>VLOOKUP(A554,'Hospitalisation Details'!A553:L2896,12)</f>
        <v>R1013</v>
      </c>
      <c r="Q554" s="36">
        <f ca="1">VLOOKUP(A554,'Hospitalisation Details'!A553:L2896,7,FALSE)</f>
        <v>26</v>
      </c>
    </row>
    <row r="555" spans="1:17" ht="15.5" x14ac:dyDescent="0.35">
      <c r="A555" s="37" t="s">
        <v>1813</v>
      </c>
      <c r="B555" s="38" t="str">
        <f>VLOOKUP(A555,'Customer Names'!A555:E2889,3,FALSE)</f>
        <v>Campbell</v>
      </c>
      <c r="C555" s="39">
        <f>VLOOKUP(A555,'Medical Examinations'!A555:J2889,2,FALSE)</f>
        <v>41.325000000000003</v>
      </c>
      <c r="D555" s="38">
        <f>VLOOKUP(A555,'Medical Examinations'!A555:J2889,4,FALSE)</f>
        <v>4.04</v>
      </c>
      <c r="E555" s="40" t="str">
        <f>VLOOKUP(A555,'Medical Examinations'!A555:J2889,6,FALSE)</f>
        <v>Yes</v>
      </c>
      <c r="F555" s="41" t="str">
        <f>VLOOKUP(A555,'Medical Examinations'!A555:J2889,7,FALSE)</f>
        <v>No</v>
      </c>
      <c r="G555" s="41" t="str">
        <f>VLOOKUP(A555,'Medical Examinations'!A555:J2889,8,FALSE)</f>
        <v>Yes</v>
      </c>
      <c r="H555" s="41">
        <f>VLOOKUP(A555,'Medical Examinations'!A555:J2889,9,FALSE)</f>
        <v>1</v>
      </c>
      <c r="I555" s="41" t="str">
        <f>VLOOKUP(A555,'Medical Examinations'!A555:J2889,10,FALSE)</f>
        <v>No</v>
      </c>
      <c r="J555" s="41" t="str">
        <f>VLOOKUP(A555,'Medical Examinations'!A555:J2889,3,FALSE)</f>
        <v>Obesity</v>
      </c>
      <c r="K555" s="41" t="str">
        <f>VLOOKUP(A555,'Medical Examinations'!A555:J2889,5,FALSE)</f>
        <v>Normal</v>
      </c>
      <c r="L555" s="42">
        <f>VLOOKUP(Healthcare!A555,'Hospitalisation Details'!A555:L2897,6,FALSE)</f>
        <v>35668</v>
      </c>
      <c r="M555" s="43">
        <f>VLOOKUP(A555,'Hospitalisation Details'!A555:L2897,9,FALSE)</f>
        <v>17878.900000000001</v>
      </c>
      <c r="N555" s="40" t="str">
        <f>VLOOKUP(Healthcare!A555,'Hospitalisation Details'!A555:L2897,10,FALSE)</f>
        <v>tier - 1</v>
      </c>
      <c r="O555" s="41" t="str">
        <f>VLOOKUP(A555,'Hospitalisation Details'!A554:L2897,11,FALSE)</f>
        <v>tier - 2</v>
      </c>
      <c r="P555" s="41" t="str">
        <f>VLOOKUP(A555,'Hospitalisation Details'!A554:L2897,12)</f>
        <v>R1013</v>
      </c>
      <c r="Q555" s="44">
        <f ca="1">VLOOKUP(A555,'Hospitalisation Details'!A554:L2897,7,FALSE)</f>
        <v>29</v>
      </c>
    </row>
    <row r="556" spans="1:17" ht="15.5" x14ac:dyDescent="0.35">
      <c r="A556" s="29" t="s">
        <v>1812</v>
      </c>
      <c r="B556" s="30" t="str">
        <f>VLOOKUP(A556,'Customer Names'!A556:E2890,3,FALSE)</f>
        <v>Asher</v>
      </c>
      <c r="C556" s="31">
        <f>VLOOKUP(A556,'Medical Examinations'!A556:J2890,2,FALSE)</f>
        <v>51.65</v>
      </c>
      <c r="D556" s="30">
        <f>VLOOKUP(A556,'Medical Examinations'!A556:J2890,4,FALSE)</f>
        <v>5.3</v>
      </c>
      <c r="E556" s="32" t="str">
        <f>VLOOKUP(A556,'Medical Examinations'!A556:J2890,6,FALSE)</f>
        <v>Yes</v>
      </c>
      <c r="F556" s="33" t="str">
        <f>VLOOKUP(A556,'Medical Examinations'!A556:J2890,7,FALSE)</f>
        <v>No</v>
      </c>
      <c r="G556" s="33" t="str">
        <f>VLOOKUP(A556,'Medical Examinations'!A556:J2890,8,FALSE)</f>
        <v>No</v>
      </c>
      <c r="H556" s="33">
        <f>VLOOKUP(A556,'Medical Examinations'!A556:J2890,9,FALSE)</f>
        <v>0</v>
      </c>
      <c r="I556" s="33" t="str">
        <f>VLOOKUP(A556,'Medical Examinations'!A556:J2890,10,FALSE)</f>
        <v>No</v>
      </c>
      <c r="J556" s="33" t="str">
        <f>VLOOKUP(A556,'Medical Examinations'!A556:J2890,3,FALSE)</f>
        <v>Obesity</v>
      </c>
      <c r="K556" s="33" t="str">
        <f>VLOOKUP(A556,'Medical Examinations'!A556:J2890,5,FALSE)</f>
        <v>Normal</v>
      </c>
      <c r="L556" s="34">
        <f>VLOOKUP(Healthcare!A556,'Hospitalisation Details'!A556:L2898,6,FALSE)</f>
        <v>35411</v>
      </c>
      <c r="M556" s="35">
        <f>VLOOKUP(A556,'Hospitalisation Details'!A556:L2898,9,FALSE)</f>
        <v>17862.919999999998</v>
      </c>
      <c r="N556" s="32" t="str">
        <f>VLOOKUP(Healthcare!A556,'Hospitalisation Details'!A556:L2898,10,FALSE)</f>
        <v>tier - 1</v>
      </c>
      <c r="O556" s="33" t="str">
        <f>VLOOKUP(A556,'Hospitalisation Details'!A555:L2898,11,FALSE)</f>
        <v>tier - 2</v>
      </c>
      <c r="P556" s="33" t="str">
        <f>VLOOKUP(A556,'Hospitalisation Details'!A555:L2898,12)</f>
        <v>R1013</v>
      </c>
      <c r="Q556" s="36">
        <f ca="1">VLOOKUP(A556,'Hospitalisation Details'!A555:L2898,7,FALSE)</f>
        <v>29</v>
      </c>
    </row>
    <row r="557" spans="1:17" ht="15.5" x14ac:dyDescent="0.35">
      <c r="A557" s="37" t="s">
        <v>1811</v>
      </c>
      <c r="B557" s="38" t="str">
        <f>VLOOKUP(A557,'Customer Names'!A557:E2891,3,FALSE)</f>
        <v>Mazzotta</v>
      </c>
      <c r="C557" s="39">
        <f>VLOOKUP(A557,'Medical Examinations'!A557:J2891,2,FALSE)</f>
        <v>44.52</v>
      </c>
      <c r="D557" s="38">
        <f>VLOOKUP(A557,'Medical Examinations'!A557:J2891,4,FALSE)</f>
        <v>8.64</v>
      </c>
      <c r="E557" s="40" t="str">
        <f>VLOOKUP(A557,'Medical Examinations'!A557:J2891,6,FALSE)</f>
        <v>Yes</v>
      </c>
      <c r="F557" s="41" t="str">
        <f>VLOOKUP(A557,'Medical Examinations'!A557:J2891,7,FALSE)</f>
        <v>No</v>
      </c>
      <c r="G557" s="41" t="str">
        <f>VLOOKUP(A557,'Medical Examinations'!A557:J2891,8,FALSE)</f>
        <v>Yes</v>
      </c>
      <c r="H557" s="41">
        <f>VLOOKUP(A557,'Medical Examinations'!A557:J2891,9,FALSE)</f>
        <v>1</v>
      </c>
      <c r="I557" s="41" t="str">
        <f>VLOOKUP(A557,'Medical Examinations'!A557:J2891,10,FALSE)</f>
        <v>No</v>
      </c>
      <c r="J557" s="41" t="str">
        <f>VLOOKUP(A557,'Medical Examinations'!A557:J2891,3,FALSE)</f>
        <v>Obesity</v>
      </c>
      <c r="K557" s="41" t="str">
        <f>VLOOKUP(A557,'Medical Examinations'!A557:J2891,5,FALSE)</f>
        <v>Diabetese</v>
      </c>
      <c r="L557" s="42">
        <f>VLOOKUP(Healthcare!A557,'Hospitalisation Details'!A557:L2899,6,FALSE)</f>
        <v>34311</v>
      </c>
      <c r="M557" s="43">
        <f>VLOOKUP(A557,'Hospitalisation Details'!A557:L2899,9,FALSE)</f>
        <v>17832.599999999999</v>
      </c>
      <c r="N557" s="40" t="str">
        <f>VLOOKUP(Healthcare!A557,'Hospitalisation Details'!A557:L2899,10,FALSE)</f>
        <v>tier - 1</v>
      </c>
      <c r="O557" s="41" t="str">
        <f>VLOOKUP(A557,'Hospitalisation Details'!A556:L2899,11,FALSE)</f>
        <v>tier - 2</v>
      </c>
      <c r="P557" s="41" t="str">
        <f>VLOOKUP(A557,'Hospitalisation Details'!A556:L2899,12)</f>
        <v>R1013</v>
      </c>
      <c r="Q557" s="44">
        <f ca="1">VLOOKUP(A557,'Hospitalisation Details'!A556:L2899,7,FALSE)</f>
        <v>32</v>
      </c>
    </row>
    <row r="558" spans="1:17" ht="15.5" x14ac:dyDescent="0.35">
      <c r="A558" s="29" t="s">
        <v>1810</v>
      </c>
      <c r="B558" s="30" t="str">
        <f>VLOOKUP(A558,'Customer Names'!A558:E2892,3,FALSE)</f>
        <v>Huttl</v>
      </c>
      <c r="C558" s="31">
        <f>VLOOKUP(A558,'Medical Examinations'!A558:J2892,2,FALSE)</f>
        <v>53.29</v>
      </c>
      <c r="D558" s="30">
        <f>VLOOKUP(A558,'Medical Examinations'!A558:J2892,4,FALSE)</f>
        <v>4.03</v>
      </c>
      <c r="E558" s="32" t="str">
        <f>VLOOKUP(A558,'Medical Examinations'!A558:J2892,6,FALSE)</f>
        <v>No</v>
      </c>
      <c r="F558" s="33" t="str">
        <f>VLOOKUP(A558,'Medical Examinations'!A558:J2892,7,FALSE)</f>
        <v>No</v>
      </c>
      <c r="G558" s="33" t="str">
        <f>VLOOKUP(A558,'Medical Examinations'!A558:J2892,8,FALSE)</f>
        <v>Yes</v>
      </c>
      <c r="H558" s="33">
        <f>VLOOKUP(A558,'Medical Examinations'!A558:J2892,9,FALSE)</f>
        <v>1</v>
      </c>
      <c r="I558" s="33" t="str">
        <f>VLOOKUP(A558,'Medical Examinations'!A558:J2892,10,FALSE)</f>
        <v>No</v>
      </c>
      <c r="J558" s="33" t="str">
        <f>VLOOKUP(A558,'Medical Examinations'!A558:J2892,3,FALSE)</f>
        <v>Obesity</v>
      </c>
      <c r="K558" s="33" t="str">
        <f>VLOOKUP(A558,'Medical Examinations'!A558:J2892,5,FALSE)</f>
        <v>Normal</v>
      </c>
      <c r="L558" s="34">
        <f>VLOOKUP(Healthcare!A558,'Hospitalisation Details'!A558:L2900,6,FALSE)</f>
        <v>36443</v>
      </c>
      <c r="M558" s="35">
        <f>VLOOKUP(A558,'Hospitalisation Details'!A558:L2900,9,FALSE)</f>
        <v>17779.939999999999</v>
      </c>
      <c r="N558" s="32" t="str">
        <f>VLOOKUP(Healthcare!A558,'Hospitalisation Details'!A558:L2900,10,FALSE)</f>
        <v>tier - 1</v>
      </c>
      <c r="O558" s="33" t="str">
        <f>VLOOKUP(A558,'Hospitalisation Details'!A557:L2900,11,FALSE)</f>
        <v>tier - 2</v>
      </c>
      <c r="P558" s="33" t="str">
        <f>VLOOKUP(A558,'Hospitalisation Details'!A557:L2900,12)</f>
        <v>R1013</v>
      </c>
      <c r="Q558" s="36">
        <f ca="1">VLOOKUP(A558,'Hospitalisation Details'!A557:L2900,7,FALSE)</f>
        <v>26</v>
      </c>
    </row>
    <row r="559" spans="1:17" ht="15.5" x14ac:dyDescent="0.35">
      <c r="A559" s="37" t="s">
        <v>1809</v>
      </c>
      <c r="B559" s="38" t="str">
        <f>VLOOKUP(A559,'Customer Names'!A559:E2893,3,FALSE)</f>
        <v>Ferron</v>
      </c>
      <c r="C559" s="39">
        <f>VLOOKUP(A559,'Medical Examinations'!A559:J2893,2,FALSE)</f>
        <v>46.63</v>
      </c>
      <c r="D559" s="38">
        <f>VLOOKUP(A559,'Medical Examinations'!A559:J2893,4,FALSE)</f>
        <v>4.26</v>
      </c>
      <c r="E559" s="40" t="str">
        <f>VLOOKUP(A559,'Medical Examinations'!A559:J2893,6,FALSE)</f>
        <v>Yes</v>
      </c>
      <c r="F559" s="41" t="str">
        <f>VLOOKUP(A559,'Medical Examinations'!A559:J2893,7,FALSE)</f>
        <v>No</v>
      </c>
      <c r="G559" s="41" t="str">
        <f>VLOOKUP(A559,'Medical Examinations'!A559:J2893,8,FALSE)</f>
        <v>No</v>
      </c>
      <c r="H559" s="41">
        <f>VLOOKUP(A559,'Medical Examinations'!A559:J2893,9,FALSE)</f>
        <v>2</v>
      </c>
      <c r="I559" s="41" t="str">
        <f>VLOOKUP(A559,'Medical Examinations'!A559:J2893,10,FALSE)</f>
        <v>No</v>
      </c>
      <c r="J559" s="41" t="str">
        <f>VLOOKUP(A559,'Medical Examinations'!A559:J2893,3,FALSE)</f>
        <v>Obesity</v>
      </c>
      <c r="K559" s="41" t="str">
        <f>VLOOKUP(A559,'Medical Examinations'!A559:J2893,5,FALSE)</f>
        <v>Normal</v>
      </c>
      <c r="L559" s="42">
        <f>VLOOKUP(Healthcare!A559,'Hospitalisation Details'!A559:L2901,6,FALSE)</f>
        <v>35237</v>
      </c>
      <c r="M559" s="43">
        <f>VLOOKUP(A559,'Hospitalisation Details'!A559:L2901,9,FALSE)</f>
        <v>17777.73</v>
      </c>
      <c r="N559" s="40" t="str">
        <f>VLOOKUP(Healthcare!A559,'Hospitalisation Details'!A559:L2901,10,FALSE)</f>
        <v>tier - 1</v>
      </c>
      <c r="O559" s="41" t="str">
        <f>VLOOKUP(A559,'Hospitalisation Details'!A558:L2901,11,FALSE)</f>
        <v>tier - 3</v>
      </c>
      <c r="P559" s="41" t="str">
        <f>VLOOKUP(A559,'Hospitalisation Details'!A558:L2901,12)</f>
        <v>R1013</v>
      </c>
      <c r="Q559" s="44">
        <f ca="1">VLOOKUP(A559,'Hospitalisation Details'!A558:L2901,7,FALSE)</f>
        <v>30</v>
      </c>
    </row>
    <row r="560" spans="1:17" ht="15.5" x14ac:dyDescent="0.35">
      <c r="A560" s="29" t="s">
        <v>1808</v>
      </c>
      <c r="B560" s="30" t="str">
        <f>VLOOKUP(A560,'Customer Names'!A560:E2894,3,FALSE)</f>
        <v>Colarusso</v>
      </c>
      <c r="C560" s="31">
        <f>VLOOKUP(A560,'Medical Examinations'!A560:J2894,2,FALSE)</f>
        <v>28.88</v>
      </c>
      <c r="D560" s="30">
        <f>VLOOKUP(A560,'Medical Examinations'!A560:J2894,4,FALSE)</f>
        <v>5.35</v>
      </c>
      <c r="E560" s="32" t="str">
        <f>VLOOKUP(A560,'Medical Examinations'!A560:J2894,6,FALSE)</f>
        <v>No</v>
      </c>
      <c r="F560" s="33" t="str">
        <f>VLOOKUP(A560,'Medical Examinations'!A560:J2894,7,FALSE)</f>
        <v>No</v>
      </c>
      <c r="G560" s="33" t="str">
        <f>VLOOKUP(A560,'Medical Examinations'!A560:J2894,8,FALSE)</f>
        <v>Yes</v>
      </c>
      <c r="H560" s="33">
        <f>VLOOKUP(A560,'Medical Examinations'!A560:J2894,9,FALSE)</f>
        <v>1</v>
      </c>
      <c r="I560" s="33" t="str">
        <f>VLOOKUP(A560,'Medical Examinations'!A560:J2894,10,FALSE)</f>
        <v>Yes</v>
      </c>
      <c r="J560" s="33" t="str">
        <f>VLOOKUP(A560,'Medical Examinations'!A560:J2894,3,FALSE)</f>
        <v>Overweight</v>
      </c>
      <c r="K560" s="33" t="str">
        <f>VLOOKUP(A560,'Medical Examinations'!A560:J2894,5,FALSE)</f>
        <v>Normal</v>
      </c>
      <c r="L560" s="34">
        <f>VLOOKUP(Healthcare!A560,'Hospitalisation Details'!A560:L2902,6,FALSE)</f>
        <v>37816</v>
      </c>
      <c r="M560" s="35">
        <f>VLOOKUP(A560,'Hospitalisation Details'!A560:L2902,9,FALSE)</f>
        <v>17748.509999999998</v>
      </c>
      <c r="N560" s="32" t="str">
        <f>VLOOKUP(Healthcare!A560,'Hospitalisation Details'!A560:L2902,10,FALSE)</f>
        <v>tier - 1</v>
      </c>
      <c r="O560" s="33" t="str">
        <f>VLOOKUP(A560,'Hospitalisation Details'!A559:L2902,11,FALSE)</f>
        <v>tier - 1</v>
      </c>
      <c r="P560" s="33" t="str">
        <f>VLOOKUP(A560,'Hospitalisation Details'!A559:L2902,12)</f>
        <v>R1013</v>
      </c>
      <c r="Q560" s="36">
        <f ca="1">VLOOKUP(A560,'Hospitalisation Details'!A559:L2902,7,FALSE)</f>
        <v>23</v>
      </c>
    </row>
    <row r="561" spans="1:17" ht="15.5" x14ac:dyDescent="0.35">
      <c r="A561" s="37" t="s">
        <v>1807</v>
      </c>
      <c r="B561" s="38" t="str">
        <f>VLOOKUP(A561,'Customer Names'!A561:E2895,3,FALSE)</f>
        <v>Pearlman</v>
      </c>
      <c r="C561" s="39">
        <f>VLOOKUP(A561,'Medical Examinations'!A561:J2895,2,FALSE)</f>
        <v>23.98</v>
      </c>
      <c r="D561" s="38">
        <f>VLOOKUP(A561,'Medical Examinations'!A561:J2895,4,FALSE)</f>
        <v>4.9000000000000004</v>
      </c>
      <c r="E561" s="40" t="str">
        <f>VLOOKUP(A561,'Medical Examinations'!A561:J2895,6,FALSE)</f>
        <v>No</v>
      </c>
      <c r="F561" s="41" t="str">
        <f>VLOOKUP(A561,'Medical Examinations'!A561:J2895,7,FALSE)</f>
        <v>No</v>
      </c>
      <c r="G561" s="41" t="str">
        <f>VLOOKUP(A561,'Medical Examinations'!A561:J2895,8,FALSE)</f>
        <v>No</v>
      </c>
      <c r="H561" s="41">
        <f>VLOOKUP(A561,'Medical Examinations'!A561:J2895,9,FALSE)</f>
        <v>0</v>
      </c>
      <c r="I561" s="41" t="str">
        <f>VLOOKUP(A561,'Medical Examinations'!A561:J2895,10,FALSE)</f>
        <v>?</v>
      </c>
      <c r="J561" s="41" t="str">
        <f>VLOOKUP(A561,'Medical Examinations'!A561:J2895,3,FALSE)</f>
        <v>Normal weight</v>
      </c>
      <c r="K561" s="41" t="str">
        <f>VLOOKUP(A561,'Medical Examinations'!A561:J2895,5,FALSE)</f>
        <v>Normal</v>
      </c>
      <c r="L561" s="42">
        <f>VLOOKUP(Healthcare!A561,'Hospitalisation Details'!A561:L2903,6,FALSE)</f>
        <v>34516</v>
      </c>
      <c r="M561" s="43">
        <f>VLOOKUP(A561,'Hospitalisation Details'!A561:L2903,9,FALSE)</f>
        <v>17663.14</v>
      </c>
      <c r="N561" s="40" t="str">
        <f>VLOOKUP(Healthcare!A561,'Hospitalisation Details'!A561:L2903,10,FALSE)</f>
        <v>tier - 1</v>
      </c>
      <c r="O561" s="41" t="str">
        <f>VLOOKUP(A561,'Hospitalisation Details'!A560:L2903,11,FALSE)</f>
        <v>tier - 3</v>
      </c>
      <c r="P561" s="41" t="str">
        <f>VLOOKUP(A561,'Hospitalisation Details'!A560:L2903,12)</f>
        <v>R1013</v>
      </c>
      <c r="Q561" s="44">
        <f ca="1">VLOOKUP(A561,'Hospitalisation Details'!A560:L2903,7,FALSE)</f>
        <v>32</v>
      </c>
    </row>
    <row r="562" spans="1:17" ht="15.5" x14ac:dyDescent="0.35">
      <c r="A562" s="29" t="s">
        <v>1806</v>
      </c>
      <c r="B562" s="30" t="str">
        <f>VLOOKUP(A562,'Customer Names'!A562:E2896,3,FALSE)</f>
        <v>O'Mara</v>
      </c>
      <c r="C562" s="31">
        <f>VLOOKUP(A562,'Medical Examinations'!A562:J2896,2,FALSE)</f>
        <v>23.65</v>
      </c>
      <c r="D562" s="30">
        <f>VLOOKUP(A562,'Medical Examinations'!A562:J2896,4,FALSE)</f>
        <v>4.5</v>
      </c>
      <c r="E562" s="32" t="str">
        <f>VLOOKUP(A562,'Medical Examinations'!A562:J2896,6,FALSE)</f>
        <v>No</v>
      </c>
      <c r="F562" s="33" t="str">
        <f>VLOOKUP(A562,'Medical Examinations'!A562:J2896,7,FALSE)</f>
        <v>No</v>
      </c>
      <c r="G562" s="33" t="str">
        <f>VLOOKUP(A562,'Medical Examinations'!A562:J2896,8,FALSE)</f>
        <v>No</v>
      </c>
      <c r="H562" s="33">
        <f>VLOOKUP(A562,'Medical Examinations'!A562:J2896,9,FALSE)</f>
        <v>0</v>
      </c>
      <c r="I562" s="33" t="str">
        <f>VLOOKUP(A562,'Medical Examinations'!A562:J2896,10,FALSE)</f>
        <v>No</v>
      </c>
      <c r="J562" s="33" t="str">
        <f>VLOOKUP(A562,'Medical Examinations'!A562:J2896,3,FALSE)</f>
        <v>Normal weight</v>
      </c>
      <c r="K562" s="33" t="str">
        <f>VLOOKUP(A562,'Medical Examinations'!A562:J2896,5,FALSE)</f>
        <v>Normal</v>
      </c>
      <c r="L562" s="34">
        <f>VLOOKUP(Healthcare!A562,'Hospitalisation Details'!A562:L2904,6,FALSE)</f>
        <v>33171</v>
      </c>
      <c r="M562" s="35">
        <f>VLOOKUP(A562,'Hospitalisation Details'!A562:L2904,9,FALSE)</f>
        <v>17626.240000000002</v>
      </c>
      <c r="N562" s="32" t="str">
        <f>VLOOKUP(Healthcare!A562,'Hospitalisation Details'!A562:L2904,10,FALSE)</f>
        <v>tier - 1</v>
      </c>
      <c r="O562" s="33" t="str">
        <f>VLOOKUP(A562,'Hospitalisation Details'!A561:L2904,11,FALSE)</f>
        <v>tier - 3</v>
      </c>
      <c r="P562" s="33" t="str">
        <f>VLOOKUP(A562,'Hospitalisation Details'!A561:L2904,12)</f>
        <v>R1013</v>
      </c>
      <c r="Q562" s="36">
        <f ca="1">VLOOKUP(A562,'Hospitalisation Details'!A561:L2904,7,FALSE)</f>
        <v>35</v>
      </c>
    </row>
    <row r="563" spans="1:17" ht="15.5" x14ac:dyDescent="0.35">
      <c r="A563" s="37" t="s">
        <v>1805</v>
      </c>
      <c r="B563" s="38" t="str">
        <f>VLOOKUP(A563,'Customer Names'!A563:E2897,3,FALSE)</f>
        <v>Niska</v>
      </c>
      <c r="C563" s="39">
        <f>VLOOKUP(A563,'Medical Examinations'!A563:J2897,2,FALSE)</f>
        <v>49.09</v>
      </c>
      <c r="D563" s="38">
        <f>VLOOKUP(A563,'Medical Examinations'!A563:J2897,4,FALSE)</f>
        <v>8.3800000000000008</v>
      </c>
      <c r="E563" s="40" t="str">
        <f>VLOOKUP(A563,'Medical Examinations'!A563:J2897,6,FALSE)</f>
        <v>Yes</v>
      </c>
      <c r="F563" s="41" t="str">
        <f>VLOOKUP(A563,'Medical Examinations'!A563:J2897,7,FALSE)</f>
        <v>No</v>
      </c>
      <c r="G563" s="41" t="str">
        <f>VLOOKUP(A563,'Medical Examinations'!A563:J2897,8,FALSE)</f>
        <v>No</v>
      </c>
      <c r="H563" s="41">
        <f>VLOOKUP(A563,'Medical Examinations'!A563:J2897,9,FALSE)</f>
        <v>2</v>
      </c>
      <c r="I563" s="41" t="str">
        <f>VLOOKUP(A563,'Medical Examinations'!A563:J2897,10,FALSE)</f>
        <v>No</v>
      </c>
      <c r="J563" s="41" t="str">
        <f>VLOOKUP(A563,'Medical Examinations'!A563:J2897,3,FALSE)</f>
        <v>Obesity</v>
      </c>
      <c r="K563" s="41" t="str">
        <f>VLOOKUP(A563,'Medical Examinations'!A563:J2897,5,FALSE)</f>
        <v>Diabetese</v>
      </c>
      <c r="L563" s="42">
        <f>VLOOKUP(Healthcare!A563,'Hospitalisation Details'!A563:L2905,6,FALSE)</f>
        <v>33080</v>
      </c>
      <c r="M563" s="43">
        <f>VLOOKUP(A563,'Hospitalisation Details'!A563:L2905,9,FALSE)</f>
        <v>17584.72</v>
      </c>
      <c r="N563" s="40" t="str">
        <f>VLOOKUP(Healthcare!A563,'Hospitalisation Details'!A563:L2905,10,FALSE)</f>
        <v>tier - 1</v>
      </c>
      <c r="O563" s="41" t="str">
        <f>VLOOKUP(A563,'Hospitalisation Details'!A562:L2905,11,FALSE)</f>
        <v>tier - 3</v>
      </c>
      <c r="P563" s="41" t="str">
        <f>VLOOKUP(A563,'Hospitalisation Details'!A562:L2905,12)</f>
        <v>R1013</v>
      </c>
      <c r="Q563" s="44">
        <f ca="1">VLOOKUP(A563,'Hospitalisation Details'!A562:L2905,7,FALSE)</f>
        <v>36</v>
      </c>
    </row>
    <row r="564" spans="1:17" ht="15.5" x14ac:dyDescent="0.35">
      <c r="A564" s="29" t="s">
        <v>1804</v>
      </c>
      <c r="B564" s="30" t="str">
        <f>VLOOKUP(A564,'Customer Names'!A564:E2898,3,FALSE)</f>
        <v>Schlich</v>
      </c>
      <c r="C564" s="31">
        <f>VLOOKUP(A564,'Medical Examinations'!A564:J2898,2,FALSE)</f>
        <v>28.024999999999999</v>
      </c>
      <c r="D564" s="30">
        <f>VLOOKUP(A564,'Medical Examinations'!A564:J2898,4,FALSE)</f>
        <v>7.03</v>
      </c>
      <c r="E564" s="32" t="str">
        <f>VLOOKUP(A564,'Medical Examinations'!A564:J2898,6,FALSE)</f>
        <v>No</v>
      </c>
      <c r="F564" s="33" t="str">
        <f>VLOOKUP(A564,'Medical Examinations'!A564:J2898,7,FALSE)</f>
        <v>No</v>
      </c>
      <c r="G564" s="33" t="str">
        <f>VLOOKUP(A564,'Medical Examinations'!A564:J2898,8,FALSE)</f>
        <v>No</v>
      </c>
      <c r="H564" s="33">
        <f>VLOOKUP(A564,'Medical Examinations'!A564:J2898,9,FALSE)</f>
        <v>0</v>
      </c>
      <c r="I564" s="33" t="str">
        <f>VLOOKUP(A564,'Medical Examinations'!A564:J2898,10,FALSE)</f>
        <v>Yes</v>
      </c>
      <c r="J564" s="33" t="str">
        <f>VLOOKUP(A564,'Medical Examinations'!A564:J2898,3,FALSE)</f>
        <v>Overweight</v>
      </c>
      <c r="K564" s="33" t="str">
        <f>VLOOKUP(A564,'Medical Examinations'!A564:J2898,5,FALSE)</f>
        <v>Diabetese</v>
      </c>
      <c r="L564" s="34">
        <f>VLOOKUP(Healthcare!A564,'Hospitalisation Details'!A564:L2906,6,FALSE)</f>
        <v>37493</v>
      </c>
      <c r="M564" s="35">
        <f>VLOOKUP(A564,'Hospitalisation Details'!A564:L2906,9,FALSE)</f>
        <v>17560.38</v>
      </c>
      <c r="N564" s="32" t="str">
        <f>VLOOKUP(Healthcare!A564,'Hospitalisation Details'!A564:L2906,10,FALSE)</f>
        <v>tier - 1</v>
      </c>
      <c r="O564" s="33" t="str">
        <f>VLOOKUP(A564,'Hospitalisation Details'!A563:L2906,11,FALSE)</f>
        <v>tier - 1</v>
      </c>
      <c r="P564" s="33" t="str">
        <f>VLOOKUP(A564,'Hospitalisation Details'!A563:L2906,12)</f>
        <v>R1013</v>
      </c>
      <c r="Q564" s="36">
        <f ca="1">VLOOKUP(A564,'Hospitalisation Details'!A563:L2906,7,FALSE)</f>
        <v>24</v>
      </c>
    </row>
    <row r="565" spans="1:17" ht="15.5" x14ac:dyDescent="0.35">
      <c r="A565" s="37" t="s">
        <v>1803</v>
      </c>
      <c r="B565" s="38" t="str">
        <f>VLOOKUP(A565,'Customer Names'!A565:E2899,3,FALSE)</f>
        <v>Zidek</v>
      </c>
      <c r="C565" s="39">
        <f>VLOOKUP(A565,'Medical Examinations'!A565:J2899,2,FALSE)</f>
        <v>43.32</v>
      </c>
      <c r="D565" s="38">
        <f>VLOOKUP(A565,'Medical Examinations'!A565:J2899,4,FALSE)</f>
        <v>8.75</v>
      </c>
      <c r="E565" s="40" t="str">
        <f>VLOOKUP(A565,'Medical Examinations'!A565:J2899,6,FALSE)</f>
        <v>Yes</v>
      </c>
      <c r="F565" s="41" t="str">
        <f>VLOOKUP(A565,'Medical Examinations'!A565:J2899,7,FALSE)</f>
        <v>No</v>
      </c>
      <c r="G565" s="41" t="str">
        <f>VLOOKUP(A565,'Medical Examinations'!A565:J2899,8,FALSE)</f>
        <v>Yes</v>
      </c>
      <c r="H565" s="41">
        <f>VLOOKUP(A565,'Medical Examinations'!A565:J2899,9,FALSE)</f>
        <v>1</v>
      </c>
      <c r="I565" s="41" t="str">
        <f>VLOOKUP(A565,'Medical Examinations'!A565:J2899,10,FALSE)</f>
        <v>No</v>
      </c>
      <c r="J565" s="41" t="str">
        <f>VLOOKUP(A565,'Medical Examinations'!A565:J2899,3,FALSE)</f>
        <v>Obesity</v>
      </c>
      <c r="K565" s="41" t="str">
        <f>VLOOKUP(A565,'Medical Examinations'!A565:J2899,5,FALSE)</f>
        <v>Diabetese</v>
      </c>
      <c r="L565" s="42">
        <f>VLOOKUP(Healthcare!A565,'Hospitalisation Details'!A565:L2907,6,FALSE)</f>
        <v>34289</v>
      </c>
      <c r="M565" s="43">
        <f>VLOOKUP(A565,'Hospitalisation Details'!A565:L2907,9,FALSE)</f>
        <v>17556.88</v>
      </c>
      <c r="N565" s="40" t="str">
        <f>VLOOKUP(Healthcare!A565,'Hospitalisation Details'!A565:L2907,10,FALSE)</f>
        <v>tier - 1</v>
      </c>
      <c r="O565" s="41" t="str">
        <f>VLOOKUP(A565,'Hospitalisation Details'!A564:L2907,11,FALSE)</f>
        <v>tier - 2</v>
      </c>
      <c r="P565" s="41" t="str">
        <f>VLOOKUP(A565,'Hospitalisation Details'!A564:L2907,12)</f>
        <v>R1013</v>
      </c>
      <c r="Q565" s="44">
        <f ca="1">VLOOKUP(A565,'Hospitalisation Details'!A564:L2907,7,FALSE)</f>
        <v>32</v>
      </c>
    </row>
    <row r="566" spans="1:17" ht="15.5" x14ac:dyDescent="0.35">
      <c r="A566" s="29" t="s">
        <v>1802</v>
      </c>
      <c r="B566" s="30" t="str">
        <f>VLOOKUP(A566,'Customer Names'!A566:E2900,3,FALSE)</f>
        <v>Ellgass</v>
      </c>
      <c r="C566" s="31">
        <f>VLOOKUP(A566,'Medical Examinations'!A566:J2900,2,FALSE)</f>
        <v>45.92</v>
      </c>
      <c r="D566" s="30">
        <f>VLOOKUP(A566,'Medical Examinations'!A566:J2900,4,FALSE)</f>
        <v>9.51</v>
      </c>
      <c r="E566" s="32" t="str">
        <f>VLOOKUP(A566,'Medical Examinations'!A566:J2900,6,FALSE)</f>
        <v>No</v>
      </c>
      <c r="F566" s="33" t="str">
        <f>VLOOKUP(A566,'Medical Examinations'!A566:J2900,7,FALSE)</f>
        <v>No</v>
      </c>
      <c r="G566" s="33" t="str">
        <f>VLOOKUP(A566,'Medical Examinations'!A566:J2900,8,FALSE)</f>
        <v>No</v>
      </c>
      <c r="H566" s="33">
        <f>VLOOKUP(A566,'Medical Examinations'!A566:J2900,9,FALSE)</f>
        <v>0</v>
      </c>
      <c r="I566" s="33" t="str">
        <f>VLOOKUP(A566,'Medical Examinations'!A566:J2900,10,FALSE)</f>
        <v>No</v>
      </c>
      <c r="J566" s="33" t="str">
        <f>VLOOKUP(A566,'Medical Examinations'!A566:J2900,3,FALSE)</f>
        <v>Obesity</v>
      </c>
      <c r="K566" s="33" t="str">
        <f>VLOOKUP(A566,'Medical Examinations'!A566:J2900,5,FALSE)</f>
        <v>Diabetese</v>
      </c>
      <c r="L566" s="34">
        <f>VLOOKUP(Healthcare!A566,'Hospitalisation Details'!A566:L2908,6,FALSE)</f>
        <v>35988</v>
      </c>
      <c r="M566" s="35">
        <f>VLOOKUP(A566,'Hospitalisation Details'!A566:L2908,9,FALSE)</f>
        <v>17507.47</v>
      </c>
      <c r="N566" s="32" t="str">
        <f>VLOOKUP(Healthcare!A566,'Hospitalisation Details'!A566:L2908,10,FALSE)</f>
        <v>tier - 1</v>
      </c>
      <c r="O566" s="33" t="str">
        <f>VLOOKUP(A566,'Hospitalisation Details'!A565:L2908,11,FALSE)</f>
        <v>tier - 1</v>
      </c>
      <c r="P566" s="33" t="str">
        <f>VLOOKUP(A566,'Hospitalisation Details'!A565:L2908,12)</f>
        <v>R1013</v>
      </c>
      <c r="Q566" s="36">
        <f ca="1">VLOOKUP(A566,'Hospitalisation Details'!A565:L2908,7,FALSE)</f>
        <v>28</v>
      </c>
    </row>
    <row r="567" spans="1:17" ht="15.5" x14ac:dyDescent="0.35">
      <c r="A567" s="37" t="s">
        <v>1801</v>
      </c>
      <c r="B567" s="38" t="str">
        <f>VLOOKUP(A567,'Customer Names'!A567:E2901,3,FALSE)</f>
        <v>Lowe</v>
      </c>
      <c r="C567" s="39">
        <f>VLOOKUP(A567,'Medical Examinations'!A567:J2901,2,FALSE)</f>
        <v>44.03</v>
      </c>
      <c r="D567" s="38">
        <f>VLOOKUP(A567,'Medical Examinations'!A567:J2901,4,FALSE)</f>
        <v>9.36</v>
      </c>
      <c r="E567" s="40" t="str">
        <f>VLOOKUP(A567,'Medical Examinations'!A567:J2901,6,FALSE)</f>
        <v>No</v>
      </c>
      <c r="F567" s="41" t="str">
        <f>VLOOKUP(A567,'Medical Examinations'!A567:J2901,7,FALSE)</f>
        <v>No</v>
      </c>
      <c r="G567" s="41" t="str">
        <f>VLOOKUP(A567,'Medical Examinations'!A567:J2901,8,FALSE)</f>
        <v>No</v>
      </c>
      <c r="H567" s="41">
        <f>VLOOKUP(A567,'Medical Examinations'!A567:J2901,9,FALSE)</f>
        <v>0</v>
      </c>
      <c r="I567" s="41" t="str">
        <f>VLOOKUP(A567,'Medical Examinations'!A567:J2901,10,FALSE)</f>
        <v>No</v>
      </c>
      <c r="J567" s="41" t="str">
        <f>VLOOKUP(A567,'Medical Examinations'!A567:J2901,3,FALSE)</f>
        <v>Obesity</v>
      </c>
      <c r="K567" s="41" t="str">
        <f>VLOOKUP(A567,'Medical Examinations'!A567:J2901,5,FALSE)</f>
        <v>Diabetese</v>
      </c>
      <c r="L567" s="42">
        <f>VLOOKUP(Healthcare!A567,'Hospitalisation Details'!A567:L2909,6,FALSE)</f>
        <v>34866</v>
      </c>
      <c r="M567" s="43">
        <f>VLOOKUP(A567,'Hospitalisation Details'!A567:L2909,9,FALSE)</f>
        <v>17505.650000000001</v>
      </c>
      <c r="N567" s="40" t="str">
        <f>VLOOKUP(Healthcare!A567,'Hospitalisation Details'!A567:L2909,10,FALSE)</f>
        <v>tier - 1</v>
      </c>
      <c r="O567" s="41" t="str">
        <f>VLOOKUP(A567,'Hospitalisation Details'!A566:L2909,11,FALSE)</f>
        <v>tier - 2</v>
      </c>
      <c r="P567" s="41" t="str">
        <f>VLOOKUP(A567,'Hospitalisation Details'!A566:L2909,12)</f>
        <v>R1013</v>
      </c>
      <c r="Q567" s="44">
        <f ca="1">VLOOKUP(A567,'Hospitalisation Details'!A566:L2909,7,FALSE)</f>
        <v>31</v>
      </c>
    </row>
    <row r="568" spans="1:17" ht="15.5" x14ac:dyDescent="0.35">
      <c r="A568" s="29" t="s">
        <v>1800</v>
      </c>
      <c r="B568" s="30" t="str">
        <f>VLOOKUP(A568,'Customer Names'!A568:E2902,3,FALSE)</f>
        <v>Malone</v>
      </c>
      <c r="C568" s="31">
        <f>VLOOKUP(A568,'Medical Examinations'!A568:J2902,2,FALSE)</f>
        <v>24.6</v>
      </c>
      <c r="D568" s="30">
        <f>VLOOKUP(A568,'Medical Examinations'!A568:J2902,4,FALSE)</f>
        <v>4.8099999999999996</v>
      </c>
      <c r="E568" s="32" t="str">
        <f>VLOOKUP(A568,'Medical Examinations'!A568:J2902,6,FALSE)</f>
        <v>No</v>
      </c>
      <c r="F568" s="33" t="str">
        <f>VLOOKUP(A568,'Medical Examinations'!A568:J2902,7,FALSE)</f>
        <v>No</v>
      </c>
      <c r="G568" s="33" t="str">
        <f>VLOOKUP(A568,'Medical Examinations'!A568:J2902,8,FALSE)</f>
        <v>No</v>
      </c>
      <c r="H568" s="33">
        <f>VLOOKUP(A568,'Medical Examinations'!A568:J2902,9,FALSE)</f>
        <v>0</v>
      </c>
      <c r="I568" s="33" t="str">
        <f>VLOOKUP(A568,'Medical Examinations'!A568:J2902,10,FALSE)</f>
        <v>Yes</v>
      </c>
      <c r="J568" s="33" t="str">
        <f>VLOOKUP(A568,'Medical Examinations'!A568:J2902,3,FALSE)</f>
        <v>Normal weight</v>
      </c>
      <c r="K568" s="33" t="str">
        <f>VLOOKUP(A568,'Medical Examinations'!A568:J2902,5,FALSE)</f>
        <v>Normal</v>
      </c>
      <c r="L568" s="34">
        <f>VLOOKUP(Healthcare!A568,'Hospitalisation Details'!A568:L2910,6,FALSE)</f>
        <v>33236</v>
      </c>
      <c r="M568" s="35">
        <f>VLOOKUP(A568,'Hospitalisation Details'!A568:L2910,9,FALSE)</f>
        <v>17496.310000000001</v>
      </c>
      <c r="N568" s="32" t="str">
        <f>VLOOKUP(Healthcare!A568,'Hospitalisation Details'!A568:L2910,10,FALSE)</f>
        <v>tier - 1</v>
      </c>
      <c r="O568" s="33" t="str">
        <f>VLOOKUP(A568,'Hospitalisation Details'!A567:L2910,11,FALSE)</f>
        <v>tier - 2</v>
      </c>
      <c r="P568" s="33" t="str">
        <f>VLOOKUP(A568,'Hospitalisation Details'!A567:L2910,12)</f>
        <v>R1013</v>
      </c>
      <c r="Q568" s="36">
        <f ca="1">VLOOKUP(A568,'Hospitalisation Details'!A567:L2910,7,FALSE)</f>
        <v>35</v>
      </c>
    </row>
    <row r="569" spans="1:17" ht="15.5" x14ac:dyDescent="0.35">
      <c r="A569" s="37" t="s">
        <v>1799</v>
      </c>
      <c r="B569" s="38" t="str">
        <f>VLOOKUP(A569,'Customer Names'!A569:E2903,3,FALSE)</f>
        <v>Dumke</v>
      </c>
      <c r="C569" s="39">
        <f>VLOOKUP(A569,'Medical Examinations'!A569:J2903,2,FALSE)</f>
        <v>49.15</v>
      </c>
      <c r="D569" s="38">
        <f>VLOOKUP(A569,'Medical Examinations'!A569:J2903,4,FALSE)</f>
        <v>8.08</v>
      </c>
      <c r="E569" s="40" t="str">
        <f>VLOOKUP(A569,'Medical Examinations'!A569:J2903,6,FALSE)</f>
        <v>No</v>
      </c>
      <c r="F569" s="41" t="str">
        <f>VLOOKUP(A569,'Medical Examinations'!A569:J2903,7,FALSE)</f>
        <v>No</v>
      </c>
      <c r="G569" s="41" t="str">
        <f>VLOOKUP(A569,'Medical Examinations'!A569:J2903,8,FALSE)</f>
        <v>No</v>
      </c>
      <c r="H569" s="41">
        <f>VLOOKUP(A569,'Medical Examinations'!A569:J2903,9,FALSE)</f>
        <v>0</v>
      </c>
      <c r="I569" s="41" t="str">
        <f>VLOOKUP(A569,'Medical Examinations'!A569:J2903,10,FALSE)</f>
        <v>No</v>
      </c>
      <c r="J569" s="41" t="str">
        <f>VLOOKUP(A569,'Medical Examinations'!A569:J2903,3,FALSE)</f>
        <v>Obesity</v>
      </c>
      <c r="K569" s="41" t="str">
        <f>VLOOKUP(A569,'Medical Examinations'!A569:J2903,5,FALSE)</f>
        <v>Diabetese</v>
      </c>
      <c r="L569" s="42">
        <f>VLOOKUP(Healthcare!A569,'Hospitalisation Details'!A569:L2911,6,FALSE)</f>
        <v>33397</v>
      </c>
      <c r="M569" s="43">
        <f>VLOOKUP(A569,'Hospitalisation Details'!A569:L2911,9,FALSE)</f>
        <v>17479.53</v>
      </c>
      <c r="N569" s="40" t="str">
        <f>VLOOKUP(Healthcare!A569,'Hospitalisation Details'!A569:L2911,10,FALSE)</f>
        <v>tier - 1</v>
      </c>
      <c r="O569" s="41" t="str">
        <f>VLOOKUP(A569,'Hospitalisation Details'!A568:L2911,11,FALSE)</f>
        <v>tier - 1</v>
      </c>
      <c r="P569" s="41" t="str">
        <f>VLOOKUP(A569,'Hospitalisation Details'!A568:L2911,12)</f>
        <v>R1013</v>
      </c>
      <c r="Q569" s="44">
        <f ca="1">VLOOKUP(A569,'Hospitalisation Details'!A568:L2911,7,FALSE)</f>
        <v>35</v>
      </c>
    </row>
    <row r="570" spans="1:17" ht="15.5" x14ac:dyDescent="0.35">
      <c r="A570" s="29" t="s">
        <v>1798</v>
      </c>
      <c r="B570" s="30" t="str">
        <f>VLOOKUP(A570,'Customer Names'!A570:E2904,3,FALSE)</f>
        <v>Strong</v>
      </c>
      <c r="C570" s="31">
        <f>VLOOKUP(A570,'Medical Examinations'!A570:J2904,2,FALSE)</f>
        <v>28.31</v>
      </c>
      <c r="D570" s="30">
        <f>VLOOKUP(A570,'Medical Examinations'!A570:J2904,4,FALSE)</f>
        <v>6.29</v>
      </c>
      <c r="E570" s="32" t="str">
        <f>VLOOKUP(A570,'Medical Examinations'!A570:J2904,6,FALSE)</f>
        <v>No</v>
      </c>
      <c r="F570" s="33" t="str">
        <f>VLOOKUP(A570,'Medical Examinations'!A570:J2904,7,FALSE)</f>
        <v>No</v>
      </c>
      <c r="G570" s="33" t="str">
        <f>VLOOKUP(A570,'Medical Examinations'!A570:J2904,8,FALSE)</f>
        <v>Yes</v>
      </c>
      <c r="H570" s="33">
        <f>VLOOKUP(A570,'Medical Examinations'!A570:J2904,9,FALSE)</f>
        <v>1</v>
      </c>
      <c r="I570" s="33" t="str">
        <f>VLOOKUP(A570,'Medical Examinations'!A570:J2904,10,FALSE)</f>
        <v>Yes</v>
      </c>
      <c r="J570" s="33" t="str">
        <f>VLOOKUP(A570,'Medical Examinations'!A570:J2904,3,FALSE)</f>
        <v>Overweight</v>
      </c>
      <c r="K570" s="33" t="str">
        <f>VLOOKUP(A570,'Medical Examinations'!A570:J2904,5,FALSE)</f>
        <v>Prediabetese</v>
      </c>
      <c r="L570" s="34">
        <f>VLOOKUP(Healthcare!A570,'Hospitalisation Details'!A570:L2912,6,FALSE)</f>
        <v>37927</v>
      </c>
      <c r="M570" s="35">
        <f>VLOOKUP(A570,'Hospitalisation Details'!A570:L2912,9,FALSE)</f>
        <v>17468.98</v>
      </c>
      <c r="N570" s="32" t="str">
        <f>VLOOKUP(Healthcare!A570,'Hospitalisation Details'!A570:L2912,10,FALSE)</f>
        <v>tier - 2</v>
      </c>
      <c r="O570" s="33" t="str">
        <f>VLOOKUP(A570,'Hospitalisation Details'!A569:L2912,11,FALSE)</f>
        <v>tier - 1</v>
      </c>
      <c r="P570" s="33" t="str">
        <f>VLOOKUP(A570,'Hospitalisation Details'!A569:L2912,12)</f>
        <v>R1013</v>
      </c>
      <c r="Q570" s="36">
        <f ca="1">VLOOKUP(A570,'Hospitalisation Details'!A569:L2912,7,FALSE)</f>
        <v>22</v>
      </c>
    </row>
    <row r="571" spans="1:17" ht="15.5" x14ac:dyDescent="0.35">
      <c r="A571" s="37" t="s">
        <v>1797</v>
      </c>
      <c r="B571" s="38" t="str">
        <f>VLOOKUP(A571,'Customer Names'!A571:E2905,3,FALSE)</f>
        <v>Ferguson</v>
      </c>
      <c r="C571" s="39">
        <f>VLOOKUP(A571,'Medical Examinations'!A571:J2905,2,FALSE)</f>
        <v>22.99</v>
      </c>
      <c r="D571" s="38">
        <f>VLOOKUP(A571,'Medical Examinations'!A571:J2905,4,FALSE)</f>
        <v>6.29</v>
      </c>
      <c r="E571" s="40" t="str">
        <f>VLOOKUP(A571,'Medical Examinations'!A571:J2905,6,FALSE)</f>
        <v>No</v>
      </c>
      <c r="F571" s="41" t="str">
        <f>VLOOKUP(A571,'Medical Examinations'!A571:J2905,7,FALSE)</f>
        <v>No</v>
      </c>
      <c r="G571" s="41" t="str">
        <f>VLOOKUP(A571,'Medical Examinations'!A571:J2905,8,FALSE)</f>
        <v>No</v>
      </c>
      <c r="H571" s="41">
        <f>VLOOKUP(A571,'Medical Examinations'!A571:J2905,9,FALSE)</f>
        <v>1</v>
      </c>
      <c r="I571" s="41" t="str">
        <f>VLOOKUP(A571,'Medical Examinations'!A571:J2905,10,FALSE)</f>
        <v>Yes</v>
      </c>
      <c r="J571" s="41" t="str">
        <f>VLOOKUP(A571,'Medical Examinations'!A571:J2905,3,FALSE)</f>
        <v>Normal weight</v>
      </c>
      <c r="K571" s="41" t="str">
        <f>VLOOKUP(A571,'Medical Examinations'!A571:J2905,5,FALSE)</f>
        <v>Prediabetese</v>
      </c>
      <c r="L571" s="42">
        <f>VLOOKUP(Healthcare!A571,'Hospitalisation Details'!A571:L2913,6,FALSE)</f>
        <v>33895</v>
      </c>
      <c r="M571" s="43">
        <f>VLOOKUP(A571,'Hospitalisation Details'!A571:L2913,9,FALSE)</f>
        <v>17361.77</v>
      </c>
      <c r="N571" s="40" t="str">
        <f>VLOOKUP(Healthcare!A571,'Hospitalisation Details'!A571:L2913,10,FALSE)</f>
        <v>tier - 2</v>
      </c>
      <c r="O571" s="41" t="str">
        <f>VLOOKUP(A571,'Hospitalisation Details'!A570:L2913,11,FALSE)</f>
        <v>tier - 1</v>
      </c>
      <c r="P571" s="41" t="str">
        <f>VLOOKUP(A571,'Hospitalisation Details'!A570:L2913,12)</f>
        <v>R1013</v>
      </c>
      <c r="Q571" s="44">
        <f ca="1">VLOOKUP(A571,'Hospitalisation Details'!A570:L2913,7,FALSE)</f>
        <v>33</v>
      </c>
    </row>
    <row r="572" spans="1:17" ht="15.5" x14ac:dyDescent="0.35">
      <c r="A572" s="29" t="s">
        <v>1796</v>
      </c>
      <c r="B572" s="30" t="str">
        <f>VLOOKUP(A572,'Customer Names'!A572:E2906,3,FALSE)</f>
        <v>Klein</v>
      </c>
      <c r="C572" s="31">
        <f>VLOOKUP(A572,'Medical Examinations'!A572:J2906,2,FALSE)</f>
        <v>29.07</v>
      </c>
      <c r="D572" s="30">
        <f>VLOOKUP(A572,'Medical Examinations'!A572:J2906,4,FALSE)</f>
        <v>5.12</v>
      </c>
      <c r="E572" s="32" t="str">
        <f>VLOOKUP(A572,'Medical Examinations'!A572:J2906,6,FALSE)</f>
        <v>No</v>
      </c>
      <c r="F572" s="33" t="str">
        <f>VLOOKUP(A572,'Medical Examinations'!A572:J2906,7,FALSE)</f>
        <v>No</v>
      </c>
      <c r="G572" s="33" t="str">
        <f>VLOOKUP(A572,'Medical Examinations'!A572:J2906,8,FALSE)</f>
        <v>Yes</v>
      </c>
      <c r="H572" s="33">
        <f>VLOOKUP(A572,'Medical Examinations'!A572:J2906,9,FALSE)</f>
        <v>1</v>
      </c>
      <c r="I572" s="33" t="str">
        <f>VLOOKUP(A572,'Medical Examinations'!A572:J2906,10,FALSE)</f>
        <v>Yes</v>
      </c>
      <c r="J572" s="33" t="str">
        <f>VLOOKUP(A572,'Medical Examinations'!A572:J2906,3,FALSE)</f>
        <v>Overweight</v>
      </c>
      <c r="K572" s="33" t="str">
        <f>VLOOKUP(A572,'Medical Examinations'!A572:J2906,5,FALSE)</f>
        <v>Normal</v>
      </c>
      <c r="L572" s="34">
        <f>VLOOKUP(Healthcare!A572,'Hospitalisation Details'!A572:L2914,6,FALSE)</f>
        <v>37926</v>
      </c>
      <c r="M572" s="35">
        <f>VLOOKUP(A572,'Hospitalisation Details'!A572:L2914,9,FALSE)</f>
        <v>17352.68</v>
      </c>
      <c r="N572" s="32" t="str">
        <f>VLOOKUP(Healthcare!A572,'Hospitalisation Details'!A572:L2914,10,FALSE)</f>
        <v>tier - 2</v>
      </c>
      <c r="O572" s="33" t="str">
        <f>VLOOKUP(A572,'Hospitalisation Details'!A571:L2914,11,FALSE)</f>
        <v>tier - 3</v>
      </c>
      <c r="P572" s="33" t="str">
        <f>VLOOKUP(A572,'Hospitalisation Details'!A571:L2914,12)</f>
        <v>R1013</v>
      </c>
      <c r="Q572" s="36">
        <f ca="1">VLOOKUP(A572,'Hospitalisation Details'!A571:L2914,7,FALSE)</f>
        <v>22</v>
      </c>
    </row>
    <row r="573" spans="1:17" ht="15.5" x14ac:dyDescent="0.35">
      <c r="A573" s="37" t="s">
        <v>1795</v>
      </c>
      <c r="B573" s="38" t="str">
        <f>VLOOKUP(A573,'Customer Names'!A573:E2907,3,FALSE)</f>
        <v>Eusebio</v>
      </c>
      <c r="C573" s="39">
        <f>VLOOKUP(A573,'Medical Examinations'!A573:J2907,2,FALSE)</f>
        <v>42.02</v>
      </c>
      <c r="D573" s="38">
        <f>VLOOKUP(A573,'Medical Examinations'!A573:J2907,4,FALSE)</f>
        <v>9.9499999999999993</v>
      </c>
      <c r="E573" s="40" t="str">
        <f>VLOOKUP(A573,'Medical Examinations'!A573:J2907,6,FALSE)</f>
        <v>Yes</v>
      </c>
      <c r="F573" s="41" t="str">
        <f>VLOOKUP(A573,'Medical Examinations'!A573:J2907,7,FALSE)</f>
        <v>No</v>
      </c>
      <c r="G573" s="41" t="str">
        <f>VLOOKUP(A573,'Medical Examinations'!A573:J2907,8,FALSE)</f>
        <v>Yes</v>
      </c>
      <c r="H573" s="41">
        <f>VLOOKUP(A573,'Medical Examinations'!A573:J2907,9,FALSE)</f>
        <v>1</v>
      </c>
      <c r="I573" s="41" t="str">
        <f>VLOOKUP(A573,'Medical Examinations'!A573:J2907,10,FALSE)</f>
        <v>No</v>
      </c>
      <c r="J573" s="41" t="str">
        <f>VLOOKUP(A573,'Medical Examinations'!A573:J2907,3,FALSE)</f>
        <v>Obesity</v>
      </c>
      <c r="K573" s="41" t="str">
        <f>VLOOKUP(A573,'Medical Examinations'!A573:J2907,5,FALSE)</f>
        <v>Diabetese</v>
      </c>
      <c r="L573" s="42">
        <f>VLOOKUP(Healthcare!A573,'Hospitalisation Details'!A573:L2915,6,FALSE)</f>
        <v>34162</v>
      </c>
      <c r="M573" s="43">
        <f>VLOOKUP(A573,'Hospitalisation Details'!A573:L2915,9,FALSE)</f>
        <v>17337.580000000002</v>
      </c>
      <c r="N573" s="40" t="str">
        <f>VLOOKUP(Healthcare!A573,'Hospitalisation Details'!A573:L2915,10,FALSE)</f>
        <v>tier - 2</v>
      </c>
      <c r="O573" s="41" t="str">
        <f>VLOOKUP(A573,'Hospitalisation Details'!A572:L2915,11,FALSE)</f>
        <v>tier - 3</v>
      </c>
      <c r="P573" s="41" t="str">
        <f>VLOOKUP(A573,'Hospitalisation Details'!A572:L2915,12)</f>
        <v>R1013</v>
      </c>
      <c r="Q573" s="44">
        <f ca="1">VLOOKUP(A573,'Hospitalisation Details'!A572:L2915,7,FALSE)</f>
        <v>33</v>
      </c>
    </row>
    <row r="574" spans="1:17" ht="15.5" x14ac:dyDescent="0.35">
      <c r="A574" s="29" t="s">
        <v>1794</v>
      </c>
      <c r="B574" s="30" t="str">
        <f>VLOOKUP(A574,'Customer Names'!A574:E2908,3,FALSE)</f>
        <v>Szolosi</v>
      </c>
      <c r="C574" s="31">
        <f>VLOOKUP(A574,'Medical Examinations'!A574:J2908,2,FALSE)</f>
        <v>49.07</v>
      </c>
      <c r="D574" s="30">
        <f>VLOOKUP(A574,'Medical Examinations'!A574:J2908,4,FALSE)</f>
        <v>9.08</v>
      </c>
      <c r="E574" s="32" t="str">
        <f>VLOOKUP(A574,'Medical Examinations'!A574:J2908,6,FALSE)</f>
        <v>Yes</v>
      </c>
      <c r="F574" s="33" t="str">
        <f>VLOOKUP(A574,'Medical Examinations'!A574:J2908,7,FALSE)</f>
        <v>No</v>
      </c>
      <c r="G574" s="33" t="str">
        <f>VLOOKUP(A574,'Medical Examinations'!A574:J2908,8,FALSE)</f>
        <v>No</v>
      </c>
      <c r="H574" s="33">
        <f>VLOOKUP(A574,'Medical Examinations'!A574:J2908,9,FALSE)</f>
        <v>1</v>
      </c>
      <c r="I574" s="33" t="str">
        <f>VLOOKUP(A574,'Medical Examinations'!A574:J2908,10,FALSE)</f>
        <v>No</v>
      </c>
      <c r="J574" s="33" t="str">
        <f>VLOOKUP(A574,'Medical Examinations'!A574:J2908,3,FALSE)</f>
        <v>Obesity</v>
      </c>
      <c r="K574" s="33" t="str">
        <f>VLOOKUP(A574,'Medical Examinations'!A574:J2908,5,FALSE)</f>
        <v>Diabetese</v>
      </c>
      <c r="L574" s="34">
        <f>VLOOKUP(Healthcare!A574,'Hospitalisation Details'!A574:L2916,6,FALSE)</f>
        <v>34936</v>
      </c>
      <c r="M574" s="35">
        <f>VLOOKUP(A574,'Hospitalisation Details'!A574:L2916,9,FALSE)</f>
        <v>17253.43</v>
      </c>
      <c r="N574" s="32" t="str">
        <f>VLOOKUP(Healthcare!A574,'Hospitalisation Details'!A574:L2916,10,FALSE)</f>
        <v>tier - 2</v>
      </c>
      <c r="O574" s="33" t="str">
        <f>VLOOKUP(A574,'Hospitalisation Details'!A573:L2916,11,FALSE)</f>
        <v>tier - 3</v>
      </c>
      <c r="P574" s="33" t="str">
        <f>VLOOKUP(A574,'Hospitalisation Details'!A573:L2916,12)</f>
        <v>R1013</v>
      </c>
      <c r="Q574" s="36">
        <f ca="1">VLOOKUP(A574,'Hospitalisation Details'!A573:L2916,7,FALSE)</f>
        <v>31</v>
      </c>
    </row>
    <row r="575" spans="1:17" ht="15.5" x14ac:dyDescent="0.35">
      <c r="A575" s="37" t="s">
        <v>1793</v>
      </c>
      <c r="B575" s="38" t="str">
        <f>VLOOKUP(A575,'Customer Names'!A575:E2909,3,FALSE)</f>
        <v>Butler</v>
      </c>
      <c r="C575" s="39">
        <f>VLOOKUP(A575,'Medical Examinations'!A575:J2909,2,FALSE)</f>
        <v>19.8</v>
      </c>
      <c r="D575" s="38">
        <f>VLOOKUP(A575,'Medical Examinations'!A575:J2909,4,FALSE)</f>
        <v>4.82</v>
      </c>
      <c r="E575" s="40" t="str">
        <f>VLOOKUP(A575,'Medical Examinations'!A575:J2909,6,FALSE)</f>
        <v>No</v>
      </c>
      <c r="F575" s="41" t="str">
        <f>VLOOKUP(A575,'Medical Examinations'!A575:J2909,7,FALSE)</f>
        <v>No</v>
      </c>
      <c r="G575" s="41" t="str">
        <f>VLOOKUP(A575,'Medical Examinations'!A575:J2909,8,FALSE)</f>
        <v>No</v>
      </c>
      <c r="H575" s="41">
        <f>VLOOKUP(A575,'Medical Examinations'!A575:J2909,9,FALSE)</f>
        <v>0</v>
      </c>
      <c r="I575" s="41" t="str">
        <f>VLOOKUP(A575,'Medical Examinations'!A575:J2909,10,FALSE)</f>
        <v>Yes</v>
      </c>
      <c r="J575" s="41" t="str">
        <f>VLOOKUP(A575,'Medical Examinations'!A575:J2909,3,FALSE)</f>
        <v>Normal weight</v>
      </c>
      <c r="K575" s="41" t="str">
        <f>VLOOKUP(A575,'Medical Examinations'!A575:J2909,5,FALSE)</f>
        <v>Normal</v>
      </c>
      <c r="L575" s="42">
        <f>VLOOKUP(Healthcare!A575,'Hospitalisation Details'!A575:L2917,6,FALSE)</f>
        <v>33899</v>
      </c>
      <c r="M575" s="43">
        <f>VLOOKUP(A575,'Hospitalisation Details'!A575:L2917,9,FALSE)</f>
        <v>17179.52</v>
      </c>
      <c r="N575" s="40" t="str">
        <f>VLOOKUP(Healthcare!A575,'Hospitalisation Details'!A575:L2917,10,FALSE)</f>
        <v>tier - 2</v>
      </c>
      <c r="O575" s="41" t="str">
        <f>VLOOKUP(A575,'Hospitalisation Details'!A574:L2917,11,FALSE)</f>
        <v>tier - 1</v>
      </c>
      <c r="P575" s="41" t="str">
        <f>VLOOKUP(A575,'Hospitalisation Details'!A574:L2917,12)</f>
        <v>R1013</v>
      </c>
      <c r="Q575" s="44">
        <f ca="1">VLOOKUP(A575,'Hospitalisation Details'!A574:L2917,7,FALSE)</f>
        <v>33</v>
      </c>
    </row>
    <row r="576" spans="1:17" ht="15.5" x14ac:dyDescent="0.35">
      <c r="A576" s="29" t="s">
        <v>1792</v>
      </c>
      <c r="B576" s="30" t="str">
        <f>VLOOKUP(A576,'Customer Names'!A576:E2910,3,FALSE)</f>
        <v>Fukuchi</v>
      </c>
      <c r="C576" s="31">
        <f>VLOOKUP(A576,'Medical Examinations'!A576:J2910,2,FALSE)</f>
        <v>27.36</v>
      </c>
      <c r="D576" s="30">
        <f>VLOOKUP(A576,'Medical Examinations'!A576:J2910,4,FALSE)</f>
        <v>4.6500000000000004</v>
      </c>
      <c r="E576" s="32" t="str">
        <f>VLOOKUP(A576,'Medical Examinations'!A576:J2910,6,FALSE)</f>
        <v>No</v>
      </c>
      <c r="F576" s="33" t="str">
        <f>VLOOKUP(A576,'Medical Examinations'!A576:J2910,7,FALSE)</f>
        <v>Yes</v>
      </c>
      <c r="G576" s="33" t="str">
        <f>VLOOKUP(A576,'Medical Examinations'!A576:J2910,8,FALSE)</f>
        <v>No</v>
      </c>
      <c r="H576" s="33">
        <f>VLOOKUP(A576,'Medical Examinations'!A576:J2910,9,FALSE)</f>
        <v>1</v>
      </c>
      <c r="I576" s="33" t="str">
        <f>VLOOKUP(A576,'Medical Examinations'!A576:J2910,10,FALSE)</f>
        <v>Yes</v>
      </c>
      <c r="J576" s="33" t="str">
        <f>VLOOKUP(A576,'Medical Examinations'!A576:J2910,3,FALSE)</f>
        <v>Overweight</v>
      </c>
      <c r="K576" s="33" t="str">
        <f>VLOOKUP(A576,'Medical Examinations'!A576:J2910,5,FALSE)</f>
        <v>Normal</v>
      </c>
      <c r="L576" s="34">
        <f>VLOOKUP(Healthcare!A576,'Hospitalisation Details'!A576:L2918,6,FALSE)</f>
        <v>38217</v>
      </c>
      <c r="M576" s="35">
        <f>VLOOKUP(A576,'Hospitalisation Details'!A576:L2918,9,FALSE)</f>
        <v>17178.68</v>
      </c>
      <c r="N576" s="32" t="str">
        <f>VLOOKUP(Healthcare!A576,'Hospitalisation Details'!A576:L2918,10,FALSE)</f>
        <v>tier - 2</v>
      </c>
      <c r="O576" s="33" t="str">
        <f>VLOOKUP(A576,'Hospitalisation Details'!A575:L2918,11,FALSE)</f>
        <v>tier - 2</v>
      </c>
      <c r="P576" s="33" t="str">
        <f>VLOOKUP(A576,'Hospitalisation Details'!A575:L2918,12)</f>
        <v>R1013</v>
      </c>
      <c r="Q576" s="36">
        <f ca="1">VLOOKUP(A576,'Hospitalisation Details'!A575:L2918,7,FALSE)</f>
        <v>22</v>
      </c>
    </row>
    <row r="577" spans="1:17" ht="15.5" x14ac:dyDescent="0.35">
      <c r="A577" s="37" t="s">
        <v>1791</v>
      </c>
      <c r="B577" s="38" t="str">
        <f>VLOOKUP(A577,'Customer Names'!A577:E2911,3,FALSE)</f>
        <v>Drucker</v>
      </c>
      <c r="C577" s="39">
        <f>VLOOKUP(A577,'Medical Examinations'!A577:J2911,2,FALSE)</f>
        <v>42.95</v>
      </c>
      <c r="D577" s="38">
        <f>VLOOKUP(A577,'Medical Examinations'!A577:J2911,4,FALSE)</f>
        <v>5.16</v>
      </c>
      <c r="E577" s="40" t="str">
        <f>VLOOKUP(A577,'Medical Examinations'!A577:J2911,6,FALSE)</f>
        <v>Yes</v>
      </c>
      <c r="F577" s="41" t="str">
        <f>VLOOKUP(A577,'Medical Examinations'!A577:J2911,7,FALSE)</f>
        <v>No</v>
      </c>
      <c r="G577" s="41" t="str">
        <f>VLOOKUP(A577,'Medical Examinations'!A577:J2911,8,FALSE)</f>
        <v>No</v>
      </c>
      <c r="H577" s="41">
        <f>VLOOKUP(A577,'Medical Examinations'!A577:J2911,9,FALSE)</f>
        <v>1</v>
      </c>
      <c r="I577" s="41" t="str">
        <f>VLOOKUP(A577,'Medical Examinations'!A577:J2911,10,FALSE)</f>
        <v>No</v>
      </c>
      <c r="J577" s="41" t="str">
        <f>VLOOKUP(A577,'Medical Examinations'!A577:J2911,3,FALSE)</f>
        <v>Obesity</v>
      </c>
      <c r="K577" s="41" t="str">
        <f>VLOOKUP(A577,'Medical Examinations'!A577:J2911,5,FALSE)</f>
        <v>Normal</v>
      </c>
      <c r="L577" s="42">
        <f>VLOOKUP(Healthcare!A577,'Hospitalisation Details'!A577:L2919,6,FALSE)</f>
        <v>34492</v>
      </c>
      <c r="M577" s="43">
        <f>VLOOKUP(A577,'Hospitalisation Details'!A577:L2919,9,FALSE)</f>
        <v>17174.52</v>
      </c>
      <c r="N577" s="40" t="str">
        <f>VLOOKUP(Healthcare!A577,'Hospitalisation Details'!A577:L2919,10,FALSE)</f>
        <v>tier - 2</v>
      </c>
      <c r="O577" s="41" t="str">
        <f>VLOOKUP(A577,'Hospitalisation Details'!A576:L2919,11,FALSE)</f>
        <v>tier - 2</v>
      </c>
      <c r="P577" s="41" t="str">
        <f>VLOOKUP(A577,'Hospitalisation Details'!A576:L2919,12)</f>
        <v>R1013</v>
      </c>
      <c r="Q577" s="44">
        <f ca="1">VLOOKUP(A577,'Hospitalisation Details'!A576:L2919,7,FALSE)</f>
        <v>32</v>
      </c>
    </row>
    <row r="578" spans="1:17" ht="15.5" x14ac:dyDescent="0.35">
      <c r="A578" s="29" t="s">
        <v>1790</v>
      </c>
      <c r="B578" s="30" t="str">
        <f>VLOOKUP(A578,'Customer Names'!A578:E2912,3,FALSE)</f>
        <v>Aziz</v>
      </c>
      <c r="C578" s="31">
        <f>VLOOKUP(A578,'Medical Examinations'!A578:J2912,2,FALSE)</f>
        <v>42.66</v>
      </c>
      <c r="D578" s="30">
        <f>VLOOKUP(A578,'Medical Examinations'!A578:J2912,4,FALSE)</f>
        <v>10.44</v>
      </c>
      <c r="E578" s="32" t="str">
        <f>VLOOKUP(A578,'Medical Examinations'!A578:J2912,6,FALSE)</f>
        <v>No</v>
      </c>
      <c r="F578" s="33" t="str">
        <f>VLOOKUP(A578,'Medical Examinations'!A578:J2912,7,FALSE)</f>
        <v>No</v>
      </c>
      <c r="G578" s="33" t="str">
        <f>VLOOKUP(A578,'Medical Examinations'!A578:J2912,8,FALSE)</f>
        <v>No</v>
      </c>
      <c r="H578" s="33">
        <f>VLOOKUP(A578,'Medical Examinations'!A578:J2912,9,FALSE)</f>
        <v>0</v>
      </c>
      <c r="I578" s="33" t="str">
        <f>VLOOKUP(A578,'Medical Examinations'!A578:J2912,10,FALSE)</f>
        <v>No</v>
      </c>
      <c r="J578" s="33" t="str">
        <f>VLOOKUP(A578,'Medical Examinations'!A578:J2912,3,FALSE)</f>
        <v>Obesity</v>
      </c>
      <c r="K578" s="33" t="str">
        <f>VLOOKUP(A578,'Medical Examinations'!A578:J2912,5,FALSE)</f>
        <v>Diabetese</v>
      </c>
      <c r="L578" s="34">
        <f>VLOOKUP(Healthcare!A578,'Hospitalisation Details'!A578:L2920,6,FALSE)</f>
        <v>34958</v>
      </c>
      <c r="M578" s="35">
        <f>VLOOKUP(A578,'Hospitalisation Details'!A578:L2920,9,FALSE)</f>
        <v>17172.27</v>
      </c>
      <c r="N578" s="32" t="str">
        <f>VLOOKUP(Healthcare!A578,'Hospitalisation Details'!A578:L2920,10,FALSE)</f>
        <v>tier - 2</v>
      </c>
      <c r="O578" s="33" t="str">
        <f>VLOOKUP(A578,'Hospitalisation Details'!A577:L2920,11,FALSE)</f>
        <v>tier - 2</v>
      </c>
      <c r="P578" s="33" t="str">
        <f>VLOOKUP(A578,'Hospitalisation Details'!A577:L2920,12)</f>
        <v>R1013</v>
      </c>
      <c r="Q578" s="36">
        <f ca="1">VLOOKUP(A578,'Hospitalisation Details'!A577:L2920,7,FALSE)</f>
        <v>30</v>
      </c>
    </row>
    <row r="579" spans="1:17" ht="15.5" x14ac:dyDescent="0.35">
      <c r="A579" s="37" t="s">
        <v>1789</v>
      </c>
      <c r="B579" s="38" t="str">
        <f>VLOOKUP(A579,'Customer Names'!A579:E2913,3,FALSE)</f>
        <v>Pak</v>
      </c>
      <c r="C579" s="39">
        <f>VLOOKUP(A579,'Medical Examinations'!A579:J2913,2,FALSE)</f>
        <v>33.630000000000003</v>
      </c>
      <c r="D579" s="38">
        <f>VLOOKUP(A579,'Medical Examinations'!A579:J2913,4,FALSE)</f>
        <v>5.69</v>
      </c>
      <c r="E579" s="40" t="str">
        <f>VLOOKUP(A579,'Medical Examinations'!A579:J2913,6,FALSE)</f>
        <v>No</v>
      </c>
      <c r="F579" s="41" t="str">
        <f>VLOOKUP(A579,'Medical Examinations'!A579:J2913,7,FALSE)</f>
        <v>No</v>
      </c>
      <c r="G579" s="41" t="str">
        <f>VLOOKUP(A579,'Medical Examinations'!A579:J2913,8,FALSE)</f>
        <v>No</v>
      </c>
      <c r="H579" s="41">
        <f>VLOOKUP(A579,'Medical Examinations'!A579:J2913,9,FALSE)</f>
        <v>1</v>
      </c>
      <c r="I579" s="41" t="str">
        <f>VLOOKUP(A579,'Medical Examinations'!A579:J2913,10,FALSE)</f>
        <v>No</v>
      </c>
      <c r="J579" s="41" t="str">
        <f>VLOOKUP(A579,'Medical Examinations'!A579:J2913,3,FALSE)</f>
        <v>Obesity</v>
      </c>
      <c r="K579" s="41" t="str">
        <f>VLOOKUP(A579,'Medical Examinations'!A579:J2913,5,FALSE)</f>
        <v>Normal</v>
      </c>
      <c r="L579" s="42">
        <f>VLOOKUP(Healthcare!A579,'Hospitalisation Details'!A579:L2921,6,FALSE)</f>
        <v>35949</v>
      </c>
      <c r="M579" s="43">
        <f>VLOOKUP(A579,'Hospitalisation Details'!A579:L2921,9,FALSE)</f>
        <v>17128.43</v>
      </c>
      <c r="N579" s="40" t="str">
        <f>VLOOKUP(Healthcare!A579,'Hospitalisation Details'!A579:L2921,10,FALSE)</f>
        <v>tier - 2</v>
      </c>
      <c r="O579" s="41" t="str">
        <f>VLOOKUP(A579,'Hospitalisation Details'!A578:L2921,11,FALSE)</f>
        <v>tier - 3</v>
      </c>
      <c r="P579" s="41" t="str">
        <f>VLOOKUP(A579,'Hospitalisation Details'!A578:L2921,12)</f>
        <v>R1013</v>
      </c>
      <c r="Q579" s="44">
        <f ca="1">VLOOKUP(A579,'Hospitalisation Details'!A578:L2921,7,FALSE)</f>
        <v>28</v>
      </c>
    </row>
    <row r="580" spans="1:17" ht="15.5" x14ac:dyDescent="0.35">
      <c r="A580" s="29" t="s">
        <v>1788</v>
      </c>
      <c r="B580" s="30" t="str">
        <f>VLOOKUP(A580,'Customer Names'!A580:E2914,3,FALSE)</f>
        <v>Kieta</v>
      </c>
      <c r="C580" s="31">
        <f>VLOOKUP(A580,'Medical Examinations'!A580:J2914,2,FALSE)</f>
        <v>26.84</v>
      </c>
      <c r="D580" s="30">
        <f>VLOOKUP(A580,'Medical Examinations'!A580:J2914,4,FALSE)</f>
        <v>6.5</v>
      </c>
      <c r="E580" s="32" t="str">
        <f>VLOOKUP(A580,'Medical Examinations'!A580:J2914,6,FALSE)</f>
        <v>No</v>
      </c>
      <c r="F580" s="33" t="str">
        <f>VLOOKUP(A580,'Medical Examinations'!A580:J2914,7,FALSE)</f>
        <v>No</v>
      </c>
      <c r="G580" s="33" t="str">
        <f>VLOOKUP(A580,'Medical Examinations'!A580:J2914,8,FALSE)</f>
        <v>No</v>
      </c>
      <c r="H580" s="33">
        <f>VLOOKUP(A580,'Medical Examinations'!A580:J2914,9,FALSE)</f>
        <v>0</v>
      </c>
      <c r="I580" s="33" t="str">
        <f>VLOOKUP(A580,'Medical Examinations'!A580:J2914,10,FALSE)</f>
        <v>Yes</v>
      </c>
      <c r="J580" s="33" t="str">
        <f>VLOOKUP(A580,'Medical Examinations'!A580:J2914,3,FALSE)</f>
        <v>Overweight</v>
      </c>
      <c r="K580" s="33" t="str">
        <f>VLOOKUP(A580,'Medical Examinations'!A580:J2914,5,FALSE)</f>
        <v>Diabetese</v>
      </c>
      <c r="L580" s="34">
        <f>VLOOKUP(Healthcare!A580,'Hospitalisation Details'!A580:L2922,6,FALSE)</f>
        <v>37435</v>
      </c>
      <c r="M580" s="35">
        <f>VLOOKUP(A580,'Hospitalisation Details'!A580:L2922,9,FALSE)</f>
        <v>17085.27</v>
      </c>
      <c r="N580" s="32" t="str">
        <f>VLOOKUP(Healthcare!A580,'Hospitalisation Details'!A580:L2922,10,FALSE)</f>
        <v>tier - 2</v>
      </c>
      <c r="O580" s="33" t="str">
        <f>VLOOKUP(A580,'Hospitalisation Details'!A579:L2922,11,FALSE)</f>
        <v>tier - 3</v>
      </c>
      <c r="P580" s="33" t="str">
        <f>VLOOKUP(A580,'Hospitalisation Details'!A579:L2922,12)</f>
        <v>R1013</v>
      </c>
      <c r="Q580" s="36">
        <f ca="1">VLOOKUP(A580,'Hospitalisation Details'!A579:L2922,7,FALSE)</f>
        <v>24</v>
      </c>
    </row>
    <row r="581" spans="1:17" ht="15.5" x14ac:dyDescent="0.35">
      <c r="A581" s="37" t="s">
        <v>1787</v>
      </c>
      <c r="B581" s="38" t="str">
        <f>VLOOKUP(A581,'Customer Names'!A581:E2915,3,FALSE)</f>
        <v>Velez</v>
      </c>
      <c r="C581" s="39">
        <f>VLOOKUP(A581,'Medical Examinations'!A581:J2915,2,FALSE)</f>
        <v>28.3</v>
      </c>
      <c r="D581" s="38">
        <f>VLOOKUP(A581,'Medical Examinations'!A581:J2915,4,FALSE)</f>
        <v>5.73</v>
      </c>
      <c r="E581" s="40" t="str">
        <f>VLOOKUP(A581,'Medical Examinations'!A581:J2915,6,FALSE)</f>
        <v>No</v>
      </c>
      <c r="F581" s="41" t="str">
        <f>VLOOKUP(A581,'Medical Examinations'!A581:J2915,7,FALSE)</f>
        <v>No</v>
      </c>
      <c r="G581" s="41" t="str">
        <f>VLOOKUP(A581,'Medical Examinations'!A581:J2915,8,FALSE)</f>
        <v>Yes</v>
      </c>
      <c r="H581" s="41">
        <f>VLOOKUP(A581,'Medical Examinations'!A581:J2915,9,FALSE)</f>
        <v>1</v>
      </c>
      <c r="I581" s="41" t="str">
        <f>VLOOKUP(A581,'Medical Examinations'!A581:J2915,10,FALSE)</f>
        <v>Yes</v>
      </c>
      <c r="J581" s="41" t="str">
        <f>VLOOKUP(A581,'Medical Examinations'!A581:J2915,3,FALSE)</f>
        <v>Overweight</v>
      </c>
      <c r="K581" s="41" t="str">
        <f>VLOOKUP(A581,'Medical Examinations'!A581:J2915,5,FALSE)</f>
        <v>Prediabetese</v>
      </c>
      <c r="L581" s="42">
        <f>VLOOKUP(Healthcare!A581,'Hospitalisation Details'!A581:L2923,6,FALSE)</f>
        <v>37981</v>
      </c>
      <c r="M581" s="43">
        <f>VLOOKUP(A581,'Hospitalisation Details'!A581:L2923,9,FALSE)</f>
        <v>17081.080000000002</v>
      </c>
      <c r="N581" s="40" t="str">
        <f>VLOOKUP(Healthcare!A581,'Hospitalisation Details'!A581:L2923,10,FALSE)</f>
        <v>tier - 2</v>
      </c>
      <c r="O581" s="41" t="str">
        <f>VLOOKUP(A581,'Hospitalisation Details'!A580:L2923,11,FALSE)</f>
        <v>tier - 2</v>
      </c>
      <c r="P581" s="41" t="str">
        <f>VLOOKUP(A581,'Hospitalisation Details'!A580:L2923,12)</f>
        <v>R1013</v>
      </c>
      <c r="Q581" s="44">
        <f ca="1">VLOOKUP(A581,'Hospitalisation Details'!A580:L2923,7,FALSE)</f>
        <v>22</v>
      </c>
    </row>
    <row r="582" spans="1:17" ht="15.5" x14ac:dyDescent="0.35">
      <c r="A582" s="29" t="s">
        <v>1786</v>
      </c>
      <c r="B582" s="30" t="str">
        <f>VLOOKUP(A582,'Customer Names'!A582:E2916,3,FALSE)</f>
        <v>Bussiere</v>
      </c>
      <c r="C582" s="31">
        <f>VLOOKUP(A582,'Medical Examinations'!A582:J2916,2,FALSE)</f>
        <v>27.06</v>
      </c>
      <c r="D582" s="30">
        <f>VLOOKUP(A582,'Medical Examinations'!A582:J2916,4,FALSE)</f>
        <v>5.74</v>
      </c>
      <c r="E582" s="32" t="str">
        <f>VLOOKUP(A582,'Medical Examinations'!A582:J2916,6,FALSE)</f>
        <v>Yes</v>
      </c>
      <c r="F582" s="33" t="str">
        <f>VLOOKUP(A582,'Medical Examinations'!A582:J2916,7,FALSE)</f>
        <v>No</v>
      </c>
      <c r="G582" s="33" t="str">
        <f>VLOOKUP(A582,'Medical Examinations'!A582:J2916,8,FALSE)</f>
        <v>No</v>
      </c>
      <c r="H582" s="33">
        <f>VLOOKUP(A582,'Medical Examinations'!A582:J2916,9,FALSE)</f>
        <v>0</v>
      </c>
      <c r="I582" s="33" t="str">
        <f>VLOOKUP(A582,'Medical Examinations'!A582:J2916,10,FALSE)</f>
        <v>Yes</v>
      </c>
      <c r="J582" s="33" t="str">
        <f>VLOOKUP(A582,'Medical Examinations'!A582:J2916,3,FALSE)</f>
        <v>Overweight</v>
      </c>
      <c r="K582" s="33" t="str">
        <f>VLOOKUP(A582,'Medical Examinations'!A582:J2916,5,FALSE)</f>
        <v>Prediabetese</v>
      </c>
      <c r="L582" s="34">
        <f>VLOOKUP(Healthcare!A582,'Hospitalisation Details'!A582:L2924,6,FALSE)</f>
        <v>35226</v>
      </c>
      <c r="M582" s="35">
        <f>VLOOKUP(A582,'Hospitalisation Details'!A582:L2924,9,FALSE)</f>
        <v>17043.34</v>
      </c>
      <c r="N582" s="32" t="str">
        <f>VLOOKUP(Healthcare!A582,'Hospitalisation Details'!A582:L2924,10,FALSE)</f>
        <v>tier - 2</v>
      </c>
      <c r="O582" s="33" t="str">
        <f>VLOOKUP(A582,'Hospitalisation Details'!A581:L2924,11,FALSE)</f>
        <v>tier - 3</v>
      </c>
      <c r="P582" s="33" t="str">
        <f>VLOOKUP(A582,'Hospitalisation Details'!A581:L2924,12)</f>
        <v>R1013</v>
      </c>
      <c r="Q582" s="36">
        <f ca="1">VLOOKUP(A582,'Hospitalisation Details'!A581:L2924,7,FALSE)</f>
        <v>30</v>
      </c>
    </row>
    <row r="583" spans="1:17" ht="15.5" x14ac:dyDescent="0.35">
      <c r="A583" s="37" t="s">
        <v>1785</v>
      </c>
      <c r="B583" s="38" t="str">
        <f>VLOOKUP(A583,'Customer Names'!A583:E2917,3,FALSE)</f>
        <v>McCartney</v>
      </c>
      <c r="C583" s="39">
        <f>VLOOKUP(A583,'Medical Examinations'!A583:J2917,2,FALSE)</f>
        <v>47.13</v>
      </c>
      <c r="D583" s="38">
        <f>VLOOKUP(A583,'Medical Examinations'!A583:J2917,4,FALSE)</f>
        <v>8.6999999999999993</v>
      </c>
      <c r="E583" s="40" t="str">
        <f>VLOOKUP(A583,'Medical Examinations'!A583:J2917,6,FALSE)</f>
        <v>No</v>
      </c>
      <c r="F583" s="41" t="str">
        <f>VLOOKUP(A583,'Medical Examinations'!A583:J2917,7,FALSE)</f>
        <v>No</v>
      </c>
      <c r="G583" s="41" t="str">
        <f>VLOOKUP(A583,'Medical Examinations'!A583:J2917,8,FALSE)</f>
        <v>No</v>
      </c>
      <c r="H583" s="41">
        <f>VLOOKUP(A583,'Medical Examinations'!A583:J2917,9,FALSE)</f>
        <v>0</v>
      </c>
      <c r="I583" s="41" t="str">
        <f>VLOOKUP(A583,'Medical Examinations'!A583:J2917,10,FALSE)</f>
        <v>No</v>
      </c>
      <c r="J583" s="41" t="str">
        <f>VLOOKUP(A583,'Medical Examinations'!A583:J2917,3,FALSE)</f>
        <v>Obesity</v>
      </c>
      <c r="K583" s="41" t="str">
        <f>VLOOKUP(A583,'Medical Examinations'!A583:J2917,5,FALSE)</f>
        <v>Diabetese</v>
      </c>
      <c r="L583" s="42">
        <f>VLOOKUP(Healthcare!A583,'Hospitalisation Details'!A583:L2925,6,FALSE)</f>
        <v>33472</v>
      </c>
      <c r="M583" s="43">
        <f>VLOOKUP(A583,'Hospitalisation Details'!A583:L2925,9,FALSE)</f>
        <v>17016.009999999998</v>
      </c>
      <c r="N583" s="40" t="str">
        <f>VLOOKUP(Healthcare!A583,'Hospitalisation Details'!A583:L2925,10,FALSE)</f>
        <v>tier - 2</v>
      </c>
      <c r="O583" s="41" t="str">
        <f>VLOOKUP(A583,'Hospitalisation Details'!A582:L2925,11,FALSE)</f>
        <v>tier - 2</v>
      </c>
      <c r="P583" s="41" t="str">
        <f>VLOOKUP(A583,'Hospitalisation Details'!A582:L2925,12)</f>
        <v>R1013</v>
      </c>
      <c r="Q583" s="44">
        <f ca="1">VLOOKUP(A583,'Hospitalisation Details'!A582:L2925,7,FALSE)</f>
        <v>35</v>
      </c>
    </row>
    <row r="584" spans="1:17" ht="15.5" x14ac:dyDescent="0.35">
      <c r="A584" s="29" t="s">
        <v>1784</v>
      </c>
      <c r="B584" s="30" t="str">
        <f>VLOOKUP(A584,'Customer Names'!A584:E2918,3,FALSE)</f>
        <v>Bambauer</v>
      </c>
      <c r="C584" s="31">
        <f>VLOOKUP(A584,'Medical Examinations'!A584:J2918,2,FALSE)</f>
        <v>51.72</v>
      </c>
      <c r="D584" s="30">
        <f>VLOOKUP(A584,'Medical Examinations'!A584:J2918,4,FALSE)</f>
        <v>5.09</v>
      </c>
      <c r="E584" s="32" t="str">
        <f>VLOOKUP(A584,'Medical Examinations'!A584:J2918,6,FALSE)</f>
        <v>No</v>
      </c>
      <c r="F584" s="33" t="str">
        <f>VLOOKUP(A584,'Medical Examinations'!A584:J2918,7,FALSE)</f>
        <v>No</v>
      </c>
      <c r="G584" s="33" t="str">
        <f>VLOOKUP(A584,'Medical Examinations'!A584:J2918,8,FALSE)</f>
        <v>No</v>
      </c>
      <c r="H584" s="33">
        <f>VLOOKUP(A584,'Medical Examinations'!A584:J2918,9,FALSE)</f>
        <v>0</v>
      </c>
      <c r="I584" s="33" t="str">
        <f>VLOOKUP(A584,'Medical Examinations'!A584:J2918,10,FALSE)</f>
        <v>No</v>
      </c>
      <c r="J584" s="33" t="str">
        <f>VLOOKUP(A584,'Medical Examinations'!A584:J2918,3,FALSE)</f>
        <v>Obesity</v>
      </c>
      <c r="K584" s="33" t="str">
        <f>VLOOKUP(A584,'Medical Examinations'!A584:J2918,5,FALSE)</f>
        <v>Normal</v>
      </c>
      <c r="L584" s="34">
        <f>VLOOKUP(Healthcare!A584,'Hospitalisation Details'!A584:L2926,6,FALSE)</f>
        <v>33070</v>
      </c>
      <c r="M584" s="35">
        <f>VLOOKUP(A584,'Hospitalisation Details'!A584:L2926,9,FALSE)</f>
        <v>16990.55</v>
      </c>
      <c r="N584" s="32" t="str">
        <f>VLOOKUP(Healthcare!A584,'Hospitalisation Details'!A584:L2926,10,FALSE)</f>
        <v>tier - 2</v>
      </c>
      <c r="O584" s="33" t="str">
        <f>VLOOKUP(A584,'Hospitalisation Details'!A583:L2926,11,FALSE)</f>
        <v>tier - 3</v>
      </c>
      <c r="P584" s="33" t="str">
        <f>VLOOKUP(A584,'Hospitalisation Details'!A583:L2926,12)</f>
        <v>R1013</v>
      </c>
      <c r="Q584" s="36">
        <f ca="1">VLOOKUP(A584,'Hospitalisation Details'!A583:L2926,7,FALSE)</f>
        <v>36</v>
      </c>
    </row>
    <row r="585" spans="1:17" ht="15.5" x14ac:dyDescent="0.35">
      <c r="A585" s="37" t="s">
        <v>1783</v>
      </c>
      <c r="B585" s="38" t="str">
        <f>VLOOKUP(A585,'Customer Names'!A585:E2919,3,FALSE)</f>
        <v>Mertz</v>
      </c>
      <c r="C585" s="39">
        <f>VLOOKUP(A585,'Medical Examinations'!A585:J2919,2,FALSE)</f>
        <v>48.59</v>
      </c>
      <c r="D585" s="38">
        <f>VLOOKUP(A585,'Medical Examinations'!A585:J2919,4,FALSE)</f>
        <v>5.57</v>
      </c>
      <c r="E585" s="40" t="str">
        <f>VLOOKUP(A585,'Medical Examinations'!A585:J2919,6,FALSE)</f>
        <v>No</v>
      </c>
      <c r="F585" s="41" t="str">
        <f>VLOOKUP(A585,'Medical Examinations'!A585:J2919,7,FALSE)</f>
        <v>No</v>
      </c>
      <c r="G585" s="41" t="str">
        <f>VLOOKUP(A585,'Medical Examinations'!A585:J2919,8,FALSE)</f>
        <v>No</v>
      </c>
      <c r="H585" s="41">
        <f>VLOOKUP(A585,'Medical Examinations'!A585:J2919,9,FALSE)</f>
        <v>0</v>
      </c>
      <c r="I585" s="41" t="str">
        <f>VLOOKUP(A585,'Medical Examinations'!A585:J2919,10,FALSE)</f>
        <v>No</v>
      </c>
      <c r="J585" s="41" t="str">
        <f>VLOOKUP(A585,'Medical Examinations'!A585:J2919,3,FALSE)</f>
        <v>Obesity</v>
      </c>
      <c r="K585" s="41" t="str">
        <f>VLOOKUP(A585,'Medical Examinations'!A585:J2919,5,FALSE)</f>
        <v>Normal</v>
      </c>
      <c r="L585" s="42">
        <f>VLOOKUP(Healthcare!A585,'Hospitalisation Details'!A585:L2927,6,FALSE)</f>
        <v>35667</v>
      </c>
      <c r="M585" s="43">
        <f>VLOOKUP(A585,'Hospitalisation Details'!A585:L2927,9,FALSE)</f>
        <v>16921.09</v>
      </c>
      <c r="N585" s="40" t="str">
        <f>VLOOKUP(Healthcare!A585,'Hospitalisation Details'!A585:L2927,10,FALSE)</f>
        <v>tier - 2</v>
      </c>
      <c r="O585" s="41" t="str">
        <f>VLOOKUP(A585,'Hospitalisation Details'!A584:L2927,11,FALSE)</f>
        <v>tier - 3</v>
      </c>
      <c r="P585" s="41" t="str">
        <f>VLOOKUP(A585,'Hospitalisation Details'!A584:L2927,12)</f>
        <v>R1013</v>
      </c>
      <c r="Q585" s="44">
        <f ca="1">VLOOKUP(A585,'Hospitalisation Details'!A584:L2927,7,FALSE)</f>
        <v>29</v>
      </c>
    </row>
    <row r="586" spans="1:17" ht="15.5" x14ac:dyDescent="0.35">
      <c r="A586" s="29" t="s">
        <v>1782</v>
      </c>
      <c r="B586" s="30" t="str">
        <f>VLOOKUP(A586,'Customer Names'!A586:E2920,3,FALSE)</f>
        <v>Mason</v>
      </c>
      <c r="C586" s="31">
        <f>VLOOKUP(A586,'Medical Examinations'!A586:J2920,2,FALSE)</f>
        <v>45.18</v>
      </c>
      <c r="D586" s="30">
        <f>VLOOKUP(A586,'Medical Examinations'!A586:J2920,4,FALSE)</f>
        <v>10.87</v>
      </c>
      <c r="E586" s="32" t="str">
        <f>VLOOKUP(A586,'Medical Examinations'!A586:J2920,6,FALSE)</f>
        <v>No</v>
      </c>
      <c r="F586" s="33" t="str">
        <f>VLOOKUP(A586,'Medical Examinations'!A586:J2920,7,FALSE)</f>
        <v>No</v>
      </c>
      <c r="G586" s="33" t="str">
        <f>VLOOKUP(A586,'Medical Examinations'!A586:J2920,8,FALSE)</f>
        <v>No</v>
      </c>
      <c r="H586" s="33">
        <f>VLOOKUP(A586,'Medical Examinations'!A586:J2920,9,FALSE)</f>
        <v>0</v>
      </c>
      <c r="I586" s="33" t="str">
        <f>VLOOKUP(A586,'Medical Examinations'!A586:J2920,10,FALSE)</f>
        <v>No</v>
      </c>
      <c r="J586" s="33" t="str">
        <f>VLOOKUP(A586,'Medical Examinations'!A586:J2920,3,FALSE)</f>
        <v>Obesity</v>
      </c>
      <c r="K586" s="33" t="str">
        <f>VLOOKUP(A586,'Medical Examinations'!A586:J2920,5,FALSE)</f>
        <v>Diabetese</v>
      </c>
      <c r="L586" s="34">
        <f>VLOOKUP(Healthcare!A586,'Hospitalisation Details'!A586:L2928,6,FALSE)</f>
        <v>36089</v>
      </c>
      <c r="M586" s="35">
        <f>VLOOKUP(A586,'Hospitalisation Details'!A586:L2928,9,FALSE)</f>
        <v>16903.5</v>
      </c>
      <c r="N586" s="32" t="str">
        <f>VLOOKUP(Healthcare!A586,'Hospitalisation Details'!A586:L2928,10,FALSE)</f>
        <v>tier - 2</v>
      </c>
      <c r="O586" s="33" t="str">
        <f>VLOOKUP(A586,'Hospitalisation Details'!A585:L2928,11,FALSE)</f>
        <v>tier - 3</v>
      </c>
      <c r="P586" s="33" t="str">
        <f>VLOOKUP(A586,'Hospitalisation Details'!A585:L2928,12)</f>
        <v>R1013</v>
      </c>
      <c r="Q586" s="36">
        <f ca="1">VLOOKUP(A586,'Hospitalisation Details'!A585:L2928,7,FALSE)</f>
        <v>27</v>
      </c>
    </row>
    <row r="587" spans="1:17" ht="15.5" x14ac:dyDescent="0.35">
      <c r="A587" s="37" t="s">
        <v>1781</v>
      </c>
      <c r="B587" s="38" t="str">
        <f>VLOOKUP(A587,'Customer Names'!A587:E2921,3,FALSE)</f>
        <v>Rotich</v>
      </c>
      <c r="C587" s="39">
        <f>VLOOKUP(A587,'Medical Examinations'!A587:J2921,2,FALSE)</f>
        <v>27.9</v>
      </c>
      <c r="D587" s="38">
        <f>VLOOKUP(A587,'Medical Examinations'!A587:J2921,4,FALSE)</f>
        <v>6.02</v>
      </c>
      <c r="E587" s="40" t="str">
        <f>VLOOKUP(A587,'Medical Examinations'!A587:J2921,6,FALSE)</f>
        <v>No</v>
      </c>
      <c r="F587" s="41" t="str">
        <f>VLOOKUP(A587,'Medical Examinations'!A587:J2921,7,FALSE)</f>
        <v>No</v>
      </c>
      <c r="G587" s="41" t="str">
        <f>VLOOKUP(A587,'Medical Examinations'!A587:J2921,8,FALSE)</f>
        <v>Yes</v>
      </c>
      <c r="H587" s="41">
        <f>VLOOKUP(A587,'Medical Examinations'!A587:J2921,9,FALSE)</f>
        <v>1</v>
      </c>
      <c r="I587" s="41" t="str">
        <f>VLOOKUP(A587,'Medical Examinations'!A587:J2921,10,FALSE)</f>
        <v>Yes</v>
      </c>
      <c r="J587" s="41" t="str">
        <f>VLOOKUP(A587,'Medical Examinations'!A587:J2921,3,FALSE)</f>
        <v>Overweight</v>
      </c>
      <c r="K587" s="41" t="str">
        <f>VLOOKUP(A587,'Medical Examinations'!A587:J2921,5,FALSE)</f>
        <v>Prediabetese</v>
      </c>
      <c r="L587" s="42">
        <f>VLOOKUP(Healthcare!A587,'Hospitalisation Details'!A587:L2929,6,FALSE)</f>
        <v>37874</v>
      </c>
      <c r="M587" s="43">
        <f>VLOOKUP(A587,'Hospitalisation Details'!A587:L2929,9,FALSE)</f>
        <v>16884.919999999998</v>
      </c>
      <c r="N587" s="40" t="str">
        <f>VLOOKUP(Healthcare!A587,'Hospitalisation Details'!A587:L2929,10,FALSE)</f>
        <v>tier - 2</v>
      </c>
      <c r="O587" s="41" t="str">
        <f>VLOOKUP(A587,'Hospitalisation Details'!A586:L2929,11,FALSE)</f>
        <v>tier - 2</v>
      </c>
      <c r="P587" s="41" t="str">
        <f>VLOOKUP(A587,'Hospitalisation Details'!A586:L2929,12)</f>
        <v>R1013</v>
      </c>
      <c r="Q587" s="44">
        <f ca="1">VLOOKUP(A587,'Hospitalisation Details'!A586:L2929,7,FALSE)</f>
        <v>23</v>
      </c>
    </row>
    <row r="588" spans="1:17" ht="15.5" x14ac:dyDescent="0.35">
      <c r="A588" s="29" t="s">
        <v>1780</v>
      </c>
      <c r="B588" s="30" t="str">
        <f>VLOOKUP(A588,'Customer Names'!A588:E2922,3,FALSE)</f>
        <v>Fetzer</v>
      </c>
      <c r="C588" s="31">
        <f>VLOOKUP(A588,'Medical Examinations'!A588:J2922,2,FALSE)</f>
        <v>51.33</v>
      </c>
      <c r="D588" s="30">
        <f>VLOOKUP(A588,'Medical Examinations'!A588:J2922,4,FALSE)</f>
        <v>7</v>
      </c>
      <c r="E588" s="32" t="str">
        <f>VLOOKUP(A588,'Medical Examinations'!A588:J2922,6,FALSE)</f>
        <v>No</v>
      </c>
      <c r="F588" s="33" t="str">
        <f>VLOOKUP(A588,'Medical Examinations'!A588:J2922,7,FALSE)</f>
        <v>No</v>
      </c>
      <c r="G588" s="33" t="str">
        <f>VLOOKUP(A588,'Medical Examinations'!A588:J2922,8,FALSE)</f>
        <v>No</v>
      </c>
      <c r="H588" s="33">
        <f>VLOOKUP(A588,'Medical Examinations'!A588:J2922,9,FALSE)</f>
        <v>0</v>
      </c>
      <c r="I588" s="33" t="str">
        <f>VLOOKUP(A588,'Medical Examinations'!A588:J2922,10,FALSE)</f>
        <v>No</v>
      </c>
      <c r="J588" s="33" t="str">
        <f>VLOOKUP(A588,'Medical Examinations'!A588:J2922,3,FALSE)</f>
        <v>Obesity</v>
      </c>
      <c r="K588" s="33" t="str">
        <f>VLOOKUP(A588,'Medical Examinations'!A588:J2922,5,FALSE)</f>
        <v>Diabetese</v>
      </c>
      <c r="L588" s="34">
        <f>VLOOKUP(Healthcare!A588,'Hospitalisation Details'!A588:L2930,6,FALSE)</f>
        <v>34554</v>
      </c>
      <c r="M588" s="35">
        <f>VLOOKUP(A588,'Hospitalisation Details'!A588:L2930,9,FALSE)</f>
        <v>16841.32</v>
      </c>
      <c r="N588" s="32" t="str">
        <f>VLOOKUP(Healthcare!A588,'Hospitalisation Details'!A588:L2930,10,FALSE)</f>
        <v>tier - 2</v>
      </c>
      <c r="O588" s="33" t="str">
        <f>VLOOKUP(A588,'Hospitalisation Details'!A587:L2930,11,FALSE)</f>
        <v>tier - 3</v>
      </c>
      <c r="P588" s="33" t="str">
        <f>VLOOKUP(A588,'Hospitalisation Details'!A587:L2930,12)</f>
        <v>R1013</v>
      </c>
      <c r="Q588" s="36">
        <f ca="1">VLOOKUP(A588,'Hospitalisation Details'!A587:L2930,7,FALSE)</f>
        <v>32</v>
      </c>
    </row>
    <row r="589" spans="1:17" ht="15.5" x14ac:dyDescent="0.35">
      <c r="A589" s="37" t="s">
        <v>1779</v>
      </c>
      <c r="B589" s="38" t="str">
        <f>VLOOKUP(A589,'Customer Names'!A589:E2923,3,FALSE)</f>
        <v>Mattis</v>
      </c>
      <c r="C589" s="39">
        <f>VLOOKUP(A589,'Medical Examinations'!A589:J2923,2,FALSE)</f>
        <v>30.59</v>
      </c>
      <c r="D589" s="38">
        <f>VLOOKUP(A589,'Medical Examinations'!A589:J2923,4,FALSE)</f>
        <v>5.56</v>
      </c>
      <c r="E589" s="40" t="str">
        <f>VLOOKUP(A589,'Medical Examinations'!A589:J2923,6,FALSE)</f>
        <v>Yes</v>
      </c>
      <c r="F589" s="41" t="str">
        <f>VLOOKUP(A589,'Medical Examinations'!A589:J2923,7,FALSE)</f>
        <v>No</v>
      </c>
      <c r="G589" s="41" t="str">
        <f>VLOOKUP(A589,'Medical Examinations'!A589:J2923,8,FALSE)</f>
        <v>No</v>
      </c>
      <c r="H589" s="41">
        <f>VLOOKUP(A589,'Medical Examinations'!A589:J2923,9,FALSE)</f>
        <v>1</v>
      </c>
      <c r="I589" s="41" t="str">
        <f>VLOOKUP(A589,'Medical Examinations'!A589:J2923,10,FALSE)</f>
        <v>No</v>
      </c>
      <c r="J589" s="41" t="str">
        <f>VLOOKUP(A589,'Medical Examinations'!A589:J2923,3,FALSE)</f>
        <v>Obesity</v>
      </c>
      <c r="K589" s="41" t="str">
        <f>VLOOKUP(A589,'Medical Examinations'!A589:J2923,5,FALSE)</f>
        <v>Normal</v>
      </c>
      <c r="L589" s="42">
        <f>VLOOKUP(Healthcare!A589,'Hospitalisation Details'!A589:L2931,6,FALSE)</f>
        <v>34991</v>
      </c>
      <c r="M589" s="43">
        <f>VLOOKUP(A589,'Hospitalisation Details'!A589:L2931,9,FALSE)</f>
        <v>16796.41</v>
      </c>
      <c r="N589" s="40" t="str">
        <f>VLOOKUP(Healthcare!A589,'Hospitalisation Details'!A589:L2931,10,FALSE)</f>
        <v>tier - 2</v>
      </c>
      <c r="O589" s="41" t="str">
        <f>VLOOKUP(A589,'Hospitalisation Details'!A588:L2931,11,FALSE)</f>
        <v>tier - 3</v>
      </c>
      <c r="P589" s="41" t="str">
        <f>VLOOKUP(A589,'Hospitalisation Details'!A588:L2931,12)</f>
        <v>R1013</v>
      </c>
      <c r="Q589" s="44">
        <f ca="1">VLOOKUP(A589,'Hospitalisation Details'!A588:L2931,7,FALSE)</f>
        <v>30</v>
      </c>
    </row>
    <row r="590" spans="1:17" ht="15.5" x14ac:dyDescent="0.35">
      <c r="A590" s="29" t="s">
        <v>1778</v>
      </c>
      <c r="B590" s="30" t="str">
        <f>VLOOKUP(A590,'Customer Names'!A590:E2924,3,FALSE)</f>
        <v>Cochran</v>
      </c>
      <c r="C590" s="31">
        <f>VLOOKUP(A590,'Medical Examinations'!A590:J2924,2,FALSE)</f>
        <v>39.229999999999997</v>
      </c>
      <c r="D590" s="30">
        <f>VLOOKUP(A590,'Medical Examinations'!A590:J2924,4,FALSE)</f>
        <v>8.4499999999999993</v>
      </c>
      <c r="E590" s="32" t="str">
        <f>VLOOKUP(A590,'Medical Examinations'!A590:J2924,6,FALSE)</f>
        <v>No</v>
      </c>
      <c r="F590" s="33" t="str">
        <f>VLOOKUP(A590,'Medical Examinations'!A590:J2924,7,FALSE)</f>
        <v>No</v>
      </c>
      <c r="G590" s="33" t="str">
        <f>VLOOKUP(A590,'Medical Examinations'!A590:J2924,8,FALSE)</f>
        <v>No</v>
      </c>
      <c r="H590" s="33">
        <f>VLOOKUP(A590,'Medical Examinations'!A590:J2924,9,FALSE)</f>
        <v>0</v>
      </c>
      <c r="I590" s="33" t="str">
        <f>VLOOKUP(A590,'Medical Examinations'!A590:J2924,10,FALSE)</f>
        <v>No</v>
      </c>
      <c r="J590" s="33" t="str">
        <f>VLOOKUP(A590,'Medical Examinations'!A590:J2924,3,FALSE)</f>
        <v>Obesity</v>
      </c>
      <c r="K590" s="33" t="str">
        <f>VLOOKUP(A590,'Medical Examinations'!A590:J2924,5,FALSE)</f>
        <v>Diabetese</v>
      </c>
      <c r="L590" s="34">
        <f>VLOOKUP(Healthcare!A590,'Hospitalisation Details'!A590:L2932,6,FALSE)</f>
        <v>33814</v>
      </c>
      <c r="M590" s="35">
        <f>VLOOKUP(A590,'Hospitalisation Details'!A590:L2932,9,FALSE)</f>
        <v>16779.400000000001</v>
      </c>
      <c r="N590" s="32" t="str">
        <f>VLOOKUP(Healthcare!A590,'Hospitalisation Details'!A590:L2932,10,FALSE)</f>
        <v>tier - 2</v>
      </c>
      <c r="O590" s="33" t="str">
        <f>VLOOKUP(A590,'Hospitalisation Details'!A589:L2932,11,FALSE)</f>
        <v>tier - 2</v>
      </c>
      <c r="P590" s="33" t="str">
        <f>VLOOKUP(A590,'Hospitalisation Details'!A589:L2932,12)</f>
        <v>R1013</v>
      </c>
      <c r="Q590" s="36">
        <f ca="1">VLOOKUP(A590,'Hospitalisation Details'!A589:L2932,7,FALSE)</f>
        <v>34</v>
      </c>
    </row>
    <row r="591" spans="1:17" ht="15.5" x14ac:dyDescent="0.35">
      <c r="A591" s="37" t="s">
        <v>1777</v>
      </c>
      <c r="B591" s="38" t="str">
        <f>VLOOKUP(A591,'Customer Names'!A591:E2925,3,FALSE)</f>
        <v>Balinsky</v>
      </c>
      <c r="C591" s="39">
        <f>VLOOKUP(A591,'Medical Examinations'!A591:J2925,2,FALSE)</f>
        <v>19.094999999999999</v>
      </c>
      <c r="D591" s="38">
        <f>VLOOKUP(A591,'Medical Examinations'!A591:J2925,4,FALSE)</f>
        <v>6.19</v>
      </c>
      <c r="E591" s="40" t="str">
        <f>VLOOKUP(A591,'Medical Examinations'!A591:J2925,6,FALSE)</f>
        <v>No</v>
      </c>
      <c r="F591" s="41" t="str">
        <f>VLOOKUP(A591,'Medical Examinations'!A591:J2925,7,FALSE)</f>
        <v>No</v>
      </c>
      <c r="G591" s="41" t="str">
        <f>VLOOKUP(A591,'Medical Examinations'!A591:J2925,8,FALSE)</f>
        <v>No</v>
      </c>
      <c r="H591" s="41">
        <f>VLOOKUP(A591,'Medical Examinations'!A591:J2925,9,FALSE)</f>
        <v>0</v>
      </c>
      <c r="I591" s="41" t="str">
        <f>VLOOKUP(A591,'Medical Examinations'!A591:J2925,10,FALSE)</f>
        <v>Yes</v>
      </c>
      <c r="J591" s="41" t="str">
        <f>VLOOKUP(A591,'Medical Examinations'!A591:J2925,3,FALSE)</f>
        <v>Normal weight</v>
      </c>
      <c r="K591" s="41" t="str">
        <f>VLOOKUP(A591,'Medical Examinations'!A591:J2925,5,FALSE)</f>
        <v>Prediabetese</v>
      </c>
      <c r="L591" s="42">
        <f>VLOOKUP(Healthcare!A591,'Hospitalisation Details'!A591:L2933,6,FALSE)</f>
        <v>36426</v>
      </c>
      <c r="M591" s="43">
        <f>VLOOKUP(A591,'Hospitalisation Details'!A591:L2933,9,FALSE)</f>
        <v>16776.3</v>
      </c>
      <c r="N591" s="40" t="str">
        <f>VLOOKUP(Healthcare!A591,'Hospitalisation Details'!A591:L2933,10,FALSE)</f>
        <v>tier - 2</v>
      </c>
      <c r="O591" s="41" t="str">
        <f>VLOOKUP(A591,'Hospitalisation Details'!A590:L2933,11,FALSE)</f>
        <v>tier - 2</v>
      </c>
      <c r="P591" s="41" t="str">
        <f>VLOOKUP(A591,'Hospitalisation Details'!A590:L2933,12)</f>
        <v>R1013</v>
      </c>
      <c r="Q591" s="44">
        <f ca="1">VLOOKUP(A591,'Hospitalisation Details'!A590:L2933,7,FALSE)</f>
        <v>26</v>
      </c>
    </row>
    <row r="592" spans="1:17" ht="15.5" x14ac:dyDescent="0.35">
      <c r="A592" s="29" t="s">
        <v>1776</v>
      </c>
      <c r="B592" s="30" t="str">
        <f>VLOOKUP(A592,'Customer Names'!A592:E2926,3,FALSE)</f>
        <v>Reilly</v>
      </c>
      <c r="C592" s="31">
        <f>VLOOKUP(A592,'Medical Examinations'!A592:J2926,2,FALSE)</f>
        <v>49.72</v>
      </c>
      <c r="D592" s="30">
        <f>VLOOKUP(A592,'Medical Examinations'!A592:J2926,4,FALSE)</f>
        <v>7.71</v>
      </c>
      <c r="E592" s="32" t="str">
        <f>VLOOKUP(A592,'Medical Examinations'!A592:J2926,6,FALSE)</f>
        <v>No</v>
      </c>
      <c r="F592" s="33" t="str">
        <f>VLOOKUP(A592,'Medical Examinations'!A592:J2926,7,FALSE)</f>
        <v>No</v>
      </c>
      <c r="G592" s="33" t="str">
        <f>VLOOKUP(A592,'Medical Examinations'!A592:J2926,8,FALSE)</f>
        <v>No</v>
      </c>
      <c r="H592" s="33">
        <f>VLOOKUP(A592,'Medical Examinations'!A592:J2926,9,FALSE)</f>
        <v>0</v>
      </c>
      <c r="I592" s="33" t="str">
        <f>VLOOKUP(A592,'Medical Examinations'!A592:J2926,10,FALSE)</f>
        <v>No</v>
      </c>
      <c r="J592" s="33" t="str">
        <f>VLOOKUP(A592,'Medical Examinations'!A592:J2926,3,FALSE)</f>
        <v>Obesity</v>
      </c>
      <c r="K592" s="33" t="str">
        <f>VLOOKUP(A592,'Medical Examinations'!A592:J2926,5,FALSE)</f>
        <v>Diabetese</v>
      </c>
      <c r="L592" s="34">
        <f>VLOOKUP(Healthcare!A592,'Hospitalisation Details'!A592:L2934,6,FALSE)</f>
        <v>34574</v>
      </c>
      <c r="M592" s="35">
        <f>VLOOKUP(A592,'Hospitalisation Details'!A592:L2934,9,FALSE)</f>
        <v>16770.990000000002</v>
      </c>
      <c r="N592" s="32" t="str">
        <f>VLOOKUP(Healthcare!A592,'Hospitalisation Details'!A592:L2934,10,FALSE)</f>
        <v>tier - 2</v>
      </c>
      <c r="O592" s="33" t="str">
        <f>VLOOKUP(A592,'Hospitalisation Details'!A591:L2934,11,FALSE)</f>
        <v>tier - 1</v>
      </c>
      <c r="P592" s="33" t="str">
        <f>VLOOKUP(A592,'Hospitalisation Details'!A591:L2934,12)</f>
        <v>R1013</v>
      </c>
      <c r="Q592" s="36">
        <f ca="1">VLOOKUP(A592,'Hospitalisation Details'!A591:L2934,7,FALSE)</f>
        <v>32</v>
      </c>
    </row>
    <row r="593" spans="1:17" ht="15.5" x14ac:dyDescent="0.35">
      <c r="A593" s="37" t="s">
        <v>1775</v>
      </c>
      <c r="B593" s="38" t="str">
        <f>VLOOKUP(A593,'Customer Names'!A593:E2927,3,FALSE)</f>
        <v>Johnson</v>
      </c>
      <c r="C593" s="39">
        <f>VLOOKUP(A593,'Medical Examinations'!A593:J2927,2,FALSE)</f>
        <v>21.754999999999999</v>
      </c>
      <c r="D593" s="38">
        <f>VLOOKUP(A593,'Medical Examinations'!A593:J2927,4,FALSE)</f>
        <v>4.63</v>
      </c>
      <c r="E593" s="40" t="str">
        <f>VLOOKUP(A593,'Medical Examinations'!A593:J2927,6,FALSE)</f>
        <v>No</v>
      </c>
      <c r="F593" s="41" t="str">
        <f>VLOOKUP(A593,'Medical Examinations'!A593:J2927,7,FALSE)</f>
        <v>No</v>
      </c>
      <c r="G593" s="41" t="str">
        <f>VLOOKUP(A593,'Medical Examinations'!A593:J2927,8,FALSE)</f>
        <v>Yes</v>
      </c>
      <c r="H593" s="41">
        <f>VLOOKUP(A593,'Medical Examinations'!A593:J2927,9,FALSE)</f>
        <v>1</v>
      </c>
      <c r="I593" s="41" t="str">
        <f>VLOOKUP(A593,'Medical Examinations'!A593:J2927,10,FALSE)</f>
        <v>Yes</v>
      </c>
      <c r="J593" s="41" t="str">
        <f>VLOOKUP(A593,'Medical Examinations'!A593:J2927,3,FALSE)</f>
        <v>Normal weight</v>
      </c>
      <c r="K593" s="41" t="str">
        <f>VLOOKUP(A593,'Medical Examinations'!A593:J2927,5,FALSE)</f>
        <v>Normal</v>
      </c>
      <c r="L593" s="42">
        <f>VLOOKUP(Healthcare!A593,'Hospitalisation Details'!A593:L2935,6,FALSE)</f>
        <v>34278</v>
      </c>
      <c r="M593" s="43">
        <f>VLOOKUP(A593,'Hospitalisation Details'!A593:L2935,9,FALSE)</f>
        <v>16657.72</v>
      </c>
      <c r="N593" s="40" t="str">
        <f>VLOOKUP(Healthcare!A593,'Hospitalisation Details'!A593:L2935,10,FALSE)</f>
        <v>tier - 2</v>
      </c>
      <c r="O593" s="41" t="str">
        <f>VLOOKUP(A593,'Hospitalisation Details'!A592:L2935,11,FALSE)</f>
        <v>tier - 1</v>
      </c>
      <c r="P593" s="41" t="str">
        <f>VLOOKUP(A593,'Hospitalisation Details'!A592:L2935,12)</f>
        <v>R1013</v>
      </c>
      <c r="Q593" s="44">
        <f ca="1">VLOOKUP(A593,'Hospitalisation Details'!A592:L2935,7,FALSE)</f>
        <v>32</v>
      </c>
    </row>
    <row r="594" spans="1:17" ht="15.5" x14ac:dyDescent="0.35">
      <c r="A594" s="29" t="s">
        <v>1774</v>
      </c>
      <c r="B594" s="30" t="str">
        <f>VLOOKUP(A594,'Customer Names'!A594:E2928,3,FALSE)</f>
        <v>Petry</v>
      </c>
      <c r="C594" s="31">
        <f>VLOOKUP(A594,'Medical Examinations'!A594:J2928,2,FALSE)</f>
        <v>48.39</v>
      </c>
      <c r="D594" s="30">
        <f>VLOOKUP(A594,'Medical Examinations'!A594:J2928,4,FALSE)</f>
        <v>4.6100000000000003</v>
      </c>
      <c r="E594" s="32" t="str">
        <f>VLOOKUP(A594,'Medical Examinations'!A594:J2928,6,FALSE)</f>
        <v>No</v>
      </c>
      <c r="F594" s="33" t="str">
        <f>VLOOKUP(A594,'Medical Examinations'!A594:J2928,7,FALSE)</f>
        <v>No</v>
      </c>
      <c r="G594" s="33" t="str">
        <f>VLOOKUP(A594,'Medical Examinations'!A594:J2928,8,FALSE)</f>
        <v>No</v>
      </c>
      <c r="H594" s="33">
        <f>VLOOKUP(A594,'Medical Examinations'!A594:J2928,9,FALSE)</f>
        <v>0</v>
      </c>
      <c r="I594" s="33" t="str">
        <f>VLOOKUP(A594,'Medical Examinations'!A594:J2928,10,FALSE)</f>
        <v>No</v>
      </c>
      <c r="J594" s="33" t="str">
        <f>VLOOKUP(A594,'Medical Examinations'!A594:J2928,3,FALSE)</f>
        <v>Obesity</v>
      </c>
      <c r="K594" s="33" t="str">
        <f>VLOOKUP(A594,'Medical Examinations'!A594:J2928,5,FALSE)</f>
        <v>Normal</v>
      </c>
      <c r="L594" s="34">
        <f>VLOOKUP(Healthcare!A594,'Hospitalisation Details'!A594:L2936,6,FALSE)</f>
        <v>35698</v>
      </c>
      <c r="M594" s="35">
        <f>VLOOKUP(A594,'Hospitalisation Details'!A594:L2936,9,FALSE)</f>
        <v>16631.61</v>
      </c>
      <c r="N594" s="32" t="str">
        <f>VLOOKUP(Healthcare!A594,'Hospitalisation Details'!A594:L2936,10,FALSE)</f>
        <v>tier - 2</v>
      </c>
      <c r="O594" s="33" t="str">
        <f>VLOOKUP(A594,'Hospitalisation Details'!A593:L2936,11,FALSE)</f>
        <v>tier - 1</v>
      </c>
      <c r="P594" s="33" t="str">
        <f>VLOOKUP(A594,'Hospitalisation Details'!A593:L2936,12)</f>
        <v>R1013</v>
      </c>
      <c r="Q594" s="36">
        <f ca="1">VLOOKUP(A594,'Hospitalisation Details'!A593:L2936,7,FALSE)</f>
        <v>28</v>
      </c>
    </row>
    <row r="595" spans="1:17" ht="15.5" x14ac:dyDescent="0.35">
      <c r="A595" s="37" t="s">
        <v>1773</v>
      </c>
      <c r="B595" s="38" t="str">
        <f>VLOOKUP(A595,'Customer Names'!A595:E2929,3,FALSE)</f>
        <v>Laleman</v>
      </c>
      <c r="C595" s="39">
        <f>VLOOKUP(A595,'Medical Examinations'!A595:J2929,2,FALSE)</f>
        <v>47.15</v>
      </c>
      <c r="D595" s="38">
        <f>VLOOKUP(A595,'Medical Examinations'!A595:J2929,4,FALSE)</f>
        <v>9.5299999999999994</v>
      </c>
      <c r="E595" s="40" t="str">
        <f>VLOOKUP(A595,'Medical Examinations'!A595:J2929,6,FALSE)</f>
        <v>Yes</v>
      </c>
      <c r="F595" s="41" t="str">
        <f>VLOOKUP(A595,'Medical Examinations'!A595:J2929,7,FALSE)</f>
        <v>No</v>
      </c>
      <c r="G595" s="41" t="str">
        <f>VLOOKUP(A595,'Medical Examinations'!A595:J2929,8,FALSE)</f>
        <v>No</v>
      </c>
      <c r="H595" s="41">
        <f>VLOOKUP(A595,'Medical Examinations'!A595:J2929,9,FALSE)</f>
        <v>1</v>
      </c>
      <c r="I595" s="41" t="str">
        <f>VLOOKUP(A595,'Medical Examinations'!A595:J2929,10,FALSE)</f>
        <v>No</v>
      </c>
      <c r="J595" s="41" t="str">
        <f>VLOOKUP(A595,'Medical Examinations'!A595:J2929,3,FALSE)</f>
        <v>Obesity</v>
      </c>
      <c r="K595" s="41" t="str">
        <f>VLOOKUP(A595,'Medical Examinations'!A595:J2929,5,FALSE)</f>
        <v>Diabetese</v>
      </c>
      <c r="L595" s="42">
        <f>VLOOKUP(Healthcare!A595,'Hospitalisation Details'!A595:L2937,6,FALSE)</f>
        <v>34904</v>
      </c>
      <c r="M595" s="43">
        <f>VLOOKUP(A595,'Hospitalisation Details'!A595:L2937,9,FALSE)</f>
        <v>16602.18</v>
      </c>
      <c r="N595" s="40" t="str">
        <f>VLOOKUP(Healthcare!A595,'Hospitalisation Details'!A595:L2937,10,FALSE)</f>
        <v>tier - 2</v>
      </c>
      <c r="O595" s="41" t="str">
        <f>VLOOKUP(A595,'Hospitalisation Details'!A594:L2937,11,FALSE)</f>
        <v>tier - 1</v>
      </c>
      <c r="P595" s="41" t="str">
        <f>VLOOKUP(A595,'Hospitalisation Details'!A594:L2937,12)</f>
        <v>R1013</v>
      </c>
      <c r="Q595" s="44">
        <f ca="1">VLOOKUP(A595,'Hospitalisation Details'!A594:L2937,7,FALSE)</f>
        <v>31</v>
      </c>
    </row>
    <row r="596" spans="1:17" ht="15.5" x14ac:dyDescent="0.35">
      <c r="A596" s="29" t="s">
        <v>1772</v>
      </c>
      <c r="B596" s="30" t="str">
        <f>VLOOKUP(A596,'Customer Names'!A596:E2930,3,FALSE)</f>
        <v>Colby</v>
      </c>
      <c r="C596" s="31">
        <f>VLOOKUP(A596,'Medical Examinations'!A596:J2930,2,FALSE)</f>
        <v>47.59</v>
      </c>
      <c r="D596" s="30">
        <f>VLOOKUP(A596,'Medical Examinations'!A596:J2930,4,FALSE)</f>
        <v>11.43</v>
      </c>
      <c r="E596" s="32" t="str">
        <f>VLOOKUP(A596,'Medical Examinations'!A596:J2930,6,FALSE)</f>
        <v>Yes</v>
      </c>
      <c r="F596" s="33" t="str">
        <f>VLOOKUP(A596,'Medical Examinations'!A596:J2930,7,FALSE)</f>
        <v>No</v>
      </c>
      <c r="G596" s="33" t="str">
        <f>VLOOKUP(A596,'Medical Examinations'!A596:J2930,8,FALSE)</f>
        <v>No</v>
      </c>
      <c r="H596" s="33">
        <f>VLOOKUP(A596,'Medical Examinations'!A596:J2930,9,FALSE)</f>
        <v>2</v>
      </c>
      <c r="I596" s="33" t="str">
        <f>VLOOKUP(A596,'Medical Examinations'!A596:J2930,10,FALSE)</f>
        <v>No</v>
      </c>
      <c r="J596" s="33" t="str">
        <f>VLOOKUP(A596,'Medical Examinations'!A596:J2930,3,FALSE)</f>
        <v>Obesity</v>
      </c>
      <c r="K596" s="33" t="str">
        <f>VLOOKUP(A596,'Medical Examinations'!A596:J2930,5,FALSE)</f>
        <v>Diabetese</v>
      </c>
      <c r="L596" s="34">
        <f>VLOOKUP(Healthcare!A596,'Hospitalisation Details'!A596:L2938,6,FALSE)</f>
        <v>33064</v>
      </c>
      <c r="M596" s="35">
        <f>VLOOKUP(A596,'Hospitalisation Details'!A596:L2938,9,FALSE)</f>
        <v>16600.16</v>
      </c>
      <c r="N596" s="32" t="str">
        <f>VLOOKUP(Healthcare!A596,'Hospitalisation Details'!A596:L2938,10,FALSE)</f>
        <v>tier - 2</v>
      </c>
      <c r="O596" s="33" t="str">
        <f>VLOOKUP(A596,'Hospitalisation Details'!A595:L2938,11,FALSE)</f>
        <v>tier - 2</v>
      </c>
      <c r="P596" s="33" t="str">
        <f>VLOOKUP(A596,'Hospitalisation Details'!A595:L2938,12)</f>
        <v>R1013</v>
      </c>
      <c r="Q596" s="36">
        <f ca="1">VLOOKUP(A596,'Hospitalisation Details'!A595:L2938,7,FALSE)</f>
        <v>36</v>
      </c>
    </row>
    <row r="597" spans="1:17" ht="15.5" x14ac:dyDescent="0.35">
      <c r="A597" s="37" t="s">
        <v>1771</v>
      </c>
      <c r="B597" s="38" t="str">
        <f>VLOOKUP(A597,'Customer Names'!A597:E2931,3,FALSE)</f>
        <v>Wathke</v>
      </c>
      <c r="C597" s="39">
        <f>VLOOKUP(A597,'Medical Examinations'!A597:J2931,2,FALSE)</f>
        <v>39.81</v>
      </c>
      <c r="D597" s="38">
        <f>VLOOKUP(A597,'Medical Examinations'!A597:J2931,4,FALSE)</f>
        <v>7.65</v>
      </c>
      <c r="E597" s="40" t="str">
        <f>VLOOKUP(A597,'Medical Examinations'!A597:J2931,6,FALSE)</f>
        <v>Yes</v>
      </c>
      <c r="F597" s="41" t="str">
        <f>VLOOKUP(A597,'Medical Examinations'!A597:J2931,7,FALSE)</f>
        <v>No</v>
      </c>
      <c r="G597" s="41" t="str">
        <f>VLOOKUP(A597,'Medical Examinations'!A597:J2931,8,FALSE)</f>
        <v>Yes</v>
      </c>
      <c r="H597" s="41">
        <f>VLOOKUP(A597,'Medical Examinations'!A597:J2931,9,FALSE)</f>
        <v>1</v>
      </c>
      <c r="I597" s="41" t="str">
        <f>VLOOKUP(A597,'Medical Examinations'!A597:J2931,10,FALSE)</f>
        <v>No</v>
      </c>
      <c r="J597" s="41" t="str">
        <f>VLOOKUP(A597,'Medical Examinations'!A597:J2931,3,FALSE)</f>
        <v>Obesity</v>
      </c>
      <c r="K597" s="41" t="str">
        <f>VLOOKUP(A597,'Medical Examinations'!A597:J2931,5,FALSE)</f>
        <v>Diabetese</v>
      </c>
      <c r="L597" s="42">
        <f>VLOOKUP(Healthcare!A597,'Hospitalisation Details'!A597:L2939,6,FALSE)</f>
        <v>34145</v>
      </c>
      <c r="M597" s="43">
        <f>VLOOKUP(A597,'Hospitalisation Details'!A597:L2939,9,FALSE)</f>
        <v>16587.96</v>
      </c>
      <c r="N597" s="40" t="str">
        <f>VLOOKUP(Healthcare!A597,'Hospitalisation Details'!A597:L2939,10,FALSE)</f>
        <v>tier - 2</v>
      </c>
      <c r="O597" s="41" t="str">
        <f>VLOOKUP(A597,'Hospitalisation Details'!A596:L2939,11,FALSE)</f>
        <v>tier - 2</v>
      </c>
      <c r="P597" s="41" t="str">
        <f>VLOOKUP(A597,'Hospitalisation Details'!A596:L2939,12)</f>
        <v>R1013</v>
      </c>
      <c r="Q597" s="44">
        <f ca="1">VLOOKUP(A597,'Hospitalisation Details'!A596:L2939,7,FALSE)</f>
        <v>33</v>
      </c>
    </row>
    <row r="598" spans="1:17" ht="15.5" x14ac:dyDescent="0.35">
      <c r="A598" s="29" t="s">
        <v>1770</v>
      </c>
      <c r="B598" s="30" t="str">
        <f>VLOOKUP(A598,'Customer Names'!A598:E2932,3,FALSE)</f>
        <v>Daly</v>
      </c>
      <c r="C598" s="31">
        <f>VLOOKUP(A598,'Medical Examinations'!A598:J2932,2,FALSE)</f>
        <v>31.02</v>
      </c>
      <c r="D598" s="30">
        <f>VLOOKUP(A598,'Medical Examinations'!A598:J2932,4,FALSE)</f>
        <v>5.87</v>
      </c>
      <c r="E598" s="32" t="str">
        <f>VLOOKUP(A598,'Medical Examinations'!A598:J2932,6,FALSE)</f>
        <v>Yes</v>
      </c>
      <c r="F598" s="33" t="str">
        <f>VLOOKUP(A598,'Medical Examinations'!A598:J2932,7,FALSE)</f>
        <v>No</v>
      </c>
      <c r="G598" s="33" t="str">
        <f>VLOOKUP(A598,'Medical Examinations'!A598:J2932,8,FALSE)</f>
        <v>No</v>
      </c>
      <c r="H598" s="33">
        <f>VLOOKUP(A598,'Medical Examinations'!A598:J2932,9,FALSE)</f>
        <v>0</v>
      </c>
      <c r="I598" s="33" t="str">
        <f>VLOOKUP(A598,'Medical Examinations'!A598:J2932,10,FALSE)</f>
        <v>No</v>
      </c>
      <c r="J598" s="33" t="str">
        <f>VLOOKUP(A598,'Medical Examinations'!A598:J2932,3,FALSE)</f>
        <v>Obesity</v>
      </c>
      <c r="K598" s="33" t="str">
        <f>VLOOKUP(A598,'Medical Examinations'!A598:J2932,5,FALSE)</f>
        <v>Prediabetese</v>
      </c>
      <c r="L598" s="34">
        <f>VLOOKUP(Healthcare!A598,'Hospitalisation Details'!A598:L2940,6,FALSE)</f>
        <v>37067</v>
      </c>
      <c r="M598" s="35">
        <f>VLOOKUP(A598,'Hospitalisation Details'!A598:L2940,9,FALSE)</f>
        <v>16586.5</v>
      </c>
      <c r="N598" s="32" t="str">
        <f>VLOOKUP(Healthcare!A598,'Hospitalisation Details'!A598:L2940,10,FALSE)</f>
        <v>tier - 2</v>
      </c>
      <c r="O598" s="33" t="str">
        <f>VLOOKUP(A598,'Hospitalisation Details'!A597:L2940,11,FALSE)</f>
        <v>tier - 1</v>
      </c>
      <c r="P598" s="33" t="str">
        <f>VLOOKUP(A598,'Hospitalisation Details'!A597:L2940,12)</f>
        <v>R1013</v>
      </c>
      <c r="Q598" s="36">
        <f ca="1">VLOOKUP(A598,'Hospitalisation Details'!A597:L2940,7,FALSE)</f>
        <v>25</v>
      </c>
    </row>
    <row r="599" spans="1:17" ht="15.5" x14ac:dyDescent="0.35">
      <c r="A599" s="37" t="s">
        <v>1769</v>
      </c>
      <c r="B599" s="38" t="str">
        <f>VLOOKUP(A599,'Customer Names'!A599:E2933,3,FALSE)</f>
        <v>Dillon</v>
      </c>
      <c r="C599" s="39">
        <f>VLOOKUP(A599,'Medical Examinations'!A599:J2933,2,FALSE)</f>
        <v>24.75</v>
      </c>
      <c r="D599" s="38">
        <f>VLOOKUP(A599,'Medical Examinations'!A599:J2933,4,FALSE)</f>
        <v>4.3600000000000003</v>
      </c>
      <c r="E599" s="40" t="str">
        <f>VLOOKUP(A599,'Medical Examinations'!A599:J2933,6,FALSE)</f>
        <v>Yes</v>
      </c>
      <c r="F599" s="41" t="str">
        <f>VLOOKUP(A599,'Medical Examinations'!A599:J2933,7,FALSE)</f>
        <v>No</v>
      </c>
      <c r="G599" s="41" t="str">
        <f>VLOOKUP(A599,'Medical Examinations'!A599:J2933,8,FALSE)</f>
        <v>No</v>
      </c>
      <c r="H599" s="41">
        <f>VLOOKUP(A599,'Medical Examinations'!A599:J2933,9,FALSE)</f>
        <v>1</v>
      </c>
      <c r="I599" s="41" t="str">
        <f>VLOOKUP(A599,'Medical Examinations'!A599:J2933,10,FALSE)</f>
        <v>Yes</v>
      </c>
      <c r="J599" s="41" t="str">
        <f>VLOOKUP(A599,'Medical Examinations'!A599:J2933,3,FALSE)</f>
        <v>Normal weight</v>
      </c>
      <c r="K599" s="41" t="str">
        <f>VLOOKUP(A599,'Medical Examinations'!A599:J2933,5,FALSE)</f>
        <v>Normal</v>
      </c>
      <c r="L599" s="42">
        <f>VLOOKUP(Healthcare!A599,'Hospitalisation Details'!A599:L2941,6,FALSE)</f>
        <v>35056</v>
      </c>
      <c r="M599" s="43">
        <f>VLOOKUP(A599,'Hospitalisation Details'!A599:L2941,9,FALSE)</f>
        <v>16577.78</v>
      </c>
      <c r="N599" s="40" t="str">
        <f>VLOOKUP(Healthcare!A599,'Hospitalisation Details'!A599:L2941,10,FALSE)</f>
        <v>tier - 2</v>
      </c>
      <c r="O599" s="41" t="str">
        <f>VLOOKUP(A599,'Hospitalisation Details'!A598:L2941,11,FALSE)</f>
        <v>tier - 1</v>
      </c>
      <c r="P599" s="41" t="str">
        <f>VLOOKUP(A599,'Hospitalisation Details'!A598:L2941,12)</f>
        <v>R1013</v>
      </c>
      <c r="Q599" s="44">
        <f ca="1">VLOOKUP(A599,'Hospitalisation Details'!A598:L2941,7,FALSE)</f>
        <v>30</v>
      </c>
    </row>
    <row r="600" spans="1:17" ht="15.5" x14ac:dyDescent="0.35">
      <c r="A600" s="29" t="s">
        <v>1768</v>
      </c>
      <c r="B600" s="30" t="str">
        <f>VLOOKUP(A600,'Customer Names'!A600:E2934,3,FALSE)</f>
        <v>Pontes</v>
      </c>
      <c r="C600" s="31">
        <f>VLOOKUP(A600,'Medical Examinations'!A600:J2934,2,FALSE)</f>
        <v>30.114999999999998</v>
      </c>
      <c r="D600" s="30">
        <f>VLOOKUP(A600,'Medical Examinations'!A600:J2934,4,FALSE)</f>
        <v>10.119999999999999</v>
      </c>
      <c r="E600" s="32" t="str">
        <f>VLOOKUP(A600,'Medical Examinations'!A600:J2934,6,FALSE)</f>
        <v>No</v>
      </c>
      <c r="F600" s="33" t="str">
        <f>VLOOKUP(A600,'Medical Examinations'!A600:J2934,7,FALSE)</f>
        <v>No</v>
      </c>
      <c r="G600" s="33" t="str">
        <f>VLOOKUP(A600,'Medical Examinations'!A600:J2934,8,FALSE)</f>
        <v>No</v>
      </c>
      <c r="H600" s="33">
        <f>VLOOKUP(A600,'Medical Examinations'!A600:J2934,9,FALSE)</f>
        <v>3</v>
      </c>
      <c r="I600" s="33" t="str">
        <f>VLOOKUP(A600,'Medical Examinations'!A600:J2934,10,FALSE)</f>
        <v>No</v>
      </c>
      <c r="J600" s="33" t="str">
        <f>VLOOKUP(A600,'Medical Examinations'!A600:J2934,3,FALSE)</f>
        <v>Obesity</v>
      </c>
      <c r="K600" s="33" t="str">
        <f>VLOOKUP(A600,'Medical Examinations'!A600:J2934,5,FALSE)</f>
        <v>Diabetese</v>
      </c>
      <c r="L600" s="34">
        <f>VLOOKUP(Healthcare!A600,'Hospitalisation Details'!A600:L2942,6,FALSE)</f>
        <v>36078</v>
      </c>
      <c r="M600" s="35">
        <f>VLOOKUP(A600,'Hospitalisation Details'!A600:L2942,9,FALSE)</f>
        <v>16455.71</v>
      </c>
      <c r="N600" s="32" t="str">
        <f>VLOOKUP(Healthcare!A600,'Hospitalisation Details'!A600:L2942,10,FALSE)</f>
        <v>tier - 2</v>
      </c>
      <c r="O600" s="33" t="str">
        <f>VLOOKUP(A600,'Hospitalisation Details'!A599:L2942,11,FALSE)</f>
        <v>tier - 2</v>
      </c>
      <c r="P600" s="33" t="str">
        <f>VLOOKUP(A600,'Hospitalisation Details'!A599:L2942,12)</f>
        <v>R1013</v>
      </c>
      <c r="Q600" s="36">
        <f ca="1">VLOOKUP(A600,'Hospitalisation Details'!A599:L2942,7,FALSE)</f>
        <v>27</v>
      </c>
    </row>
    <row r="601" spans="1:17" ht="15.5" x14ac:dyDescent="0.35">
      <c r="A601" s="37" t="s">
        <v>1767</v>
      </c>
      <c r="B601" s="38" t="str">
        <f>VLOOKUP(A601,'Customer Names'!A601:E2935,3,FALSE)</f>
        <v>Spies</v>
      </c>
      <c r="C601" s="39">
        <f>VLOOKUP(A601,'Medical Examinations'!A601:J2935,2,FALSE)</f>
        <v>26.03</v>
      </c>
      <c r="D601" s="38">
        <f>VLOOKUP(A601,'Medical Examinations'!A601:J2935,4,FALSE)</f>
        <v>4.01</v>
      </c>
      <c r="E601" s="40" t="str">
        <f>VLOOKUP(A601,'Medical Examinations'!A601:J2935,6,FALSE)</f>
        <v>No</v>
      </c>
      <c r="F601" s="41" t="str">
        <f>VLOOKUP(A601,'Medical Examinations'!A601:J2935,7,FALSE)</f>
        <v>No</v>
      </c>
      <c r="G601" s="41" t="str">
        <f>VLOOKUP(A601,'Medical Examinations'!A601:J2935,8,FALSE)</f>
        <v>Yes</v>
      </c>
      <c r="H601" s="41">
        <f>VLOOKUP(A601,'Medical Examinations'!A601:J2935,9,FALSE)</f>
        <v>1</v>
      </c>
      <c r="I601" s="41" t="str">
        <f>VLOOKUP(A601,'Medical Examinations'!A601:J2935,10,FALSE)</f>
        <v>Yes</v>
      </c>
      <c r="J601" s="41" t="str">
        <f>VLOOKUP(A601,'Medical Examinations'!A601:J2935,3,FALSE)</f>
        <v>Overweight</v>
      </c>
      <c r="K601" s="41" t="str">
        <f>VLOOKUP(A601,'Medical Examinations'!A601:J2935,5,FALSE)</f>
        <v>Normal</v>
      </c>
      <c r="L601" s="42">
        <f>VLOOKUP(Healthcare!A601,'Hospitalisation Details'!A601:L2943,6,FALSE)</f>
        <v>37975</v>
      </c>
      <c r="M601" s="43">
        <f>VLOOKUP(A601,'Hospitalisation Details'!A601:L2943,9,FALSE)</f>
        <v>16450.89</v>
      </c>
      <c r="N601" s="40" t="str">
        <f>VLOOKUP(Healthcare!A601,'Hospitalisation Details'!A601:L2943,10,FALSE)</f>
        <v>tier - 2</v>
      </c>
      <c r="O601" s="41" t="str">
        <f>VLOOKUP(A601,'Hospitalisation Details'!A600:L2943,11,FALSE)</f>
        <v>tier - 1</v>
      </c>
      <c r="P601" s="41" t="str">
        <f>VLOOKUP(A601,'Hospitalisation Details'!A600:L2943,12)</f>
        <v>R1013</v>
      </c>
      <c r="Q601" s="44">
        <f ca="1">VLOOKUP(A601,'Hospitalisation Details'!A600:L2943,7,FALSE)</f>
        <v>22</v>
      </c>
    </row>
    <row r="602" spans="1:17" ht="15.5" x14ac:dyDescent="0.35">
      <c r="A602" s="29" t="s">
        <v>1766</v>
      </c>
      <c r="B602" s="30" t="str">
        <f>VLOOKUP(A602,'Customer Names'!A602:E2936,3,FALSE)</f>
        <v>Greig</v>
      </c>
      <c r="C602" s="31">
        <f>VLOOKUP(A602,'Medical Examinations'!A602:J2936,2,FALSE)</f>
        <v>20.045000000000002</v>
      </c>
      <c r="D602" s="30">
        <f>VLOOKUP(A602,'Medical Examinations'!A602:J2936,4,FALSE)</f>
        <v>4.7699999999999996</v>
      </c>
      <c r="E602" s="32" t="str">
        <f>VLOOKUP(A602,'Medical Examinations'!A602:J2936,6,FALSE)</f>
        <v>Yes</v>
      </c>
      <c r="F602" s="33" t="str">
        <f>VLOOKUP(A602,'Medical Examinations'!A602:J2936,7,FALSE)</f>
        <v>No</v>
      </c>
      <c r="G602" s="33" t="str">
        <f>VLOOKUP(A602,'Medical Examinations'!A602:J2936,8,FALSE)</f>
        <v>No</v>
      </c>
      <c r="H602" s="33">
        <f>VLOOKUP(A602,'Medical Examinations'!A602:J2936,9,FALSE)</f>
        <v>1</v>
      </c>
      <c r="I602" s="33" t="str">
        <f>VLOOKUP(A602,'Medical Examinations'!A602:J2936,10,FALSE)</f>
        <v>Yes</v>
      </c>
      <c r="J602" s="33" t="str">
        <f>VLOOKUP(A602,'Medical Examinations'!A602:J2936,3,FALSE)</f>
        <v>Normal weight</v>
      </c>
      <c r="K602" s="33" t="str">
        <f>VLOOKUP(A602,'Medical Examinations'!A602:J2936,5,FALSE)</f>
        <v>Normal</v>
      </c>
      <c r="L602" s="34">
        <f>VLOOKUP(Healthcare!A602,'Hospitalisation Details'!A602:L2944,6,FALSE)</f>
        <v>34970</v>
      </c>
      <c r="M602" s="35">
        <f>VLOOKUP(A602,'Hospitalisation Details'!A602:L2944,9,FALSE)</f>
        <v>16420.490000000002</v>
      </c>
      <c r="N602" s="32" t="str">
        <f>VLOOKUP(Healthcare!A602,'Hospitalisation Details'!A602:L2944,10,FALSE)</f>
        <v>tier - 2</v>
      </c>
      <c r="O602" s="33" t="str">
        <f>VLOOKUP(A602,'Hospitalisation Details'!A601:L2944,11,FALSE)</f>
        <v>tier - 3</v>
      </c>
      <c r="P602" s="33" t="str">
        <f>VLOOKUP(A602,'Hospitalisation Details'!A601:L2944,12)</f>
        <v>R1013</v>
      </c>
      <c r="Q602" s="36">
        <f ca="1">VLOOKUP(A602,'Hospitalisation Details'!A601:L2944,7,FALSE)</f>
        <v>30</v>
      </c>
    </row>
    <row r="603" spans="1:17" ht="15.5" x14ac:dyDescent="0.35">
      <c r="A603" s="37" t="s">
        <v>1765</v>
      </c>
      <c r="B603" s="38" t="str">
        <f>VLOOKUP(A603,'Customer Names'!A603:E2937,3,FALSE)</f>
        <v>Scott</v>
      </c>
      <c r="C603" s="39">
        <f>VLOOKUP(A603,'Medical Examinations'!A603:J2937,2,FALSE)</f>
        <v>40.24</v>
      </c>
      <c r="D603" s="38">
        <f>VLOOKUP(A603,'Medical Examinations'!A603:J2937,4,FALSE)</f>
        <v>6.83</v>
      </c>
      <c r="E603" s="40" t="str">
        <f>VLOOKUP(A603,'Medical Examinations'!A603:J2937,6,FALSE)</f>
        <v>No</v>
      </c>
      <c r="F603" s="41" t="str">
        <f>VLOOKUP(A603,'Medical Examinations'!A603:J2937,7,FALSE)</f>
        <v>No</v>
      </c>
      <c r="G603" s="41" t="str">
        <f>VLOOKUP(A603,'Medical Examinations'!A603:J2937,8,FALSE)</f>
        <v>No</v>
      </c>
      <c r="H603" s="41">
        <f>VLOOKUP(A603,'Medical Examinations'!A603:J2937,9,FALSE)</f>
        <v>0</v>
      </c>
      <c r="I603" s="41" t="str">
        <f>VLOOKUP(A603,'Medical Examinations'!A603:J2937,10,FALSE)</f>
        <v>No</v>
      </c>
      <c r="J603" s="41" t="str">
        <f>VLOOKUP(A603,'Medical Examinations'!A603:J2937,3,FALSE)</f>
        <v>Obesity</v>
      </c>
      <c r="K603" s="41" t="str">
        <f>VLOOKUP(A603,'Medical Examinations'!A603:J2937,5,FALSE)</f>
        <v>Diabetese</v>
      </c>
      <c r="L603" s="42">
        <f>VLOOKUP(Healthcare!A603,'Hospitalisation Details'!A603:L2945,6,FALSE)</f>
        <v>35038</v>
      </c>
      <c r="M603" s="43">
        <f>VLOOKUP(A603,'Hospitalisation Details'!A603:L2945,9,FALSE)</f>
        <v>16351.42</v>
      </c>
      <c r="N603" s="40" t="str">
        <f>VLOOKUP(Healthcare!A603,'Hospitalisation Details'!A603:L2945,10,FALSE)</f>
        <v>tier - 2</v>
      </c>
      <c r="O603" s="41" t="str">
        <f>VLOOKUP(A603,'Hospitalisation Details'!A602:L2945,11,FALSE)</f>
        <v>tier - 3</v>
      </c>
      <c r="P603" s="41" t="str">
        <f>VLOOKUP(A603,'Hospitalisation Details'!A602:L2945,12)</f>
        <v>R1013</v>
      </c>
      <c r="Q603" s="44">
        <f ca="1">VLOOKUP(A603,'Hospitalisation Details'!A602:L2945,7,FALSE)</f>
        <v>30</v>
      </c>
    </row>
    <row r="604" spans="1:17" ht="15.5" x14ac:dyDescent="0.35">
      <c r="A604" s="29" t="s">
        <v>1764</v>
      </c>
      <c r="B604" s="30" t="str">
        <f>VLOOKUP(A604,'Customer Names'!A604:E2938,3,FALSE)</f>
        <v>Erlandson</v>
      </c>
      <c r="C604" s="31">
        <f>VLOOKUP(A604,'Medical Examinations'!A604:J2938,2,FALSE)</f>
        <v>43.15</v>
      </c>
      <c r="D604" s="30">
        <f>VLOOKUP(A604,'Medical Examinations'!A604:J2938,4,FALSE)</f>
        <v>6.14</v>
      </c>
      <c r="E604" s="32" t="str">
        <f>VLOOKUP(A604,'Medical Examinations'!A604:J2938,6,FALSE)</f>
        <v>Yes</v>
      </c>
      <c r="F604" s="33" t="str">
        <f>VLOOKUP(A604,'Medical Examinations'!A604:J2938,7,FALSE)</f>
        <v>No</v>
      </c>
      <c r="G604" s="33" t="str">
        <f>VLOOKUP(A604,'Medical Examinations'!A604:J2938,8,FALSE)</f>
        <v>Yes</v>
      </c>
      <c r="H604" s="33">
        <f>VLOOKUP(A604,'Medical Examinations'!A604:J2938,9,FALSE)</f>
        <v>1</v>
      </c>
      <c r="I604" s="33" t="str">
        <f>VLOOKUP(A604,'Medical Examinations'!A604:J2938,10,FALSE)</f>
        <v>No</v>
      </c>
      <c r="J604" s="33" t="str">
        <f>VLOOKUP(A604,'Medical Examinations'!A604:J2938,3,FALSE)</f>
        <v>Obesity</v>
      </c>
      <c r="K604" s="33" t="str">
        <f>VLOOKUP(A604,'Medical Examinations'!A604:J2938,5,FALSE)</f>
        <v>Prediabetese</v>
      </c>
      <c r="L604" s="34">
        <f>VLOOKUP(Healthcare!A604,'Hospitalisation Details'!A604:L2946,6,FALSE)</f>
        <v>36380</v>
      </c>
      <c r="M604" s="35">
        <f>VLOOKUP(A604,'Hospitalisation Details'!A604:L2946,9,FALSE)</f>
        <v>16311.05</v>
      </c>
      <c r="N604" s="32" t="str">
        <f>VLOOKUP(Healthcare!A604,'Hospitalisation Details'!A604:L2946,10,FALSE)</f>
        <v>tier - 2</v>
      </c>
      <c r="O604" s="33" t="str">
        <f>VLOOKUP(A604,'Hospitalisation Details'!A603:L2946,11,FALSE)</f>
        <v>tier - 3</v>
      </c>
      <c r="P604" s="33" t="str">
        <f>VLOOKUP(A604,'Hospitalisation Details'!A603:L2946,12)</f>
        <v>R1013</v>
      </c>
      <c r="Q604" s="36">
        <f ca="1">VLOOKUP(A604,'Hospitalisation Details'!A603:L2946,7,FALSE)</f>
        <v>27</v>
      </c>
    </row>
    <row r="605" spans="1:17" ht="15.5" x14ac:dyDescent="0.35">
      <c r="A605" s="37" t="s">
        <v>1763</v>
      </c>
      <c r="B605" s="38" t="str">
        <f>VLOOKUP(A605,'Customer Names'!A605:E2939,3,FALSE)</f>
        <v>Autrey</v>
      </c>
      <c r="C605" s="39">
        <f>VLOOKUP(A605,'Medical Examinations'!A605:J2939,2,FALSE)</f>
        <v>27.7</v>
      </c>
      <c r="D605" s="38">
        <f>VLOOKUP(A605,'Medical Examinations'!A605:J2939,4,FALSE)</f>
        <v>5.6</v>
      </c>
      <c r="E605" s="40" t="str">
        <f>VLOOKUP(A605,'Medical Examinations'!A605:J2939,6,FALSE)</f>
        <v>No</v>
      </c>
      <c r="F605" s="41" t="str">
        <f>VLOOKUP(A605,'Medical Examinations'!A605:J2939,7,FALSE)</f>
        <v>No</v>
      </c>
      <c r="G605" s="41" t="str">
        <f>VLOOKUP(A605,'Medical Examinations'!A605:J2939,8,FALSE)</f>
        <v>Yes</v>
      </c>
      <c r="H605" s="41">
        <f>VLOOKUP(A605,'Medical Examinations'!A605:J2939,9,FALSE)</f>
        <v>1</v>
      </c>
      <c r="I605" s="41" t="str">
        <f>VLOOKUP(A605,'Medical Examinations'!A605:J2939,10,FALSE)</f>
        <v>Yes</v>
      </c>
      <c r="J605" s="41" t="str">
        <f>VLOOKUP(A605,'Medical Examinations'!A605:J2939,3,FALSE)</f>
        <v>Overweight</v>
      </c>
      <c r="K605" s="41" t="str">
        <f>VLOOKUP(A605,'Medical Examinations'!A605:J2939,5,FALSE)</f>
        <v>Normal</v>
      </c>
      <c r="L605" s="42">
        <f>VLOOKUP(Healthcare!A605,'Hospitalisation Details'!A605:L2947,6,FALSE)</f>
        <v>37857</v>
      </c>
      <c r="M605" s="43">
        <f>VLOOKUP(A605,'Hospitalisation Details'!A605:L2947,9,FALSE)</f>
        <v>16297.85</v>
      </c>
      <c r="N605" s="40" t="str">
        <f>VLOOKUP(Healthcare!A605,'Hospitalisation Details'!A605:L2947,10,FALSE)</f>
        <v>tier - 2</v>
      </c>
      <c r="O605" s="41" t="str">
        <f>VLOOKUP(A605,'Hospitalisation Details'!A604:L2947,11,FALSE)</f>
        <v>tier - 3</v>
      </c>
      <c r="P605" s="41" t="str">
        <f>VLOOKUP(A605,'Hospitalisation Details'!A604:L2947,12)</f>
        <v>R1013</v>
      </c>
      <c r="Q605" s="44">
        <f ca="1">VLOOKUP(A605,'Hospitalisation Details'!A604:L2947,7,FALSE)</f>
        <v>23</v>
      </c>
    </row>
    <row r="606" spans="1:17" ht="15.5" x14ac:dyDescent="0.35">
      <c r="A606" s="29" t="s">
        <v>1762</v>
      </c>
      <c r="B606" s="30" t="str">
        <f>VLOOKUP(A606,'Customer Names'!A606:E2940,3,FALSE)</f>
        <v>Alleman</v>
      </c>
      <c r="C606" s="31">
        <f>VLOOKUP(A606,'Medical Examinations'!A606:J2940,2,FALSE)</f>
        <v>45.68</v>
      </c>
      <c r="D606" s="30">
        <f>VLOOKUP(A606,'Medical Examinations'!A606:J2940,4,FALSE)</f>
        <v>4.8</v>
      </c>
      <c r="E606" s="32" t="str">
        <f>VLOOKUP(A606,'Medical Examinations'!A606:J2940,6,FALSE)</f>
        <v>No</v>
      </c>
      <c r="F606" s="33" t="str">
        <f>VLOOKUP(A606,'Medical Examinations'!A606:J2940,7,FALSE)</f>
        <v>No</v>
      </c>
      <c r="G606" s="33" t="str">
        <f>VLOOKUP(A606,'Medical Examinations'!A606:J2940,8,FALSE)</f>
        <v>No</v>
      </c>
      <c r="H606" s="33">
        <f>VLOOKUP(A606,'Medical Examinations'!A606:J2940,9,FALSE)</f>
        <v>2</v>
      </c>
      <c r="I606" s="33" t="str">
        <f>VLOOKUP(A606,'Medical Examinations'!A606:J2940,10,FALSE)</f>
        <v>No</v>
      </c>
      <c r="J606" s="33" t="str">
        <f>VLOOKUP(A606,'Medical Examinations'!A606:J2940,3,FALSE)</f>
        <v>Obesity</v>
      </c>
      <c r="K606" s="33" t="str">
        <f>VLOOKUP(A606,'Medical Examinations'!A606:J2940,5,FALSE)</f>
        <v>Normal</v>
      </c>
      <c r="L606" s="34">
        <f>VLOOKUP(Healthcare!A606,'Hospitalisation Details'!A606:L2948,6,FALSE)</f>
        <v>33815</v>
      </c>
      <c r="M606" s="35">
        <f>VLOOKUP(A606,'Hospitalisation Details'!A606:L2948,9,FALSE)</f>
        <v>16267.32</v>
      </c>
      <c r="N606" s="32" t="str">
        <f>VLOOKUP(Healthcare!A606,'Hospitalisation Details'!A606:L2948,10,FALSE)</f>
        <v>tier - 2</v>
      </c>
      <c r="O606" s="33" t="str">
        <f>VLOOKUP(A606,'Hospitalisation Details'!A605:L2948,11,FALSE)</f>
        <v>tier - 2</v>
      </c>
      <c r="P606" s="33" t="str">
        <f>VLOOKUP(A606,'Hospitalisation Details'!A605:L2948,12)</f>
        <v>R1013</v>
      </c>
      <c r="Q606" s="36">
        <f ca="1">VLOOKUP(A606,'Hospitalisation Details'!A605:L2948,7,FALSE)</f>
        <v>34</v>
      </c>
    </row>
    <row r="607" spans="1:17" ht="15.5" x14ac:dyDescent="0.35">
      <c r="A607" s="37" t="s">
        <v>1761</v>
      </c>
      <c r="B607" s="38" t="str">
        <f>VLOOKUP(A607,'Customer Names'!A607:E2941,3,FALSE)</f>
        <v>Michalski</v>
      </c>
      <c r="C607" s="39">
        <f>VLOOKUP(A607,'Medical Examinations'!A607:J2941,2,FALSE)</f>
        <v>27.3</v>
      </c>
      <c r="D607" s="38">
        <f>VLOOKUP(A607,'Medical Examinations'!A607:J2941,4,FALSE)</f>
        <v>11.89</v>
      </c>
      <c r="E607" s="40" t="str">
        <f>VLOOKUP(A607,'Medical Examinations'!A607:J2941,6,FALSE)</f>
        <v>No</v>
      </c>
      <c r="F607" s="41" t="str">
        <f>VLOOKUP(A607,'Medical Examinations'!A607:J2941,7,FALSE)</f>
        <v>No</v>
      </c>
      <c r="G607" s="41" t="str">
        <f>VLOOKUP(A607,'Medical Examinations'!A607:J2941,8,FALSE)</f>
        <v>No</v>
      </c>
      <c r="H607" s="41">
        <f>VLOOKUP(A607,'Medical Examinations'!A607:J2941,9,FALSE)</f>
        <v>0</v>
      </c>
      <c r="I607" s="41" t="str">
        <f>VLOOKUP(A607,'Medical Examinations'!A607:J2941,10,FALSE)</f>
        <v>Yes</v>
      </c>
      <c r="J607" s="41" t="str">
        <f>VLOOKUP(A607,'Medical Examinations'!A607:J2941,3,FALSE)</f>
        <v>Overweight</v>
      </c>
      <c r="K607" s="41" t="str">
        <f>VLOOKUP(A607,'Medical Examinations'!A607:J2941,5,FALSE)</f>
        <v>Diabetese</v>
      </c>
      <c r="L607" s="42">
        <f>VLOOKUP(Healthcare!A607,'Hospitalisation Details'!A607:L2949,6,FALSE)</f>
        <v>37507</v>
      </c>
      <c r="M607" s="43">
        <f>VLOOKUP(A607,'Hospitalisation Details'!A607:L2949,9,FALSE)</f>
        <v>16232.85</v>
      </c>
      <c r="N607" s="40" t="str">
        <f>VLOOKUP(Healthcare!A607,'Hospitalisation Details'!A607:L2949,10,FALSE)</f>
        <v>tier - 2</v>
      </c>
      <c r="O607" s="41" t="str">
        <f>VLOOKUP(A607,'Hospitalisation Details'!A606:L2949,11,FALSE)</f>
        <v>tier - 1</v>
      </c>
      <c r="P607" s="41" t="str">
        <f>VLOOKUP(A607,'Hospitalisation Details'!A606:L2949,12)</f>
        <v>R1013</v>
      </c>
      <c r="Q607" s="44">
        <f ca="1">VLOOKUP(A607,'Hospitalisation Details'!A606:L2949,7,FALSE)</f>
        <v>24</v>
      </c>
    </row>
    <row r="608" spans="1:17" ht="15.5" x14ac:dyDescent="0.35">
      <c r="A608" s="29" t="s">
        <v>1760</v>
      </c>
      <c r="B608" s="30" t="str">
        <f>VLOOKUP(A608,'Customer Names'!A608:E2942,3,FALSE)</f>
        <v>Grillo</v>
      </c>
      <c r="C608" s="31">
        <f>VLOOKUP(A608,'Medical Examinations'!A608:J2942,2,FALSE)</f>
        <v>54.45</v>
      </c>
      <c r="D608" s="30">
        <f>VLOOKUP(A608,'Medical Examinations'!A608:J2942,4,FALSE)</f>
        <v>4.7300000000000004</v>
      </c>
      <c r="E608" s="32" t="str">
        <f>VLOOKUP(A608,'Medical Examinations'!A608:J2942,6,FALSE)</f>
        <v>Yes</v>
      </c>
      <c r="F608" s="33" t="str">
        <f>VLOOKUP(A608,'Medical Examinations'!A608:J2942,7,FALSE)</f>
        <v>No</v>
      </c>
      <c r="G608" s="33" t="str">
        <f>VLOOKUP(A608,'Medical Examinations'!A608:J2942,8,FALSE)</f>
        <v>No</v>
      </c>
      <c r="H608" s="33">
        <f>VLOOKUP(A608,'Medical Examinations'!A608:J2942,9,FALSE)</f>
        <v>1</v>
      </c>
      <c r="I608" s="33" t="str">
        <f>VLOOKUP(A608,'Medical Examinations'!A608:J2942,10,FALSE)</f>
        <v>No</v>
      </c>
      <c r="J608" s="33" t="str">
        <f>VLOOKUP(A608,'Medical Examinations'!A608:J2942,3,FALSE)</f>
        <v>Obesity</v>
      </c>
      <c r="K608" s="33" t="str">
        <f>VLOOKUP(A608,'Medical Examinations'!A608:J2942,5,FALSE)</f>
        <v>Normal</v>
      </c>
      <c r="L608" s="34">
        <f>VLOOKUP(Healthcare!A608,'Hospitalisation Details'!A608:L2950,6,FALSE)</f>
        <v>36028</v>
      </c>
      <c r="M608" s="35">
        <f>VLOOKUP(A608,'Hospitalisation Details'!A608:L2950,9,FALSE)</f>
        <v>16205.88</v>
      </c>
      <c r="N608" s="32" t="str">
        <f>VLOOKUP(Healthcare!A608,'Hospitalisation Details'!A608:L2950,10,FALSE)</f>
        <v>tier - 2</v>
      </c>
      <c r="O608" s="33" t="str">
        <f>VLOOKUP(A608,'Hospitalisation Details'!A607:L2950,11,FALSE)</f>
        <v>tier - 1</v>
      </c>
      <c r="P608" s="33" t="str">
        <f>VLOOKUP(A608,'Hospitalisation Details'!A607:L2950,12)</f>
        <v>R1013</v>
      </c>
      <c r="Q608" s="36">
        <f ca="1">VLOOKUP(A608,'Hospitalisation Details'!A607:L2950,7,FALSE)</f>
        <v>28</v>
      </c>
    </row>
    <row r="609" spans="1:17" ht="15.5" x14ac:dyDescent="0.35">
      <c r="A609" s="37" t="s">
        <v>1759</v>
      </c>
      <c r="B609" s="38" t="str">
        <f>VLOOKUP(A609,'Customer Names'!A609:E2943,3,FALSE)</f>
        <v>Coronado</v>
      </c>
      <c r="C609" s="39">
        <f>VLOOKUP(A609,'Medical Examinations'!A609:J2943,2,FALSE)</f>
        <v>54.43</v>
      </c>
      <c r="D609" s="38">
        <f>VLOOKUP(A609,'Medical Examinations'!A609:J2943,4,FALSE)</f>
        <v>4.6100000000000003</v>
      </c>
      <c r="E609" s="40" t="str">
        <f>VLOOKUP(A609,'Medical Examinations'!A609:J2943,6,FALSE)</f>
        <v>Yes</v>
      </c>
      <c r="F609" s="41" t="str">
        <f>VLOOKUP(A609,'Medical Examinations'!A609:J2943,7,FALSE)</f>
        <v>No</v>
      </c>
      <c r="G609" s="41" t="str">
        <f>VLOOKUP(A609,'Medical Examinations'!A609:J2943,8,FALSE)</f>
        <v>No</v>
      </c>
      <c r="H609" s="41">
        <f>VLOOKUP(A609,'Medical Examinations'!A609:J2943,9,FALSE)</f>
        <v>1</v>
      </c>
      <c r="I609" s="41" t="str">
        <f>VLOOKUP(A609,'Medical Examinations'!A609:J2943,10,FALSE)</f>
        <v>No</v>
      </c>
      <c r="J609" s="41" t="str">
        <f>VLOOKUP(A609,'Medical Examinations'!A609:J2943,3,FALSE)</f>
        <v>Obesity</v>
      </c>
      <c r="K609" s="41" t="str">
        <f>VLOOKUP(A609,'Medical Examinations'!A609:J2943,5,FALSE)</f>
        <v>Normal</v>
      </c>
      <c r="L609" s="42">
        <f>VLOOKUP(Healthcare!A609,'Hospitalisation Details'!A609:L2951,6,FALSE)</f>
        <v>36013</v>
      </c>
      <c r="M609" s="43">
        <f>VLOOKUP(A609,'Hospitalisation Details'!A609:L2951,9,FALSE)</f>
        <v>16199.1</v>
      </c>
      <c r="N609" s="40" t="str">
        <f>VLOOKUP(Healthcare!A609,'Hospitalisation Details'!A609:L2951,10,FALSE)</f>
        <v>tier - 2</v>
      </c>
      <c r="O609" s="41" t="str">
        <f>VLOOKUP(A609,'Hospitalisation Details'!A608:L2951,11,FALSE)</f>
        <v>tier - 2</v>
      </c>
      <c r="P609" s="41" t="str">
        <f>VLOOKUP(A609,'Hospitalisation Details'!A608:L2951,12)</f>
        <v>R1013</v>
      </c>
      <c r="Q609" s="44">
        <f ca="1">VLOOKUP(A609,'Hospitalisation Details'!A608:L2951,7,FALSE)</f>
        <v>28</v>
      </c>
    </row>
    <row r="610" spans="1:17" ht="15.5" x14ac:dyDescent="0.35">
      <c r="A610" s="29" t="s">
        <v>1758</v>
      </c>
      <c r="B610" s="30" t="str">
        <f>VLOOKUP(A610,'Customer Names'!A610:E2944,3,FALSE)</f>
        <v>Dewine</v>
      </c>
      <c r="C610" s="31">
        <f>VLOOKUP(A610,'Medical Examinations'!A610:J2944,2,FALSE)</f>
        <v>48.01</v>
      </c>
      <c r="D610" s="30">
        <f>VLOOKUP(A610,'Medical Examinations'!A610:J2944,4,FALSE)</f>
        <v>7.3</v>
      </c>
      <c r="E610" s="32" t="str">
        <f>VLOOKUP(A610,'Medical Examinations'!A610:J2944,6,FALSE)</f>
        <v>No</v>
      </c>
      <c r="F610" s="33" t="str">
        <f>VLOOKUP(A610,'Medical Examinations'!A610:J2944,7,FALSE)</f>
        <v>No</v>
      </c>
      <c r="G610" s="33" t="str">
        <f>VLOOKUP(A610,'Medical Examinations'!A610:J2944,8,FALSE)</f>
        <v>No</v>
      </c>
      <c r="H610" s="33">
        <f>VLOOKUP(A610,'Medical Examinations'!A610:J2944,9,FALSE)</f>
        <v>0</v>
      </c>
      <c r="I610" s="33" t="str">
        <f>VLOOKUP(A610,'Medical Examinations'!A610:J2944,10,FALSE)</f>
        <v>No</v>
      </c>
      <c r="J610" s="33" t="str">
        <f>VLOOKUP(A610,'Medical Examinations'!A610:J2944,3,FALSE)</f>
        <v>Obesity</v>
      </c>
      <c r="K610" s="33" t="str">
        <f>VLOOKUP(A610,'Medical Examinations'!A610:J2944,5,FALSE)</f>
        <v>Diabetese</v>
      </c>
      <c r="L610" s="34">
        <f>VLOOKUP(Healthcare!A610,'Hospitalisation Details'!A610:L2952,6,FALSE)</f>
        <v>34588</v>
      </c>
      <c r="M610" s="35">
        <f>VLOOKUP(A610,'Hospitalisation Details'!A610:L2952,9,FALSE)</f>
        <v>16190.97</v>
      </c>
      <c r="N610" s="32" t="str">
        <f>VLOOKUP(Healthcare!A610,'Hospitalisation Details'!A610:L2952,10,FALSE)</f>
        <v>tier - 2</v>
      </c>
      <c r="O610" s="33" t="str">
        <f>VLOOKUP(A610,'Hospitalisation Details'!A609:L2952,11,FALSE)</f>
        <v>tier - 3</v>
      </c>
      <c r="P610" s="33" t="str">
        <f>VLOOKUP(A610,'Hospitalisation Details'!A609:L2952,12)</f>
        <v>R1013</v>
      </c>
      <c r="Q610" s="36">
        <f ca="1">VLOOKUP(A610,'Hospitalisation Details'!A609:L2952,7,FALSE)</f>
        <v>32</v>
      </c>
    </row>
    <row r="611" spans="1:17" ht="15.5" x14ac:dyDescent="0.35">
      <c r="A611" s="37" t="s">
        <v>1757</v>
      </c>
      <c r="B611" s="38" t="str">
        <f>VLOOKUP(A611,'Customer Names'!A611:E2945,3,FALSE)</f>
        <v>Carman</v>
      </c>
      <c r="C611" s="39">
        <f>VLOOKUP(A611,'Medical Examinations'!A611:J2945,2,FALSE)</f>
        <v>48.32</v>
      </c>
      <c r="D611" s="38">
        <f>VLOOKUP(A611,'Medical Examinations'!A611:J2945,4,FALSE)</f>
        <v>5.88</v>
      </c>
      <c r="E611" s="40" t="str">
        <f>VLOOKUP(A611,'Medical Examinations'!A611:J2945,6,FALSE)</f>
        <v>No</v>
      </c>
      <c r="F611" s="41" t="str">
        <f>VLOOKUP(A611,'Medical Examinations'!A611:J2945,7,FALSE)</f>
        <v>No</v>
      </c>
      <c r="G611" s="41" t="str">
        <f>VLOOKUP(A611,'Medical Examinations'!A611:J2945,8,FALSE)</f>
        <v>No</v>
      </c>
      <c r="H611" s="41">
        <f>VLOOKUP(A611,'Medical Examinations'!A611:J2945,9,FALSE)</f>
        <v>0</v>
      </c>
      <c r="I611" s="41" t="str">
        <f>VLOOKUP(A611,'Medical Examinations'!A611:J2945,10,FALSE)</f>
        <v>No</v>
      </c>
      <c r="J611" s="41" t="str">
        <f>VLOOKUP(A611,'Medical Examinations'!A611:J2945,3,FALSE)</f>
        <v>Obesity</v>
      </c>
      <c r="K611" s="41" t="str">
        <f>VLOOKUP(A611,'Medical Examinations'!A611:J2945,5,FALSE)</f>
        <v>Prediabetese</v>
      </c>
      <c r="L611" s="42">
        <f>VLOOKUP(Healthcare!A611,'Hospitalisation Details'!A611:L2953,6,FALSE)</f>
        <v>33791</v>
      </c>
      <c r="M611" s="43">
        <f>VLOOKUP(A611,'Hospitalisation Details'!A611:L2953,9,FALSE)</f>
        <v>16152.04</v>
      </c>
      <c r="N611" s="40" t="str">
        <f>VLOOKUP(Healthcare!A611,'Hospitalisation Details'!A611:L2953,10,FALSE)</f>
        <v>tier - 2</v>
      </c>
      <c r="O611" s="41" t="str">
        <f>VLOOKUP(A611,'Hospitalisation Details'!A610:L2953,11,FALSE)</f>
        <v>tier - 1</v>
      </c>
      <c r="P611" s="41" t="str">
        <f>VLOOKUP(A611,'Hospitalisation Details'!A610:L2953,12)</f>
        <v>R1013</v>
      </c>
      <c r="Q611" s="44">
        <f ca="1">VLOOKUP(A611,'Hospitalisation Details'!A610:L2953,7,FALSE)</f>
        <v>34</v>
      </c>
    </row>
    <row r="612" spans="1:17" ht="15.5" x14ac:dyDescent="0.35">
      <c r="A612" s="29" t="s">
        <v>1756</v>
      </c>
      <c r="B612" s="30" t="str">
        <f>VLOOKUP(A612,'Customer Names'!A612:E2946,3,FALSE)</f>
        <v>Neems</v>
      </c>
      <c r="C612" s="31">
        <f>VLOOKUP(A612,'Medical Examinations'!A612:J2946,2,FALSE)</f>
        <v>22.895</v>
      </c>
      <c r="D612" s="30">
        <f>VLOOKUP(A612,'Medical Examinations'!A612:J2946,4,FALSE)</f>
        <v>4.0599999999999996</v>
      </c>
      <c r="E612" s="32" t="str">
        <f>VLOOKUP(A612,'Medical Examinations'!A612:J2946,6,FALSE)</f>
        <v>No</v>
      </c>
      <c r="F612" s="33" t="str">
        <f>VLOOKUP(A612,'Medical Examinations'!A612:J2946,7,FALSE)</f>
        <v>No</v>
      </c>
      <c r="G612" s="33" t="str">
        <f>VLOOKUP(A612,'Medical Examinations'!A612:J2946,8,FALSE)</f>
        <v>Yes</v>
      </c>
      <c r="H612" s="33">
        <f>VLOOKUP(A612,'Medical Examinations'!A612:J2946,9,FALSE)</f>
        <v>1</v>
      </c>
      <c r="I612" s="33" t="str">
        <f>VLOOKUP(A612,'Medical Examinations'!A612:J2946,10,FALSE)</f>
        <v>Yes</v>
      </c>
      <c r="J612" s="33" t="str">
        <f>VLOOKUP(A612,'Medical Examinations'!A612:J2946,3,FALSE)</f>
        <v>Normal weight</v>
      </c>
      <c r="K612" s="33" t="str">
        <f>VLOOKUP(A612,'Medical Examinations'!A612:J2946,5,FALSE)</f>
        <v>Normal</v>
      </c>
      <c r="L612" s="34">
        <f>VLOOKUP(Healthcare!A612,'Hospitalisation Details'!A612:L2954,6,FALSE)</f>
        <v>34315</v>
      </c>
      <c r="M612" s="35">
        <f>VLOOKUP(A612,'Hospitalisation Details'!A612:L2954,9,FALSE)</f>
        <v>16138.76</v>
      </c>
      <c r="N612" s="32" t="str">
        <f>VLOOKUP(Healthcare!A612,'Hospitalisation Details'!A612:L2954,10,FALSE)</f>
        <v>tier - 2</v>
      </c>
      <c r="O612" s="33" t="str">
        <f>VLOOKUP(A612,'Hospitalisation Details'!A611:L2954,11,FALSE)</f>
        <v>tier - 3</v>
      </c>
      <c r="P612" s="33" t="str">
        <f>VLOOKUP(A612,'Hospitalisation Details'!A611:L2954,12)</f>
        <v>R1013</v>
      </c>
      <c r="Q612" s="36">
        <f ca="1">VLOOKUP(A612,'Hospitalisation Details'!A611:L2954,7,FALSE)</f>
        <v>32</v>
      </c>
    </row>
    <row r="613" spans="1:17" ht="15.5" x14ac:dyDescent="0.35">
      <c r="A613" s="37" t="s">
        <v>1755</v>
      </c>
      <c r="B613" s="38" t="str">
        <f>VLOOKUP(A613,'Customer Names'!A613:E2947,3,FALSE)</f>
        <v>Pesyna</v>
      </c>
      <c r="C613" s="39">
        <f>VLOOKUP(A613,'Medical Examinations'!A613:J2947,2,FALSE)</f>
        <v>54.85</v>
      </c>
      <c r="D613" s="38">
        <f>VLOOKUP(A613,'Medical Examinations'!A613:J2947,4,FALSE)</f>
        <v>4.9000000000000004</v>
      </c>
      <c r="E613" s="40" t="str">
        <f>VLOOKUP(A613,'Medical Examinations'!A613:J2947,6,FALSE)</f>
        <v>No</v>
      </c>
      <c r="F613" s="41" t="str">
        <f>VLOOKUP(A613,'Medical Examinations'!A613:J2947,7,FALSE)</f>
        <v>No</v>
      </c>
      <c r="G613" s="41" t="str">
        <f>VLOOKUP(A613,'Medical Examinations'!A613:J2947,8,FALSE)</f>
        <v>No</v>
      </c>
      <c r="H613" s="41">
        <f>VLOOKUP(A613,'Medical Examinations'!A613:J2947,9,FALSE)</f>
        <v>1</v>
      </c>
      <c r="I613" s="41" t="str">
        <f>VLOOKUP(A613,'Medical Examinations'!A613:J2947,10,FALSE)</f>
        <v>No</v>
      </c>
      <c r="J613" s="41" t="str">
        <f>VLOOKUP(A613,'Medical Examinations'!A613:J2947,3,FALSE)</f>
        <v>Obesity</v>
      </c>
      <c r="K613" s="41" t="str">
        <f>VLOOKUP(A613,'Medical Examinations'!A613:J2947,5,FALSE)</f>
        <v>Normal</v>
      </c>
      <c r="L613" s="42">
        <f>VLOOKUP(Healthcare!A613,'Hospitalisation Details'!A613:L2955,6,FALSE)</f>
        <v>35709</v>
      </c>
      <c r="M613" s="43">
        <f>VLOOKUP(A613,'Hospitalisation Details'!A613:L2955,9,FALSE)</f>
        <v>16122.65</v>
      </c>
      <c r="N613" s="40" t="str">
        <f>VLOOKUP(Healthcare!A613,'Hospitalisation Details'!A613:L2955,10,FALSE)</f>
        <v>tier - 2</v>
      </c>
      <c r="O613" s="41" t="str">
        <f>VLOOKUP(A613,'Hospitalisation Details'!A612:L2955,11,FALSE)</f>
        <v>tier - 1</v>
      </c>
      <c r="P613" s="41" t="str">
        <f>VLOOKUP(A613,'Hospitalisation Details'!A612:L2955,12)</f>
        <v>R1013</v>
      </c>
      <c r="Q613" s="44">
        <f ca="1">VLOOKUP(A613,'Hospitalisation Details'!A612:L2955,7,FALSE)</f>
        <v>28</v>
      </c>
    </row>
    <row r="614" spans="1:17" ht="15.5" x14ac:dyDescent="0.35">
      <c r="A614" s="29" t="s">
        <v>1754</v>
      </c>
      <c r="B614" s="30" t="str">
        <f>VLOOKUP(A614,'Customer Names'!A614:E2948,3,FALSE)</f>
        <v>Meling</v>
      </c>
      <c r="C614" s="31">
        <f>VLOOKUP(A614,'Medical Examinations'!A614:J2948,2,FALSE)</f>
        <v>21.85</v>
      </c>
      <c r="D614" s="30">
        <f>VLOOKUP(A614,'Medical Examinations'!A614:J2948,4,FALSE)</f>
        <v>5.52</v>
      </c>
      <c r="E614" s="32" t="str">
        <f>VLOOKUP(A614,'Medical Examinations'!A614:J2948,6,FALSE)</f>
        <v>No</v>
      </c>
      <c r="F614" s="33" t="str">
        <f>VLOOKUP(A614,'Medical Examinations'!A614:J2948,7,FALSE)</f>
        <v>No</v>
      </c>
      <c r="G614" s="33" t="str">
        <f>VLOOKUP(A614,'Medical Examinations'!A614:J2948,8,FALSE)</f>
        <v>Yes</v>
      </c>
      <c r="H614" s="33">
        <f>VLOOKUP(A614,'Medical Examinations'!A614:J2948,9,FALSE)</f>
        <v>1</v>
      </c>
      <c r="I614" s="33" t="str">
        <f>VLOOKUP(A614,'Medical Examinations'!A614:J2948,10,FALSE)</f>
        <v>Yes</v>
      </c>
      <c r="J614" s="33" t="str">
        <f>VLOOKUP(A614,'Medical Examinations'!A614:J2948,3,FALSE)</f>
        <v>Normal weight</v>
      </c>
      <c r="K614" s="33" t="str">
        <f>VLOOKUP(A614,'Medical Examinations'!A614:J2948,5,FALSE)</f>
        <v>Normal</v>
      </c>
      <c r="L614" s="34">
        <f>VLOOKUP(Healthcare!A614,'Hospitalisation Details'!A614:L2956,6,FALSE)</f>
        <v>34189</v>
      </c>
      <c r="M614" s="35">
        <f>VLOOKUP(A614,'Hospitalisation Details'!A614:L2956,9,FALSE)</f>
        <v>16115.3</v>
      </c>
      <c r="N614" s="32" t="str">
        <f>VLOOKUP(Healthcare!A614,'Hospitalisation Details'!A614:L2956,10,FALSE)</f>
        <v>tier - 2</v>
      </c>
      <c r="O614" s="33" t="str">
        <f>VLOOKUP(A614,'Hospitalisation Details'!A613:L2956,11,FALSE)</f>
        <v>tier - 1</v>
      </c>
      <c r="P614" s="33" t="str">
        <f>VLOOKUP(A614,'Hospitalisation Details'!A613:L2956,12)</f>
        <v>R1013</v>
      </c>
      <c r="Q614" s="36">
        <f ca="1">VLOOKUP(A614,'Hospitalisation Details'!A613:L2956,7,FALSE)</f>
        <v>33</v>
      </c>
    </row>
    <row r="615" spans="1:17" ht="15.5" x14ac:dyDescent="0.35">
      <c r="A615" s="37" t="s">
        <v>1753</v>
      </c>
      <c r="B615" s="38" t="str">
        <f>VLOOKUP(A615,'Customer Names'!A615:E2949,3,FALSE)</f>
        <v>Widlowski</v>
      </c>
      <c r="C615" s="39">
        <f>VLOOKUP(A615,'Medical Examinations'!A615:J2949,2,FALSE)</f>
        <v>51.86</v>
      </c>
      <c r="D615" s="38">
        <f>VLOOKUP(A615,'Medical Examinations'!A615:J2949,4,FALSE)</f>
        <v>5.2</v>
      </c>
      <c r="E615" s="40" t="str">
        <f>VLOOKUP(A615,'Medical Examinations'!A615:J2949,6,FALSE)</f>
        <v>Yes</v>
      </c>
      <c r="F615" s="41" t="str">
        <f>VLOOKUP(A615,'Medical Examinations'!A615:J2949,7,FALSE)</f>
        <v>No</v>
      </c>
      <c r="G615" s="41" t="str">
        <f>VLOOKUP(A615,'Medical Examinations'!A615:J2949,8,FALSE)</f>
        <v>No</v>
      </c>
      <c r="H615" s="41">
        <f>VLOOKUP(A615,'Medical Examinations'!A615:J2949,9,FALSE)</f>
        <v>0</v>
      </c>
      <c r="I615" s="41" t="str">
        <f>VLOOKUP(A615,'Medical Examinations'!A615:J2949,10,FALSE)</f>
        <v>No</v>
      </c>
      <c r="J615" s="41" t="str">
        <f>VLOOKUP(A615,'Medical Examinations'!A615:J2949,3,FALSE)</f>
        <v>Obesity</v>
      </c>
      <c r="K615" s="41" t="str">
        <f>VLOOKUP(A615,'Medical Examinations'!A615:J2949,5,FALSE)</f>
        <v>Normal</v>
      </c>
      <c r="L615" s="42">
        <f>VLOOKUP(Healthcare!A615,'Hospitalisation Details'!A615:L2957,6,FALSE)</f>
        <v>34938</v>
      </c>
      <c r="M615" s="43">
        <f>VLOOKUP(A615,'Hospitalisation Details'!A615:L2957,9,FALSE)</f>
        <v>16097.94</v>
      </c>
      <c r="N615" s="40" t="str">
        <f>VLOOKUP(Healthcare!A615,'Hospitalisation Details'!A615:L2957,10,FALSE)</f>
        <v>tier - 2</v>
      </c>
      <c r="O615" s="41" t="str">
        <f>VLOOKUP(A615,'Hospitalisation Details'!A614:L2957,11,FALSE)</f>
        <v>tier - 3</v>
      </c>
      <c r="P615" s="41" t="str">
        <f>VLOOKUP(A615,'Hospitalisation Details'!A614:L2957,12)</f>
        <v>R1013</v>
      </c>
      <c r="Q615" s="44">
        <f ca="1">VLOOKUP(A615,'Hospitalisation Details'!A614:L2957,7,FALSE)</f>
        <v>31</v>
      </c>
    </row>
    <row r="616" spans="1:17" ht="15.5" x14ac:dyDescent="0.35">
      <c r="A616" s="29" t="s">
        <v>1752</v>
      </c>
      <c r="B616" s="30" t="str">
        <f>VLOOKUP(A616,'Customer Names'!A616:E2950,3,FALSE)</f>
        <v>Nadar</v>
      </c>
      <c r="C616" s="31">
        <f>VLOOKUP(A616,'Medical Examinations'!A616:J2950,2,FALSE)</f>
        <v>39.049999999999997</v>
      </c>
      <c r="D616" s="30">
        <f>VLOOKUP(A616,'Medical Examinations'!A616:J2950,4,FALSE)</f>
        <v>7.59</v>
      </c>
      <c r="E616" s="32" t="str">
        <f>VLOOKUP(A616,'Medical Examinations'!A616:J2950,6,FALSE)</f>
        <v>No</v>
      </c>
      <c r="F616" s="33" t="str">
        <f>VLOOKUP(A616,'Medical Examinations'!A616:J2950,7,FALSE)</f>
        <v>No</v>
      </c>
      <c r="G616" s="33" t="str">
        <f>VLOOKUP(A616,'Medical Examinations'!A616:J2950,8,FALSE)</f>
        <v>No</v>
      </c>
      <c r="H616" s="33">
        <f>VLOOKUP(A616,'Medical Examinations'!A616:J2950,9,FALSE)</f>
        <v>3</v>
      </c>
      <c r="I616" s="33" t="str">
        <f>VLOOKUP(A616,'Medical Examinations'!A616:J2950,10,FALSE)</f>
        <v>No</v>
      </c>
      <c r="J616" s="33" t="str">
        <f>VLOOKUP(A616,'Medical Examinations'!A616:J2950,3,FALSE)</f>
        <v>Obesity</v>
      </c>
      <c r="K616" s="33" t="str">
        <f>VLOOKUP(A616,'Medical Examinations'!A616:J2950,5,FALSE)</f>
        <v>Diabetese</v>
      </c>
      <c r="L616" s="34">
        <f>VLOOKUP(Healthcare!A616,'Hospitalisation Details'!A616:L2958,6,FALSE)</f>
        <v>35967</v>
      </c>
      <c r="M616" s="35">
        <f>VLOOKUP(A616,'Hospitalisation Details'!A616:L2958,9,FALSE)</f>
        <v>16085.13</v>
      </c>
      <c r="N616" s="32" t="str">
        <f>VLOOKUP(Healthcare!A616,'Hospitalisation Details'!A616:L2958,10,FALSE)</f>
        <v>tier - 2</v>
      </c>
      <c r="O616" s="33" t="str">
        <f>VLOOKUP(A616,'Hospitalisation Details'!A615:L2958,11,FALSE)</f>
        <v>tier - 2</v>
      </c>
      <c r="P616" s="33" t="str">
        <f>VLOOKUP(A616,'Hospitalisation Details'!A615:L2958,12)</f>
        <v>R1013</v>
      </c>
      <c r="Q616" s="36">
        <f ca="1">VLOOKUP(A616,'Hospitalisation Details'!A615:L2958,7,FALSE)</f>
        <v>28</v>
      </c>
    </row>
    <row r="617" spans="1:17" ht="15.5" x14ac:dyDescent="0.35">
      <c r="A617" s="37" t="s">
        <v>1751</v>
      </c>
      <c r="B617" s="38" t="str">
        <f>VLOOKUP(A617,'Customer Names'!A617:E2951,3,FALSE)</f>
        <v>Turner</v>
      </c>
      <c r="C617" s="39">
        <f>VLOOKUP(A617,'Medical Examinations'!A617:J2951,2,FALSE)</f>
        <v>31.824999999999999</v>
      </c>
      <c r="D617" s="38">
        <f>VLOOKUP(A617,'Medical Examinations'!A617:J2951,4,FALSE)</f>
        <v>8.2799999999999994</v>
      </c>
      <c r="E617" s="40" t="str">
        <f>VLOOKUP(A617,'Medical Examinations'!A617:J2951,6,FALSE)</f>
        <v>No</v>
      </c>
      <c r="F617" s="41" t="str">
        <f>VLOOKUP(A617,'Medical Examinations'!A617:J2951,7,FALSE)</f>
        <v>No</v>
      </c>
      <c r="G617" s="41" t="str">
        <f>VLOOKUP(A617,'Medical Examinations'!A617:J2951,8,FALSE)</f>
        <v>No</v>
      </c>
      <c r="H617" s="41">
        <f>VLOOKUP(A617,'Medical Examinations'!A617:J2951,9,FALSE)</f>
        <v>3</v>
      </c>
      <c r="I617" s="41" t="str">
        <f>VLOOKUP(A617,'Medical Examinations'!A617:J2951,10,FALSE)</f>
        <v>No</v>
      </c>
      <c r="J617" s="41" t="str">
        <f>VLOOKUP(A617,'Medical Examinations'!A617:J2951,3,FALSE)</f>
        <v>Obesity</v>
      </c>
      <c r="K617" s="41" t="str">
        <f>VLOOKUP(A617,'Medical Examinations'!A617:J2951,5,FALSE)</f>
        <v>Diabetese</v>
      </c>
      <c r="L617" s="42">
        <f>VLOOKUP(Healthcare!A617,'Hospitalisation Details'!A617:L2959,6,FALSE)</f>
        <v>36090</v>
      </c>
      <c r="M617" s="43">
        <f>VLOOKUP(A617,'Hospitalisation Details'!A617:L2959,9,FALSE)</f>
        <v>16069.08</v>
      </c>
      <c r="N617" s="40" t="str">
        <f>VLOOKUP(Healthcare!A617,'Hospitalisation Details'!A617:L2959,10,FALSE)</f>
        <v>tier - 2</v>
      </c>
      <c r="O617" s="41" t="str">
        <f>VLOOKUP(A617,'Hospitalisation Details'!A616:L2959,11,FALSE)</f>
        <v>tier - 2</v>
      </c>
      <c r="P617" s="41" t="str">
        <f>VLOOKUP(A617,'Hospitalisation Details'!A616:L2959,12)</f>
        <v>R1013</v>
      </c>
      <c r="Q617" s="44">
        <f ca="1">VLOOKUP(A617,'Hospitalisation Details'!A616:L2959,7,FALSE)</f>
        <v>27</v>
      </c>
    </row>
    <row r="618" spans="1:17" ht="15.5" x14ac:dyDescent="0.35">
      <c r="A618" s="29" t="s">
        <v>1750</v>
      </c>
      <c r="B618" s="30" t="str">
        <f>VLOOKUP(A618,'Customer Names'!A618:E2952,3,FALSE)</f>
        <v>Walker</v>
      </c>
      <c r="C618" s="31">
        <f>VLOOKUP(A618,'Medical Examinations'!A618:J2952,2,FALSE)</f>
        <v>46.43</v>
      </c>
      <c r="D618" s="30">
        <f>VLOOKUP(A618,'Medical Examinations'!A618:J2952,4,FALSE)</f>
        <v>6.72</v>
      </c>
      <c r="E618" s="32" t="str">
        <f>VLOOKUP(A618,'Medical Examinations'!A618:J2952,6,FALSE)</f>
        <v>No</v>
      </c>
      <c r="F618" s="33" t="str">
        <f>VLOOKUP(A618,'Medical Examinations'!A618:J2952,7,FALSE)</f>
        <v>No</v>
      </c>
      <c r="G618" s="33" t="str">
        <f>VLOOKUP(A618,'Medical Examinations'!A618:J2952,8,FALSE)</f>
        <v>No</v>
      </c>
      <c r="H618" s="33">
        <f>VLOOKUP(A618,'Medical Examinations'!A618:J2952,9,FALSE)</f>
        <v>0</v>
      </c>
      <c r="I618" s="33" t="str">
        <f>VLOOKUP(A618,'Medical Examinations'!A618:J2952,10,FALSE)</f>
        <v>No</v>
      </c>
      <c r="J618" s="33" t="str">
        <f>VLOOKUP(A618,'Medical Examinations'!A618:J2952,3,FALSE)</f>
        <v>Obesity</v>
      </c>
      <c r="K618" s="33" t="str">
        <f>VLOOKUP(A618,'Medical Examinations'!A618:J2952,5,FALSE)</f>
        <v>Diabetese</v>
      </c>
      <c r="L618" s="34">
        <f>VLOOKUP(Healthcare!A618,'Hospitalisation Details'!A618:L2960,6,FALSE)</f>
        <v>36054</v>
      </c>
      <c r="M618" s="35">
        <f>VLOOKUP(A618,'Hospitalisation Details'!A618:L2960,9,FALSE)</f>
        <v>16062.89</v>
      </c>
      <c r="N618" s="32" t="str">
        <f>VLOOKUP(Healthcare!A618,'Hospitalisation Details'!A618:L2960,10,FALSE)</f>
        <v>tier - 2</v>
      </c>
      <c r="O618" s="33" t="str">
        <f>VLOOKUP(A618,'Hospitalisation Details'!A617:L2960,11,FALSE)</f>
        <v>tier - 2</v>
      </c>
      <c r="P618" s="33" t="str">
        <f>VLOOKUP(A618,'Hospitalisation Details'!A617:L2960,12)</f>
        <v>R1013</v>
      </c>
      <c r="Q618" s="36">
        <f ca="1">VLOOKUP(A618,'Hospitalisation Details'!A617:L2960,7,FALSE)</f>
        <v>27</v>
      </c>
    </row>
    <row r="619" spans="1:17" ht="15.5" x14ac:dyDescent="0.35">
      <c r="A619" s="37" t="s">
        <v>1749</v>
      </c>
      <c r="B619" s="38" t="str">
        <f>VLOOKUP(A619,'Customer Names'!A619:E2953,3,FALSE)</f>
        <v>Leedham</v>
      </c>
      <c r="C619" s="39">
        <f>VLOOKUP(A619,'Medical Examinations'!A619:J2953,2,FALSE)</f>
        <v>53.63</v>
      </c>
      <c r="D619" s="38">
        <f>VLOOKUP(A619,'Medical Examinations'!A619:J2953,4,FALSE)</f>
        <v>5.47</v>
      </c>
      <c r="E619" s="40" t="str">
        <f>VLOOKUP(A619,'Medical Examinations'!A619:J2953,6,FALSE)</f>
        <v>Yes</v>
      </c>
      <c r="F619" s="41" t="str">
        <f>VLOOKUP(A619,'Medical Examinations'!A619:J2953,7,FALSE)</f>
        <v>No</v>
      </c>
      <c r="G619" s="41" t="str">
        <f>VLOOKUP(A619,'Medical Examinations'!A619:J2953,8,FALSE)</f>
        <v>No</v>
      </c>
      <c r="H619" s="41">
        <f>VLOOKUP(A619,'Medical Examinations'!A619:J2953,9,FALSE)</f>
        <v>1</v>
      </c>
      <c r="I619" s="41" t="str">
        <f>VLOOKUP(A619,'Medical Examinations'!A619:J2953,10,FALSE)</f>
        <v>No</v>
      </c>
      <c r="J619" s="41" t="str">
        <f>VLOOKUP(A619,'Medical Examinations'!A619:J2953,3,FALSE)</f>
        <v>Obesity</v>
      </c>
      <c r="K619" s="41" t="str">
        <f>VLOOKUP(A619,'Medical Examinations'!A619:J2953,5,FALSE)</f>
        <v>Normal</v>
      </c>
      <c r="L619" s="42">
        <f>VLOOKUP(Healthcare!A619,'Hospitalisation Details'!A619:L2961,6,FALSE)</f>
        <v>36134</v>
      </c>
      <c r="M619" s="43">
        <f>VLOOKUP(A619,'Hospitalisation Details'!A619:L2961,9,FALSE)</f>
        <v>16059.06</v>
      </c>
      <c r="N619" s="40" t="str">
        <f>VLOOKUP(Healthcare!A619,'Hospitalisation Details'!A619:L2961,10,FALSE)</f>
        <v>tier - 2</v>
      </c>
      <c r="O619" s="41" t="str">
        <f>VLOOKUP(A619,'Hospitalisation Details'!A618:L2961,11,FALSE)</f>
        <v>tier - 3</v>
      </c>
      <c r="P619" s="41" t="str">
        <f>VLOOKUP(A619,'Hospitalisation Details'!A618:L2961,12)</f>
        <v>R1013</v>
      </c>
      <c r="Q619" s="44">
        <f ca="1">VLOOKUP(A619,'Hospitalisation Details'!A618:L2961,7,FALSE)</f>
        <v>27</v>
      </c>
    </row>
    <row r="620" spans="1:17" ht="15.5" x14ac:dyDescent="0.35">
      <c r="A620" s="29" t="s">
        <v>1748</v>
      </c>
      <c r="B620" s="30" t="str">
        <f>VLOOKUP(A620,'Customer Names'!A620:E2954,3,FALSE)</f>
        <v>Haglund</v>
      </c>
      <c r="C620" s="31">
        <f>VLOOKUP(A620,'Medical Examinations'!A620:J2954,2,FALSE)</f>
        <v>48.7</v>
      </c>
      <c r="D620" s="30">
        <f>VLOOKUP(A620,'Medical Examinations'!A620:J2954,4,FALSE)</f>
        <v>4.71</v>
      </c>
      <c r="E620" s="32" t="str">
        <f>VLOOKUP(A620,'Medical Examinations'!A620:J2954,6,FALSE)</f>
        <v>No</v>
      </c>
      <c r="F620" s="33" t="str">
        <f>VLOOKUP(A620,'Medical Examinations'!A620:J2954,7,FALSE)</f>
        <v>No</v>
      </c>
      <c r="G620" s="33" t="str">
        <f>VLOOKUP(A620,'Medical Examinations'!A620:J2954,8,FALSE)</f>
        <v>No</v>
      </c>
      <c r="H620" s="33">
        <f>VLOOKUP(A620,'Medical Examinations'!A620:J2954,9,FALSE)</f>
        <v>0</v>
      </c>
      <c r="I620" s="33" t="str">
        <f>VLOOKUP(A620,'Medical Examinations'!A620:J2954,10,FALSE)</f>
        <v>No</v>
      </c>
      <c r="J620" s="33" t="str">
        <f>VLOOKUP(A620,'Medical Examinations'!A620:J2954,3,FALSE)</f>
        <v>Obesity</v>
      </c>
      <c r="K620" s="33" t="str">
        <f>VLOOKUP(A620,'Medical Examinations'!A620:J2954,5,FALSE)</f>
        <v>Normal</v>
      </c>
      <c r="L620" s="34">
        <f>VLOOKUP(Healthcare!A620,'Hospitalisation Details'!A620:L2962,6,FALSE)</f>
        <v>33135</v>
      </c>
      <c r="M620" s="35">
        <f>VLOOKUP(A620,'Hospitalisation Details'!A620:L2962,9,FALSE)</f>
        <v>15966.19</v>
      </c>
      <c r="N620" s="32" t="str">
        <f>VLOOKUP(Healthcare!A620,'Hospitalisation Details'!A620:L2962,10,FALSE)</f>
        <v>tier - 2</v>
      </c>
      <c r="O620" s="33" t="str">
        <f>VLOOKUP(A620,'Hospitalisation Details'!A619:L2962,11,FALSE)</f>
        <v>tier - 2</v>
      </c>
      <c r="P620" s="33" t="str">
        <f>VLOOKUP(A620,'Hospitalisation Details'!A619:L2962,12)</f>
        <v>R1013</v>
      </c>
      <c r="Q620" s="36">
        <f ca="1">VLOOKUP(A620,'Hospitalisation Details'!A619:L2962,7,FALSE)</f>
        <v>35</v>
      </c>
    </row>
    <row r="621" spans="1:17" ht="15.5" x14ac:dyDescent="0.35">
      <c r="A621" s="37" t="s">
        <v>1747</v>
      </c>
      <c r="B621" s="38" t="str">
        <f>VLOOKUP(A621,'Customer Names'!A621:E2955,3,FALSE)</f>
        <v>Mills</v>
      </c>
      <c r="C621" s="39">
        <f>VLOOKUP(A621,'Medical Examinations'!A621:J2955,2,FALSE)</f>
        <v>48.81</v>
      </c>
      <c r="D621" s="38">
        <f>VLOOKUP(A621,'Medical Examinations'!A621:J2955,4,FALSE)</f>
        <v>5.49</v>
      </c>
      <c r="E621" s="40" t="str">
        <f>VLOOKUP(A621,'Medical Examinations'!A621:J2955,6,FALSE)</f>
        <v>No</v>
      </c>
      <c r="F621" s="41" t="str">
        <f>VLOOKUP(A621,'Medical Examinations'!A621:J2955,7,FALSE)</f>
        <v>No</v>
      </c>
      <c r="G621" s="41" t="str">
        <f>VLOOKUP(A621,'Medical Examinations'!A621:J2955,8,FALSE)</f>
        <v>No</v>
      </c>
      <c r="H621" s="41">
        <f>VLOOKUP(A621,'Medical Examinations'!A621:J2955,9,FALSE)</f>
        <v>0</v>
      </c>
      <c r="I621" s="41" t="str">
        <f>VLOOKUP(A621,'Medical Examinations'!A621:J2955,10,FALSE)</f>
        <v>No</v>
      </c>
      <c r="J621" s="41" t="str">
        <f>VLOOKUP(A621,'Medical Examinations'!A621:J2955,3,FALSE)</f>
        <v>Obesity</v>
      </c>
      <c r="K621" s="41" t="str">
        <f>VLOOKUP(A621,'Medical Examinations'!A621:J2955,5,FALSE)</f>
        <v>Normal</v>
      </c>
      <c r="L621" s="42">
        <f>VLOOKUP(Healthcare!A621,'Hospitalisation Details'!A621:L2963,6,FALSE)</f>
        <v>33809</v>
      </c>
      <c r="M621" s="43">
        <f>VLOOKUP(A621,'Hospitalisation Details'!A621:L2963,9,FALSE)</f>
        <v>15965.29</v>
      </c>
      <c r="N621" s="40" t="str">
        <f>VLOOKUP(Healthcare!A621,'Hospitalisation Details'!A621:L2963,10,FALSE)</f>
        <v>tier - 2</v>
      </c>
      <c r="O621" s="41" t="str">
        <f>VLOOKUP(A621,'Hospitalisation Details'!A620:L2963,11,FALSE)</f>
        <v>tier - 1</v>
      </c>
      <c r="P621" s="41" t="str">
        <f>VLOOKUP(A621,'Hospitalisation Details'!A620:L2963,12)</f>
        <v>R1013</v>
      </c>
      <c r="Q621" s="44">
        <f ca="1">VLOOKUP(A621,'Hospitalisation Details'!A620:L2963,7,FALSE)</f>
        <v>34</v>
      </c>
    </row>
    <row r="622" spans="1:17" ht="15.5" x14ac:dyDescent="0.35">
      <c r="A622" s="29" t="s">
        <v>1746</v>
      </c>
      <c r="B622" s="30" t="str">
        <f>VLOOKUP(A622,'Customer Names'!A622:E2956,3,FALSE)</f>
        <v>Drnjevich</v>
      </c>
      <c r="C622" s="31">
        <f>VLOOKUP(A622,'Medical Examinations'!A622:J2956,2,FALSE)</f>
        <v>47.53</v>
      </c>
      <c r="D622" s="30">
        <f>VLOOKUP(A622,'Medical Examinations'!A622:J2956,4,FALSE)</f>
        <v>4.72</v>
      </c>
      <c r="E622" s="32" t="str">
        <f>VLOOKUP(A622,'Medical Examinations'!A622:J2956,6,FALSE)</f>
        <v>No</v>
      </c>
      <c r="F622" s="33" t="str">
        <f>VLOOKUP(A622,'Medical Examinations'!A622:J2956,7,FALSE)</f>
        <v>No</v>
      </c>
      <c r="G622" s="33" t="str">
        <f>VLOOKUP(A622,'Medical Examinations'!A622:J2956,8,FALSE)</f>
        <v>No</v>
      </c>
      <c r="H622" s="33">
        <f>VLOOKUP(A622,'Medical Examinations'!A622:J2956,9,FALSE)</f>
        <v>0</v>
      </c>
      <c r="I622" s="33" t="str">
        <f>VLOOKUP(A622,'Medical Examinations'!A622:J2956,10,FALSE)</f>
        <v>No</v>
      </c>
      <c r="J622" s="33" t="str">
        <f>VLOOKUP(A622,'Medical Examinations'!A622:J2956,3,FALSE)</f>
        <v>Obesity</v>
      </c>
      <c r="K622" s="33" t="str">
        <f>VLOOKUP(A622,'Medical Examinations'!A622:J2956,5,FALSE)</f>
        <v>Normal</v>
      </c>
      <c r="L622" s="34">
        <f>VLOOKUP(Healthcare!A622,'Hospitalisation Details'!A622:L2964,6,FALSE)</f>
        <v>33158</v>
      </c>
      <c r="M622" s="35">
        <f>VLOOKUP(A622,'Hospitalisation Details'!A622:L2964,9,FALSE)</f>
        <v>15922.29</v>
      </c>
      <c r="N622" s="32" t="str">
        <f>VLOOKUP(Healthcare!A622,'Hospitalisation Details'!A622:L2964,10,FALSE)</f>
        <v>tier - 2</v>
      </c>
      <c r="O622" s="33" t="str">
        <f>VLOOKUP(A622,'Hospitalisation Details'!A621:L2964,11,FALSE)</f>
        <v>tier - 3</v>
      </c>
      <c r="P622" s="33" t="str">
        <f>VLOOKUP(A622,'Hospitalisation Details'!A621:L2964,12)</f>
        <v>R1013</v>
      </c>
      <c r="Q622" s="36">
        <f ca="1">VLOOKUP(A622,'Hospitalisation Details'!A621:L2964,7,FALSE)</f>
        <v>35</v>
      </c>
    </row>
    <row r="623" spans="1:17" ht="15.5" x14ac:dyDescent="0.35">
      <c r="A623" s="37" t="s">
        <v>1745</v>
      </c>
      <c r="B623" s="38" t="str">
        <f>VLOOKUP(A623,'Customer Names'!A623:E2957,3,FALSE)</f>
        <v>Clay</v>
      </c>
      <c r="C623" s="39">
        <f>VLOOKUP(A623,'Medical Examinations'!A623:J2957,2,FALSE)</f>
        <v>36.85</v>
      </c>
      <c r="D623" s="38">
        <f>VLOOKUP(A623,'Medical Examinations'!A623:J2957,4,FALSE)</f>
        <v>6.7</v>
      </c>
      <c r="E623" s="40" t="str">
        <f>VLOOKUP(A623,'Medical Examinations'!A623:J2957,6,FALSE)</f>
        <v>No</v>
      </c>
      <c r="F623" s="41" t="str">
        <f>VLOOKUP(A623,'Medical Examinations'!A623:J2957,7,FALSE)</f>
        <v>No</v>
      </c>
      <c r="G623" s="41" t="str">
        <f>VLOOKUP(A623,'Medical Examinations'!A623:J2957,8,FALSE)</f>
        <v>No</v>
      </c>
      <c r="H623" s="41">
        <f>VLOOKUP(A623,'Medical Examinations'!A623:J2957,9,FALSE)</f>
        <v>0</v>
      </c>
      <c r="I623" s="41" t="str">
        <f>VLOOKUP(A623,'Medical Examinations'!A623:J2957,10,FALSE)</f>
        <v>No</v>
      </c>
      <c r="J623" s="41" t="str">
        <f>VLOOKUP(A623,'Medical Examinations'!A623:J2957,3,FALSE)</f>
        <v>Obesity</v>
      </c>
      <c r="K623" s="41" t="str">
        <f>VLOOKUP(A623,'Medical Examinations'!A623:J2957,5,FALSE)</f>
        <v>Diabetese</v>
      </c>
      <c r="L623" s="42">
        <f>VLOOKUP(Healthcare!A623,'Hospitalisation Details'!A623:L2965,6,FALSE)</f>
        <v>33963</v>
      </c>
      <c r="M623" s="43">
        <f>VLOOKUP(A623,'Hospitalisation Details'!A623:L2965,9,FALSE)</f>
        <v>15840.81</v>
      </c>
      <c r="N623" s="40" t="str">
        <f>VLOOKUP(Healthcare!A623,'Hospitalisation Details'!A623:L2965,10,FALSE)</f>
        <v>tier - 2</v>
      </c>
      <c r="O623" s="41" t="str">
        <f>VLOOKUP(A623,'Hospitalisation Details'!A622:L2965,11,FALSE)</f>
        <v>tier - 1</v>
      </c>
      <c r="P623" s="41" t="str">
        <f>VLOOKUP(A623,'Hospitalisation Details'!A622:L2965,12)</f>
        <v>R1013</v>
      </c>
      <c r="Q623" s="44">
        <f ca="1">VLOOKUP(A623,'Hospitalisation Details'!A622:L2965,7,FALSE)</f>
        <v>33</v>
      </c>
    </row>
    <row r="624" spans="1:17" ht="15.5" x14ac:dyDescent="0.35">
      <c r="A624" s="29" t="s">
        <v>1744</v>
      </c>
      <c r="B624" s="30" t="str">
        <f>VLOOKUP(A624,'Customer Names'!A624:E2958,3,FALSE)</f>
        <v>Marbury</v>
      </c>
      <c r="C624" s="31">
        <f>VLOOKUP(A624,'Medical Examinations'!A624:J2958,2,FALSE)</f>
        <v>29.3</v>
      </c>
      <c r="D624" s="30">
        <f>VLOOKUP(A624,'Medical Examinations'!A624:J2958,4,FALSE)</f>
        <v>5.5</v>
      </c>
      <c r="E624" s="32" t="str">
        <f>VLOOKUP(A624,'Medical Examinations'!A624:J2958,6,FALSE)</f>
        <v>No</v>
      </c>
      <c r="F624" s="33" t="str">
        <f>VLOOKUP(A624,'Medical Examinations'!A624:J2958,7,FALSE)</f>
        <v>No</v>
      </c>
      <c r="G624" s="33" t="str">
        <f>VLOOKUP(A624,'Medical Examinations'!A624:J2958,8,FALSE)</f>
        <v>No</v>
      </c>
      <c r="H624" s="33">
        <f>VLOOKUP(A624,'Medical Examinations'!A624:J2958,9,FALSE)</f>
        <v>0</v>
      </c>
      <c r="I624" s="33" t="str">
        <f>VLOOKUP(A624,'Medical Examinations'!A624:J2958,10,FALSE)</f>
        <v>No</v>
      </c>
      <c r="J624" s="33" t="str">
        <f>VLOOKUP(A624,'Medical Examinations'!A624:J2958,3,FALSE)</f>
        <v>Overweight</v>
      </c>
      <c r="K624" s="33" t="str">
        <f>VLOOKUP(A624,'Medical Examinations'!A624:J2958,5,FALSE)</f>
        <v>Normal</v>
      </c>
      <c r="L624" s="34">
        <f>VLOOKUP(Healthcare!A624,'Hospitalisation Details'!A624:L2966,6,FALSE)</f>
        <v>33919</v>
      </c>
      <c r="M624" s="35">
        <f>VLOOKUP(A624,'Hospitalisation Details'!A624:L2966,9,FALSE)</f>
        <v>15828.82</v>
      </c>
      <c r="N624" s="32" t="str">
        <f>VLOOKUP(Healthcare!A624,'Hospitalisation Details'!A624:L2966,10,FALSE)</f>
        <v>tier - 2</v>
      </c>
      <c r="O624" s="33" t="str">
        <f>VLOOKUP(A624,'Hospitalisation Details'!A623:L2966,11,FALSE)</f>
        <v>tier - 3</v>
      </c>
      <c r="P624" s="33" t="str">
        <f>VLOOKUP(A624,'Hospitalisation Details'!A623:L2966,12)</f>
        <v>R1013</v>
      </c>
      <c r="Q624" s="36">
        <f ca="1">VLOOKUP(A624,'Hospitalisation Details'!A623:L2966,7,FALSE)</f>
        <v>33</v>
      </c>
    </row>
    <row r="625" spans="1:17" ht="15.5" x14ac:dyDescent="0.35">
      <c r="A625" s="37" t="s">
        <v>1743</v>
      </c>
      <c r="B625" s="38" t="str">
        <f>VLOOKUP(A625,'Customer Names'!A625:E2959,3,FALSE)</f>
        <v>Coon</v>
      </c>
      <c r="C625" s="39">
        <f>VLOOKUP(A625,'Medical Examinations'!A625:J2959,2,FALSE)</f>
        <v>19.3</v>
      </c>
      <c r="D625" s="38">
        <f>VLOOKUP(A625,'Medical Examinations'!A625:J2959,4,FALSE)</f>
        <v>4.46</v>
      </c>
      <c r="E625" s="40" t="str">
        <f>VLOOKUP(A625,'Medical Examinations'!A625:J2959,6,FALSE)</f>
        <v>No</v>
      </c>
      <c r="F625" s="41" t="str">
        <f>VLOOKUP(A625,'Medical Examinations'!A625:J2959,7,FALSE)</f>
        <v>No</v>
      </c>
      <c r="G625" s="41" t="str">
        <f>VLOOKUP(A625,'Medical Examinations'!A625:J2959,8,FALSE)</f>
        <v>No</v>
      </c>
      <c r="H625" s="41">
        <f>VLOOKUP(A625,'Medical Examinations'!A625:J2959,9,FALSE)</f>
        <v>1</v>
      </c>
      <c r="I625" s="41" t="str">
        <f>VLOOKUP(A625,'Medical Examinations'!A625:J2959,10,FALSE)</f>
        <v>Yes</v>
      </c>
      <c r="J625" s="41" t="str">
        <f>VLOOKUP(A625,'Medical Examinations'!A625:J2959,3,FALSE)</f>
        <v>Normal weight</v>
      </c>
      <c r="K625" s="41" t="str">
        <f>VLOOKUP(A625,'Medical Examinations'!A625:J2959,5,FALSE)</f>
        <v>Normal</v>
      </c>
      <c r="L625" s="42">
        <f>VLOOKUP(Healthcare!A625,'Hospitalisation Details'!A625:L2967,6,FALSE)</f>
        <v>34511</v>
      </c>
      <c r="M625" s="43">
        <f>VLOOKUP(A625,'Hospitalisation Details'!A625:L2967,9,FALSE)</f>
        <v>15820.7</v>
      </c>
      <c r="N625" s="40" t="str">
        <f>VLOOKUP(Healthcare!A625,'Hospitalisation Details'!A625:L2967,10,FALSE)</f>
        <v>tier - 2</v>
      </c>
      <c r="O625" s="41" t="str">
        <f>VLOOKUP(A625,'Hospitalisation Details'!A624:L2967,11,FALSE)</f>
        <v>tier - 3</v>
      </c>
      <c r="P625" s="41" t="str">
        <f>VLOOKUP(A625,'Hospitalisation Details'!A624:L2967,12)</f>
        <v>R1013</v>
      </c>
      <c r="Q625" s="44">
        <f ca="1">VLOOKUP(A625,'Hospitalisation Details'!A624:L2967,7,FALSE)</f>
        <v>32</v>
      </c>
    </row>
    <row r="626" spans="1:17" ht="15.5" x14ac:dyDescent="0.35">
      <c r="A626" s="29" t="s">
        <v>1742</v>
      </c>
      <c r="B626" s="30" t="str">
        <f>VLOOKUP(A626,'Customer Names'!A626:E2960,3,FALSE)</f>
        <v>Vanttinen</v>
      </c>
      <c r="C626" s="31">
        <f>VLOOKUP(A626,'Medical Examinations'!A626:J2960,2,FALSE)</f>
        <v>24.13</v>
      </c>
      <c r="D626" s="30">
        <f>VLOOKUP(A626,'Medical Examinations'!A626:J2960,4,FALSE)</f>
        <v>5.29</v>
      </c>
      <c r="E626" s="32" t="str">
        <f>VLOOKUP(A626,'Medical Examinations'!A626:J2960,6,FALSE)</f>
        <v>Yes</v>
      </c>
      <c r="F626" s="33" t="str">
        <f>VLOOKUP(A626,'Medical Examinations'!A626:J2960,7,FALSE)</f>
        <v>No</v>
      </c>
      <c r="G626" s="33" t="str">
        <f>VLOOKUP(A626,'Medical Examinations'!A626:J2960,8,FALSE)</f>
        <v>Yes</v>
      </c>
      <c r="H626" s="33">
        <f>VLOOKUP(A626,'Medical Examinations'!A626:J2960,9,FALSE)</f>
        <v>1</v>
      </c>
      <c r="I626" s="33" t="str">
        <f>VLOOKUP(A626,'Medical Examinations'!A626:J2960,10,FALSE)</f>
        <v>Yes</v>
      </c>
      <c r="J626" s="33" t="str">
        <f>VLOOKUP(A626,'Medical Examinations'!A626:J2960,3,FALSE)</f>
        <v>Normal weight</v>
      </c>
      <c r="K626" s="33" t="str">
        <f>VLOOKUP(A626,'Medical Examinations'!A626:J2960,5,FALSE)</f>
        <v>Normal</v>
      </c>
      <c r="L626" s="34">
        <f>VLOOKUP(Healthcare!A626,'Hospitalisation Details'!A626:L2968,6,FALSE)</f>
        <v>35712</v>
      </c>
      <c r="M626" s="35">
        <f>VLOOKUP(A626,'Hospitalisation Details'!A626:L2968,9,FALSE)</f>
        <v>15817.99</v>
      </c>
      <c r="N626" s="32" t="str">
        <f>VLOOKUP(Healthcare!A626,'Hospitalisation Details'!A626:L2968,10,FALSE)</f>
        <v>tier - 2</v>
      </c>
      <c r="O626" s="33" t="str">
        <f>VLOOKUP(A626,'Hospitalisation Details'!A625:L2968,11,FALSE)</f>
        <v>tier - 2</v>
      </c>
      <c r="P626" s="33" t="str">
        <f>VLOOKUP(A626,'Hospitalisation Details'!A625:L2968,12)</f>
        <v>R1013</v>
      </c>
      <c r="Q626" s="36">
        <f ca="1">VLOOKUP(A626,'Hospitalisation Details'!A625:L2968,7,FALSE)</f>
        <v>28</v>
      </c>
    </row>
    <row r="627" spans="1:17" ht="15.5" x14ac:dyDescent="0.35">
      <c r="A627" s="37" t="s">
        <v>1741</v>
      </c>
      <c r="B627" s="38" t="str">
        <f>VLOOKUP(A627,'Customer Names'!A627:E2961,3,FALSE)</f>
        <v>Garges</v>
      </c>
      <c r="C627" s="39">
        <f>VLOOKUP(A627,'Medical Examinations'!A627:J2961,2,FALSE)</f>
        <v>46.7</v>
      </c>
      <c r="D627" s="38">
        <f>VLOOKUP(A627,'Medical Examinations'!A627:J2961,4,FALSE)</f>
        <v>10.99</v>
      </c>
      <c r="E627" s="40" t="str">
        <f>VLOOKUP(A627,'Medical Examinations'!A627:J2961,6,FALSE)</f>
        <v>No</v>
      </c>
      <c r="F627" s="41" t="str">
        <f>VLOOKUP(A627,'Medical Examinations'!A627:J2961,7,FALSE)</f>
        <v>No</v>
      </c>
      <c r="G627" s="41" t="str">
        <f>VLOOKUP(A627,'Medical Examinations'!A627:J2961,8,FALSE)</f>
        <v>No</v>
      </c>
      <c r="H627" s="41">
        <f>VLOOKUP(A627,'Medical Examinations'!A627:J2961,9,FALSE)</f>
        <v>0</v>
      </c>
      <c r="I627" s="41" t="str">
        <f>VLOOKUP(A627,'Medical Examinations'!A627:J2961,10,FALSE)</f>
        <v>No</v>
      </c>
      <c r="J627" s="41" t="str">
        <f>VLOOKUP(A627,'Medical Examinations'!A627:J2961,3,FALSE)</f>
        <v>Obesity</v>
      </c>
      <c r="K627" s="41" t="str">
        <f>VLOOKUP(A627,'Medical Examinations'!A627:J2961,5,FALSE)</f>
        <v>Diabetese</v>
      </c>
      <c r="L627" s="42">
        <f>VLOOKUP(Healthcare!A627,'Hospitalisation Details'!A627:L2969,6,FALSE)</f>
        <v>34575</v>
      </c>
      <c r="M627" s="43">
        <f>VLOOKUP(A627,'Hospitalisation Details'!A627:L2969,9,FALSE)</f>
        <v>15746.62</v>
      </c>
      <c r="N627" s="40" t="str">
        <f>VLOOKUP(Healthcare!A627,'Hospitalisation Details'!A627:L2969,10,FALSE)</f>
        <v>tier - 2</v>
      </c>
      <c r="O627" s="41" t="str">
        <f>VLOOKUP(A627,'Hospitalisation Details'!A626:L2969,11,FALSE)</f>
        <v>tier - 1</v>
      </c>
      <c r="P627" s="41" t="str">
        <f>VLOOKUP(A627,'Hospitalisation Details'!A626:L2969,12)</f>
        <v>R1013</v>
      </c>
      <c r="Q627" s="44">
        <f ca="1">VLOOKUP(A627,'Hospitalisation Details'!A626:L2969,7,FALSE)</f>
        <v>32</v>
      </c>
    </row>
    <row r="628" spans="1:17" ht="15.5" x14ac:dyDescent="0.35">
      <c r="A628" s="29" t="s">
        <v>1740</v>
      </c>
      <c r="B628" s="30" t="str">
        <f>VLOOKUP(A628,'Customer Names'!A628:E2962,3,FALSE)</f>
        <v>Rivel</v>
      </c>
      <c r="C628" s="31">
        <f>VLOOKUP(A628,'Medical Examinations'!A628:J2962,2,FALSE)</f>
        <v>45.27</v>
      </c>
      <c r="D628" s="30">
        <f>VLOOKUP(A628,'Medical Examinations'!A628:J2962,4,FALSE)</f>
        <v>5.2</v>
      </c>
      <c r="E628" s="32" t="str">
        <f>VLOOKUP(A628,'Medical Examinations'!A628:J2962,6,FALSE)</f>
        <v>Yes</v>
      </c>
      <c r="F628" s="33" t="str">
        <f>VLOOKUP(A628,'Medical Examinations'!A628:J2962,7,FALSE)</f>
        <v>No</v>
      </c>
      <c r="G628" s="33" t="str">
        <f>VLOOKUP(A628,'Medical Examinations'!A628:J2962,8,FALSE)</f>
        <v>No</v>
      </c>
      <c r="H628" s="33">
        <f>VLOOKUP(A628,'Medical Examinations'!A628:J2962,9,FALSE)</f>
        <v>0</v>
      </c>
      <c r="I628" s="33" t="str">
        <f>VLOOKUP(A628,'Medical Examinations'!A628:J2962,10,FALSE)</f>
        <v>No</v>
      </c>
      <c r="J628" s="33" t="str">
        <f>VLOOKUP(A628,'Medical Examinations'!A628:J2962,3,FALSE)</f>
        <v>Obesity</v>
      </c>
      <c r="K628" s="33" t="str">
        <f>VLOOKUP(A628,'Medical Examinations'!A628:J2962,5,FALSE)</f>
        <v>Normal</v>
      </c>
      <c r="L628" s="34">
        <f>VLOOKUP(Healthcare!A628,'Hospitalisation Details'!A628:L2970,6,FALSE)</f>
        <v>35328</v>
      </c>
      <c r="M628" s="35">
        <f>VLOOKUP(A628,'Hospitalisation Details'!A628:L2970,9,FALSE)</f>
        <v>15698.86</v>
      </c>
      <c r="N628" s="32" t="str">
        <f>VLOOKUP(Healthcare!A628,'Hospitalisation Details'!A628:L2970,10,FALSE)</f>
        <v>tier - 2</v>
      </c>
      <c r="O628" s="33" t="str">
        <f>VLOOKUP(A628,'Hospitalisation Details'!A627:L2970,11,FALSE)</f>
        <v>tier - 2</v>
      </c>
      <c r="P628" s="33" t="str">
        <f>VLOOKUP(A628,'Hospitalisation Details'!A627:L2970,12)</f>
        <v>R1013</v>
      </c>
      <c r="Q628" s="36">
        <f ca="1">VLOOKUP(A628,'Hospitalisation Details'!A627:L2970,7,FALSE)</f>
        <v>29</v>
      </c>
    </row>
    <row r="629" spans="1:17" ht="15.5" x14ac:dyDescent="0.35">
      <c r="A629" s="37" t="s">
        <v>1739</v>
      </c>
      <c r="B629" s="38" t="str">
        <f>VLOOKUP(A629,'Customer Names'!A629:E2963,3,FALSE)</f>
        <v>Lawson</v>
      </c>
      <c r="C629" s="39">
        <f>VLOOKUP(A629,'Medical Examinations'!A629:J2963,2,FALSE)</f>
        <v>44.29</v>
      </c>
      <c r="D629" s="38">
        <f>VLOOKUP(A629,'Medical Examinations'!A629:J2963,4,FALSE)</f>
        <v>9.66</v>
      </c>
      <c r="E629" s="40" t="str">
        <f>VLOOKUP(A629,'Medical Examinations'!A629:J2963,6,FALSE)</f>
        <v>No</v>
      </c>
      <c r="F629" s="41" t="str">
        <f>VLOOKUP(A629,'Medical Examinations'!A629:J2963,7,FALSE)</f>
        <v>No</v>
      </c>
      <c r="G629" s="41" t="str">
        <f>VLOOKUP(A629,'Medical Examinations'!A629:J2963,8,FALSE)</f>
        <v>No</v>
      </c>
      <c r="H629" s="41">
        <f>VLOOKUP(A629,'Medical Examinations'!A629:J2963,9,FALSE)</f>
        <v>2</v>
      </c>
      <c r="I629" s="41" t="str">
        <f>VLOOKUP(A629,'Medical Examinations'!A629:J2963,10,FALSE)</f>
        <v>No</v>
      </c>
      <c r="J629" s="41" t="str">
        <f>VLOOKUP(A629,'Medical Examinations'!A629:J2963,3,FALSE)</f>
        <v>Obesity</v>
      </c>
      <c r="K629" s="41" t="str">
        <f>VLOOKUP(A629,'Medical Examinations'!A629:J2963,5,FALSE)</f>
        <v>Diabetese</v>
      </c>
      <c r="L629" s="42">
        <f>VLOOKUP(Healthcare!A629,'Hospitalisation Details'!A629:L2971,6,FALSE)</f>
        <v>34146</v>
      </c>
      <c r="M629" s="43">
        <f>VLOOKUP(A629,'Hospitalisation Details'!A629:L2971,9,FALSE)</f>
        <v>15670.3</v>
      </c>
      <c r="N629" s="40" t="str">
        <f>VLOOKUP(Healthcare!A629,'Hospitalisation Details'!A629:L2971,10,FALSE)</f>
        <v>tier - 2</v>
      </c>
      <c r="O629" s="41" t="str">
        <f>VLOOKUP(A629,'Hospitalisation Details'!A628:L2971,11,FALSE)</f>
        <v>tier - 2</v>
      </c>
      <c r="P629" s="41" t="str">
        <f>VLOOKUP(A629,'Hospitalisation Details'!A628:L2971,12)</f>
        <v>R1013</v>
      </c>
      <c r="Q629" s="44">
        <f ca="1">VLOOKUP(A629,'Hospitalisation Details'!A628:L2971,7,FALSE)</f>
        <v>33</v>
      </c>
    </row>
    <row r="630" spans="1:17" ht="15.5" x14ac:dyDescent="0.35">
      <c r="A630" s="29" t="s">
        <v>1738</v>
      </c>
      <c r="B630" s="30" t="str">
        <f>VLOOKUP(A630,'Customer Names'!A630:E2964,3,FALSE)</f>
        <v>Cale</v>
      </c>
      <c r="C630" s="31">
        <f>VLOOKUP(A630,'Medical Examinations'!A630:J2964,2,FALSE)</f>
        <v>54.59</v>
      </c>
      <c r="D630" s="30">
        <f>VLOOKUP(A630,'Medical Examinations'!A630:J2964,4,FALSE)</f>
        <v>4.22</v>
      </c>
      <c r="E630" s="32" t="str">
        <f>VLOOKUP(A630,'Medical Examinations'!A630:J2964,6,FALSE)</f>
        <v>Yes</v>
      </c>
      <c r="F630" s="33" t="str">
        <f>VLOOKUP(A630,'Medical Examinations'!A630:J2964,7,FALSE)</f>
        <v>No</v>
      </c>
      <c r="G630" s="33" t="str">
        <f>VLOOKUP(A630,'Medical Examinations'!A630:J2964,8,FALSE)</f>
        <v>No</v>
      </c>
      <c r="H630" s="33">
        <f>VLOOKUP(A630,'Medical Examinations'!A630:J2964,9,FALSE)</f>
        <v>1</v>
      </c>
      <c r="I630" s="33" t="str">
        <f>VLOOKUP(A630,'Medical Examinations'!A630:J2964,10,FALSE)</f>
        <v>No</v>
      </c>
      <c r="J630" s="33" t="str">
        <f>VLOOKUP(A630,'Medical Examinations'!A630:J2964,3,FALSE)</f>
        <v>Obesity</v>
      </c>
      <c r="K630" s="33" t="str">
        <f>VLOOKUP(A630,'Medical Examinations'!A630:J2964,5,FALSE)</f>
        <v>Normal</v>
      </c>
      <c r="L630" s="34">
        <f>VLOOKUP(Healthcare!A630,'Hospitalisation Details'!A630:L2972,6,FALSE)</f>
        <v>36151</v>
      </c>
      <c r="M630" s="35">
        <f>VLOOKUP(A630,'Hospitalisation Details'!A630:L2972,9,FALSE)</f>
        <v>15646.28</v>
      </c>
      <c r="N630" s="32" t="str">
        <f>VLOOKUP(Healthcare!A630,'Hospitalisation Details'!A630:L2972,10,FALSE)</f>
        <v>tier - 2</v>
      </c>
      <c r="O630" s="33" t="str">
        <f>VLOOKUP(A630,'Hospitalisation Details'!A629:L2972,11,FALSE)</f>
        <v>tier - 2</v>
      </c>
      <c r="P630" s="33" t="str">
        <f>VLOOKUP(A630,'Hospitalisation Details'!A629:L2972,12)</f>
        <v>R1013</v>
      </c>
      <c r="Q630" s="36">
        <f ca="1">VLOOKUP(A630,'Hospitalisation Details'!A629:L2972,7,FALSE)</f>
        <v>27</v>
      </c>
    </row>
    <row r="631" spans="1:17" ht="15.5" x14ac:dyDescent="0.35">
      <c r="A631" s="37" t="s">
        <v>1737</v>
      </c>
      <c r="B631" s="38" t="str">
        <f>VLOOKUP(A631,'Customer Names'!A631:E2965,3,FALSE)</f>
        <v>Phillips</v>
      </c>
      <c r="C631" s="39">
        <f>VLOOKUP(A631,'Medical Examinations'!A631:J2965,2,FALSE)</f>
        <v>32.965000000000003</v>
      </c>
      <c r="D631" s="38">
        <f>VLOOKUP(A631,'Medical Examinations'!A631:J2965,4,FALSE)</f>
        <v>11.78</v>
      </c>
      <c r="E631" s="40" t="str">
        <f>VLOOKUP(A631,'Medical Examinations'!A631:J2965,6,FALSE)</f>
        <v>No</v>
      </c>
      <c r="F631" s="41" t="str">
        <f>VLOOKUP(A631,'Medical Examinations'!A631:J2965,7,FALSE)</f>
        <v>No</v>
      </c>
      <c r="G631" s="41" t="str">
        <f>VLOOKUP(A631,'Medical Examinations'!A631:J2965,8,FALSE)</f>
        <v>No</v>
      </c>
      <c r="H631" s="41">
        <f>VLOOKUP(A631,'Medical Examinations'!A631:J2965,9,FALSE)</f>
        <v>0</v>
      </c>
      <c r="I631" s="41" t="str">
        <f>VLOOKUP(A631,'Medical Examinations'!A631:J2965,10,FALSE)</f>
        <v>No</v>
      </c>
      <c r="J631" s="41" t="str">
        <f>VLOOKUP(A631,'Medical Examinations'!A631:J2965,3,FALSE)</f>
        <v>Obesity</v>
      </c>
      <c r="K631" s="41" t="str">
        <f>VLOOKUP(A631,'Medical Examinations'!A631:J2965,5,FALSE)</f>
        <v>Diabetese</v>
      </c>
      <c r="L631" s="42">
        <f>VLOOKUP(Healthcare!A631,'Hospitalisation Details'!A631:L2973,6,FALSE)</f>
        <v>33030</v>
      </c>
      <c r="M631" s="43">
        <f>VLOOKUP(A631,'Hospitalisation Details'!A631:L2973,9,FALSE)</f>
        <v>15612.19</v>
      </c>
      <c r="N631" s="40" t="str">
        <f>VLOOKUP(Healthcare!A631,'Hospitalisation Details'!A631:L2973,10,FALSE)</f>
        <v>tier - 2</v>
      </c>
      <c r="O631" s="41" t="str">
        <f>VLOOKUP(A631,'Hospitalisation Details'!A630:L2973,11,FALSE)</f>
        <v>tier - 2</v>
      </c>
      <c r="P631" s="41" t="str">
        <f>VLOOKUP(A631,'Hospitalisation Details'!A630:L2973,12)</f>
        <v>R1013</v>
      </c>
      <c r="Q631" s="44">
        <f ca="1">VLOOKUP(A631,'Hospitalisation Details'!A630:L2973,7,FALSE)</f>
        <v>36</v>
      </c>
    </row>
    <row r="632" spans="1:17" ht="15.5" x14ac:dyDescent="0.35">
      <c r="A632" s="29" t="s">
        <v>1736</v>
      </c>
      <c r="B632" s="30" t="str">
        <f>VLOOKUP(A632,'Customer Names'!A632:E2966,3,FALSE)</f>
        <v>Stewart</v>
      </c>
      <c r="C632" s="31">
        <f>VLOOKUP(A632,'Medical Examinations'!A632:J2966,2,FALSE)</f>
        <v>38.049999999999997</v>
      </c>
      <c r="D632" s="30">
        <f>VLOOKUP(A632,'Medical Examinations'!A632:J2966,4,FALSE)</f>
        <v>9.6199999999999992</v>
      </c>
      <c r="E632" s="32" t="str">
        <f>VLOOKUP(A632,'Medical Examinations'!A632:J2966,6,FALSE)</f>
        <v>No</v>
      </c>
      <c r="F632" s="33" t="str">
        <f>VLOOKUP(A632,'Medical Examinations'!A632:J2966,7,FALSE)</f>
        <v>No</v>
      </c>
      <c r="G632" s="33" t="str">
        <f>VLOOKUP(A632,'Medical Examinations'!A632:J2966,8,FALSE)</f>
        <v>No</v>
      </c>
      <c r="H632" s="33">
        <f>VLOOKUP(A632,'Medical Examinations'!A632:J2966,9,FALSE)</f>
        <v>0</v>
      </c>
      <c r="I632" s="33" t="str">
        <f>VLOOKUP(A632,'Medical Examinations'!A632:J2966,10,FALSE)</f>
        <v>No</v>
      </c>
      <c r="J632" s="33" t="str">
        <f>VLOOKUP(A632,'Medical Examinations'!A632:J2966,3,FALSE)</f>
        <v>Obesity</v>
      </c>
      <c r="K632" s="33" t="str">
        <f>VLOOKUP(A632,'Medical Examinations'!A632:J2966,5,FALSE)</f>
        <v>Diabetese</v>
      </c>
      <c r="L632" s="34">
        <f>VLOOKUP(Healthcare!A632,'Hospitalisation Details'!A632:L2974,6,FALSE)</f>
        <v>35000</v>
      </c>
      <c r="M632" s="35">
        <f>VLOOKUP(A632,'Hospitalisation Details'!A632:L2974,9,FALSE)</f>
        <v>15608.58</v>
      </c>
      <c r="N632" s="32" t="str">
        <f>VLOOKUP(Healthcare!A632,'Hospitalisation Details'!A632:L2974,10,FALSE)</f>
        <v>tier - 2</v>
      </c>
      <c r="O632" s="33" t="str">
        <f>VLOOKUP(A632,'Hospitalisation Details'!A631:L2974,11,FALSE)</f>
        <v>tier - 2</v>
      </c>
      <c r="P632" s="33" t="str">
        <f>VLOOKUP(A632,'Hospitalisation Details'!A631:L2974,12)</f>
        <v>R1013</v>
      </c>
      <c r="Q632" s="36">
        <f ca="1">VLOOKUP(A632,'Hospitalisation Details'!A631:L2974,7,FALSE)</f>
        <v>30</v>
      </c>
    </row>
    <row r="633" spans="1:17" ht="15.5" x14ac:dyDescent="0.35">
      <c r="A633" s="37" t="s">
        <v>1735</v>
      </c>
      <c r="B633" s="38" t="str">
        <f>VLOOKUP(A633,'Customer Names'!A633:E2967,3,FALSE)</f>
        <v>Drotz</v>
      </c>
      <c r="C633" s="39">
        <f>VLOOKUP(A633,'Medical Examinations'!A633:J2967,2,FALSE)</f>
        <v>46.14</v>
      </c>
      <c r="D633" s="38">
        <f>VLOOKUP(A633,'Medical Examinations'!A633:J2967,4,FALSE)</f>
        <v>10.78</v>
      </c>
      <c r="E633" s="40" t="str">
        <f>VLOOKUP(A633,'Medical Examinations'!A633:J2967,6,FALSE)</f>
        <v>No</v>
      </c>
      <c r="F633" s="41" t="str">
        <f>VLOOKUP(A633,'Medical Examinations'!A633:J2967,7,FALSE)</f>
        <v>No</v>
      </c>
      <c r="G633" s="41" t="str">
        <f>VLOOKUP(A633,'Medical Examinations'!A633:J2967,8,FALSE)</f>
        <v>No</v>
      </c>
      <c r="H633" s="41">
        <f>VLOOKUP(A633,'Medical Examinations'!A633:J2967,9,FALSE)</f>
        <v>0</v>
      </c>
      <c r="I633" s="41" t="str">
        <f>VLOOKUP(A633,'Medical Examinations'!A633:J2967,10,FALSE)</f>
        <v>No</v>
      </c>
      <c r="J633" s="41" t="str">
        <f>VLOOKUP(A633,'Medical Examinations'!A633:J2967,3,FALSE)</f>
        <v>Obesity</v>
      </c>
      <c r="K633" s="41" t="str">
        <f>VLOOKUP(A633,'Medical Examinations'!A633:J2967,5,FALSE)</f>
        <v>Diabetese</v>
      </c>
      <c r="L633" s="42">
        <f>VLOOKUP(Healthcare!A633,'Hospitalisation Details'!A633:L2975,6,FALSE)</f>
        <v>34545</v>
      </c>
      <c r="M633" s="43">
        <f>VLOOKUP(A633,'Hospitalisation Details'!A633:L2975,9,FALSE)</f>
        <v>15556.67</v>
      </c>
      <c r="N633" s="40" t="str">
        <f>VLOOKUP(Healthcare!A633,'Hospitalisation Details'!A633:L2975,10,FALSE)</f>
        <v>tier - 2</v>
      </c>
      <c r="O633" s="41" t="str">
        <f>VLOOKUP(A633,'Hospitalisation Details'!A632:L2975,11,FALSE)</f>
        <v>tier - 2</v>
      </c>
      <c r="P633" s="41" t="str">
        <f>VLOOKUP(A633,'Hospitalisation Details'!A632:L2975,12)</f>
        <v>R1013</v>
      </c>
      <c r="Q633" s="44">
        <f ca="1">VLOOKUP(A633,'Hospitalisation Details'!A632:L2975,7,FALSE)</f>
        <v>32</v>
      </c>
    </row>
    <row r="634" spans="1:17" ht="15.5" x14ac:dyDescent="0.35">
      <c r="A634" s="29" t="s">
        <v>1734</v>
      </c>
      <c r="B634" s="30" t="str">
        <f>VLOOKUP(A634,'Customer Names'!A634:E2968,3,FALSE)</f>
        <v>Mutai</v>
      </c>
      <c r="C634" s="31">
        <f>VLOOKUP(A634,'Medical Examinations'!A634:J2968,2,FALSE)</f>
        <v>41.325000000000003</v>
      </c>
      <c r="D634" s="30">
        <f>VLOOKUP(A634,'Medical Examinations'!A634:J2968,4,FALSE)</f>
        <v>5.1100000000000003</v>
      </c>
      <c r="E634" s="32" t="str">
        <f>VLOOKUP(A634,'Medical Examinations'!A634:J2968,6,FALSE)</f>
        <v>Yes</v>
      </c>
      <c r="F634" s="33" t="str">
        <f>VLOOKUP(A634,'Medical Examinations'!A634:J2968,7,FALSE)</f>
        <v>No</v>
      </c>
      <c r="G634" s="33" t="str">
        <f>VLOOKUP(A634,'Medical Examinations'!A634:J2968,8,FALSE)</f>
        <v>No</v>
      </c>
      <c r="H634" s="33">
        <f>VLOOKUP(A634,'Medical Examinations'!A634:J2968,9,FALSE)</f>
        <v>2</v>
      </c>
      <c r="I634" s="33" t="str">
        <f>VLOOKUP(A634,'Medical Examinations'!A634:J2968,10,FALSE)</f>
        <v>No</v>
      </c>
      <c r="J634" s="33" t="str">
        <f>VLOOKUP(A634,'Medical Examinations'!A634:J2968,3,FALSE)</f>
        <v>Obesity</v>
      </c>
      <c r="K634" s="33" t="str">
        <f>VLOOKUP(A634,'Medical Examinations'!A634:J2968,5,FALSE)</f>
        <v>Normal</v>
      </c>
      <c r="L634" s="34">
        <f>VLOOKUP(Healthcare!A634,'Hospitalisation Details'!A634:L2976,6,FALSE)</f>
        <v>36435</v>
      </c>
      <c r="M634" s="35">
        <f>VLOOKUP(A634,'Hospitalisation Details'!A634:L2976,9,FALSE)</f>
        <v>15555.19</v>
      </c>
      <c r="N634" s="32" t="str">
        <f>VLOOKUP(Healthcare!A634,'Hospitalisation Details'!A634:L2976,10,FALSE)</f>
        <v>tier - 2</v>
      </c>
      <c r="O634" s="33" t="str">
        <f>VLOOKUP(A634,'Hospitalisation Details'!A633:L2976,11,FALSE)</f>
        <v>tier - 3</v>
      </c>
      <c r="P634" s="33" t="str">
        <f>VLOOKUP(A634,'Hospitalisation Details'!A633:L2976,12)</f>
        <v>R1013</v>
      </c>
      <c r="Q634" s="36">
        <f ca="1">VLOOKUP(A634,'Hospitalisation Details'!A633:L2976,7,FALSE)</f>
        <v>26</v>
      </c>
    </row>
    <row r="635" spans="1:17" ht="15.5" x14ac:dyDescent="0.35">
      <c r="A635" s="37" t="s">
        <v>1733</v>
      </c>
      <c r="B635" s="38" t="str">
        <f>VLOOKUP(A635,'Customer Names'!A635:E2969,3,FALSE)</f>
        <v>Lovlien</v>
      </c>
      <c r="C635" s="39">
        <f>VLOOKUP(A635,'Medical Examinations'!A635:J2969,2,FALSE)</f>
        <v>44.64</v>
      </c>
      <c r="D635" s="38">
        <f>VLOOKUP(A635,'Medical Examinations'!A635:J2969,4,FALSE)</f>
        <v>7.18</v>
      </c>
      <c r="E635" s="40" t="str">
        <f>VLOOKUP(A635,'Medical Examinations'!A635:J2969,6,FALSE)</f>
        <v>No</v>
      </c>
      <c r="F635" s="41" t="str">
        <f>VLOOKUP(A635,'Medical Examinations'!A635:J2969,7,FALSE)</f>
        <v>No</v>
      </c>
      <c r="G635" s="41" t="str">
        <f>VLOOKUP(A635,'Medical Examinations'!A635:J2969,8,FALSE)</f>
        <v>No</v>
      </c>
      <c r="H635" s="41">
        <f>VLOOKUP(A635,'Medical Examinations'!A635:J2969,9,FALSE)</f>
        <v>0</v>
      </c>
      <c r="I635" s="41" t="str">
        <f>VLOOKUP(A635,'Medical Examinations'!A635:J2969,10,FALSE)</f>
        <v>No</v>
      </c>
      <c r="J635" s="41" t="str">
        <f>VLOOKUP(A635,'Medical Examinations'!A635:J2969,3,FALSE)</f>
        <v>Obesity</v>
      </c>
      <c r="K635" s="41" t="str">
        <f>VLOOKUP(A635,'Medical Examinations'!A635:J2969,5,FALSE)</f>
        <v>Diabetese</v>
      </c>
      <c r="L635" s="42">
        <f>VLOOKUP(Healthcare!A635,'Hospitalisation Details'!A635:L2977,6,FALSE)</f>
        <v>34513</v>
      </c>
      <c r="M635" s="43">
        <f>VLOOKUP(A635,'Hospitalisation Details'!A635:L2977,9,FALSE)</f>
        <v>15532.16</v>
      </c>
      <c r="N635" s="40" t="str">
        <f>VLOOKUP(Healthcare!A635,'Hospitalisation Details'!A635:L2977,10,FALSE)</f>
        <v>tier - 2</v>
      </c>
      <c r="O635" s="41" t="str">
        <f>VLOOKUP(A635,'Hospitalisation Details'!A634:L2977,11,FALSE)</f>
        <v>tier - 2</v>
      </c>
      <c r="P635" s="41" t="str">
        <f>VLOOKUP(A635,'Hospitalisation Details'!A634:L2977,12)</f>
        <v>R1013</v>
      </c>
      <c r="Q635" s="44">
        <f ca="1">VLOOKUP(A635,'Hospitalisation Details'!A634:L2977,7,FALSE)</f>
        <v>32</v>
      </c>
    </row>
    <row r="636" spans="1:17" ht="15.5" x14ac:dyDescent="0.35">
      <c r="A636" s="29" t="s">
        <v>1732</v>
      </c>
      <c r="B636" s="30" t="str">
        <f>VLOOKUP(A636,'Customer Names'!A636:E2970,3,FALSE)</f>
        <v>Bruns</v>
      </c>
      <c r="C636" s="31">
        <f>VLOOKUP(A636,'Medical Examinations'!A636:J2970,2,FALSE)</f>
        <v>25.175000000000001</v>
      </c>
      <c r="D636" s="30">
        <f>VLOOKUP(A636,'Medical Examinations'!A636:J2970,4,FALSE)</f>
        <v>4.96</v>
      </c>
      <c r="E636" s="32" t="str">
        <f>VLOOKUP(A636,'Medical Examinations'!A636:J2970,6,FALSE)</f>
        <v>No</v>
      </c>
      <c r="F636" s="33" t="str">
        <f>VLOOKUP(A636,'Medical Examinations'!A636:J2970,7,FALSE)</f>
        <v>Yes</v>
      </c>
      <c r="G636" s="33" t="str">
        <f>VLOOKUP(A636,'Medical Examinations'!A636:J2970,8,FALSE)</f>
        <v>No</v>
      </c>
      <c r="H636" s="33">
        <f>VLOOKUP(A636,'Medical Examinations'!A636:J2970,9,FALSE)</f>
        <v>1</v>
      </c>
      <c r="I636" s="33" t="str">
        <f>VLOOKUP(A636,'Medical Examinations'!A636:J2970,10,FALSE)</f>
        <v>?</v>
      </c>
      <c r="J636" s="33" t="str">
        <f>VLOOKUP(A636,'Medical Examinations'!A636:J2970,3,FALSE)</f>
        <v>Overweight</v>
      </c>
      <c r="K636" s="33" t="str">
        <f>VLOOKUP(A636,'Medical Examinations'!A636:J2970,5,FALSE)</f>
        <v>Normal</v>
      </c>
      <c r="L636" s="34">
        <f>VLOOKUP(Healthcare!A636,'Hospitalisation Details'!A636:L2978,6,FALSE)</f>
        <v>38185</v>
      </c>
      <c r="M636" s="35">
        <f>VLOOKUP(A636,'Hospitalisation Details'!A636:L2978,9,FALSE)</f>
        <v>15518.18</v>
      </c>
      <c r="N636" s="32" t="str">
        <f>VLOOKUP(Healthcare!A636,'Hospitalisation Details'!A636:L2978,10,FALSE)</f>
        <v>tier - 2</v>
      </c>
      <c r="O636" s="33" t="str">
        <f>VLOOKUP(A636,'Hospitalisation Details'!A635:L2978,11,FALSE)</f>
        <v>tier - 3</v>
      </c>
      <c r="P636" s="33" t="str">
        <f>VLOOKUP(A636,'Hospitalisation Details'!A635:L2978,12)</f>
        <v>R1013</v>
      </c>
      <c r="Q636" s="36">
        <f ca="1">VLOOKUP(A636,'Hospitalisation Details'!A635:L2978,7,FALSE)</f>
        <v>22</v>
      </c>
    </row>
    <row r="637" spans="1:17" ht="15.5" x14ac:dyDescent="0.35">
      <c r="A637" s="37" t="s">
        <v>1731</v>
      </c>
      <c r="B637" s="38" t="str">
        <f>VLOOKUP(A637,'Customer Names'!A637:E2971,3,FALSE)</f>
        <v>Stoney</v>
      </c>
      <c r="C637" s="39">
        <f>VLOOKUP(A637,'Medical Examinations'!A637:J2971,2,FALSE)</f>
        <v>43.11</v>
      </c>
      <c r="D637" s="38">
        <f>VLOOKUP(A637,'Medical Examinations'!A637:J2971,4,FALSE)</f>
        <v>4.67</v>
      </c>
      <c r="E637" s="40" t="str">
        <f>VLOOKUP(A637,'Medical Examinations'!A637:J2971,6,FALSE)</f>
        <v>Yes</v>
      </c>
      <c r="F637" s="41" t="str">
        <f>VLOOKUP(A637,'Medical Examinations'!A637:J2971,7,FALSE)</f>
        <v>No</v>
      </c>
      <c r="G637" s="41" t="str">
        <f>VLOOKUP(A637,'Medical Examinations'!A637:J2971,8,FALSE)</f>
        <v>No</v>
      </c>
      <c r="H637" s="41">
        <f>VLOOKUP(A637,'Medical Examinations'!A637:J2971,9,FALSE)</f>
        <v>0</v>
      </c>
      <c r="I637" s="41" t="str">
        <f>VLOOKUP(A637,'Medical Examinations'!A637:J2971,10,FALSE)</f>
        <v>No</v>
      </c>
      <c r="J637" s="41" t="str">
        <f>VLOOKUP(A637,'Medical Examinations'!A637:J2971,3,FALSE)</f>
        <v>Obesity</v>
      </c>
      <c r="K637" s="41" t="str">
        <f>VLOOKUP(A637,'Medical Examinations'!A637:J2971,5,FALSE)</f>
        <v>Normal</v>
      </c>
      <c r="L637" s="42">
        <f>VLOOKUP(Healthcare!A637,'Hospitalisation Details'!A637:L2979,6,FALSE)</f>
        <v>35266</v>
      </c>
      <c r="M637" s="43">
        <f>VLOOKUP(A637,'Hospitalisation Details'!A637:L2979,9,FALSE)</f>
        <v>15450.48</v>
      </c>
      <c r="N637" s="40" t="str">
        <f>VLOOKUP(Healthcare!A637,'Hospitalisation Details'!A637:L2979,10,FALSE)</f>
        <v>tier - 2</v>
      </c>
      <c r="O637" s="41" t="str">
        <f>VLOOKUP(A637,'Hospitalisation Details'!A636:L2979,11,FALSE)</f>
        <v>tier - 1</v>
      </c>
      <c r="P637" s="41" t="str">
        <f>VLOOKUP(A637,'Hospitalisation Details'!A636:L2979,12)</f>
        <v>R1013</v>
      </c>
      <c r="Q637" s="44">
        <f ca="1">VLOOKUP(A637,'Hospitalisation Details'!A636:L2979,7,FALSE)</f>
        <v>30</v>
      </c>
    </row>
    <row r="638" spans="1:17" ht="15.5" x14ac:dyDescent="0.35">
      <c r="A638" s="29" t="s">
        <v>1730</v>
      </c>
      <c r="B638" s="30" t="str">
        <f>VLOOKUP(A638,'Customer Names'!A638:E2972,3,FALSE)</f>
        <v>Markert</v>
      </c>
      <c r="C638" s="31">
        <f>VLOOKUP(A638,'Medical Examinations'!A638:J2972,2,FALSE)</f>
        <v>53.32</v>
      </c>
      <c r="D638" s="30">
        <f>VLOOKUP(A638,'Medical Examinations'!A638:J2972,4,FALSE)</f>
        <v>5.0599999999999996</v>
      </c>
      <c r="E638" s="32" t="str">
        <f>VLOOKUP(A638,'Medical Examinations'!A638:J2972,6,FALSE)</f>
        <v>No</v>
      </c>
      <c r="F638" s="33" t="str">
        <f>VLOOKUP(A638,'Medical Examinations'!A638:J2972,7,FALSE)</f>
        <v>No</v>
      </c>
      <c r="G638" s="33" t="str">
        <f>VLOOKUP(A638,'Medical Examinations'!A638:J2972,8,FALSE)</f>
        <v>No</v>
      </c>
      <c r="H638" s="33">
        <f>VLOOKUP(A638,'Medical Examinations'!A638:J2972,9,FALSE)</f>
        <v>0</v>
      </c>
      <c r="I638" s="33" t="str">
        <f>VLOOKUP(A638,'Medical Examinations'!A638:J2972,10,FALSE)</f>
        <v>No</v>
      </c>
      <c r="J638" s="33" t="str">
        <f>VLOOKUP(A638,'Medical Examinations'!A638:J2972,3,FALSE)</f>
        <v>Obesity</v>
      </c>
      <c r="K638" s="33" t="str">
        <f>VLOOKUP(A638,'Medical Examinations'!A638:J2972,5,FALSE)</f>
        <v>Normal</v>
      </c>
      <c r="L638" s="34">
        <f>VLOOKUP(Healthcare!A638,'Hospitalisation Details'!A638:L2980,6,FALSE)</f>
        <v>33171</v>
      </c>
      <c r="M638" s="35">
        <f>VLOOKUP(A638,'Hospitalisation Details'!A638:L2980,9,FALSE)</f>
        <v>15440.2</v>
      </c>
      <c r="N638" s="32" t="str">
        <f>VLOOKUP(Healthcare!A638,'Hospitalisation Details'!A638:L2980,10,FALSE)</f>
        <v>tier - 2</v>
      </c>
      <c r="O638" s="33" t="str">
        <f>VLOOKUP(A638,'Hospitalisation Details'!A637:L2980,11,FALSE)</f>
        <v>tier - 1</v>
      </c>
      <c r="P638" s="33" t="str">
        <f>VLOOKUP(A638,'Hospitalisation Details'!A637:L2980,12)</f>
        <v>R1013</v>
      </c>
      <c r="Q638" s="36">
        <f ca="1">VLOOKUP(A638,'Hospitalisation Details'!A637:L2980,7,FALSE)</f>
        <v>35</v>
      </c>
    </row>
    <row r="639" spans="1:17" ht="15.5" x14ac:dyDescent="0.35">
      <c r="A639" s="37" t="s">
        <v>1729</v>
      </c>
      <c r="B639" s="38" t="str">
        <f>VLOOKUP(A639,'Customer Names'!A639:E2973,3,FALSE)</f>
        <v>McLucas</v>
      </c>
      <c r="C639" s="39">
        <f>VLOOKUP(A639,'Medical Examinations'!A639:J2973,2,FALSE)</f>
        <v>38.04</v>
      </c>
      <c r="D639" s="38">
        <f>VLOOKUP(A639,'Medical Examinations'!A639:J2973,4,FALSE)</f>
        <v>5.0199999999999996</v>
      </c>
      <c r="E639" s="40" t="str">
        <f>VLOOKUP(A639,'Medical Examinations'!A639:J2973,6,FALSE)</f>
        <v>Yes</v>
      </c>
      <c r="F639" s="41" t="str">
        <f>VLOOKUP(A639,'Medical Examinations'!A639:J2973,7,FALSE)</f>
        <v>No</v>
      </c>
      <c r="G639" s="41" t="str">
        <f>VLOOKUP(A639,'Medical Examinations'!A639:J2973,8,FALSE)</f>
        <v>No</v>
      </c>
      <c r="H639" s="41">
        <f>VLOOKUP(A639,'Medical Examinations'!A639:J2973,9,FALSE)</f>
        <v>1</v>
      </c>
      <c r="I639" s="41" t="str">
        <f>VLOOKUP(A639,'Medical Examinations'!A639:J2973,10,FALSE)</f>
        <v>No</v>
      </c>
      <c r="J639" s="41" t="str">
        <f>VLOOKUP(A639,'Medical Examinations'!A639:J2973,3,FALSE)</f>
        <v>Obesity</v>
      </c>
      <c r="K639" s="41" t="str">
        <f>VLOOKUP(A639,'Medical Examinations'!A639:J2973,5,FALSE)</f>
        <v>Normal</v>
      </c>
      <c r="L639" s="42">
        <f>VLOOKUP(Healthcare!A639,'Hospitalisation Details'!A639:L2981,6,FALSE)</f>
        <v>34581</v>
      </c>
      <c r="M639" s="43">
        <f>VLOOKUP(A639,'Hospitalisation Details'!A639:L2981,9,FALSE)</f>
        <v>15377.77</v>
      </c>
      <c r="N639" s="40" t="str">
        <f>VLOOKUP(Healthcare!A639,'Hospitalisation Details'!A639:L2981,10,FALSE)</f>
        <v>tier - 2</v>
      </c>
      <c r="O639" s="41" t="str">
        <f>VLOOKUP(A639,'Hospitalisation Details'!A638:L2981,11,FALSE)</f>
        <v>tier - 2</v>
      </c>
      <c r="P639" s="41" t="str">
        <f>VLOOKUP(A639,'Hospitalisation Details'!A638:L2981,12)</f>
        <v>R1013</v>
      </c>
      <c r="Q639" s="44">
        <f ca="1">VLOOKUP(A639,'Hospitalisation Details'!A638:L2981,7,FALSE)</f>
        <v>32</v>
      </c>
    </row>
    <row r="640" spans="1:17" ht="15.5" x14ac:dyDescent="0.35">
      <c r="A640" s="29" t="s">
        <v>1728</v>
      </c>
      <c r="B640" s="30" t="str">
        <f>VLOOKUP(A640,'Customer Names'!A640:E2974,3,FALSE)</f>
        <v>Erwin</v>
      </c>
      <c r="C640" s="31">
        <f>VLOOKUP(A640,'Medical Examinations'!A640:J2974,2,FALSE)</f>
        <v>37.9</v>
      </c>
      <c r="D640" s="30">
        <f>VLOOKUP(A640,'Medical Examinations'!A640:J2974,4,FALSE)</f>
        <v>7.76</v>
      </c>
      <c r="E640" s="32" t="str">
        <f>VLOOKUP(A640,'Medical Examinations'!A640:J2974,6,FALSE)</f>
        <v>No</v>
      </c>
      <c r="F640" s="33" t="str">
        <f>VLOOKUP(A640,'Medical Examinations'!A640:J2974,7,FALSE)</f>
        <v>No</v>
      </c>
      <c r="G640" s="33" t="str">
        <f>VLOOKUP(A640,'Medical Examinations'!A640:J2974,8,FALSE)</f>
        <v>No</v>
      </c>
      <c r="H640" s="33">
        <f>VLOOKUP(A640,'Medical Examinations'!A640:J2974,9,FALSE)</f>
        <v>0</v>
      </c>
      <c r="I640" s="33" t="str">
        <f>VLOOKUP(A640,'Medical Examinations'!A640:J2974,10,FALSE)</f>
        <v>No</v>
      </c>
      <c r="J640" s="33" t="str">
        <f>VLOOKUP(A640,'Medical Examinations'!A640:J2974,3,FALSE)</f>
        <v>Obesity</v>
      </c>
      <c r="K640" s="33" t="str">
        <f>VLOOKUP(A640,'Medical Examinations'!A640:J2974,5,FALSE)</f>
        <v>Diabetese</v>
      </c>
      <c r="L640" s="34">
        <f>VLOOKUP(Healthcare!A640,'Hospitalisation Details'!A640:L2982,6,FALSE)</f>
        <v>33853</v>
      </c>
      <c r="M640" s="35">
        <f>VLOOKUP(A640,'Hospitalisation Details'!A640:L2982,9,FALSE)</f>
        <v>15368.22</v>
      </c>
      <c r="N640" s="32" t="str">
        <f>VLOOKUP(Healthcare!A640,'Hospitalisation Details'!A640:L2982,10,FALSE)</f>
        <v>tier - 2</v>
      </c>
      <c r="O640" s="33" t="str">
        <f>VLOOKUP(A640,'Hospitalisation Details'!A639:L2982,11,FALSE)</f>
        <v>tier - 2</v>
      </c>
      <c r="P640" s="33" t="str">
        <f>VLOOKUP(A640,'Hospitalisation Details'!A639:L2982,12)</f>
        <v>R1013</v>
      </c>
      <c r="Q640" s="36">
        <f ca="1">VLOOKUP(A640,'Hospitalisation Details'!A639:L2982,7,FALSE)</f>
        <v>34</v>
      </c>
    </row>
    <row r="641" spans="1:17" ht="15.5" x14ac:dyDescent="0.35">
      <c r="A641" s="37" t="s">
        <v>1727</v>
      </c>
      <c r="B641" s="38" t="str">
        <f>VLOOKUP(A641,'Customer Names'!A641:E2975,3,FALSE)</f>
        <v>Osborne</v>
      </c>
      <c r="C641" s="39">
        <f>VLOOKUP(A641,'Medical Examinations'!A641:J2975,2,FALSE)</f>
        <v>39.6</v>
      </c>
      <c r="D641" s="38">
        <f>VLOOKUP(A641,'Medical Examinations'!A641:J2975,4,FALSE)</f>
        <v>9.32</v>
      </c>
      <c r="E641" s="40" t="str">
        <f>VLOOKUP(A641,'Medical Examinations'!A641:J2975,6,FALSE)</f>
        <v>No</v>
      </c>
      <c r="F641" s="41" t="str">
        <f>VLOOKUP(A641,'Medical Examinations'!A641:J2975,7,FALSE)</f>
        <v>No</v>
      </c>
      <c r="G641" s="41" t="str">
        <f>VLOOKUP(A641,'Medical Examinations'!A641:J2975,8,FALSE)</f>
        <v>No</v>
      </c>
      <c r="H641" s="41">
        <f>VLOOKUP(A641,'Medical Examinations'!A641:J2975,9,FALSE)</f>
        <v>0</v>
      </c>
      <c r="I641" s="41" t="str">
        <f>VLOOKUP(A641,'Medical Examinations'!A641:J2975,10,FALSE)</f>
        <v>No</v>
      </c>
      <c r="J641" s="41" t="str">
        <f>VLOOKUP(A641,'Medical Examinations'!A641:J2975,3,FALSE)</f>
        <v>Obesity</v>
      </c>
      <c r="K641" s="41" t="str">
        <f>VLOOKUP(A641,'Medical Examinations'!A641:J2975,5,FALSE)</f>
        <v>Diabetese</v>
      </c>
      <c r="L641" s="42">
        <f>VLOOKUP(Healthcare!A641,'Hospitalisation Details'!A641:L2983,6,FALSE)</f>
        <v>35994</v>
      </c>
      <c r="M641" s="43">
        <f>VLOOKUP(A641,'Hospitalisation Details'!A641:L2983,9,FALSE)</f>
        <v>15363.77</v>
      </c>
      <c r="N641" s="40" t="str">
        <f>VLOOKUP(Healthcare!A641,'Hospitalisation Details'!A641:L2983,10,FALSE)</f>
        <v>tier - 2</v>
      </c>
      <c r="O641" s="41" t="str">
        <f>VLOOKUP(A641,'Hospitalisation Details'!A640:L2983,11,FALSE)</f>
        <v>tier - 1</v>
      </c>
      <c r="P641" s="41" t="str">
        <f>VLOOKUP(A641,'Hospitalisation Details'!A640:L2983,12)</f>
        <v>R1013</v>
      </c>
      <c r="Q641" s="44">
        <f ca="1">VLOOKUP(A641,'Hospitalisation Details'!A640:L2983,7,FALSE)</f>
        <v>28</v>
      </c>
    </row>
    <row r="642" spans="1:17" ht="15.5" x14ac:dyDescent="0.35">
      <c r="A642" s="29" t="s">
        <v>1726</v>
      </c>
      <c r="B642" s="30" t="str">
        <f>VLOOKUP(A642,'Customer Names'!A642:E2976,3,FALSE)</f>
        <v>Otsuka</v>
      </c>
      <c r="C642" s="31">
        <f>VLOOKUP(A642,'Medical Examinations'!A642:J2976,2,FALSE)</f>
        <v>50.92</v>
      </c>
      <c r="D642" s="30">
        <f>VLOOKUP(A642,'Medical Examinations'!A642:J2976,4,FALSE)</f>
        <v>5.31</v>
      </c>
      <c r="E642" s="32" t="str">
        <f>VLOOKUP(A642,'Medical Examinations'!A642:J2976,6,FALSE)</f>
        <v>Yes</v>
      </c>
      <c r="F642" s="33" t="str">
        <f>VLOOKUP(A642,'Medical Examinations'!A642:J2976,7,FALSE)</f>
        <v>No</v>
      </c>
      <c r="G642" s="33" t="str">
        <f>VLOOKUP(A642,'Medical Examinations'!A642:J2976,8,FALSE)</f>
        <v>No</v>
      </c>
      <c r="H642" s="33">
        <f>VLOOKUP(A642,'Medical Examinations'!A642:J2976,9,FALSE)</f>
        <v>1</v>
      </c>
      <c r="I642" s="33" t="str">
        <f>VLOOKUP(A642,'Medical Examinations'!A642:J2976,10,FALSE)</f>
        <v>No</v>
      </c>
      <c r="J642" s="33" t="str">
        <f>VLOOKUP(A642,'Medical Examinations'!A642:J2976,3,FALSE)</f>
        <v>Obesity</v>
      </c>
      <c r="K642" s="33" t="str">
        <f>VLOOKUP(A642,'Medical Examinations'!A642:J2976,5,FALSE)</f>
        <v>Normal</v>
      </c>
      <c r="L642" s="34">
        <f>VLOOKUP(Healthcare!A642,'Hospitalisation Details'!A642:L2984,6,FALSE)</f>
        <v>36146</v>
      </c>
      <c r="M642" s="35">
        <f>VLOOKUP(A642,'Hospitalisation Details'!A642:L2984,9,FALSE)</f>
        <v>15361.5</v>
      </c>
      <c r="N642" s="32" t="str">
        <f>VLOOKUP(Healthcare!A642,'Hospitalisation Details'!A642:L2984,10,FALSE)</f>
        <v>tier - 2</v>
      </c>
      <c r="O642" s="33" t="str">
        <f>VLOOKUP(A642,'Hospitalisation Details'!A641:L2984,11,FALSE)</f>
        <v>tier - 3</v>
      </c>
      <c r="P642" s="33" t="str">
        <f>VLOOKUP(A642,'Hospitalisation Details'!A641:L2984,12)</f>
        <v>R1013</v>
      </c>
      <c r="Q642" s="36">
        <f ca="1">VLOOKUP(A642,'Hospitalisation Details'!A641:L2984,7,FALSE)</f>
        <v>27</v>
      </c>
    </row>
    <row r="643" spans="1:17" ht="15.5" x14ac:dyDescent="0.35">
      <c r="A643" s="37" t="s">
        <v>1725</v>
      </c>
      <c r="B643" s="38" t="str">
        <f>VLOOKUP(A643,'Customer Names'!A643:E2977,3,FALSE)</f>
        <v>Smith</v>
      </c>
      <c r="C643" s="39">
        <f>VLOOKUP(A643,'Medical Examinations'!A643:J2977,2,FALSE)</f>
        <v>21.85</v>
      </c>
      <c r="D643" s="38">
        <f>VLOOKUP(A643,'Medical Examinations'!A643:J2977,4,FALSE)</f>
        <v>5.56</v>
      </c>
      <c r="E643" s="40" t="str">
        <f>VLOOKUP(A643,'Medical Examinations'!A643:J2977,6,FALSE)</f>
        <v>Yes</v>
      </c>
      <c r="F643" s="41" t="str">
        <f>VLOOKUP(A643,'Medical Examinations'!A643:J2977,7,FALSE)</f>
        <v>No</v>
      </c>
      <c r="G643" s="41" t="str">
        <f>VLOOKUP(A643,'Medical Examinations'!A643:J2977,8,FALSE)</f>
        <v>No</v>
      </c>
      <c r="H643" s="41">
        <f>VLOOKUP(A643,'Medical Examinations'!A643:J2977,9,FALSE)</f>
        <v>0</v>
      </c>
      <c r="I643" s="41" t="str">
        <f>VLOOKUP(A643,'Medical Examinations'!A643:J2977,10,FALSE)</f>
        <v>Yes</v>
      </c>
      <c r="J643" s="41" t="str">
        <f>VLOOKUP(A643,'Medical Examinations'!A643:J2977,3,FALSE)</f>
        <v>Normal weight</v>
      </c>
      <c r="K643" s="41" t="str">
        <f>VLOOKUP(A643,'Medical Examinations'!A643:J2977,5,FALSE)</f>
        <v>Normal</v>
      </c>
      <c r="L643" s="42">
        <f>VLOOKUP(Healthcare!A643,'Hospitalisation Details'!A643:L2985,6,FALSE)</f>
        <v>37086</v>
      </c>
      <c r="M643" s="43">
        <f>VLOOKUP(A643,'Hospitalisation Details'!A643:L2985,9,FALSE)</f>
        <v>15359.1</v>
      </c>
      <c r="N643" s="40" t="str">
        <f>VLOOKUP(Healthcare!A643,'Hospitalisation Details'!A643:L2985,10,FALSE)</f>
        <v>tier - 2</v>
      </c>
      <c r="O643" s="41" t="str">
        <f>VLOOKUP(A643,'Hospitalisation Details'!A642:L2985,11,FALSE)</f>
        <v>tier - 3</v>
      </c>
      <c r="P643" s="41" t="str">
        <f>VLOOKUP(A643,'Hospitalisation Details'!A642:L2985,12)</f>
        <v>R1013</v>
      </c>
      <c r="Q643" s="44">
        <f ca="1">VLOOKUP(A643,'Hospitalisation Details'!A642:L2985,7,FALSE)</f>
        <v>25</v>
      </c>
    </row>
    <row r="644" spans="1:17" ht="15.5" x14ac:dyDescent="0.35">
      <c r="A644" s="29" t="s">
        <v>1724</v>
      </c>
      <c r="B644" s="30" t="str">
        <f>VLOOKUP(A644,'Customer Names'!A644:E2978,3,FALSE)</f>
        <v>Myers</v>
      </c>
      <c r="C644" s="31">
        <f>VLOOKUP(A644,'Medical Examinations'!A644:J2978,2,FALSE)</f>
        <v>36.08</v>
      </c>
      <c r="D644" s="30">
        <f>VLOOKUP(A644,'Medical Examinations'!A644:J2978,4,FALSE)</f>
        <v>7.11</v>
      </c>
      <c r="E644" s="32" t="str">
        <f>VLOOKUP(A644,'Medical Examinations'!A644:J2978,6,FALSE)</f>
        <v>Yes</v>
      </c>
      <c r="F644" s="33" t="str">
        <f>VLOOKUP(A644,'Medical Examinations'!A644:J2978,7,FALSE)</f>
        <v>No</v>
      </c>
      <c r="G644" s="33" t="str">
        <f>VLOOKUP(A644,'Medical Examinations'!A644:J2978,8,FALSE)</f>
        <v>Yes</v>
      </c>
      <c r="H644" s="33">
        <f>VLOOKUP(A644,'Medical Examinations'!A644:J2978,9,FALSE)</f>
        <v>1</v>
      </c>
      <c r="I644" s="33" t="str">
        <f>VLOOKUP(A644,'Medical Examinations'!A644:J2978,10,FALSE)</f>
        <v>No</v>
      </c>
      <c r="J644" s="33" t="str">
        <f>VLOOKUP(A644,'Medical Examinations'!A644:J2978,3,FALSE)</f>
        <v>Obesity</v>
      </c>
      <c r="K644" s="33" t="str">
        <f>VLOOKUP(A644,'Medical Examinations'!A644:J2978,5,FALSE)</f>
        <v>Diabetese</v>
      </c>
      <c r="L644" s="34">
        <f>VLOOKUP(Healthcare!A644,'Hospitalisation Details'!A644:L2986,6,FALSE)</f>
        <v>34316</v>
      </c>
      <c r="M644" s="35">
        <f>VLOOKUP(A644,'Hospitalisation Details'!A644:L2986,9,FALSE)</f>
        <v>15322.77</v>
      </c>
      <c r="N644" s="32" t="str">
        <f>VLOOKUP(Healthcare!A644,'Hospitalisation Details'!A644:L2986,10,FALSE)</f>
        <v>tier - 2</v>
      </c>
      <c r="O644" s="33" t="str">
        <f>VLOOKUP(A644,'Hospitalisation Details'!A643:L2986,11,FALSE)</f>
        <v>tier - 3</v>
      </c>
      <c r="P644" s="33" t="str">
        <f>VLOOKUP(A644,'Hospitalisation Details'!A643:L2986,12)</f>
        <v>R1013</v>
      </c>
      <c r="Q644" s="36">
        <f ca="1">VLOOKUP(A644,'Hospitalisation Details'!A643:L2986,7,FALSE)</f>
        <v>32</v>
      </c>
    </row>
    <row r="645" spans="1:17" ht="15.5" x14ac:dyDescent="0.35">
      <c r="A645" s="37" t="s">
        <v>1723</v>
      </c>
      <c r="B645" s="38" t="str">
        <f>VLOOKUP(A645,'Customer Names'!A645:E2979,3,FALSE)</f>
        <v>Cote</v>
      </c>
      <c r="C645" s="39">
        <f>VLOOKUP(A645,'Medical Examinations'!A645:J2979,2,FALSE)</f>
        <v>40.44</v>
      </c>
      <c r="D645" s="38">
        <f>VLOOKUP(A645,'Medical Examinations'!A645:J2979,4,FALSE)</f>
        <v>5.13</v>
      </c>
      <c r="E645" s="40" t="str">
        <f>VLOOKUP(A645,'Medical Examinations'!A645:J2979,6,FALSE)</f>
        <v>Yes</v>
      </c>
      <c r="F645" s="41" t="str">
        <f>VLOOKUP(A645,'Medical Examinations'!A645:J2979,7,FALSE)</f>
        <v>No</v>
      </c>
      <c r="G645" s="41" t="str">
        <f>VLOOKUP(A645,'Medical Examinations'!A645:J2979,8,FALSE)</f>
        <v>Yes</v>
      </c>
      <c r="H645" s="41">
        <f>VLOOKUP(A645,'Medical Examinations'!A645:J2979,9,FALSE)</f>
        <v>1</v>
      </c>
      <c r="I645" s="41" t="str">
        <f>VLOOKUP(A645,'Medical Examinations'!A645:J2979,10,FALSE)</f>
        <v>No</v>
      </c>
      <c r="J645" s="41" t="str">
        <f>VLOOKUP(A645,'Medical Examinations'!A645:J2979,3,FALSE)</f>
        <v>Obesity</v>
      </c>
      <c r="K645" s="41" t="str">
        <f>VLOOKUP(A645,'Medical Examinations'!A645:J2979,5,FALSE)</f>
        <v>Normal</v>
      </c>
      <c r="L645" s="42">
        <f>VLOOKUP(Healthcare!A645,'Hospitalisation Details'!A645:L2987,6,FALSE)</f>
        <v>36419</v>
      </c>
      <c r="M645" s="43">
        <f>VLOOKUP(A645,'Hospitalisation Details'!A645:L2987,9,FALSE)</f>
        <v>15260.52</v>
      </c>
      <c r="N645" s="40" t="str">
        <f>VLOOKUP(Healthcare!A645,'Hospitalisation Details'!A645:L2987,10,FALSE)</f>
        <v>tier - 2</v>
      </c>
      <c r="O645" s="41" t="str">
        <f>VLOOKUP(A645,'Hospitalisation Details'!A644:L2987,11,FALSE)</f>
        <v>tier - 2</v>
      </c>
      <c r="P645" s="41" t="str">
        <f>VLOOKUP(A645,'Hospitalisation Details'!A644:L2987,12)</f>
        <v>R1013</v>
      </c>
      <c r="Q645" s="44">
        <f ca="1">VLOOKUP(A645,'Hospitalisation Details'!A644:L2987,7,FALSE)</f>
        <v>26</v>
      </c>
    </row>
    <row r="646" spans="1:17" ht="15.5" x14ac:dyDescent="0.35">
      <c r="A646" s="29" t="s">
        <v>1722</v>
      </c>
      <c r="B646" s="30" t="str">
        <f>VLOOKUP(A646,'Customer Names'!A646:E2980,3,FALSE)</f>
        <v>Ehrhardt</v>
      </c>
      <c r="C646" s="31">
        <f>VLOOKUP(A646,'Medical Examinations'!A646:J2980,2,FALSE)</f>
        <v>38.094999999999999</v>
      </c>
      <c r="D646" s="30">
        <f>VLOOKUP(A646,'Medical Examinations'!A646:J2980,4,FALSE)</f>
        <v>10.199999999999999</v>
      </c>
      <c r="E646" s="32" t="str">
        <f>VLOOKUP(A646,'Medical Examinations'!A646:J2980,6,FALSE)</f>
        <v>No</v>
      </c>
      <c r="F646" s="33" t="str">
        <f>VLOOKUP(A646,'Medical Examinations'!A646:J2980,7,FALSE)</f>
        <v>No</v>
      </c>
      <c r="G646" s="33" t="str">
        <f>VLOOKUP(A646,'Medical Examinations'!A646:J2980,8,FALSE)</f>
        <v>No</v>
      </c>
      <c r="H646" s="33">
        <f>VLOOKUP(A646,'Medical Examinations'!A646:J2980,9,FALSE)</f>
        <v>0</v>
      </c>
      <c r="I646" s="33" t="str">
        <f>VLOOKUP(A646,'Medical Examinations'!A646:J2980,10,FALSE)</f>
        <v>No</v>
      </c>
      <c r="J646" s="33" t="str">
        <f>VLOOKUP(A646,'Medical Examinations'!A646:J2980,3,FALSE)</f>
        <v>Obesity</v>
      </c>
      <c r="K646" s="33" t="str">
        <f>VLOOKUP(A646,'Medical Examinations'!A646:J2980,5,FALSE)</f>
        <v>Diabetese</v>
      </c>
      <c r="L646" s="34">
        <f>VLOOKUP(Healthcare!A646,'Hospitalisation Details'!A646:L2988,6,FALSE)</f>
        <v>33079</v>
      </c>
      <c r="M646" s="35">
        <f>VLOOKUP(A646,'Hospitalisation Details'!A646:L2988,9,FALSE)</f>
        <v>15230.32</v>
      </c>
      <c r="N646" s="32" t="str">
        <f>VLOOKUP(Healthcare!A646,'Hospitalisation Details'!A646:L2988,10,FALSE)</f>
        <v>tier - 2</v>
      </c>
      <c r="O646" s="33" t="str">
        <f>VLOOKUP(A646,'Hospitalisation Details'!A645:L2988,11,FALSE)</f>
        <v>tier - 2</v>
      </c>
      <c r="P646" s="33" t="str">
        <f>VLOOKUP(A646,'Hospitalisation Details'!A645:L2988,12)</f>
        <v>R1013</v>
      </c>
      <c r="Q646" s="36">
        <f ca="1">VLOOKUP(A646,'Hospitalisation Details'!A645:L2988,7,FALSE)</f>
        <v>36</v>
      </c>
    </row>
    <row r="647" spans="1:17" ht="15.5" x14ac:dyDescent="0.35">
      <c r="A647" s="37" t="s">
        <v>1721</v>
      </c>
      <c r="B647" s="38" t="str">
        <f>VLOOKUP(A647,'Customer Names'!A647:E2981,3,FALSE)</f>
        <v>Petersen</v>
      </c>
      <c r="C647" s="39">
        <f>VLOOKUP(A647,'Medical Examinations'!A647:J2981,2,FALSE)</f>
        <v>44.95</v>
      </c>
      <c r="D647" s="38">
        <f>VLOOKUP(A647,'Medical Examinations'!A647:J2981,4,FALSE)</f>
        <v>10.4</v>
      </c>
      <c r="E647" s="40" t="str">
        <f>VLOOKUP(A647,'Medical Examinations'!A647:J2981,6,FALSE)</f>
        <v>No</v>
      </c>
      <c r="F647" s="41" t="str">
        <f>VLOOKUP(A647,'Medical Examinations'!A647:J2981,7,FALSE)</f>
        <v>No</v>
      </c>
      <c r="G647" s="41" t="str">
        <f>VLOOKUP(A647,'Medical Examinations'!A647:J2981,8,FALSE)</f>
        <v>No</v>
      </c>
      <c r="H647" s="41">
        <f>VLOOKUP(A647,'Medical Examinations'!A647:J2981,9,FALSE)</f>
        <v>0</v>
      </c>
      <c r="I647" s="41" t="str">
        <f>VLOOKUP(A647,'Medical Examinations'!A647:J2981,10,FALSE)</f>
        <v>No</v>
      </c>
      <c r="J647" s="41" t="str">
        <f>VLOOKUP(A647,'Medical Examinations'!A647:J2981,3,FALSE)</f>
        <v>Obesity</v>
      </c>
      <c r="K647" s="41" t="str">
        <f>VLOOKUP(A647,'Medical Examinations'!A647:J2981,5,FALSE)</f>
        <v>Diabetese</v>
      </c>
      <c r="L647" s="42">
        <f>VLOOKUP(Healthcare!A647,'Hospitalisation Details'!A647:L2989,6,FALSE)</f>
        <v>36122</v>
      </c>
      <c r="M647" s="43">
        <f>VLOOKUP(A647,'Hospitalisation Details'!A647:L2989,9,FALSE)</f>
        <v>15207.92</v>
      </c>
      <c r="N647" s="40" t="str">
        <f>VLOOKUP(Healthcare!A647,'Hospitalisation Details'!A647:L2989,10,FALSE)</f>
        <v>tier - 2</v>
      </c>
      <c r="O647" s="41" t="str">
        <f>VLOOKUP(A647,'Hospitalisation Details'!A646:L2989,11,FALSE)</f>
        <v>tier - 1</v>
      </c>
      <c r="P647" s="41" t="str">
        <f>VLOOKUP(A647,'Hospitalisation Details'!A646:L2989,12)</f>
        <v>R1013</v>
      </c>
      <c r="Q647" s="44">
        <f ca="1">VLOOKUP(A647,'Hospitalisation Details'!A646:L2989,7,FALSE)</f>
        <v>27</v>
      </c>
    </row>
    <row r="648" spans="1:17" ht="15.5" x14ac:dyDescent="0.35">
      <c r="A648" s="29" t="s">
        <v>1720</v>
      </c>
      <c r="B648" s="30" t="str">
        <f>VLOOKUP(A648,'Customer Names'!A648:E2982,3,FALSE)</f>
        <v>Ertel</v>
      </c>
      <c r="C648" s="31">
        <f>VLOOKUP(A648,'Medical Examinations'!A648:J2982,2,FALSE)</f>
        <v>35.54</v>
      </c>
      <c r="D648" s="30">
        <f>VLOOKUP(A648,'Medical Examinations'!A648:J2982,4,FALSE)</f>
        <v>10.67</v>
      </c>
      <c r="E648" s="32" t="str">
        <f>VLOOKUP(A648,'Medical Examinations'!A648:J2982,6,FALSE)</f>
        <v>No</v>
      </c>
      <c r="F648" s="33" t="str">
        <f>VLOOKUP(A648,'Medical Examinations'!A648:J2982,7,FALSE)</f>
        <v>No</v>
      </c>
      <c r="G648" s="33" t="str">
        <f>VLOOKUP(A648,'Medical Examinations'!A648:J2982,8,FALSE)</f>
        <v>No</v>
      </c>
      <c r="H648" s="33">
        <f>VLOOKUP(A648,'Medical Examinations'!A648:J2982,9,FALSE)</f>
        <v>0</v>
      </c>
      <c r="I648" s="33" t="str">
        <f>VLOOKUP(A648,'Medical Examinations'!A648:J2982,10,FALSE)</f>
        <v>No</v>
      </c>
      <c r="J648" s="33" t="str">
        <f>VLOOKUP(A648,'Medical Examinations'!A648:J2982,3,FALSE)</f>
        <v>Obesity</v>
      </c>
      <c r="K648" s="33" t="str">
        <f>VLOOKUP(A648,'Medical Examinations'!A648:J2982,5,FALSE)</f>
        <v>Diabetese</v>
      </c>
      <c r="L648" s="34">
        <f>VLOOKUP(Healthcare!A648,'Hospitalisation Details'!A648:L2990,6,FALSE)</f>
        <v>33772</v>
      </c>
      <c r="M648" s="35">
        <f>VLOOKUP(A648,'Hospitalisation Details'!A648:L2990,9,FALSE)</f>
        <v>15174.81</v>
      </c>
      <c r="N648" s="32" t="str">
        <f>VLOOKUP(Healthcare!A648,'Hospitalisation Details'!A648:L2990,10,FALSE)</f>
        <v>tier - 2</v>
      </c>
      <c r="O648" s="33" t="str">
        <f>VLOOKUP(A648,'Hospitalisation Details'!A647:L2990,11,FALSE)</f>
        <v>tier - 1</v>
      </c>
      <c r="P648" s="33" t="str">
        <f>VLOOKUP(A648,'Hospitalisation Details'!A647:L2990,12)</f>
        <v>R1013</v>
      </c>
      <c r="Q648" s="36">
        <f ca="1">VLOOKUP(A648,'Hospitalisation Details'!A647:L2990,7,FALSE)</f>
        <v>34</v>
      </c>
    </row>
    <row r="649" spans="1:17" ht="15.5" x14ac:dyDescent="0.35">
      <c r="A649" s="37" t="s">
        <v>1719</v>
      </c>
      <c r="B649" s="38" t="str">
        <f>VLOOKUP(A649,'Customer Names'!A649:E2983,3,FALSE)</f>
        <v>Lanza</v>
      </c>
      <c r="C649" s="39">
        <f>VLOOKUP(A649,'Medical Examinations'!A649:J2983,2,FALSE)</f>
        <v>39.799999999999997</v>
      </c>
      <c r="D649" s="38">
        <f>VLOOKUP(A649,'Medical Examinations'!A649:J2983,4,FALSE)</f>
        <v>4.6500000000000004</v>
      </c>
      <c r="E649" s="40" t="str">
        <f>VLOOKUP(A649,'Medical Examinations'!A649:J2983,6,FALSE)</f>
        <v>Yes</v>
      </c>
      <c r="F649" s="41" t="str">
        <f>VLOOKUP(A649,'Medical Examinations'!A649:J2983,7,FALSE)</f>
        <v>No</v>
      </c>
      <c r="G649" s="41" t="str">
        <f>VLOOKUP(A649,'Medical Examinations'!A649:J2983,8,FALSE)</f>
        <v>No</v>
      </c>
      <c r="H649" s="41">
        <f>VLOOKUP(A649,'Medical Examinations'!A649:J2983,9,FALSE)</f>
        <v>2</v>
      </c>
      <c r="I649" s="41" t="str">
        <f>VLOOKUP(A649,'Medical Examinations'!A649:J2983,10,FALSE)</f>
        <v>No</v>
      </c>
      <c r="J649" s="41" t="str">
        <f>VLOOKUP(A649,'Medical Examinations'!A649:J2983,3,FALSE)</f>
        <v>Obesity</v>
      </c>
      <c r="K649" s="41" t="str">
        <f>VLOOKUP(A649,'Medical Examinations'!A649:J2983,5,FALSE)</f>
        <v>Normal</v>
      </c>
      <c r="L649" s="42">
        <f>VLOOKUP(Healthcare!A649,'Hospitalisation Details'!A649:L2991,6,FALSE)</f>
        <v>36497</v>
      </c>
      <c r="M649" s="43">
        <f>VLOOKUP(A649,'Hospitalisation Details'!A649:L2991,9,FALSE)</f>
        <v>15170.07</v>
      </c>
      <c r="N649" s="40" t="str">
        <f>VLOOKUP(Healthcare!A649,'Hospitalisation Details'!A649:L2991,10,FALSE)</f>
        <v>tier - 2</v>
      </c>
      <c r="O649" s="41" t="str">
        <f>VLOOKUP(A649,'Hospitalisation Details'!A648:L2991,11,FALSE)</f>
        <v>tier - 3</v>
      </c>
      <c r="P649" s="41" t="str">
        <f>VLOOKUP(A649,'Hospitalisation Details'!A648:L2991,12)</f>
        <v>R1013</v>
      </c>
      <c r="Q649" s="44">
        <f ca="1">VLOOKUP(A649,'Hospitalisation Details'!A648:L2991,7,FALSE)</f>
        <v>26</v>
      </c>
    </row>
    <row r="650" spans="1:17" ht="15.5" x14ac:dyDescent="0.35">
      <c r="A650" s="29" t="s">
        <v>1718</v>
      </c>
      <c r="B650" s="30" t="str">
        <f>VLOOKUP(A650,'Customer Names'!A650:E2984,3,FALSE)</f>
        <v>Picklesimer</v>
      </c>
      <c r="C650" s="31">
        <f>VLOOKUP(A650,'Medical Examinations'!A650:J2984,2,FALSE)</f>
        <v>33.659999999999997</v>
      </c>
      <c r="D650" s="30">
        <f>VLOOKUP(A650,'Medical Examinations'!A650:J2984,4,FALSE)</f>
        <v>5.65</v>
      </c>
      <c r="E650" s="32" t="str">
        <f>VLOOKUP(A650,'Medical Examinations'!A650:J2984,6,FALSE)</f>
        <v>Yes</v>
      </c>
      <c r="F650" s="33" t="str">
        <f>VLOOKUP(A650,'Medical Examinations'!A650:J2984,7,FALSE)</f>
        <v>No</v>
      </c>
      <c r="G650" s="33" t="str">
        <f>VLOOKUP(A650,'Medical Examinations'!A650:J2984,8,FALSE)</f>
        <v>No</v>
      </c>
      <c r="H650" s="33">
        <f>VLOOKUP(A650,'Medical Examinations'!A650:J2984,9,FALSE)</f>
        <v>2</v>
      </c>
      <c r="I650" s="33" t="str">
        <f>VLOOKUP(A650,'Medical Examinations'!A650:J2984,10,FALSE)</f>
        <v>No</v>
      </c>
      <c r="J650" s="33" t="str">
        <f>VLOOKUP(A650,'Medical Examinations'!A650:J2984,3,FALSE)</f>
        <v>Obesity</v>
      </c>
      <c r="K650" s="33" t="str">
        <f>VLOOKUP(A650,'Medical Examinations'!A650:J2984,5,FALSE)</f>
        <v>Normal</v>
      </c>
      <c r="L650" s="34">
        <f>VLOOKUP(Healthcare!A650,'Hospitalisation Details'!A650:L2992,6,FALSE)</f>
        <v>36315</v>
      </c>
      <c r="M650" s="35">
        <f>VLOOKUP(A650,'Hospitalisation Details'!A650:L2992,9,FALSE)</f>
        <v>15161.53</v>
      </c>
      <c r="N650" s="32" t="str">
        <f>VLOOKUP(Healthcare!A650,'Hospitalisation Details'!A650:L2992,10,FALSE)</f>
        <v>tier - 2</v>
      </c>
      <c r="O650" s="33" t="str">
        <f>VLOOKUP(A650,'Hospitalisation Details'!A649:L2992,11,FALSE)</f>
        <v>tier - 1</v>
      </c>
      <c r="P650" s="33" t="str">
        <f>VLOOKUP(A650,'Hospitalisation Details'!A649:L2992,12)</f>
        <v>R1013</v>
      </c>
      <c r="Q650" s="36">
        <f ca="1">VLOOKUP(A650,'Hospitalisation Details'!A649:L2992,7,FALSE)</f>
        <v>27</v>
      </c>
    </row>
    <row r="651" spans="1:17" ht="15.5" x14ac:dyDescent="0.35">
      <c r="A651" s="37" t="s">
        <v>1717</v>
      </c>
      <c r="B651" s="38" t="str">
        <f>VLOOKUP(A651,'Customer Names'!A651:E2985,3,FALSE)</f>
        <v>Giles</v>
      </c>
      <c r="C651" s="39">
        <f>VLOOKUP(A651,'Medical Examinations'!A651:J2985,2,FALSE)</f>
        <v>35.5</v>
      </c>
      <c r="D651" s="38">
        <f>VLOOKUP(A651,'Medical Examinations'!A651:J2985,4,FALSE)</f>
        <v>11.97</v>
      </c>
      <c r="E651" s="40" t="str">
        <f>VLOOKUP(A651,'Medical Examinations'!A651:J2985,6,FALSE)</f>
        <v>No</v>
      </c>
      <c r="F651" s="41" t="str">
        <f>VLOOKUP(A651,'Medical Examinations'!A651:J2985,7,FALSE)</f>
        <v>No</v>
      </c>
      <c r="G651" s="41" t="str">
        <f>VLOOKUP(A651,'Medical Examinations'!A651:J2985,8,FALSE)</f>
        <v>No</v>
      </c>
      <c r="H651" s="41">
        <f>VLOOKUP(A651,'Medical Examinations'!A651:J2985,9,FALSE)</f>
        <v>0</v>
      </c>
      <c r="I651" s="41" t="str">
        <f>VLOOKUP(A651,'Medical Examinations'!A651:J2985,10,FALSE)</f>
        <v>No</v>
      </c>
      <c r="J651" s="41" t="str">
        <f>VLOOKUP(A651,'Medical Examinations'!A651:J2985,3,FALSE)</f>
        <v>Obesity</v>
      </c>
      <c r="K651" s="41" t="str">
        <f>VLOOKUP(A651,'Medical Examinations'!A651:J2985,5,FALSE)</f>
        <v>Diabetese</v>
      </c>
      <c r="L651" s="42">
        <f>VLOOKUP(Healthcare!A651,'Hospitalisation Details'!A651:L2993,6,FALSE)</f>
        <v>33902</v>
      </c>
      <c r="M651" s="43">
        <f>VLOOKUP(A651,'Hospitalisation Details'!A651:L2993,9,FALSE)</f>
        <v>15161.25</v>
      </c>
      <c r="N651" s="40" t="str">
        <f>VLOOKUP(Healthcare!A651,'Hospitalisation Details'!A651:L2993,10,FALSE)</f>
        <v>tier - 2</v>
      </c>
      <c r="O651" s="41" t="str">
        <f>VLOOKUP(A651,'Hospitalisation Details'!A650:L2993,11,FALSE)</f>
        <v>tier - 2</v>
      </c>
      <c r="P651" s="41" t="str">
        <f>VLOOKUP(A651,'Hospitalisation Details'!A650:L2993,12)</f>
        <v>R1013</v>
      </c>
      <c r="Q651" s="44">
        <f ca="1">VLOOKUP(A651,'Hospitalisation Details'!A650:L2993,7,FALSE)</f>
        <v>33</v>
      </c>
    </row>
    <row r="652" spans="1:17" ht="15.5" x14ac:dyDescent="0.35">
      <c r="A652" s="29" t="s">
        <v>1716</v>
      </c>
      <c r="B652" s="30" t="str">
        <f>VLOOKUP(A652,'Customer Names'!A652:E2986,3,FALSE)</f>
        <v>Harmon</v>
      </c>
      <c r="C652" s="31">
        <f>VLOOKUP(A652,'Medical Examinations'!A652:J2986,2,FALSE)</f>
        <v>41.63</v>
      </c>
      <c r="D652" s="30">
        <f>VLOOKUP(A652,'Medical Examinations'!A652:J2986,4,FALSE)</f>
        <v>6.71</v>
      </c>
      <c r="E652" s="32" t="str">
        <f>VLOOKUP(A652,'Medical Examinations'!A652:J2986,6,FALSE)</f>
        <v>No</v>
      </c>
      <c r="F652" s="33" t="str">
        <f>VLOOKUP(A652,'Medical Examinations'!A652:J2986,7,FALSE)</f>
        <v>No</v>
      </c>
      <c r="G652" s="33" t="str">
        <f>VLOOKUP(A652,'Medical Examinations'!A652:J2986,8,FALSE)</f>
        <v>No</v>
      </c>
      <c r="H652" s="33">
        <f>VLOOKUP(A652,'Medical Examinations'!A652:J2986,9,FALSE)</f>
        <v>0</v>
      </c>
      <c r="I652" s="33" t="str">
        <f>VLOOKUP(A652,'Medical Examinations'!A652:J2986,10,FALSE)</f>
        <v>No</v>
      </c>
      <c r="J652" s="33" t="str">
        <f>VLOOKUP(A652,'Medical Examinations'!A652:J2986,3,FALSE)</f>
        <v>Obesity</v>
      </c>
      <c r="K652" s="33" t="str">
        <f>VLOOKUP(A652,'Medical Examinations'!A652:J2986,5,FALSE)</f>
        <v>Diabetese</v>
      </c>
      <c r="L652" s="34">
        <f>VLOOKUP(Healthcare!A652,'Hospitalisation Details'!A652:L2994,6,FALSE)</f>
        <v>33567</v>
      </c>
      <c r="M652" s="35">
        <f>VLOOKUP(A652,'Hospitalisation Details'!A652:L2994,9,FALSE)</f>
        <v>15150.44</v>
      </c>
      <c r="N652" s="32" t="str">
        <f>VLOOKUP(Healthcare!A652,'Hospitalisation Details'!A652:L2994,10,FALSE)</f>
        <v>tier - 2</v>
      </c>
      <c r="O652" s="33" t="str">
        <f>VLOOKUP(A652,'Hospitalisation Details'!A651:L2994,11,FALSE)</f>
        <v>tier - 1</v>
      </c>
      <c r="P652" s="33" t="str">
        <f>VLOOKUP(A652,'Hospitalisation Details'!A651:L2994,12)</f>
        <v>R1013</v>
      </c>
      <c r="Q652" s="36">
        <f ca="1">VLOOKUP(A652,'Hospitalisation Details'!A651:L2994,7,FALSE)</f>
        <v>34</v>
      </c>
    </row>
    <row r="653" spans="1:17" ht="15.5" x14ac:dyDescent="0.35">
      <c r="A653" s="37" t="s">
        <v>1715</v>
      </c>
      <c r="B653" s="38" t="str">
        <f>VLOOKUP(A653,'Customer Names'!A653:E2987,3,FALSE)</f>
        <v>Pennings</v>
      </c>
      <c r="C653" s="39">
        <f>VLOOKUP(A653,'Medical Examinations'!A653:J2987,2,FALSE)</f>
        <v>46.49</v>
      </c>
      <c r="D653" s="38">
        <f>VLOOKUP(A653,'Medical Examinations'!A653:J2987,4,FALSE)</f>
        <v>11.92</v>
      </c>
      <c r="E653" s="40" t="str">
        <f>VLOOKUP(A653,'Medical Examinations'!A653:J2987,6,FALSE)</f>
        <v>No</v>
      </c>
      <c r="F653" s="41" t="str">
        <f>VLOOKUP(A653,'Medical Examinations'!A653:J2987,7,FALSE)</f>
        <v>No</v>
      </c>
      <c r="G653" s="41" t="str">
        <f>VLOOKUP(A653,'Medical Examinations'!A653:J2987,8,FALSE)</f>
        <v>No</v>
      </c>
      <c r="H653" s="41">
        <f>VLOOKUP(A653,'Medical Examinations'!A653:J2987,9,FALSE)</f>
        <v>0</v>
      </c>
      <c r="I653" s="41" t="str">
        <f>VLOOKUP(A653,'Medical Examinations'!A653:J2987,10,FALSE)</f>
        <v>No</v>
      </c>
      <c r="J653" s="41" t="str">
        <f>VLOOKUP(A653,'Medical Examinations'!A653:J2987,3,FALSE)</f>
        <v>Obesity</v>
      </c>
      <c r="K653" s="41" t="str">
        <f>VLOOKUP(A653,'Medical Examinations'!A653:J2987,5,FALSE)</f>
        <v>Diabetese</v>
      </c>
      <c r="L653" s="42">
        <f>VLOOKUP(Healthcare!A653,'Hospitalisation Details'!A653:L2995,6,FALSE)</f>
        <v>36043</v>
      </c>
      <c r="M653" s="43">
        <f>VLOOKUP(A653,'Hospitalisation Details'!A653:L2995,9,FALSE)</f>
        <v>15123.19</v>
      </c>
      <c r="N653" s="40" t="str">
        <f>VLOOKUP(Healthcare!A653,'Hospitalisation Details'!A653:L2995,10,FALSE)</f>
        <v>tier - 2</v>
      </c>
      <c r="O653" s="41" t="str">
        <f>VLOOKUP(A653,'Hospitalisation Details'!A652:L2995,11,FALSE)</f>
        <v>tier - 1</v>
      </c>
      <c r="P653" s="41" t="str">
        <f>VLOOKUP(A653,'Hospitalisation Details'!A652:L2995,12)</f>
        <v>R1013</v>
      </c>
      <c r="Q653" s="44">
        <f ca="1">VLOOKUP(A653,'Hospitalisation Details'!A652:L2995,7,FALSE)</f>
        <v>28</v>
      </c>
    </row>
    <row r="654" spans="1:17" ht="15.5" x14ac:dyDescent="0.35">
      <c r="A654" s="29" t="s">
        <v>1714</v>
      </c>
      <c r="B654" s="30" t="str">
        <f>VLOOKUP(A654,'Customer Names'!A654:E2988,3,FALSE)</f>
        <v>Tseronis</v>
      </c>
      <c r="C654" s="31">
        <f>VLOOKUP(A654,'Medical Examinations'!A654:J2988,2,FALSE)</f>
        <v>43.29</v>
      </c>
      <c r="D654" s="30">
        <f>VLOOKUP(A654,'Medical Examinations'!A654:J2988,4,FALSE)</f>
        <v>5.35</v>
      </c>
      <c r="E654" s="32" t="str">
        <f>VLOOKUP(A654,'Medical Examinations'!A654:J2988,6,FALSE)</f>
        <v>No</v>
      </c>
      <c r="F654" s="33" t="str">
        <f>VLOOKUP(A654,'Medical Examinations'!A654:J2988,7,FALSE)</f>
        <v>No</v>
      </c>
      <c r="G654" s="33" t="str">
        <f>VLOOKUP(A654,'Medical Examinations'!A654:J2988,8,FALSE)</f>
        <v>No</v>
      </c>
      <c r="H654" s="33">
        <f>VLOOKUP(A654,'Medical Examinations'!A654:J2988,9,FALSE)</f>
        <v>2</v>
      </c>
      <c r="I654" s="33" t="str">
        <f>VLOOKUP(A654,'Medical Examinations'!A654:J2988,10,FALSE)</f>
        <v>No</v>
      </c>
      <c r="J654" s="33" t="str">
        <f>VLOOKUP(A654,'Medical Examinations'!A654:J2988,3,FALSE)</f>
        <v>Obesity</v>
      </c>
      <c r="K654" s="33" t="str">
        <f>VLOOKUP(A654,'Medical Examinations'!A654:J2988,5,FALSE)</f>
        <v>Normal</v>
      </c>
      <c r="L654" s="34">
        <f>VLOOKUP(Healthcare!A654,'Hospitalisation Details'!A654:L2996,6,FALSE)</f>
        <v>33915</v>
      </c>
      <c r="M654" s="35">
        <f>VLOOKUP(A654,'Hospitalisation Details'!A654:L2996,9,FALSE)</f>
        <v>15103.69</v>
      </c>
      <c r="N654" s="32" t="str">
        <f>VLOOKUP(Healthcare!A654,'Hospitalisation Details'!A654:L2996,10,FALSE)</f>
        <v>tier - 2</v>
      </c>
      <c r="O654" s="33" t="str">
        <f>VLOOKUP(A654,'Hospitalisation Details'!A653:L2996,11,FALSE)</f>
        <v>tier - 1</v>
      </c>
      <c r="P654" s="33" t="str">
        <f>VLOOKUP(A654,'Hospitalisation Details'!A653:L2996,12)</f>
        <v>R1013</v>
      </c>
      <c r="Q654" s="36">
        <f ca="1">VLOOKUP(A654,'Hospitalisation Details'!A653:L2996,7,FALSE)</f>
        <v>33</v>
      </c>
    </row>
    <row r="655" spans="1:17" ht="15.5" x14ac:dyDescent="0.35">
      <c r="A655" s="37" t="s">
        <v>1713</v>
      </c>
      <c r="B655" s="38" t="str">
        <f>VLOOKUP(A655,'Customer Names'!A655:E2989,3,FALSE)</f>
        <v>Aliff</v>
      </c>
      <c r="C655" s="39">
        <f>VLOOKUP(A655,'Medical Examinations'!A655:J2989,2,FALSE)</f>
        <v>43.08</v>
      </c>
      <c r="D655" s="38">
        <f>VLOOKUP(A655,'Medical Examinations'!A655:J2989,4,FALSE)</f>
        <v>8.9600000000000009</v>
      </c>
      <c r="E655" s="40" t="str">
        <f>VLOOKUP(A655,'Medical Examinations'!A655:J2989,6,FALSE)</f>
        <v>Yes</v>
      </c>
      <c r="F655" s="41" t="str">
        <f>VLOOKUP(A655,'Medical Examinations'!A655:J2989,7,FALSE)</f>
        <v>No</v>
      </c>
      <c r="G655" s="41" t="str">
        <f>VLOOKUP(A655,'Medical Examinations'!A655:J2989,8,FALSE)</f>
        <v>No</v>
      </c>
      <c r="H655" s="41">
        <f>VLOOKUP(A655,'Medical Examinations'!A655:J2989,9,FALSE)</f>
        <v>1</v>
      </c>
      <c r="I655" s="41" t="str">
        <f>VLOOKUP(A655,'Medical Examinations'!A655:J2989,10,FALSE)</f>
        <v>No</v>
      </c>
      <c r="J655" s="41" t="str">
        <f>VLOOKUP(A655,'Medical Examinations'!A655:J2989,3,FALSE)</f>
        <v>Obesity</v>
      </c>
      <c r="K655" s="41" t="str">
        <f>VLOOKUP(A655,'Medical Examinations'!A655:J2989,5,FALSE)</f>
        <v>Diabetese</v>
      </c>
      <c r="L655" s="42">
        <f>VLOOKUP(Healthcare!A655,'Hospitalisation Details'!A655:L2997,6,FALSE)</f>
        <v>34998</v>
      </c>
      <c r="M655" s="43">
        <f>VLOOKUP(A655,'Hospitalisation Details'!A655:L2997,9,FALSE)</f>
        <v>15090.35</v>
      </c>
      <c r="N655" s="40" t="str">
        <f>VLOOKUP(Healthcare!A655,'Hospitalisation Details'!A655:L2997,10,FALSE)</f>
        <v>tier - 2</v>
      </c>
      <c r="O655" s="41" t="str">
        <f>VLOOKUP(A655,'Hospitalisation Details'!A654:L2997,11,FALSE)</f>
        <v>tier - 1</v>
      </c>
      <c r="P655" s="41" t="str">
        <f>VLOOKUP(A655,'Hospitalisation Details'!A654:L2997,12)</f>
        <v>R1013</v>
      </c>
      <c r="Q655" s="44">
        <f ca="1">VLOOKUP(A655,'Hospitalisation Details'!A654:L2997,7,FALSE)</f>
        <v>30</v>
      </c>
    </row>
    <row r="656" spans="1:17" ht="15.5" x14ac:dyDescent="0.35">
      <c r="A656" s="29" t="s">
        <v>1712</v>
      </c>
      <c r="B656" s="30" t="str">
        <f>VLOOKUP(A656,'Customer Names'!A656:E2990,3,FALSE)</f>
        <v>Willenberg</v>
      </c>
      <c r="C656" s="31">
        <f>VLOOKUP(A656,'Medical Examinations'!A656:J2990,2,FALSE)</f>
        <v>39.07</v>
      </c>
      <c r="D656" s="30">
        <f>VLOOKUP(A656,'Medical Examinations'!A656:J2990,4,FALSE)</f>
        <v>11.93</v>
      </c>
      <c r="E656" s="32" t="str">
        <f>VLOOKUP(A656,'Medical Examinations'!A656:J2990,6,FALSE)</f>
        <v>No</v>
      </c>
      <c r="F656" s="33" t="str">
        <f>VLOOKUP(A656,'Medical Examinations'!A656:J2990,7,FALSE)</f>
        <v>No</v>
      </c>
      <c r="G656" s="33" t="str">
        <f>VLOOKUP(A656,'Medical Examinations'!A656:J2990,8,FALSE)</f>
        <v>No</v>
      </c>
      <c r="H656" s="33">
        <f>VLOOKUP(A656,'Medical Examinations'!A656:J2990,9,FALSE)</f>
        <v>0</v>
      </c>
      <c r="I656" s="33" t="str">
        <f>VLOOKUP(A656,'Medical Examinations'!A656:J2990,10,FALSE)</f>
        <v>No</v>
      </c>
      <c r="J656" s="33" t="str">
        <f>VLOOKUP(A656,'Medical Examinations'!A656:J2990,3,FALSE)</f>
        <v>Obesity</v>
      </c>
      <c r="K656" s="33" t="str">
        <f>VLOOKUP(A656,'Medical Examinations'!A656:J2990,5,FALSE)</f>
        <v>Diabetese</v>
      </c>
      <c r="L656" s="34">
        <f>VLOOKUP(Healthcare!A656,'Hospitalisation Details'!A656:L2998,6,FALSE)</f>
        <v>35958</v>
      </c>
      <c r="M656" s="35">
        <f>VLOOKUP(A656,'Hospitalisation Details'!A656:L2998,9,FALSE)</f>
        <v>15052.68</v>
      </c>
      <c r="N656" s="32" t="str">
        <f>VLOOKUP(Healthcare!A656,'Hospitalisation Details'!A656:L2998,10,FALSE)</f>
        <v>tier - 2</v>
      </c>
      <c r="O656" s="33" t="str">
        <f>VLOOKUP(A656,'Hospitalisation Details'!A655:L2998,11,FALSE)</f>
        <v>tier - 2</v>
      </c>
      <c r="P656" s="33" t="str">
        <f>VLOOKUP(A656,'Hospitalisation Details'!A655:L2998,12)</f>
        <v>R1013</v>
      </c>
      <c r="Q656" s="36">
        <f ca="1">VLOOKUP(A656,'Hospitalisation Details'!A655:L2998,7,FALSE)</f>
        <v>28</v>
      </c>
    </row>
    <row r="657" spans="1:17" ht="15.5" x14ac:dyDescent="0.35">
      <c r="A657" s="37" t="s">
        <v>1711</v>
      </c>
      <c r="B657" s="38" t="str">
        <f>VLOOKUP(A657,'Customer Names'!A657:E2991,3,FALSE)</f>
        <v>Millett</v>
      </c>
      <c r="C657" s="39">
        <f>VLOOKUP(A657,'Medical Examinations'!A657:J2991,2,FALSE)</f>
        <v>41.3</v>
      </c>
      <c r="D657" s="38">
        <f>VLOOKUP(A657,'Medical Examinations'!A657:J2991,4,FALSE)</f>
        <v>9.59</v>
      </c>
      <c r="E657" s="40" t="str">
        <f>VLOOKUP(A657,'Medical Examinations'!A657:J2991,6,FALSE)</f>
        <v>No</v>
      </c>
      <c r="F657" s="41" t="str">
        <f>VLOOKUP(A657,'Medical Examinations'!A657:J2991,7,FALSE)</f>
        <v>No</v>
      </c>
      <c r="G657" s="41" t="str">
        <f>VLOOKUP(A657,'Medical Examinations'!A657:J2991,8,FALSE)</f>
        <v>No</v>
      </c>
      <c r="H657" s="41">
        <f>VLOOKUP(A657,'Medical Examinations'!A657:J2991,9,FALSE)</f>
        <v>0</v>
      </c>
      <c r="I657" s="41" t="str">
        <f>VLOOKUP(A657,'Medical Examinations'!A657:J2991,10,FALSE)</f>
        <v>No</v>
      </c>
      <c r="J657" s="41" t="str">
        <f>VLOOKUP(A657,'Medical Examinations'!A657:J2991,3,FALSE)</f>
        <v>Obesity</v>
      </c>
      <c r="K657" s="41" t="str">
        <f>VLOOKUP(A657,'Medical Examinations'!A657:J2991,5,FALSE)</f>
        <v>Diabetese</v>
      </c>
      <c r="L657" s="42">
        <f>VLOOKUP(Healthcare!A657,'Hospitalisation Details'!A657:L2999,6,FALSE)</f>
        <v>33465</v>
      </c>
      <c r="M657" s="43">
        <f>VLOOKUP(A657,'Hospitalisation Details'!A657:L2999,9,FALSE)</f>
        <v>15038.51</v>
      </c>
      <c r="N657" s="40" t="str">
        <f>VLOOKUP(Healthcare!A657,'Hospitalisation Details'!A657:L2999,10,FALSE)</f>
        <v>tier - 2</v>
      </c>
      <c r="O657" s="41" t="str">
        <f>VLOOKUP(A657,'Hospitalisation Details'!A656:L2999,11,FALSE)</f>
        <v>tier - 3</v>
      </c>
      <c r="P657" s="41" t="str">
        <f>VLOOKUP(A657,'Hospitalisation Details'!A656:L2999,12)</f>
        <v>R1013</v>
      </c>
      <c r="Q657" s="44">
        <f ca="1">VLOOKUP(A657,'Hospitalisation Details'!A656:L2999,7,FALSE)</f>
        <v>35</v>
      </c>
    </row>
    <row r="658" spans="1:17" ht="15.5" x14ac:dyDescent="0.35">
      <c r="A658" s="29" t="s">
        <v>1710</v>
      </c>
      <c r="B658" s="30" t="str">
        <f>VLOOKUP(A658,'Customer Names'!A658:E2992,3,FALSE)</f>
        <v>Haley</v>
      </c>
      <c r="C658" s="31">
        <f>VLOOKUP(A658,'Medical Examinations'!A658:J2992,2,FALSE)</f>
        <v>42.95</v>
      </c>
      <c r="D658" s="30">
        <f>VLOOKUP(A658,'Medical Examinations'!A658:J2992,4,FALSE)</f>
        <v>11.88</v>
      </c>
      <c r="E658" s="32" t="str">
        <f>VLOOKUP(A658,'Medical Examinations'!A658:J2992,6,FALSE)</f>
        <v>Yes</v>
      </c>
      <c r="F658" s="33" t="str">
        <f>VLOOKUP(A658,'Medical Examinations'!A658:J2992,7,FALSE)</f>
        <v>No</v>
      </c>
      <c r="G658" s="33" t="str">
        <f>VLOOKUP(A658,'Medical Examinations'!A658:J2992,8,FALSE)</f>
        <v>No</v>
      </c>
      <c r="H658" s="33">
        <f>VLOOKUP(A658,'Medical Examinations'!A658:J2992,9,FALSE)</f>
        <v>2</v>
      </c>
      <c r="I658" s="33" t="str">
        <f>VLOOKUP(A658,'Medical Examinations'!A658:J2992,10,FALSE)</f>
        <v>No</v>
      </c>
      <c r="J658" s="33" t="str">
        <f>VLOOKUP(A658,'Medical Examinations'!A658:J2992,3,FALSE)</f>
        <v>Obesity</v>
      </c>
      <c r="K658" s="33" t="str">
        <f>VLOOKUP(A658,'Medical Examinations'!A658:J2992,5,FALSE)</f>
        <v>Diabetese</v>
      </c>
      <c r="L658" s="34">
        <f>VLOOKUP(Healthcare!A658,'Hospitalisation Details'!A658:L3000,6,FALSE)</f>
        <v>33127</v>
      </c>
      <c r="M658" s="35">
        <f>VLOOKUP(A658,'Hospitalisation Details'!A658:L3000,9,FALSE)</f>
        <v>15026.3</v>
      </c>
      <c r="N658" s="32" t="str">
        <f>VLOOKUP(Healthcare!A658,'Hospitalisation Details'!A658:L3000,10,FALSE)</f>
        <v>tier - 2</v>
      </c>
      <c r="O658" s="33" t="str">
        <f>VLOOKUP(A658,'Hospitalisation Details'!A657:L3000,11,FALSE)</f>
        <v>tier - 3</v>
      </c>
      <c r="P658" s="33" t="str">
        <f>VLOOKUP(A658,'Hospitalisation Details'!A657:L3000,12)</f>
        <v>R1013</v>
      </c>
      <c r="Q658" s="36">
        <f ca="1">VLOOKUP(A658,'Hospitalisation Details'!A657:L3000,7,FALSE)</f>
        <v>36</v>
      </c>
    </row>
    <row r="659" spans="1:17" ht="15.5" x14ac:dyDescent="0.35">
      <c r="A659" s="37" t="s">
        <v>1709</v>
      </c>
      <c r="B659" s="38" t="str">
        <f>VLOOKUP(A659,'Customer Names'!A659:E2993,3,FALSE)</f>
        <v>Ackerman</v>
      </c>
      <c r="C659" s="39">
        <f>VLOOKUP(A659,'Medical Examinations'!A659:J2993,2,FALSE)</f>
        <v>46.96</v>
      </c>
      <c r="D659" s="38">
        <f>VLOOKUP(A659,'Medical Examinations'!A659:J2993,4,FALSE)</f>
        <v>4.6399999999999997</v>
      </c>
      <c r="E659" s="40" t="str">
        <f>VLOOKUP(A659,'Medical Examinations'!A659:J2993,6,FALSE)</f>
        <v>No</v>
      </c>
      <c r="F659" s="41" t="str">
        <f>VLOOKUP(A659,'Medical Examinations'!A659:J2993,7,FALSE)</f>
        <v>No</v>
      </c>
      <c r="G659" s="41" t="str">
        <f>VLOOKUP(A659,'Medical Examinations'!A659:J2993,8,FALSE)</f>
        <v>Yes</v>
      </c>
      <c r="H659" s="41">
        <f>VLOOKUP(A659,'Medical Examinations'!A659:J2993,9,FALSE)</f>
        <v>1</v>
      </c>
      <c r="I659" s="41" t="str">
        <f>VLOOKUP(A659,'Medical Examinations'!A659:J2993,10,FALSE)</f>
        <v>No</v>
      </c>
      <c r="J659" s="41" t="str">
        <f>VLOOKUP(A659,'Medical Examinations'!A659:J2993,3,FALSE)</f>
        <v>Obesity</v>
      </c>
      <c r="K659" s="41" t="str">
        <f>VLOOKUP(A659,'Medical Examinations'!A659:J2993,5,FALSE)</f>
        <v>Normal</v>
      </c>
      <c r="L659" s="42">
        <f>VLOOKUP(Healthcare!A659,'Hospitalisation Details'!A659:L3001,6,FALSE)</f>
        <v>36489</v>
      </c>
      <c r="M659" s="43">
        <f>VLOOKUP(A659,'Hospitalisation Details'!A659:L3001,9,FALSE)</f>
        <v>15025.76</v>
      </c>
      <c r="N659" s="40" t="str">
        <f>VLOOKUP(Healthcare!A659,'Hospitalisation Details'!A659:L3001,10,FALSE)</f>
        <v>tier - 2</v>
      </c>
      <c r="O659" s="41" t="str">
        <f>VLOOKUP(A659,'Hospitalisation Details'!A658:L3001,11,FALSE)</f>
        <v>tier - 1</v>
      </c>
      <c r="P659" s="41" t="str">
        <f>VLOOKUP(A659,'Hospitalisation Details'!A658:L3001,12)</f>
        <v>R1013</v>
      </c>
      <c r="Q659" s="44">
        <f ca="1">VLOOKUP(A659,'Hospitalisation Details'!A658:L3001,7,FALSE)</f>
        <v>26</v>
      </c>
    </row>
    <row r="660" spans="1:17" ht="15.5" x14ac:dyDescent="0.35">
      <c r="A660" s="29" t="s">
        <v>1708</v>
      </c>
      <c r="B660" s="30" t="str">
        <f>VLOOKUP(A660,'Customer Names'!A660:E2994,3,FALSE)</f>
        <v>Valdez</v>
      </c>
      <c r="C660" s="31">
        <f>VLOOKUP(A660,'Medical Examinations'!A660:J2994,2,FALSE)</f>
        <v>30.495000000000001</v>
      </c>
      <c r="D660" s="30">
        <f>VLOOKUP(A660,'Medical Examinations'!A660:J2994,4,FALSE)</f>
        <v>9.5299999999999994</v>
      </c>
      <c r="E660" s="32" t="str">
        <f>VLOOKUP(A660,'Medical Examinations'!A660:J2994,6,FALSE)</f>
        <v>No</v>
      </c>
      <c r="F660" s="33" t="str">
        <f>VLOOKUP(A660,'Medical Examinations'!A660:J2994,7,FALSE)</f>
        <v>No</v>
      </c>
      <c r="G660" s="33" t="str">
        <f>VLOOKUP(A660,'Medical Examinations'!A660:J2994,8,FALSE)</f>
        <v>No</v>
      </c>
      <c r="H660" s="33">
        <f>VLOOKUP(A660,'Medical Examinations'!A660:J2994,9,FALSE)</f>
        <v>0</v>
      </c>
      <c r="I660" s="33" t="str">
        <f>VLOOKUP(A660,'Medical Examinations'!A660:J2994,10,FALSE)</f>
        <v>No</v>
      </c>
      <c r="J660" s="33" t="str">
        <f>VLOOKUP(A660,'Medical Examinations'!A660:J2994,3,FALSE)</f>
        <v>Obesity</v>
      </c>
      <c r="K660" s="33" t="str">
        <f>VLOOKUP(A660,'Medical Examinations'!A660:J2994,5,FALSE)</f>
        <v>Diabetese</v>
      </c>
      <c r="L660" s="34">
        <f>VLOOKUP(Healthcare!A660,'Hospitalisation Details'!A660:L3002,6,FALSE)</f>
        <v>33093</v>
      </c>
      <c r="M660" s="35">
        <f>VLOOKUP(A660,'Hospitalisation Details'!A660:L3002,9,FALSE)</f>
        <v>15019.76</v>
      </c>
      <c r="N660" s="32" t="str">
        <f>VLOOKUP(Healthcare!A660,'Hospitalisation Details'!A660:L3002,10,FALSE)</f>
        <v>tier - 2</v>
      </c>
      <c r="O660" s="33" t="str">
        <f>VLOOKUP(A660,'Hospitalisation Details'!A659:L3002,11,FALSE)</f>
        <v>tier - 2</v>
      </c>
      <c r="P660" s="33" t="str">
        <f>VLOOKUP(A660,'Hospitalisation Details'!A659:L3002,12)</f>
        <v>R1013</v>
      </c>
      <c r="Q660" s="36">
        <f ca="1">VLOOKUP(A660,'Hospitalisation Details'!A659:L3002,7,FALSE)</f>
        <v>36</v>
      </c>
    </row>
    <row r="661" spans="1:17" ht="15.5" x14ac:dyDescent="0.35">
      <c r="A661" s="37" t="s">
        <v>1707</v>
      </c>
      <c r="B661" s="38" t="str">
        <f>VLOOKUP(A661,'Customer Names'!A661:E2995,3,FALSE)</f>
        <v>Michaud</v>
      </c>
      <c r="C661" s="39">
        <f>VLOOKUP(A661,'Medical Examinations'!A661:J2995,2,FALSE)</f>
        <v>17.954999999999998</v>
      </c>
      <c r="D661" s="38">
        <f>VLOOKUP(A661,'Medical Examinations'!A661:J2995,4,FALSE)</f>
        <v>5.29</v>
      </c>
      <c r="E661" s="40" t="str">
        <f>VLOOKUP(A661,'Medical Examinations'!A661:J2995,6,FALSE)</f>
        <v>Yes</v>
      </c>
      <c r="F661" s="41" t="str">
        <f>VLOOKUP(A661,'Medical Examinations'!A661:J2995,7,FALSE)</f>
        <v>No</v>
      </c>
      <c r="G661" s="41" t="str">
        <f>VLOOKUP(A661,'Medical Examinations'!A661:J2995,8,FALSE)</f>
        <v>No</v>
      </c>
      <c r="H661" s="41">
        <f>VLOOKUP(A661,'Medical Examinations'!A661:J2995,9,FALSE)</f>
        <v>1</v>
      </c>
      <c r="I661" s="41" t="str">
        <f>VLOOKUP(A661,'Medical Examinations'!A661:J2995,10,FALSE)</f>
        <v>Yes</v>
      </c>
      <c r="J661" s="41" t="str">
        <f>VLOOKUP(A661,'Medical Examinations'!A661:J2995,3,FALSE)</f>
        <v>Underweight</v>
      </c>
      <c r="K661" s="41" t="str">
        <f>VLOOKUP(A661,'Medical Examinations'!A661:J2995,5,FALSE)</f>
        <v>Normal</v>
      </c>
      <c r="L661" s="42">
        <f>VLOOKUP(Healthcare!A661,'Hospitalisation Details'!A661:L3003,6,FALSE)</f>
        <v>34913</v>
      </c>
      <c r="M661" s="43">
        <f>VLOOKUP(A661,'Hospitalisation Details'!A661:L3003,9,FALSE)</f>
        <v>15006.58</v>
      </c>
      <c r="N661" s="40" t="str">
        <f>VLOOKUP(Healthcare!A661,'Hospitalisation Details'!A661:L3003,10,FALSE)</f>
        <v>tier - 2</v>
      </c>
      <c r="O661" s="41" t="str">
        <f>VLOOKUP(A661,'Hospitalisation Details'!A660:L3003,11,FALSE)</f>
        <v>tier - 2</v>
      </c>
      <c r="P661" s="41" t="str">
        <f>VLOOKUP(A661,'Hospitalisation Details'!A660:L3003,12)</f>
        <v>R1013</v>
      </c>
      <c r="Q661" s="44">
        <f ca="1">VLOOKUP(A661,'Hospitalisation Details'!A660:L3003,7,FALSE)</f>
        <v>31</v>
      </c>
    </row>
    <row r="662" spans="1:17" ht="15.5" x14ac:dyDescent="0.35">
      <c r="A662" s="29" t="s">
        <v>1706</v>
      </c>
      <c r="B662" s="30" t="str">
        <f>VLOOKUP(A662,'Customer Names'!A662:E2996,3,FALSE)</f>
        <v>Gunnink</v>
      </c>
      <c r="C662" s="31">
        <f>VLOOKUP(A662,'Medical Examinations'!A662:J2996,2,FALSE)</f>
        <v>25.6</v>
      </c>
      <c r="D662" s="30">
        <f>VLOOKUP(A662,'Medical Examinations'!A662:J2996,4,FALSE)</f>
        <v>10.95</v>
      </c>
      <c r="E662" s="32" t="str">
        <f>VLOOKUP(A662,'Medical Examinations'!A662:J2996,6,FALSE)</f>
        <v>No</v>
      </c>
      <c r="F662" s="33" t="str">
        <f>VLOOKUP(A662,'Medical Examinations'!A662:J2996,7,FALSE)</f>
        <v>No</v>
      </c>
      <c r="G662" s="33" t="str">
        <f>VLOOKUP(A662,'Medical Examinations'!A662:J2996,8,FALSE)</f>
        <v>No</v>
      </c>
      <c r="H662" s="33">
        <f>VLOOKUP(A662,'Medical Examinations'!A662:J2996,9,FALSE)</f>
        <v>3</v>
      </c>
      <c r="I662" s="33" t="str">
        <f>VLOOKUP(A662,'Medical Examinations'!A662:J2996,10,FALSE)</f>
        <v>No</v>
      </c>
      <c r="J662" s="33" t="str">
        <f>VLOOKUP(A662,'Medical Examinations'!A662:J2996,3,FALSE)</f>
        <v>Overweight</v>
      </c>
      <c r="K662" s="33" t="str">
        <f>VLOOKUP(A662,'Medical Examinations'!A662:J2996,5,FALSE)</f>
        <v>Diabetese</v>
      </c>
      <c r="L662" s="34">
        <f>VLOOKUP(Healthcare!A662,'Hospitalisation Details'!A662:L3004,6,FALSE)</f>
        <v>36005</v>
      </c>
      <c r="M662" s="35">
        <f>VLOOKUP(A662,'Hospitalisation Details'!A662:L3004,9,FALSE)</f>
        <v>14988.43</v>
      </c>
      <c r="N662" s="32" t="str">
        <f>VLOOKUP(Healthcare!A662,'Hospitalisation Details'!A662:L3004,10,FALSE)</f>
        <v>tier - 2</v>
      </c>
      <c r="O662" s="33" t="str">
        <f>VLOOKUP(A662,'Hospitalisation Details'!A661:L3004,11,FALSE)</f>
        <v>tier - 3</v>
      </c>
      <c r="P662" s="33" t="str">
        <f>VLOOKUP(A662,'Hospitalisation Details'!A661:L3004,12)</f>
        <v>R1013</v>
      </c>
      <c r="Q662" s="36">
        <f ca="1">VLOOKUP(A662,'Hospitalisation Details'!A661:L3004,7,FALSE)</f>
        <v>28</v>
      </c>
    </row>
    <row r="663" spans="1:17" ht="15.5" x14ac:dyDescent="0.35">
      <c r="A663" s="37" t="s">
        <v>1705</v>
      </c>
      <c r="B663" s="38" t="str">
        <f>VLOOKUP(A663,'Customer Names'!A663:E2997,3,FALSE)</f>
        <v>Knight</v>
      </c>
      <c r="C663" s="39">
        <f>VLOOKUP(A663,'Medical Examinations'!A663:J2997,2,FALSE)</f>
        <v>34.21</v>
      </c>
      <c r="D663" s="38">
        <f>VLOOKUP(A663,'Medical Examinations'!A663:J2997,4,FALSE)</f>
        <v>9.17</v>
      </c>
      <c r="E663" s="40" t="str">
        <f>VLOOKUP(A663,'Medical Examinations'!A663:J2997,6,FALSE)</f>
        <v>No</v>
      </c>
      <c r="F663" s="41" t="str">
        <f>VLOOKUP(A663,'Medical Examinations'!A663:J2997,7,FALSE)</f>
        <v>No</v>
      </c>
      <c r="G663" s="41" t="str">
        <f>VLOOKUP(A663,'Medical Examinations'!A663:J2997,8,FALSE)</f>
        <v>No</v>
      </c>
      <c r="H663" s="41">
        <f>VLOOKUP(A663,'Medical Examinations'!A663:J2997,9,FALSE)</f>
        <v>0</v>
      </c>
      <c r="I663" s="41" t="str">
        <f>VLOOKUP(A663,'Medical Examinations'!A663:J2997,10,FALSE)</f>
        <v>No</v>
      </c>
      <c r="J663" s="41" t="str">
        <f>VLOOKUP(A663,'Medical Examinations'!A663:J2997,3,FALSE)</f>
        <v>Obesity</v>
      </c>
      <c r="K663" s="41" t="str">
        <f>VLOOKUP(A663,'Medical Examinations'!A663:J2997,5,FALSE)</f>
        <v>Diabetese</v>
      </c>
      <c r="L663" s="42">
        <f>VLOOKUP(Healthcare!A663,'Hospitalisation Details'!A663:L3005,6,FALSE)</f>
        <v>33937</v>
      </c>
      <c r="M663" s="43">
        <f>VLOOKUP(A663,'Hospitalisation Details'!A663:L3005,9,FALSE)</f>
        <v>14945.34</v>
      </c>
      <c r="N663" s="40" t="str">
        <f>VLOOKUP(Healthcare!A663,'Hospitalisation Details'!A663:L3005,10,FALSE)</f>
        <v>tier - 2</v>
      </c>
      <c r="O663" s="41" t="str">
        <f>VLOOKUP(A663,'Hospitalisation Details'!A662:L3005,11,FALSE)</f>
        <v>tier - 1</v>
      </c>
      <c r="P663" s="41" t="str">
        <f>VLOOKUP(A663,'Hospitalisation Details'!A662:L3005,12)</f>
        <v>R1013</v>
      </c>
      <c r="Q663" s="44">
        <f ca="1">VLOOKUP(A663,'Hospitalisation Details'!A662:L3005,7,FALSE)</f>
        <v>33</v>
      </c>
    </row>
    <row r="664" spans="1:17" ht="15.5" x14ac:dyDescent="0.35">
      <c r="A664" s="29" t="s">
        <v>1704</v>
      </c>
      <c r="B664" s="30" t="str">
        <f>VLOOKUP(A664,'Customer Names'!A664:E2998,3,FALSE)</f>
        <v>Grosscup</v>
      </c>
      <c r="C664" s="31">
        <f>VLOOKUP(A664,'Medical Examinations'!A664:J2998,2,FALSE)</f>
        <v>39.74</v>
      </c>
      <c r="D664" s="30">
        <f>VLOOKUP(A664,'Medical Examinations'!A664:J2998,4,FALSE)</f>
        <v>7.39</v>
      </c>
      <c r="E664" s="32" t="str">
        <f>VLOOKUP(A664,'Medical Examinations'!A664:J2998,6,FALSE)</f>
        <v>No</v>
      </c>
      <c r="F664" s="33" t="str">
        <f>VLOOKUP(A664,'Medical Examinations'!A664:J2998,7,FALSE)</f>
        <v>No</v>
      </c>
      <c r="G664" s="33" t="str">
        <f>VLOOKUP(A664,'Medical Examinations'!A664:J2998,8,FALSE)</f>
        <v>No</v>
      </c>
      <c r="H664" s="33">
        <f>VLOOKUP(A664,'Medical Examinations'!A664:J2998,9,FALSE)</f>
        <v>0</v>
      </c>
      <c r="I664" s="33" t="str">
        <f>VLOOKUP(A664,'Medical Examinations'!A664:J2998,10,FALSE)</f>
        <v>No</v>
      </c>
      <c r="J664" s="33" t="str">
        <f>VLOOKUP(A664,'Medical Examinations'!A664:J2998,3,FALSE)</f>
        <v>Obesity</v>
      </c>
      <c r="K664" s="33" t="str">
        <f>VLOOKUP(A664,'Medical Examinations'!A664:J2998,5,FALSE)</f>
        <v>Diabetese</v>
      </c>
      <c r="L664" s="34">
        <f>VLOOKUP(Healthcare!A664,'Hospitalisation Details'!A664:L3006,6,FALSE)</f>
        <v>36107</v>
      </c>
      <c r="M664" s="35">
        <f>VLOOKUP(A664,'Hospitalisation Details'!A664:L3006,9,FALSE)</f>
        <v>14926.97</v>
      </c>
      <c r="N664" s="32" t="str">
        <f>VLOOKUP(Healthcare!A664,'Hospitalisation Details'!A664:L3006,10,FALSE)</f>
        <v>tier - 2</v>
      </c>
      <c r="O664" s="33" t="str">
        <f>VLOOKUP(A664,'Hospitalisation Details'!A663:L3006,11,FALSE)</f>
        <v>tier - 2</v>
      </c>
      <c r="P664" s="33" t="str">
        <f>VLOOKUP(A664,'Hospitalisation Details'!A663:L3006,12)</f>
        <v>R1013</v>
      </c>
      <c r="Q664" s="36">
        <f ca="1">VLOOKUP(A664,'Hospitalisation Details'!A663:L3006,7,FALSE)</f>
        <v>27</v>
      </c>
    </row>
    <row r="665" spans="1:17" ht="15.5" x14ac:dyDescent="0.35">
      <c r="A665" s="37" t="s">
        <v>1703</v>
      </c>
      <c r="B665" s="38" t="str">
        <f>VLOOKUP(A665,'Customer Names'!A665:E2999,3,FALSE)</f>
        <v>Koniuch</v>
      </c>
      <c r="C665" s="39">
        <f>VLOOKUP(A665,'Medical Examinations'!A665:J2999,2,FALSE)</f>
        <v>49.53</v>
      </c>
      <c r="D665" s="38">
        <f>VLOOKUP(A665,'Medical Examinations'!A665:J2999,4,FALSE)</f>
        <v>9.1300000000000008</v>
      </c>
      <c r="E665" s="40" t="str">
        <f>VLOOKUP(A665,'Medical Examinations'!A665:J2999,6,FALSE)</f>
        <v>Yes</v>
      </c>
      <c r="F665" s="41" t="str">
        <f>VLOOKUP(A665,'Medical Examinations'!A665:J2999,7,FALSE)</f>
        <v>No</v>
      </c>
      <c r="G665" s="41" t="str">
        <f>VLOOKUP(A665,'Medical Examinations'!A665:J2999,8,FALSE)</f>
        <v>No</v>
      </c>
      <c r="H665" s="41">
        <f>VLOOKUP(A665,'Medical Examinations'!A665:J2999,9,FALSE)</f>
        <v>0</v>
      </c>
      <c r="I665" s="41" t="str">
        <f>VLOOKUP(A665,'Medical Examinations'!A665:J2999,10,FALSE)</f>
        <v>No</v>
      </c>
      <c r="J665" s="41" t="str">
        <f>VLOOKUP(A665,'Medical Examinations'!A665:J2999,3,FALSE)</f>
        <v>Obesity</v>
      </c>
      <c r="K665" s="41" t="str">
        <f>VLOOKUP(A665,'Medical Examinations'!A665:J2999,5,FALSE)</f>
        <v>Diabetese</v>
      </c>
      <c r="L665" s="42">
        <f>VLOOKUP(Healthcare!A665,'Hospitalisation Details'!A665:L3007,6,FALSE)</f>
        <v>33423</v>
      </c>
      <c r="M665" s="43">
        <f>VLOOKUP(A665,'Hospitalisation Details'!A665:L3007,9,FALSE)</f>
        <v>14908.27</v>
      </c>
      <c r="N665" s="40" t="str">
        <f>VLOOKUP(Healthcare!A665,'Hospitalisation Details'!A665:L3007,10,FALSE)</f>
        <v>tier - 2</v>
      </c>
      <c r="O665" s="41" t="str">
        <f>VLOOKUP(A665,'Hospitalisation Details'!A664:L3007,11,FALSE)</f>
        <v>tier - 1</v>
      </c>
      <c r="P665" s="41" t="str">
        <f>VLOOKUP(A665,'Hospitalisation Details'!A664:L3007,12)</f>
        <v>R1013</v>
      </c>
      <c r="Q665" s="44">
        <f ca="1">VLOOKUP(A665,'Hospitalisation Details'!A664:L3007,7,FALSE)</f>
        <v>35</v>
      </c>
    </row>
    <row r="666" spans="1:17" ht="15.5" x14ac:dyDescent="0.35">
      <c r="A666" s="29" t="s">
        <v>1702</v>
      </c>
      <c r="B666" s="30" t="str">
        <f>VLOOKUP(A666,'Customer Names'!A666:E3000,3,FALSE)</f>
        <v>Heitzman</v>
      </c>
      <c r="C666" s="31">
        <f>VLOOKUP(A666,'Medical Examinations'!A666:J3000,2,FALSE)</f>
        <v>39.33</v>
      </c>
      <c r="D666" s="30">
        <f>VLOOKUP(A666,'Medical Examinations'!A666:J3000,4,FALSE)</f>
        <v>10.4</v>
      </c>
      <c r="E666" s="32" t="str">
        <f>VLOOKUP(A666,'Medical Examinations'!A666:J3000,6,FALSE)</f>
        <v>No</v>
      </c>
      <c r="F666" s="33" t="str">
        <f>VLOOKUP(A666,'Medical Examinations'!A666:J3000,7,FALSE)</f>
        <v>No</v>
      </c>
      <c r="G666" s="33" t="str">
        <f>VLOOKUP(A666,'Medical Examinations'!A666:J3000,8,FALSE)</f>
        <v>No</v>
      </c>
      <c r="H666" s="33">
        <f>VLOOKUP(A666,'Medical Examinations'!A666:J3000,9,FALSE)</f>
        <v>3</v>
      </c>
      <c r="I666" s="33" t="str">
        <f>VLOOKUP(A666,'Medical Examinations'!A666:J3000,10,FALSE)</f>
        <v>No</v>
      </c>
      <c r="J666" s="33" t="str">
        <f>VLOOKUP(A666,'Medical Examinations'!A666:J3000,3,FALSE)</f>
        <v>Obesity</v>
      </c>
      <c r="K666" s="33" t="str">
        <f>VLOOKUP(A666,'Medical Examinations'!A666:J3000,5,FALSE)</f>
        <v>Diabetese</v>
      </c>
      <c r="L666" s="34">
        <f>VLOOKUP(Healthcare!A666,'Hospitalisation Details'!A666:L3008,6,FALSE)</f>
        <v>36085</v>
      </c>
      <c r="M666" s="35">
        <f>VLOOKUP(A666,'Hospitalisation Details'!A666:L3008,9,FALSE)</f>
        <v>14901.52</v>
      </c>
      <c r="N666" s="32" t="str">
        <f>VLOOKUP(Healthcare!A666,'Hospitalisation Details'!A666:L3008,10,FALSE)</f>
        <v>tier - 2</v>
      </c>
      <c r="O666" s="33" t="str">
        <f>VLOOKUP(A666,'Hospitalisation Details'!A665:L3008,11,FALSE)</f>
        <v>tier - 2</v>
      </c>
      <c r="P666" s="33" t="str">
        <f>VLOOKUP(A666,'Hospitalisation Details'!A665:L3008,12)</f>
        <v>R1013</v>
      </c>
      <c r="Q666" s="36">
        <f ca="1">VLOOKUP(A666,'Hospitalisation Details'!A665:L3008,7,FALSE)</f>
        <v>27</v>
      </c>
    </row>
    <row r="667" spans="1:17" ht="15.5" x14ac:dyDescent="0.35">
      <c r="A667" s="37" t="s">
        <v>1701</v>
      </c>
      <c r="B667" s="38" t="str">
        <f>VLOOKUP(A667,'Customer Names'!A667:E3001,3,FALSE)</f>
        <v>Tatton</v>
      </c>
      <c r="C667" s="39">
        <f>VLOOKUP(A667,'Medical Examinations'!A667:J3001,2,FALSE)</f>
        <v>39.979999999999997</v>
      </c>
      <c r="D667" s="38">
        <f>VLOOKUP(A667,'Medical Examinations'!A667:J3001,4,FALSE)</f>
        <v>9.4600000000000009</v>
      </c>
      <c r="E667" s="40" t="str">
        <f>VLOOKUP(A667,'Medical Examinations'!A667:J3001,6,FALSE)</f>
        <v>Yes</v>
      </c>
      <c r="F667" s="41" t="str">
        <f>VLOOKUP(A667,'Medical Examinations'!A667:J3001,7,FALSE)</f>
        <v>No</v>
      </c>
      <c r="G667" s="41" t="str">
        <f>VLOOKUP(A667,'Medical Examinations'!A667:J3001,8,FALSE)</f>
        <v>No</v>
      </c>
      <c r="H667" s="41">
        <f>VLOOKUP(A667,'Medical Examinations'!A667:J3001,9,FALSE)</f>
        <v>2</v>
      </c>
      <c r="I667" s="41" t="str">
        <f>VLOOKUP(A667,'Medical Examinations'!A667:J3001,10,FALSE)</f>
        <v>No</v>
      </c>
      <c r="J667" s="41" t="str">
        <f>VLOOKUP(A667,'Medical Examinations'!A667:J3001,3,FALSE)</f>
        <v>Obesity</v>
      </c>
      <c r="K667" s="41" t="str">
        <f>VLOOKUP(A667,'Medical Examinations'!A667:J3001,5,FALSE)</f>
        <v>Diabetese</v>
      </c>
      <c r="L667" s="42">
        <f>VLOOKUP(Healthcare!A667,'Hospitalisation Details'!A667:L3009,6,FALSE)</f>
        <v>33188</v>
      </c>
      <c r="M667" s="43">
        <f>VLOOKUP(A667,'Hospitalisation Details'!A667:L3009,9,FALSE)</f>
        <v>14847.63</v>
      </c>
      <c r="N667" s="40" t="str">
        <f>VLOOKUP(Healthcare!A667,'Hospitalisation Details'!A667:L3009,10,FALSE)</f>
        <v>tier - 2</v>
      </c>
      <c r="O667" s="41" t="str">
        <f>VLOOKUP(A667,'Hospitalisation Details'!A666:L3009,11,FALSE)</f>
        <v>tier - 2</v>
      </c>
      <c r="P667" s="41" t="str">
        <f>VLOOKUP(A667,'Hospitalisation Details'!A666:L3009,12)</f>
        <v>R1013</v>
      </c>
      <c r="Q667" s="44">
        <f ca="1">VLOOKUP(A667,'Hospitalisation Details'!A666:L3009,7,FALSE)</f>
        <v>35</v>
      </c>
    </row>
    <row r="668" spans="1:17" ht="15.5" x14ac:dyDescent="0.35">
      <c r="A668" s="29" t="s">
        <v>1700</v>
      </c>
      <c r="B668" s="30" t="str">
        <f>VLOOKUP(A668,'Customer Names'!A668:E3002,3,FALSE)</f>
        <v>Flanagan</v>
      </c>
      <c r="C668" s="31">
        <f>VLOOKUP(A668,'Medical Examinations'!A668:J3002,2,FALSE)</f>
        <v>46.51</v>
      </c>
      <c r="D668" s="30">
        <f>VLOOKUP(A668,'Medical Examinations'!A668:J3002,4,FALSE)</f>
        <v>8.69</v>
      </c>
      <c r="E668" s="32" t="str">
        <f>VLOOKUP(A668,'Medical Examinations'!A668:J3002,6,FALSE)</f>
        <v>Yes</v>
      </c>
      <c r="F668" s="33" t="str">
        <f>VLOOKUP(A668,'Medical Examinations'!A668:J3002,7,FALSE)</f>
        <v>No</v>
      </c>
      <c r="G668" s="33" t="str">
        <f>VLOOKUP(A668,'Medical Examinations'!A668:J3002,8,FALSE)</f>
        <v>No</v>
      </c>
      <c r="H668" s="33">
        <f>VLOOKUP(A668,'Medical Examinations'!A668:J3002,9,FALSE)</f>
        <v>0</v>
      </c>
      <c r="I668" s="33" t="str">
        <f>VLOOKUP(A668,'Medical Examinations'!A668:J3002,10,FALSE)</f>
        <v>No</v>
      </c>
      <c r="J668" s="33" t="str">
        <f>VLOOKUP(A668,'Medical Examinations'!A668:J3002,3,FALSE)</f>
        <v>Obesity</v>
      </c>
      <c r="K668" s="33" t="str">
        <f>VLOOKUP(A668,'Medical Examinations'!A668:J3002,5,FALSE)</f>
        <v>Diabetese</v>
      </c>
      <c r="L668" s="34">
        <f>VLOOKUP(Healthcare!A668,'Hospitalisation Details'!A668:L3010,6,FALSE)</f>
        <v>33394</v>
      </c>
      <c r="M668" s="35">
        <f>VLOOKUP(A668,'Hospitalisation Details'!A668:L3010,9,FALSE)</f>
        <v>14843.96</v>
      </c>
      <c r="N668" s="32" t="str">
        <f>VLOOKUP(Healthcare!A668,'Hospitalisation Details'!A668:L3010,10,FALSE)</f>
        <v>tier - 2</v>
      </c>
      <c r="O668" s="33" t="str">
        <f>VLOOKUP(A668,'Hospitalisation Details'!A667:L3010,11,FALSE)</f>
        <v>tier - 3</v>
      </c>
      <c r="P668" s="33" t="str">
        <f>VLOOKUP(A668,'Hospitalisation Details'!A667:L3010,12)</f>
        <v>R1013</v>
      </c>
      <c r="Q668" s="36">
        <f ca="1">VLOOKUP(A668,'Hospitalisation Details'!A667:L3010,7,FALSE)</f>
        <v>35</v>
      </c>
    </row>
    <row r="669" spans="1:17" ht="15.5" x14ac:dyDescent="0.35">
      <c r="A669" s="37" t="s">
        <v>1699</v>
      </c>
      <c r="B669" s="38" t="str">
        <f>VLOOKUP(A669,'Customer Names'!A669:E3003,3,FALSE)</f>
        <v>Funk</v>
      </c>
      <c r="C669" s="39">
        <f>VLOOKUP(A669,'Medical Examinations'!A669:J3003,2,FALSE)</f>
        <v>43.58</v>
      </c>
      <c r="D669" s="38">
        <f>VLOOKUP(A669,'Medical Examinations'!A669:J3003,4,FALSE)</f>
        <v>4.2300000000000004</v>
      </c>
      <c r="E669" s="40" t="str">
        <f>VLOOKUP(A669,'Medical Examinations'!A669:J3003,6,FALSE)</f>
        <v>No</v>
      </c>
      <c r="F669" s="41" t="str">
        <f>VLOOKUP(A669,'Medical Examinations'!A669:J3003,7,FALSE)</f>
        <v>No</v>
      </c>
      <c r="G669" s="41" t="str">
        <f>VLOOKUP(A669,'Medical Examinations'!A669:J3003,8,FALSE)</f>
        <v>Yes</v>
      </c>
      <c r="H669" s="41">
        <f>VLOOKUP(A669,'Medical Examinations'!A669:J3003,9,FALSE)</f>
        <v>1</v>
      </c>
      <c r="I669" s="41" t="str">
        <f>VLOOKUP(A669,'Medical Examinations'!A669:J3003,10,FALSE)</f>
        <v>No</v>
      </c>
      <c r="J669" s="41" t="str">
        <f>VLOOKUP(A669,'Medical Examinations'!A669:J3003,3,FALSE)</f>
        <v>Obesity</v>
      </c>
      <c r="K669" s="41" t="str">
        <f>VLOOKUP(A669,'Medical Examinations'!A669:J3003,5,FALSE)</f>
        <v>Normal</v>
      </c>
      <c r="L669" s="42">
        <f>VLOOKUP(Healthcare!A669,'Hospitalisation Details'!A669:L3011,6,FALSE)</f>
        <v>36451</v>
      </c>
      <c r="M669" s="43">
        <f>VLOOKUP(A669,'Hospitalisation Details'!A669:L3011,9,FALSE)</f>
        <v>14839.34</v>
      </c>
      <c r="N669" s="40" t="str">
        <f>VLOOKUP(Healthcare!A669,'Hospitalisation Details'!A669:L3011,10,FALSE)</f>
        <v>tier - 2</v>
      </c>
      <c r="O669" s="41" t="str">
        <f>VLOOKUP(A669,'Hospitalisation Details'!A668:L3011,11,FALSE)</f>
        <v>tier - 3</v>
      </c>
      <c r="P669" s="41" t="str">
        <f>VLOOKUP(A669,'Hospitalisation Details'!A668:L3011,12)</f>
        <v>R1013</v>
      </c>
      <c r="Q669" s="44">
        <f ca="1">VLOOKUP(A669,'Hospitalisation Details'!A668:L3011,7,FALSE)</f>
        <v>26</v>
      </c>
    </row>
    <row r="670" spans="1:17" ht="15.5" x14ac:dyDescent="0.35">
      <c r="A670" s="29" t="s">
        <v>1698</v>
      </c>
      <c r="B670" s="30" t="str">
        <f>VLOOKUP(A670,'Customer Names'!A670:E3004,3,FALSE)</f>
        <v>Davenport</v>
      </c>
      <c r="C670" s="31">
        <f>VLOOKUP(A670,'Medical Examinations'!A670:J3004,2,FALSE)</f>
        <v>42.28</v>
      </c>
      <c r="D670" s="30">
        <f>VLOOKUP(A670,'Medical Examinations'!A670:J3004,4,FALSE)</f>
        <v>9.16</v>
      </c>
      <c r="E670" s="32" t="str">
        <f>VLOOKUP(A670,'Medical Examinations'!A670:J3004,6,FALSE)</f>
        <v>Yes</v>
      </c>
      <c r="F670" s="33" t="str">
        <f>VLOOKUP(A670,'Medical Examinations'!A670:J3004,7,FALSE)</f>
        <v>No</v>
      </c>
      <c r="G670" s="33" t="str">
        <f>VLOOKUP(A670,'Medical Examinations'!A670:J3004,8,FALSE)</f>
        <v>No</v>
      </c>
      <c r="H670" s="33">
        <f>VLOOKUP(A670,'Medical Examinations'!A670:J3004,9,FALSE)</f>
        <v>1</v>
      </c>
      <c r="I670" s="33" t="str">
        <f>VLOOKUP(A670,'Medical Examinations'!A670:J3004,10,FALSE)</f>
        <v>No</v>
      </c>
      <c r="J670" s="33" t="str">
        <f>VLOOKUP(A670,'Medical Examinations'!A670:J3004,3,FALSE)</f>
        <v>Obesity</v>
      </c>
      <c r="K670" s="33" t="str">
        <f>VLOOKUP(A670,'Medical Examinations'!A670:J3004,5,FALSE)</f>
        <v>Diabetese</v>
      </c>
      <c r="L670" s="34">
        <f>VLOOKUP(Healthcare!A670,'Hospitalisation Details'!A670:L3012,6,FALSE)</f>
        <v>35043</v>
      </c>
      <c r="M670" s="35">
        <f>VLOOKUP(A670,'Hospitalisation Details'!A670:L3012,9,FALSE)</f>
        <v>14819</v>
      </c>
      <c r="N670" s="32" t="str">
        <f>VLOOKUP(Healthcare!A670,'Hospitalisation Details'!A670:L3012,10,FALSE)</f>
        <v>tier - 2</v>
      </c>
      <c r="O670" s="33" t="str">
        <f>VLOOKUP(A670,'Hospitalisation Details'!A669:L3012,11,FALSE)</f>
        <v>tier - 3</v>
      </c>
      <c r="P670" s="33" t="str">
        <f>VLOOKUP(A670,'Hospitalisation Details'!A669:L3012,12)</f>
        <v>R1013</v>
      </c>
      <c r="Q670" s="36">
        <f ca="1">VLOOKUP(A670,'Hospitalisation Details'!A669:L3012,7,FALSE)</f>
        <v>30</v>
      </c>
    </row>
    <row r="671" spans="1:17" ht="15.5" x14ac:dyDescent="0.35">
      <c r="A671" s="37" t="s">
        <v>1697</v>
      </c>
      <c r="B671" s="38" t="str">
        <f>VLOOKUP(A671,'Customer Names'!A671:E3005,3,FALSE)</f>
        <v>Nicholson</v>
      </c>
      <c r="C671" s="39">
        <f>VLOOKUP(A671,'Medical Examinations'!A671:J3005,2,FALSE)</f>
        <v>35.520000000000003</v>
      </c>
      <c r="D671" s="38">
        <f>VLOOKUP(A671,'Medical Examinations'!A671:J3005,4,FALSE)</f>
        <v>8.26</v>
      </c>
      <c r="E671" s="40" t="str">
        <f>VLOOKUP(A671,'Medical Examinations'!A671:J3005,6,FALSE)</f>
        <v>No</v>
      </c>
      <c r="F671" s="41" t="str">
        <f>VLOOKUP(A671,'Medical Examinations'!A671:J3005,7,FALSE)</f>
        <v>No</v>
      </c>
      <c r="G671" s="41" t="str">
        <f>VLOOKUP(A671,'Medical Examinations'!A671:J3005,8,FALSE)</f>
        <v>No</v>
      </c>
      <c r="H671" s="41">
        <f>VLOOKUP(A671,'Medical Examinations'!A671:J3005,9,FALSE)</f>
        <v>0</v>
      </c>
      <c r="I671" s="41" t="str">
        <f>VLOOKUP(A671,'Medical Examinations'!A671:J3005,10,FALSE)</f>
        <v>No</v>
      </c>
      <c r="J671" s="41" t="str">
        <f>VLOOKUP(A671,'Medical Examinations'!A671:J3005,3,FALSE)</f>
        <v>Obesity</v>
      </c>
      <c r="K671" s="41" t="str">
        <f>VLOOKUP(A671,'Medical Examinations'!A671:J3005,5,FALSE)</f>
        <v>Diabetese</v>
      </c>
      <c r="L671" s="42">
        <f>VLOOKUP(Healthcare!A671,'Hospitalisation Details'!A671:L3013,6,FALSE)</f>
        <v>34907</v>
      </c>
      <c r="M671" s="43">
        <f>VLOOKUP(A671,'Hospitalisation Details'!A671:L3013,9,FALSE)</f>
        <v>14750.42</v>
      </c>
      <c r="N671" s="40" t="str">
        <f>VLOOKUP(Healthcare!A671,'Hospitalisation Details'!A671:L3013,10,FALSE)</f>
        <v>tier - 2</v>
      </c>
      <c r="O671" s="41" t="str">
        <f>VLOOKUP(A671,'Hospitalisation Details'!A670:L3013,11,FALSE)</f>
        <v>tier - 2</v>
      </c>
      <c r="P671" s="41" t="str">
        <f>VLOOKUP(A671,'Hospitalisation Details'!A670:L3013,12)</f>
        <v>R1013</v>
      </c>
      <c r="Q671" s="44">
        <f ca="1">VLOOKUP(A671,'Hospitalisation Details'!A670:L3013,7,FALSE)</f>
        <v>31</v>
      </c>
    </row>
    <row r="672" spans="1:17" ht="15.5" x14ac:dyDescent="0.35">
      <c r="A672" s="29" t="s">
        <v>1696</v>
      </c>
      <c r="B672" s="30" t="str">
        <f>VLOOKUP(A672,'Customer Names'!A672:E3006,3,FALSE)</f>
        <v>Lindbloom</v>
      </c>
      <c r="C672" s="31">
        <f>VLOOKUP(A672,'Medical Examinations'!A672:J3006,2,FALSE)</f>
        <v>33.6</v>
      </c>
      <c r="D672" s="30">
        <f>VLOOKUP(A672,'Medical Examinations'!A672:J3006,4,FALSE)</f>
        <v>11.25</v>
      </c>
      <c r="E672" s="32" t="str">
        <f>VLOOKUP(A672,'Medical Examinations'!A672:J3006,6,FALSE)</f>
        <v>No</v>
      </c>
      <c r="F672" s="33" t="str">
        <f>VLOOKUP(A672,'Medical Examinations'!A672:J3006,7,FALSE)</f>
        <v>No</v>
      </c>
      <c r="G672" s="33" t="str">
        <f>VLOOKUP(A672,'Medical Examinations'!A672:J3006,8,FALSE)</f>
        <v>No</v>
      </c>
      <c r="H672" s="33">
        <f>VLOOKUP(A672,'Medical Examinations'!A672:J3006,9,FALSE)</f>
        <v>0</v>
      </c>
      <c r="I672" s="33" t="str">
        <f>VLOOKUP(A672,'Medical Examinations'!A672:J3006,10,FALSE)</f>
        <v>No</v>
      </c>
      <c r="J672" s="33" t="str">
        <f>VLOOKUP(A672,'Medical Examinations'!A672:J3006,3,FALSE)</f>
        <v>Obesity</v>
      </c>
      <c r="K672" s="33" t="str">
        <f>VLOOKUP(A672,'Medical Examinations'!A672:J3006,5,FALSE)</f>
        <v>Diabetese</v>
      </c>
      <c r="L672" s="34">
        <f>VLOOKUP(Healthcare!A672,'Hospitalisation Details'!A672:L3014,6,FALSE)</f>
        <v>33814</v>
      </c>
      <c r="M672" s="35">
        <f>VLOOKUP(A672,'Hospitalisation Details'!A672:L3014,9,FALSE)</f>
        <v>14738.43</v>
      </c>
      <c r="N672" s="32" t="str">
        <f>VLOOKUP(Healthcare!A672,'Hospitalisation Details'!A672:L3014,10,FALSE)</f>
        <v>tier - 2</v>
      </c>
      <c r="O672" s="33" t="str">
        <f>VLOOKUP(A672,'Hospitalisation Details'!A671:L3014,11,FALSE)</f>
        <v>tier - 3</v>
      </c>
      <c r="P672" s="33" t="str">
        <f>VLOOKUP(A672,'Hospitalisation Details'!A671:L3014,12)</f>
        <v>R1013</v>
      </c>
      <c r="Q672" s="36">
        <f ca="1">VLOOKUP(A672,'Hospitalisation Details'!A671:L3014,7,FALSE)</f>
        <v>34</v>
      </c>
    </row>
    <row r="673" spans="1:17" ht="15.5" x14ac:dyDescent="0.35">
      <c r="A673" s="37" t="s">
        <v>1695</v>
      </c>
      <c r="B673" s="38" t="str">
        <f>VLOOKUP(A673,'Customer Names'!A673:E3007,3,FALSE)</f>
        <v>Wijayaratne</v>
      </c>
      <c r="C673" s="39">
        <f>VLOOKUP(A673,'Medical Examinations'!A673:J3007,2,FALSE)</f>
        <v>22.42</v>
      </c>
      <c r="D673" s="38">
        <f>VLOOKUP(A673,'Medical Examinations'!A673:J3007,4,FALSE)</f>
        <v>6.74</v>
      </c>
      <c r="E673" s="40" t="str">
        <f>VLOOKUP(A673,'Medical Examinations'!A673:J3007,6,FALSE)</f>
        <v>No</v>
      </c>
      <c r="F673" s="41" t="str">
        <f>VLOOKUP(A673,'Medical Examinations'!A673:J3007,7,FALSE)</f>
        <v>No</v>
      </c>
      <c r="G673" s="41" t="str">
        <f>VLOOKUP(A673,'Medical Examinations'!A673:J3007,8,FALSE)</f>
        <v>No</v>
      </c>
      <c r="H673" s="41">
        <f>VLOOKUP(A673,'Medical Examinations'!A673:J3007,9,FALSE)</f>
        <v>0</v>
      </c>
      <c r="I673" s="41" t="str">
        <f>VLOOKUP(A673,'Medical Examinations'!A673:J3007,10,FALSE)</f>
        <v>Yes</v>
      </c>
      <c r="J673" s="41" t="str">
        <f>VLOOKUP(A673,'Medical Examinations'!A673:J3007,3,FALSE)</f>
        <v>Normal weight</v>
      </c>
      <c r="K673" s="41" t="str">
        <f>VLOOKUP(A673,'Medical Examinations'!A673:J3007,5,FALSE)</f>
        <v>Diabetese</v>
      </c>
      <c r="L673" s="42">
        <f>VLOOKUP(Healthcare!A673,'Hospitalisation Details'!A673:L3015,6,FALSE)</f>
        <v>37523</v>
      </c>
      <c r="M673" s="43">
        <f>VLOOKUP(A673,'Hospitalisation Details'!A673:L3015,9,FALSE)</f>
        <v>14711.74</v>
      </c>
      <c r="N673" s="40" t="str">
        <f>VLOOKUP(Healthcare!A673,'Hospitalisation Details'!A673:L3015,10,FALSE)</f>
        <v>tier - 2</v>
      </c>
      <c r="O673" s="41" t="str">
        <f>VLOOKUP(A673,'Hospitalisation Details'!A672:L3015,11,FALSE)</f>
        <v>tier - 2</v>
      </c>
      <c r="P673" s="41" t="str">
        <f>VLOOKUP(A673,'Hospitalisation Details'!A672:L3015,12)</f>
        <v>R1013</v>
      </c>
      <c r="Q673" s="44">
        <f ca="1">VLOOKUP(A673,'Hospitalisation Details'!A672:L3015,7,FALSE)</f>
        <v>23</v>
      </c>
    </row>
    <row r="674" spans="1:17" ht="15.5" x14ac:dyDescent="0.35">
      <c r="A674" s="29" t="s">
        <v>1694</v>
      </c>
      <c r="B674" s="30" t="str">
        <f>VLOOKUP(A674,'Customer Names'!A674:E3008,3,FALSE)</f>
        <v>Ainsworth</v>
      </c>
      <c r="C674" s="31">
        <f>VLOOKUP(A674,'Medical Examinations'!A674:J3008,2,FALSE)</f>
        <v>46.86</v>
      </c>
      <c r="D674" s="30">
        <f>VLOOKUP(A674,'Medical Examinations'!A674:J3008,4,FALSE)</f>
        <v>4.87</v>
      </c>
      <c r="E674" s="32" t="str">
        <f>VLOOKUP(A674,'Medical Examinations'!A674:J3008,6,FALSE)</f>
        <v>No</v>
      </c>
      <c r="F674" s="33" t="str">
        <f>VLOOKUP(A674,'Medical Examinations'!A674:J3008,7,FALSE)</f>
        <v>No</v>
      </c>
      <c r="G674" s="33" t="str">
        <f>VLOOKUP(A674,'Medical Examinations'!A674:J3008,8,FALSE)</f>
        <v>No</v>
      </c>
      <c r="H674" s="33">
        <f>VLOOKUP(A674,'Medical Examinations'!A674:J3008,9,FALSE)</f>
        <v>0</v>
      </c>
      <c r="I674" s="33" t="str">
        <f>VLOOKUP(A674,'Medical Examinations'!A674:J3008,10,FALSE)</f>
        <v>No</v>
      </c>
      <c r="J674" s="33" t="str">
        <f>VLOOKUP(A674,'Medical Examinations'!A674:J3008,3,FALSE)</f>
        <v>Obesity</v>
      </c>
      <c r="K674" s="33" t="str">
        <f>VLOOKUP(A674,'Medical Examinations'!A674:J3008,5,FALSE)</f>
        <v>Normal</v>
      </c>
      <c r="L674" s="34">
        <f>VLOOKUP(Healthcare!A674,'Hospitalisation Details'!A674:L3016,6,FALSE)</f>
        <v>33851</v>
      </c>
      <c r="M674" s="35">
        <f>VLOOKUP(A674,'Hospitalisation Details'!A674:L3016,9,FALSE)</f>
        <v>14696.77</v>
      </c>
      <c r="N674" s="32" t="str">
        <f>VLOOKUP(Healthcare!A674,'Hospitalisation Details'!A674:L3016,10,FALSE)</f>
        <v>tier - 2</v>
      </c>
      <c r="O674" s="33" t="str">
        <f>VLOOKUP(A674,'Hospitalisation Details'!A673:L3016,11,FALSE)</f>
        <v>tier - 2</v>
      </c>
      <c r="P674" s="33" t="str">
        <f>VLOOKUP(A674,'Hospitalisation Details'!A673:L3016,12)</f>
        <v>R1013</v>
      </c>
      <c r="Q674" s="36">
        <f ca="1">VLOOKUP(A674,'Hospitalisation Details'!A673:L3016,7,FALSE)</f>
        <v>34</v>
      </c>
    </row>
    <row r="675" spans="1:17" ht="15.5" x14ac:dyDescent="0.35">
      <c r="A675" s="37" t="s">
        <v>1693</v>
      </c>
      <c r="B675" s="38" t="str">
        <f>VLOOKUP(A675,'Customer Names'!A675:E3009,3,FALSE)</f>
        <v>Gayagoy</v>
      </c>
      <c r="C675" s="39">
        <f>VLOOKUP(A675,'Medical Examinations'!A675:J3009,2,FALSE)</f>
        <v>32.965000000000003</v>
      </c>
      <c r="D675" s="38">
        <f>VLOOKUP(A675,'Medical Examinations'!A675:J3009,4,FALSE)</f>
        <v>6.68</v>
      </c>
      <c r="E675" s="40" t="str">
        <f>VLOOKUP(A675,'Medical Examinations'!A675:J3009,6,FALSE)</f>
        <v>No</v>
      </c>
      <c r="F675" s="41" t="str">
        <f>VLOOKUP(A675,'Medical Examinations'!A675:J3009,7,FALSE)</f>
        <v>No</v>
      </c>
      <c r="G675" s="41" t="str">
        <f>VLOOKUP(A675,'Medical Examinations'!A675:J3009,8,FALSE)</f>
        <v>No</v>
      </c>
      <c r="H675" s="41">
        <f>VLOOKUP(A675,'Medical Examinations'!A675:J3009,9,FALSE)</f>
        <v>3</v>
      </c>
      <c r="I675" s="41" t="str">
        <f>VLOOKUP(A675,'Medical Examinations'!A675:J3009,10,FALSE)</f>
        <v>No</v>
      </c>
      <c r="J675" s="41" t="str">
        <f>VLOOKUP(A675,'Medical Examinations'!A675:J3009,3,FALSE)</f>
        <v>Obesity</v>
      </c>
      <c r="K675" s="41" t="str">
        <f>VLOOKUP(A675,'Medical Examinations'!A675:J3009,5,FALSE)</f>
        <v>Diabetese</v>
      </c>
      <c r="L675" s="42">
        <f>VLOOKUP(Healthcare!A675,'Hospitalisation Details'!A675:L3017,6,FALSE)</f>
        <v>35999</v>
      </c>
      <c r="M675" s="43">
        <f>VLOOKUP(A675,'Hospitalisation Details'!A675:L3017,9,FALSE)</f>
        <v>14692.67</v>
      </c>
      <c r="N675" s="40" t="str">
        <f>VLOOKUP(Healthcare!A675,'Hospitalisation Details'!A675:L3017,10,FALSE)</f>
        <v>tier - 2</v>
      </c>
      <c r="O675" s="41" t="str">
        <f>VLOOKUP(A675,'Hospitalisation Details'!A674:L3017,11,FALSE)</f>
        <v>tier - 1</v>
      </c>
      <c r="P675" s="41" t="str">
        <f>VLOOKUP(A675,'Hospitalisation Details'!A674:L3017,12)</f>
        <v>R1013</v>
      </c>
      <c r="Q675" s="44">
        <f ca="1">VLOOKUP(A675,'Hospitalisation Details'!A674:L3017,7,FALSE)</f>
        <v>28</v>
      </c>
    </row>
    <row r="676" spans="1:17" ht="15.5" x14ac:dyDescent="0.35">
      <c r="A676" s="29" t="s">
        <v>1692</v>
      </c>
      <c r="B676" s="30" t="str">
        <f>VLOOKUP(A676,'Customer Names'!A676:E3010,3,FALSE)</f>
        <v>Fitzmaurice</v>
      </c>
      <c r="C676" s="31">
        <f>VLOOKUP(A676,'Medical Examinations'!A676:J3010,2,FALSE)</f>
        <v>39.340000000000003</v>
      </c>
      <c r="D676" s="30">
        <f>VLOOKUP(A676,'Medical Examinations'!A676:J3010,4,FALSE)</f>
        <v>5.0199999999999996</v>
      </c>
      <c r="E676" s="32" t="str">
        <f>VLOOKUP(A676,'Medical Examinations'!A676:J3010,6,FALSE)</f>
        <v>Yes</v>
      </c>
      <c r="F676" s="33" t="str">
        <f>VLOOKUP(A676,'Medical Examinations'!A676:J3010,7,FALSE)</f>
        <v>No</v>
      </c>
      <c r="G676" s="33" t="str">
        <f>VLOOKUP(A676,'Medical Examinations'!A676:J3010,8,FALSE)</f>
        <v>Yes</v>
      </c>
      <c r="H676" s="33">
        <f>VLOOKUP(A676,'Medical Examinations'!A676:J3010,9,FALSE)</f>
        <v>1</v>
      </c>
      <c r="I676" s="33" t="str">
        <f>VLOOKUP(A676,'Medical Examinations'!A676:J3010,10,FALSE)</f>
        <v>No</v>
      </c>
      <c r="J676" s="33" t="str">
        <f>VLOOKUP(A676,'Medical Examinations'!A676:J3010,3,FALSE)</f>
        <v>Obesity</v>
      </c>
      <c r="K676" s="33" t="str">
        <f>VLOOKUP(A676,'Medical Examinations'!A676:J3010,5,FALSE)</f>
        <v>Normal</v>
      </c>
      <c r="L676" s="34">
        <f>VLOOKUP(Healthcare!A676,'Hospitalisation Details'!A676:L3018,6,FALSE)</f>
        <v>36453</v>
      </c>
      <c r="M676" s="35">
        <f>VLOOKUP(A676,'Hospitalisation Details'!A676:L3018,9,FALSE)</f>
        <v>14665.75</v>
      </c>
      <c r="N676" s="32" t="str">
        <f>VLOOKUP(Healthcare!A676,'Hospitalisation Details'!A676:L3018,10,FALSE)</f>
        <v>tier - 2</v>
      </c>
      <c r="O676" s="33" t="str">
        <f>VLOOKUP(A676,'Hospitalisation Details'!A675:L3018,11,FALSE)</f>
        <v>tier - 1</v>
      </c>
      <c r="P676" s="33" t="str">
        <f>VLOOKUP(A676,'Hospitalisation Details'!A675:L3018,12)</f>
        <v>R1013</v>
      </c>
      <c r="Q676" s="36">
        <f ca="1">VLOOKUP(A676,'Hospitalisation Details'!A675:L3018,7,FALSE)</f>
        <v>26</v>
      </c>
    </row>
    <row r="677" spans="1:17" ht="15.5" x14ac:dyDescent="0.35">
      <c r="A677" s="37" t="s">
        <v>1691</v>
      </c>
      <c r="B677" s="38" t="str">
        <f>VLOOKUP(A677,'Customer Names'!A677:E3011,3,FALSE)</f>
        <v>Rodriguez</v>
      </c>
      <c r="C677" s="39">
        <f>VLOOKUP(A677,'Medical Examinations'!A677:J3011,2,FALSE)</f>
        <v>47</v>
      </c>
      <c r="D677" s="38">
        <f>VLOOKUP(A677,'Medical Examinations'!A677:J3011,4,FALSE)</f>
        <v>10.64</v>
      </c>
      <c r="E677" s="40" t="str">
        <f>VLOOKUP(A677,'Medical Examinations'!A677:J3011,6,FALSE)</f>
        <v>Yes</v>
      </c>
      <c r="F677" s="41" t="str">
        <f>VLOOKUP(A677,'Medical Examinations'!A677:J3011,7,FALSE)</f>
        <v>No</v>
      </c>
      <c r="G677" s="41" t="str">
        <f>VLOOKUP(A677,'Medical Examinations'!A677:J3011,8,FALSE)</f>
        <v>No</v>
      </c>
      <c r="H677" s="41">
        <f>VLOOKUP(A677,'Medical Examinations'!A677:J3011,9,FALSE)</f>
        <v>0</v>
      </c>
      <c r="I677" s="41" t="str">
        <f>VLOOKUP(A677,'Medical Examinations'!A677:J3011,10,FALSE)</f>
        <v>No</v>
      </c>
      <c r="J677" s="41" t="str">
        <f>VLOOKUP(A677,'Medical Examinations'!A677:J3011,3,FALSE)</f>
        <v>Obesity</v>
      </c>
      <c r="K677" s="41" t="str">
        <f>VLOOKUP(A677,'Medical Examinations'!A677:J3011,5,FALSE)</f>
        <v>Diabetese</v>
      </c>
      <c r="L677" s="42">
        <f>VLOOKUP(Healthcare!A677,'Hospitalisation Details'!A677:L3019,6,FALSE)</f>
        <v>33555</v>
      </c>
      <c r="M677" s="43">
        <f>VLOOKUP(A677,'Hospitalisation Details'!A677:L3019,9,FALSE)</f>
        <v>14657.2</v>
      </c>
      <c r="N677" s="40" t="str">
        <f>VLOOKUP(Healthcare!A677,'Hospitalisation Details'!A677:L3019,10,FALSE)</f>
        <v>tier - 2</v>
      </c>
      <c r="O677" s="41" t="str">
        <f>VLOOKUP(A677,'Hospitalisation Details'!A676:L3019,11,FALSE)</f>
        <v>tier - 1</v>
      </c>
      <c r="P677" s="41" t="str">
        <f>VLOOKUP(A677,'Hospitalisation Details'!A676:L3019,12)</f>
        <v>R1013</v>
      </c>
      <c r="Q677" s="44">
        <f ca="1">VLOOKUP(A677,'Hospitalisation Details'!A676:L3019,7,FALSE)</f>
        <v>34</v>
      </c>
    </row>
    <row r="678" spans="1:17" ht="15.5" x14ac:dyDescent="0.35">
      <c r="A678" s="29" t="s">
        <v>1690</v>
      </c>
      <c r="B678" s="30" t="str">
        <f>VLOOKUP(A678,'Customer Names'!A678:E3012,3,FALSE)</f>
        <v>Tsoucas</v>
      </c>
      <c r="C678" s="31">
        <f>VLOOKUP(A678,'Medical Examinations'!A678:J3012,2,FALSE)</f>
        <v>36.71</v>
      </c>
      <c r="D678" s="30">
        <f>VLOOKUP(A678,'Medical Examinations'!A678:J3012,4,FALSE)</f>
        <v>8.74</v>
      </c>
      <c r="E678" s="32" t="str">
        <f>VLOOKUP(A678,'Medical Examinations'!A678:J3012,6,FALSE)</f>
        <v>Yes</v>
      </c>
      <c r="F678" s="33" t="str">
        <f>VLOOKUP(A678,'Medical Examinations'!A678:J3012,7,FALSE)</f>
        <v>No</v>
      </c>
      <c r="G678" s="33" t="str">
        <f>VLOOKUP(A678,'Medical Examinations'!A678:J3012,8,FALSE)</f>
        <v>No</v>
      </c>
      <c r="H678" s="33">
        <f>VLOOKUP(A678,'Medical Examinations'!A678:J3012,9,FALSE)</f>
        <v>0</v>
      </c>
      <c r="I678" s="33" t="str">
        <f>VLOOKUP(A678,'Medical Examinations'!A678:J3012,10,FALSE)</f>
        <v>No</v>
      </c>
      <c r="J678" s="33" t="str">
        <f>VLOOKUP(A678,'Medical Examinations'!A678:J3012,3,FALSE)</f>
        <v>Obesity</v>
      </c>
      <c r="K678" s="33" t="str">
        <f>VLOOKUP(A678,'Medical Examinations'!A678:J3012,5,FALSE)</f>
        <v>Diabetese</v>
      </c>
      <c r="L678" s="34">
        <f>VLOOKUP(Healthcare!A678,'Hospitalisation Details'!A678:L3020,6,FALSE)</f>
        <v>35674</v>
      </c>
      <c r="M678" s="35">
        <f>VLOOKUP(A678,'Hospitalisation Details'!A678:L3020,9,FALSE)</f>
        <v>14640.35</v>
      </c>
      <c r="N678" s="32" t="str">
        <f>VLOOKUP(Healthcare!A678,'Hospitalisation Details'!A678:L3020,10,FALSE)</f>
        <v>tier - 2</v>
      </c>
      <c r="O678" s="33" t="str">
        <f>VLOOKUP(A678,'Hospitalisation Details'!A677:L3020,11,FALSE)</f>
        <v>tier - 3</v>
      </c>
      <c r="P678" s="33" t="str">
        <f>VLOOKUP(A678,'Hospitalisation Details'!A677:L3020,12)</f>
        <v>R1013</v>
      </c>
      <c r="Q678" s="36">
        <f ca="1">VLOOKUP(A678,'Hospitalisation Details'!A677:L3020,7,FALSE)</f>
        <v>29</v>
      </c>
    </row>
    <row r="679" spans="1:17" ht="15.5" x14ac:dyDescent="0.35">
      <c r="A679" s="37" t="s">
        <v>1689</v>
      </c>
      <c r="B679" s="38" t="str">
        <f>VLOOKUP(A679,'Customer Names'!A679:E3013,3,FALSE)</f>
        <v>Muhly</v>
      </c>
      <c r="C679" s="39">
        <f>VLOOKUP(A679,'Medical Examinations'!A679:J3013,2,FALSE)</f>
        <v>53.48</v>
      </c>
      <c r="D679" s="38">
        <f>VLOOKUP(A679,'Medical Examinations'!A679:J3013,4,FALSE)</f>
        <v>5.64</v>
      </c>
      <c r="E679" s="40" t="str">
        <f>VLOOKUP(A679,'Medical Examinations'!A679:J3013,6,FALSE)</f>
        <v>No</v>
      </c>
      <c r="F679" s="41" t="str">
        <f>VLOOKUP(A679,'Medical Examinations'!A679:J3013,7,FALSE)</f>
        <v>No</v>
      </c>
      <c r="G679" s="41" t="str">
        <f>VLOOKUP(A679,'Medical Examinations'!A679:J3013,8,FALSE)</f>
        <v>No</v>
      </c>
      <c r="H679" s="41">
        <f>VLOOKUP(A679,'Medical Examinations'!A679:J3013,9,FALSE)</f>
        <v>0</v>
      </c>
      <c r="I679" s="41" t="str">
        <f>VLOOKUP(A679,'Medical Examinations'!A679:J3013,10,FALSE)</f>
        <v>No</v>
      </c>
      <c r="J679" s="41" t="str">
        <f>VLOOKUP(A679,'Medical Examinations'!A679:J3013,3,FALSE)</f>
        <v>Obesity</v>
      </c>
      <c r="K679" s="41" t="str">
        <f>VLOOKUP(A679,'Medical Examinations'!A679:J3013,5,FALSE)</f>
        <v>Normal</v>
      </c>
      <c r="L679" s="42">
        <f>VLOOKUP(Healthcare!A679,'Hospitalisation Details'!A679:L3021,6,FALSE)</f>
        <v>33471</v>
      </c>
      <c r="M679" s="43">
        <f>VLOOKUP(A679,'Hospitalisation Details'!A679:L3021,9,FALSE)</f>
        <v>14630.52</v>
      </c>
      <c r="N679" s="40" t="str">
        <f>VLOOKUP(Healthcare!A679,'Hospitalisation Details'!A679:L3021,10,FALSE)</f>
        <v>tier - 2</v>
      </c>
      <c r="O679" s="41" t="str">
        <f>VLOOKUP(A679,'Hospitalisation Details'!A678:L3021,11,FALSE)</f>
        <v>tier - 3</v>
      </c>
      <c r="P679" s="41" t="str">
        <f>VLOOKUP(A679,'Hospitalisation Details'!A678:L3021,12)</f>
        <v>R1013</v>
      </c>
      <c r="Q679" s="44">
        <f ca="1">VLOOKUP(A679,'Hospitalisation Details'!A678:L3021,7,FALSE)</f>
        <v>35</v>
      </c>
    </row>
    <row r="680" spans="1:17" ht="15.5" x14ac:dyDescent="0.35">
      <c r="A680" s="29" t="s">
        <v>1688</v>
      </c>
      <c r="B680" s="30" t="str">
        <f>VLOOKUP(A680,'Customer Names'!A680:E3014,3,FALSE)</f>
        <v>Lund</v>
      </c>
      <c r="C680" s="31">
        <f>VLOOKUP(A680,'Medical Examinations'!A680:J3014,2,FALSE)</f>
        <v>35.5</v>
      </c>
      <c r="D680" s="30">
        <f>VLOOKUP(A680,'Medical Examinations'!A680:J3014,4,FALSE)</f>
        <v>10.37</v>
      </c>
      <c r="E680" s="32" t="str">
        <f>VLOOKUP(A680,'Medical Examinations'!A680:J3014,6,FALSE)</f>
        <v>No</v>
      </c>
      <c r="F680" s="33" t="str">
        <f>VLOOKUP(A680,'Medical Examinations'!A680:J3014,7,FALSE)</f>
        <v>No</v>
      </c>
      <c r="G680" s="33" t="str">
        <f>VLOOKUP(A680,'Medical Examinations'!A680:J3014,8,FALSE)</f>
        <v>No</v>
      </c>
      <c r="H680" s="33">
        <f>VLOOKUP(A680,'Medical Examinations'!A680:J3014,9,FALSE)</f>
        <v>0</v>
      </c>
      <c r="I680" s="33" t="str">
        <f>VLOOKUP(A680,'Medical Examinations'!A680:J3014,10,FALSE)</f>
        <v>No</v>
      </c>
      <c r="J680" s="33" t="str">
        <f>VLOOKUP(A680,'Medical Examinations'!A680:J3014,3,FALSE)</f>
        <v>Obesity</v>
      </c>
      <c r="K680" s="33" t="str">
        <f>VLOOKUP(A680,'Medical Examinations'!A680:J3014,5,FALSE)</f>
        <v>Diabetese</v>
      </c>
      <c r="L680" s="34">
        <f>VLOOKUP(Healthcare!A680,'Hospitalisation Details'!A680:L3022,6,FALSE)</f>
        <v>35011</v>
      </c>
      <c r="M680" s="35">
        <f>VLOOKUP(A680,'Hospitalisation Details'!A680:L3022,9,FALSE)</f>
        <v>14612.33</v>
      </c>
      <c r="N680" s="32" t="str">
        <f>VLOOKUP(Healthcare!A680,'Hospitalisation Details'!A680:L3022,10,FALSE)</f>
        <v>tier - 2</v>
      </c>
      <c r="O680" s="33" t="str">
        <f>VLOOKUP(A680,'Hospitalisation Details'!A679:L3022,11,FALSE)</f>
        <v>tier - 3</v>
      </c>
      <c r="P680" s="33" t="str">
        <f>VLOOKUP(A680,'Hospitalisation Details'!A679:L3022,12)</f>
        <v>R1013</v>
      </c>
      <c r="Q680" s="36">
        <f ca="1">VLOOKUP(A680,'Hospitalisation Details'!A679:L3022,7,FALSE)</f>
        <v>30</v>
      </c>
    </row>
    <row r="681" spans="1:17" ht="15.5" x14ac:dyDescent="0.35">
      <c r="A681" s="37" t="s">
        <v>1687</v>
      </c>
      <c r="B681" s="38" t="str">
        <f>VLOOKUP(A681,'Customer Names'!A681:E3015,3,FALSE)</f>
        <v>Battaglino</v>
      </c>
      <c r="C681" s="39">
        <f>VLOOKUP(A681,'Medical Examinations'!A681:J3015,2,FALSE)</f>
        <v>36.979999999999997</v>
      </c>
      <c r="D681" s="38">
        <f>VLOOKUP(A681,'Medical Examinations'!A681:J3015,4,FALSE)</f>
        <v>9.56</v>
      </c>
      <c r="E681" s="40" t="str">
        <f>VLOOKUP(A681,'Medical Examinations'!A681:J3015,6,FALSE)</f>
        <v>Yes</v>
      </c>
      <c r="F681" s="41" t="str">
        <f>VLOOKUP(A681,'Medical Examinations'!A681:J3015,7,FALSE)</f>
        <v>No</v>
      </c>
      <c r="G681" s="41" t="str">
        <f>VLOOKUP(A681,'Medical Examinations'!A681:J3015,8,FALSE)</f>
        <v>No</v>
      </c>
      <c r="H681" s="41">
        <f>VLOOKUP(A681,'Medical Examinations'!A681:J3015,9,FALSE)</f>
        <v>0</v>
      </c>
      <c r="I681" s="41" t="str">
        <f>VLOOKUP(A681,'Medical Examinations'!A681:J3015,10,FALSE)</f>
        <v>No</v>
      </c>
      <c r="J681" s="41" t="str">
        <f>VLOOKUP(A681,'Medical Examinations'!A681:J3015,3,FALSE)</f>
        <v>Obesity</v>
      </c>
      <c r="K681" s="41" t="str">
        <f>VLOOKUP(A681,'Medical Examinations'!A681:J3015,5,FALSE)</f>
        <v>Diabetese</v>
      </c>
      <c r="L681" s="42">
        <f>VLOOKUP(Healthcare!A681,'Hospitalisation Details'!A681:L3023,6,FALSE)</f>
        <v>35629</v>
      </c>
      <c r="M681" s="43">
        <f>VLOOKUP(A681,'Hospitalisation Details'!A681:L3023,9,FALSE)</f>
        <v>14600.62</v>
      </c>
      <c r="N681" s="40" t="str">
        <f>VLOOKUP(Healthcare!A681,'Hospitalisation Details'!A681:L3023,10,FALSE)</f>
        <v>tier - 2</v>
      </c>
      <c r="O681" s="41" t="str">
        <f>VLOOKUP(A681,'Hospitalisation Details'!A680:L3023,11,FALSE)</f>
        <v>tier - 3</v>
      </c>
      <c r="P681" s="41" t="str">
        <f>VLOOKUP(A681,'Hospitalisation Details'!A680:L3023,12)</f>
        <v>R1013</v>
      </c>
      <c r="Q681" s="44">
        <f ca="1">VLOOKUP(A681,'Hospitalisation Details'!A680:L3023,7,FALSE)</f>
        <v>29</v>
      </c>
    </row>
    <row r="682" spans="1:17" ht="15.5" x14ac:dyDescent="0.35">
      <c r="A682" s="29" t="s">
        <v>1686</v>
      </c>
      <c r="B682" s="30" t="str">
        <f>VLOOKUP(A682,'Customer Names'!A682:E3016,3,FALSE)</f>
        <v>Pena</v>
      </c>
      <c r="C682" s="31">
        <f>VLOOKUP(A682,'Medical Examinations'!A682:J3016,2,FALSE)</f>
        <v>32.395000000000003</v>
      </c>
      <c r="D682" s="30">
        <f>VLOOKUP(A682,'Medical Examinations'!A682:J3016,4,FALSE)</f>
        <v>8.23</v>
      </c>
      <c r="E682" s="32" t="str">
        <f>VLOOKUP(A682,'Medical Examinations'!A682:J3016,6,FALSE)</f>
        <v>Yes</v>
      </c>
      <c r="F682" s="33" t="str">
        <f>VLOOKUP(A682,'Medical Examinations'!A682:J3016,7,FALSE)</f>
        <v>No</v>
      </c>
      <c r="G682" s="33" t="str">
        <f>VLOOKUP(A682,'Medical Examinations'!A682:J3016,8,FALSE)</f>
        <v>Yes</v>
      </c>
      <c r="H682" s="33">
        <f>VLOOKUP(A682,'Medical Examinations'!A682:J3016,9,FALSE)</f>
        <v>1</v>
      </c>
      <c r="I682" s="33" t="str">
        <f>VLOOKUP(A682,'Medical Examinations'!A682:J3016,10,FALSE)</f>
        <v>No</v>
      </c>
      <c r="J682" s="33" t="str">
        <f>VLOOKUP(A682,'Medical Examinations'!A682:J3016,3,FALSE)</f>
        <v>Obesity</v>
      </c>
      <c r="K682" s="33" t="str">
        <f>VLOOKUP(A682,'Medical Examinations'!A682:J3016,5,FALSE)</f>
        <v>Diabetese</v>
      </c>
      <c r="L682" s="34">
        <f>VLOOKUP(Healthcare!A682,'Hospitalisation Details'!A682:L3024,6,FALSE)</f>
        <v>34256</v>
      </c>
      <c r="M682" s="35">
        <f>VLOOKUP(A682,'Hospitalisation Details'!A682:L3024,9,FALSE)</f>
        <v>14590.63</v>
      </c>
      <c r="N682" s="32" t="str">
        <f>VLOOKUP(Healthcare!A682,'Hospitalisation Details'!A682:L3024,10,FALSE)</f>
        <v>tier - 2</v>
      </c>
      <c r="O682" s="33" t="str">
        <f>VLOOKUP(A682,'Hospitalisation Details'!A681:L3024,11,FALSE)</f>
        <v>tier - 1</v>
      </c>
      <c r="P682" s="33" t="str">
        <f>VLOOKUP(A682,'Hospitalisation Details'!A681:L3024,12)</f>
        <v>R1013</v>
      </c>
      <c r="Q682" s="36">
        <f ca="1">VLOOKUP(A682,'Hospitalisation Details'!A681:L3024,7,FALSE)</f>
        <v>32</v>
      </c>
    </row>
    <row r="683" spans="1:17" ht="15.5" x14ac:dyDescent="0.35">
      <c r="A683" s="37" t="s">
        <v>1685</v>
      </c>
      <c r="B683" s="38" t="str">
        <f>VLOOKUP(A683,'Customer Names'!A683:E3017,3,FALSE)</f>
        <v>Thomason</v>
      </c>
      <c r="C683" s="39">
        <f>VLOOKUP(A683,'Medical Examinations'!A683:J3017,2,FALSE)</f>
        <v>32.729999999999997</v>
      </c>
      <c r="D683" s="38">
        <f>VLOOKUP(A683,'Medical Examinations'!A683:J3017,4,FALSE)</f>
        <v>7.03</v>
      </c>
      <c r="E683" s="40" t="str">
        <f>VLOOKUP(A683,'Medical Examinations'!A683:J3017,6,FALSE)</f>
        <v>No</v>
      </c>
      <c r="F683" s="41" t="str">
        <f>VLOOKUP(A683,'Medical Examinations'!A683:J3017,7,FALSE)</f>
        <v>No</v>
      </c>
      <c r="G683" s="41" t="str">
        <f>VLOOKUP(A683,'Medical Examinations'!A683:J3017,8,FALSE)</f>
        <v>No</v>
      </c>
      <c r="H683" s="41">
        <f>VLOOKUP(A683,'Medical Examinations'!A683:J3017,9,FALSE)</f>
        <v>0</v>
      </c>
      <c r="I683" s="41" t="str">
        <f>VLOOKUP(A683,'Medical Examinations'!A683:J3017,10,FALSE)</f>
        <v>No</v>
      </c>
      <c r="J683" s="41" t="str">
        <f>VLOOKUP(A683,'Medical Examinations'!A683:J3017,3,FALSE)</f>
        <v>Obesity</v>
      </c>
      <c r="K683" s="41" t="str">
        <f>VLOOKUP(A683,'Medical Examinations'!A683:J3017,5,FALSE)</f>
        <v>Diabetese</v>
      </c>
      <c r="L683" s="42">
        <f>VLOOKUP(Healthcare!A683,'Hospitalisation Details'!A683:L3025,6,FALSE)</f>
        <v>33941</v>
      </c>
      <c r="M683" s="43">
        <f>VLOOKUP(A683,'Hospitalisation Details'!A683:L3025,9,FALSE)</f>
        <v>14574.64</v>
      </c>
      <c r="N683" s="40" t="str">
        <f>VLOOKUP(Healthcare!A683,'Hospitalisation Details'!A683:L3025,10,FALSE)</f>
        <v>tier - 2</v>
      </c>
      <c r="O683" s="41" t="str">
        <f>VLOOKUP(A683,'Hospitalisation Details'!A682:L3025,11,FALSE)</f>
        <v>tier - 1</v>
      </c>
      <c r="P683" s="41" t="str">
        <f>VLOOKUP(A683,'Hospitalisation Details'!A682:L3025,12)</f>
        <v>R1013</v>
      </c>
      <c r="Q683" s="44">
        <f ca="1">VLOOKUP(A683,'Hospitalisation Details'!A682:L3025,7,FALSE)</f>
        <v>33</v>
      </c>
    </row>
    <row r="684" spans="1:17" ht="15.5" x14ac:dyDescent="0.35">
      <c r="A684" s="29" t="s">
        <v>1684</v>
      </c>
      <c r="B684" s="30" t="str">
        <f>VLOOKUP(A684,'Customer Names'!A684:E3018,3,FALSE)</f>
        <v>Hancox</v>
      </c>
      <c r="C684" s="31">
        <f>VLOOKUP(A684,'Medical Examinations'!A684:J3018,2,FALSE)</f>
        <v>20.52</v>
      </c>
      <c r="D684" s="30">
        <f>VLOOKUP(A684,'Medical Examinations'!A684:J3018,4,FALSE)</f>
        <v>5.45</v>
      </c>
      <c r="E684" s="32" t="str">
        <f>VLOOKUP(A684,'Medical Examinations'!A684:J3018,6,FALSE)</f>
        <v>No</v>
      </c>
      <c r="F684" s="33" t="str">
        <f>VLOOKUP(A684,'Medical Examinations'!A684:J3018,7,FALSE)</f>
        <v>No</v>
      </c>
      <c r="G684" s="33" t="str">
        <f>VLOOKUP(A684,'Medical Examinations'!A684:J3018,8,FALSE)</f>
        <v>No</v>
      </c>
      <c r="H684" s="33">
        <f>VLOOKUP(A684,'Medical Examinations'!A684:J3018,9,FALSE)</f>
        <v>1</v>
      </c>
      <c r="I684" s="33" t="str">
        <f>VLOOKUP(A684,'Medical Examinations'!A684:J3018,10,FALSE)</f>
        <v>Yes</v>
      </c>
      <c r="J684" s="33" t="str">
        <f>VLOOKUP(A684,'Medical Examinations'!A684:J3018,3,FALSE)</f>
        <v>Normal weight</v>
      </c>
      <c r="K684" s="33" t="str">
        <f>VLOOKUP(A684,'Medical Examinations'!A684:J3018,5,FALSE)</f>
        <v>Normal</v>
      </c>
      <c r="L684" s="34">
        <f>VLOOKUP(Healthcare!A684,'Hospitalisation Details'!A684:L3026,6,FALSE)</f>
        <v>36050</v>
      </c>
      <c r="M684" s="35">
        <f>VLOOKUP(A684,'Hospitalisation Details'!A684:L3026,9,FALSE)</f>
        <v>14571.89</v>
      </c>
      <c r="N684" s="32" t="str">
        <f>VLOOKUP(Healthcare!A684,'Hospitalisation Details'!A684:L3026,10,FALSE)</f>
        <v>tier - 2</v>
      </c>
      <c r="O684" s="33" t="str">
        <f>VLOOKUP(A684,'Hospitalisation Details'!A683:L3026,11,FALSE)</f>
        <v>tier - 1</v>
      </c>
      <c r="P684" s="33" t="str">
        <f>VLOOKUP(A684,'Hospitalisation Details'!A683:L3026,12)</f>
        <v>R1013</v>
      </c>
      <c r="Q684" s="36">
        <f ca="1">VLOOKUP(A684,'Hospitalisation Details'!A683:L3026,7,FALSE)</f>
        <v>27</v>
      </c>
    </row>
    <row r="685" spans="1:17" ht="15.5" x14ac:dyDescent="0.35">
      <c r="A685" s="37" t="s">
        <v>1683</v>
      </c>
      <c r="B685" s="38" t="str">
        <f>VLOOKUP(A685,'Customer Names'!A685:E3019,3,FALSE)</f>
        <v>Canarecci</v>
      </c>
      <c r="C685" s="39">
        <f>VLOOKUP(A685,'Medical Examinations'!A685:J3019,2,FALSE)</f>
        <v>51.72</v>
      </c>
      <c r="D685" s="38">
        <f>VLOOKUP(A685,'Medical Examinations'!A685:J3019,4,FALSE)</f>
        <v>5.76</v>
      </c>
      <c r="E685" s="40" t="str">
        <f>VLOOKUP(A685,'Medical Examinations'!A685:J3019,6,FALSE)</f>
        <v>No</v>
      </c>
      <c r="F685" s="41" t="str">
        <f>VLOOKUP(A685,'Medical Examinations'!A685:J3019,7,FALSE)</f>
        <v>No</v>
      </c>
      <c r="G685" s="41" t="str">
        <f>VLOOKUP(A685,'Medical Examinations'!A685:J3019,8,FALSE)</f>
        <v>No</v>
      </c>
      <c r="H685" s="41">
        <f>VLOOKUP(A685,'Medical Examinations'!A685:J3019,9,FALSE)</f>
        <v>0</v>
      </c>
      <c r="I685" s="41" t="str">
        <f>VLOOKUP(A685,'Medical Examinations'!A685:J3019,10,FALSE)</f>
        <v>No</v>
      </c>
      <c r="J685" s="41" t="str">
        <f>VLOOKUP(A685,'Medical Examinations'!A685:J3019,3,FALSE)</f>
        <v>Obesity</v>
      </c>
      <c r="K685" s="41" t="str">
        <f>VLOOKUP(A685,'Medical Examinations'!A685:J3019,5,FALSE)</f>
        <v>Prediabetese</v>
      </c>
      <c r="L685" s="42">
        <f>VLOOKUP(Healthcare!A685,'Hospitalisation Details'!A685:L3027,6,FALSE)</f>
        <v>36355</v>
      </c>
      <c r="M685" s="43">
        <f>VLOOKUP(A685,'Hospitalisation Details'!A685:L3027,9,FALSE)</f>
        <v>14547.26</v>
      </c>
      <c r="N685" s="40" t="str">
        <f>VLOOKUP(Healthcare!A685,'Hospitalisation Details'!A685:L3027,10,FALSE)</f>
        <v>tier - 2</v>
      </c>
      <c r="O685" s="41" t="str">
        <f>VLOOKUP(A685,'Hospitalisation Details'!A684:L3027,11,FALSE)</f>
        <v>tier - 3</v>
      </c>
      <c r="P685" s="41" t="str">
        <f>VLOOKUP(A685,'Hospitalisation Details'!A684:L3027,12)</f>
        <v>R1013</v>
      </c>
      <c r="Q685" s="44">
        <f ca="1">VLOOKUP(A685,'Hospitalisation Details'!A684:L3027,7,FALSE)</f>
        <v>27</v>
      </c>
    </row>
    <row r="686" spans="1:17" ht="15.5" x14ac:dyDescent="0.35">
      <c r="A686" s="29" t="s">
        <v>1682</v>
      </c>
      <c r="B686" s="30" t="str">
        <f>VLOOKUP(A686,'Customer Names'!A686:E3020,3,FALSE)</f>
        <v>Toupin</v>
      </c>
      <c r="C686" s="31">
        <f>VLOOKUP(A686,'Medical Examinations'!A686:J3020,2,FALSE)</f>
        <v>50.2</v>
      </c>
      <c r="D686" s="30">
        <f>VLOOKUP(A686,'Medical Examinations'!A686:J3020,4,FALSE)</f>
        <v>5.4</v>
      </c>
      <c r="E686" s="32" t="str">
        <f>VLOOKUP(A686,'Medical Examinations'!A686:J3020,6,FALSE)</f>
        <v>No</v>
      </c>
      <c r="F686" s="33" t="str">
        <f>VLOOKUP(A686,'Medical Examinations'!A686:J3020,7,FALSE)</f>
        <v>No</v>
      </c>
      <c r="G686" s="33" t="str">
        <f>VLOOKUP(A686,'Medical Examinations'!A686:J3020,8,FALSE)</f>
        <v>No</v>
      </c>
      <c r="H686" s="33">
        <f>VLOOKUP(A686,'Medical Examinations'!A686:J3020,9,FALSE)</f>
        <v>0</v>
      </c>
      <c r="I686" s="33" t="str">
        <f>VLOOKUP(A686,'Medical Examinations'!A686:J3020,10,FALSE)</f>
        <v>No</v>
      </c>
      <c r="J686" s="33" t="str">
        <f>VLOOKUP(A686,'Medical Examinations'!A686:J3020,3,FALSE)</f>
        <v>Obesity</v>
      </c>
      <c r="K686" s="33" t="str">
        <f>VLOOKUP(A686,'Medical Examinations'!A686:J3020,5,FALSE)</f>
        <v>Normal</v>
      </c>
      <c r="L686" s="34">
        <f>VLOOKUP(Healthcare!A686,'Hospitalisation Details'!A686:L3028,6,FALSE)</f>
        <v>36363</v>
      </c>
      <c r="M686" s="35">
        <f>VLOOKUP(A686,'Hospitalisation Details'!A686:L3028,9,FALSE)</f>
        <v>14507.46</v>
      </c>
      <c r="N686" s="32" t="str">
        <f>VLOOKUP(Healthcare!A686,'Hospitalisation Details'!A686:L3028,10,FALSE)</f>
        <v>tier - 2</v>
      </c>
      <c r="O686" s="33" t="str">
        <f>VLOOKUP(A686,'Hospitalisation Details'!A685:L3028,11,FALSE)</f>
        <v>tier - 3</v>
      </c>
      <c r="P686" s="33" t="str">
        <f>VLOOKUP(A686,'Hospitalisation Details'!A685:L3028,12)</f>
        <v>R1013</v>
      </c>
      <c r="Q686" s="36">
        <f ca="1">VLOOKUP(A686,'Hospitalisation Details'!A685:L3028,7,FALSE)</f>
        <v>27</v>
      </c>
    </row>
    <row r="687" spans="1:17" ht="15.5" x14ac:dyDescent="0.35">
      <c r="A687" s="37" t="s">
        <v>1681</v>
      </c>
      <c r="B687" s="38" t="str">
        <f>VLOOKUP(A687,'Customer Names'!A687:E3021,3,FALSE)</f>
        <v>Mulley</v>
      </c>
      <c r="C687" s="39">
        <f>VLOOKUP(A687,'Medical Examinations'!A687:J3021,2,FALSE)</f>
        <v>25.52</v>
      </c>
      <c r="D687" s="38">
        <f>VLOOKUP(A687,'Medical Examinations'!A687:J3021,4,FALSE)</f>
        <v>6.35</v>
      </c>
      <c r="E687" s="40" t="str">
        <f>VLOOKUP(A687,'Medical Examinations'!A687:J3021,6,FALSE)</f>
        <v>No</v>
      </c>
      <c r="F687" s="41" t="str">
        <f>VLOOKUP(A687,'Medical Examinations'!A687:J3021,7,FALSE)</f>
        <v>No</v>
      </c>
      <c r="G687" s="41" t="str">
        <f>VLOOKUP(A687,'Medical Examinations'!A687:J3021,8,FALSE)</f>
        <v>Yes</v>
      </c>
      <c r="H687" s="41">
        <f>VLOOKUP(A687,'Medical Examinations'!A687:J3021,9,FALSE)</f>
        <v>1</v>
      </c>
      <c r="I687" s="41" t="str">
        <f>VLOOKUP(A687,'Medical Examinations'!A687:J3021,10,FALSE)</f>
        <v>No</v>
      </c>
      <c r="J687" s="41" t="str">
        <f>VLOOKUP(A687,'Medical Examinations'!A687:J3021,3,FALSE)</f>
        <v>Overweight</v>
      </c>
      <c r="K687" s="41" t="str">
        <f>VLOOKUP(A687,'Medical Examinations'!A687:J3021,5,FALSE)</f>
        <v>Prediabetese</v>
      </c>
      <c r="L687" s="42">
        <f>VLOOKUP(Healthcare!A687,'Hospitalisation Details'!A687:L3029,6,FALSE)</f>
        <v>36453</v>
      </c>
      <c r="M687" s="43">
        <f>VLOOKUP(A687,'Hospitalisation Details'!A687:L3029,9,FALSE)</f>
        <v>14478.33</v>
      </c>
      <c r="N687" s="40" t="str">
        <f>VLOOKUP(Healthcare!A687,'Hospitalisation Details'!A687:L3029,10,FALSE)</f>
        <v>tier - 2</v>
      </c>
      <c r="O687" s="41" t="str">
        <f>VLOOKUP(A687,'Hospitalisation Details'!A686:L3029,11,FALSE)</f>
        <v>tier - 2</v>
      </c>
      <c r="P687" s="41" t="str">
        <f>VLOOKUP(A687,'Hospitalisation Details'!A686:L3029,12)</f>
        <v>R1013</v>
      </c>
      <c r="Q687" s="44">
        <f ca="1">VLOOKUP(A687,'Hospitalisation Details'!A686:L3029,7,FALSE)</f>
        <v>26</v>
      </c>
    </row>
    <row r="688" spans="1:17" ht="15.5" x14ac:dyDescent="0.35">
      <c r="A688" s="29" t="s">
        <v>1680</v>
      </c>
      <c r="B688" s="30" t="str">
        <f>VLOOKUP(A688,'Customer Names'!A688:E3022,3,FALSE)</f>
        <v>Parry</v>
      </c>
      <c r="C688" s="31">
        <f>VLOOKUP(A688,'Medical Examinations'!A688:J3022,2,FALSE)</f>
        <v>35.200000000000003</v>
      </c>
      <c r="D688" s="30">
        <f>VLOOKUP(A688,'Medical Examinations'!A688:J3022,4,FALSE)</f>
        <v>6.26</v>
      </c>
      <c r="E688" s="32" t="str">
        <f>VLOOKUP(A688,'Medical Examinations'!A688:J3022,6,FALSE)</f>
        <v>Yes</v>
      </c>
      <c r="F688" s="33" t="str">
        <f>VLOOKUP(A688,'Medical Examinations'!A688:J3022,7,FALSE)</f>
        <v>No</v>
      </c>
      <c r="G688" s="33" t="str">
        <f>VLOOKUP(A688,'Medical Examinations'!A688:J3022,8,FALSE)</f>
        <v>No</v>
      </c>
      <c r="H688" s="33">
        <f>VLOOKUP(A688,'Medical Examinations'!A688:J3022,9,FALSE)</f>
        <v>2</v>
      </c>
      <c r="I688" s="33" t="str">
        <f>VLOOKUP(A688,'Medical Examinations'!A688:J3022,10,FALSE)</f>
        <v>No</v>
      </c>
      <c r="J688" s="33" t="str">
        <f>VLOOKUP(A688,'Medical Examinations'!A688:J3022,3,FALSE)</f>
        <v>Obesity</v>
      </c>
      <c r="K688" s="33" t="str">
        <f>VLOOKUP(A688,'Medical Examinations'!A688:J3022,5,FALSE)</f>
        <v>Prediabetese</v>
      </c>
      <c r="L688" s="34">
        <f>VLOOKUP(Healthcare!A688,'Hospitalisation Details'!A688:L3030,6,FALSE)</f>
        <v>36484</v>
      </c>
      <c r="M688" s="35">
        <f>VLOOKUP(A688,'Hospitalisation Details'!A688:L3030,9,FALSE)</f>
        <v>14474.68</v>
      </c>
      <c r="N688" s="32" t="str">
        <f>VLOOKUP(Healthcare!A688,'Hospitalisation Details'!A688:L3030,10,FALSE)</f>
        <v>tier - 2</v>
      </c>
      <c r="O688" s="33" t="str">
        <f>VLOOKUP(A688,'Hospitalisation Details'!A687:L3030,11,FALSE)</f>
        <v>tier - 2</v>
      </c>
      <c r="P688" s="33" t="str">
        <f>VLOOKUP(A688,'Hospitalisation Details'!A687:L3030,12)</f>
        <v>R1013</v>
      </c>
      <c r="Q688" s="36">
        <f ca="1">VLOOKUP(A688,'Hospitalisation Details'!A687:L3030,7,FALSE)</f>
        <v>26</v>
      </c>
    </row>
    <row r="689" spans="1:17" ht="15.5" x14ac:dyDescent="0.35">
      <c r="A689" s="37" t="s">
        <v>1679</v>
      </c>
      <c r="B689" s="38" t="str">
        <f>VLOOKUP(A689,'Customer Names'!A689:E3023,3,FALSE)</f>
        <v>Mason Cox</v>
      </c>
      <c r="C689" s="39">
        <f>VLOOKUP(A689,'Medical Examinations'!A689:J3023,2,FALSE)</f>
        <v>41.26</v>
      </c>
      <c r="D689" s="38">
        <f>VLOOKUP(A689,'Medical Examinations'!A689:J3023,4,FALSE)</f>
        <v>5.97</v>
      </c>
      <c r="E689" s="40" t="str">
        <f>VLOOKUP(A689,'Medical Examinations'!A689:J3023,6,FALSE)</f>
        <v>Yes</v>
      </c>
      <c r="F689" s="41" t="str">
        <f>VLOOKUP(A689,'Medical Examinations'!A689:J3023,7,FALSE)</f>
        <v>No</v>
      </c>
      <c r="G689" s="41" t="str">
        <f>VLOOKUP(A689,'Medical Examinations'!A689:J3023,8,FALSE)</f>
        <v>No</v>
      </c>
      <c r="H689" s="41">
        <f>VLOOKUP(A689,'Medical Examinations'!A689:J3023,9,FALSE)</f>
        <v>0</v>
      </c>
      <c r="I689" s="41" t="str">
        <f>VLOOKUP(A689,'Medical Examinations'!A689:J3023,10,FALSE)</f>
        <v>No</v>
      </c>
      <c r="J689" s="41" t="str">
        <f>VLOOKUP(A689,'Medical Examinations'!A689:J3023,3,FALSE)</f>
        <v>Obesity</v>
      </c>
      <c r="K689" s="41" t="str">
        <f>VLOOKUP(A689,'Medical Examinations'!A689:J3023,5,FALSE)</f>
        <v>Prediabetese</v>
      </c>
      <c r="L689" s="42">
        <f>VLOOKUP(Healthcare!A689,'Hospitalisation Details'!A689:L3031,6,FALSE)</f>
        <v>35396</v>
      </c>
      <c r="M689" s="43">
        <f>VLOOKUP(A689,'Hospitalisation Details'!A689:L3031,9,FALSE)</f>
        <v>14470.01</v>
      </c>
      <c r="N689" s="40" t="str">
        <f>VLOOKUP(Healthcare!A689,'Hospitalisation Details'!A689:L3031,10,FALSE)</f>
        <v>tier - 2</v>
      </c>
      <c r="O689" s="41" t="str">
        <f>VLOOKUP(A689,'Hospitalisation Details'!A688:L3031,11,FALSE)</f>
        <v>tier - 3</v>
      </c>
      <c r="P689" s="41" t="str">
        <f>VLOOKUP(A689,'Hospitalisation Details'!A688:L3031,12)</f>
        <v>R1013</v>
      </c>
      <c r="Q689" s="44">
        <f ca="1">VLOOKUP(A689,'Hospitalisation Details'!A688:L3031,7,FALSE)</f>
        <v>29</v>
      </c>
    </row>
    <row r="690" spans="1:17" ht="15.5" x14ac:dyDescent="0.35">
      <c r="A690" s="29" t="s">
        <v>1678</v>
      </c>
      <c r="B690" s="30" t="str">
        <f>VLOOKUP(A690,'Customer Names'!A690:E3024,3,FALSE)</f>
        <v>Thompson</v>
      </c>
      <c r="C690" s="31">
        <f>VLOOKUP(A690,'Medical Examinations'!A690:J3024,2,FALSE)</f>
        <v>17.195</v>
      </c>
      <c r="D690" s="30">
        <f>VLOOKUP(A690,'Medical Examinations'!A690:J3024,4,FALSE)</f>
        <v>5.29</v>
      </c>
      <c r="E690" s="32" t="str">
        <f>VLOOKUP(A690,'Medical Examinations'!A690:J3024,6,FALSE)</f>
        <v>Yes</v>
      </c>
      <c r="F690" s="33" t="str">
        <f>VLOOKUP(A690,'Medical Examinations'!A690:J3024,7,FALSE)</f>
        <v>No</v>
      </c>
      <c r="G690" s="33" t="str">
        <f>VLOOKUP(A690,'Medical Examinations'!A690:J3024,8,FALSE)</f>
        <v>No</v>
      </c>
      <c r="H690" s="33">
        <f>VLOOKUP(A690,'Medical Examinations'!A690:J3024,9,FALSE)</f>
        <v>0</v>
      </c>
      <c r="I690" s="33" t="str">
        <f>VLOOKUP(A690,'Medical Examinations'!A690:J3024,10,FALSE)</f>
        <v>Yes</v>
      </c>
      <c r="J690" s="33" t="str">
        <f>VLOOKUP(A690,'Medical Examinations'!A690:J3024,3,FALSE)</f>
        <v>Underweight</v>
      </c>
      <c r="K690" s="33" t="str">
        <f>VLOOKUP(A690,'Medical Examinations'!A690:J3024,5,FALSE)</f>
        <v>Normal</v>
      </c>
      <c r="L690" s="34">
        <f>VLOOKUP(Healthcare!A690,'Hospitalisation Details'!A690:L3032,6,FALSE)</f>
        <v>35379</v>
      </c>
      <c r="M690" s="35">
        <f>VLOOKUP(A690,'Hospitalisation Details'!A690:L3032,9,FALSE)</f>
        <v>14455.64</v>
      </c>
      <c r="N690" s="32" t="str">
        <f>VLOOKUP(Healthcare!A690,'Hospitalisation Details'!A690:L3032,10,FALSE)</f>
        <v>tier - 2</v>
      </c>
      <c r="O690" s="33" t="str">
        <f>VLOOKUP(A690,'Hospitalisation Details'!A689:L3032,11,FALSE)</f>
        <v>tier - 3</v>
      </c>
      <c r="P690" s="33" t="str">
        <f>VLOOKUP(A690,'Hospitalisation Details'!A689:L3032,12)</f>
        <v>R1013</v>
      </c>
      <c r="Q690" s="36">
        <f ca="1">VLOOKUP(A690,'Hospitalisation Details'!A689:L3032,7,FALSE)</f>
        <v>29</v>
      </c>
    </row>
    <row r="691" spans="1:17" ht="15.5" x14ac:dyDescent="0.35">
      <c r="A691" s="37" t="s">
        <v>1677</v>
      </c>
      <c r="B691" s="38" t="str">
        <f>VLOOKUP(A691,'Customer Names'!A691:E3025,3,FALSE)</f>
        <v>Nelson</v>
      </c>
      <c r="C691" s="39">
        <f>VLOOKUP(A691,'Medical Examinations'!A691:J3025,2,FALSE)</f>
        <v>23.085000000000001</v>
      </c>
      <c r="D691" s="38">
        <f>VLOOKUP(A691,'Medical Examinations'!A691:J3025,4,FALSE)</f>
        <v>4.2699999999999996</v>
      </c>
      <c r="E691" s="40" t="str">
        <f>VLOOKUP(A691,'Medical Examinations'!A691:J3025,6,FALSE)</f>
        <v>Yes</v>
      </c>
      <c r="F691" s="41" t="str">
        <f>VLOOKUP(A691,'Medical Examinations'!A691:J3025,7,FALSE)</f>
        <v>No</v>
      </c>
      <c r="G691" s="41" t="str">
        <f>VLOOKUP(A691,'Medical Examinations'!A691:J3025,8,FALSE)</f>
        <v>No</v>
      </c>
      <c r="H691" s="41">
        <f>VLOOKUP(A691,'Medical Examinations'!A691:J3025,9,FALSE)</f>
        <v>2</v>
      </c>
      <c r="I691" s="41" t="str">
        <f>VLOOKUP(A691,'Medical Examinations'!A691:J3025,10,FALSE)</f>
        <v>No</v>
      </c>
      <c r="J691" s="41" t="str">
        <f>VLOOKUP(A691,'Medical Examinations'!A691:J3025,3,FALSE)</f>
        <v>Normal weight</v>
      </c>
      <c r="K691" s="41" t="str">
        <f>VLOOKUP(A691,'Medical Examinations'!A691:J3025,5,FALSE)</f>
        <v>Normal</v>
      </c>
      <c r="L691" s="42">
        <f>VLOOKUP(Healthcare!A691,'Hospitalisation Details'!A691:L3033,6,FALSE)</f>
        <v>36375</v>
      </c>
      <c r="M691" s="43">
        <f>VLOOKUP(A691,'Hospitalisation Details'!A691:L3033,9,FALSE)</f>
        <v>14451.84</v>
      </c>
      <c r="N691" s="40" t="str">
        <f>VLOOKUP(Healthcare!A691,'Hospitalisation Details'!A691:L3033,10,FALSE)</f>
        <v>tier - 2</v>
      </c>
      <c r="O691" s="41" t="str">
        <f>VLOOKUP(A691,'Hospitalisation Details'!A690:L3033,11,FALSE)</f>
        <v>tier - 3</v>
      </c>
      <c r="P691" s="41" t="str">
        <f>VLOOKUP(A691,'Hospitalisation Details'!A690:L3033,12)</f>
        <v>R1013</v>
      </c>
      <c r="Q691" s="44">
        <f ca="1">VLOOKUP(A691,'Hospitalisation Details'!A690:L3033,7,FALSE)</f>
        <v>27</v>
      </c>
    </row>
    <row r="692" spans="1:17" ht="15.5" x14ac:dyDescent="0.35">
      <c r="A692" s="29" t="s">
        <v>1676</v>
      </c>
      <c r="B692" s="30" t="str">
        <f>VLOOKUP(A692,'Customer Names'!A692:E3026,3,FALSE)</f>
        <v>Forte</v>
      </c>
      <c r="C692" s="31">
        <f>VLOOKUP(A692,'Medical Examinations'!A692:J3026,2,FALSE)</f>
        <v>21.66</v>
      </c>
      <c r="D692" s="30">
        <f>VLOOKUP(A692,'Medical Examinations'!A692:J3026,4,FALSE)</f>
        <v>5.2</v>
      </c>
      <c r="E692" s="32" t="str">
        <f>VLOOKUP(A692,'Medical Examinations'!A692:J3026,6,FALSE)</f>
        <v>Yes</v>
      </c>
      <c r="F692" s="33" t="str">
        <f>VLOOKUP(A692,'Medical Examinations'!A692:J3026,7,FALSE)</f>
        <v>No</v>
      </c>
      <c r="G692" s="33" t="str">
        <f>VLOOKUP(A692,'Medical Examinations'!A692:J3026,8,FALSE)</f>
        <v>No</v>
      </c>
      <c r="H692" s="33">
        <f>VLOOKUP(A692,'Medical Examinations'!A692:J3026,9,FALSE)</f>
        <v>2</v>
      </c>
      <c r="I692" s="33" t="str">
        <f>VLOOKUP(A692,'Medical Examinations'!A692:J3026,10,FALSE)</f>
        <v>No</v>
      </c>
      <c r="J692" s="33" t="str">
        <f>VLOOKUP(A692,'Medical Examinations'!A692:J3026,3,FALSE)</f>
        <v>Normal weight</v>
      </c>
      <c r="K692" s="33" t="str">
        <f>VLOOKUP(A692,'Medical Examinations'!A692:J3026,5,FALSE)</f>
        <v>Normal</v>
      </c>
      <c r="L692" s="34">
        <f>VLOOKUP(Healthcare!A692,'Hospitalisation Details'!A692:L3034,6,FALSE)</f>
        <v>36340</v>
      </c>
      <c r="M692" s="35">
        <f>VLOOKUP(A692,'Hospitalisation Details'!A692:L3034,9,FALSE)</f>
        <v>14449.85</v>
      </c>
      <c r="N692" s="32" t="str">
        <f>VLOOKUP(Healthcare!A692,'Hospitalisation Details'!A692:L3034,10,FALSE)</f>
        <v>tier - 2</v>
      </c>
      <c r="O692" s="33" t="str">
        <f>VLOOKUP(A692,'Hospitalisation Details'!A691:L3034,11,FALSE)</f>
        <v>tier - 1</v>
      </c>
      <c r="P692" s="33" t="str">
        <f>VLOOKUP(A692,'Hospitalisation Details'!A691:L3034,12)</f>
        <v>R1013</v>
      </c>
      <c r="Q692" s="36">
        <f ca="1">VLOOKUP(A692,'Hospitalisation Details'!A691:L3034,7,FALSE)</f>
        <v>27</v>
      </c>
    </row>
    <row r="693" spans="1:17" ht="15.5" x14ac:dyDescent="0.35">
      <c r="A693" s="37" t="s">
        <v>1675</v>
      </c>
      <c r="B693" s="38" t="str">
        <f>VLOOKUP(A693,'Customer Names'!A693:E3027,3,FALSE)</f>
        <v>Corona Iturriaga</v>
      </c>
      <c r="C693" s="39">
        <f>VLOOKUP(A693,'Medical Examinations'!A693:J3027,2,FALSE)</f>
        <v>36.47</v>
      </c>
      <c r="D693" s="38">
        <f>VLOOKUP(A693,'Medical Examinations'!A693:J3027,4,FALSE)</f>
        <v>8.23</v>
      </c>
      <c r="E693" s="40" t="str">
        <f>VLOOKUP(A693,'Medical Examinations'!A693:J3027,6,FALSE)</f>
        <v>Yes</v>
      </c>
      <c r="F693" s="41" t="str">
        <f>VLOOKUP(A693,'Medical Examinations'!A693:J3027,7,FALSE)</f>
        <v>No</v>
      </c>
      <c r="G693" s="41" t="str">
        <f>VLOOKUP(A693,'Medical Examinations'!A693:J3027,8,FALSE)</f>
        <v>No</v>
      </c>
      <c r="H693" s="41">
        <f>VLOOKUP(A693,'Medical Examinations'!A693:J3027,9,FALSE)</f>
        <v>0</v>
      </c>
      <c r="I693" s="41" t="str">
        <f>VLOOKUP(A693,'Medical Examinations'!A693:J3027,10,FALSE)</f>
        <v>No</v>
      </c>
      <c r="J693" s="41" t="str">
        <f>VLOOKUP(A693,'Medical Examinations'!A693:J3027,3,FALSE)</f>
        <v>Obesity</v>
      </c>
      <c r="K693" s="41" t="str">
        <f>VLOOKUP(A693,'Medical Examinations'!A693:J3027,5,FALSE)</f>
        <v>Diabetese</v>
      </c>
      <c r="L693" s="42">
        <f>VLOOKUP(Healthcare!A693,'Hospitalisation Details'!A693:L3035,6,FALSE)</f>
        <v>35738</v>
      </c>
      <c r="M693" s="43">
        <f>VLOOKUP(A693,'Hospitalisation Details'!A693:L3035,9,FALSE)</f>
        <v>14427.63</v>
      </c>
      <c r="N693" s="40" t="str">
        <f>VLOOKUP(Healthcare!A693,'Hospitalisation Details'!A693:L3035,10,FALSE)</f>
        <v>tier - 2</v>
      </c>
      <c r="O693" s="41" t="str">
        <f>VLOOKUP(A693,'Hospitalisation Details'!A692:L3035,11,FALSE)</f>
        <v>tier - 2</v>
      </c>
      <c r="P693" s="41" t="str">
        <f>VLOOKUP(A693,'Hospitalisation Details'!A692:L3035,12)</f>
        <v>R1013</v>
      </c>
      <c r="Q693" s="44">
        <f ca="1">VLOOKUP(A693,'Hospitalisation Details'!A692:L3035,7,FALSE)</f>
        <v>28</v>
      </c>
    </row>
    <row r="694" spans="1:17" ht="15.5" x14ac:dyDescent="0.35">
      <c r="A694" s="29" t="s">
        <v>1674</v>
      </c>
      <c r="B694" s="30" t="str">
        <f>VLOOKUP(A694,'Customer Names'!A694:E3028,3,FALSE)</f>
        <v>McCollum</v>
      </c>
      <c r="C694" s="31">
        <f>VLOOKUP(A694,'Medical Examinations'!A694:J3028,2,FALSE)</f>
        <v>36.08</v>
      </c>
      <c r="D694" s="30">
        <f>VLOOKUP(A694,'Medical Examinations'!A694:J3028,4,FALSE)</f>
        <v>10.33</v>
      </c>
      <c r="E694" s="32" t="str">
        <f>VLOOKUP(A694,'Medical Examinations'!A694:J3028,6,FALSE)</f>
        <v>Yes</v>
      </c>
      <c r="F694" s="33" t="str">
        <f>VLOOKUP(A694,'Medical Examinations'!A694:J3028,7,FALSE)</f>
        <v>No</v>
      </c>
      <c r="G694" s="33" t="str">
        <f>VLOOKUP(A694,'Medical Examinations'!A694:J3028,8,FALSE)</f>
        <v>No</v>
      </c>
      <c r="H694" s="33">
        <f>VLOOKUP(A694,'Medical Examinations'!A694:J3028,9,FALSE)</f>
        <v>0</v>
      </c>
      <c r="I694" s="33" t="str">
        <f>VLOOKUP(A694,'Medical Examinations'!A694:J3028,10,FALSE)</f>
        <v>No</v>
      </c>
      <c r="J694" s="33" t="str">
        <f>VLOOKUP(A694,'Medical Examinations'!A694:J3028,3,FALSE)</f>
        <v>Obesity</v>
      </c>
      <c r="K694" s="33" t="str">
        <f>VLOOKUP(A694,'Medical Examinations'!A694:J3028,5,FALSE)</f>
        <v>Diabetese</v>
      </c>
      <c r="L694" s="34">
        <f>VLOOKUP(Healthcare!A694,'Hospitalisation Details'!A694:L3036,6,FALSE)</f>
        <v>35657</v>
      </c>
      <c r="M694" s="35">
        <f>VLOOKUP(A694,'Hospitalisation Details'!A694:L3036,9,FALSE)</f>
        <v>14426.66</v>
      </c>
      <c r="N694" s="32" t="str">
        <f>VLOOKUP(Healthcare!A694,'Hospitalisation Details'!A694:L3036,10,FALSE)</f>
        <v>tier - 2</v>
      </c>
      <c r="O694" s="33" t="str">
        <f>VLOOKUP(A694,'Hospitalisation Details'!A693:L3036,11,FALSE)</f>
        <v>tier - 2</v>
      </c>
      <c r="P694" s="33" t="str">
        <f>VLOOKUP(A694,'Hospitalisation Details'!A693:L3036,12)</f>
        <v>R1013</v>
      </c>
      <c r="Q694" s="36">
        <f ca="1">VLOOKUP(A694,'Hospitalisation Details'!A693:L3036,7,FALSE)</f>
        <v>29</v>
      </c>
    </row>
    <row r="695" spans="1:17" ht="15.5" x14ac:dyDescent="0.35">
      <c r="A695" s="37" t="s">
        <v>1673</v>
      </c>
      <c r="B695" s="38" t="str">
        <f>VLOOKUP(A695,'Customer Names'!A695:E3029,3,FALSE)</f>
        <v>Hevner</v>
      </c>
      <c r="C695" s="39">
        <f>VLOOKUP(A695,'Medical Examinations'!A695:J3029,2,FALSE)</f>
        <v>23.18</v>
      </c>
      <c r="D695" s="38">
        <f>VLOOKUP(A695,'Medical Examinations'!A695:J3029,4,FALSE)</f>
        <v>6.13</v>
      </c>
      <c r="E695" s="40" t="str">
        <f>VLOOKUP(A695,'Medical Examinations'!A695:J3029,6,FALSE)</f>
        <v>No</v>
      </c>
      <c r="F695" s="41" t="str">
        <f>VLOOKUP(A695,'Medical Examinations'!A695:J3029,7,FALSE)</f>
        <v>No</v>
      </c>
      <c r="G695" s="41" t="str">
        <f>VLOOKUP(A695,'Medical Examinations'!A695:J3029,8,FALSE)</f>
        <v>No</v>
      </c>
      <c r="H695" s="41">
        <f>VLOOKUP(A695,'Medical Examinations'!A695:J3029,9,FALSE)</f>
        <v>0</v>
      </c>
      <c r="I695" s="41" t="str">
        <f>VLOOKUP(A695,'Medical Examinations'!A695:J3029,10,FALSE)</f>
        <v>No</v>
      </c>
      <c r="J695" s="41" t="str">
        <f>VLOOKUP(A695,'Medical Examinations'!A695:J3029,3,FALSE)</f>
        <v>Normal weight</v>
      </c>
      <c r="K695" s="41" t="str">
        <f>VLOOKUP(A695,'Medical Examinations'!A695:J3029,5,FALSE)</f>
        <v>Prediabetese</v>
      </c>
      <c r="L695" s="42">
        <f>VLOOKUP(Healthcare!A695,'Hospitalisation Details'!A695:L3037,6,FALSE)</f>
        <v>36382</v>
      </c>
      <c r="M695" s="43">
        <f>VLOOKUP(A695,'Hospitalisation Details'!A695:L3037,9,FALSE)</f>
        <v>14426.07</v>
      </c>
      <c r="N695" s="40" t="str">
        <f>VLOOKUP(Healthcare!A695,'Hospitalisation Details'!A695:L3037,10,FALSE)</f>
        <v>tier - 2</v>
      </c>
      <c r="O695" s="41" t="str">
        <f>VLOOKUP(A695,'Hospitalisation Details'!A694:L3037,11,FALSE)</f>
        <v>tier - 1</v>
      </c>
      <c r="P695" s="41" t="str">
        <f>VLOOKUP(A695,'Hospitalisation Details'!A694:L3037,12)</f>
        <v>R1013</v>
      </c>
      <c r="Q695" s="44">
        <f ca="1">VLOOKUP(A695,'Hospitalisation Details'!A694:L3037,7,FALSE)</f>
        <v>27</v>
      </c>
    </row>
    <row r="696" spans="1:17" ht="15.5" x14ac:dyDescent="0.35">
      <c r="A696" s="29" t="s">
        <v>1672</v>
      </c>
      <c r="B696" s="30" t="str">
        <f>VLOOKUP(A696,'Customer Names'!A696:E3030,3,FALSE)</f>
        <v>Looi</v>
      </c>
      <c r="C696" s="31">
        <f>VLOOKUP(A696,'Medical Examinations'!A696:J3030,2,FALSE)</f>
        <v>39.159999999999997</v>
      </c>
      <c r="D696" s="30">
        <f>VLOOKUP(A696,'Medical Examinations'!A696:J3030,4,FALSE)</f>
        <v>8.08</v>
      </c>
      <c r="E696" s="32" t="str">
        <f>VLOOKUP(A696,'Medical Examinations'!A696:J3030,6,FALSE)</f>
        <v>No</v>
      </c>
      <c r="F696" s="33" t="str">
        <f>VLOOKUP(A696,'Medical Examinations'!A696:J3030,7,FALSE)</f>
        <v>No</v>
      </c>
      <c r="G696" s="33" t="str">
        <f>VLOOKUP(A696,'Medical Examinations'!A696:J3030,8,FALSE)</f>
        <v>No</v>
      </c>
      <c r="H696" s="33">
        <f>VLOOKUP(A696,'Medical Examinations'!A696:J3030,9,FALSE)</f>
        <v>3</v>
      </c>
      <c r="I696" s="33" t="str">
        <f>VLOOKUP(A696,'Medical Examinations'!A696:J3030,10,FALSE)</f>
        <v>No</v>
      </c>
      <c r="J696" s="33" t="str">
        <f>VLOOKUP(A696,'Medical Examinations'!A696:J3030,3,FALSE)</f>
        <v>Obesity</v>
      </c>
      <c r="K696" s="33" t="str">
        <f>VLOOKUP(A696,'Medical Examinations'!A696:J3030,5,FALSE)</f>
        <v>Diabetese</v>
      </c>
      <c r="L696" s="34">
        <f>VLOOKUP(Healthcare!A696,'Hospitalisation Details'!A696:L3038,6,FALSE)</f>
        <v>36058</v>
      </c>
      <c r="M696" s="35">
        <f>VLOOKUP(A696,'Hospitalisation Details'!A696:L3038,9,FALSE)</f>
        <v>14418.28</v>
      </c>
      <c r="N696" s="32" t="str">
        <f>VLOOKUP(Healthcare!A696,'Hospitalisation Details'!A696:L3038,10,FALSE)</f>
        <v>tier - 2</v>
      </c>
      <c r="O696" s="33" t="str">
        <f>VLOOKUP(A696,'Hospitalisation Details'!A695:L3038,11,FALSE)</f>
        <v>tier - 3</v>
      </c>
      <c r="P696" s="33" t="str">
        <f>VLOOKUP(A696,'Hospitalisation Details'!A695:L3038,12)</f>
        <v>R1013</v>
      </c>
      <c r="Q696" s="36">
        <f ca="1">VLOOKUP(A696,'Hospitalisation Details'!A695:L3038,7,FALSE)</f>
        <v>27</v>
      </c>
    </row>
    <row r="697" spans="1:17" ht="15.5" x14ac:dyDescent="0.35">
      <c r="A697" s="37" t="s">
        <v>1671</v>
      </c>
      <c r="B697" s="38" t="str">
        <f>VLOOKUP(A697,'Customer Names'!A697:E3031,3,FALSE)</f>
        <v>Power</v>
      </c>
      <c r="C697" s="39">
        <f>VLOOKUP(A697,'Medical Examinations'!A697:J3031,2,FALSE)</f>
        <v>38.19</v>
      </c>
      <c r="D697" s="38">
        <f>VLOOKUP(A697,'Medical Examinations'!A697:J3031,4,FALSE)</f>
        <v>10.49</v>
      </c>
      <c r="E697" s="40" t="str">
        <f>VLOOKUP(A697,'Medical Examinations'!A697:J3031,6,FALSE)</f>
        <v>No</v>
      </c>
      <c r="F697" s="41" t="str">
        <f>VLOOKUP(A697,'Medical Examinations'!A697:J3031,7,FALSE)</f>
        <v>No</v>
      </c>
      <c r="G697" s="41" t="str">
        <f>VLOOKUP(A697,'Medical Examinations'!A697:J3031,8,FALSE)</f>
        <v>No</v>
      </c>
      <c r="H697" s="41">
        <f>VLOOKUP(A697,'Medical Examinations'!A697:J3031,9,FALSE)</f>
        <v>3</v>
      </c>
      <c r="I697" s="41" t="str">
        <f>VLOOKUP(A697,'Medical Examinations'!A697:J3031,10,FALSE)</f>
        <v>No</v>
      </c>
      <c r="J697" s="41" t="str">
        <f>VLOOKUP(A697,'Medical Examinations'!A697:J3031,3,FALSE)</f>
        <v>Obesity</v>
      </c>
      <c r="K697" s="41" t="str">
        <f>VLOOKUP(A697,'Medical Examinations'!A697:J3031,5,FALSE)</f>
        <v>Diabetese</v>
      </c>
      <c r="L697" s="42">
        <f>VLOOKUP(Healthcare!A697,'Hospitalisation Details'!A697:L3039,6,FALSE)</f>
        <v>36005</v>
      </c>
      <c r="M697" s="43">
        <f>VLOOKUP(A697,'Hospitalisation Details'!A697:L3039,9,FALSE)</f>
        <v>14410.93</v>
      </c>
      <c r="N697" s="40" t="str">
        <f>VLOOKUP(Healthcare!A697,'Hospitalisation Details'!A697:L3039,10,FALSE)</f>
        <v>tier - 2</v>
      </c>
      <c r="O697" s="41" t="str">
        <f>VLOOKUP(A697,'Hospitalisation Details'!A696:L3039,11,FALSE)</f>
        <v>tier - 2</v>
      </c>
      <c r="P697" s="41" t="str">
        <f>VLOOKUP(A697,'Hospitalisation Details'!A696:L3039,12)</f>
        <v>R1013</v>
      </c>
      <c r="Q697" s="44">
        <f ca="1">VLOOKUP(A697,'Hospitalisation Details'!A696:L3039,7,FALSE)</f>
        <v>28</v>
      </c>
    </row>
    <row r="698" spans="1:17" ht="15.5" x14ac:dyDescent="0.35">
      <c r="A698" s="29" t="s">
        <v>1670</v>
      </c>
      <c r="B698" s="30" t="str">
        <f>VLOOKUP(A698,'Customer Names'!A698:E3032,3,FALSE)</f>
        <v>Routon</v>
      </c>
      <c r="C698" s="31">
        <f>VLOOKUP(A698,'Medical Examinations'!A698:J3032,2,FALSE)</f>
        <v>26.41</v>
      </c>
      <c r="D698" s="30">
        <f>VLOOKUP(A698,'Medical Examinations'!A698:J3032,4,FALSE)</f>
        <v>8.11</v>
      </c>
      <c r="E698" s="32" t="str">
        <f>VLOOKUP(A698,'Medical Examinations'!A698:J3032,6,FALSE)</f>
        <v>No</v>
      </c>
      <c r="F698" s="33" t="str">
        <f>VLOOKUP(A698,'Medical Examinations'!A698:J3032,7,FALSE)</f>
        <v>No</v>
      </c>
      <c r="G698" s="33" t="str">
        <f>VLOOKUP(A698,'Medical Examinations'!A698:J3032,8,FALSE)</f>
        <v>No</v>
      </c>
      <c r="H698" s="33">
        <f>VLOOKUP(A698,'Medical Examinations'!A698:J3032,9,FALSE)</f>
        <v>3</v>
      </c>
      <c r="I698" s="33" t="str">
        <f>VLOOKUP(A698,'Medical Examinations'!A698:J3032,10,FALSE)</f>
        <v>No</v>
      </c>
      <c r="J698" s="33" t="str">
        <f>VLOOKUP(A698,'Medical Examinations'!A698:J3032,3,FALSE)</f>
        <v>Overweight</v>
      </c>
      <c r="K698" s="33" t="str">
        <f>VLOOKUP(A698,'Medical Examinations'!A698:J3032,5,FALSE)</f>
        <v>Diabetese</v>
      </c>
      <c r="L698" s="34">
        <f>VLOOKUP(Healthcare!A698,'Hospitalisation Details'!A698:L3040,6,FALSE)</f>
        <v>36052</v>
      </c>
      <c r="M698" s="35">
        <f>VLOOKUP(A698,'Hospitalisation Details'!A698:L3040,9,FALSE)</f>
        <v>14394.56</v>
      </c>
      <c r="N698" s="32" t="str">
        <f>VLOOKUP(Healthcare!A698,'Hospitalisation Details'!A698:L3040,10,FALSE)</f>
        <v>tier - 2</v>
      </c>
      <c r="O698" s="33" t="str">
        <f>VLOOKUP(A698,'Hospitalisation Details'!A697:L3040,11,FALSE)</f>
        <v>tier - 1</v>
      </c>
      <c r="P698" s="33" t="str">
        <f>VLOOKUP(A698,'Hospitalisation Details'!A697:L3040,12)</f>
        <v>R1013</v>
      </c>
      <c r="Q698" s="36">
        <f ca="1">VLOOKUP(A698,'Hospitalisation Details'!A697:L3040,7,FALSE)</f>
        <v>27</v>
      </c>
    </row>
    <row r="699" spans="1:17" ht="15.5" x14ac:dyDescent="0.35">
      <c r="A699" s="37" t="s">
        <v>1669</v>
      </c>
      <c r="B699" s="38" t="str">
        <f>VLOOKUP(A699,'Customer Names'!A699:E3033,3,FALSE)</f>
        <v>Dochelli</v>
      </c>
      <c r="C699" s="39">
        <f>VLOOKUP(A699,'Medical Examinations'!A699:J3033,2,FALSE)</f>
        <v>28.785</v>
      </c>
      <c r="D699" s="38">
        <f>VLOOKUP(A699,'Medical Examinations'!A699:J3033,4,FALSE)</f>
        <v>6.6</v>
      </c>
      <c r="E699" s="40" t="str">
        <f>VLOOKUP(A699,'Medical Examinations'!A699:J3033,6,FALSE)</f>
        <v>No</v>
      </c>
      <c r="F699" s="41" t="str">
        <f>VLOOKUP(A699,'Medical Examinations'!A699:J3033,7,FALSE)</f>
        <v>No</v>
      </c>
      <c r="G699" s="41" t="str">
        <f>VLOOKUP(A699,'Medical Examinations'!A699:J3033,8,FALSE)</f>
        <v>No</v>
      </c>
      <c r="H699" s="41">
        <f>VLOOKUP(A699,'Medical Examinations'!A699:J3033,9,FALSE)</f>
        <v>0</v>
      </c>
      <c r="I699" s="41" t="str">
        <f>VLOOKUP(A699,'Medical Examinations'!A699:J3033,10,FALSE)</f>
        <v>No</v>
      </c>
      <c r="J699" s="41" t="str">
        <f>VLOOKUP(A699,'Medical Examinations'!A699:J3033,3,FALSE)</f>
        <v>Overweight</v>
      </c>
      <c r="K699" s="41" t="str">
        <f>VLOOKUP(A699,'Medical Examinations'!A699:J3033,5,FALSE)</f>
        <v>Diabetese</v>
      </c>
      <c r="L699" s="42">
        <f>VLOOKUP(Healthcare!A699,'Hospitalisation Details'!A699:L3041,6,FALSE)</f>
        <v>34872</v>
      </c>
      <c r="M699" s="43">
        <f>VLOOKUP(A699,'Hospitalisation Details'!A699:L3041,9,FALSE)</f>
        <v>14394.4</v>
      </c>
      <c r="N699" s="40" t="str">
        <f>VLOOKUP(Healthcare!A699,'Hospitalisation Details'!A699:L3041,10,FALSE)</f>
        <v>tier - 2</v>
      </c>
      <c r="O699" s="41" t="str">
        <f>VLOOKUP(A699,'Hospitalisation Details'!A698:L3041,11,FALSE)</f>
        <v>tier - 3</v>
      </c>
      <c r="P699" s="41" t="str">
        <f>VLOOKUP(A699,'Hospitalisation Details'!A698:L3041,12)</f>
        <v>R1013</v>
      </c>
      <c r="Q699" s="44">
        <f ca="1">VLOOKUP(A699,'Hospitalisation Details'!A698:L3041,7,FALSE)</f>
        <v>31</v>
      </c>
    </row>
    <row r="700" spans="1:17" ht="15.5" x14ac:dyDescent="0.35">
      <c r="A700" s="29" t="s">
        <v>1668</v>
      </c>
      <c r="B700" s="30" t="str">
        <f>VLOOKUP(A700,'Customer Names'!A700:E3034,3,FALSE)</f>
        <v>Gillespie</v>
      </c>
      <c r="C700" s="31">
        <f>VLOOKUP(A700,'Medical Examinations'!A700:J3034,2,FALSE)</f>
        <v>26.695</v>
      </c>
      <c r="D700" s="30">
        <f>VLOOKUP(A700,'Medical Examinations'!A700:J3034,4,FALSE)</f>
        <v>10.14</v>
      </c>
      <c r="E700" s="32" t="str">
        <f>VLOOKUP(A700,'Medical Examinations'!A700:J3034,6,FALSE)</f>
        <v>Yes</v>
      </c>
      <c r="F700" s="33" t="str">
        <f>VLOOKUP(A700,'Medical Examinations'!A700:J3034,7,FALSE)</f>
        <v>No</v>
      </c>
      <c r="G700" s="33" t="str">
        <f>VLOOKUP(A700,'Medical Examinations'!A700:J3034,8,FALSE)</f>
        <v>Yes</v>
      </c>
      <c r="H700" s="33">
        <f>VLOOKUP(A700,'Medical Examinations'!A700:J3034,9,FALSE)</f>
        <v>1</v>
      </c>
      <c r="I700" s="33" t="str">
        <f>VLOOKUP(A700,'Medical Examinations'!A700:J3034,10,FALSE)</f>
        <v>No</v>
      </c>
      <c r="J700" s="33" t="str">
        <f>VLOOKUP(A700,'Medical Examinations'!A700:J3034,3,FALSE)</f>
        <v>Overweight</v>
      </c>
      <c r="K700" s="33" t="str">
        <f>VLOOKUP(A700,'Medical Examinations'!A700:J3034,5,FALSE)</f>
        <v>Diabetese</v>
      </c>
      <c r="L700" s="34">
        <f>VLOOKUP(Healthcare!A700,'Hospitalisation Details'!A700:L3042,6,FALSE)</f>
        <v>34166</v>
      </c>
      <c r="M700" s="35">
        <f>VLOOKUP(A700,'Hospitalisation Details'!A700:L3042,9,FALSE)</f>
        <v>14382.71</v>
      </c>
      <c r="N700" s="32" t="str">
        <f>VLOOKUP(Healthcare!A700,'Hospitalisation Details'!A700:L3042,10,FALSE)</f>
        <v>tier - 2</v>
      </c>
      <c r="O700" s="33" t="str">
        <f>VLOOKUP(A700,'Hospitalisation Details'!A699:L3042,11,FALSE)</f>
        <v>tier - 2</v>
      </c>
      <c r="P700" s="33" t="str">
        <f>VLOOKUP(A700,'Hospitalisation Details'!A699:L3042,12)</f>
        <v>R1013</v>
      </c>
      <c r="Q700" s="36">
        <f ca="1">VLOOKUP(A700,'Hospitalisation Details'!A699:L3042,7,FALSE)</f>
        <v>33</v>
      </c>
    </row>
    <row r="701" spans="1:17" ht="15.5" x14ac:dyDescent="0.35">
      <c r="A701" s="37" t="s">
        <v>1667</v>
      </c>
      <c r="B701" s="38" t="str">
        <f>VLOOKUP(A701,'Customer Names'!A701:E3035,3,FALSE)</f>
        <v>Oskvig</v>
      </c>
      <c r="C701" s="39">
        <f>VLOOKUP(A701,'Medical Examinations'!A701:J3035,2,FALSE)</f>
        <v>32.799999999999997</v>
      </c>
      <c r="D701" s="38">
        <f>VLOOKUP(A701,'Medical Examinations'!A701:J3035,4,FALSE)</f>
        <v>6.06</v>
      </c>
      <c r="E701" s="40" t="str">
        <f>VLOOKUP(A701,'Medical Examinations'!A701:J3035,6,FALSE)</f>
        <v>Yes</v>
      </c>
      <c r="F701" s="41" t="str">
        <f>VLOOKUP(A701,'Medical Examinations'!A701:J3035,7,FALSE)</f>
        <v>No</v>
      </c>
      <c r="G701" s="41" t="str">
        <f>VLOOKUP(A701,'Medical Examinations'!A701:J3035,8,FALSE)</f>
        <v>No</v>
      </c>
      <c r="H701" s="41">
        <f>VLOOKUP(A701,'Medical Examinations'!A701:J3035,9,FALSE)</f>
        <v>1</v>
      </c>
      <c r="I701" s="41" t="str">
        <f>VLOOKUP(A701,'Medical Examinations'!A701:J3035,10,FALSE)</f>
        <v>No</v>
      </c>
      <c r="J701" s="41" t="str">
        <f>VLOOKUP(A701,'Medical Examinations'!A701:J3035,3,FALSE)</f>
        <v>Obesity</v>
      </c>
      <c r="K701" s="41" t="str">
        <f>VLOOKUP(A701,'Medical Examinations'!A701:J3035,5,FALSE)</f>
        <v>Prediabetese</v>
      </c>
      <c r="L701" s="42">
        <f>VLOOKUP(Healthcare!A701,'Hospitalisation Details'!A701:L3043,6,FALSE)</f>
        <v>36115</v>
      </c>
      <c r="M701" s="43">
        <f>VLOOKUP(A701,'Hospitalisation Details'!A701:L3043,9,FALSE)</f>
        <v>14358.36</v>
      </c>
      <c r="N701" s="40" t="str">
        <f>VLOOKUP(Healthcare!A701,'Hospitalisation Details'!A701:L3043,10,FALSE)</f>
        <v>tier - 2</v>
      </c>
      <c r="O701" s="41" t="str">
        <f>VLOOKUP(A701,'Hospitalisation Details'!A700:L3043,11,FALSE)</f>
        <v>tier - 2</v>
      </c>
      <c r="P701" s="41" t="str">
        <f>VLOOKUP(A701,'Hospitalisation Details'!A700:L3043,12)</f>
        <v>R1013</v>
      </c>
      <c r="Q701" s="44">
        <f ca="1">VLOOKUP(A701,'Hospitalisation Details'!A700:L3043,7,FALSE)</f>
        <v>27</v>
      </c>
    </row>
    <row r="702" spans="1:17" ht="15.5" x14ac:dyDescent="0.35">
      <c r="A702" s="29" t="s">
        <v>1666</v>
      </c>
      <c r="B702" s="30" t="str">
        <f>VLOOKUP(A702,'Customer Names'!A702:E3036,3,FALSE)</f>
        <v>Holland-Stergar</v>
      </c>
      <c r="C702" s="31">
        <f>VLOOKUP(A702,'Medical Examinations'!A702:J3036,2,FALSE)</f>
        <v>35.869999999999997</v>
      </c>
      <c r="D702" s="30">
        <f>VLOOKUP(A702,'Medical Examinations'!A702:J3036,4,FALSE)</f>
        <v>9.91</v>
      </c>
      <c r="E702" s="32" t="str">
        <f>VLOOKUP(A702,'Medical Examinations'!A702:J3036,6,FALSE)</f>
        <v>Yes</v>
      </c>
      <c r="F702" s="33" t="str">
        <f>VLOOKUP(A702,'Medical Examinations'!A702:J3036,7,FALSE)</f>
        <v>No</v>
      </c>
      <c r="G702" s="33" t="str">
        <f>VLOOKUP(A702,'Medical Examinations'!A702:J3036,8,FALSE)</f>
        <v>No</v>
      </c>
      <c r="H702" s="33">
        <f>VLOOKUP(A702,'Medical Examinations'!A702:J3036,9,FALSE)</f>
        <v>0</v>
      </c>
      <c r="I702" s="33" t="str">
        <f>VLOOKUP(A702,'Medical Examinations'!A702:J3036,10,FALSE)</f>
        <v>No</v>
      </c>
      <c r="J702" s="33" t="str">
        <f>VLOOKUP(A702,'Medical Examinations'!A702:J3036,3,FALSE)</f>
        <v>Obesity</v>
      </c>
      <c r="K702" s="33" t="str">
        <f>VLOOKUP(A702,'Medical Examinations'!A702:J3036,5,FALSE)</f>
        <v>Diabetese</v>
      </c>
      <c r="L702" s="34">
        <f>VLOOKUP(Healthcare!A702,'Hospitalisation Details'!A702:L3044,6,FALSE)</f>
        <v>35713</v>
      </c>
      <c r="M702" s="35">
        <f>VLOOKUP(A702,'Hospitalisation Details'!A702:L3044,9,FALSE)</f>
        <v>14355.43</v>
      </c>
      <c r="N702" s="32" t="str">
        <f>VLOOKUP(Healthcare!A702,'Hospitalisation Details'!A702:L3044,10,FALSE)</f>
        <v>tier - 2</v>
      </c>
      <c r="O702" s="33" t="str">
        <f>VLOOKUP(A702,'Hospitalisation Details'!A701:L3044,11,FALSE)</f>
        <v>tier - 1</v>
      </c>
      <c r="P702" s="33" t="str">
        <f>VLOOKUP(A702,'Hospitalisation Details'!A701:L3044,12)</f>
        <v>R1013</v>
      </c>
      <c r="Q702" s="36">
        <f ca="1">VLOOKUP(A702,'Hospitalisation Details'!A701:L3044,7,FALSE)</f>
        <v>28</v>
      </c>
    </row>
    <row r="703" spans="1:17" ht="15.5" x14ac:dyDescent="0.35">
      <c r="A703" s="37" t="s">
        <v>1665</v>
      </c>
      <c r="B703" s="38" t="str">
        <f>VLOOKUP(A703,'Customer Names'!A703:E3037,3,FALSE)</f>
        <v>Arai</v>
      </c>
      <c r="C703" s="39">
        <f>VLOOKUP(A703,'Medical Examinations'!A703:J3037,2,FALSE)</f>
        <v>21.66</v>
      </c>
      <c r="D703" s="38">
        <f>VLOOKUP(A703,'Medical Examinations'!A703:J3037,4,FALSE)</f>
        <v>4.1399999999999997</v>
      </c>
      <c r="E703" s="40" t="str">
        <f>VLOOKUP(A703,'Medical Examinations'!A703:J3037,6,FALSE)</f>
        <v>Yes</v>
      </c>
      <c r="F703" s="41" t="str">
        <f>VLOOKUP(A703,'Medical Examinations'!A703:J3037,7,FALSE)</f>
        <v>No</v>
      </c>
      <c r="G703" s="41" t="str">
        <f>VLOOKUP(A703,'Medical Examinations'!A703:J3037,8,FALSE)</f>
        <v>No</v>
      </c>
      <c r="H703" s="41">
        <f>VLOOKUP(A703,'Medical Examinations'!A703:J3037,9,FALSE)</f>
        <v>2</v>
      </c>
      <c r="I703" s="41" t="str">
        <f>VLOOKUP(A703,'Medical Examinations'!A703:J3037,10,FALSE)</f>
        <v>No</v>
      </c>
      <c r="J703" s="41" t="str">
        <f>VLOOKUP(A703,'Medical Examinations'!A703:J3037,3,FALSE)</f>
        <v>Normal weight</v>
      </c>
      <c r="K703" s="41" t="str">
        <f>VLOOKUP(A703,'Medical Examinations'!A703:J3037,5,FALSE)</f>
        <v>Normal</v>
      </c>
      <c r="L703" s="42">
        <f>VLOOKUP(Healthcare!A703,'Hospitalisation Details'!A703:L3045,6,FALSE)</f>
        <v>36518</v>
      </c>
      <c r="M703" s="43">
        <f>VLOOKUP(A703,'Hospitalisation Details'!A703:L3045,9,FALSE)</f>
        <v>14349.85</v>
      </c>
      <c r="N703" s="40" t="str">
        <f>VLOOKUP(Healthcare!A703,'Hospitalisation Details'!A703:L3045,10,FALSE)</f>
        <v>tier - 2</v>
      </c>
      <c r="O703" s="41" t="str">
        <f>VLOOKUP(A703,'Hospitalisation Details'!A702:L3045,11,FALSE)</f>
        <v>tier - 2</v>
      </c>
      <c r="P703" s="41" t="str">
        <f>VLOOKUP(A703,'Hospitalisation Details'!A702:L3045,12)</f>
        <v>R1013</v>
      </c>
      <c r="Q703" s="44">
        <f ca="1">VLOOKUP(A703,'Hospitalisation Details'!A702:L3045,7,FALSE)</f>
        <v>26</v>
      </c>
    </row>
    <row r="704" spans="1:17" ht="15.5" x14ac:dyDescent="0.35">
      <c r="A704" s="29" t="s">
        <v>1664</v>
      </c>
      <c r="B704" s="30" t="str">
        <f>VLOOKUP(A704,'Customer Names'!A704:E3038,3,FALSE)</f>
        <v>Olausson</v>
      </c>
      <c r="C704" s="31">
        <f>VLOOKUP(A704,'Medical Examinations'!A704:J3038,2,FALSE)</f>
        <v>37.72</v>
      </c>
      <c r="D704" s="30">
        <f>VLOOKUP(A704,'Medical Examinations'!A704:J3038,4,FALSE)</f>
        <v>4.38</v>
      </c>
      <c r="E704" s="32" t="str">
        <f>VLOOKUP(A704,'Medical Examinations'!A704:J3038,6,FALSE)</f>
        <v>Yes</v>
      </c>
      <c r="F704" s="33" t="str">
        <f>VLOOKUP(A704,'Medical Examinations'!A704:J3038,7,FALSE)</f>
        <v>No</v>
      </c>
      <c r="G704" s="33" t="str">
        <f>VLOOKUP(A704,'Medical Examinations'!A704:J3038,8,FALSE)</f>
        <v>Yes</v>
      </c>
      <c r="H704" s="33">
        <f>VLOOKUP(A704,'Medical Examinations'!A704:J3038,9,FALSE)</f>
        <v>1</v>
      </c>
      <c r="I704" s="33" t="str">
        <f>VLOOKUP(A704,'Medical Examinations'!A704:J3038,10,FALSE)</f>
        <v>No</v>
      </c>
      <c r="J704" s="33" t="str">
        <f>VLOOKUP(A704,'Medical Examinations'!A704:J3038,3,FALSE)</f>
        <v>Obesity</v>
      </c>
      <c r="K704" s="33" t="str">
        <f>VLOOKUP(A704,'Medical Examinations'!A704:J3038,5,FALSE)</f>
        <v>Normal</v>
      </c>
      <c r="L704" s="34">
        <f>VLOOKUP(Healthcare!A704,'Hospitalisation Details'!A704:L3046,6,FALSE)</f>
        <v>36429</v>
      </c>
      <c r="M704" s="35">
        <f>VLOOKUP(A704,'Hospitalisation Details'!A704:L3046,9,FALSE)</f>
        <v>14337.91</v>
      </c>
      <c r="N704" s="32" t="str">
        <f>VLOOKUP(Healthcare!A704,'Hospitalisation Details'!A704:L3046,10,FALSE)</f>
        <v>tier - 2</v>
      </c>
      <c r="O704" s="33" t="str">
        <f>VLOOKUP(A704,'Hospitalisation Details'!A703:L3046,11,FALSE)</f>
        <v>tier - 3</v>
      </c>
      <c r="P704" s="33" t="str">
        <f>VLOOKUP(A704,'Hospitalisation Details'!A703:L3046,12)</f>
        <v>R1013</v>
      </c>
      <c r="Q704" s="36">
        <f ca="1">VLOOKUP(A704,'Hospitalisation Details'!A703:L3046,7,FALSE)</f>
        <v>26</v>
      </c>
    </row>
    <row r="705" spans="1:17" ht="15.5" x14ac:dyDescent="0.35">
      <c r="A705" s="37" t="s">
        <v>1663</v>
      </c>
      <c r="B705" s="38" t="str">
        <f>VLOOKUP(A705,'Customer Names'!A705:E3039,3,FALSE)</f>
        <v>Wagner</v>
      </c>
      <c r="C705" s="39">
        <f>VLOOKUP(A705,'Medical Examinations'!A705:J3039,2,FALSE)</f>
        <v>39.700000000000003</v>
      </c>
      <c r="D705" s="38">
        <f>VLOOKUP(A705,'Medical Examinations'!A705:J3039,4,FALSE)</f>
        <v>9.83</v>
      </c>
      <c r="E705" s="40" t="str">
        <f>VLOOKUP(A705,'Medical Examinations'!A705:J3039,6,FALSE)</f>
        <v>No</v>
      </c>
      <c r="F705" s="41" t="str">
        <f>VLOOKUP(A705,'Medical Examinations'!A705:J3039,7,FALSE)</f>
        <v>No</v>
      </c>
      <c r="G705" s="41" t="str">
        <f>VLOOKUP(A705,'Medical Examinations'!A705:J3039,8,FALSE)</f>
        <v>No</v>
      </c>
      <c r="H705" s="41">
        <f>VLOOKUP(A705,'Medical Examinations'!A705:J3039,9,FALSE)</f>
        <v>3</v>
      </c>
      <c r="I705" s="41" t="str">
        <f>VLOOKUP(A705,'Medical Examinations'!A705:J3039,10,FALSE)</f>
        <v>No</v>
      </c>
      <c r="J705" s="41" t="str">
        <f>VLOOKUP(A705,'Medical Examinations'!A705:J3039,3,FALSE)</f>
        <v>Obesity</v>
      </c>
      <c r="K705" s="41" t="str">
        <f>VLOOKUP(A705,'Medical Examinations'!A705:J3039,5,FALSE)</f>
        <v>Diabetese</v>
      </c>
      <c r="L705" s="42">
        <f>VLOOKUP(Healthcare!A705,'Hospitalisation Details'!A705:L3047,6,FALSE)</f>
        <v>35986</v>
      </c>
      <c r="M705" s="43">
        <f>VLOOKUP(A705,'Hospitalisation Details'!A705:L3047,9,FALSE)</f>
        <v>14319.03</v>
      </c>
      <c r="N705" s="40" t="str">
        <f>VLOOKUP(Healthcare!A705,'Hospitalisation Details'!A705:L3047,10,FALSE)</f>
        <v>tier - 2</v>
      </c>
      <c r="O705" s="41" t="str">
        <f>VLOOKUP(A705,'Hospitalisation Details'!A704:L3047,11,FALSE)</f>
        <v>tier - 2</v>
      </c>
      <c r="P705" s="41" t="str">
        <f>VLOOKUP(A705,'Hospitalisation Details'!A704:L3047,12)</f>
        <v>R1013</v>
      </c>
      <c r="Q705" s="44">
        <f ca="1">VLOOKUP(A705,'Hospitalisation Details'!A704:L3047,7,FALSE)</f>
        <v>28</v>
      </c>
    </row>
    <row r="706" spans="1:17" ht="15.5" x14ac:dyDescent="0.35">
      <c r="A706" s="29" t="s">
        <v>1662</v>
      </c>
      <c r="B706" s="30" t="str">
        <f>VLOOKUP(A706,'Customer Names'!A706:E3040,3,FALSE)</f>
        <v>Delong</v>
      </c>
      <c r="C706" s="31">
        <f>VLOOKUP(A706,'Medical Examinations'!A706:J3040,2,FALSE)</f>
        <v>35.97</v>
      </c>
      <c r="D706" s="30">
        <f>VLOOKUP(A706,'Medical Examinations'!A706:J3040,4,FALSE)</f>
        <v>11.08</v>
      </c>
      <c r="E706" s="32" t="str">
        <f>VLOOKUP(A706,'Medical Examinations'!A706:J3040,6,FALSE)</f>
        <v>No</v>
      </c>
      <c r="F706" s="33" t="str">
        <f>VLOOKUP(A706,'Medical Examinations'!A706:J3040,7,FALSE)</f>
        <v>No</v>
      </c>
      <c r="G706" s="33" t="str">
        <f>VLOOKUP(A706,'Medical Examinations'!A706:J3040,8,FALSE)</f>
        <v>No</v>
      </c>
      <c r="H706" s="33">
        <f>VLOOKUP(A706,'Medical Examinations'!A706:J3040,9,FALSE)</f>
        <v>3</v>
      </c>
      <c r="I706" s="33" t="str">
        <f>VLOOKUP(A706,'Medical Examinations'!A706:J3040,10,FALSE)</f>
        <v>No</v>
      </c>
      <c r="J706" s="33" t="str">
        <f>VLOOKUP(A706,'Medical Examinations'!A706:J3040,3,FALSE)</f>
        <v>Obesity</v>
      </c>
      <c r="K706" s="33" t="str">
        <f>VLOOKUP(A706,'Medical Examinations'!A706:J3040,5,FALSE)</f>
        <v>Diabetese</v>
      </c>
      <c r="L706" s="34">
        <f>VLOOKUP(Healthcare!A706,'Hospitalisation Details'!A706:L3048,6,FALSE)</f>
        <v>36083</v>
      </c>
      <c r="M706" s="35">
        <f>VLOOKUP(A706,'Hospitalisation Details'!A706:L3048,9,FALSE)</f>
        <v>14313.85</v>
      </c>
      <c r="N706" s="32" t="str">
        <f>VLOOKUP(Healthcare!A706,'Hospitalisation Details'!A706:L3048,10,FALSE)</f>
        <v>tier - 2</v>
      </c>
      <c r="O706" s="33" t="str">
        <f>VLOOKUP(A706,'Hospitalisation Details'!A705:L3048,11,FALSE)</f>
        <v>tier - 3</v>
      </c>
      <c r="P706" s="33" t="str">
        <f>VLOOKUP(A706,'Hospitalisation Details'!A705:L3048,12)</f>
        <v>R1013</v>
      </c>
      <c r="Q706" s="36">
        <f ca="1">VLOOKUP(A706,'Hospitalisation Details'!A705:L3048,7,FALSE)</f>
        <v>27</v>
      </c>
    </row>
    <row r="707" spans="1:17" ht="15.5" x14ac:dyDescent="0.35">
      <c r="A707" s="37" t="s">
        <v>1661</v>
      </c>
      <c r="B707" s="38" t="str">
        <f>VLOOKUP(A707,'Customer Names'!A707:E3041,3,FALSE)</f>
        <v>Mehech</v>
      </c>
      <c r="C707" s="39">
        <f>VLOOKUP(A707,'Medical Examinations'!A707:J3041,2,FALSE)</f>
        <v>37.85</v>
      </c>
      <c r="D707" s="38">
        <f>VLOOKUP(A707,'Medical Examinations'!A707:J3041,4,FALSE)</f>
        <v>11.01</v>
      </c>
      <c r="E707" s="40" t="str">
        <f>VLOOKUP(A707,'Medical Examinations'!A707:J3041,6,FALSE)</f>
        <v>No</v>
      </c>
      <c r="F707" s="41" t="str">
        <f>VLOOKUP(A707,'Medical Examinations'!A707:J3041,7,FALSE)</f>
        <v>No</v>
      </c>
      <c r="G707" s="41" t="str">
        <f>VLOOKUP(A707,'Medical Examinations'!A707:J3041,8,FALSE)</f>
        <v>No</v>
      </c>
      <c r="H707" s="41">
        <f>VLOOKUP(A707,'Medical Examinations'!A707:J3041,9,FALSE)</f>
        <v>0</v>
      </c>
      <c r="I707" s="41" t="str">
        <f>VLOOKUP(A707,'Medical Examinations'!A707:J3041,10,FALSE)</f>
        <v>No</v>
      </c>
      <c r="J707" s="41" t="str">
        <f>VLOOKUP(A707,'Medical Examinations'!A707:J3041,3,FALSE)</f>
        <v>Obesity</v>
      </c>
      <c r="K707" s="41" t="str">
        <f>VLOOKUP(A707,'Medical Examinations'!A707:J3041,5,FALSE)</f>
        <v>Diabetese</v>
      </c>
      <c r="L707" s="42">
        <f>VLOOKUP(Healthcare!A707,'Hospitalisation Details'!A707:L3049,6,FALSE)</f>
        <v>36144</v>
      </c>
      <c r="M707" s="43">
        <f>VLOOKUP(A707,'Hospitalisation Details'!A707:L3049,9,FALSE)</f>
        <v>14285.9</v>
      </c>
      <c r="N707" s="40" t="str">
        <f>VLOOKUP(Healthcare!A707,'Hospitalisation Details'!A707:L3049,10,FALSE)</f>
        <v>tier - 2</v>
      </c>
      <c r="O707" s="41" t="str">
        <f>VLOOKUP(A707,'Hospitalisation Details'!A706:L3049,11,FALSE)</f>
        <v>tier - 3</v>
      </c>
      <c r="P707" s="41" t="str">
        <f>VLOOKUP(A707,'Hospitalisation Details'!A706:L3049,12)</f>
        <v>R1013</v>
      </c>
      <c r="Q707" s="44">
        <f ca="1">VLOOKUP(A707,'Hospitalisation Details'!A706:L3049,7,FALSE)</f>
        <v>27</v>
      </c>
    </row>
    <row r="708" spans="1:17" ht="15.5" x14ac:dyDescent="0.35">
      <c r="A708" s="29" t="s">
        <v>1660</v>
      </c>
      <c r="B708" s="30" t="str">
        <f>VLOOKUP(A708,'Customer Names'!A708:E3042,3,FALSE)</f>
        <v>Machiela</v>
      </c>
      <c r="C708" s="31">
        <f>VLOOKUP(A708,'Medical Examinations'!A708:J3042,2,FALSE)</f>
        <v>21.66</v>
      </c>
      <c r="D708" s="30">
        <f>VLOOKUP(A708,'Medical Examinations'!A708:J3042,4,FALSE)</f>
        <v>4.37</v>
      </c>
      <c r="E708" s="32" t="str">
        <f>VLOOKUP(A708,'Medical Examinations'!A708:J3042,6,FALSE)</f>
        <v>No</v>
      </c>
      <c r="F708" s="33" t="str">
        <f>VLOOKUP(A708,'Medical Examinations'!A708:J3042,7,FALSE)</f>
        <v>Yes</v>
      </c>
      <c r="G708" s="33" t="str">
        <f>VLOOKUP(A708,'Medical Examinations'!A708:J3042,8,FALSE)</f>
        <v>No</v>
      </c>
      <c r="H708" s="33">
        <f>VLOOKUP(A708,'Medical Examinations'!A708:J3042,9,FALSE)</f>
        <v>1</v>
      </c>
      <c r="I708" s="33" t="str">
        <f>VLOOKUP(A708,'Medical Examinations'!A708:J3042,10,FALSE)</f>
        <v>Yes</v>
      </c>
      <c r="J708" s="33" t="str">
        <f>VLOOKUP(A708,'Medical Examinations'!A708:J3042,3,FALSE)</f>
        <v>Normal weight</v>
      </c>
      <c r="K708" s="33" t="str">
        <f>VLOOKUP(A708,'Medical Examinations'!A708:J3042,5,FALSE)</f>
        <v>Normal</v>
      </c>
      <c r="L708" s="34">
        <f>VLOOKUP(Healthcare!A708,'Hospitalisation Details'!A708:L3050,6,FALSE)</f>
        <v>38236</v>
      </c>
      <c r="M708" s="35">
        <f>VLOOKUP(A708,'Hospitalisation Details'!A708:L3050,9,FALSE)</f>
        <v>14283.46</v>
      </c>
      <c r="N708" s="32" t="str">
        <f>VLOOKUP(Healthcare!A708,'Hospitalisation Details'!A708:L3050,10,FALSE)</f>
        <v>tier - 2</v>
      </c>
      <c r="O708" s="33" t="str">
        <f>VLOOKUP(A708,'Hospitalisation Details'!A707:L3050,11,FALSE)</f>
        <v>tier - 2</v>
      </c>
      <c r="P708" s="33" t="str">
        <f>VLOOKUP(A708,'Hospitalisation Details'!A707:L3050,12)</f>
        <v>R1013</v>
      </c>
      <c r="Q708" s="36">
        <f ca="1">VLOOKUP(A708,'Hospitalisation Details'!A707:L3050,7,FALSE)</f>
        <v>22</v>
      </c>
    </row>
    <row r="709" spans="1:17" ht="15.5" x14ac:dyDescent="0.35">
      <c r="A709" s="37" t="s">
        <v>1659</v>
      </c>
      <c r="B709" s="38" t="str">
        <f>VLOOKUP(A709,'Customer Names'!A709:E3043,3,FALSE)</f>
        <v>Young</v>
      </c>
      <c r="C709" s="39">
        <f>VLOOKUP(A709,'Medical Examinations'!A709:J3043,2,FALSE)</f>
        <v>39.369999999999997</v>
      </c>
      <c r="D709" s="38">
        <f>VLOOKUP(A709,'Medical Examinations'!A709:J3043,4,FALSE)</f>
        <v>5.91</v>
      </c>
      <c r="E709" s="40" t="str">
        <f>VLOOKUP(A709,'Medical Examinations'!A709:J3043,6,FALSE)</f>
        <v>No</v>
      </c>
      <c r="F709" s="41" t="str">
        <f>VLOOKUP(A709,'Medical Examinations'!A709:J3043,7,FALSE)</f>
        <v>No</v>
      </c>
      <c r="G709" s="41" t="str">
        <f>VLOOKUP(A709,'Medical Examinations'!A709:J3043,8,FALSE)</f>
        <v>No</v>
      </c>
      <c r="H709" s="41">
        <f>VLOOKUP(A709,'Medical Examinations'!A709:J3043,9,FALSE)</f>
        <v>2</v>
      </c>
      <c r="I709" s="41" t="str">
        <f>VLOOKUP(A709,'Medical Examinations'!A709:J3043,10,FALSE)</f>
        <v>No</v>
      </c>
      <c r="J709" s="41" t="str">
        <f>VLOOKUP(A709,'Medical Examinations'!A709:J3043,3,FALSE)</f>
        <v>Obesity</v>
      </c>
      <c r="K709" s="41" t="str">
        <f>VLOOKUP(A709,'Medical Examinations'!A709:J3043,5,FALSE)</f>
        <v>Prediabetese</v>
      </c>
      <c r="L709" s="42">
        <f>VLOOKUP(Healthcare!A709,'Hospitalisation Details'!A709:L3051,6,FALSE)</f>
        <v>33798</v>
      </c>
      <c r="M709" s="43">
        <f>VLOOKUP(A709,'Hospitalisation Details'!A709:L3051,9,FALSE)</f>
        <v>14258.33</v>
      </c>
      <c r="N709" s="40" t="str">
        <f>VLOOKUP(Healthcare!A709,'Hospitalisation Details'!A709:L3051,10,FALSE)</f>
        <v>tier - 2</v>
      </c>
      <c r="O709" s="41" t="str">
        <f>VLOOKUP(A709,'Hospitalisation Details'!A708:L3051,11,FALSE)</f>
        <v>tier - 2</v>
      </c>
      <c r="P709" s="41" t="str">
        <f>VLOOKUP(A709,'Hospitalisation Details'!A708:L3051,12)</f>
        <v>R1013</v>
      </c>
      <c r="Q709" s="44">
        <f ca="1">VLOOKUP(A709,'Hospitalisation Details'!A708:L3051,7,FALSE)</f>
        <v>34</v>
      </c>
    </row>
    <row r="710" spans="1:17" ht="15.5" x14ac:dyDescent="0.35">
      <c r="A710" s="29" t="s">
        <v>1658</v>
      </c>
      <c r="B710" s="30" t="str">
        <f>VLOOKUP(A710,'Customer Names'!A710:E3044,3,FALSE)</f>
        <v>Dupere</v>
      </c>
      <c r="C710" s="31">
        <f>VLOOKUP(A710,'Medical Examinations'!A710:J3044,2,FALSE)</f>
        <v>40.880000000000003</v>
      </c>
      <c r="D710" s="30">
        <f>VLOOKUP(A710,'Medical Examinations'!A710:J3044,4,FALSE)</f>
        <v>7.65</v>
      </c>
      <c r="E710" s="32" t="str">
        <f>VLOOKUP(A710,'Medical Examinations'!A710:J3044,6,FALSE)</f>
        <v>No</v>
      </c>
      <c r="F710" s="33" t="str">
        <f>VLOOKUP(A710,'Medical Examinations'!A710:J3044,7,FALSE)</f>
        <v>No</v>
      </c>
      <c r="G710" s="33" t="str">
        <f>VLOOKUP(A710,'Medical Examinations'!A710:J3044,8,FALSE)</f>
        <v>No</v>
      </c>
      <c r="H710" s="33">
        <f>VLOOKUP(A710,'Medical Examinations'!A710:J3044,9,FALSE)</f>
        <v>0</v>
      </c>
      <c r="I710" s="33" t="str">
        <f>VLOOKUP(A710,'Medical Examinations'!A710:J3044,10,FALSE)</f>
        <v>No</v>
      </c>
      <c r="J710" s="33" t="str">
        <f>VLOOKUP(A710,'Medical Examinations'!A710:J3044,3,FALSE)</f>
        <v>Obesity</v>
      </c>
      <c r="K710" s="33" t="str">
        <f>VLOOKUP(A710,'Medical Examinations'!A710:J3044,5,FALSE)</f>
        <v>Diabetese</v>
      </c>
      <c r="L710" s="34">
        <f>VLOOKUP(Healthcare!A710,'Hospitalisation Details'!A710:L3052,6,FALSE)</f>
        <v>34694</v>
      </c>
      <c r="M710" s="35">
        <f>VLOOKUP(A710,'Hospitalisation Details'!A710:L3052,9,FALSE)</f>
        <v>14256.79</v>
      </c>
      <c r="N710" s="32" t="str">
        <f>VLOOKUP(Healthcare!A710,'Hospitalisation Details'!A710:L3052,10,FALSE)</f>
        <v>tier - 2</v>
      </c>
      <c r="O710" s="33" t="str">
        <f>VLOOKUP(A710,'Hospitalisation Details'!A709:L3052,11,FALSE)</f>
        <v>tier - 2</v>
      </c>
      <c r="P710" s="33" t="str">
        <f>VLOOKUP(A710,'Hospitalisation Details'!A709:L3052,12)</f>
        <v>R1013</v>
      </c>
      <c r="Q710" s="36">
        <f ca="1">VLOOKUP(A710,'Hospitalisation Details'!A709:L3052,7,FALSE)</f>
        <v>31</v>
      </c>
    </row>
    <row r="711" spans="1:17" ht="15.5" x14ac:dyDescent="0.35">
      <c r="A711" s="37" t="s">
        <v>1657</v>
      </c>
      <c r="B711" s="38" t="str">
        <f>VLOOKUP(A711,'Customer Names'!A711:E3045,3,FALSE)</f>
        <v>Iandolo</v>
      </c>
      <c r="C711" s="39">
        <f>VLOOKUP(A711,'Medical Examinations'!A711:J3045,2,FALSE)</f>
        <v>26.22</v>
      </c>
      <c r="D711" s="38">
        <f>VLOOKUP(A711,'Medical Examinations'!A711:J3045,4,FALSE)</f>
        <v>5.37</v>
      </c>
      <c r="E711" s="40" t="str">
        <f>VLOOKUP(A711,'Medical Examinations'!A711:J3045,6,FALSE)</f>
        <v>Yes</v>
      </c>
      <c r="F711" s="41" t="str">
        <f>VLOOKUP(A711,'Medical Examinations'!A711:J3045,7,FALSE)</f>
        <v>No</v>
      </c>
      <c r="G711" s="41" t="str">
        <f>VLOOKUP(A711,'Medical Examinations'!A711:J3045,8,FALSE)</f>
        <v>No</v>
      </c>
      <c r="H711" s="41">
        <f>VLOOKUP(A711,'Medical Examinations'!A711:J3045,9,FALSE)</f>
        <v>2</v>
      </c>
      <c r="I711" s="41" t="str">
        <f>VLOOKUP(A711,'Medical Examinations'!A711:J3045,10,FALSE)</f>
        <v>No</v>
      </c>
      <c r="J711" s="41" t="str">
        <f>VLOOKUP(A711,'Medical Examinations'!A711:J3045,3,FALSE)</f>
        <v>Overweight</v>
      </c>
      <c r="K711" s="41" t="str">
        <f>VLOOKUP(A711,'Medical Examinations'!A711:J3045,5,FALSE)</f>
        <v>Normal</v>
      </c>
      <c r="L711" s="42">
        <f>VLOOKUP(Healthcare!A711,'Hospitalisation Details'!A711:L3053,6,FALSE)</f>
        <v>36472</v>
      </c>
      <c r="M711" s="43">
        <f>VLOOKUP(A711,'Hospitalisation Details'!A711:L3053,9,FALSE)</f>
        <v>14256.19</v>
      </c>
      <c r="N711" s="40" t="str">
        <f>VLOOKUP(Healthcare!A711,'Hospitalisation Details'!A711:L3053,10,FALSE)</f>
        <v>tier - 2</v>
      </c>
      <c r="O711" s="41" t="str">
        <f>VLOOKUP(A711,'Hospitalisation Details'!A710:L3053,11,FALSE)</f>
        <v>tier - 3</v>
      </c>
      <c r="P711" s="41" t="str">
        <f>VLOOKUP(A711,'Hospitalisation Details'!A710:L3053,12)</f>
        <v>R1013</v>
      </c>
      <c r="Q711" s="44">
        <f ca="1">VLOOKUP(A711,'Hospitalisation Details'!A710:L3053,7,FALSE)</f>
        <v>26</v>
      </c>
    </row>
    <row r="712" spans="1:17" ht="15.5" x14ac:dyDescent="0.35">
      <c r="A712" s="29" t="s">
        <v>1656</v>
      </c>
      <c r="B712" s="30" t="str">
        <f>VLOOKUP(A712,'Customer Names'!A712:E3046,3,FALSE)</f>
        <v>Ito</v>
      </c>
      <c r="C712" s="31">
        <f>VLOOKUP(A712,'Medical Examinations'!A712:J3046,2,FALSE)</f>
        <v>25.08</v>
      </c>
      <c r="D712" s="30">
        <f>VLOOKUP(A712,'Medical Examinations'!A712:J3046,4,FALSE)</f>
        <v>5.75</v>
      </c>
      <c r="E712" s="32" t="str">
        <f>VLOOKUP(A712,'Medical Examinations'!A712:J3046,6,FALSE)</f>
        <v>Yes</v>
      </c>
      <c r="F712" s="33" t="str">
        <f>VLOOKUP(A712,'Medical Examinations'!A712:J3046,7,FALSE)</f>
        <v>No</v>
      </c>
      <c r="G712" s="33" t="str">
        <f>VLOOKUP(A712,'Medical Examinations'!A712:J3046,8,FALSE)</f>
        <v>No</v>
      </c>
      <c r="H712" s="33">
        <f>VLOOKUP(A712,'Medical Examinations'!A712:J3046,9,FALSE)</f>
        <v>2</v>
      </c>
      <c r="I712" s="33" t="str">
        <f>VLOOKUP(A712,'Medical Examinations'!A712:J3046,10,FALSE)</f>
        <v>No</v>
      </c>
      <c r="J712" s="33" t="str">
        <f>VLOOKUP(A712,'Medical Examinations'!A712:J3046,3,FALSE)</f>
        <v>Overweight</v>
      </c>
      <c r="K712" s="33" t="str">
        <f>VLOOKUP(A712,'Medical Examinations'!A712:J3046,5,FALSE)</f>
        <v>Prediabetese</v>
      </c>
      <c r="L712" s="34">
        <f>VLOOKUP(Healthcare!A712,'Hospitalisation Details'!A712:L3054,6,FALSE)</f>
        <v>36443</v>
      </c>
      <c r="M712" s="35">
        <f>VLOOKUP(A712,'Hospitalisation Details'!A712:L3054,9,FALSE)</f>
        <v>14254.61</v>
      </c>
      <c r="N712" s="32" t="str">
        <f>VLOOKUP(Healthcare!A712,'Hospitalisation Details'!A712:L3054,10,FALSE)</f>
        <v>tier - 2</v>
      </c>
      <c r="O712" s="33" t="str">
        <f>VLOOKUP(A712,'Hospitalisation Details'!A711:L3054,11,FALSE)</f>
        <v>tier - 1</v>
      </c>
      <c r="P712" s="33" t="str">
        <f>VLOOKUP(A712,'Hospitalisation Details'!A711:L3054,12)</f>
        <v>R1013</v>
      </c>
      <c r="Q712" s="36">
        <f ca="1">VLOOKUP(A712,'Hospitalisation Details'!A711:L3054,7,FALSE)</f>
        <v>26</v>
      </c>
    </row>
    <row r="713" spans="1:17" ht="15.5" x14ac:dyDescent="0.35">
      <c r="A713" s="37" t="s">
        <v>1655</v>
      </c>
      <c r="B713" s="38" t="str">
        <f>VLOOKUP(A713,'Customer Names'!A713:E3047,3,FALSE)</f>
        <v>Barry</v>
      </c>
      <c r="C713" s="39">
        <f>VLOOKUP(A713,'Medical Examinations'!A713:J3047,2,FALSE)</f>
        <v>39.1</v>
      </c>
      <c r="D713" s="38">
        <f>VLOOKUP(A713,'Medical Examinations'!A713:J3047,4,FALSE)</f>
        <v>6.79</v>
      </c>
      <c r="E713" s="40" t="str">
        <f>VLOOKUP(A713,'Medical Examinations'!A713:J3047,6,FALSE)</f>
        <v>Yes</v>
      </c>
      <c r="F713" s="41" t="str">
        <f>VLOOKUP(A713,'Medical Examinations'!A713:J3047,7,FALSE)</f>
        <v>No</v>
      </c>
      <c r="G713" s="41" t="str">
        <f>VLOOKUP(A713,'Medical Examinations'!A713:J3047,8,FALSE)</f>
        <v>No</v>
      </c>
      <c r="H713" s="41">
        <f>VLOOKUP(A713,'Medical Examinations'!A713:J3047,9,FALSE)</f>
        <v>2</v>
      </c>
      <c r="I713" s="41" t="str">
        <f>VLOOKUP(A713,'Medical Examinations'!A713:J3047,10,FALSE)</f>
        <v>No</v>
      </c>
      <c r="J713" s="41" t="str">
        <f>VLOOKUP(A713,'Medical Examinations'!A713:J3047,3,FALSE)</f>
        <v>Obesity</v>
      </c>
      <c r="K713" s="41" t="str">
        <f>VLOOKUP(A713,'Medical Examinations'!A713:J3047,5,FALSE)</f>
        <v>Diabetese</v>
      </c>
      <c r="L713" s="42">
        <f>VLOOKUP(Healthcare!A713,'Hospitalisation Details'!A713:L3055,6,FALSE)</f>
        <v>33506</v>
      </c>
      <c r="M713" s="43">
        <f>VLOOKUP(A713,'Hospitalisation Details'!A713:L3055,9,FALSE)</f>
        <v>14235.07</v>
      </c>
      <c r="N713" s="40" t="str">
        <f>VLOOKUP(Healthcare!A713,'Hospitalisation Details'!A713:L3055,10,FALSE)</f>
        <v>tier - 2</v>
      </c>
      <c r="O713" s="41" t="str">
        <f>VLOOKUP(A713,'Hospitalisation Details'!A712:L3055,11,FALSE)</f>
        <v>tier - 1</v>
      </c>
      <c r="P713" s="41" t="str">
        <f>VLOOKUP(A713,'Hospitalisation Details'!A712:L3055,12)</f>
        <v>R1013</v>
      </c>
      <c r="Q713" s="44">
        <f ca="1">VLOOKUP(A713,'Hospitalisation Details'!A712:L3055,7,FALSE)</f>
        <v>34</v>
      </c>
    </row>
    <row r="714" spans="1:17" ht="15.5" x14ac:dyDescent="0.35">
      <c r="A714" s="29" t="s">
        <v>1654</v>
      </c>
      <c r="B714" s="30" t="str">
        <f>VLOOKUP(A714,'Customer Names'!A714:E3048,3,FALSE)</f>
        <v>Boyce</v>
      </c>
      <c r="C714" s="31">
        <f>VLOOKUP(A714,'Medical Examinations'!A714:J3048,2,FALSE)</f>
        <v>37.905000000000001</v>
      </c>
      <c r="D714" s="30">
        <f>VLOOKUP(A714,'Medical Examinations'!A714:J3048,4,FALSE)</f>
        <v>7.03</v>
      </c>
      <c r="E714" s="32" t="str">
        <f>VLOOKUP(A714,'Medical Examinations'!A714:J3048,6,FALSE)</f>
        <v>No</v>
      </c>
      <c r="F714" s="33" t="str">
        <f>VLOOKUP(A714,'Medical Examinations'!A714:J3048,7,FALSE)</f>
        <v>No</v>
      </c>
      <c r="G714" s="33" t="str">
        <f>VLOOKUP(A714,'Medical Examinations'!A714:J3048,8,FALSE)</f>
        <v>No</v>
      </c>
      <c r="H714" s="33">
        <f>VLOOKUP(A714,'Medical Examinations'!A714:J3048,9,FALSE)</f>
        <v>3</v>
      </c>
      <c r="I714" s="33" t="str">
        <f>VLOOKUP(A714,'Medical Examinations'!A714:J3048,10,FALSE)</f>
        <v>No</v>
      </c>
      <c r="J714" s="33" t="str">
        <f>VLOOKUP(A714,'Medical Examinations'!A714:J3048,3,FALSE)</f>
        <v>Obesity</v>
      </c>
      <c r="K714" s="33" t="str">
        <f>VLOOKUP(A714,'Medical Examinations'!A714:J3048,5,FALSE)</f>
        <v>Diabetese</v>
      </c>
      <c r="L714" s="34">
        <f>VLOOKUP(Healthcare!A714,'Hospitalisation Details'!A714:L3056,6,FALSE)</f>
        <v>36059</v>
      </c>
      <c r="M714" s="35">
        <f>VLOOKUP(A714,'Hospitalisation Details'!A714:L3056,9,FALSE)</f>
        <v>14210.54</v>
      </c>
      <c r="N714" s="32" t="str">
        <f>VLOOKUP(Healthcare!A714,'Hospitalisation Details'!A714:L3056,10,FALSE)</f>
        <v>tier - 2</v>
      </c>
      <c r="O714" s="33" t="str">
        <f>VLOOKUP(A714,'Hospitalisation Details'!A713:L3056,11,FALSE)</f>
        <v>tier - 2</v>
      </c>
      <c r="P714" s="33" t="str">
        <f>VLOOKUP(A714,'Hospitalisation Details'!A713:L3056,12)</f>
        <v>R1013</v>
      </c>
      <c r="Q714" s="36">
        <f ca="1">VLOOKUP(A714,'Hospitalisation Details'!A713:L3056,7,FALSE)</f>
        <v>27</v>
      </c>
    </row>
    <row r="715" spans="1:17" ht="15.5" x14ac:dyDescent="0.35">
      <c r="A715" s="37" t="s">
        <v>1653</v>
      </c>
      <c r="B715" s="38" t="str">
        <f>VLOOKUP(A715,'Customer Names'!A715:E3049,3,FALSE)</f>
        <v>Lin</v>
      </c>
      <c r="C715" s="39">
        <f>VLOOKUP(A715,'Medical Examinations'!A715:J3049,2,FALSE)</f>
        <v>43.35</v>
      </c>
      <c r="D715" s="38">
        <f>VLOOKUP(A715,'Medical Examinations'!A715:J3049,4,FALSE)</f>
        <v>5.41</v>
      </c>
      <c r="E715" s="40" t="str">
        <f>VLOOKUP(A715,'Medical Examinations'!A715:J3049,6,FALSE)</f>
        <v>Yes</v>
      </c>
      <c r="F715" s="41" t="str">
        <f>VLOOKUP(A715,'Medical Examinations'!A715:J3049,7,FALSE)</f>
        <v>No</v>
      </c>
      <c r="G715" s="41" t="str">
        <f>VLOOKUP(A715,'Medical Examinations'!A715:J3049,8,FALSE)</f>
        <v>Yes</v>
      </c>
      <c r="H715" s="41">
        <f>VLOOKUP(A715,'Medical Examinations'!A715:J3049,9,FALSE)</f>
        <v>1</v>
      </c>
      <c r="I715" s="41" t="str">
        <f>VLOOKUP(A715,'Medical Examinations'!A715:J3049,10,FALSE)</f>
        <v>No</v>
      </c>
      <c r="J715" s="41" t="str">
        <f>VLOOKUP(A715,'Medical Examinations'!A715:J3049,3,FALSE)</f>
        <v>Obesity</v>
      </c>
      <c r="K715" s="41" t="str">
        <f>VLOOKUP(A715,'Medical Examinations'!A715:J3049,5,FALSE)</f>
        <v>Normal</v>
      </c>
      <c r="L715" s="42">
        <f>VLOOKUP(Healthcare!A715,'Hospitalisation Details'!A715:L3057,6,FALSE)</f>
        <v>34290</v>
      </c>
      <c r="M715" s="43">
        <f>VLOOKUP(A715,'Hospitalisation Details'!A715:L3057,9,FALSE)</f>
        <v>14209.4</v>
      </c>
      <c r="N715" s="40" t="str">
        <f>VLOOKUP(Healthcare!A715,'Hospitalisation Details'!A715:L3057,10,FALSE)</f>
        <v>tier - 2</v>
      </c>
      <c r="O715" s="41" t="str">
        <f>VLOOKUP(A715,'Hospitalisation Details'!A714:L3057,11,FALSE)</f>
        <v>tier - 1</v>
      </c>
      <c r="P715" s="41" t="str">
        <f>VLOOKUP(A715,'Hospitalisation Details'!A714:L3057,12)</f>
        <v>R1013</v>
      </c>
      <c r="Q715" s="44">
        <f ca="1">VLOOKUP(A715,'Hospitalisation Details'!A714:L3057,7,FALSE)</f>
        <v>32</v>
      </c>
    </row>
    <row r="716" spans="1:17" ht="15.5" x14ac:dyDescent="0.35">
      <c r="A716" s="29" t="s">
        <v>1652</v>
      </c>
      <c r="B716" s="30" t="str">
        <f>VLOOKUP(A716,'Customer Names'!A716:E3050,3,FALSE)</f>
        <v>Smith</v>
      </c>
      <c r="C716" s="31">
        <f>VLOOKUP(A716,'Medical Examinations'!A716:J3050,2,FALSE)</f>
        <v>36.15</v>
      </c>
      <c r="D716" s="30">
        <f>VLOOKUP(A716,'Medical Examinations'!A716:J3050,4,FALSE)</f>
        <v>8.0500000000000007</v>
      </c>
      <c r="E716" s="32" t="str">
        <f>VLOOKUP(A716,'Medical Examinations'!A716:J3050,6,FALSE)</f>
        <v>No</v>
      </c>
      <c r="F716" s="33" t="str">
        <f>VLOOKUP(A716,'Medical Examinations'!A716:J3050,7,FALSE)</f>
        <v>No</v>
      </c>
      <c r="G716" s="33" t="str">
        <f>VLOOKUP(A716,'Medical Examinations'!A716:J3050,8,FALSE)</f>
        <v>No</v>
      </c>
      <c r="H716" s="33">
        <f>VLOOKUP(A716,'Medical Examinations'!A716:J3050,9,FALSE)</f>
        <v>0</v>
      </c>
      <c r="I716" s="33" t="str">
        <f>VLOOKUP(A716,'Medical Examinations'!A716:J3050,10,FALSE)</f>
        <v>No</v>
      </c>
      <c r="J716" s="33" t="str">
        <f>VLOOKUP(A716,'Medical Examinations'!A716:J3050,3,FALSE)</f>
        <v>Obesity</v>
      </c>
      <c r="K716" s="33" t="str">
        <f>VLOOKUP(A716,'Medical Examinations'!A716:J3050,5,FALSE)</f>
        <v>Diabetese</v>
      </c>
      <c r="L716" s="34">
        <f>VLOOKUP(Healthcare!A716,'Hospitalisation Details'!A716:L3058,6,FALSE)</f>
        <v>36154</v>
      </c>
      <c r="M716" s="35">
        <f>VLOOKUP(A716,'Hospitalisation Details'!A716:L3058,9,FALSE)</f>
        <v>14193.55</v>
      </c>
      <c r="N716" s="32" t="str">
        <f>VLOOKUP(Healthcare!A716,'Hospitalisation Details'!A716:L3058,10,FALSE)</f>
        <v>tier - 2</v>
      </c>
      <c r="O716" s="33" t="str">
        <f>VLOOKUP(A716,'Hospitalisation Details'!A715:L3058,11,FALSE)</f>
        <v>tier - 1</v>
      </c>
      <c r="P716" s="33" t="str">
        <f>VLOOKUP(A716,'Hospitalisation Details'!A715:L3058,12)</f>
        <v>R1013</v>
      </c>
      <c r="Q716" s="36">
        <f ca="1">VLOOKUP(A716,'Hospitalisation Details'!A715:L3058,7,FALSE)</f>
        <v>27</v>
      </c>
    </row>
    <row r="717" spans="1:17" ht="15.5" x14ac:dyDescent="0.35">
      <c r="A717" s="37" t="s">
        <v>1651</v>
      </c>
      <c r="B717" s="38" t="str">
        <f>VLOOKUP(A717,'Customer Names'!A717:E3051,3,FALSE)</f>
        <v>Nalven</v>
      </c>
      <c r="C717" s="39">
        <f>VLOOKUP(A717,'Medical Examinations'!A717:J3051,2,FALSE)</f>
        <v>44.98</v>
      </c>
      <c r="D717" s="38">
        <f>VLOOKUP(A717,'Medical Examinations'!A717:J3051,4,FALSE)</f>
        <v>5.94</v>
      </c>
      <c r="E717" s="40" t="str">
        <f>VLOOKUP(A717,'Medical Examinations'!A717:J3051,6,FALSE)</f>
        <v>No</v>
      </c>
      <c r="F717" s="41" t="str">
        <f>VLOOKUP(A717,'Medical Examinations'!A717:J3051,7,FALSE)</f>
        <v>No</v>
      </c>
      <c r="G717" s="41" t="str">
        <f>VLOOKUP(A717,'Medical Examinations'!A717:J3051,8,FALSE)</f>
        <v>No</v>
      </c>
      <c r="H717" s="41">
        <f>VLOOKUP(A717,'Medical Examinations'!A717:J3051,9,FALSE)</f>
        <v>1</v>
      </c>
      <c r="I717" s="41" t="str">
        <f>VLOOKUP(A717,'Medical Examinations'!A717:J3051,10,FALSE)</f>
        <v>No</v>
      </c>
      <c r="J717" s="41" t="str">
        <f>VLOOKUP(A717,'Medical Examinations'!A717:J3051,3,FALSE)</f>
        <v>Obesity</v>
      </c>
      <c r="K717" s="41" t="str">
        <f>VLOOKUP(A717,'Medical Examinations'!A717:J3051,5,FALSE)</f>
        <v>Prediabetese</v>
      </c>
      <c r="L717" s="42">
        <f>VLOOKUP(Healthcare!A717,'Hospitalisation Details'!A717:L3059,6,FALSE)</f>
        <v>34522</v>
      </c>
      <c r="M717" s="43">
        <f>VLOOKUP(A717,'Hospitalisation Details'!A717:L3059,9,FALSE)</f>
        <v>14152.46</v>
      </c>
      <c r="N717" s="40" t="str">
        <f>VLOOKUP(Healthcare!A717,'Hospitalisation Details'!A717:L3059,10,FALSE)</f>
        <v>tier - 2</v>
      </c>
      <c r="O717" s="41" t="str">
        <f>VLOOKUP(A717,'Hospitalisation Details'!A716:L3059,11,FALSE)</f>
        <v>tier - 1</v>
      </c>
      <c r="P717" s="41" t="str">
        <f>VLOOKUP(A717,'Hospitalisation Details'!A716:L3059,12)</f>
        <v>R1013</v>
      </c>
      <c r="Q717" s="44">
        <f ca="1">VLOOKUP(A717,'Hospitalisation Details'!A716:L3059,7,FALSE)</f>
        <v>32</v>
      </c>
    </row>
    <row r="718" spans="1:17" ht="15.5" x14ac:dyDescent="0.35">
      <c r="A718" s="29" t="s">
        <v>1650</v>
      </c>
      <c r="B718" s="30" t="str">
        <f>VLOOKUP(A718,'Customer Names'!A718:E3052,3,FALSE)</f>
        <v>Bourgeois</v>
      </c>
      <c r="C718" s="31">
        <f>VLOOKUP(A718,'Medical Examinations'!A718:J3052,2,FALSE)</f>
        <v>38.28</v>
      </c>
      <c r="D718" s="30">
        <f>VLOOKUP(A718,'Medical Examinations'!A718:J3052,4,FALSE)</f>
        <v>5.51</v>
      </c>
      <c r="E718" s="32" t="str">
        <f>VLOOKUP(A718,'Medical Examinations'!A718:J3052,6,FALSE)</f>
        <v>No</v>
      </c>
      <c r="F718" s="33" t="str">
        <f>VLOOKUP(A718,'Medical Examinations'!A718:J3052,7,FALSE)</f>
        <v>Yes</v>
      </c>
      <c r="G718" s="33" t="str">
        <f>VLOOKUP(A718,'Medical Examinations'!A718:J3052,8,FALSE)</f>
        <v>No</v>
      </c>
      <c r="H718" s="33">
        <f>VLOOKUP(A718,'Medical Examinations'!A718:J3052,9,FALSE)</f>
        <v>1</v>
      </c>
      <c r="I718" s="33" t="str">
        <f>VLOOKUP(A718,'Medical Examinations'!A718:J3052,10,FALSE)</f>
        <v>No</v>
      </c>
      <c r="J718" s="33" t="str">
        <f>VLOOKUP(A718,'Medical Examinations'!A718:J3052,3,FALSE)</f>
        <v>Obesity</v>
      </c>
      <c r="K718" s="33" t="str">
        <f>VLOOKUP(A718,'Medical Examinations'!A718:J3052,5,FALSE)</f>
        <v>Normal</v>
      </c>
      <c r="L718" s="34">
        <f>VLOOKUP(Healthcare!A718,'Hospitalisation Details'!A718:L3060,6,FALSE)</f>
        <v>38174</v>
      </c>
      <c r="M718" s="35">
        <f>VLOOKUP(A718,'Hospitalisation Details'!A718:L3060,9,FALSE)</f>
        <v>14133.04</v>
      </c>
      <c r="N718" s="32" t="str">
        <f>VLOOKUP(Healthcare!A718,'Hospitalisation Details'!A718:L3060,10,FALSE)</f>
        <v>tier - 2</v>
      </c>
      <c r="O718" s="33" t="str">
        <f>VLOOKUP(A718,'Hospitalisation Details'!A717:L3060,11,FALSE)</f>
        <v>tier - 3</v>
      </c>
      <c r="P718" s="33" t="str">
        <f>VLOOKUP(A718,'Hospitalisation Details'!A717:L3060,12)</f>
        <v>R1013</v>
      </c>
      <c r="Q718" s="36">
        <f ca="1">VLOOKUP(A718,'Hospitalisation Details'!A717:L3060,7,FALSE)</f>
        <v>22</v>
      </c>
    </row>
    <row r="719" spans="1:17" ht="15.5" x14ac:dyDescent="0.35">
      <c r="A719" s="37" t="s">
        <v>1649</v>
      </c>
      <c r="B719" s="38" t="str">
        <f>VLOOKUP(A719,'Customer Names'!A719:E3053,3,FALSE)</f>
        <v>Orloff</v>
      </c>
      <c r="C719" s="39">
        <f>VLOOKUP(A719,'Medical Examinations'!A719:J3053,2,FALSE)</f>
        <v>32.299999999999997</v>
      </c>
      <c r="D719" s="38">
        <f>VLOOKUP(A719,'Medical Examinations'!A719:J3053,4,FALSE)</f>
        <v>6.55</v>
      </c>
      <c r="E719" s="40" t="str">
        <f>VLOOKUP(A719,'Medical Examinations'!A719:J3053,6,FALSE)</f>
        <v>Yes</v>
      </c>
      <c r="F719" s="41" t="str">
        <f>VLOOKUP(A719,'Medical Examinations'!A719:J3053,7,FALSE)</f>
        <v>No</v>
      </c>
      <c r="G719" s="41" t="str">
        <f>VLOOKUP(A719,'Medical Examinations'!A719:J3053,8,FALSE)</f>
        <v>No</v>
      </c>
      <c r="H719" s="41">
        <f>VLOOKUP(A719,'Medical Examinations'!A719:J3053,9,FALSE)</f>
        <v>2</v>
      </c>
      <c r="I719" s="41" t="str">
        <f>VLOOKUP(A719,'Medical Examinations'!A719:J3053,10,FALSE)</f>
        <v>No</v>
      </c>
      <c r="J719" s="41" t="str">
        <f>VLOOKUP(A719,'Medical Examinations'!A719:J3053,3,FALSE)</f>
        <v>Obesity</v>
      </c>
      <c r="K719" s="41" t="str">
        <f>VLOOKUP(A719,'Medical Examinations'!A719:J3053,5,FALSE)</f>
        <v>Diabetese</v>
      </c>
      <c r="L719" s="42">
        <f>VLOOKUP(Healthcare!A719,'Hospitalisation Details'!A719:L3061,6,FALSE)</f>
        <v>33403</v>
      </c>
      <c r="M719" s="43">
        <f>VLOOKUP(A719,'Hospitalisation Details'!A719:L3061,9,FALSE)</f>
        <v>14119.62</v>
      </c>
      <c r="N719" s="40" t="str">
        <f>VLOOKUP(Healthcare!A719,'Hospitalisation Details'!A719:L3061,10,FALSE)</f>
        <v>tier - 2</v>
      </c>
      <c r="O719" s="41" t="str">
        <f>VLOOKUP(A719,'Hospitalisation Details'!A718:L3061,11,FALSE)</f>
        <v>tier - 1</v>
      </c>
      <c r="P719" s="41" t="str">
        <f>VLOOKUP(A719,'Hospitalisation Details'!A718:L3061,12)</f>
        <v>R1013</v>
      </c>
      <c r="Q719" s="44">
        <f ca="1">VLOOKUP(A719,'Hospitalisation Details'!A718:L3061,7,FALSE)</f>
        <v>35</v>
      </c>
    </row>
    <row r="720" spans="1:17" ht="15.5" x14ac:dyDescent="0.35">
      <c r="A720" s="29" t="s">
        <v>1648</v>
      </c>
      <c r="B720" s="30" t="str">
        <f>VLOOKUP(A720,'Customer Names'!A720:E3054,3,FALSE)</f>
        <v>Ramirez</v>
      </c>
      <c r="C720" s="31">
        <f>VLOOKUP(A720,'Medical Examinations'!A720:J3054,2,FALSE)</f>
        <v>39.51</v>
      </c>
      <c r="D720" s="30">
        <f>VLOOKUP(A720,'Medical Examinations'!A720:J3054,4,FALSE)</f>
        <v>5.79</v>
      </c>
      <c r="E720" s="32" t="str">
        <f>VLOOKUP(A720,'Medical Examinations'!A720:J3054,6,FALSE)</f>
        <v>Yes</v>
      </c>
      <c r="F720" s="33" t="str">
        <f>VLOOKUP(A720,'Medical Examinations'!A720:J3054,7,FALSE)</f>
        <v>No</v>
      </c>
      <c r="G720" s="33" t="str">
        <f>VLOOKUP(A720,'Medical Examinations'!A720:J3054,8,FALSE)</f>
        <v>No</v>
      </c>
      <c r="H720" s="33">
        <f>VLOOKUP(A720,'Medical Examinations'!A720:J3054,9,FALSE)</f>
        <v>0</v>
      </c>
      <c r="I720" s="33" t="str">
        <f>VLOOKUP(A720,'Medical Examinations'!A720:J3054,10,FALSE)</f>
        <v>No</v>
      </c>
      <c r="J720" s="33" t="str">
        <f>VLOOKUP(A720,'Medical Examinations'!A720:J3054,3,FALSE)</f>
        <v>Obesity</v>
      </c>
      <c r="K720" s="33" t="str">
        <f>VLOOKUP(A720,'Medical Examinations'!A720:J3054,5,FALSE)</f>
        <v>Prediabetese</v>
      </c>
      <c r="L720" s="34">
        <f>VLOOKUP(Healthcare!A720,'Hospitalisation Details'!A720:L3062,6,FALSE)</f>
        <v>35334</v>
      </c>
      <c r="M720" s="35">
        <f>VLOOKUP(A720,'Hospitalisation Details'!A720:L3062,9,FALSE)</f>
        <v>14098.07</v>
      </c>
      <c r="N720" s="32" t="str">
        <f>VLOOKUP(Healthcare!A720,'Hospitalisation Details'!A720:L3062,10,FALSE)</f>
        <v>tier - 2</v>
      </c>
      <c r="O720" s="33" t="str">
        <f>VLOOKUP(A720,'Hospitalisation Details'!A719:L3062,11,FALSE)</f>
        <v>tier - 3</v>
      </c>
      <c r="P720" s="33" t="str">
        <f>VLOOKUP(A720,'Hospitalisation Details'!A719:L3062,12)</f>
        <v>R1013</v>
      </c>
      <c r="Q720" s="36">
        <f ca="1">VLOOKUP(A720,'Hospitalisation Details'!A719:L3062,7,FALSE)</f>
        <v>29</v>
      </c>
    </row>
    <row r="721" spans="1:17" ht="15.5" x14ac:dyDescent="0.35">
      <c r="A721" s="37" t="s">
        <v>1647</v>
      </c>
      <c r="B721" s="38" t="str">
        <f>VLOOKUP(A721,'Customer Names'!A721:E3055,3,FALSE)</f>
        <v>Fouquet</v>
      </c>
      <c r="C721" s="39">
        <f>VLOOKUP(A721,'Medical Examinations'!A721:J3055,2,FALSE)</f>
        <v>50.46</v>
      </c>
      <c r="D721" s="38">
        <f>VLOOKUP(A721,'Medical Examinations'!A721:J3055,4,FALSE)</f>
        <v>4.5599999999999996</v>
      </c>
      <c r="E721" s="40" t="str">
        <f>VLOOKUP(A721,'Medical Examinations'!A721:J3055,6,FALSE)</f>
        <v>No</v>
      </c>
      <c r="F721" s="41" t="str">
        <f>VLOOKUP(A721,'Medical Examinations'!A721:J3055,7,FALSE)</f>
        <v>No</v>
      </c>
      <c r="G721" s="41" t="str">
        <f>VLOOKUP(A721,'Medical Examinations'!A721:J3055,8,FALSE)</f>
        <v>No</v>
      </c>
      <c r="H721" s="41">
        <f>VLOOKUP(A721,'Medical Examinations'!A721:J3055,9,FALSE)</f>
        <v>0</v>
      </c>
      <c r="I721" s="41" t="str">
        <f>VLOOKUP(A721,'Medical Examinations'!A721:J3055,10,FALSE)</f>
        <v>No</v>
      </c>
      <c r="J721" s="41" t="str">
        <f>VLOOKUP(A721,'Medical Examinations'!A721:J3055,3,FALSE)</f>
        <v>Obesity</v>
      </c>
      <c r="K721" s="41" t="str">
        <f>VLOOKUP(A721,'Medical Examinations'!A721:J3055,5,FALSE)</f>
        <v>Normal</v>
      </c>
      <c r="L721" s="42">
        <f>VLOOKUP(Healthcare!A721,'Hospitalisation Details'!A721:L3063,6,FALSE)</f>
        <v>33493</v>
      </c>
      <c r="M721" s="43">
        <f>VLOOKUP(A721,'Hospitalisation Details'!A721:L3063,9,FALSE)</f>
        <v>14081.93</v>
      </c>
      <c r="N721" s="40" t="str">
        <f>VLOOKUP(Healthcare!A721,'Hospitalisation Details'!A721:L3063,10,FALSE)</f>
        <v>tier - 2</v>
      </c>
      <c r="O721" s="41" t="str">
        <f>VLOOKUP(A721,'Hospitalisation Details'!A720:L3063,11,FALSE)</f>
        <v>tier - 3</v>
      </c>
      <c r="P721" s="41" t="str">
        <f>VLOOKUP(A721,'Hospitalisation Details'!A720:L3063,12)</f>
        <v>R1013</v>
      </c>
      <c r="Q721" s="44">
        <f ca="1">VLOOKUP(A721,'Hospitalisation Details'!A720:L3063,7,FALSE)</f>
        <v>34</v>
      </c>
    </row>
    <row r="722" spans="1:17" ht="15.5" x14ac:dyDescent="0.35">
      <c r="A722" s="29" t="s">
        <v>1646</v>
      </c>
      <c r="B722" s="30" t="str">
        <f>VLOOKUP(A722,'Customer Names'!A722:E3056,3,FALSE)</f>
        <v>McPhillips</v>
      </c>
      <c r="C722" s="31">
        <f>VLOOKUP(A722,'Medical Examinations'!A722:J3056,2,FALSE)</f>
        <v>31.73</v>
      </c>
      <c r="D722" s="30">
        <f>VLOOKUP(A722,'Medical Examinations'!A722:J3056,4,FALSE)</f>
        <v>7</v>
      </c>
      <c r="E722" s="32" t="str">
        <f>VLOOKUP(A722,'Medical Examinations'!A722:J3056,6,FALSE)</f>
        <v>No</v>
      </c>
      <c r="F722" s="33" t="str">
        <f>VLOOKUP(A722,'Medical Examinations'!A722:J3056,7,FALSE)</f>
        <v>No</v>
      </c>
      <c r="G722" s="33" t="str">
        <f>VLOOKUP(A722,'Medical Examinations'!A722:J3056,8,FALSE)</f>
        <v>No</v>
      </c>
      <c r="H722" s="33">
        <f>VLOOKUP(A722,'Medical Examinations'!A722:J3056,9,FALSE)</f>
        <v>0</v>
      </c>
      <c r="I722" s="33" t="str">
        <f>VLOOKUP(A722,'Medical Examinations'!A722:J3056,10,FALSE)</f>
        <v>No</v>
      </c>
      <c r="J722" s="33" t="str">
        <f>VLOOKUP(A722,'Medical Examinations'!A722:J3056,3,FALSE)</f>
        <v>Obesity</v>
      </c>
      <c r="K722" s="33" t="str">
        <f>VLOOKUP(A722,'Medical Examinations'!A722:J3056,5,FALSE)</f>
        <v>Diabetese</v>
      </c>
      <c r="L722" s="34">
        <f>VLOOKUP(Healthcare!A722,'Hospitalisation Details'!A722:L3064,6,FALSE)</f>
        <v>33185</v>
      </c>
      <c r="M722" s="35">
        <f>VLOOKUP(A722,'Hospitalisation Details'!A722:L3064,9,FALSE)</f>
        <v>14043.48</v>
      </c>
      <c r="N722" s="32" t="str">
        <f>VLOOKUP(Healthcare!A722,'Hospitalisation Details'!A722:L3064,10,FALSE)</f>
        <v>tier - 2</v>
      </c>
      <c r="O722" s="33" t="str">
        <f>VLOOKUP(A722,'Hospitalisation Details'!A721:L3064,11,FALSE)</f>
        <v>tier - 3</v>
      </c>
      <c r="P722" s="33" t="str">
        <f>VLOOKUP(A722,'Hospitalisation Details'!A721:L3064,12)</f>
        <v>R1013</v>
      </c>
      <c r="Q722" s="36">
        <f ca="1">VLOOKUP(A722,'Hospitalisation Details'!A721:L3064,7,FALSE)</f>
        <v>35</v>
      </c>
    </row>
    <row r="723" spans="1:17" ht="15.5" x14ac:dyDescent="0.35">
      <c r="A723" s="37" t="s">
        <v>1645</v>
      </c>
      <c r="B723" s="38" t="str">
        <f>VLOOKUP(A723,'Customer Names'!A723:E3057,3,FALSE)</f>
        <v>Burgin</v>
      </c>
      <c r="C723" s="39">
        <f>VLOOKUP(A723,'Medical Examinations'!A723:J3057,2,FALSE)</f>
        <v>32.1</v>
      </c>
      <c r="D723" s="38">
        <f>VLOOKUP(A723,'Medical Examinations'!A723:J3057,4,FALSE)</f>
        <v>6.57</v>
      </c>
      <c r="E723" s="40" t="str">
        <f>VLOOKUP(A723,'Medical Examinations'!A723:J3057,6,FALSE)</f>
        <v>Yes</v>
      </c>
      <c r="F723" s="41" t="str">
        <f>VLOOKUP(A723,'Medical Examinations'!A723:J3057,7,FALSE)</f>
        <v>No</v>
      </c>
      <c r="G723" s="41" t="str">
        <f>VLOOKUP(A723,'Medical Examinations'!A723:J3057,8,FALSE)</f>
        <v>Yes</v>
      </c>
      <c r="H723" s="41">
        <f>VLOOKUP(A723,'Medical Examinations'!A723:J3057,9,FALSE)</f>
        <v>1</v>
      </c>
      <c r="I723" s="41" t="str">
        <f>VLOOKUP(A723,'Medical Examinations'!A723:J3057,10,FALSE)</f>
        <v>No</v>
      </c>
      <c r="J723" s="41" t="str">
        <f>VLOOKUP(A723,'Medical Examinations'!A723:J3057,3,FALSE)</f>
        <v>Obesity</v>
      </c>
      <c r="K723" s="41" t="str">
        <f>VLOOKUP(A723,'Medical Examinations'!A723:J3057,5,FALSE)</f>
        <v>Diabetese</v>
      </c>
      <c r="L723" s="42">
        <f>VLOOKUP(Healthcare!A723,'Hospitalisation Details'!A723:L3065,6,FALSE)</f>
        <v>34158</v>
      </c>
      <c r="M723" s="43">
        <f>VLOOKUP(A723,'Hospitalisation Details'!A723:L3065,9,FALSE)</f>
        <v>14007.22</v>
      </c>
      <c r="N723" s="40" t="str">
        <f>VLOOKUP(Healthcare!A723,'Hospitalisation Details'!A723:L3065,10,FALSE)</f>
        <v>tier - 2</v>
      </c>
      <c r="O723" s="41" t="str">
        <f>VLOOKUP(A723,'Hospitalisation Details'!A722:L3065,11,FALSE)</f>
        <v>tier - 3</v>
      </c>
      <c r="P723" s="41" t="str">
        <f>VLOOKUP(A723,'Hospitalisation Details'!A722:L3065,12)</f>
        <v>R1013</v>
      </c>
      <c r="Q723" s="44">
        <f ca="1">VLOOKUP(A723,'Hospitalisation Details'!A722:L3065,7,FALSE)</f>
        <v>33</v>
      </c>
    </row>
    <row r="724" spans="1:17" ht="15.5" x14ac:dyDescent="0.35">
      <c r="A724" s="29" t="s">
        <v>1644</v>
      </c>
      <c r="B724" s="30" t="str">
        <f>VLOOKUP(A724,'Customer Names'!A724:E3058,3,FALSE)</f>
        <v>Roberts</v>
      </c>
      <c r="C724" s="31">
        <f>VLOOKUP(A724,'Medical Examinations'!A724:J3058,2,FALSE)</f>
        <v>27.83</v>
      </c>
      <c r="D724" s="30">
        <f>VLOOKUP(A724,'Medical Examinations'!A724:J3058,4,FALSE)</f>
        <v>11.61</v>
      </c>
      <c r="E724" s="32" t="str">
        <f>VLOOKUP(A724,'Medical Examinations'!A724:J3058,6,FALSE)</f>
        <v>Yes</v>
      </c>
      <c r="F724" s="33" t="str">
        <f>VLOOKUP(A724,'Medical Examinations'!A724:J3058,7,FALSE)</f>
        <v>No</v>
      </c>
      <c r="G724" s="33" t="str">
        <f>VLOOKUP(A724,'Medical Examinations'!A724:J3058,8,FALSE)</f>
        <v>Yes</v>
      </c>
      <c r="H724" s="33">
        <f>VLOOKUP(A724,'Medical Examinations'!A724:J3058,9,FALSE)</f>
        <v>1</v>
      </c>
      <c r="I724" s="33" t="str">
        <f>VLOOKUP(A724,'Medical Examinations'!A724:J3058,10,FALSE)</f>
        <v>No</v>
      </c>
      <c r="J724" s="33" t="str">
        <f>VLOOKUP(A724,'Medical Examinations'!A724:J3058,3,FALSE)</f>
        <v>Overweight</v>
      </c>
      <c r="K724" s="33" t="str">
        <f>VLOOKUP(A724,'Medical Examinations'!A724:J3058,5,FALSE)</f>
        <v>Diabetese</v>
      </c>
      <c r="L724" s="34">
        <f>VLOOKUP(Healthcare!A724,'Hospitalisation Details'!A724:L3066,6,FALSE)</f>
        <v>34156</v>
      </c>
      <c r="M724" s="35">
        <f>VLOOKUP(A724,'Hospitalisation Details'!A724:L3066,9,FALSE)</f>
        <v>14001.29</v>
      </c>
      <c r="N724" s="32" t="str">
        <f>VLOOKUP(Healthcare!A724,'Hospitalisation Details'!A724:L3066,10,FALSE)</f>
        <v>tier - 2</v>
      </c>
      <c r="O724" s="33" t="str">
        <f>VLOOKUP(A724,'Hospitalisation Details'!A723:L3066,11,FALSE)</f>
        <v>tier - 2</v>
      </c>
      <c r="P724" s="33" t="str">
        <f>VLOOKUP(A724,'Hospitalisation Details'!A723:L3066,12)</f>
        <v>R1013</v>
      </c>
      <c r="Q724" s="36">
        <f ca="1">VLOOKUP(A724,'Hospitalisation Details'!A723:L3066,7,FALSE)</f>
        <v>33</v>
      </c>
    </row>
    <row r="725" spans="1:17" ht="15.5" x14ac:dyDescent="0.35">
      <c r="A725" s="37" t="s">
        <v>1643</v>
      </c>
      <c r="B725" s="38" t="str">
        <f>VLOOKUP(A725,'Customer Names'!A725:E3059,3,FALSE)</f>
        <v>Nemec</v>
      </c>
      <c r="C725" s="39">
        <f>VLOOKUP(A725,'Medical Examinations'!A725:J3059,2,FALSE)</f>
        <v>27.72</v>
      </c>
      <c r="D725" s="38">
        <f>VLOOKUP(A725,'Medical Examinations'!A725:J3059,4,FALSE)</f>
        <v>8.16</v>
      </c>
      <c r="E725" s="40" t="str">
        <f>VLOOKUP(A725,'Medical Examinations'!A725:J3059,6,FALSE)</f>
        <v>Yes</v>
      </c>
      <c r="F725" s="41" t="str">
        <f>VLOOKUP(A725,'Medical Examinations'!A725:J3059,7,FALSE)</f>
        <v>No</v>
      </c>
      <c r="G725" s="41" t="str">
        <f>VLOOKUP(A725,'Medical Examinations'!A725:J3059,8,FALSE)</f>
        <v>Yes</v>
      </c>
      <c r="H725" s="41">
        <f>VLOOKUP(A725,'Medical Examinations'!A725:J3059,9,FALSE)</f>
        <v>1</v>
      </c>
      <c r="I725" s="41" t="str">
        <f>VLOOKUP(A725,'Medical Examinations'!A725:J3059,10,FALSE)</f>
        <v>No</v>
      </c>
      <c r="J725" s="41" t="str">
        <f>VLOOKUP(A725,'Medical Examinations'!A725:J3059,3,FALSE)</f>
        <v>Overweight</v>
      </c>
      <c r="K725" s="41" t="str">
        <f>VLOOKUP(A725,'Medical Examinations'!A725:J3059,5,FALSE)</f>
        <v>Diabetese</v>
      </c>
      <c r="L725" s="42">
        <f>VLOOKUP(Healthcare!A725,'Hospitalisation Details'!A725:L3067,6,FALSE)</f>
        <v>34326</v>
      </c>
      <c r="M725" s="43">
        <f>VLOOKUP(A725,'Hospitalisation Details'!A725:L3067,9,FALSE)</f>
        <v>14001.13</v>
      </c>
      <c r="N725" s="40" t="str">
        <f>VLOOKUP(Healthcare!A725,'Hospitalisation Details'!A725:L3067,10,FALSE)</f>
        <v>tier - 2</v>
      </c>
      <c r="O725" s="41" t="str">
        <f>VLOOKUP(A725,'Hospitalisation Details'!A724:L3067,11,FALSE)</f>
        <v>tier - 1</v>
      </c>
      <c r="P725" s="41" t="str">
        <f>VLOOKUP(A725,'Hospitalisation Details'!A724:L3067,12)</f>
        <v>R1013</v>
      </c>
      <c r="Q725" s="44">
        <f ca="1">VLOOKUP(A725,'Hospitalisation Details'!A724:L3067,7,FALSE)</f>
        <v>32</v>
      </c>
    </row>
    <row r="726" spans="1:17" ht="15.5" x14ac:dyDescent="0.35">
      <c r="A726" s="29" t="s">
        <v>1642</v>
      </c>
      <c r="B726" s="30" t="str">
        <f>VLOOKUP(A726,'Customer Names'!A726:E3060,3,FALSE)</f>
        <v>Appman</v>
      </c>
      <c r="C726" s="31">
        <f>VLOOKUP(A726,'Medical Examinations'!A726:J3060,2,FALSE)</f>
        <v>36.765000000000001</v>
      </c>
      <c r="D726" s="30">
        <f>VLOOKUP(A726,'Medical Examinations'!A726:J3060,4,FALSE)</f>
        <v>4.4800000000000004</v>
      </c>
      <c r="E726" s="32" t="str">
        <f>VLOOKUP(A726,'Medical Examinations'!A726:J3060,6,FALSE)</f>
        <v>Yes</v>
      </c>
      <c r="F726" s="33" t="str">
        <f>VLOOKUP(A726,'Medical Examinations'!A726:J3060,7,FALSE)</f>
        <v>No</v>
      </c>
      <c r="G726" s="33" t="str">
        <f>VLOOKUP(A726,'Medical Examinations'!A726:J3060,8,FALSE)</f>
        <v>No</v>
      </c>
      <c r="H726" s="33">
        <f>VLOOKUP(A726,'Medical Examinations'!A726:J3060,9,FALSE)</f>
        <v>2</v>
      </c>
      <c r="I726" s="33" t="str">
        <f>VLOOKUP(A726,'Medical Examinations'!A726:J3060,10,FALSE)</f>
        <v>No</v>
      </c>
      <c r="J726" s="33" t="str">
        <f>VLOOKUP(A726,'Medical Examinations'!A726:J3060,3,FALSE)</f>
        <v>Obesity</v>
      </c>
      <c r="K726" s="33" t="str">
        <f>VLOOKUP(A726,'Medical Examinations'!A726:J3060,5,FALSE)</f>
        <v>Normal</v>
      </c>
      <c r="L726" s="34">
        <f>VLOOKUP(Healthcare!A726,'Hospitalisation Details'!A726:L3068,6,FALSE)</f>
        <v>36409</v>
      </c>
      <c r="M726" s="35">
        <f>VLOOKUP(A726,'Hospitalisation Details'!A726:L3068,9,FALSE)</f>
        <v>13981.85</v>
      </c>
      <c r="N726" s="32" t="str">
        <f>VLOOKUP(Healthcare!A726,'Hospitalisation Details'!A726:L3068,10,FALSE)</f>
        <v>tier - 2</v>
      </c>
      <c r="O726" s="33" t="str">
        <f>VLOOKUP(A726,'Hospitalisation Details'!A725:L3068,11,FALSE)</f>
        <v>tier - 1</v>
      </c>
      <c r="P726" s="33" t="str">
        <f>VLOOKUP(A726,'Hospitalisation Details'!A725:L3068,12)</f>
        <v>R1013</v>
      </c>
      <c r="Q726" s="36">
        <f ca="1">VLOOKUP(A726,'Hospitalisation Details'!A725:L3068,7,FALSE)</f>
        <v>27</v>
      </c>
    </row>
    <row r="727" spans="1:17" ht="15.5" x14ac:dyDescent="0.35">
      <c r="A727" s="37" t="s">
        <v>1641</v>
      </c>
      <c r="B727" s="38" t="str">
        <f>VLOOKUP(A727,'Customer Names'!A727:E3061,3,FALSE)</f>
        <v>Driscoll</v>
      </c>
      <c r="C727" s="39">
        <f>VLOOKUP(A727,'Medical Examinations'!A727:J3061,2,FALSE)</f>
        <v>48.36</v>
      </c>
      <c r="D727" s="38">
        <f>VLOOKUP(A727,'Medical Examinations'!A727:J3061,4,FALSE)</f>
        <v>4.08</v>
      </c>
      <c r="E727" s="40" t="str">
        <f>VLOOKUP(A727,'Medical Examinations'!A727:J3061,6,FALSE)</f>
        <v>No</v>
      </c>
      <c r="F727" s="41" t="str">
        <f>VLOOKUP(A727,'Medical Examinations'!A727:J3061,7,FALSE)</f>
        <v>No</v>
      </c>
      <c r="G727" s="41" t="str">
        <f>VLOOKUP(A727,'Medical Examinations'!A727:J3061,8,FALSE)</f>
        <v>No</v>
      </c>
      <c r="H727" s="41">
        <f>VLOOKUP(A727,'Medical Examinations'!A727:J3061,9,FALSE)</f>
        <v>0</v>
      </c>
      <c r="I727" s="41" t="str">
        <f>VLOOKUP(A727,'Medical Examinations'!A727:J3061,10,FALSE)</f>
        <v>No</v>
      </c>
      <c r="J727" s="41" t="str">
        <f>VLOOKUP(A727,'Medical Examinations'!A727:J3061,3,FALSE)</f>
        <v>Obesity</v>
      </c>
      <c r="K727" s="41" t="str">
        <f>VLOOKUP(A727,'Medical Examinations'!A727:J3061,5,FALSE)</f>
        <v>Normal</v>
      </c>
      <c r="L727" s="42">
        <f>VLOOKUP(Healthcare!A727,'Hospitalisation Details'!A727:L3069,6,FALSE)</f>
        <v>33067</v>
      </c>
      <c r="M727" s="43">
        <f>VLOOKUP(A727,'Hospitalisation Details'!A727:L3069,9,FALSE)</f>
        <v>13979.45</v>
      </c>
      <c r="N727" s="40" t="str">
        <f>VLOOKUP(Healthcare!A727,'Hospitalisation Details'!A727:L3069,10,FALSE)</f>
        <v>tier - 2</v>
      </c>
      <c r="O727" s="41" t="str">
        <f>VLOOKUP(A727,'Hospitalisation Details'!A726:L3069,11,FALSE)</f>
        <v>tier - 1</v>
      </c>
      <c r="P727" s="41" t="str">
        <f>VLOOKUP(A727,'Hospitalisation Details'!A726:L3069,12)</f>
        <v>R1013</v>
      </c>
      <c r="Q727" s="44">
        <f ca="1">VLOOKUP(A727,'Hospitalisation Details'!A726:L3069,7,FALSE)</f>
        <v>36</v>
      </c>
    </row>
    <row r="728" spans="1:17" ht="15.5" x14ac:dyDescent="0.35">
      <c r="A728" s="29" t="s">
        <v>1640</v>
      </c>
      <c r="B728" s="30" t="str">
        <f>VLOOKUP(A728,'Customer Names'!A728:E3062,3,FALSE)</f>
        <v>Glotzbach</v>
      </c>
      <c r="C728" s="31">
        <f>VLOOKUP(A728,'Medical Examinations'!A728:J3062,2,FALSE)</f>
        <v>31.445</v>
      </c>
      <c r="D728" s="30">
        <f>VLOOKUP(A728,'Medical Examinations'!A728:J3062,4,FALSE)</f>
        <v>4.4000000000000004</v>
      </c>
      <c r="E728" s="32" t="str">
        <f>VLOOKUP(A728,'Medical Examinations'!A728:J3062,6,FALSE)</f>
        <v>Yes</v>
      </c>
      <c r="F728" s="33" t="str">
        <f>VLOOKUP(A728,'Medical Examinations'!A728:J3062,7,FALSE)</f>
        <v>No</v>
      </c>
      <c r="G728" s="33" t="str">
        <f>VLOOKUP(A728,'Medical Examinations'!A728:J3062,8,FALSE)</f>
        <v>No</v>
      </c>
      <c r="H728" s="33">
        <f>VLOOKUP(A728,'Medical Examinations'!A728:J3062,9,FALSE)</f>
        <v>2</v>
      </c>
      <c r="I728" s="33" t="str">
        <f>VLOOKUP(A728,'Medical Examinations'!A728:J3062,10,FALSE)</f>
        <v>No</v>
      </c>
      <c r="J728" s="33" t="str">
        <f>VLOOKUP(A728,'Medical Examinations'!A728:J3062,3,FALSE)</f>
        <v>Obesity</v>
      </c>
      <c r="K728" s="33" t="str">
        <f>VLOOKUP(A728,'Medical Examinations'!A728:J3062,5,FALSE)</f>
        <v>Normal</v>
      </c>
      <c r="L728" s="34">
        <f>VLOOKUP(Healthcare!A728,'Hospitalisation Details'!A728:L3070,6,FALSE)</f>
        <v>36401</v>
      </c>
      <c r="M728" s="35">
        <f>VLOOKUP(A728,'Hospitalisation Details'!A728:L3070,9,FALSE)</f>
        <v>13974.46</v>
      </c>
      <c r="N728" s="32" t="str">
        <f>VLOOKUP(Healthcare!A728,'Hospitalisation Details'!A728:L3070,10,FALSE)</f>
        <v>tier - 2</v>
      </c>
      <c r="O728" s="33" t="str">
        <f>VLOOKUP(A728,'Hospitalisation Details'!A727:L3070,11,FALSE)</f>
        <v>tier - 2</v>
      </c>
      <c r="P728" s="33" t="str">
        <f>VLOOKUP(A728,'Hospitalisation Details'!A727:L3070,12)</f>
        <v>R1013</v>
      </c>
      <c r="Q728" s="36">
        <f ca="1">VLOOKUP(A728,'Hospitalisation Details'!A727:L3070,7,FALSE)</f>
        <v>27</v>
      </c>
    </row>
    <row r="729" spans="1:17" ht="15.5" x14ac:dyDescent="0.35">
      <c r="A729" s="37" t="s">
        <v>1639</v>
      </c>
      <c r="B729" s="38" t="str">
        <f>VLOOKUP(A729,'Customer Names'!A729:E3063,3,FALSE)</f>
        <v>Tenforde</v>
      </c>
      <c r="C729" s="39">
        <f>VLOOKUP(A729,'Medical Examinations'!A729:J3063,2,FALSE)</f>
        <v>27.55</v>
      </c>
      <c r="D729" s="38">
        <f>VLOOKUP(A729,'Medical Examinations'!A729:J3063,4,FALSE)</f>
        <v>9.02</v>
      </c>
      <c r="E729" s="40" t="str">
        <f>VLOOKUP(A729,'Medical Examinations'!A729:J3063,6,FALSE)</f>
        <v>No</v>
      </c>
      <c r="F729" s="41" t="str">
        <f>VLOOKUP(A729,'Medical Examinations'!A729:J3063,7,FALSE)</f>
        <v>No</v>
      </c>
      <c r="G729" s="41" t="str">
        <f>VLOOKUP(A729,'Medical Examinations'!A729:J3063,8,FALSE)</f>
        <v>No</v>
      </c>
      <c r="H729" s="41">
        <f>VLOOKUP(A729,'Medical Examinations'!A729:J3063,9,FALSE)</f>
        <v>0</v>
      </c>
      <c r="I729" s="41" t="str">
        <f>VLOOKUP(A729,'Medical Examinations'!A729:J3063,10,FALSE)</f>
        <v>No</v>
      </c>
      <c r="J729" s="41" t="str">
        <f>VLOOKUP(A729,'Medical Examinations'!A729:J3063,3,FALSE)</f>
        <v>Overweight</v>
      </c>
      <c r="K729" s="41" t="str">
        <f>VLOOKUP(A729,'Medical Examinations'!A729:J3063,5,FALSE)</f>
        <v>Diabetese</v>
      </c>
      <c r="L729" s="42">
        <f>VLOOKUP(Healthcare!A729,'Hospitalisation Details'!A729:L3071,6,FALSE)</f>
        <v>33042</v>
      </c>
      <c r="M729" s="43">
        <f>VLOOKUP(A729,'Hospitalisation Details'!A729:L3071,9,FALSE)</f>
        <v>13937.67</v>
      </c>
      <c r="N729" s="40" t="str">
        <f>VLOOKUP(Healthcare!A729,'Hospitalisation Details'!A729:L3071,10,FALSE)</f>
        <v>tier - 2</v>
      </c>
      <c r="O729" s="41" t="str">
        <f>VLOOKUP(A729,'Hospitalisation Details'!A728:L3071,11,FALSE)</f>
        <v>tier - 1</v>
      </c>
      <c r="P729" s="41" t="str">
        <f>VLOOKUP(A729,'Hospitalisation Details'!A728:L3071,12)</f>
        <v>R1013</v>
      </c>
      <c r="Q729" s="44">
        <f ca="1">VLOOKUP(A729,'Hospitalisation Details'!A728:L3071,7,FALSE)</f>
        <v>36</v>
      </c>
    </row>
    <row r="730" spans="1:17" ht="15.5" x14ac:dyDescent="0.35">
      <c r="A730" s="29" t="s">
        <v>1638</v>
      </c>
      <c r="B730" s="30" t="str">
        <f>VLOOKUP(A730,'Customer Names'!A730:E3064,3,FALSE)</f>
        <v>Ramirez</v>
      </c>
      <c r="C730" s="31">
        <f>VLOOKUP(A730,'Medical Examinations'!A730:J3064,2,FALSE)</f>
        <v>33.11</v>
      </c>
      <c r="D730" s="30">
        <f>VLOOKUP(A730,'Medical Examinations'!A730:J3064,4,FALSE)</f>
        <v>8.06</v>
      </c>
      <c r="E730" s="32" t="str">
        <f>VLOOKUP(A730,'Medical Examinations'!A730:J3064,6,FALSE)</f>
        <v>No</v>
      </c>
      <c r="F730" s="33" t="str">
        <f>VLOOKUP(A730,'Medical Examinations'!A730:J3064,7,FALSE)</f>
        <v>No</v>
      </c>
      <c r="G730" s="33" t="str">
        <f>VLOOKUP(A730,'Medical Examinations'!A730:J3064,8,FALSE)</f>
        <v>No</v>
      </c>
      <c r="H730" s="33">
        <f>VLOOKUP(A730,'Medical Examinations'!A730:J3064,9,FALSE)</f>
        <v>0</v>
      </c>
      <c r="I730" s="33" t="str">
        <f>VLOOKUP(A730,'Medical Examinations'!A730:J3064,10,FALSE)</f>
        <v>No</v>
      </c>
      <c r="J730" s="33" t="str">
        <f>VLOOKUP(A730,'Medical Examinations'!A730:J3064,3,FALSE)</f>
        <v>Obesity</v>
      </c>
      <c r="K730" s="33" t="str">
        <f>VLOOKUP(A730,'Medical Examinations'!A730:J3064,5,FALSE)</f>
        <v>Diabetese</v>
      </c>
      <c r="L730" s="34">
        <f>VLOOKUP(Healthcare!A730,'Hospitalisation Details'!A730:L3072,6,FALSE)</f>
        <v>33812</v>
      </c>
      <c r="M730" s="35">
        <f>VLOOKUP(A730,'Hospitalisation Details'!A730:L3072,9,FALSE)</f>
        <v>13919.82</v>
      </c>
      <c r="N730" s="32" t="str">
        <f>VLOOKUP(Healthcare!A730,'Hospitalisation Details'!A730:L3072,10,FALSE)</f>
        <v>tier - 2</v>
      </c>
      <c r="O730" s="33" t="str">
        <f>VLOOKUP(A730,'Hospitalisation Details'!A729:L3072,11,FALSE)</f>
        <v>tier - 2</v>
      </c>
      <c r="P730" s="33" t="str">
        <f>VLOOKUP(A730,'Hospitalisation Details'!A729:L3072,12)</f>
        <v>R1013</v>
      </c>
      <c r="Q730" s="36">
        <f ca="1">VLOOKUP(A730,'Hospitalisation Details'!A729:L3072,7,FALSE)</f>
        <v>34</v>
      </c>
    </row>
    <row r="731" spans="1:17" ht="15.5" x14ac:dyDescent="0.35">
      <c r="A731" s="37" t="s">
        <v>1637</v>
      </c>
      <c r="B731" s="38" t="str">
        <f>VLOOKUP(A731,'Customer Names'!A731:E3065,3,FALSE)</f>
        <v>Stanley Torres</v>
      </c>
      <c r="C731" s="39">
        <f>VLOOKUP(A731,'Medical Examinations'!A731:J3065,2,FALSE)</f>
        <v>36.85</v>
      </c>
      <c r="D731" s="38">
        <f>VLOOKUP(A731,'Medical Examinations'!A731:J3065,4,FALSE)</f>
        <v>6.21</v>
      </c>
      <c r="E731" s="40" t="str">
        <f>VLOOKUP(A731,'Medical Examinations'!A731:J3065,6,FALSE)</f>
        <v>Yes</v>
      </c>
      <c r="F731" s="41" t="str">
        <f>VLOOKUP(A731,'Medical Examinations'!A731:J3065,7,FALSE)</f>
        <v>No</v>
      </c>
      <c r="G731" s="41" t="str">
        <f>VLOOKUP(A731,'Medical Examinations'!A731:J3065,8,FALSE)</f>
        <v>No</v>
      </c>
      <c r="H731" s="41">
        <f>VLOOKUP(A731,'Medical Examinations'!A731:J3065,9,FALSE)</f>
        <v>2</v>
      </c>
      <c r="I731" s="41" t="str">
        <f>VLOOKUP(A731,'Medical Examinations'!A731:J3065,10,FALSE)</f>
        <v>No</v>
      </c>
      <c r="J731" s="41" t="str">
        <f>VLOOKUP(A731,'Medical Examinations'!A731:J3065,3,FALSE)</f>
        <v>Obesity</v>
      </c>
      <c r="K731" s="41" t="str">
        <f>VLOOKUP(A731,'Medical Examinations'!A731:J3065,5,FALSE)</f>
        <v>Prediabetese</v>
      </c>
      <c r="L731" s="42">
        <f>VLOOKUP(Healthcare!A731,'Hospitalisation Details'!A731:L3073,6,FALSE)</f>
        <v>36348</v>
      </c>
      <c r="M731" s="43">
        <f>VLOOKUP(A731,'Hospitalisation Details'!A731:L3073,9,FALSE)</f>
        <v>13887.97</v>
      </c>
      <c r="N731" s="40" t="str">
        <f>VLOOKUP(Healthcare!A731,'Hospitalisation Details'!A731:L3073,10,FALSE)</f>
        <v>tier - 2</v>
      </c>
      <c r="O731" s="41" t="str">
        <f>VLOOKUP(A731,'Hospitalisation Details'!A730:L3073,11,FALSE)</f>
        <v>tier - 2</v>
      </c>
      <c r="P731" s="41" t="str">
        <f>VLOOKUP(A731,'Hospitalisation Details'!A730:L3073,12)</f>
        <v>R1013</v>
      </c>
      <c r="Q731" s="44">
        <f ca="1">VLOOKUP(A731,'Hospitalisation Details'!A730:L3073,7,FALSE)</f>
        <v>27</v>
      </c>
    </row>
    <row r="732" spans="1:17" ht="15.5" x14ac:dyDescent="0.35">
      <c r="A732" s="29" t="s">
        <v>1636</v>
      </c>
      <c r="B732" s="30" t="str">
        <f>VLOOKUP(A732,'Customer Names'!A732:E3066,3,FALSE)</f>
        <v>Vandongen</v>
      </c>
      <c r="C732" s="31">
        <f>VLOOKUP(A732,'Medical Examinations'!A732:J3066,2,FALSE)</f>
        <v>36.299999999999997</v>
      </c>
      <c r="D732" s="30">
        <f>VLOOKUP(A732,'Medical Examinations'!A732:J3066,4,FALSE)</f>
        <v>5.79</v>
      </c>
      <c r="E732" s="32" t="str">
        <f>VLOOKUP(A732,'Medical Examinations'!A732:J3066,6,FALSE)</f>
        <v>Yes</v>
      </c>
      <c r="F732" s="33" t="str">
        <f>VLOOKUP(A732,'Medical Examinations'!A732:J3066,7,FALSE)</f>
        <v>No</v>
      </c>
      <c r="G732" s="33" t="str">
        <f>VLOOKUP(A732,'Medical Examinations'!A732:J3066,8,FALSE)</f>
        <v>No</v>
      </c>
      <c r="H732" s="33">
        <f>VLOOKUP(A732,'Medical Examinations'!A732:J3066,9,FALSE)</f>
        <v>2</v>
      </c>
      <c r="I732" s="33" t="str">
        <f>VLOOKUP(A732,'Medical Examinations'!A732:J3066,10,FALSE)</f>
        <v>No</v>
      </c>
      <c r="J732" s="33" t="str">
        <f>VLOOKUP(A732,'Medical Examinations'!A732:J3066,3,FALSE)</f>
        <v>Obesity</v>
      </c>
      <c r="K732" s="33" t="str">
        <f>VLOOKUP(A732,'Medical Examinations'!A732:J3066,5,FALSE)</f>
        <v>Prediabetese</v>
      </c>
      <c r="L732" s="34">
        <f>VLOOKUP(Healthcare!A732,'Hospitalisation Details'!A732:L3074,6,FALSE)</f>
        <v>36523</v>
      </c>
      <c r="M732" s="35">
        <f>VLOOKUP(A732,'Hospitalisation Details'!A732:L3074,9,FALSE)</f>
        <v>13887.2</v>
      </c>
      <c r="N732" s="32" t="str">
        <f>VLOOKUP(Healthcare!A732,'Hospitalisation Details'!A732:L3074,10,FALSE)</f>
        <v>tier - 2</v>
      </c>
      <c r="O732" s="33" t="str">
        <f>VLOOKUP(A732,'Hospitalisation Details'!A731:L3074,11,FALSE)</f>
        <v>tier - 3</v>
      </c>
      <c r="P732" s="33" t="str">
        <f>VLOOKUP(A732,'Hospitalisation Details'!A731:L3074,12)</f>
        <v>R1013</v>
      </c>
      <c r="Q732" s="36">
        <f ca="1">VLOOKUP(A732,'Hospitalisation Details'!A731:L3074,7,FALSE)</f>
        <v>26</v>
      </c>
    </row>
    <row r="733" spans="1:17" ht="15.5" x14ac:dyDescent="0.35">
      <c r="A733" s="37" t="s">
        <v>1635</v>
      </c>
      <c r="B733" s="38" t="str">
        <f>VLOOKUP(A733,'Customer Names'!A733:E3067,3,FALSE)</f>
        <v>Liebald</v>
      </c>
      <c r="C733" s="39">
        <f>VLOOKUP(A733,'Medical Examinations'!A733:J3067,2,FALSE)</f>
        <v>45.34</v>
      </c>
      <c r="D733" s="38">
        <f>VLOOKUP(A733,'Medical Examinations'!A733:J3067,4,FALSE)</f>
        <v>5.69</v>
      </c>
      <c r="E733" s="40" t="str">
        <f>VLOOKUP(A733,'Medical Examinations'!A733:J3067,6,FALSE)</f>
        <v>Yes</v>
      </c>
      <c r="F733" s="41" t="str">
        <f>VLOOKUP(A733,'Medical Examinations'!A733:J3067,7,FALSE)</f>
        <v>No</v>
      </c>
      <c r="G733" s="41" t="str">
        <f>VLOOKUP(A733,'Medical Examinations'!A733:J3067,8,FALSE)</f>
        <v>No</v>
      </c>
      <c r="H733" s="41">
        <f>VLOOKUP(A733,'Medical Examinations'!A733:J3067,9,FALSE)</f>
        <v>0</v>
      </c>
      <c r="I733" s="41" t="str">
        <f>VLOOKUP(A733,'Medical Examinations'!A733:J3067,10,FALSE)</f>
        <v>No</v>
      </c>
      <c r="J733" s="41" t="str">
        <f>VLOOKUP(A733,'Medical Examinations'!A733:J3067,3,FALSE)</f>
        <v>Obesity</v>
      </c>
      <c r="K733" s="41" t="str">
        <f>VLOOKUP(A733,'Medical Examinations'!A733:J3067,5,FALSE)</f>
        <v>Normal</v>
      </c>
      <c r="L733" s="42">
        <f>VLOOKUP(Healthcare!A733,'Hospitalisation Details'!A733:L3075,6,FALSE)</f>
        <v>34967</v>
      </c>
      <c r="M733" s="43">
        <f>VLOOKUP(A733,'Hospitalisation Details'!A733:L3075,9,FALSE)</f>
        <v>13886.4</v>
      </c>
      <c r="N733" s="40" t="str">
        <f>VLOOKUP(Healthcare!A733,'Hospitalisation Details'!A733:L3075,10,FALSE)</f>
        <v>tier - 2</v>
      </c>
      <c r="O733" s="41" t="str">
        <f>VLOOKUP(A733,'Hospitalisation Details'!A732:L3075,11,FALSE)</f>
        <v>tier - 2</v>
      </c>
      <c r="P733" s="41" t="str">
        <f>VLOOKUP(A733,'Hospitalisation Details'!A732:L3075,12)</f>
        <v>R1013</v>
      </c>
      <c r="Q733" s="44">
        <f ca="1">VLOOKUP(A733,'Hospitalisation Details'!A732:L3075,7,FALSE)</f>
        <v>30</v>
      </c>
    </row>
    <row r="734" spans="1:17" ht="15.5" x14ac:dyDescent="0.35">
      <c r="A734" s="29" t="s">
        <v>1634</v>
      </c>
      <c r="B734" s="30" t="str">
        <f>VLOOKUP(A734,'Customer Names'!A734:E3068,3,FALSE)</f>
        <v>Holte</v>
      </c>
      <c r="C734" s="31">
        <f>VLOOKUP(A734,'Medical Examinations'!A734:J3068,2,FALSE)</f>
        <v>31.8</v>
      </c>
      <c r="D734" s="30">
        <f>VLOOKUP(A734,'Medical Examinations'!A734:J3068,4,FALSE)</f>
        <v>5.36</v>
      </c>
      <c r="E734" s="32" t="str">
        <f>VLOOKUP(A734,'Medical Examinations'!A734:J3068,6,FALSE)</f>
        <v>Yes</v>
      </c>
      <c r="F734" s="33" t="str">
        <f>VLOOKUP(A734,'Medical Examinations'!A734:J3068,7,FALSE)</f>
        <v>No</v>
      </c>
      <c r="G734" s="33" t="str">
        <f>VLOOKUP(A734,'Medical Examinations'!A734:J3068,8,FALSE)</f>
        <v>No</v>
      </c>
      <c r="H734" s="33">
        <f>VLOOKUP(A734,'Medical Examinations'!A734:J3068,9,FALSE)</f>
        <v>2</v>
      </c>
      <c r="I734" s="33" t="str">
        <f>VLOOKUP(A734,'Medical Examinations'!A734:J3068,10,FALSE)</f>
        <v>No</v>
      </c>
      <c r="J734" s="33" t="str">
        <f>VLOOKUP(A734,'Medical Examinations'!A734:J3068,3,FALSE)</f>
        <v>Obesity</v>
      </c>
      <c r="K734" s="33" t="str">
        <f>VLOOKUP(A734,'Medical Examinations'!A734:J3068,5,FALSE)</f>
        <v>Normal</v>
      </c>
      <c r="L734" s="34">
        <f>VLOOKUP(Healthcare!A734,'Hospitalisation Details'!A734:L3076,6,FALSE)</f>
        <v>36438</v>
      </c>
      <c r="M734" s="35">
        <f>VLOOKUP(A734,'Hospitalisation Details'!A734:L3076,9,FALSE)</f>
        <v>13880.95</v>
      </c>
      <c r="N734" s="32" t="str">
        <f>VLOOKUP(Healthcare!A734,'Hospitalisation Details'!A734:L3076,10,FALSE)</f>
        <v>tier - 2</v>
      </c>
      <c r="O734" s="33" t="str">
        <f>VLOOKUP(A734,'Hospitalisation Details'!A733:L3076,11,FALSE)</f>
        <v>tier - 2</v>
      </c>
      <c r="P734" s="33" t="str">
        <f>VLOOKUP(A734,'Hospitalisation Details'!A733:L3076,12)</f>
        <v>R1013</v>
      </c>
      <c r="Q734" s="36">
        <f ca="1">VLOOKUP(A734,'Hospitalisation Details'!A733:L3076,7,FALSE)</f>
        <v>26</v>
      </c>
    </row>
    <row r="735" spans="1:17" ht="15.5" x14ac:dyDescent="0.35">
      <c r="A735" s="37" t="s">
        <v>1633</v>
      </c>
      <c r="B735" s="38" t="str">
        <f>VLOOKUP(A735,'Customer Names'!A735:E3069,3,FALSE)</f>
        <v>Johnson</v>
      </c>
      <c r="C735" s="39">
        <f>VLOOKUP(A735,'Medical Examinations'!A735:J3069,2,FALSE)</f>
        <v>41.02</v>
      </c>
      <c r="D735" s="38">
        <f>VLOOKUP(A735,'Medical Examinations'!A735:J3069,4,FALSE)</f>
        <v>11.37</v>
      </c>
      <c r="E735" s="40" t="str">
        <f>VLOOKUP(A735,'Medical Examinations'!A735:J3069,6,FALSE)</f>
        <v>No</v>
      </c>
      <c r="F735" s="41" t="str">
        <f>VLOOKUP(A735,'Medical Examinations'!A735:J3069,7,FALSE)</f>
        <v>No</v>
      </c>
      <c r="G735" s="41" t="str">
        <f>VLOOKUP(A735,'Medical Examinations'!A735:J3069,8,FALSE)</f>
        <v>No</v>
      </c>
      <c r="H735" s="41">
        <f>VLOOKUP(A735,'Medical Examinations'!A735:J3069,9,FALSE)</f>
        <v>0</v>
      </c>
      <c r="I735" s="41" t="str">
        <f>VLOOKUP(A735,'Medical Examinations'!A735:J3069,10,FALSE)</f>
        <v>No</v>
      </c>
      <c r="J735" s="41" t="str">
        <f>VLOOKUP(A735,'Medical Examinations'!A735:J3069,3,FALSE)</f>
        <v>Obesity</v>
      </c>
      <c r="K735" s="41" t="str">
        <f>VLOOKUP(A735,'Medical Examinations'!A735:J3069,5,FALSE)</f>
        <v>Diabetese</v>
      </c>
      <c r="L735" s="42">
        <f>VLOOKUP(Healthcare!A735,'Hospitalisation Details'!A735:L3077,6,FALSE)</f>
        <v>36148</v>
      </c>
      <c r="M735" s="43">
        <f>VLOOKUP(A735,'Hospitalisation Details'!A735:L3077,9,FALSE)</f>
        <v>13874.89</v>
      </c>
      <c r="N735" s="40" t="str">
        <f>VLOOKUP(Healthcare!A735,'Hospitalisation Details'!A735:L3077,10,FALSE)</f>
        <v>tier - 2</v>
      </c>
      <c r="O735" s="41" t="str">
        <f>VLOOKUP(A735,'Hospitalisation Details'!A734:L3077,11,FALSE)</f>
        <v>tier - 1</v>
      </c>
      <c r="P735" s="41" t="str">
        <f>VLOOKUP(A735,'Hospitalisation Details'!A734:L3077,12)</f>
        <v>R1013</v>
      </c>
      <c r="Q735" s="44">
        <f ca="1">VLOOKUP(A735,'Hospitalisation Details'!A734:L3077,7,FALSE)</f>
        <v>27</v>
      </c>
    </row>
    <row r="736" spans="1:17" ht="15.5" x14ac:dyDescent="0.35">
      <c r="A736" s="29" t="s">
        <v>1632</v>
      </c>
      <c r="B736" s="30" t="str">
        <f>VLOOKUP(A736,'Customer Names'!A736:E3070,3,FALSE)</f>
        <v>Bartlett</v>
      </c>
      <c r="C736" s="31">
        <f>VLOOKUP(A736,'Medical Examinations'!A736:J3070,2,FALSE)</f>
        <v>32.68</v>
      </c>
      <c r="D736" s="30">
        <f>VLOOKUP(A736,'Medical Examinations'!A736:J3070,4,FALSE)</f>
        <v>11.87</v>
      </c>
      <c r="E736" s="32" t="str">
        <f>VLOOKUP(A736,'Medical Examinations'!A736:J3070,6,FALSE)</f>
        <v>No</v>
      </c>
      <c r="F736" s="33" t="str">
        <f>VLOOKUP(A736,'Medical Examinations'!A736:J3070,7,FALSE)</f>
        <v>No</v>
      </c>
      <c r="G736" s="33" t="str">
        <f>VLOOKUP(A736,'Medical Examinations'!A736:J3070,8,FALSE)</f>
        <v>No</v>
      </c>
      <c r="H736" s="33">
        <f>VLOOKUP(A736,'Medical Examinations'!A736:J3070,9,FALSE)</f>
        <v>0</v>
      </c>
      <c r="I736" s="33" t="str">
        <f>VLOOKUP(A736,'Medical Examinations'!A736:J3070,10,FALSE)</f>
        <v>No</v>
      </c>
      <c r="J736" s="33" t="str">
        <f>VLOOKUP(A736,'Medical Examinations'!A736:J3070,3,FALSE)</f>
        <v>Obesity</v>
      </c>
      <c r="K736" s="33" t="str">
        <f>VLOOKUP(A736,'Medical Examinations'!A736:J3070,5,FALSE)</f>
        <v>Diabetese</v>
      </c>
      <c r="L736" s="34">
        <f>VLOOKUP(Healthcare!A736,'Hospitalisation Details'!A736:L3078,6,FALSE)</f>
        <v>33075</v>
      </c>
      <c r="M736" s="35">
        <f>VLOOKUP(A736,'Hospitalisation Details'!A736:L3078,9,FALSE)</f>
        <v>13844.8</v>
      </c>
      <c r="N736" s="32" t="str">
        <f>VLOOKUP(Healthcare!A736,'Hospitalisation Details'!A736:L3078,10,FALSE)</f>
        <v>tier - 2</v>
      </c>
      <c r="O736" s="33" t="str">
        <f>VLOOKUP(A736,'Hospitalisation Details'!A735:L3078,11,FALSE)</f>
        <v>tier - 2</v>
      </c>
      <c r="P736" s="33" t="str">
        <f>VLOOKUP(A736,'Hospitalisation Details'!A735:L3078,12)</f>
        <v>R1013</v>
      </c>
      <c r="Q736" s="36">
        <f ca="1">VLOOKUP(A736,'Hospitalisation Details'!A735:L3078,7,FALSE)</f>
        <v>36</v>
      </c>
    </row>
    <row r="737" spans="1:17" ht="15.5" x14ac:dyDescent="0.35">
      <c r="A737" s="37" t="s">
        <v>1631</v>
      </c>
      <c r="B737" s="38" t="str">
        <f>VLOOKUP(A737,'Customer Names'!A737:E3071,3,FALSE)</f>
        <v>Bergman</v>
      </c>
      <c r="C737" s="39">
        <f>VLOOKUP(A737,'Medical Examinations'!A737:J3071,2,FALSE)</f>
        <v>21.7</v>
      </c>
      <c r="D737" s="38">
        <f>VLOOKUP(A737,'Medical Examinations'!A737:J3071,4,FALSE)</f>
        <v>4.9000000000000004</v>
      </c>
      <c r="E737" s="40" t="str">
        <f>VLOOKUP(A737,'Medical Examinations'!A737:J3071,6,FALSE)</f>
        <v>No</v>
      </c>
      <c r="F737" s="41" t="str">
        <f>VLOOKUP(A737,'Medical Examinations'!A737:J3071,7,FALSE)</f>
        <v>No</v>
      </c>
      <c r="G737" s="41" t="str">
        <f>VLOOKUP(A737,'Medical Examinations'!A737:J3071,8,FALSE)</f>
        <v>Yes</v>
      </c>
      <c r="H737" s="41">
        <f>VLOOKUP(A737,'Medical Examinations'!A737:J3071,9,FALSE)</f>
        <v>1</v>
      </c>
      <c r="I737" s="41" t="str">
        <f>VLOOKUP(A737,'Medical Examinations'!A737:J3071,10,FALSE)</f>
        <v>Yes</v>
      </c>
      <c r="J737" s="41" t="str">
        <f>VLOOKUP(A737,'Medical Examinations'!A737:J3071,3,FALSE)</f>
        <v>Normal weight</v>
      </c>
      <c r="K737" s="41" t="str">
        <f>VLOOKUP(A737,'Medical Examinations'!A737:J3071,5,FALSE)</f>
        <v>Normal</v>
      </c>
      <c r="L737" s="42">
        <f>VLOOKUP(Healthcare!A737,'Hospitalisation Details'!A737:L3079,6,FALSE)</f>
        <v>37779</v>
      </c>
      <c r="M737" s="43">
        <f>VLOOKUP(A737,'Hospitalisation Details'!A737:L3079,9,FALSE)</f>
        <v>13844.51</v>
      </c>
      <c r="N737" s="40" t="str">
        <f>VLOOKUP(Healthcare!A737,'Hospitalisation Details'!A737:L3079,10,FALSE)</f>
        <v>tier - 2</v>
      </c>
      <c r="O737" s="41" t="str">
        <f>VLOOKUP(A737,'Hospitalisation Details'!A736:L3079,11,FALSE)</f>
        <v>tier - 1</v>
      </c>
      <c r="P737" s="41" t="str">
        <f>VLOOKUP(A737,'Hospitalisation Details'!A736:L3079,12)</f>
        <v>R1013</v>
      </c>
      <c r="Q737" s="44">
        <f ca="1">VLOOKUP(A737,'Hospitalisation Details'!A736:L3079,7,FALSE)</f>
        <v>23</v>
      </c>
    </row>
    <row r="738" spans="1:17" ht="15.5" x14ac:dyDescent="0.35">
      <c r="A738" s="29" t="s">
        <v>1630</v>
      </c>
      <c r="B738" s="30" t="str">
        <f>VLOOKUP(A738,'Customer Names'!A738:E3072,3,FALSE)</f>
        <v>Aitken</v>
      </c>
      <c r="C738" s="31">
        <f>VLOOKUP(A738,'Medical Examinations'!A738:J3072,2,FALSE)</f>
        <v>40.479999999999997</v>
      </c>
      <c r="D738" s="30">
        <f>VLOOKUP(A738,'Medical Examinations'!A738:J3072,4,FALSE)</f>
        <v>6.7</v>
      </c>
      <c r="E738" s="32" t="str">
        <f>VLOOKUP(A738,'Medical Examinations'!A738:J3072,6,FALSE)</f>
        <v>No</v>
      </c>
      <c r="F738" s="33" t="str">
        <f>VLOOKUP(A738,'Medical Examinations'!A738:J3072,7,FALSE)</f>
        <v>No</v>
      </c>
      <c r="G738" s="33" t="str">
        <f>VLOOKUP(A738,'Medical Examinations'!A738:J3072,8,FALSE)</f>
        <v>No</v>
      </c>
      <c r="H738" s="33">
        <f>VLOOKUP(A738,'Medical Examinations'!A738:J3072,9,FALSE)</f>
        <v>3</v>
      </c>
      <c r="I738" s="33" t="str">
        <f>VLOOKUP(A738,'Medical Examinations'!A738:J3072,10,FALSE)</f>
        <v>No</v>
      </c>
      <c r="J738" s="33" t="str">
        <f>VLOOKUP(A738,'Medical Examinations'!A738:J3072,3,FALSE)</f>
        <v>Obesity</v>
      </c>
      <c r="K738" s="33" t="str">
        <f>VLOOKUP(A738,'Medical Examinations'!A738:J3072,5,FALSE)</f>
        <v>Diabetese</v>
      </c>
      <c r="L738" s="34">
        <f>VLOOKUP(Healthcare!A738,'Hospitalisation Details'!A738:L3080,6,FALSE)</f>
        <v>36139</v>
      </c>
      <c r="M738" s="35">
        <f>VLOOKUP(A738,'Hospitalisation Details'!A738:L3080,9,FALSE)</f>
        <v>13831.12</v>
      </c>
      <c r="N738" s="32" t="str">
        <f>VLOOKUP(Healthcare!A738,'Hospitalisation Details'!A738:L3080,10,FALSE)</f>
        <v>tier - 3</v>
      </c>
      <c r="O738" s="33" t="str">
        <f>VLOOKUP(A738,'Hospitalisation Details'!A737:L3080,11,FALSE)</f>
        <v>tier - 1</v>
      </c>
      <c r="P738" s="33" t="str">
        <f>VLOOKUP(A738,'Hospitalisation Details'!A737:L3080,12)</f>
        <v>R1013</v>
      </c>
      <c r="Q738" s="36">
        <f ca="1">VLOOKUP(A738,'Hospitalisation Details'!A737:L3080,7,FALSE)</f>
        <v>27</v>
      </c>
    </row>
    <row r="739" spans="1:17" ht="15.5" x14ac:dyDescent="0.35">
      <c r="A739" s="37" t="s">
        <v>1629</v>
      </c>
      <c r="B739" s="38" t="str">
        <f>VLOOKUP(A739,'Customer Names'!A739:E3073,3,FALSE)</f>
        <v>Berger</v>
      </c>
      <c r="C739" s="39">
        <f>VLOOKUP(A739,'Medical Examinations'!A739:J3073,2,FALSE)</f>
        <v>34.5</v>
      </c>
      <c r="D739" s="38">
        <f>VLOOKUP(A739,'Medical Examinations'!A739:J3073,4,FALSE)</f>
        <v>10.3</v>
      </c>
      <c r="E739" s="40" t="str">
        <f>VLOOKUP(A739,'Medical Examinations'!A739:J3073,6,FALSE)</f>
        <v>No</v>
      </c>
      <c r="F739" s="41" t="str">
        <f>VLOOKUP(A739,'Medical Examinations'!A739:J3073,7,FALSE)</f>
        <v>No</v>
      </c>
      <c r="G739" s="41" t="str">
        <f>VLOOKUP(A739,'Medical Examinations'!A739:J3073,8,FALSE)</f>
        <v>No</v>
      </c>
      <c r="H739" s="41">
        <f>VLOOKUP(A739,'Medical Examinations'!A739:J3073,9,FALSE)</f>
        <v>3</v>
      </c>
      <c r="I739" s="41" t="str">
        <f>VLOOKUP(A739,'Medical Examinations'!A739:J3073,10,FALSE)</f>
        <v>No</v>
      </c>
      <c r="J739" s="41" t="str">
        <f>VLOOKUP(A739,'Medical Examinations'!A739:J3073,3,FALSE)</f>
        <v>Obesity</v>
      </c>
      <c r="K739" s="41" t="str">
        <f>VLOOKUP(A739,'Medical Examinations'!A739:J3073,5,FALSE)</f>
        <v>Diabetese</v>
      </c>
      <c r="L739" s="42">
        <f>VLOOKUP(Healthcare!A739,'Hospitalisation Details'!A739:L3081,6,FALSE)</f>
        <v>36124</v>
      </c>
      <c r="M739" s="43">
        <f>VLOOKUP(A739,'Hospitalisation Details'!A739:L3081,9,FALSE)</f>
        <v>13822.8</v>
      </c>
      <c r="N739" s="40" t="str">
        <f>VLOOKUP(Healthcare!A739,'Hospitalisation Details'!A739:L3081,10,FALSE)</f>
        <v>tier - 3</v>
      </c>
      <c r="O739" s="41" t="str">
        <f>VLOOKUP(A739,'Hospitalisation Details'!A738:L3081,11,FALSE)</f>
        <v>tier - 3</v>
      </c>
      <c r="P739" s="41" t="str">
        <f>VLOOKUP(A739,'Hospitalisation Details'!A738:L3081,12)</f>
        <v>R1013</v>
      </c>
      <c r="Q739" s="44">
        <f ca="1">VLOOKUP(A739,'Hospitalisation Details'!A738:L3081,7,FALSE)</f>
        <v>27</v>
      </c>
    </row>
    <row r="740" spans="1:17" ht="15.5" x14ac:dyDescent="0.35">
      <c r="A740" s="29" t="s">
        <v>1628</v>
      </c>
      <c r="B740" s="30" t="str">
        <f>VLOOKUP(A740,'Customer Names'!A740:E3074,3,FALSE)</f>
        <v>Richey</v>
      </c>
      <c r="C740" s="31">
        <f>VLOOKUP(A740,'Medical Examinations'!A740:J3074,2,FALSE)</f>
        <v>45.9</v>
      </c>
      <c r="D740" s="30">
        <f>VLOOKUP(A740,'Medical Examinations'!A740:J3074,4,FALSE)</f>
        <v>11.14</v>
      </c>
      <c r="E740" s="32" t="str">
        <f>VLOOKUP(A740,'Medical Examinations'!A740:J3074,6,FALSE)</f>
        <v>Yes</v>
      </c>
      <c r="F740" s="33" t="str">
        <f>VLOOKUP(A740,'Medical Examinations'!A740:J3074,7,FALSE)</f>
        <v>No</v>
      </c>
      <c r="G740" s="33" t="str">
        <f>VLOOKUP(A740,'Medical Examinations'!A740:J3074,8,FALSE)</f>
        <v>No</v>
      </c>
      <c r="H740" s="33">
        <f>VLOOKUP(A740,'Medical Examinations'!A740:J3074,9,FALSE)</f>
        <v>1</v>
      </c>
      <c r="I740" s="33" t="str">
        <f>VLOOKUP(A740,'Medical Examinations'!A740:J3074,10,FALSE)</f>
        <v>No</v>
      </c>
      <c r="J740" s="33" t="str">
        <f>VLOOKUP(A740,'Medical Examinations'!A740:J3074,3,FALSE)</f>
        <v>Obesity</v>
      </c>
      <c r="K740" s="33" t="str">
        <f>VLOOKUP(A740,'Medical Examinations'!A740:J3074,5,FALSE)</f>
        <v>Diabetese</v>
      </c>
      <c r="L740" s="34">
        <f>VLOOKUP(Healthcare!A740,'Hospitalisation Details'!A740:L3082,6,FALSE)</f>
        <v>35407</v>
      </c>
      <c r="M740" s="35">
        <f>VLOOKUP(A740,'Hospitalisation Details'!A740:L3082,9,FALSE)</f>
        <v>13819.49</v>
      </c>
      <c r="N740" s="32" t="str">
        <f>VLOOKUP(Healthcare!A740,'Hospitalisation Details'!A740:L3082,10,FALSE)</f>
        <v>tier - 3</v>
      </c>
      <c r="O740" s="33" t="str">
        <f>VLOOKUP(A740,'Hospitalisation Details'!A739:L3082,11,FALSE)</f>
        <v>tier - 2</v>
      </c>
      <c r="P740" s="33" t="str">
        <f>VLOOKUP(A740,'Hospitalisation Details'!A739:L3082,12)</f>
        <v>R1013</v>
      </c>
      <c r="Q740" s="36">
        <f ca="1">VLOOKUP(A740,'Hospitalisation Details'!A739:L3082,7,FALSE)</f>
        <v>29</v>
      </c>
    </row>
    <row r="741" spans="1:17" ht="15.5" x14ac:dyDescent="0.35">
      <c r="A741" s="37" t="s">
        <v>1627</v>
      </c>
      <c r="B741" s="38" t="str">
        <f>VLOOKUP(A741,'Customer Names'!A741:E3075,3,FALSE)</f>
        <v>Trotter</v>
      </c>
      <c r="C741" s="39">
        <f>VLOOKUP(A741,'Medical Examinations'!A741:J3075,2,FALSE)</f>
        <v>33.479999999999997</v>
      </c>
      <c r="D741" s="38">
        <f>VLOOKUP(A741,'Medical Examinations'!A741:J3075,4,FALSE)</f>
        <v>4.74</v>
      </c>
      <c r="E741" s="40" t="str">
        <f>VLOOKUP(A741,'Medical Examinations'!A741:J3075,6,FALSE)</f>
        <v>Yes</v>
      </c>
      <c r="F741" s="41" t="str">
        <f>VLOOKUP(A741,'Medical Examinations'!A741:J3075,7,FALSE)</f>
        <v>No</v>
      </c>
      <c r="G741" s="41" t="str">
        <f>VLOOKUP(A741,'Medical Examinations'!A741:J3075,8,FALSE)</f>
        <v>No</v>
      </c>
      <c r="H741" s="41">
        <f>VLOOKUP(A741,'Medical Examinations'!A741:J3075,9,FALSE)</f>
        <v>2</v>
      </c>
      <c r="I741" s="41" t="str">
        <f>VLOOKUP(A741,'Medical Examinations'!A741:J3075,10,FALSE)</f>
        <v>No</v>
      </c>
      <c r="J741" s="41" t="str">
        <f>VLOOKUP(A741,'Medical Examinations'!A741:J3075,3,FALSE)</f>
        <v>Obesity</v>
      </c>
      <c r="K741" s="41" t="str">
        <f>VLOOKUP(A741,'Medical Examinations'!A741:J3075,5,FALSE)</f>
        <v>Normal</v>
      </c>
      <c r="L741" s="42">
        <f>VLOOKUP(Healthcare!A741,'Hospitalisation Details'!A741:L3083,6,FALSE)</f>
        <v>35379</v>
      </c>
      <c r="M741" s="43">
        <f>VLOOKUP(A741,'Hospitalisation Details'!A741:L3083,9,FALSE)</f>
        <v>13801.61</v>
      </c>
      <c r="N741" s="40" t="str">
        <f>VLOOKUP(Healthcare!A741,'Hospitalisation Details'!A741:L3083,10,FALSE)</f>
        <v>tier - 3</v>
      </c>
      <c r="O741" s="41" t="str">
        <f>VLOOKUP(A741,'Hospitalisation Details'!A740:L3083,11,FALSE)</f>
        <v>tier - 3</v>
      </c>
      <c r="P741" s="41" t="str">
        <f>VLOOKUP(A741,'Hospitalisation Details'!A740:L3083,12)</f>
        <v>R1013</v>
      </c>
      <c r="Q741" s="44">
        <f ca="1">VLOOKUP(A741,'Hospitalisation Details'!A740:L3083,7,FALSE)</f>
        <v>29</v>
      </c>
    </row>
    <row r="742" spans="1:17" ht="15.5" x14ac:dyDescent="0.35">
      <c r="A742" s="29" t="s">
        <v>1626</v>
      </c>
      <c r="B742" s="30" t="str">
        <f>VLOOKUP(A742,'Customer Names'!A742:E3076,3,FALSE)</f>
        <v>Chavez</v>
      </c>
      <c r="C742" s="31">
        <f>VLOOKUP(A742,'Medical Examinations'!A742:J3076,2,FALSE)</f>
        <v>28.31</v>
      </c>
      <c r="D742" s="30">
        <f>VLOOKUP(A742,'Medical Examinations'!A742:J3076,4,FALSE)</f>
        <v>5.96</v>
      </c>
      <c r="E742" s="32" t="str">
        <f>VLOOKUP(A742,'Medical Examinations'!A742:J3076,6,FALSE)</f>
        <v>Yes</v>
      </c>
      <c r="F742" s="33" t="str">
        <f>VLOOKUP(A742,'Medical Examinations'!A742:J3076,7,FALSE)</f>
        <v>No</v>
      </c>
      <c r="G742" s="33" t="str">
        <f>VLOOKUP(A742,'Medical Examinations'!A742:J3076,8,FALSE)</f>
        <v>No</v>
      </c>
      <c r="H742" s="33">
        <f>VLOOKUP(A742,'Medical Examinations'!A742:J3076,9,FALSE)</f>
        <v>2</v>
      </c>
      <c r="I742" s="33" t="str">
        <f>VLOOKUP(A742,'Medical Examinations'!A742:J3076,10,FALSE)</f>
        <v>No</v>
      </c>
      <c r="J742" s="33" t="str">
        <f>VLOOKUP(A742,'Medical Examinations'!A742:J3076,3,FALSE)</f>
        <v>Overweight</v>
      </c>
      <c r="K742" s="33" t="str">
        <f>VLOOKUP(A742,'Medical Examinations'!A742:J3076,5,FALSE)</f>
        <v>Prediabetese</v>
      </c>
      <c r="L742" s="34">
        <f>VLOOKUP(Healthcare!A742,'Hospitalisation Details'!A742:L3084,6,FALSE)</f>
        <v>36378</v>
      </c>
      <c r="M742" s="35">
        <f>VLOOKUP(A742,'Hospitalisation Details'!A742:L3084,9,FALSE)</f>
        <v>13770.1</v>
      </c>
      <c r="N742" s="32" t="str">
        <f>VLOOKUP(Healthcare!A742,'Hospitalisation Details'!A742:L3084,10,FALSE)</f>
        <v>tier - 3</v>
      </c>
      <c r="O742" s="33" t="str">
        <f>VLOOKUP(A742,'Hospitalisation Details'!A741:L3084,11,FALSE)</f>
        <v>tier - 1</v>
      </c>
      <c r="P742" s="33" t="str">
        <f>VLOOKUP(A742,'Hospitalisation Details'!A741:L3084,12)</f>
        <v>R1013</v>
      </c>
      <c r="Q742" s="36">
        <f ca="1">VLOOKUP(A742,'Hospitalisation Details'!A741:L3084,7,FALSE)</f>
        <v>27</v>
      </c>
    </row>
    <row r="743" spans="1:17" ht="15.5" x14ac:dyDescent="0.35">
      <c r="A743" s="37" t="s">
        <v>1625</v>
      </c>
      <c r="B743" s="38" t="str">
        <f>VLOOKUP(A743,'Customer Names'!A743:E3077,3,FALSE)</f>
        <v>Orifice</v>
      </c>
      <c r="C743" s="39">
        <f>VLOOKUP(A743,'Medical Examinations'!A743:J3077,2,FALSE)</f>
        <v>21.565000000000001</v>
      </c>
      <c r="D743" s="38">
        <f>VLOOKUP(A743,'Medical Examinations'!A743:J3077,4,FALSE)</f>
        <v>4.95</v>
      </c>
      <c r="E743" s="40" t="str">
        <f>VLOOKUP(A743,'Medical Examinations'!A743:J3077,6,FALSE)</f>
        <v>No</v>
      </c>
      <c r="F743" s="41" t="str">
        <f>VLOOKUP(A743,'Medical Examinations'!A743:J3077,7,FALSE)</f>
        <v>Yes</v>
      </c>
      <c r="G743" s="41" t="str">
        <f>VLOOKUP(A743,'Medical Examinations'!A743:J3077,8,FALSE)</f>
        <v>No</v>
      </c>
      <c r="H743" s="41">
        <f>VLOOKUP(A743,'Medical Examinations'!A743:J3077,9,FALSE)</f>
        <v>1</v>
      </c>
      <c r="I743" s="41" t="str">
        <f>VLOOKUP(A743,'Medical Examinations'!A743:J3077,10,FALSE)</f>
        <v>Yes</v>
      </c>
      <c r="J743" s="41" t="str">
        <f>VLOOKUP(A743,'Medical Examinations'!A743:J3077,3,FALSE)</f>
        <v>Normal weight</v>
      </c>
      <c r="K743" s="41" t="str">
        <f>VLOOKUP(A743,'Medical Examinations'!A743:J3077,5,FALSE)</f>
        <v>Normal</v>
      </c>
      <c r="L743" s="42">
        <f>VLOOKUP(Healthcare!A743,'Hospitalisation Details'!A743:L3085,6,FALSE)</f>
        <v>38184</v>
      </c>
      <c r="M743" s="43">
        <f>VLOOKUP(A743,'Hospitalisation Details'!A743:L3085,9,FALSE)</f>
        <v>13747.87</v>
      </c>
      <c r="N743" s="40" t="str">
        <f>VLOOKUP(Healthcare!A743,'Hospitalisation Details'!A743:L3085,10,FALSE)</f>
        <v>tier - 3</v>
      </c>
      <c r="O743" s="41" t="str">
        <f>VLOOKUP(A743,'Hospitalisation Details'!A742:L3085,11,FALSE)</f>
        <v>tier - 2</v>
      </c>
      <c r="P743" s="41" t="str">
        <f>VLOOKUP(A743,'Hospitalisation Details'!A742:L3085,12)</f>
        <v>R1013</v>
      </c>
      <c r="Q743" s="44">
        <f ca="1">VLOOKUP(A743,'Hospitalisation Details'!A742:L3085,7,FALSE)</f>
        <v>22</v>
      </c>
    </row>
    <row r="744" spans="1:17" ht="15.5" x14ac:dyDescent="0.35">
      <c r="A744" s="29" t="s">
        <v>1624</v>
      </c>
      <c r="B744" s="30" t="str">
        <f>VLOOKUP(A744,'Customer Names'!A744:E3078,3,FALSE)</f>
        <v>Farkash</v>
      </c>
      <c r="C744" s="31">
        <f>VLOOKUP(A744,'Medical Examinations'!A744:J3078,2,FALSE)</f>
        <v>35.590000000000003</v>
      </c>
      <c r="D744" s="30">
        <f>VLOOKUP(A744,'Medical Examinations'!A744:J3078,4,FALSE)</f>
        <v>5.21</v>
      </c>
      <c r="E744" s="32" t="str">
        <f>VLOOKUP(A744,'Medical Examinations'!A744:J3078,6,FALSE)</f>
        <v>Yes</v>
      </c>
      <c r="F744" s="33" t="str">
        <f>VLOOKUP(A744,'Medical Examinations'!A744:J3078,7,FALSE)</f>
        <v>No</v>
      </c>
      <c r="G744" s="33" t="str">
        <f>VLOOKUP(A744,'Medical Examinations'!A744:J3078,8,FALSE)</f>
        <v>Yes</v>
      </c>
      <c r="H744" s="33">
        <f>VLOOKUP(A744,'Medical Examinations'!A744:J3078,9,FALSE)</f>
        <v>1</v>
      </c>
      <c r="I744" s="33" t="str">
        <f>VLOOKUP(A744,'Medical Examinations'!A744:J3078,10,FALSE)</f>
        <v>No</v>
      </c>
      <c r="J744" s="33" t="str">
        <f>VLOOKUP(A744,'Medical Examinations'!A744:J3078,3,FALSE)</f>
        <v>Obesity</v>
      </c>
      <c r="K744" s="33" t="str">
        <f>VLOOKUP(A744,'Medical Examinations'!A744:J3078,5,FALSE)</f>
        <v>Normal</v>
      </c>
      <c r="L744" s="34">
        <f>VLOOKUP(Healthcare!A744,'Hospitalisation Details'!A744:L3086,6,FALSE)</f>
        <v>36456</v>
      </c>
      <c r="M744" s="35">
        <f>VLOOKUP(A744,'Hospitalisation Details'!A744:L3086,9,FALSE)</f>
        <v>13746.74</v>
      </c>
      <c r="N744" s="32" t="str">
        <f>VLOOKUP(Healthcare!A744,'Hospitalisation Details'!A744:L3086,10,FALSE)</f>
        <v>tier - 3</v>
      </c>
      <c r="O744" s="33" t="str">
        <f>VLOOKUP(A744,'Hospitalisation Details'!A743:L3086,11,FALSE)</f>
        <v>tier - 2</v>
      </c>
      <c r="P744" s="33" t="str">
        <f>VLOOKUP(A744,'Hospitalisation Details'!A743:L3086,12)</f>
        <v>R1013</v>
      </c>
      <c r="Q744" s="36">
        <f ca="1">VLOOKUP(A744,'Hospitalisation Details'!A743:L3086,7,FALSE)</f>
        <v>26</v>
      </c>
    </row>
    <row r="745" spans="1:17" ht="15.5" x14ac:dyDescent="0.35">
      <c r="A745" s="37" t="s">
        <v>1623</v>
      </c>
      <c r="B745" s="38" t="str">
        <f>VLOOKUP(A745,'Customer Names'!A745:E3079,3,FALSE)</f>
        <v>Hribar</v>
      </c>
      <c r="C745" s="39">
        <f>VLOOKUP(A745,'Medical Examinations'!A745:J3079,2,FALSE)</f>
        <v>43.44</v>
      </c>
      <c r="D745" s="38">
        <f>VLOOKUP(A745,'Medical Examinations'!A745:J3079,4,FALSE)</f>
        <v>4.8600000000000003</v>
      </c>
      <c r="E745" s="40" t="str">
        <f>VLOOKUP(A745,'Medical Examinations'!A745:J3079,6,FALSE)</f>
        <v>Yes</v>
      </c>
      <c r="F745" s="41" t="str">
        <f>VLOOKUP(A745,'Medical Examinations'!A745:J3079,7,FALSE)</f>
        <v>No</v>
      </c>
      <c r="G745" s="41" t="str">
        <f>VLOOKUP(A745,'Medical Examinations'!A745:J3079,8,FALSE)</f>
        <v>No</v>
      </c>
      <c r="H745" s="41">
        <f>VLOOKUP(A745,'Medical Examinations'!A745:J3079,9,FALSE)</f>
        <v>0</v>
      </c>
      <c r="I745" s="41" t="str">
        <f>VLOOKUP(A745,'Medical Examinations'!A745:J3079,10,FALSE)</f>
        <v>No</v>
      </c>
      <c r="J745" s="41" t="str">
        <f>VLOOKUP(A745,'Medical Examinations'!A745:J3079,3,FALSE)</f>
        <v>Obesity</v>
      </c>
      <c r="K745" s="41" t="str">
        <f>VLOOKUP(A745,'Medical Examinations'!A745:J3079,5,FALSE)</f>
        <v>Normal</v>
      </c>
      <c r="L745" s="42">
        <f>VLOOKUP(Healthcare!A745,'Hospitalisation Details'!A745:L3087,6,FALSE)</f>
        <v>34940</v>
      </c>
      <c r="M745" s="43">
        <f>VLOOKUP(A745,'Hospitalisation Details'!A745:L3087,9,FALSE)</f>
        <v>13726.21</v>
      </c>
      <c r="N745" s="40" t="str">
        <f>VLOOKUP(Healthcare!A745,'Hospitalisation Details'!A745:L3087,10,FALSE)</f>
        <v>tier - 3</v>
      </c>
      <c r="O745" s="41" t="str">
        <f>VLOOKUP(A745,'Hospitalisation Details'!A744:L3087,11,FALSE)</f>
        <v>tier - 3</v>
      </c>
      <c r="P745" s="41" t="str">
        <f>VLOOKUP(A745,'Hospitalisation Details'!A744:L3087,12)</f>
        <v>R1013</v>
      </c>
      <c r="Q745" s="44">
        <f ca="1">VLOOKUP(A745,'Hospitalisation Details'!A744:L3087,7,FALSE)</f>
        <v>31</v>
      </c>
    </row>
    <row r="746" spans="1:17" ht="15.5" x14ac:dyDescent="0.35">
      <c r="A746" s="29" t="s">
        <v>1622</v>
      </c>
      <c r="B746" s="30" t="str">
        <f>VLOOKUP(A746,'Customer Names'!A746:E3080,3,FALSE)</f>
        <v>Crawford</v>
      </c>
      <c r="C746" s="31">
        <f>VLOOKUP(A746,'Medical Examinations'!A746:J3080,2,FALSE)</f>
        <v>21.754999999999999</v>
      </c>
      <c r="D746" s="30">
        <f>VLOOKUP(A746,'Medical Examinations'!A746:J3080,4,FALSE)</f>
        <v>7.79</v>
      </c>
      <c r="E746" s="32" t="str">
        <f>VLOOKUP(A746,'Medical Examinations'!A746:J3080,6,FALSE)</f>
        <v>Yes</v>
      </c>
      <c r="F746" s="33" t="str">
        <f>VLOOKUP(A746,'Medical Examinations'!A746:J3080,7,FALSE)</f>
        <v>No</v>
      </c>
      <c r="G746" s="33" t="str">
        <f>VLOOKUP(A746,'Medical Examinations'!A746:J3080,8,FALSE)</f>
        <v>No</v>
      </c>
      <c r="H746" s="33">
        <f>VLOOKUP(A746,'Medical Examinations'!A746:J3080,9,FALSE)</f>
        <v>0</v>
      </c>
      <c r="I746" s="33" t="str">
        <f>VLOOKUP(A746,'Medical Examinations'!A746:J3080,10,FALSE)</f>
        <v>No</v>
      </c>
      <c r="J746" s="33" t="str">
        <f>VLOOKUP(A746,'Medical Examinations'!A746:J3080,3,FALSE)</f>
        <v>Normal weight</v>
      </c>
      <c r="K746" s="33" t="str">
        <f>VLOOKUP(A746,'Medical Examinations'!A746:J3080,5,FALSE)</f>
        <v>Diabetese</v>
      </c>
      <c r="L746" s="34">
        <f>VLOOKUP(Healthcare!A746,'Hospitalisation Details'!A746:L3088,6,FALSE)</f>
        <v>33452</v>
      </c>
      <c r="M746" s="35">
        <f>VLOOKUP(A746,'Hospitalisation Details'!A746:L3088,9,FALSE)</f>
        <v>13725.47</v>
      </c>
      <c r="N746" s="32" t="str">
        <f>VLOOKUP(Healthcare!A746,'Hospitalisation Details'!A746:L3088,10,FALSE)</f>
        <v>tier - 3</v>
      </c>
      <c r="O746" s="33" t="str">
        <f>VLOOKUP(A746,'Hospitalisation Details'!A745:L3088,11,FALSE)</f>
        <v>tier - 2</v>
      </c>
      <c r="P746" s="33" t="str">
        <f>VLOOKUP(A746,'Hospitalisation Details'!A745:L3088,12)</f>
        <v>R1013</v>
      </c>
      <c r="Q746" s="36">
        <f ca="1">VLOOKUP(A746,'Hospitalisation Details'!A745:L3088,7,FALSE)</f>
        <v>35</v>
      </c>
    </row>
    <row r="747" spans="1:17" ht="15.5" x14ac:dyDescent="0.35">
      <c r="A747" s="37" t="s">
        <v>1621</v>
      </c>
      <c r="B747" s="38" t="str">
        <f>VLOOKUP(A747,'Customer Names'!A747:E3081,3,FALSE)</f>
        <v>Sittlington</v>
      </c>
      <c r="C747" s="39">
        <f>VLOOKUP(A747,'Medical Examinations'!A747:J3081,2,FALSE)</f>
        <v>44.55</v>
      </c>
      <c r="D747" s="38">
        <f>VLOOKUP(A747,'Medical Examinations'!A747:J3081,4,FALSE)</f>
        <v>7.12</v>
      </c>
      <c r="E747" s="40" t="str">
        <f>VLOOKUP(A747,'Medical Examinations'!A747:J3081,6,FALSE)</f>
        <v>Yes</v>
      </c>
      <c r="F747" s="41" t="str">
        <f>VLOOKUP(A747,'Medical Examinations'!A747:J3081,7,FALSE)</f>
        <v>No</v>
      </c>
      <c r="G747" s="41" t="str">
        <f>VLOOKUP(A747,'Medical Examinations'!A747:J3081,8,FALSE)</f>
        <v>No</v>
      </c>
      <c r="H747" s="41">
        <f>VLOOKUP(A747,'Medical Examinations'!A747:J3081,9,FALSE)</f>
        <v>1</v>
      </c>
      <c r="I747" s="41" t="str">
        <f>VLOOKUP(A747,'Medical Examinations'!A747:J3081,10,FALSE)</f>
        <v>No</v>
      </c>
      <c r="J747" s="41" t="str">
        <f>VLOOKUP(A747,'Medical Examinations'!A747:J3081,3,FALSE)</f>
        <v>Obesity</v>
      </c>
      <c r="K747" s="41" t="str">
        <f>VLOOKUP(A747,'Medical Examinations'!A747:J3081,5,FALSE)</f>
        <v>Diabetese</v>
      </c>
      <c r="L747" s="42">
        <f>VLOOKUP(Healthcare!A747,'Hospitalisation Details'!A747:L3089,6,FALSE)</f>
        <v>35393</v>
      </c>
      <c r="M747" s="43">
        <f>VLOOKUP(A747,'Hospitalisation Details'!A747:L3089,9,FALSE)</f>
        <v>13714.55</v>
      </c>
      <c r="N747" s="40" t="str">
        <f>VLOOKUP(Healthcare!A747,'Hospitalisation Details'!A747:L3089,10,FALSE)</f>
        <v>tier - 3</v>
      </c>
      <c r="O747" s="41" t="str">
        <f>VLOOKUP(A747,'Hospitalisation Details'!A746:L3089,11,FALSE)</f>
        <v>tier - 2</v>
      </c>
      <c r="P747" s="41" t="str">
        <f>VLOOKUP(A747,'Hospitalisation Details'!A746:L3089,12)</f>
        <v>R1013</v>
      </c>
      <c r="Q747" s="44">
        <f ca="1">VLOOKUP(A747,'Hospitalisation Details'!A746:L3089,7,FALSE)</f>
        <v>29</v>
      </c>
    </row>
    <row r="748" spans="1:17" ht="15.5" x14ac:dyDescent="0.35">
      <c r="A748" s="29" t="s">
        <v>1620</v>
      </c>
      <c r="B748" s="30" t="str">
        <f>VLOOKUP(A748,'Customer Names'!A748:E3082,3,FALSE)</f>
        <v>Silbert</v>
      </c>
      <c r="C748" s="31">
        <f>VLOOKUP(A748,'Medical Examinations'!A748:J3082,2,FALSE)</f>
        <v>43.32</v>
      </c>
      <c r="D748" s="30">
        <f>VLOOKUP(A748,'Medical Examinations'!A748:J3082,4,FALSE)</f>
        <v>4.67</v>
      </c>
      <c r="E748" s="32" t="str">
        <f>VLOOKUP(A748,'Medical Examinations'!A748:J3082,6,FALSE)</f>
        <v>Yes</v>
      </c>
      <c r="F748" s="33" t="str">
        <f>VLOOKUP(A748,'Medical Examinations'!A748:J3082,7,FALSE)</f>
        <v>No</v>
      </c>
      <c r="G748" s="33" t="str">
        <f>VLOOKUP(A748,'Medical Examinations'!A748:J3082,8,FALSE)</f>
        <v>No</v>
      </c>
      <c r="H748" s="33">
        <f>VLOOKUP(A748,'Medical Examinations'!A748:J3082,9,FALSE)</f>
        <v>0</v>
      </c>
      <c r="I748" s="33" t="str">
        <f>VLOOKUP(A748,'Medical Examinations'!A748:J3082,10,FALSE)</f>
        <v>No</v>
      </c>
      <c r="J748" s="33" t="str">
        <f>VLOOKUP(A748,'Medical Examinations'!A748:J3082,3,FALSE)</f>
        <v>Obesity</v>
      </c>
      <c r="K748" s="33" t="str">
        <f>VLOOKUP(A748,'Medical Examinations'!A748:J3082,5,FALSE)</f>
        <v>Normal</v>
      </c>
      <c r="L748" s="34">
        <f>VLOOKUP(Healthcare!A748,'Hospitalisation Details'!A748:L3090,6,FALSE)</f>
        <v>34956</v>
      </c>
      <c r="M748" s="35">
        <f>VLOOKUP(A748,'Hospitalisation Details'!A748:L3090,9,FALSE)</f>
        <v>13685.51</v>
      </c>
      <c r="N748" s="32" t="str">
        <f>VLOOKUP(Healthcare!A748,'Hospitalisation Details'!A748:L3090,10,FALSE)</f>
        <v>tier - 3</v>
      </c>
      <c r="O748" s="33" t="str">
        <f>VLOOKUP(A748,'Hospitalisation Details'!A747:L3090,11,FALSE)</f>
        <v>tier - 1</v>
      </c>
      <c r="P748" s="33" t="str">
        <f>VLOOKUP(A748,'Hospitalisation Details'!A747:L3090,12)</f>
        <v>R1013</v>
      </c>
      <c r="Q748" s="36">
        <f ca="1">VLOOKUP(A748,'Hospitalisation Details'!A747:L3090,7,FALSE)</f>
        <v>30</v>
      </c>
    </row>
    <row r="749" spans="1:17" ht="15.5" x14ac:dyDescent="0.35">
      <c r="A749" s="37" t="s">
        <v>1619</v>
      </c>
      <c r="B749" s="38" t="str">
        <f>VLOOKUP(A749,'Customer Names'!A749:E3083,3,FALSE)</f>
        <v>Carrique</v>
      </c>
      <c r="C749" s="39">
        <f>VLOOKUP(A749,'Medical Examinations'!A749:J3083,2,FALSE)</f>
        <v>31.23</v>
      </c>
      <c r="D749" s="38">
        <f>VLOOKUP(A749,'Medical Examinations'!A749:J3083,4,FALSE)</f>
        <v>9.1199999999999992</v>
      </c>
      <c r="E749" s="40" t="str">
        <f>VLOOKUP(A749,'Medical Examinations'!A749:J3083,6,FALSE)</f>
        <v>Yes</v>
      </c>
      <c r="F749" s="41" t="str">
        <f>VLOOKUP(A749,'Medical Examinations'!A749:J3083,7,FALSE)</f>
        <v>No</v>
      </c>
      <c r="G749" s="41" t="str">
        <f>VLOOKUP(A749,'Medical Examinations'!A749:J3083,8,FALSE)</f>
        <v>Yes</v>
      </c>
      <c r="H749" s="41">
        <f>VLOOKUP(A749,'Medical Examinations'!A749:J3083,9,FALSE)</f>
        <v>1</v>
      </c>
      <c r="I749" s="41" t="str">
        <f>VLOOKUP(A749,'Medical Examinations'!A749:J3083,10,FALSE)</f>
        <v>No</v>
      </c>
      <c r="J749" s="41" t="str">
        <f>VLOOKUP(A749,'Medical Examinations'!A749:J3083,3,FALSE)</f>
        <v>Obesity</v>
      </c>
      <c r="K749" s="41" t="str">
        <f>VLOOKUP(A749,'Medical Examinations'!A749:J3083,5,FALSE)</f>
        <v>Diabetese</v>
      </c>
      <c r="L749" s="42">
        <f>VLOOKUP(Healthcare!A749,'Hospitalisation Details'!A749:L3091,6,FALSE)</f>
        <v>34185</v>
      </c>
      <c r="M749" s="43">
        <f>VLOOKUP(A749,'Hospitalisation Details'!A749:L3091,9,FALSE)</f>
        <v>13677.68</v>
      </c>
      <c r="N749" s="40" t="str">
        <f>VLOOKUP(Healthcare!A749,'Hospitalisation Details'!A749:L3091,10,FALSE)</f>
        <v>tier - 3</v>
      </c>
      <c r="O749" s="41" t="str">
        <f>VLOOKUP(A749,'Hospitalisation Details'!A748:L3091,11,FALSE)</f>
        <v>tier - 2</v>
      </c>
      <c r="P749" s="41" t="str">
        <f>VLOOKUP(A749,'Hospitalisation Details'!A748:L3091,12)</f>
        <v>R1013</v>
      </c>
      <c r="Q749" s="44">
        <f ca="1">VLOOKUP(A749,'Hospitalisation Details'!A748:L3091,7,FALSE)</f>
        <v>33</v>
      </c>
    </row>
    <row r="750" spans="1:17" ht="15.5" x14ac:dyDescent="0.35">
      <c r="A750" s="29" t="s">
        <v>1618</v>
      </c>
      <c r="B750" s="30" t="str">
        <f>VLOOKUP(A750,'Customer Names'!A750:E3084,3,FALSE)</f>
        <v>Kosla</v>
      </c>
      <c r="C750" s="31">
        <f>VLOOKUP(A750,'Medical Examinations'!A750:J3084,2,FALSE)</f>
        <v>42.81</v>
      </c>
      <c r="D750" s="30">
        <f>VLOOKUP(A750,'Medical Examinations'!A750:J3084,4,FALSE)</f>
        <v>4.1500000000000004</v>
      </c>
      <c r="E750" s="32" t="str">
        <f>VLOOKUP(A750,'Medical Examinations'!A750:J3084,6,FALSE)</f>
        <v>No</v>
      </c>
      <c r="F750" s="33" t="str">
        <f>VLOOKUP(A750,'Medical Examinations'!A750:J3084,7,FALSE)</f>
        <v>No</v>
      </c>
      <c r="G750" s="33" t="str">
        <f>VLOOKUP(A750,'Medical Examinations'!A750:J3084,8,FALSE)</f>
        <v>No</v>
      </c>
      <c r="H750" s="33">
        <f>VLOOKUP(A750,'Medical Examinations'!A750:J3084,9,FALSE)</f>
        <v>1</v>
      </c>
      <c r="I750" s="33" t="str">
        <f>VLOOKUP(A750,'Medical Examinations'!A750:J3084,10,FALSE)</f>
        <v>No</v>
      </c>
      <c r="J750" s="33" t="str">
        <f>VLOOKUP(A750,'Medical Examinations'!A750:J3084,3,FALSE)</f>
        <v>Obesity</v>
      </c>
      <c r="K750" s="33" t="str">
        <f>VLOOKUP(A750,'Medical Examinations'!A750:J3084,5,FALSE)</f>
        <v>Normal</v>
      </c>
      <c r="L750" s="34">
        <f>VLOOKUP(Healthcare!A750,'Hospitalisation Details'!A750:L3092,6,FALSE)</f>
        <v>34535</v>
      </c>
      <c r="M750" s="35">
        <f>VLOOKUP(A750,'Hospitalisation Details'!A750:L3092,9,FALSE)</f>
        <v>13638.06</v>
      </c>
      <c r="N750" s="32" t="str">
        <f>VLOOKUP(Healthcare!A750,'Hospitalisation Details'!A750:L3092,10,FALSE)</f>
        <v>tier - 3</v>
      </c>
      <c r="O750" s="33" t="str">
        <f>VLOOKUP(A750,'Hospitalisation Details'!A749:L3092,11,FALSE)</f>
        <v>tier - 3</v>
      </c>
      <c r="P750" s="33" t="str">
        <f>VLOOKUP(A750,'Hospitalisation Details'!A749:L3092,12)</f>
        <v>R1013</v>
      </c>
      <c r="Q750" s="36">
        <f ca="1">VLOOKUP(A750,'Hospitalisation Details'!A749:L3092,7,FALSE)</f>
        <v>32</v>
      </c>
    </row>
    <row r="751" spans="1:17" ht="15.5" x14ac:dyDescent="0.35">
      <c r="A751" s="37" t="s">
        <v>1617</v>
      </c>
      <c r="B751" s="38" t="str">
        <f>VLOOKUP(A751,'Customer Names'!A751:E3085,3,FALSE)</f>
        <v>Parker</v>
      </c>
      <c r="C751" s="39">
        <f>VLOOKUP(A751,'Medical Examinations'!A751:J3085,2,FALSE)</f>
        <v>35.909999999999997</v>
      </c>
      <c r="D751" s="38">
        <f>VLOOKUP(A751,'Medical Examinations'!A751:J3085,4,FALSE)</f>
        <v>6.72</v>
      </c>
      <c r="E751" s="40" t="str">
        <f>VLOOKUP(A751,'Medical Examinations'!A751:J3085,6,FALSE)</f>
        <v>Yes</v>
      </c>
      <c r="F751" s="41" t="str">
        <f>VLOOKUP(A751,'Medical Examinations'!A751:J3085,7,FALSE)</f>
        <v>No</v>
      </c>
      <c r="G751" s="41" t="str">
        <f>VLOOKUP(A751,'Medical Examinations'!A751:J3085,8,FALSE)</f>
        <v>No</v>
      </c>
      <c r="H751" s="41">
        <f>VLOOKUP(A751,'Medical Examinations'!A751:J3085,9,FALSE)</f>
        <v>2</v>
      </c>
      <c r="I751" s="41" t="str">
        <f>VLOOKUP(A751,'Medical Examinations'!A751:J3085,10,FALSE)</f>
        <v>No</v>
      </c>
      <c r="J751" s="41" t="str">
        <f>VLOOKUP(A751,'Medical Examinations'!A751:J3085,3,FALSE)</f>
        <v>Obesity</v>
      </c>
      <c r="K751" s="41" t="str">
        <f>VLOOKUP(A751,'Medical Examinations'!A751:J3085,5,FALSE)</f>
        <v>Diabetese</v>
      </c>
      <c r="L751" s="42">
        <f>VLOOKUP(Healthcare!A751,'Hospitalisation Details'!A751:L3093,6,FALSE)</f>
        <v>33596</v>
      </c>
      <c r="M751" s="43">
        <f>VLOOKUP(A751,'Hospitalisation Details'!A751:L3093,9,FALSE)</f>
        <v>13635.64</v>
      </c>
      <c r="N751" s="40" t="str">
        <f>VLOOKUP(Healthcare!A751,'Hospitalisation Details'!A751:L3093,10,FALSE)</f>
        <v>tier - 3</v>
      </c>
      <c r="O751" s="41" t="str">
        <f>VLOOKUP(A751,'Hospitalisation Details'!A750:L3093,11,FALSE)</f>
        <v>tier - 3</v>
      </c>
      <c r="P751" s="41" t="str">
        <f>VLOOKUP(A751,'Hospitalisation Details'!A750:L3093,12)</f>
        <v>R1013</v>
      </c>
      <c r="Q751" s="44">
        <f ca="1">VLOOKUP(A751,'Hospitalisation Details'!A750:L3093,7,FALSE)</f>
        <v>34</v>
      </c>
    </row>
    <row r="752" spans="1:17" ht="15.5" x14ac:dyDescent="0.35">
      <c r="A752" s="29" t="s">
        <v>1616</v>
      </c>
      <c r="B752" s="30" t="str">
        <f>VLOOKUP(A752,'Customer Names'!A752:E3086,3,FALSE)</f>
        <v>Horton</v>
      </c>
      <c r="C752" s="31">
        <f>VLOOKUP(A752,'Medical Examinations'!A752:J3086,2,FALSE)</f>
        <v>36.65</v>
      </c>
      <c r="D752" s="30">
        <f>VLOOKUP(A752,'Medical Examinations'!A752:J3086,4,FALSE)</f>
        <v>5.01</v>
      </c>
      <c r="E752" s="32" t="str">
        <f>VLOOKUP(A752,'Medical Examinations'!A752:J3086,6,FALSE)</f>
        <v>Yes</v>
      </c>
      <c r="F752" s="33" t="str">
        <f>VLOOKUP(A752,'Medical Examinations'!A752:J3086,7,FALSE)</f>
        <v>No</v>
      </c>
      <c r="G752" s="33" t="str">
        <f>VLOOKUP(A752,'Medical Examinations'!A752:J3086,8,FALSE)</f>
        <v>Yes</v>
      </c>
      <c r="H752" s="33">
        <f>VLOOKUP(A752,'Medical Examinations'!A752:J3086,9,FALSE)</f>
        <v>1</v>
      </c>
      <c r="I752" s="33" t="str">
        <f>VLOOKUP(A752,'Medical Examinations'!A752:J3086,10,FALSE)</f>
        <v>No</v>
      </c>
      <c r="J752" s="33" t="str">
        <f>VLOOKUP(A752,'Medical Examinations'!A752:J3086,3,FALSE)</f>
        <v>Obesity</v>
      </c>
      <c r="K752" s="33" t="str">
        <f>VLOOKUP(A752,'Medical Examinations'!A752:J3086,5,FALSE)</f>
        <v>Normal</v>
      </c>
      <c r="L752" s="34">
        <f>VLOOKUP(Healthcare!A752,'Hospitalisation Details'!A752:L3094,6,FALSE)</f>
        <v>36367</v>
      </c>
      <c r="M752" s="35">
        <f>VLOOKUP(A752,'Hospitalisation Details'!A752:L3094,9,FALSE)</f>
        <v>13622.01</v>
      </c>
      <c r="N752" s="32" t="str">
        <f>VLOOKUP(Healthcare!A752,'Hospitalisation Details'!A752:L3094,10,FALSE)</f>
        <v>tier - 3</v>
      </c>
      <c r="O752" s="33" t="str">
        <f>VLOOKUP(A752,'Hospitalisation Details'!A751:L3094,11,FALSE)</f>
        <v>tier - 3</v>
      </c>
      <c r="P752" s="33" t="str">
        <f>VLOOKUP(A752,'Hospitalisation Details'!A751:L3094,12)</f>
        <v>R1013</v>
      </c>
      <c r="Q752" s="36">
        <f ca="1">VLOOKUP(A752,'Hospitalisation Details'!A751:L3094,7,FALSE)</f>
        <v>27</v>
      </c>
    </row>
    <row r="753" spans="1:17" ht="15.5" x14ac:dyDescent="0.35">
      <c r="A753" s="37" t="s">
        <v>1615</v>
      </c>
      <c r="B753" s="38" t="str">
        <f>VLOOKUP(A753,'Customer Names'!A753:E3087,3,FALSE)</f>
        <v>Boller</v>
      </c>
      <c r="C753" s="39">
        <f>VLOOKUP(A753,'Medical Examinations'!A753:J3087,2,FALSE)</f>
        <v>22.04</v>
      </c>
      <c r="D753" s="38">
        <f>VLOOKUP(A753,'Medical Examinations'!A753:J3087,4,FALSE)</f>
        <v>10.9</v>
      </c>
      <c r="E753" s="40" t="str">
        <f>VLOOKUP(A753,'Medical Examinations'!A753:J3087,6,FALSE)</f>
        <v>Yes</v>
      </c>
      <c r="F753" s="41" t="str">
        <f>VLOOKUP(A753,'Medical Examinations'!A753:J3087,7,FALSE)</f>
        <v>No</v>
      </c>
      <c r="G753" s="41" t="str">
        <f>VLOOKUP(A753,'Medical Examinations'!A753:J3087,8,FALSE)</f>
        <v>No</v>
      </c>
      <c r="H753" s="41">
        <f>VLOOKUP(A753,'Medical Examinations'!A753:J3087,9,FALSE)</f>
        <v>2</v>
      </c>
      <c r="I753" s="41" t="str">
        <f>VLOOKUP(A753,'Medical Examinations'!A753:J3087,10,FALSE)</f>
        <v>No</v>
      </c>
      <c r="J753" s="41" t="str">
        <f>VLOOKUP(A753,'Medical Examinations'!A753:J3087,3,FALSE)</f>
        <v>Normal weight</v>
      </c>
      <c r="K753" s="41" t="str">
        <f>VLOOKUP(A753,'Medical Examinations'!A753:J3087,5,FALSE)</f>
        <v>Diabetese</v>
      </c>
      <c r="L753" s="42">
        <f>VLOOKUP(Healthcare!A753,'Hospitalisation Details'!A753:L3095,6,FALSE)</f>
        <v>33560</v>
      </c>
      <c r="M753" s="43">
        <f>VLOOKUP(A753,'Hospitalisation Details'!A753:L3095,9,FALSE)</f>
        <v>13616.36</v>
      </c>
      <c r="N753" s="40" t="str">
        <f>VLOOKUP(Healthcare!A753,'Hospitalisation Details'!A753:L3095,10,FALSE)</f>
        <v>tier - 3</v>
      </c>
      <c r="O753" s="41" t="str">
        <f>VLOOKUP(A753,'Hospitalisation Details'!A752:L3095,11,FALSE)</f>
        <v>tier - 3</v>
      </c>
      <c r="P753" s="41" t="str">
        <f>VLOOKUP(A753,'Hospitalisation Details'!A752:L3095,12)</f>
        <v>R1013</v>
      </c>
      <c r="Q753" s="44">
        <f ca="1">VLOOKUP(A753,'Hospitalisation Details'!A752:L3095,7,FALSE)</f>
        <v>34</v>
      </c>
    </row>
    <row r="754" spans="1:17" ht="15.5" x14ac:dyDescent="0.35">
      <c r="A754" s="29" t="s">
        <v>1614</v>
      </c>
      <c r="B754" s="30" t="str">
        <f>VLOOKUP(A754,'Customer Names'!A754:E3088,3,FALSE)</f>
        <v>Olaru</v>
      </c>
      <c r="C754" s="31">
        <f>VLOOKUP(A754,'Medical Examinations'!A754:J3088,2,FALSE)</f>
        <v>31.824999999999999</v>
      </c>
      <c r="D754" s="30">
        <f>VLOOKUP(A754,'Medical Examinations'!A754:J3088,4,FALSE)</f>
        <v>5.52</v>
      </c>
      <c r="E754" s="32" t="str">
        <f>VLOOKUP(A754,'Medical Examinations'!A754:J3088,6,FALSE)</f>
        <v>Yes</v>
      </c>
      <c r="F754" s="33" t="str">
        <f>VLOOKUP(A754,'Medical Examinations'!A754:J3088,7,FALSE)</f>
        <v>No</v>
      </c>
      <c r="G754" s="33" t="str">
        <f>VLOOKUP(A754,'Medical Examinations'!A754:J3088,8,FALSE)</f>
        <v>No</v>
      </c>
      <c r="H754" s="33">
        <f>VLOOKUP(A754,'Medical Examinations'!A754:J3088,9,FALSE)</f>
        <v>1</v>
      </c>
      <c r="I754" s="33" t="str">
        <f>VLOOKUP(A754,'Medical Examinations'!A754:J3088,10,FALSE)</f>
        <v>No</v>
      </c>
      <c r="J754" s="33" t="str">
        <f>VLOOKUP(A754,'Medical Examinations'!A754:J3088,3,FALSE)</f>
        <v>Obesity</v>
      </c>
      <c r="K754" s="33" t="str">
        <f>VLOOKUP(A754,'Medical Examinations'!A754:J3088,5,FALSE)</f>
        <v>Normal</v>
      </c>
      <c r="L754" s="34">
        <f>VLOOKUP(Healthcare!A754,'Hospitalisation Details'!A754:L3096,6,FALSE)</f>
        <v>34587</v>
      </c>
      <c r="M754" s="35">
        <f>VLOOKUP(A754,'Hospitalisation Details'!A754:L3096,9,FALSE)</f>
        <v>13607.37</v>
      </c>
      <c r="N754" s="32" t="str">
        <f>VLOOKUP(Healthcare!A754,'Hospitalisation Details'!A754:L3096,10,FALSE)</f>
        <v>tier - 3</v>
      </c>
      <c r="O754" s="33" t="str">
        <f>VLOOKUP(A754,'Hospitalisation Details'!A753:L3096,11,FALSE)</f>
        <v>tier - 1</v>
      </c>
      <c r="P754" s="33" t="str">
        <f>VLOOKUP(A754,'Hospitalisation Details'!A753:L3096,12)</f>
        <v>R1013</v>
      </c>
      <c r="Q754" s="36">
        <f ca="1">VLOOKUP(A754,'Hospitalisation Details'!A753:L3096,7,FALSE)</f>
        <v>32</v>
      </c>
    </row>
    <row r="755" spans="1:17" ht="15.5" x14ac:dyDescent="0.35">
      <c r="A755" s="37" t="s">
        <v>1613</v>
      </c>
      <c r="B755" s="38" t="str">
        <f>VLOOKUP(A755,'Customer Names'!A755:E3089,3,FALSE)</f>
        <v>Prescott</v>
      </c>
      <c r="C755" s="39">
        <f>VLOOKUP(A755,'Medical Examinations'!A755:J3089,2,FALSE)</f>
        <v>53.58</v>
      </c>
      <c r="D755" s="38">
        <f>VLOOKUP(A755,'Medical Examinations'!A755:J3089,4,FALSE)</f>
        <v>4.55</v>
      </c>
      <c r="E755" s="40" t="str">
        <f>VLOOKUP(A755,'Medical Examinations'!A755:J3089,6,FALSE)</f>
        <v>No</v>
      </c>
      <c r="F755" s="41" t="str">
        <f>VLOOKUP(A755,'Medical Examinations'!A755:J3089,7,FALSE)</f>
        <v>No</v>
      </c>
      <c r="G755" s="41" t="str">
        <f>VLOOKUP(A755,'Medical Examinations'!A755:J3089,8,FALSE)</f>
        <v>No</v>
      </c>
      <c r="H755" s="41">
        <f>VLOOKUP(A755,'Medical Examinations'!A755:J3089,9,FALSE)</f>
        <v>1</v>
      </c>
      <c r="I755" s="41" t="str">
        <f>VLOOKUP(A755,'Medical Examinations'!A755:J3089,10,FALSE)</f>
        <v>No</v>
      </c>
      <c r="J755" s="41" t="str">
        <f>VLOOKUP(A755,'Medical Examinations'!A755:J3089,3,FALSE)</f>
        <v>Obesity</v>
      </c>
      <c r="K755" s="41" t="str">
        <f>VLOOKUP(A755,'Medical Examinations'!A755:J3089,5,FALSE)</f>
        <v>Normal</v>
      </c>
      <c r="L755" s="42">
        <f>VLOOKUP(Healthcare!A755,'Hospitalisation Details'!A755:L3097,6,FALSE)</f>
        <v>33830</v>
      </c>
      <c r="M755" s="43">
        <f>VLOOKUP(A755,'Hospitalisation Details'!A755:L3097,9,FALSE)</f>
        <v>13588.17</v>
      </c>
      <c r="N755" s="40" t="str">
        <f>VLOOKUP(Healthcare!A755,'Hospitalisation Details'!A755:L3097,10,FALSE)</f>
        <v>tier - 3</v>
      </c>
      <c r="O755" s="41" t="str">
        <f>VLOOKUP(A755,'Hospitalisation Details'!A754:L3097,11,FALSE)</f>
        <v>tier - 1</v>
      </c>
      <c r="P755" s="41" t="str">
        <f>VLOOKUP(A755,'Hospitalisation Details'!A754:L3097,12)</f>
        <v>R1013</v>
      </c>
      <c r="Q755" s="44">
        <f ca="1">VLOOKUP(A755,'Hospitalisation Details'!A754:L3097,7,FALSE)</f>
        <v>34</v>
      </c>
    </row>
    <row r="756" spans="1:17" ht="15.5" x14ac:dyDescent="0.35">
      <c r="A756" s="29" t="s">
        <v>1612</v>
      </c>
      <c r="B756" s="30" t="str">
        <f>VLOOKUP(A756,'Customer Names'!A756:E3090,3,FALSE)</f>
        <v>Hines</v>
      </c>
      <c r="C756" s="31">
        <f>VLOOKUP(A756,'Medical Examinations'!A756:J3090,2,FALSE)</f>
        <v>34.299999999999997</v>
      </c>
      <c r="D756" s="30">
        <f>VLOOKUP(A756,'Medical Examinations'!A756:J3090,4,FALSE)</f>
        <v>11.76</v>
      </c>
      <c r="E756" s="32" t="str">
        <f>VLOOKUP(A756,'Medical Examinations'!A756:J3090,6,FALSE)</f>
        <v>No</v>
      </c>
      <c r="F756" s="33" t="str">
        <f>VLOOKUP(A756,'Medical Examinations'!A756:J3090,7,FALSE)</f>
        <v>No</v>
      </c>
      <c r="G756" s="33" t="str">
        <f>VLOOKUP(A756,'Medical Examinations'!A756:J3090,8,FALSE)</f>
        <v>No</v>
      </c>
      <c r="H756" s="33">
        <f>VLOOKUP(A756,'Medical Examinations'!A756:J3090,9,FALSE)</f>
        <v>0</v>
      </c>
      <c r="I756" s="33" t="str">
        <f>VLOOKUP(A756,'Medical Examinations'!A756:J3090,10,FALSE)</f>
        <v>No</v>
      </c>
      <c r="J756" s="33" t="str">
        <f>VLOOKUP(A756,'Medical Examinations'!A756:J3090,3,FALSE)</f>
        <v>Obesity</v>
      </c>
      <c r="K756" s="33" t="str">
        <f>VLOOKUP(A756,'Medical Examinations'!A756:J3090,5,FALSE)</f>
        <v>Diabetese</v>
      </c>
      <c r="L756" s="34">
        <f>VLOOKUP(Healthcare!A756,'Hospitalisation Details'!A756:L3098,6,FALSE)</f>
        <v>35991</v>
      </c>
      <c r="M756" s="35">
        <f>VLOOKUP(A756,'Hospitalisation Details'!A756:L3098,9,FALSE)</f>
        <v>13566.04</v>
      </c>
      <c r="N756" s="32" t="str">
        <f>VLOOKUP(Healthcare!A756,'Hospitalisation Details'!A756:L3098,10,FALSE)</f>
        <v>tier - 3</v>
      </c>
      <c r="O756" s="33" t="str">
        <f>VLOOKUP(A756,'Hospitalisation Details'!A755:L3098,11,FALSE)</f>
        <v>tier - 3</v>
      </c>
      <c r="P756" s="33" t="str">
        <f>VLOOKUP(A756,'Hospitalisation Details'!A755:L3098,12)</f>
        <v>R1013</v>
      </c>
      <c r="Q756" s="36">
        <f ca="1">VLOOKUP(A756,'Hospitalisation Details'!A755:L3098,7,FALSE)</f>
        <v>28</v>
      </c>
    </row>
    <row r="757" spans="1:17" ht="15.5" x14ac:dyDescent="0.35">
      <c r="A757" s="37" t="s">
        <v>1611</v>
      </c>
      <c r="B757" s="38" t="str">
        <f>VLOOKUP(A757,'Customer Names'!A757:E3091,3,FALSE)</f>
        <v>Blanton</v>
      </c>
      <c r="C757" s="39">
        <f>VLOOKUP(A757,'Medical Examinations'!A757:J3091,2,FALSE)</f>
        <v>32.11</v>
      </c>
      <c r="D757" s="38">
        <f>VLOOKUP(A757,'Medical Examinations'!A757:J3091,4,FALSE)</f>
        <v>7.06</v>
      </c>
      <c r="E757" s="40" t="str">
        <f>VLOOKUP(A757,'Medical Examinations'!A757:J3091,6,FALSE)</f>
        <v>No</v>
      </c>
      <c r="F757" s="41" t="str">
        <f>VLOOKUP(A757,'Medical Examinations'!A757:J3091,7,FALSE)</f>
        <v>No</v>
      </c>
      <c r="G757" s="41" t="str">
        <f>VLOOKUP(A757,'Medical Examinations'!A757:J3091,8,FALSE)</f>
        <v>No</v>
      </c>
      <c r="H757" s="41">
        <f>VLOOKUP(A757,'Medical Examinations'!A757:J3091,9,FALSE)</f>
        <v>0</v>
      </c>
      <c r="I757" s="41" t="str">
        <f>VLOOKUP(A757,'Medical Examinations'!A757:J3091,10,FALSE)</f>
        <v>No</v>
      </c>
      <c r="J757" s="41" t="str">
        <f>VLOOKUP(A757,'Medical Examinations'!A757:J3091,3,FALSE)</f>
        <v>Obesity</v>
      </c>
      <c r="K757" s="41" t="str">
        <f>VLOOKUP(A757,'Medical Examinations'!A757:J3091,5,FALSE)</f>
        <v>Diabetese</v>
      </c>
      <c r="L757" s="42">
        <f>VLOOKUP(Healthcare!A757,'Hospitalisation Details'!A757:L3099,6,FALSE)</f>
        <v>33065</v>
      </c>
      <c r="M757" s="43">
        <f>VLOOKUP(A757,'Hospitalisation Details'!A757:L3099,9,FALSE)</f>
        <v>13555</v>
      </c>
      <c r="N757" s="40" t="str">
        <f>VLOOKUP(Healthcare!A757,'Hospitalisation Details'!A757:L3099,10,FALSE)</f>
        <v>tier - 3</v>
      </c>
      <c r="O757" s="41" t="str">
        <f>VLOOKUP(A757,'Hospitalisation Details'!A756:L3099,11,FALSE)</f>
        <v>tier - 3</v>
      </c>
      <c r="P757" s="41" t="str">
        <f>VLOOKUP(A757,'Hospitalisation Details'!A756:L3099,12)</f>
        <v>R1013</v>
      </c>
      <c r="Q757" s="44">
        <f ca="1">VLOOKUP(A757,'Hospitalisation Details'!A756:L3099,7,FALSE)</f>
        <v>36</v>
      </c>
    </row>
    <row r="758" spans="1:17" ht="15.5" x14ac:dyDescent="0.35">
      <c r="A758" s="29" t="s">
        <v>1610</v>
      </c>
      <c r="B758" s="30" t="str">
        <f>VLOOKUP(A758,'Customer Names'!A758:E3092,3,FALSE)</f>
        <v>Bustamante</v>
      </c>
      <c r="C758" s="31">
        <f>VLOOKUP(A758,'Medical Examinations'!A758:J3092,2,FALSE)</f>
        <v>31.78</v>
      </c>
      <c r="D758" s="30">
        <f>VLOOKUP(A758,'Medical Examinations'!A758:J3092,4,FALSE)</f>
        <v>11.35</v>
      </c>
      <c r="E758" s="32" t="str">
        <f>VLOOKUP(A758,'Medical Examinations'!A758:J3092,6,FALSE)</f>
        <v>Yes</v>
      </c>
      <c r="F758" s="33" t="str">
        <f>VLOOKUP(A758,'Medical Examinations'!A758:J3092,7,FALSE)</f>
        <v>No</v>
      </c>
      <c r="G758" s="33" t="str">
        <f>VLOOKUP(A758,'Medical Examinations'!A758:J3092,8,FALSE)</f>
        <v>Yes</v>
      </c>
      <c r="H758" s="33">
        <f>VLOOKUP(A758,'Medical Examinations'!A758:J3092,9,FALSE)</f>
        <v>1</v>
      </c>
      <c r="I758" s="33" t="str">
        <f>VLOOKUP(A758,'Medical Examinations'!A758:J3092,10,FALSE)</f>
        <v>No</v>
      </c>
      <c r="J758" s="33" t="str">
        <f>VLOOKUP(A758,'Medical Examinations'!A758:J3092,3,FALSE)</f>
        <v>Obesity</v>
      </c>
      <c r="K758" s="33" t="str">
        <f>VLOOKUP(A758,'Medical Examinations'!A758:J3092,5,FALSE)</f>
        <v>Diabetese</v>
      </c>
      <c r="L758" s="34">
        <f>VLOOKUP(Healthcare!A758,'Hospitalisation Details'!A758:L3100,6,FALSE)</f>
        <v>34256</v>
      </c>
      <c r="M758" s="35">
        <f>VLOOKUP(A758,'Hospitalisation Details'!A758:L3100,9,FALSE)</f>
        <v>13511.28</v>
      </c>
      <c r="N758" s="32" t="str">
        <f>VLOOKUP(Healthcare!A758,'Hospitalisation Details'!A758:L3100,10,FALSE)</f>
        <v>tier - 3</v>
      </c>
      <c r="O758" s="33" t="str">
        <f>VLOOKUP(A758,'Hospitalisation Details'!A757:L3100,11,FALSE)</f>
        <v>tier - 1</v>
      </c>
      <c r="P758" s="33" t="str">
        <f>VLOOKUP(A758,'Hospitalisation Details'!A757:L3100,12)</f>
        <v>R1013</v>
      </c>
      <c r="Q758" s="36">
        <f ca="1">VLOOKUP(A758,'Hospitalisation Details'!A757:L3100,7,FALSE)</f>
        <v>32</v>
      </c>
    </row>
    <row r="759" spans="1:17" ht="15.5" x14ac:dyDescent="0.35">
      <c r="A759" s="37" t="s">
        <v>1609</v>
      </c>
      <c r="B759" s="38" t="str">
        <f>VLOOKUP(A759,'Customer Names'!A759:E3093,3,FALSE)</f>
        <v>McCann</v>
      </c>
      <c r="C759" s="39">
        <f>VLOOKUP(A759,'Medical Examinations'!A759:J3093,2,FALSE)</f>
        <v>46.89</v>
      </c>
      <c r="D759" s="38">
        <f>VLOOKUP(A759,'Medical Examinations'!A759:J3093,4,FALSE)</f>
        <v>5.52</v>
      </c>
      <c r="E759" s="40" t="str">
        <f>VLOOKUP(A759,'Medical Examinations'!A759:J3093,6,FALSE)</f>
        <v>No</v>
      </c>
      <c r="F759" s="41" t="str">
        <f>VLOOKUP(A759,'Medical Examinations'!A759:J3093,7,FALSE)</f>
        <v>No</v>
      </c>
      <c r="G759" s="41" t="str">
        <f>VLOOKUP(A759,'Medical Examinations'!A759:J3093,8,FALSE)</f>
        <v>No</v>
      </c>
      <c r="H759" s="41">
        <f>VLOOKUP(A759,'Medical Examinations'!A759:J3093,9,FALSE)</f>
        <v>0</v>
      </c>
      <c r="I759" s="41" t="str">
        <f>VLOOKUP(A759,'Medical Examinations'!A759:J3093,10,FALSE)</f>
        <v>No</v>
      </c>
      <c r="J759" s="41" t="str">
        <f>VLOOKUP(A759,'Medical Examinations'!A759:J3093,3,FALSE)</f>
        <v>Obesity</v>
      </c>
      <c r="K759" s="41" t="str">
        <f>VLOOKUP(A759,'Medical Examinations'!A759:J3093,5,FALSE)</f>
        <v>Normal</v>
      </c>
      <c r="L759" s="42">
        <f>VLOOKUP(Healthcare!A759,'Hospitalisation Details'!A759:L3101,6,FALSE)</f>
        <v>33115</v>
      </c>
      <c r="M759" s="43">
        <f>VLOOKUP(A759,'Hospitalisation Details'!A759:L3101,9,FALSE)</f>
        <v>13480.83</v>
      </c>
      <c r="N759" s="40" t="str">
        <f>VLOOKUP(Healthcare!A759,'Hospitalisation Details'!A759:L3101,10,FALSE)</f>
        <v>tier - 3</v>
      </c>
      <c r="O759" s="41" t="str">
        <f>VLOOKUP(A759,'Hospitalisation Details'!A758:L3101,11,FALSE)</f>
        <v>tier - 2</v>
      </c>
      <c r="P759" s="41" t="str">
        <f>VLOOKUP(A759,'Hospitalisation Details'!A758:L3101,12)</f>
        <v>R1013</v>
      </c>
      <c r="Q759" s="44">
        <f ca="1">VLOOKUP(A759,'Hospitalisation Details'!A758:L3101,7,FALSE)</f>
        <v>36</v>
      </c>
    </row>
    <row r="760" spans="1:17" ht="15.5" x14ac:dyDescent="0.35">
      <c r="A760" s="29" t="s">
        <v>1608</v>
      </c>
      <c r="B760" s="30" t="str">
        <f>VLOOKUP(A760,'Customer Names'!A760:E3094,3,FALSE)</f>
        <v>Schmole</v>
      </c>
      <c r="C760" s="31">
        <f>VLOOKUP(A760,'Medical Examinations'!A760:J3094,2,FALSE)</f>
        <v>39.35</v>
      </c>
      <c r="D760" s="30">
        <f>VLOOKUP(A760,'Medical Examinations'!A760:J3094,4,FALSE)</f>
        <v>7.86</v>
      </c>
      <c r="E760" s="32" t="str">
        <f>VLOOKUP(A760,'Medical Examinations'!A760:J3094,6,FALSE)</f>
        <v>Yes</v>
      </c>
      <c r="F760" s="33" t="str">
        <f>VLOOKUP(A760,'Medical Examinations'!A760:J3094,7,FALSE)</f>
        <v>No</v>
      </c>
      <c r="G760" s="33" t="str">
        <f>VLOOKUP(A760,'Medical Examinations'!A760:J3094,8,FALSE)</f>
        <v>No</v>
      </c>
      <c r="H760" s="33">
        <f>VLOOKUP(A760,'Medical Examinations'!A760:J3094,9,FALSE)</f>
        <v>1</v>
      </c>
      <c r="I760" s="33" t="str">
        <f>VLOOKUP(A760,'Medical Examinations'!A760:J3094,10,FALSE)</f>
        <v>No</v>
      </c>
      <c r="J760" s="33" t="str">
        <f>VLOOKUP(A760,'Medical Examinations'!A760:J3094,3,FALSE)</f>
        <v>Obesity</v>
      </c>
      <c r="K760" s="33" t="str">
        <f>VLOOKUP(A760,'Medical Examinations'!A760:J3094,5,FALSE)</f>
        <v>Diabetese</v>
      </c>
      <c r="L760" s="34">
        <f>VLOOKUP(Healthcare!A760,'Hospitalisation Details'!A760:L3102,6,FALSE)</f>
        <v>34918</v>
      </c>
      <c r="M760" s="35">
        <f>VLOOKUP(A760,'Hospitalisation Details'!A760:L3102,9,FALSE)</f>
        <v>13472.19</v>
      </c>
      <c r="N760" s="32" t="str">
        <f>VLOOKUP(Healthcare!A760,'Hospitalisation Details'!A760:L3102,10,FALSE)</f>
        <v>tier - 3</v>
      </c>
      <c r="O760" s="33" t="str">
        <f>VLOOKUP(A760,'Hospitalisation Details'!A759:L3102,11,FALSE)</f>
        <v>tier - 2</v>
      </c>
      <c r="P760" s="33" t="str">
        <f>VLOOKUP(A760,'Hospitalisation Details'!A759:L3102,12)</f>
        <v>R1013</v>
      </c>
      <c r="Q760" s="36">
        <f ca="1">VLOOKUP(A760,'Hospitalisation Details'!A759:L3102,7,FALSE)</f>
        <v>31</v>
      </c>
    </row>
    <row r="761" spans="1:17" ht="15.5" x14ac:dyDescent="0.35">
      <c r="A761" s="37" t="s">
        <v>1607</v>
      </c>
      <c r="B761" s="38" t="str">
        <f>VLOOKUP(A761,'Customer Names'!A761:E3095,3,FALSE)</f>
        <v>Barber</v>
      </c>
      <c r="C761" s="39">
        <f>VLOOKUP(A761,'Medical Examinations'!A761:J3095,2,FALSE)</f>
        <v>39.200000000000003</v>
      </c>
      <c r="D761" s="38">
        <f>VLOOKUP(A761,'Medical Examinations'!A761:J3095,4,FALSE)</f>
        <v>11.38</v>
      </c>
      <c r="E761" s="40" t="str">
        <f>VLOOKUP(A761,'Medical Examinations'!A761:J3095,6,FALSE)</f>
        <v>No</v>
      </c>
      <c r="F761" s="41" t="str">
        <f>VLOOKUP(A761,'Medical Examinations'!A761:J3095,7,FALSE)</f>
        <v>No</v>
      </c>
      <c r="G761" s="41" t="str">
        <f>VLOOKUP(A761,'Medical Examinations'!A761:J3095,8,FALSE)</f>
        <v>No</v>
      </c>
      <c r="H761" s="41">
        <f>VLOOKUP(A761,'Medical Examinations'!A761:J3095,9,FALSE)</f>
        <v>0</v>
      </c>
      <c r="I761" s="41" t="str">
        <f>VLOOKUP(A761,'Medical Examinations'!A761:J3095,10,FALSE)</f>
        <v>No</v>
      </c>
      <c r="J761" s="41" t="str">
        <f>VLOOKUP(A761,'Medical Examinations'!A761:J3095,3,FALSE)</f>
        <v>Obesity</v>
      </c>
      <c r="K761" s="41" t="str">
        <f>VLOOKUP(A761,'Medical Examinations'!A761:J3095,5,FALSE)</f>
        <v>Diabetese</v>
      </c>
      <c r="L761" s="42">
        <f>VLOOKUP(Healthcare!A761,'Hospitalisation Details'!A761:L3103,6,FALSE)</f>
        <v>33078</v>
      </c>
      <c r="M761" s="43">
        <f>VLOOKUP(A761,'Hospitalisation Details'!A761:L3103,9,FALSE)</f>
        <v>13470.86</v>
      </c>
      <c r="N761" s="40" t="str">
        <f>VLOOKUP(Healthcare!A761,'Hospitalisation Details'!A761:L3103,10,FALSE)</f>
        <v>tier - 3</v>
      </c>
      <c r="O761" s="41" t="str">
        <f>VLOOKUP(A761,'Hospitalisation Details'!A760:L3103,11,FALSE)</f>
        <v>tier - 3</v>
      </c>
      <c r="P761" s="41" t="str">
        <f>VLOOKUP(A761,'Hospitalisation Details'!A760:L3103,12)</f>
        <v>R1013</v>
      </c>
      <c r="Q761" s="44">
        <f ca="1">VLOOKUP(A761,'Hospitalisation Details'!A760:L3103,7,FALSE)</f>
        <v>36</v>
      </c>
    </row>
    <row r="762" spans="1:17" ht="15.5" x14ac:dyDescent="0.35">
      <c r="A762" s="29" t="s">
        <v>1606</v>
      </c>
      <c r="B762" s="30" t="str">
        <f>VLOOKUP(A762,'Customer Names'!A762:E3096,3,FALSE)</f>
        <v>Reichmann</v>
      </c>
      <c r="C762" s="31">
        <f>VLOOKUP(A762,'Medical Examinations'!A762:J3096,2,FALSE)</f>
        <v>39.159999999999997</v>
      </c>
      <c r="D762" s="30">
        <f>VLOOKUP(A762,'Medical Examinations'!A762:J3096,4,FALSE)</f>
        <v>10.48</v>
      </c>
      <c r="E762" s="32" t="str">
        <f>VLOOKUP(A762,'Medical Examinations'!A762:J3096,6,FALSE)</f>
        <v>No</v>
      </c>
      <c r="F762" s="33" t="str">
        <f>VLOOKUP(A762,'Medical Examinations'!A762:J3096,7,FALSE)</f>
        <v>No</v>
      </c>
      <c r="G762" s="33" t="str">
        <f>VLOOKUP(A762,'Medical Examinations'!A762:J3096,8,FALSE)</f>
        <v>No</v>
      </c>
      <c r="H762" s="33">
        <f>VLOOKUP(A762,'Medical Examinations'!A762:J3096,9,FALSE)</f>
        <v>0</v>
      </c>
      <c r="I762" s="33" t="str">
        <f>VLOOKUP(A762,'Medical Examinations'!A762:J3096,10,FALSE)</f>
        <v>No</v>
      </c>
      <c r="J762" s="33" t="str">
        <f>VLOOKUP(A762,'Medical Examinations'!A762:J3096,3,FALSE)</f>
        <v>Obesity</v>
      </c>
      <c r="K762" s="33" t="str">
        <f>VLOOKUP(A762,'Medical Examinations'!A762:J3096,5,FALSE)</f>
        <v>Diabetese</v>
      </c>
      <c r="L762" s="34">
        <f>VLOOKUP(Healthcare!A762,'Hospitalisation Details'!A762:L3104,6,FALSE)</f>
        <v>33082</v>
      </c>
      <c r="M762" s="35">
        <f>VLOOKUP(A762,'Hospitalisation Details'!A762:L3104,9,FALSE)</f>
        <v>13470.8</v>
      </c>
      <c r="N762" s="32" t="str">
        <f>VLOOKUP(Healthcare!A762,'Hospitalisation Details'!A762:L3104,10,FALSE)</f>
        <v>tier - 3</v>
      </c>
      <c r="O762" s="33" t="str">
        <f>VLOOKUP(A762,'Hospitalisation Details'!A761:L3104,11,FALSE)</f>
        <v>tier - 2</v>
      </c>
      <c r="P762" s="33" t="str">
        <f>VLOOKUP(A762,'Hospitalisation Details'!A761:L3104,12)</f>
        <v>R1013</v>
      </c>
      <c r="Q762" s="36">
        <f ca="1">VLOOKUP(A762,'Hospitalisation Details'!A761:L3104,7,FALSE)</f>
        <v>36</v>
      </c>
    </row>
    <row r="763" spans="1:17" ht="15.5" x14ac:dyDescent="0.35">
      <c r="A763" s="37" t="s">
        <v>1605</v>
      </c>
      <c r="B763" s="38" t="str">
        <f>VLOOKUP(A763,'Customer Names'!A763:E3097,3,FALSE)</f>
        <v>Cavatorta</v>
      </c>
      <c r="C763" s="39">
        <f>VLOOKUP(A763,'Medical Examinations'!A763:J3097,2,FALSE)</f>
        <v>44.1</v>
      </c>
      <c r="D763" s="38">
        <f>VLOOKUP(A763,'Medical Examinations'!A763:J3097,4,FALSE)</f>
        <v>5.04</v>
      </c>
      <c r="E763" s="40" t="str">
        <f>VLOOKUP(A763,'Medical Examinations'!A763:J3097,6,FALSE)</f>
        <v>Yes</v>
      </c>
      <c r="F763" s="41" t="str">
        <f>VLOOKUP(A763,'Medical Examinations'!A763:J3097,7,FALSE)</f>
        <v>No</v>
      </c>
      <c r="G763" s="41" t="str">
        <f>VLOOKUP(A763,'Medical Examinations'!A763:J3097,8,FALSE)</f>
        <v>No</v>
      </c>
      <c r="H763" s="41">
        <f>VLOOKUP(A763,'Medical Examinations'!A763:J3097,9,FALSE)</f>
        <v>0</v>
      </c>
      <c r="I763" s="41" t="str">
        <f>VLOOKUP(A763,'Medical Examinations'!A763:J3097,10,FALSE)</f>
        <v>No</v>
      </c>
      <c r="J763" s="41" t="str">
        <f>VLOOKUP(A763,'Medical Examinations'!A763:J3097,3,FALSE)</f>
        <v>Obesity</v>
      </c>
      <c r="K763" s="41" t="str">
        <f>VLOOKUP(A763,'Medical Examinations'!A763:J3097,5,FALSE)</f>
        <v>Normal</v>
      </c>
      <c r="L763" s="42">
        <f>VLOOKUP(Healthcare!A763,'Hospitalisation Details'!A763:L3105,6,FALSE)</f>
        <v>34930</v>
      </c>
      <c r="M763" s="43">
        <f>VLOOKUP(A763,'Hospitalisation Details'!A763:L3105,9,FALSE)</f>
        <v>13465.8</v>
      </c>
      <c r="N763" s="40" t="str">
        <f>VLOOKUP(Healthcare!A763,'Hospitalisation Details'!A763:L3105,10,FALSE)</f>
        <v>tier - 3</v>
      </c>
      <c r="O763" s="41" t="str">
        <f>VLOOKUP(A763,'Hospitalisation Details'!A762:L3105,11,FALSE)</f>
        <v>tier - 1</v>
      </c>
      <c r="P763" s="41" t="str">
        <f>VLOOKUP(A763,'Hospitalisation Details'!A762:L3105,12)</f>
        <v>R1013</v>
      </c>
      <c r="Q763" s="44">
        <f ca="1">VLOOKUP(A763,'Hospitalisation Details'!A762:L3105,7,FALSE)</f>
        <v>31</v>
      </c>
    </row>
    <row r="764" spans="1:17" ht="15.5" x14ac:dyDescent="0.35">
      <c r="A764" s="29" t="s">
        <v>1604</v>
      </c>
      <c r="B764" s="30" t="str">
        <f>VLOOKUP(A764,'Customer Names'!A764:E3098,3,FALSE)</f>
        <v>Yaeger</v>
      </c>
      <c r="C764" s="31">
        <f>VLOOKUP(A764,'Medical Examinations'!A764:J3098,2,FALSE)</f>
        <v>33.200000000000003</v>
      </c>
      <c r="D764" s="30">
        <f>VLOOKUP(A764,'Medical Examinations'!A764:J3098,4,FALSE)</f>
        <v>9.06</v>
      </c>
      <c r="E764" s="32" t="str">
        <f>VLOOKUP(A764,'Medical Examinations'!A764:J3098,6,FALSE)</f>
        <v>No</v>
      </c>
      <c r="F764" s="33" t="str">
        <f>VLOOKUP(A764,'Medical Examinations'!A764:J3098,7,FALSE)</f>
        <v>No</v>
      </c>
      <c r="G764" s="33" t="str">
        <f>VLOOKUP(A764,'Medical Examinations'!A764:J3098,8,FALSE)</f>
        <v>No</v>
      </c>
      <c r="H764" s="33">
        <f>VLOOKUP(A764,'Medical Examinations'!A764:J3098,9,FALSE)</f>
        <v>0</v>
      </c>
      <c r="I764" s="33" t="str">
        <f>VLOOKUP(A764,'Medical Examinations'!A764:J3098,10,FALSE)</f>
        <v>No</v>
      </c>
      <c r="J764" s="33" t="str">
        <f>VLOOKUP(A764,'Medical Examinations'!A764:J3098,3,FALSE)</f>
        <v>Obesity</v>
      </c>
      <c r="K764" s="33" t="str">
        <f>VLOOKUP(A764,'Medical Examinations'!A764:J3098,5,FALSE)</f>
        <v>Diabetese</v>
      </c>
      <c r="L764" s="34">
        <f>VLOOKUP(Healthcare!A764,'Hospitalisation Details'!A764:L3106,6,FALSE)</f>
        <v>33223</v>
      </c>
      <c r="M764" s="35">
        <f>VLOOKUP(A764,'Hospitalisation Details'!A764:L3106,9,FALSE)</f>
        <v>13462.52</v>
      </c>
      <c r="N764" s="32" t="str">
        <f>VLOOKUP(Healthcare!A764,'Hospitalisation Details'!A764:L3106,10,FALSE)</f>
        <v>tier - 3</v>
      </c>
      <c r="O764" s="33" t="str">
        <f>VLOOKUP(A764,'Hospitalisation Details'!A763:L3106,11,FALSE)</f>
        <v>tier - 2</v>
      </c>
      <c r="P764" s="33" t="str">
        <f>VLOOKUP(A764,'Hospitalisation Details'!A763:L3106,12)</f>
        <v>R1013</v>
      </c>
      <c r="Q764" s="36">
        <f ca="1">VLOOKUP(A764,'Hospitalisation Details'!A763:L3106,7,FALSE)</f>
        <v>35</v>
      </c>
    </row>
    <row r="765" spans="1:17" ht="15.5" x14ac:dyDescent="0.35">
      <c r="A765" s="37" t="s">
        <v>1603</v>
      </c>
      <c r="B765" s="38" t="str">
        <f>VLOOKUP(A765,'Customer Names'!A765:E3099,3,FALSE)</f>
        <v>Hughes</v>
      </c>
      <c r="C765" s="39">
        <f>VLOOKUP(A765,'Medical Examinations'!A765:J3099,2,FALSE)</f>
        <v>29.92</v>
      </c>
      <c r="D765" s="38">
        <f>VLOOKUP(A765,'Medical Examinations'!A765:J3099,4,FALSE)</f>
        <v>11.07</v>
      </c>
      <c r="E765" s="40" t="str">
        <f>VLOOKUP(A765,'Medical Examinations'!A765:J3099,6,FALSE)</f>
        <v>No</v>
      </c>
      <c r="F765" s="41" t="str">
        <f>VLOOKUP(A765,'Medical Examinations'!A765:J3099,7,FALSE)</f>
        <v>No</v>
      </c>
      <c r="G765" s="41" t="str">
        <f>VLOOKUP(A765,'Medical Examinations'!A765:J3099,8,FALSE)</f>
        <v>No</v>
      </c>
      <c r="H765" s="41">
        <f>VLOOKUP(A765,'Medical Examinations'!A765:J3099,9,FALSE)</f>
        <v>0</v>
      </c>
      <c r="I765" s="41" t="str">
        <f>VLOOKUP(A765,'Medical Examinations'!A765:J3099,10,FALSE)</f>
        <v>No</v>
      </c>
      <c r="J765" s="41" t="str">
        <f>VLOOKUP(A765,'Medical Examinations'!A765:J3099,3,FALSE)</f>
        <v>Overweight</v>
      </c>
      <c r="K765" s="41" t="str">
        <f>VLOOKUP(A765,'Medical Examinations'!A765:J3099,5,FALSE)</f>
        <v>Diabetese</v>
      </c>
      <c r="L765" s="42">
        <f>VLOOKUP(Healthcare!A765,'Hospitalisation Details'!A765:L3107,6,FALSE)</f>
        <v>33065</v>
      </c>
      <c r="M765" s="43">
        <f>VLOOKUP(A765,'Hospitalisation Details'!A765:L3107,9,FALSE)</f>
        <v>13457.96</v>
      </c>
      <c r="N765" s="40" t="str">
        <f>VLOOKUP(Healthcare!A765,'Hospitalisation Details'!A765:L3107,10,FALSE)</f>
        <v>tier - 3</v>
      </c>
      <c r="O765" s="41" t="str">
        <f>VLOOKUP(A765,'Hospitalisation Details'!A764:L3107,11,FALSE)</f>
        <v>tier - 1</v>
      </c>
      <c r="P765" s="41" t="str">
        <f>VLOOKUP(A765,'Hospitalisation Details'!A764:L3107,12)</f>
        <v>R1013</v>
      </c>
      <c r="Q765" s="44">
        <f ca="1">VLOOKUP(A765,'Hospitalisation Details'!A764:L3107,7,FALSE)</f>
        <v>36</v>
      </c>
    </row>
    <row r="766" spans="1:17" ht="15.5" x14ac:dyDescent="0.35">
      <c r="A766" s="29" t="s">
        <v>1602</v>
      </c>
      <c r="B766" s="30" t="str">
        <f>VLOOKUP(A766,'Customer Names'!A766:E3100,3,FALSE)</f>
        <v>Donahue</v>
      </c>
      <c r="C766" s="31">
        <f>VLOOKUP(A766,'Medical Examinations'!A766:J3100,2,FALSE)</f>
        <v>25</v>
      </c>
      <c r="D766" s="30">
        <f>VLOOKUP(A766,'Medical Examinations'!A766:J3100,4,FALSE)</f>
        <v>10.45</v>
      </c>
      <c r="E766" s="32" t="str">
        <f>VLOOKUP(A766,'Medical Examinations'!A766:J3100,6,FALSE)</f>
        <v>No</v>
      </c>
      <c r="F766" s="33" t="str">
        <f>VLOOKUP(A766,'Medical Examinations'!A766:J3100,7,FALSE)</f>
        <v>No</v>
      </c>
      <c r="G766" s="33" t="str">
        <f>VLOOKUP(A766,'Medical Examinations'!A766:J3100,8,FALSE)</f>
        <v>No</v>
      </c>
      <c r="H766" s="33">
        <f>VLOOKUP(A766,'Medical Examinations'!A766:J3100,9,FALSE)</f>
        <v>0</v>
      </c>
      <c r="I766" s="33" t="str">
        <f>VLOOKUP(A766,'Medical Examinations'!A766:J3100,10,FALSE)</f>
        <v>No</v>
      </c>
      <c r="J766" s="33" t="str">
        <f>VLOOKUP(A766,'Medical Examinations'!A766:J3100,3,FALSE)</f>
        <v>Overweight</v>
      </c>
      <c r="K766" s="33" t="str">
        <f>VLOOKUP(A766,'Medical Examinations'!A766:J3100,5,FALSE)</f>
        <v>Diabetese</v>
      </c>
      <c r="L766" s="34">
        <f>VLOOKUP(Healthcare!A766,'Hospitalisation Details'!A766:L3108,6,FALSE)</f>
        <v>33098</v>
      </c>
      <c r="M766" s="35">
        <f>VLOOKUP(A766,'Hospitalisation Details'!A766:L3108,9,FALSE)</f>
        <v>13451.12</v>
      </c>
      <c r="N766" s="32" t="str">
        <f>VLOOKUP(Healthcare!A766,'Hospitalisation Details'!A766:L3108,10,FALSE)</f>
        <v>tier - 3</v>
      </c>
      <c r="O766" s="33" t="str">
        <f>VLOOKUP(A766,'Hospitalisation Details'!A765:L3108,11,FALSE)</f>
        <v>tier - 1</v>
      </c>
      <c r="P766" s="33" t="str">
        <f>VLOOKUP(A766,'Hospitalisation Details'!A765:L3108,12)</f>
        <v>R1013</v>
      </c>
      <c r="Q766" s="36">
        <f ca="1">VLOOKUP(A766,'Hospitalisation Details'!A765:L3108,7,FALSE)</f>
        <v>36</v>
      </c>
    </row>
    <row r="767" spans="1:17" ht="15.5" x14ac:dyDescent="0.35">
      <c r="A767" s="37" t="s">
        <v>1601</v>
      </c>
      <c r="B767" s="38" t="str">
        <f>VLOOKUP(A767,'Customer Names'!A767:E3101,3,FALSE)</f>
        <v>Greenwell</v>
      </c>
      <c r="C767" s="39">
        <f>VLOOKUP(A767,'Medical Examinations'!A767:J3101,2,FALSE)</f>
        <v>38.869999999999997</v>
      </c>
      <c r="D767" s="38">
        <f>VLOOKUP(A767,'Medical Examinations'!A767:J3101,4,FALSE)</f>
        <v>8.6300000000000008</v>
      </c>
      <c r="E767" s="40" t="str">
        <f>VLOOKUP(A767,'Medical Examinations'!A767:J3101,6,FALSE)</f>
        <v>Yes</v>
      </c>
      <c r="F767" s="41" t="str">
        <f>VLOOKUP(A767,'Medical Examinations'!A767:J3101,7,FALSE)</f>
        <v>No</v>
      </c>
      <c r="G767" s="41" t="str">
        <f>VLOOKUP(A767,'Medical Examinations'!A767:J3101,8,FALSE)</f>
        <v>No</v>
      </c>
      <c r="H767" s="41">
        <f>VLOOKUP(A767,'Medical Examinations'!A767:J3101,9,FALSE)</f>
        <v>1</v>
      </c>
      <c r="I767" s="41" t="str">
        <f>VLOOKUP(A767,'Medical Examinations'!A767:J3101,10,FALSE)</f>
        <v>No</v>
      </c>
      <c r="J767" s="41" t="str">
        <f>VLOOKUP(A767,'Medical Examinations'!A767:J3101,3,FALSE)</f>
        <v>Obesity</v>
      </c>
      <c r="K767" s="41" t="str">
        <f>VLOOKUP(A767,'Medical Examinations'!A767:J3101,5,FALSE)</f>
        <v>Diabetese</v>
      </c>
      <c r="L767" s="42">
        <f>VLOOKUP(Healthcare!A767,'Hospitalisation Details'!A767:L3109,6,FALSE)</f>
        <v>34879</v>
      </c>
      <c r="M767" s="43">
        <f>VLOOKUP(A767,'Hospitalisation Details'!A767:L3109,9,FALSE)</f>
        <v>13440.7</v>
      </c>
      <c r="N767" s="40" t="str">
        <f>VLOOKUP(Healthcare!A767,'Hospitalisation Details'!A767:L3109,10,FALSE)</f>
        <v>tier - 3</v>
      </c>
      <c r="O767" s="41" t="str">
        <f>VLOOKUP(A767,'Hospitalisation Details'!A766:L3109,11,FALSE)</f>
        <v>tier - 2</v>
      </c>
      <c r="P767" s="41" t="str">
        <f>VLOOKUP(A767,'Hospitalisation Details'!A766:L3109,12)</f>
        <v>R1013</v>
      </c>
      <c r="Q767" s="44">
        <f ca="1">VLOOKUP(A767,'Hospitalisation Details'!A766:L3109,7,FALSE)</f>
        <v>31</v>
      </c>
    </row>
    <row r="768" spans="1:17" ht="15.5" x14ac:dyDescent="0.35">
      <c r="A768" s="29" t="s">
        <v>1600</v>
      </c>
      <c r="B768" s="30" t="str">
        <f>VLOOKUP(A768,'Customer Names'!A768:E3102,3,FALSE)</f>
        <v>Steele</v>
      </c>
      <c r="C768" s="31">
        <f>VLOOKUP(A768,'Medical Examinations'!A768:J3102,2,FALSE)</f>
        <v>32.299999999999997</v>
      </c>
      <c r="D768" s="30">
        <f>VLOOKUP(A768,'Medical Examinations'!A768:J3102,4,FALSE)</f>
        <v>5.28</v>
      </c>
      <c r="E768" s="32" t="str">
        <f>VLOOKUP(A768,'Medical Examinations'!A768:J3102,6,FALSE)</f>
        <v>Yes</v>
      </c>
      <c r="F768" s="33" t="str">
        <f>VLOOKUP(A768,'Medical Examinations'!A768:J3102,7,FALSE)</f>
        <v>No</v>
      </c>
      <c r="G768" s="33" t="str">
        <f>VLOOKUP(A768,'Medical Examinations'!A768:J3102,8,FALSE)</f>
        <v>No</v>
      </c>
      <c r="H768" s="33">
        <f>VLOOKUP(A768,'Medical Examinations'!A768:J3102,9,FALSE)</f>
        <v>2</v>
      </c>
      <c r="I768" s="33" t="str">
        <f>VLOOKUP(A768,'Medical Examinations'!A768:J3102,10,FALSE)</f>
        <v>No</v>
      </c>
      <c r="J768" s="33" t="str">
        <f>VLOOKUP(A768,'Medical Examinations'!A768:J3102,3,FALSE)</f>
        <v>Obesity</v>
      </c>
      <c r="K768" s="33" t="str">
        <f>VLOOKUP(A768,'Medical Examinations'!A768:J3102,5,FALSE)</f>
        <v>Normal</v>
      </c>
      <c r="L768" s="34">
        <f>VLOOKUP(Healthcare!A768,'Hospitalisation Details'!A768:L3110,6,FALSE)</f>
        <v>35383</v>
      </c>
      <c r="M768" s="35">
        <f>VLOOKUP(A768,'Hospitalisation Details'!A768:L3110,9,FALSE)</f>
        <v>13430.27</v>
      </c>
      <c r="N768" s="32" t="str">
        <f>VLOOKUP(Healthcare!A768,'Hospitalisation Details'!A768:L3110,10,FALSE)</f>
        <v>tier - 3</v>
      </c>
      <c r="O768" s="33" t="str">
        <f>VLOOKUP(A768,'Hospitalisation Details'!A767:L3110,11,FALSE)</f>
        <v>tier - 3</v>
      </c>
      <c r="P768" s="33" t="str">
        <f>VLOOKUP(A768,'Hospitalisation Details'!A767:L3110,12)</f>
        <v>R1013</v>
      </c>
      <c r="Q768" s="36">
        <f ca="1">VLOOKUP(A768,'Hospitalisation Details'!A767:L3110,7,FALSE)</f>
        <v>29</v>
      </c>
    </row>
    <row r="769" spans="1:17" ht="15.5" x14ac:dyDescent="0.35">
      <c r="A769" s="37" t="s">
        <v>1599</v>
      </c>
      <c r="B769" s="38" t="str">
        <f>VLOOKUP(A769,'Customer Names'!A769:E3103,3,FALSE)</f>
        <v>Gunter</v>
      </c>
      <c r="C769" s="39">
        <f>VLOOKUP(A769,'Medical Examinations'!A769:J3103,2,FALSE)</f>
        <v>31.16</v>
      </c>
      <c r="D769" s="38">
        <f>VLOOKUP(A769,'Medical Examinations'!A769:J3103,4,FALSE)</f>
        <v>7.49</v>
      </c>
      <c r="E769" s="40" t="str">
        <f>VLOOKUP(A769,'Medical Examinations'!A769:J3103,6,FALSE)</f>
        <v>Yes</v>
      </c>
      <c r="F769" s="41" t="str">
        <f>VLOOKUP(A769,'Medical Examinations'!A769:J3103,7,FALSE)</f>
        <v>No</v>
      </c>
      <c r="G769" s="41" t="str">
        <f>VLOOKUP(A769,'Medical Examinations'!A769:J3103,8,FALSE)</f>
        <v>No</v>
      </c>
      <c r="H769" s="41">
        <f>VLOOKUP(A769,'Medical Examinations'!A769:J3103,9,FALSE)</f>
        <v>2</v>
      </c>
      <c r="I769" s="41" t="str">
        <f>VLOOKUP(A769,'Medical Examinations'!A769:J3103,10,FALSE)</f>
        <v>No</v>
      </c>
      <c r="J769" s="41" t="str">
        <f>VLOOKUP(A769,'Medical Examinations'!A769:J3103,3,FALSE)</f>
        <v>Obesity</v>
      </c>
      <c r="K769" s="41" t="str">
        <f>VLOOKUP(A769,'Medical Examinations'!A769:J3103,5,FALSE)</f>
        <v>Diabetese</v>
      </c>
      <c r="L769" s="42">
        <f>VLOOKUP(Healthcare!A769,'Hospitalisation Details'!A769:L3111,6,FALSE)</f>
        <v>33545</v>
      </c>
      <c r="M769" s="43">
        <f>VLOOKUP(A769,'Hospitalisation Details'!A769:L3111,9,FALSE)</f>
        <v>13429.04</v>
      </c>
      <c r="N769" s="40" t="str">
        <f>VLOOKUP(Healthcare!A769,'Hospitalisation Details'!A769:L3111,10,FALSE)</f>
        <v>tier - 3</v>
      </c>
      <c r="O769" s="41" t="str">
        <f>VLOOKUP(A769,'Hospitalisation Details'!A768:L3111,11,FALSE)</f>
        <v>tier - 3</v>
      </c>
      <c r="P769" s="41" t="str">
        <f>VLOOKUP(A769,'Hospitalisation Details'!A768:L3111,12)</f>
        <v>R1013</v>
      </c>
      <c r="Q769" s="44">
        <f ca="1">VLOOKUP(A769,'Hospitalisation Details'!A768:L3111,7,FALSE)</f>
        <v>34</v>
      </c>
    </row>
    <row r="770" spans="1:17" ht="15.5" x14ac:dyDescent="0.35">
      <c r="A770" s="29" t="s">
        <v>1598</v>
      </c>
      <c r="B770" s="30" t="str">
        <f>VLOOKUP(A770,'Customer Names'!A770:E3104,3,FALSE)</f>
        <v>McDonough</v>
      </c>
      <c r="C770" s="31">
        <f>VLOOKUP(A770,'Medical Examinations'!A770:J3104,2,FALSE)</f>
        <v>54.59</v>
      </c>
      <c r="D770" s="30">
        <f>VLOOKUP(A770,'Medical Examinations'!A770:J3104,4,FALSE)</f>
        <v>4.2699999999999996</v>
      </c>
      <c r="E770" s="32" t="str">
        <f>VLOOKUP(A770,'Medical Examinations'!A770:J3104,6,FALSE)</f>
        <v>No</v>
      </c>
      <c r="F770" s="33" t="str">
        <f>VLOOKUP(A770,'Medical Examinations'!A770:J3104,7,FALSE)</f>
        <v>No</v>
      </c>
      <c r="G770" s="33" t="str">
        <f>VLOOKUP(A770,'Medical Examinations'!A770:J3104,8,FALSE)</f>
        <v>No</v>
      </c>
      <c r="H770" s="33">
        <f>VLOOKUP(A770,'Medical Examinations'!A770:J3104,9,FALSE)</f>
        <v>0</v>
      </c>
      <c r="I770" s="33" t="str">
        <f>VLOOKUP(A770,'Medical Examinations'!A770:J3104,10,FALSE)</f>
        <v>No</v>
      </c>
      <c r="J770" s="33" t="str">
        <f>VLOOKUP(A770,'Medical Examinations'!A770:J3104,3,FALSE)</f>
        <v>Obesity</v>
      </c>
      <c r="K770" s="33" t="str">
        <f>VLOOKUP(A770,'Medical Examinations'!A770:J3104,5,FALSE)</f>
        <v>Normal</v>
      </c>
      <c r="L770" s="34">
        <f>VLOOKUP(Healthcare!A770,'Hospitalisation Details'!A770:L3112,6,FALSE)</f>
        <v>34502</v>
      </c>
      <c r="M770" s="35">
        <f>VLOOKUP(A770,'Hospitalisation Details'!A770:L3112,9,FALSE)</f>
        <v>13417.05</v>
      </c>
      <c r="N770" s="32" t="str">
        <f>VLOOKUP(Healthcare!A770,'Hospitalisation Details'!A770:L3112,10,FALSE)</f>
        <v>tier - 3</v>
      </c>
      <c r="O770" s="33" t="str">
        <f>VLOOKUP(A770,'Hospitalisation Details'!A769:L3112,11,FALSE)</f>
        <v>tier - 3</v>
      </c>
      <c r="P770" s="33" t="str">
        <f>VLOOKUP(A770,'Hospitalisation Details'!A769:L3112,12)</f>
        <v>R1013</v>
      </c>
      <c r="Q770" s="36">
        <f ca="1">VLOOKUP(A770,'Hospitalisation Details'!A769:L3112,7,FALSE)</f>
        <v>32</v>
      </c>
    </row>
    <row r="771" spans="1:17" ht="15.5" x14ac:dyDescent="0.35">
      <c r="A771" s="37" t="s">
        <v>1597</v>
      </c>
      <c r="B771" s="38" t="str">
        <f>VLOOKUP(A771,'Customer Names'!A771:E3105,3,FALSE)</f>
        <v>Sweetland</v>
      </c>
      <c r="C771" s="39">
        <f>VLOOKUP(A771,'Medical Examinations'!A771:J3105,2,FALSE)</f>
        <v>21.09</v>
      </c>
      <c r="D771" s="38">
        <f>VLOOKUP(A771,'Medical Examinations'!A771:J3105,4,FALSE)</f>
        <v>9.2200000000000006</v>
      </c>
      <c r="E771" s="40" t="str">
        <f>VLOOKUP(A771,'Medical Examinations'!A771:J3105,6,FALSE)</f>
        <v>Yes</v>
      </c>
      <c r="F771" s="41" t="str">
        <f>VLOOKUP(A771,'Medical Examinations'!A771:J3105,7,FALSE)</f>
        <v>No</v>
      </c>
      <c r="G771" s="41" t="str">
        <f>VLOOKUP(A771,'Medical Examinations'!A771:J3105,8,FALSE)</f>
        <v>No</v>
      </c>
      <c r="H771" s="41">
        <f>VLOOKUP(A771,'Medical Examinations'!A771:J3105,9,FALSE)</f>
        <v>2</v>
      </c>
      <c r="I771" s="41" t="str">
        <f>VLOOKUP(A771,'Medical Examinations'!A771:J3105,10,FALSE)</f>
        <v>No</v>
      </c>
      <c r="J771" s="41" t="str">
        <f>VLOOKUP(A771,'Medical Examinations'!A771:J3105,3,FALSE)</f>
        <v>Normal weight</v>
      </c>
      <c r="K771" s="41" t="str">
        <f>VLOOKUP(A771,'Medical Examinations'!A771:J3105,5,FALSE)</f>
        <v>Diabetese</v>
      </c>
      <c r="L771" s="42">
        <f>VLOOKUP(Healthcare!A771,'Hospitalisation Details'!A771:L3113,6,FALSE)</f>
        <v>33441</v>
      </c>
      <c r="M771" s="43">
        <f>VLOOKUP(A771,'Hospitalisation Details'!A771:L3113,9,FALSE)</f>
        <v>13415.04</v>
      </c>
      <c r="N771" s="40" t="str">
        <f>VLOOKUP(Healthcare!A771,'Hospitalisation Details'!A771:L3113,10,FALSE)</f>
        <v>tier - 3</v>
      </c>
      <c r="O771" s="41" t="str">
        <f>VLOOKUP(A771,'Hospitalisation Details'!A770:L3113,11,FALSE)</f>
        <v>tier - 2</v>
      </c>
      <c r="P771" s="41" t="str">
        <f>VLOOKUP(A771,'Hospitalisation Details'!A770:L3113,12)</f>
        <v>R1013</v>
      </c>
      <c r="Q771" s="44">
        <f ca="1">VLOOKUP(A771,'Hospitalisation Details'!A770:L3113,7,FALSE)</f>
        <v>35</v>
      </c>
    </row>
    <row r="772" spans="1:17" ht="15.5" x14ac:dyDescent="0.35">
      <c r="A772" s="29" t="s">
        <v>1596</v>
      </c>
      <c r="B772" s="30" t="str">
        <f>VLOOKUP(A772,'Customer Names'!A772:E3106,3,FALSE)</f>
        <v>Hammersmith</v>
      </c>
      <c r="C772" s="31">
        <f>VLOOKUP(A772,'Medical Examinations'!A772:J3106,2,FALSE)</f>
        <v>52.41</v>
      </c>
      <c r="D772" s="30">
        <f>VLOOKUP(A772,'Medical Examinations'!A772:J3106,4,FALSE)</f>
        <v>5.99</v>
      </c>
      <c r="E772" s="32" t="str">
        <f>VLOOKUP(A772,'Medical Examinations'!A772:J3106,6,FALSE)</f>
        <v>No</v>
      </c>
      <c r="F772" s="33" t="str">
        <f>VLOOKUP(A772,'Medical Examinations'!A772:J3106,7,FALSE)</f>
        <v>No</v>
      </c>
      <c r="G772" s="33" t="str">
        <f>VLOOKUP(A772,'Medical Examinations'!A772:J3106,8,FALSE)</f>
        <v>No</v>
      </c>
      <c r="H772" s="33">
        <f>VLOOKUP(A772,'Medical Examinations'!A772:J3106,9,FALSE)</f>
        <v>1</v>
      </c>
      <c r="I772" s="33" t="str">
        <f>VLOOKUP(A772,'Medical Examinations'!A772:J3106,10,FALSE)</f>
        <v>No</v>
      </c>
      <c r="J772" s="33" t="str">
        <f>VLOOKUP(A772,'Medical Examinations'!A772:J3106,3,FALSE)</f>
        <v>Obesity</v>
      </c>
      <c r="K772" s="33" t="str">
        <f>VLOOKUP(A772,'Medical Examinations'!A772:J3106,5,FALSE)</f>
        <v>Prediabetese</v>
      </c>
      <c r="L772" s="34">
        <f>VLOOKUP(Healthcare!A772,'Hospitalisation Details'!A772:L3114,6,FALSE)</f>
        <v>33957</v>
      </c>
      <c r="M772" s="35">
        <f>VLOOKUP(A772,'Hospitalisation Details'!A772:L3114,9,FALSE)</f>
        <v>13412.97</v>
      </c>
      <c r="N772" s="32" t="str">
        <f>VLOOKUP(Healthcare!A772,'Hospitalisation Details'!A772:L3114,10,FALSE)</f>
        <v>tier - 3</v>
      </c>
      <c r="O772" s="33" t="str">
        <f>VLOOKUP(A772,'Hospitalisation Details'!A771:L3114,11,FALSE)</f>
        <v>tier - 3</v>
      </c>
      <c r="P772" s="33" t="str">
        <f>VLOOKUP(A772,'Hospitalisation Details'!A771:L3114,12)</f>
        <v>R1013</v>
      </c>
      <c r="Q772" s="36">
        <f ca="1">VLOOKUP(A772,'Hospitalisation Details'!A771:L3114,7,FALSE)</f>
        <v>33</v>
      </c>
    </row>
    <row r="773" spans="1:17" ht="15.5" x14ac:dyDescent="0.35">
      <c r="A773" s="37" t="s">
        <v>1595</v>
      </c>
      <c r="B773" s="38" t="str">
        <f>VLOOKUP(A773,'Customer Names'!A773:E3107,3,FALSE)</f>
        <v>French</v>
      </c>
      <c r="C773" s="39">
        <f>VLOOKUP(A773,'Medical Examinations'!A773:J3107,2,FALSE)</f>
        <v>41.47</v>
      </c>
      <c r="D773" s="38">
        <f>VLOOKUP(A773,'Medical Examinations'!A773:J3107,4,FALSE)</f>
        <v>5.86</v>
      </c>
      <c r="E773" s="40" t="str">
        <f>VLOOKUP(A773,'Medical Examinations'!A773:J3107,6,FALSE)</f>
        <v>Yes</v>
      </c>
      <c r="F773" s="41" t="str">
        <f>VLOOKUP(A773,'Medical Examinations'!A773:J3107,7,FALSE)</f>
        <v>No</v>
      </c>
      <c r="G773" s="41" t="str">
        <f>VLOOKUP(A773,'Medical Examinations'!A773:J3107,8,FALSE)</f>
        <v>No</v>
      </c>
      <c r="H773" s="41">
        <f>VLOOKUP(A773,'Medical Examinations'!A773:J3107,9,FALSE)</f>
        <v>2</v>
      </c>
      <c r="I773" s="41" t="str">
        <f>VLOOKUP(A773,'Medical Examinations'!A773:J3107,10,FALSE)</f>
        <v>No</v>
      </c>
      <c r="J773" s="41" t="str">
        <f>VLOOKUP(A773,'Medical Examinations'!A773:J3107,3,FALSE)</f>
        <v>Obesity</v>
      </c>
      <c r="K773" s="41" t="str">
        <f>VLOOKUP(A773,'Medical Examinations'!A773:J3107,5,FALSE)</f>
        <v>Prediabetese</v>
      </c>
      <c r="L773" s="42">
        <f>VLOOKUP(Healthcare!A773,'Hospitalisation Details'!A773:L3115,6,FALSE)</f>
        <v>36514</v>
      </c>
      <c r="M773" s="43">
        <f>VLOOKUP(A773,'Hospitalisation Details'!A773:L3115,9,FALSE)</f>
        <v>13405.39</v>
      </c>
      <c r="N773" s="40" t="str">
        <f>VLOOKUP(Healthcare!A773,'Hospitalisation Details'!A773:L3115,10,FALSE)</f>
        <v>tier - 3</v>
      </c>
      <c r="O773" s="41" t="str">
        <f>VLOOKUP(A773,'Hospitalisation Details'!A772:L3115,11,FALSE)</f>
        <v>tier - 3</v>
      </c>
      <c r="P773" s="41" t="str">
        <f>VLOOKUP(A773,'Hospitalisation Details'!A772:L3115,12)</f>
        <v>R1013</v>
      </c>
      <c r="Q773" s="44">
        <f ca="1">VLOOKUP(A773,'Hospitalisation Details'!A772:L3115,7,FALSE)</f>
        <v>26</v>
      </c>
    </row>
    <row r="774" spans="1:17" ht="15.5" x14ac:dyDescent="0.35">
      <c r="A774" s="29" t="s">
        <v>1594</v>
      </c>
      <c r="B774" s="30" t="str">
        <f>VLOOKUP(A774,'Customer Names'!A774:E3108,3,FALSE)</f>
        <v>Garbe</v>
      </c>
      <c r="C774" s="31">
        <f>VLOOKUP(A774,'Medical Examinations'!A774:J3108,2,FALSE)</f>
        <v>33.1</v>
      </c>
      <c r="D774" s="30">
        <f>VLOOKUP(A774,'Medical Examinations'!A774:J3108,4,FALSE)</f>
        <v>5.19</v>
      </c>
      <c r="E774" s="32" t="str">
        <f>VLOOKUP(A774,'Medical Examinations'!A774:J3108,6,FALSE)</f>
        <v>Yes</v>
      </c>
      <c r="F774" s="33" t="str">
        <f>VLOOKUP(A774,'Medical Examinations'!A774:J3108,7,FALSE)</f>
        <v>No</v>
      </c>
      <c r="G774" s="33" t="str">
        <f>VLOOKUP(A774,'Medical Examinations'!A774:J3108,8,FALSE)</f>
        <v>No</v>
      </c>
      <c r="H774" s="33">
        <f>VLOOKUP(A774,'Medical Examinations'!A774:J3108,9,FALSE)</f>
        <v>2</v>
      </c>
      <c r="I774" s="33" t="str">
        <f>VLOOKUP(A774,'Medical Examinations'!A774:J3108,10,FALSE)</f>
        <v>No</v>
      </c>
      <c r="J774" s="33" t="str">
        <f>VLOOKUP(A774,'Medical Examinations'!A774:J3108,3,FALSE)</f>
        <v>Obesity</v>
      </c>
      <c r="K774" s="33" t="str">
        <f>VLOOKUP(A774,'Medical Examinations'!A774:J3108,5,FALSE)</f>
        <v>Normal</v>
      </c>
      <c r="L774" s="34">
        <f>VLOOKUP(Healthcare!A774,'Hospitalisation Details'!A774:L3116,6,FALSE)</f>
        <v>36489</v>
      </c>
      <c r="M774" s="35">
        <f>VLOOKUP(A774,'Hospitalisation Details'!A774:L3116,9,FALSE)</f>
        <v>13393.76</v>
      </c>
      <c r="N774" s="32" t="str">
        <f>VLOOKUP(Healthcare!A774,'Hospitalisation Details'!A774:L3116,10,FALSE)</f>
        <v>tier - 3</v>
      </c>
      <c r="O774" s="33" t="str">
        <f>VLOOKUP(A774,'Hospitalisation Details'!A773:L3116,11,FALSE)</f>
        <v>tier - 1</v>
      </c>
      <c r="P774" s="33" t="str">
        <f>VLOOKUP(A774,'Hospitalisation Details'!A773:L3116,12)</f>
        <v>R1013</v>
      </c>
      <c r="Q774" s="36">
        <f ca="1">VLOOKUP(A774,'Hospitalisation Details'!A773:L3116,7,FALSE)</f>
        <v>26</v>
      </c>
    </row>
    <row r="775" spans="1:17" ht="15.5" x14ac:dyDescent="0.35">
      <c r="A775" s="37" t="s">
        <v>1593</v>
      </c>
      <c r="B775" s="38" t="str">
        <f>VLOOKUP(A775,'Customer Names'!A775:E3109,3,FALSE)</f>
        <v>Duncan</v>
      </c>
      <c r="C775" s="39">
        <f>VLOOKUP(A775,'Medical Examinations'!A775:J3109,2,FALSE)</f>
        <v>30.8</v>
      </c>
      <c r="D775" s="38">
        <f>VLOOKUP(A775,'Medical Examinations'!A775:J3109,4,FALSE)</f>
        <v>4.37</v>
      </c>
      <c r="E775" s="40" t="str">
        <f>VLOOKUP(A775,'Medical Examinations'!A775:J3109,6,FALSE)</f>
        <v>Yes</v>
      </c>
      <c r="F775" s="41" t="str">
        <f>VLOOKUP(A775,'Medical Examinations'!A775:J3109,7,FALSE)</f>
        <v>No</v>
      </c>
      <c r="G775" s="41" t="str">
        <f>VLOOKUP(A775,'Medical Examinations'!A775:J3109,8,FALSE)</f>
        <v>No</v>
      </c>
      <c r="H775" s="41">
        <f>VLOOKUP(A775,'Medical Examinations'!A775:J3109,9,FALSE)</f>
        <v>2</v>
      </c>
      <c r="I775" s="41" t="str">
        <f>VLOOKUP(A775,'Medical Examinations'!A775:J3109,10,FALSE)</f>
        <v>No</v>
      </c>
      <c r="J775" s="41" t="str">
        <f>VLOOKUP(A775,'Medical Examinations'!A775:J3109,3,FALSE)</f>
        <v>Obesity</v>
      </c>
      <c r="K775" s="41" t="str">
        <f>VLOOKUP(A775,'Medical Examinations'!A775:J3109,5,FALSE)</f>
        <v>Normal</v>
      </c>
      <c r="L775" s="42">
        <f>VLOOKUP(Healthcare!A775,'Hospitalisation Details'!A775:L3117,6,FALSE)</f>
        <v>36503</v>
      </c>
      <c r="M775" s="43">
        <f>VLOOKUP(A775,'Hospitalisation Details'!A775:L3117,9,FALSE)</f>
        <v>13390.56</v>
      </c>
      <c r="N775" s="40" t="str">
        <f>VLOOKUP(Healthcare!A775,'Hospitalisation Details'!A775:L3117,10,FALSE)</f>
        <v>tier - 3</v>
      </c>
      <c r="O775" s="41" t="str">
        <f>VLOOKUP(A775,'Hospitalisation Details'!A774:L3117,11,FALSE)</f>
        <v>tier - 3</v>
      </c>
      <c r="P775" s="41" t="str">
        <f>VLOOKUP(A775,'Hospitalisation Details'!A774:L3117,12)</f>
        <v>R1013</v>
      </c>
      <c r="Q775" s="44">
        <f ca="1">VLOOKUP(A775,'Hospitalisation Details'!A774:L3117,7,FALSE)</f>
        <v>26</v>
      </c>
    </row>
    <row r="776" spans="1:17" ht="15.5" x14ac:dyDescent="0.35">
      <c r="A776" s="29" t="s">
        <v>1592</v>
      </c>
      <c r="B776" s="30" t="str">
        <f>VLOOKUP(A776,'Customer Names'!A776:E3110,3,FALSE)</f>
        <v>Wallace</v>
      </c>
      <c r="C776" s="31">
        <f>VLOOKUP(A776,'Medical Examinations'!A776:J3110,2,FALSE)</f>
        <v>42.06</v>
      </c>
      <c r="D776" s="30">
        <f>VLOOKUP(A776,'Medical Examinations'!A776:J3110,4,FALSE)</f>
        <v>5.32</v>
      </c>
      <c r="E776" s="32" t="str">
        <f>VLOOKUP(A776,'Medical Examinations'!A776:J3110,6,FALSE)</f>
        <v>No</v>
      </c>
      <c r="F776" s="33" t="str">
        <f>VLOOKUP(A776,'Medical Examinations'!A776:J3110,7,FALSE)</f>
        <v>No</v>
      </c>
      <c r="G776" s="33" t="str">
        <f>VLOOKUP(A776,'Medical Examinations'!A776:J3110,8,FALSE)</f>
        <v>No</v>
      </c>
      <c r="H776" s="33">
        <f>VLOOKUP(A776,'Medical Examinations'!A776:J3110,9,FALSE)</f>
        <v>1</v>
      </c>
      <c r="I776" s="33" t="str">
        <f>VLOOKUP(A776,'Medical Examinations'!A776:J3110,10,FALSE)</f>
        <v>No</v>
      </c>
      <c r="J776" s="33" t="str">
        <f>VLOOKUP(A776,'Medical Examinations'!A776:J3110,3,FALSE)</f>
        <v>Obesity</v>
      </c>
      <c r="K776" s="33" t="str">
        <f>VLOOKUP(A776,'Medical Examinations'!A776:J3110,5,FALSE)</f>
        <v>Normal</v>
      </c>
      <c r="L776" s="34">
        <f>VLOOKUP(Healthcare!A776,'Hospitalisation Details'!A776:L3118,6,FALSE)</f>
        <v>34491</v>
      </c>
      <c r="M776" s="35">
        <f>VLOOKUP(A776,'Hospitalisation Details'!A776:L3118,9,FALSE)</f>
        <v>13383.67</v>
      </c>
      <c r="N776" s="32" t="str">
        <f>VLOOKUP(Healthcare!A776,'Hospitalisation Details'!A776:L3118,10,FALSE)</f>
        <v>tier - 3</v>
      </c>
      <c r="O776" s="33" t="str">
        <f>VLOOKUP(A776,'Hospitalisation Details'!A775:L3118,11,FALSE)</f>
        <v>tier - 2</v>
      </c>
      <c r="P776" s="33" t="str">
        <f>VLOOKUP(A776,'Hospitalisation Details'!A775:L3118,12)</f>
        <v>R1013</v>
      </c>
      <c r="Q776" s="36">
        <f ca="1">VLOOKUP(A776,'Hospitalisation Details'!A775:L3118,7,FALSE)</f>
        <v>32</v>
      </c>
    </row>
    <row r="777" spans="1:17" ht="15.5" x14ac:dyDescent="0.35">
      <c r="A777" s="37" t="s">
        <v>1591</v>
      </c>
      <c r="B777" s="38" t="str">
        <f>VLOOKUP(A777,'Customer Names'!A777:E3111,3,FALSE)</f>
        <v>Tillman</v>
      </c>
      <c r="C777" s="39">
        <f>VLOOKUP(A777,'Medical Examinations'!A777:J3111,2,FALSE)</f>
        <v>39.270000000000003</v>
      </c>
      <c r="D777" s="38">
        <f>VLOOKUP(A777,'Medical Examinations'!A777:J3111,4,FALSE)</f>
        <v>5.64</v>
      </c>
      <c r="E777" s="40" t="str">
        <f>VLOOKUP(A777,'Medical Examinations'!A777:J3111,6,FALSE)</f>
        <v>No</v>
      </c>
      <c r="F777" s="41" t="str">
        <f>VLOOKUP(A777,'Medical Examinations'!A777:J3111,7,FALSE)</f>
        <v>No</v>
      </c>
      <c r="G777" s="41" t="str">
        <f>VLOOKUP(A777,'Medical Examinations'!A777:J3111,8,FALSE)</f>
        <v>Yes</v>
      </c>
      <c r="H777" s="41">
        <f>VLOOKUP(A777,'Medical Examinations'!A777:J3111,9,FALSE)</f>
        <v>1</v>
      </c>
      <c r="I777" s="41" t="str">
        <f>VLOOKUP(A777,'Medical Examinations'!A777:J3111,10,FALSE)</f>
        <v>No</v>
      </c>
      <c r="J777" s="41" t="str">
        <f>VLOOKUP(A777,'Medical Examinations'!A777:J3111,3,FALSE)</f>
        <v>Obesity</v>
      </c>
      <c r="K777" s="41" t="str">
        <f>VLOOKUP(A777,'Medical Examinations'!A777:J3111,5,FALSE)</f>
        <v>Normal</v>
      </c>
      <c r="L777" s="42">
        <f>VLOOKUP(Healthcare!A777,'Hospitalisation Details'!A777:L3119,6,FALSE)</f>
        <v>36433</v>
      </c>
      <c r="M777" s="43">
        <f>VLOOKUP(A777,'Hospitalisation Details'!A777:L3119,9,FALSE)</f>
        <v>13377.41</v>
      </c>
      <c r="N777" s="40" t="str">
        <f>VLOOKUP(Healthcare!A777,'Hospitalisation Details'!A777:L3119,10,FALSE)</f>
        <v>tier - 3</v>
      </c>
      <c r="O777" s="41" t="str">
        <f>VLOOKUP(A777,'Hospitalisation Details'!A776:L3119,11,FALSE)</f>
        <v>tier - 3</v>
      </c>
      <c r="P777" s="41" t="str">
        <f>VLOOKUP(A777,'Hospitalisation Details'!A776:L3119,12)</f>
        <v>R1013</v>
      </c>
      <c r="Q777" s="44">
        <f ca="1">VLOOKUP(A777,'Hospitalisation Details'!A776:L3119,7,FALSE)</f>
        <v>26</v>
      </c>
    </row>
    <row r="778" spans="1:17" ht="15.5" x14ac:dyDescent="0.35">
      <c r="A778" s="29" t="s">
        <v>1590</v>
      </c>
      <c r="B778" s="30" t="str">
        <f>VLOOKUP(A778,'Customer Names'!A778:E3112,3,FALSE)</f>
        <v>Lee</v>
      </c>
      <c r="C778" s="31">
        <f>VLOOKUP(A778,'Medical Examinations'!A778:J3112,2,FALSE)</f>
        <v>30.71</v>
      </c>
      <c r="D778" s="30">
        <f>VLOOKUP(A778,'Medical Examinations'!A778:J3112,4,FALSE)</f>
        <v>5.59</v>
      </c>
      <c r="E778" s="32" t="str">
        <f>VLOOKUP(A778,'Medical Examinations'!A778:J3112,6,FALSE)</f>
        <v>Yes</v>
      </c>
      <c r="F778" s="33" t="str">
        <f>VLOOKUP(A778,'Medical Examinations'!A778:J3112,7,FALSE)</f>
        <v>No</v>
      </c>
      <c r="G778" s="33" t="str">
        <f>VLOOKUP(A778,'Medical Examinations'!A778:J3112,8,FALSE)</f>
        <v>No</v>
      </c>
      <c r="H778" s="33">
        <f>VLOOKUP(A778,'Medical Examinations'!A778:J3112,9,FALSE)</f>
        <v>1</v>
      </c>
      <c r="I778" s="33" t="str">
        <f>VLOOKUP(A778,'Medical Examinations'!A778:J3112,10,FALSE)</f>
        <v>No</v>
      </c>
      <c r="J778" s="33" t="str">
        <f>VLOOKUP(A778,'Medical Examinations'!A778:J3112,3,FALSE)</f>
        <v>Obesity</v>
      </c>
      <c r="K778" s="33" t="str">
        <f>VLOOKUP(A778,'Medical Examinations'!A778:J3112,5,FALSE)</f>
        <v>Normal</v>
      </c>
      <c r="L778" s="34">
        <f>VLOOKUP(Healthcare!A778,'Hospitalisation Details'!A778:L3120,6,FALSE)</f>
        <v>34601</v>
      </c>
      <c r="M778" s="35">
        <f>VLOOKUP(A778,'Hospitalisation Details'!A778:L3120,9,FALSE)</f>
        <v>13375.76</v>
      </c>
      <c r="N778" s="32" t="str">
        <f>VLOOKUP(Healthcare!A778,'Hospitalisation Details'!A778:L3120,10,FALSE)</f>
        <v>tier - 3</v>
      </c>
      <c r="O778" s="33" t="str">
        <f>VLOOKUP(A778,'Hospitalisation Details'!A777:L3120,11,FALSE)</f>
        <v>tier - 2</v>
      </c>
      <c r="P778" s="33" t="str">
        <f>VLOOKUP(A778,'Hospitalisation Details'!A777:L3120,12)</f>
        <v>R1013</v>
      </c>
      <c r="Q778" s="36">
        <f ca="1">VLOOKUP(A778,'Hospitalisation Details'!A777:L3120,7,FALSE)</f>
        <v>31</v>
      </c>
    </row>
    <row r="779" spans="1:17" ht="15.5" x14ac:dyDescent="0.35">
      <c r="A779" s="37" t="s">
        <v>1589</v>
      </c>
      <c r="B779" s="38" t="str">
        <f>VLOOKUP(A779,'Customer Names'!A779:E3113,3,FALSE)</f>
        <v>Taylor</v>
      </c>
      <c r="C779" s="39">
        <f>VLOOKUP(A779,'Medical Examinations'!A779:J3113,2,FALSE)</f>
        <v>47.19</v>
      </c>
      <c r="D779" s="38">
        <f>VLOOKUP(A779,'Medical Examinations'!A779:J3113,4,FALSE)</f>
        <v>5.29</v>
      </c>
      <c r="E779" s="40" t="str">
        <f>VLOOKUP(A779,'Medical Examinations'!A779:J3113,6,FALSE)</f>
        <v>No</v>
      </c>
      <c r="F779" s="41" t="str">
        <f>VLOOKUP(A779,'Medical Examinations'!A779:J3113,7,FALSE)</f>
        <v>No</v>
      </c>
      <c r="G779" s="41" t="str">
        <f>VLOOKUP(A779,'Medical Examinations'!A779:J3113,8,FALSE)</f>
        <v>No</v>
      </c>
      <c r="H779" s="41">
        <f>VLOOKUP(A779,'Medical Examinations'!A779:J3113,9,FALSE)</f>
        <v>0</v>
      </c>
      <c r="I779" s="41" t="str">
        <f>VLOOKUP(A779,'Medical Examinations'!A779:J3113,10,FALSE)</f>
        <v>No</v>
      </c>
      <c r="J779" s="41" t="str">
        <f>VLOOKUP(A779,'Medical Examinations'!A779:J3113,3,FALSE)</f>
        <v>Obesity</v>
      </c>
      <c r="K779" s="41" t="str">
        <f>VLOOKUP(A779,'Medical Examinations'!A779:J3113,5,FALSE)</f>
        <v>Normal</v>
      </c>
      <c r="L779" s="42">
        <f>VLOOKUP(Healthcare!A779,'Hospitalisation Details'!A779:L3121,6,FALSE)</f>
        <v>33148</v>
      </c>
      <c r="M779" s="43">
        <f>VLOOKUP(A779,'Hospitalisation Details'!A779:L3121,9,FALSE)</f>
        <v>13360.94</v>
      </c>
      <c r="N779" s="40" t="str">
        <f>VLOOKUP(Healthcare!A779,'Hospitalisation Details'!A779:L3121,10,FALSE)</f>
        <v>tier - 3</v>
      </c>
      <c r="O779" s="41" t="str">
        <f>VLOOKUP(A779,'Hospitalisation Details'!A778:L3121,11,FALSE)</f>
        <v>tier - 1</v>
      </c>
      <c r="P779" s="41" t="str">
        <f>VLOOKUP(A779,'Hospitalisation Details'!A778:L3121,12)</f>
        <v>R1013</v>
      </c>
      <c r="Q779" s="44">
        <f ca="1">VLOOKUP(A779,'Hospitalisation Details'!A778:L3121,7,FALSE)</f>
        <v>35</v>
      </c>
    </row>
    <row r="780" spans="1:17" ht="15.5" x14ac:dyDescent="0.35">
      <c r="A780" s="29" t="s">
        <v>1588</v>
      </c>
      <c r="B780" s="30" t="str">
        <f>VLOOKUP(A780,'Customer Names'!A780:E3114,3,FALSE)</f>
        <v>McSween</v>
      </c>
      <c r="C780" s="31">
        <f>VLOOKUP(A780,'Medical Examinations'!A780:J3114,2,FALSE)</f>
        <v>30.02</v>
      </c>
      <c r="D780" s="30">
        <f>VLOOKUP(A780,'Medical Examinations'!A780:J3114,4,FALSE)</f>
        <v>6.65</v>
      </c>
      <c r="E780" s="32" t="str">
        <f>VLOOKUP(A780,'Medical Examinations'!A780:J3114,6,FALSE)</f>
        <v>No</v>
      </c>
      <c r="F780" s="33" t="str">
        <f>VLOOKUP(A780,'Medical Examinations'!A780:J3114,7,FALSE)</f>
        <v>No</v>
      </c>
      <c r="G780" s="33" t="str">
        <f>VLOOKUP(A780,'Medical Examinations'!A780:J3114,8,FALSE)</f>
        <v>No</v>
      </c>
      <c r="H780" s="33">
        <f>VLOOKUP(A780,'Medical Examinations'!A780:J3114,9,FALSE)</f>
        <v>0</v>
      </c>
      <c r="I780" s="33" t="str">
        <f>VLOOKUP(A780,'Medical Examinations'!A780:J3114,10,FALSE)</f>
        <v>No</v>
      </c>
      <c r="J780" s="33" t="str">
        <f>VLOOKUP(A780,'Medical Examinations'!A780:J3114,3,FALSE)</f>
        <v>Obesity</v>
      </c>
      <c r="K780" s="33" t="str">
        <f>VLOOKUP(A780,'Medical Examinations'!A780:J3114,5,FALSE)</f>
        <v>Diabetese</v>
      </c>
      <c r="L780" s="34">
        <f>VLOOKUP(Healthcare!A780,'Hospitalisation Details'!A780:L3122,6,FALSE)</f>
        <v>33188</v>
      </c>
      <c r="M780" s="35">
        <f>VLOOKUP(A780,'Hospitalisation Details'!A780:L3122,9,FALSE)</f>
        <v>13352.1</v>
      </c>
      <c r="N780" s="32" t="str">
        <f>VLOOKUP(Healthcare!A780,'Hospitalisation Details'!A780:L3122,10,FALSE)</f>
        <v>tier - 3</v>
      </c>
      <c r="O780" s="33" t="str">
        <f>VLOOKUP(A780,'Hospitalisation Details'!A779:L3122,11,FALSE)</f>
        <v>tier - 1</v>
      </c>
      <c r="P780" s="33" t="str">
        <f>VLOOKUP(A780,'Hospitalisation Details'!A779:L3122,12)</f>
        <v>R1013</v>
      </c>
      <c r="Q780" s="36">
        <f ca="1">VLOOKUP(A780,'Hospitalisation Details'!A779:L3122,7,FALSE)</f>
        <v>35</v>
      </c>
    </row>
    <row r="781" spans="1:17" ht="15.5" x14ac:dyDescent="0.35">
      <c r="A781" s="37" t="s">
        <v>1587</v>
      </c>
      <c r="B781" s="38" t="str">
        <f>VLOOKUP(A781,'Customer Names'!A781:E3115,3,FALSE)</f>
        <v>Schubert</v>
      </c>
      <c r="C781" s="39">
        <f>VLOOKUP(A781,'Medical Examinations'!A781:J3115,2,FALSE)</f>
        <v>37.909999999999997</v>
      </c>
      <c r="D781" s="38">
        <f>VLOOKUP(A781,'Medical Examinations'!A781:J3115,4,FALSE)</f>
        <v>5.68</v>
      </c>
      <c r="E781" s="40" t="str">
        <f>VLOOKUP(A781,'Medical Examinations'!A781:J3115,6,FALSE)</f>
        <v>Yes</v>
      </c>
      <c r="F781" s="41" t="str">
        <f>VLOOKUP(A781,'Medical Examinations'!A781:J3115,7,FALSE)</f>
        <v>No</v>
      </c>
      <c r="G781" s="41" t="str">
        <f>VLOOKUP(A781,'Medical Examinations'!A781:J3115,8,FALSE)</f>
        <v>No</v>
      </c>
      <c r="H781" s="41">
        <f>VLOOKUP(A781,'Medical Examinations'!A781:J3115,9,FALSE)</f>
        <v>0</v>
      </c>
      <c r="I781" s="41" t="str">
        <f>VLOOKUP(A781,'Medical Examinations'!A781:J3115,10,FALSE)</f>
        <v>No</v>
      </c>
      <c r="J781" s="41" t="str">
        <f>VLOOKUP(A781,'Medical Examinations'!A781:J3115,3,FALSE)</f>
        <v>Obesity</v>
      </c>
      <c r="K781" s="41" t="str">
        <f>VLOOKUP(A781,'Medical Examinations'!A781:J3115,5,FALSE)</f>
        <v>Normal</v>
      </c>
      <c r="L781" s="42">
        <f>VLOOKUP(Healthcare!A781,'Hospitalisation Details'!A781:L3123,6,FALSE)</f>
        <v>35300</v>
      </c>
      <c r="M781" s="43">
        <f>VLOOKUP(A781,'Hospitalisation Details'!A781:L3123,9,FALSE)</f>
        <v>13333.71</v>
      </c>
      <c r="N781" s="40" t="str">
        <f>VLOOKUP(Healthcare!A781,'Hospitalisation Details'!A781:L3123,10,FALSE)</f>
        <v>tier - 3</v>
      </c>
      <c r="O781" s="41" t="str">
        <f>VLOOKUP(A781,'Hospitalisation Details'!A780:L3123,11,FALSE)</f>
        <v>tier - 2</v>
      </c>
      <c r="P781" s="41" t="str">
        <f>VLOOKUP(A781,'Hospitalisation Details'!A780:L3123,12)</f>
        <v>R1013</v>
      </c>
      <c r="Q781" s="44">
        <f ca="1">VLOOKUP(A781,'Hospitalisation Details'!A780:L3123,7,FALSE)</f>
        <v>30</v>
      </c>
    </row>
    <row r="782" spans="1:17" ht="15.5" x14ac:dyDescent="0.35">
      <c r="A782" s="29" t="s">
        <v>1586</v>
      </c>
      <c r="B782" s="30" t="str">
        <f>VLOOKUP(A782,'Customer Names'!A782:E3116,3,FALSE)</f>
        <v>Lalanne</v>
      </c>
      <c r="C782" s="31">
        <f>VLOOKUP(A782,'Medical Examinations'!A782:J3116,2,FALSE)</f>
        <v>54.61</v>
      </c>
      <c r="D782" s="30">
        <f>VLOOKUP(A782,'Medical Examinations'!A782:J3116,4,FALSE)</f>
        <v>4.49</v>
      </c>
      <c r="E782" s="32" t="str">
        <f>VLOOKUP(A782,'Medical Examinations'!A782:J3116,6,FALSE)</f>
        <v>No</v>
      </c>
      <c r="F782" s="33" t="str">
        <f>VLOOKUP(A782,'Medical Examinations'!A782:J3116,7,FALSE)</f>
        <v>No</v>
      </c>
      <c r="G782" s="33" t="str">
        <f>VLOOKUP(A782,'Medical Examinations'!A782:J3116,8,FALSE)</f>
        <v>No</v>
      </c>
      <c r="H782" s="33">
        <f>VLOOKUP(A782,'Medical Examinations'!A782:J3116,9,FALSE)</f>
        <v>0</v>
      </c>
      <c r="I782" s="33" t="str">
        <f>VLOOKUP(A782,'Medical Examinations'!A782:J3116,10,FALSE)</f>
        <v>No</v>
      </c>
      <c r="J782" s="33" t="str">
        <f>VLOOKUP(A782,'Medical Examinations'!A782:J3116,3,FALSE)</f>
        <v>Obesity</v>
      </c>
      <c r="K782" s="33" t="str">
        <f>VLOOKUP(A782,'Medical Examinations'!A782:J3116,5,FALSE)</f>
        <v>Normal</v>
      </c>
      <c r="L782" s="34">
        <f>VLOOKUP(Healthcare!A782,'Hospitalisation Details'!A782:L3124,6,FALSE)</f>
        <v>34516</v>
      </c>
      <c r="M782" s="35">
        <f>VLOOKUP(A782,'Hospitalisation Details'!A782:L3124,9,FALSE)</f>
        <v>13292.52</v>
      </c>
      <c r="N782" s="32" t="str">
        <f>VLOOKUP(Healthcare!A782,'Hospitalisation Details'!A782:L3124,10,FALSE)</f>
        <v>tier - 3</v>
      </c>
      <c r="O782" s="33" t="str">
        <f>VLOOKUP(A782,'Hospitalisation Details'!A781:L3124,11,FALSE)</f>
        <v>tier - 3</v>
      </c>
      <c r="P782" s="33" t="str">
        <f>VLOOKUP(A782,'Hospitalisation Details'!A781:L3124,12)</f>
        <v>R1013</v>
      </c>
      <c r="Q782" s="36">
        <f ca="1">VLOOKUP(A782,'Hospitalisation Details'!A781:L3124,7,FALSE)</f>
        <v>32</v>
      </c>
    </row>
    <row r="783" spans="1:17" ht="15.5" x14ac:dyDescent="0.35">
      <c r="A783" s="37" t="s">
        <v>1585</v>
      </c>
      <c r="B783" s="38" t="str">
        <f>VLOOKUP(A783,'Customer Names'!A783:E3117,3,FALSE)</f>
        <v>Flanagan</v>
      </c>
      <c r="C783" s="39">
        <f>VLOOKUP(A783,'Medical Examinations'!A783:J3117,2,FALSE)</f>
        <v>36.005000000000003</v>
      </c>
      <c r="D783" s="38">
        <f>VLOOKUP(A783,'Medical Examinations'!A783:J3117,4,FALSE)</f>
        <v>6.9</v>
      </c>
      <c r="E783" s="40" t="str">
        <f>VLOOKUP(A783,'Medical Examinations'!A783:J3117,6,FALSE)</f>
        <v>No</v>
      </c>
      <c r="F783" s="41" t="str">
        <f>VLOOKUP(A783,'Medical Examinations'!A783:J3117,7,FALSE)</f>
        <v>No</v>
      </c>
      <c r="G783" s="41" t="str">
        <f>VLOOKUP(A783,'Medical Examinations'!A783:J3117,8,FALSE)</f>
        <v>No</v>
      </c>
      <c r="H783" s="41">
        <f>VLOOKUP(A783,'Medical Examinations'!A783:J3117,9,FALSE)</f>
        <v>0</v>
      </c>
      <c r="I783" s="41" t="str">
        <f>VLOOKUP(A783,'Medical Examinations'!A783:J3117,10,FALSE)</f>
        <v>No</v>
      </c>
      <c r="J783" s="41" t="str">
        <f>VLOOKUP(A783,'Medical Examinations'!A783:J3117,3,FALSE)</f>
        <v>Obesity</v>
      </c>
      <c r="K783" s="41" t="str">
        <f>VLOOKUP(A783,'Medical Examinations'!A783:J3117,5,FALSE)</f>
        <v>Diabetese</v>
      </c>
      <c r="L783" s="42">
        <f>VLOOKUP(Healthcare!A783,'Hospitalisation Details'!A783:L3125,6,FALSE)</f>
        <v>33888</v>
      </c>
      <c r="M783" s="43">
        <f>VLOOKUP(A783,'Hospitalisation Details'!A783:L3125,9,FALSE)</f>
        <v>13228.85</v>
      </c>
      <c r="N783" s="40" t="str">
        <f>VLOOKUP(Healthcare!A783,'Hospitalisation Details'!A783:L3125,10,FALSE)</f>
        <v>tier - 3</v>
      </c>
      <c r="O783" s="41" t="str">
        <f>VLOOKUP(A783,'Hospitalisation Details'!A782:L3125,11,FALSE)</f>
        <v>tier - 3</v>
      </c>
      <c r="P783" s="41" t="str">
        <f>VLOOKUP(A783,'Hospitalisation Details'!A782:L3125,12)</f>
        <v>R1013</v>
      </c>
      <c r="Q783" s="44">
        <f ca="1">VLOOKUP(A783,'Hospitalisation Details'!A782:L3125,7,FALSE)</f>
        <v>33</v>
      </c>
    </row>
    <row r="784" spans="1:17" ht="15.5" x14ac:dyDescent="0.35">
      <c r="A784" s="29" t="s">
        <v>1584</v>
      </c>
      <c r="B784" s="30" t="str">
        <f>VLOOKUP(A784,'Customer Names'!A784:E3118,3,FALSE)</f>
        <v>Arellano</v>
      </c>
      <c r="C784" s="31">
        <f>VLOOKUP(A784,'Medical Examinations'!A784:J3118,2,FALSE)</f>
        <v>28.7</v>
      </c>
      <c r="D784" s="30">
        <f>VLOOKUP(A784,'Medical Examinations'!A784:J3118,4,FALSE)</f>
        <v>11.52</v>
      </c>
      <c r="E784" s="32" t="str">
        <f>VLOOKUP(A784,'Medical Examinations'!A784:J3118,6,FALSE)</f>
        <v>No</v>
      </c>
      <c r="F784" s="33" t="str">
        <f>VLOOKUP(A784,'Medical Examinations'!A784:J3118,7,FALSE)</f>
        <v>No</v>
      </c>
      <c r="G784" s="33" t="str">
        <f>VLOOKUP(A784,'Medical Examinations'!A784:J3118,8,FALSE)</f>
        <v>No</v>
      </c>
      <c r="H784" s="33">
        <f>VLOOKUP(A784,'Medical Examinations'!A784:J3118,9,FALSE)</f>
        <v>0</v>
      </c>
      <c r="I784" s="33" t="str">
        <f>VLOOKUP(A784,'Medical Examinations'!A784:J3118,10,FALSE)</f>
        <v>No</v>
      </c>
      <c r="J784" s="33" t="str">
        <f>VLOOKUP(A784,'Medical Examinations'!A784:J3118,3,FALSE)</f>
        <v>Overweight</v>
      </c>
      <c r="K784" s="33" t="str">
        <f>VLOOKUP(A784,'Medical Examinations'!A784:J3118,5,FALSE)</f>
        <v>Diabetese</v>
      </c>
      <c r="L784" s="34">
        <f>VLOOKUP(Healthcare!A784,'Hospitalisation Details'!A784:L3126,6,FALSE)</f>
        <v>33932</v>
      </c>
      <c r="M784" s="35">
        <f>VLOOKUP(A784,'Hospitalisation Details'!A784:L3126,9,FALSE)</f>
        <v>13224.69</v>
      </c>
      <c r="N784" s="32" t="str">
        <f>VLOOKUP(Healthcare!A784,'Hospitalisation Details'!A784:L3126,10,FALSE)</f>
        <v>tier - 3</v>
      </c>
      <c r="O784" s="33" t="str">
        <f>VLOOKUP(A784,'Hospitalisation Details'!A783:L3126,11,FALSE)</f>
        <v>tier - 2</v>
      </c>
      <c r="P784" s="33" t="str">
        <f>VLOOKUP(A784,'Hospitalisation Details'!A783:L3126,12)</f>
        <v>R1013</v>
      </c>
      <c r="Q784" s="36">
        <f ca="1">VLOOKUP(A784,'Hospitalisation Details'!A783:L3126,7,FALSE)</f>
        <v>33</v>
      </c>
    </row>
    <row r="785" spans="1:17" ht="15.5" x14ac:dyDescent="0.35">
      <c r="A785" s="37" t="s">
        <v>1583</v>
      </c>
      <c r="B785" s="38" t="str">
        <f>VLOOKUP(A785,'Customer Names'!A785:E3119,3,FALSE)</f>
        <v>Charette</v>
      </c>
      <c r="C785" s="39">
        <f>VLOOKUP(A785,'Medical Examinations'!A785:J3119,2,FALSE)</f>
        <v>34.295000000000002</v>
      </c>
      <c r="D785" s="38">
        <f>VLOOKUP(A785,'Medical Examinations'!A785:J3119,4,FALSE)</f>
        <v>11.24</v>
      </c>
      <c r="E785" s="40" t="str">
        <f>VLOOKUP(A785,'Medical Examinations'!A785:J3119,6,FALSE)</f>
        <v>No</v>
      </c>
      <c r="F785" s="41" t="str">
        <f>VLOOKUP(A785,'Medical Examinations'!A785:J3119,7,FALSE)</f>
        <v>No</v>
      </c>
      <c r="G785" s="41" t="str">
        <f>VLOOKUP(A785,'Medical Examinations'!A785:J3119,8,FALSE)</f>
        <v>No</v>
      </c>
      <c r="H785" s="41">
        <f>VLOOKUP(A785,'Medical Examinations'!A785:J3119,9,FALSE)</f>
        <v>0</v>
      </c>
      <c r="I785" s="41" t="str">
        <f>VLOOKUP(A785,'Medical Examinations'!A785:J3119,10,FALSE)</f>
        <v>No</v>
      </c>
      <c r="J785" s="41" t="str">
        <f>VLOOKUP(A785,'Medical Examinations'!A785:J3119,3,FALSE)</f>
        <v>Obesity</v>
      </c>
      <c r="K785" s="41" t="str">
        <f>VLOOKUP(A785,'Medical Examinations'!A785:J3119,5,FALSE)</f>
        <v>Diabetese</v>
      </c>
      <c r="L785" s="42">
        <f>VLOOKUP(Healthcare!A785,'Hospitalisation Details'!A785:L3127,6,FALSE)</f>
        <v>35016</v>
      </c>
      <c r="M785" s="43">
        <f>VLOOKUP(A785,'Hospitalisation Details'!A785:L3127,9,FALSE)</f>
        <v>13224.06</v>
      </c>
      <c r="N785" s="40" t="str">
        <f>VLOOKUP(Healthcare!A785,'Hospitalisation Details'!A785:L3127,10,FALSE)</f>
        <v>tier - 3</v>
      </c>
      <c r="O785" s="41" t="str">
        <f>VLOOKUP(A785,'Hospitalisation Details'!A784:L3127,11,FALSE)</f>
        <v>tier - 3</v>
      </c>
      <c r="P785" s="41" t="str">
        <f>VLOOKUP(A785,'Hospitalisation Details'!A784:L3127,12)</f>
        <v>R1013</v>
      </c>
      <c r="Q785" s="44">
        <f ca="1">VLOOKUP(A785,'Hospitalisation Details'!A784:L3127,7,FALSE)</f>
        <v>30</v>
      </c>
    </row>
    <row r="786" spans="1:17" ht="15.5" x14ac:dyDescent="0.35">
      <c r="A786" s="29" t="s">
        <v>1582</v>
      </c>
      <c r="B786" s="30" t="str">
        <f>VLOOKUP(A786,'Customer Names'!A786:E3120,3,FALSE)</f>
        <v>Pena Reyes</v>
      </c>
      <c r="C786" s="31">
        <f>VLOOKUP(A786,'Medical Examinations'!A786:J3120,2,FALSE)</f>
        <v>27.55</v>
      </c>
      <c r="D786" s="30">
        <f>VLOOKUP(A786,'Medical Examinations'!A786:J3120,4,FALSE)</f>
        <v>10.98</v>
      </c>
      <c r="E786" s="32" t="str">
        <f>VLOOKUP(A786,'Medical Examinations'!A786:J3120,6,FALSE)</f>
        <v>No</v>
      </c>
      <c r="F786" s="33" t="str">
        <f>VLOOKUP(A786,'Medical Examinations'!A786:J3120,7,FALSE)</f>
        <v>No</v>
      </c>
      <c r="G786" s="33" t="str">
        <f>VLOOKUP(A786,'Medical Examinations'!A786:J3120,8,FALSE)</f>
        <v>No</v>
      </c>
      <c r="H786" s="33">
        <f>VLOOKUP(A786,'Medical Examinations'!A786:J3120,9,FALSE)</f>
        <v>0</v>
      </c>
      <c r="I786" s="33" t="str">
        <f>VLOOKUP(A786,'Medical Examinations'!A786:J3120,10,FALSE)</f>
        <v>No</v>
      </c>
      <c r="J786" s="33" t="str">
        <f>VLOOKUP(A786,'Medical Examinations'!A786:J3120,3,FALSE)</f>
        <v>Overweight</v>
      </c>
      <c r="K786" s="33" t="str">
        <f>VLOOKUP(A786,'Medical Examinations'!A786:J3120,5,FALSE)</f>
        <v>Diabetese</v>
      </c>
      <c r="L786" s="34">
        <f>VLOOKUP(Healthcare!A786,'Hospitalisation Details'!A786:L3128,6,FALSE)</f>
        <v>33945</v>
      </c>
      <c r="M786" s="35">
        <f>VLOOKUP(A786,'Hospitalisation Details'!A786:L3128,9,FALSE)</f>
        <v>13217.09</v>
      </c>
      <c r="N786" s="32" t="str">
        <f>VLOOKUP(Healthcare!A786,'Hospitalisation Details'!A786:L3128,10,FALSE)</f>
        <v>tier - 3</v>
      </c>
      <c r="O786" s="33" t="str">
        <f>VLOOKUP(A786,'Hospitalisation Details'!A785:L3128,11,FALSE)</f>
        <v>tier - 1</v>
      </c>
      <c r="P786" s="33" t="str">
        <f>VLOOKUP(A786,'Hospitalisation Details'!A785:L3128,12)</f>
        <v>R1013</v>
      </c>
      <c r="Q786" s="36">
        <f ca="1">VLOOKUP(A786,'Hospitalisation Details'!A785:L3128,7,FALSE)</f>
        <v>33</v>
      </c>
    </row>
    <row r="787" spans="1:17" ht="15.5" x14ac:dyDescent="0.35">
      <c r="A787" s="37" t="s">
        <v>1581</v>
      </c>
      <c r="B787" s="38" t="str">
        <f>VLOOKUP(A787,'Customer Names'!A787:E3121,3,FALSE)</f>
        <v>Broderick</v>
      </c>
      <c r="C787" s="39">
        <f>VLOOKUP(A787,'Medical Examinations'!A787:J3121,2,FALSE)</f>
        <v>40.700000000000003</v>
      </c>
      <c r="D787" s="38">
        <f>VLOOKUP(A787,'Medical Examinations'!A787:J3121,4,FALSE)</f>
        <v>5.42</v>
      </c>
      <c r="E787" s="40" t="str">
        <f>VLOOKUP(A787,'Medical Examinations'!A787:J3121,6,FALSE)</f>
        <v>No</v>
      </c>
      <c r="F787" s="41" t="str">
        <f>VLOOKUP(A787,'Medical Examinations'!A787:J3121,7,FALSE)</f>
        <v>No</v>
      </c>
      <c r="G787" s="41" t="str">
        <f>VLOOKUP(A787,'Medical Examinations'!A787:J3121,8,FALSE)</f>
        <v>No</v>
      </c>
      <c r="H787" s="41">
        <f>VLOOKUP(A787,'Medical Examinations'!A787:J3121,9,FALSE)</f>
        <v>0</v>
      </c>
      <c r="I787" s="41" t="str">
        <f>VLOOKUP(A787,'Medical Examinations'!A787:J3121,10,FALSE)</f>
        <v>No</v>
      </c>
      <c r="J787" s="41" t="str">
        <f>VLOOKUP(A787,'Medical Examinations'!A787:J3121,3,FALSE)</f>
        <v>Obesity</v>
      </c>
      <c r="K787" s="41" t="str">
        <f>VLOOKUP(A787,'Medical Examinations'!A787:J3121,5,FALSE)</f>
        <v>Normal</v>
      </c>
      <c r="L787" s="42">
        <f>VLOOKUP(Healthcare!A787,'Hospitalisation Details'!A787:L3129,6,FALSE)</f>
        <v>33892</v>
      </c>
      <c r="M787" s="43">
        <f>VLOOKUP(A787,'Hospitalisation Details'!A787:L3129,9,FALSE)</f>
        <v>13214.43</v>
      </c>
      <c r="N787" s="40" t="str">
        <f>VLOOKUP(Healthcare!A787,'Hospitalisation Details'!A787:L3129,10,FALSE)</f>
        <v>tier - 3</v>
      </c>
      <c r="O787" s="41" t="str">
        <f>VLOOKUP(A787,'Hospitalisation Details'!A786:L3129,11,FALSE)</f>
        <v>tier - 2</v>
      </c>
      <c r="P787" s="41" t="str">
        <f>VLOOKUP(A787,'Hospitalisation Details'!A786:L3129,12)</f>
        <v>R1013</v>
      </c>
      <c r="Q787" s="44">
        <f ca="1">VLOOKUP(A787,'Hospitalisation Details'!A786:L3129,7,FALSE)</f>
        <v>33</v>
      </c>
    </row>
    <row r="788" spans="1:17" ht="15.5" x14ac:dyDescent="0.35">
      <c r="A788" s="29" t="s">
        <v>1580</v>
      </c>
      <c r="B788" s="30" t="str">
        <f>VLOOKUP(A788,'Customer Names'!A788:E3122,3,FALSE)</f>
        <v>Summers</v>
      </c>
      <c r="C788" s="31">
        <f>VLOOKUP(A788,'Medical Examinations'!A788:J3122,2,FALSE)</f>
        <v>18.335000000000001</v>
      </c>
      <c r="D788" s="30">
        <f>VLOOKUP(A788,'Medical Examinations'!A788:J3122,4,FALSE)</f>
        <v>10.97</v>
      </c>
      <c r="E788" s="32" t="str">
        <f>VLOOKUP(A788,'Medical Examinations'!A788:J3122,6,FALSE)</f>
        <v>No</v>
      </c>
      <c r="F788" s="33" t="str">
        <f>VLOOKUP(A788,'Medical Examinations'!A788:J3122,7,FALSE)</f>
        <v>No</v>
      </c>
      <c r="G788" s="33" t="str">
        <f>VLOOKUP(A788,'Medical Examinations'!A788:J3122,8,FALSE)</f>
        <v>No</v>
      </c>
      <c r="H788" s="33">
        <f>VLOOKUP(A788,'Medical Examinations'!A788:J3122,9,FALSE)</f>
        <v>0</v>
      </c>
      <c r="I788" s="33" t="str">
        <f>VLOOKUP(A788,'Medical Examinations'!A788:J3122,10,FALSE)</f>
        <v>No</v>
      </c>
      <c r="J788" s="33" t="str">
        <f>VLOOKUP(A788,'Medical Examinations'!A788:J3122,3,FALSE)</f>
        <v>Underweight</v>
      </c>
      <c r="K788" s="33" t="str">
        <f>VLOOKUP(A788,'Medical Examinations'!A788:J3122,5,FALSE)</f>
        <v>Diabetese</v>
      </c>
      <c r="L788" s="34">
        <f>VLOOKUP(Healthcare!A788,'Hospitalisation Details'!A788:L3130,6,FALSE)</f>
        <v>33821</v>
      </c>
      <c r="M788" s="35">
        <f>VLOOKUP(A788,'Hospitalisation Details'!A788:L3130,9,FALSE)</f>
        <v>13204.29</v>
      </c>
      <c r="N788" s="32" t="str">
        <f>VLOOKUP(Healthcare!A788,'Hospitalisation Details'!A788:L3130,10,FALSE)</f>
        <v>tier - 3</v>
      </c>
      <c r="O788" s="33" t="str">
        <f>VLOOKUP(A788,'Hospitalisation Details'!A787:L3130,11,FALSE)</f>
        <v>tier - 1</v>
      </c>
      <c r="P788" s="33" t="str">
        <f>VLOOKUP(A788,'Hospitalisation Details'!A787:L3130,12)</f>
        <v>R1013</v>
      </c>
      <c r="Q788" s="36">
        <f ca="1">VLOOKUP(A788,'Hospitalisation Details'!A787:L3130,7,FALSE)</f>
        <v>34</v>
      </c>
    </row>
    <row r="789" spans="1:17" ht="15.5" x14ac:dyDescent="0.35">
      <c r="A789" s="37" t="s">
        <v>1579</v>
      </c>
      <c r="B789" s="38" t="str">
        <f>VLOOKUP(A789,'Customer Names'!A789:E3123,3,FALSE)</f>
        <v>Fisher</v>
      </c>
      <c r="C789" s="39">
        <f>VLOOKUP(A789,'Medical Examinations'!A789:J3123,2,FALSE)</f>
        <v>33.914999999999999</v>
      </c>
      <c r="D789" s="38">
        <f>VLOOKUP(A789,'Medical Examinations'!A789:J3123,4,FALSE)</f>
        <v>9.56</v>
      </c>
      <c r="E789" s="40" t="str">
        <f>VLOOKUP(A789,'Medical Examinations'!A789:J3123,6,FALSE)</f>
        <v>Yes</v>
      </c>
      <c r="F789" s="41" t="str">
        <f>VLOOKUP(A789,'Medical Examinations'!A789:J3123,7,FALSE)</f>
        <v>No</v>
      </c>
      <c r="G789" s="41" t="str">
        <f>VLOOKUP(A789,'Medical Examinations'!A789:J3123,8,FALSE)</f>
        <v>No</v>
      </c>
      <c r="H789" s="41">
        <f>VLOOKUP(A789,'Medical Examinations'!A789:J3123,9,FALSE)</f>
        <v>2</v>
      </c>
      <c r="I789" s="41" t="str">
        <f>VLOOKUP(A789,'Medical Examinations'!A789:J3123,10,FALSE)</f>
        <v>No</v>
      </c>
      <c r="J789" s="41" t="str">
        <f>VLOOKUP(A789,'Medical Examinations'!A789:J3123,3,FALSE)</f>
        <v>Obesity</v>
      </c>
      <c r="K789" s="41" t="str">
        <f>VLOOKUP(A789,'Medical Examinations'!A789:J3123,5,FALSE)</f>
        <v>Diabetese</v>
      </c>
      <c r="L789" s="42">
        <f>VLOOKUP(Healthcare!A789,'Hospitalisation Details'!A789:L3131,6,FALSE)</f>
        <v>33578</v>
      </c>
      <c r="M789" s="43">
        <f>VLOOKUP(A789,'Hospitalisation Details'!A789:L3131,9,FALSE)</f>
        <v>13143.86</v>
      </c>
      <c r="N789" s="40" t="str">
        <f>VLOOKUP(Healthcare!A789,'Hospitalisation Details'!A789:L3131,10,FALSE)</f>
        <v>tier - 3</v>
      </c>
      <c r="O789" s="41" t="str">
        <f>VLOOKUP(A789,'Hospitalisation Details'!A788:L3131,11,FALSE)</f>
        <v>tier - 2</v>
      </c>
      <c r="P789" s="41" t="str">
        <f>VLOOKUP(A789,'Hospitalisation Details'!A788:L3131,12)</f>
        <v>R1013</v>
      </c>
      <c r="Q789" s="44">
        <f ca="1">VLOOKUP(A789,'Hospitalisation Details'!A788:L3131,7,FALSE)</f>
        <v>34</v>
      </c>
    </row>
    <row r="790" spans="1:17" ht="15.5" x14ac:dyDescent="0.35">
      <c r="A790" s="29" t="s">
        <v>1578</v>
      </c>
      <c r="B790" s="30" t="str">
        <f>VLOOKUP(A790,'Customer Names'!A790:E3124,3,FALSE)</f>
        <v>Zhou</v>
      </c>
      <c r="C790" s="31">
        <f>VLOOKUP(A790,'Medical Examinations'!A790:J3124,2,FALSE)</f>
        <v>33.534999999999997</v>
      </c>
      <c r="D790" s="30">
        <f>VLOOKUP(A790,'Medical Examinations'!A790:J3124,4,FALSE)</f>
        <v>9.4</v>
      </c>
      <c r="E790" s="32" t="str">
        <f>VLOOKUP(A790,'Medical Examinations'!A790:J3124,6,FALSE)</f>
        <v>Yes</v>
      </c>
      <c r="F790" s="33" t="str">
        <f>VLOOKUP(A790,'Medical Examinations'!A790:J3124,7,FALSE)</f>
        <v>No</v>
      </c>
      <c r="G790" s="33" t="str">
        <f>VLOOKUP(A790,'Medical Examinations'!A790:J3124,8,FALSE)</f>
        <v>No</v>
      </c>
      <c r="H790" s="33">
        <f>VLOOKUP(A790,'Medical Examinations'!A790:J3124,9,FALSE)</f>
        <v>2</v>
      </c>
      <c r="I790" s="33" t="str">
        <f>VLOOKUP(A790,'Medical Examinations'!A790:J3124,10,FALSE)</f>
        <v>No</v>
      </c>
      <c r="J790" s="33" t="str">
        <f>VLOOKUP(A790,'Medical Examinations'!A790:J3124,3,FALSE)</f>
        <v>Obesity</v>
      </c>
      <c r="K790" s="33" t="str">
        <f>VLOOKUP(A790,'Medical Examinations'!A790:J3124,5,FALSE)</f>
        <v>Diabetese</v>
      </c>
      <c r="L790" s="34">
        <f>VLOOKUP(Healthcare!A790,'Hospitalisation Details'!A790:L3132,6,FALSE)</f>
        <v>33578</v>
      </c>
      <c r="M790" s="35">
        <f>VLOOKUP(A790,'Hospitalisation Details'!A790:L3132,9,FALSE)</f>
        <v>13143.34</v>
      </c>
      <c r="N790" s="32" t="str">
        <f>VLOOKUP(Healthcare!A790,'Hospitalisation Details'!A790:L3132,10,FALSE)</f>
        <v>tier - 3</v>
      </c>
      <c r="O790" s="33" t="str">
        <f>VLOOKUP(A790,'Hospitalisation Details'!A789:L3132,11,FALSE)</f>
        <v>tier - 2</v>
      </c>
      <c r="P790" s="33" t="str">
        <f>VLOOKUP(A790,'Hospitalisation Details'!A789:L3132,12)</f>
        <v>R1013</v>
      </c>
      <c r="Q790" s="36">
        <f ca="1">VLOOKUP(A790,'Hospitalisation Details'!A789:L3132,7,FALSE)</f>
        <v>34</v>
      </c>
    </row>
    <row r="791" spans="1:17" ht="15.5" x14ac:dyDescent="0.35">
      <c r="A791" s="37" t="s">
        <v>1577</v>
      </c>
      <c r="B791" s="38" t="str">
        <f>VLOOKUP(A791,'Customer Names'!A791:E3125,3,FALSE)</f>
        <v>Clarke-Ames</v>
      </c>
      <c r="C791" s="39">
        <f>VLOOKUP(A791,'Medical Examinations'!A791:J3125,2,FALSE)</f>
        <v>23.655000000000001</v>
      </c>
      <c r="D791" s="38">
        <f>VLOOKUP(A791,'Medical Examinations'!A791:J3125,4,FALSE)</f>
        <v>8.48</v>
      </c>
      <c r="E791" s="40" t="str">
        <f>VLOOKUP(A791,'Medical Examinations'!A791:J3125,6,FALSE)</f>
        <v>Yes</v>
      </c>
      <c r="F791" s="41" t="str">
        <f>VLOOKUP(A791,'Medical Examinations'!A791:J3125,7,FALSE)</f>
        <v>No</v>
      </c>
      <c r="G791" s="41" t="str">
        <f>VLOOKUP(A791,'Medical Examinations'!A791:J3125,8,FALSE)</f>
        <v>No</v>
      </c>
      <c r="H791" s="41">
        <f>VLOOKUP(A791,'Medical Examinations'!A791:J3125,9,FALSE)</f>
        <v>2</v>
      </c>
      <c r="I791" s="41" t="str">
        <f>VLOOKUP(A791,'Medical Examinations'!A791:J3125,10,FALSE)</f>
        <v>No</v>
      </c>
      <c r="J791" s="41" t="str">
        <f>VLOOKUP(A791,'Medical Examinations'!A791:J3125,3,FALSE)</f>
        <v>Normal weight</v>
      </c>
      <c r="K791" s="41" t="str">
        <f>VLOOKUP(A791,'Medical Examinations'!A791:J3125,5,FALSE)</f>
        <v>Diabetese</v>
      </c>
      <c r="L791" s="42">
        <f>VLOOKUP(Healthcare!A791,'Hospitalisation Details'!A791:L3133,6,FALSE)</f>
        <v>33488</v>
      </c>
      <c r="M791" s="43">
        <f>VLOOKUP(A791,'Hospitalisation Details'!A791:L3133,9,FALSE)</f>
        <v>13129.6</v>
      </c>
      <c r="N791" s="40" t="str">
        <f>VLOOKUP(Healthcare!A791,'Hospitalisation Details'!A791:L3133,10,FALSE)</f>
        <v>tier - 3</v>
      </c>
      <c r="O791" s="41" t="str">
        <f>VLOOKUP(A791,'Hospitalisation Details'!A790:L3133,11,FALSE)</f>
        <v>tier - 2</v>
      </c>
      <c r="P791" s="41" t="str">
        <f>VLOOKUP(A791,'Hospitalisation Details'!A790:L3133,12)</f>
        <v>R1013</v>
      </c>
      <c r="Q791" s="44">
        <f ca="1">VLOOKUP(A791,'Hospitalisation Details'!A790:L3133,7,FALSE)</f>
        <v>35</v>
      </c>
    </row>
    <row r="792" spans="1:17" ht="15.5" x14ac:dyDescent="0.35">
      <c r="A792" s="29" t="s">
        <v>1576</v>
      </c>
      <c r="B792" s="30" t="str">
        <f>VLOOKUP(A792,'Customer Names'!A792:E3126,3,FALSE)</f>
        <v>Staton</v>
      </c>
      <c r="C792" s="31">
        <f>VLOOKUP(A792,'Medical Examinations'!A792:J3126,2,FALSE)</f>
        <v>28</v>
      </c>
      <c r="D792" s="30">
        <f>VLOOKUP(A792,'Medical Examinations'!A792:J3126,4,FALSE)</f>
        <v>5.57</v>
      </c>
      <c r="E792" s="32" t="str">
        <f>VLOOKUP(A792,'Medical Examinations'!A792:J3126,6,FALSE)</f>
        <v>No</v>
      </c>
      <c r="F792" s="33" t="str">
        <f>VLOOKUP(A792,'Medical Examinations'!A792:J3126,7,FALSE)</f>
        <v>No</v>
      </c>
      <c r="G792" s="33" t="str">
        <f>VLOOKUP(A792,'Medical Examinations'!A792:J3126,8,FALSE)</f>
        <v>No</v>
      </c>
      <c r="H792" s="33">
        <f>VLOOKUP(A792,'Medical Examinations'!A792:J3126,9,FALSE)</f>
        <v>0</v>
      </c>
      <c r="I792" s="33" t="str">
        <f>VLOOKUP(A792,'Medical Examinations'!A792:J3126,10,FALSE)</f>
        <v>No</v>
      </c>
      <c r="J792" s="33" t="str">
        <f>VLOOKUP(A792,'Medical Examinations'!A792:J3126,3,FALSE)</f>
        <v>Overweight</v>
      </c>
      <c r="K792" s="33" t="str">
        <f>VLOOKUP(A792,'Medical Examinations'!A792:J3126,5,FALSE)</f>
        <v>Normal</v>
      </c>
      <c r="L792" s="34">
        <f>VLOOKUP(Healthcare!A792,'Hospitalisation Details'!A792:L3134,6,FALSE)</f>
        <v>36388</v>
      </c>
      <c r="M792" s="35">
        <f>VLOOKUP(A792,'Hospitalisation Details'!A792:L3134,9,FALSE)</f>
        <v>13126.68</v>
      </c>
      <c r="N792" s="32" t="str">
        <f>VLOOKUP(Healthcare!A792,'Hospitalisation Details'!A792:L3134,10,FALSE)</f>
        <v>tier - 3</v>
      </c>
      <c r="O792" s="33" t="str">
        <f>VLOOKUP(A792,'Hospitalisation Details'!A791:L3134,11,FALSE)</f>
        <v>tier - 3</v>
      </c>
      <c r="P792" s="33" t="str">
        <f>VLOOKUP(A792,'Hospitalisation Details'!A791:L3134,12)</f>
        <v>R1013</v>
      </c>
      <c r="Q792" s="36">
        <f ca="1">VLOOKUP(A792,'Hospitalisation Details'!A791:L3134,7,FALSE)</f>
        <v>27</v>
      </c>
    </row>
    <row r="793" spans="1:17" ht="15.5" x14ac:dyDescent="0.35">
      <c r="A793" s="37" t="s">
        <v>1575</v>
      </c>
      <c r="B793" s="38" t="str">
        <f>VLOOKUP(A793,'Customer Names'!A793:E3127,3,FALSE)</f>
        <v>Forster</v>
      </c>
      <c r="C793" s="39">
        <f>VLOOKUP(A793,'Medical Examinations'!A793:J3127,2,FALSE)</f>
        <v>30.23</v>
      </c>
      <c r="D793" s="38">
        <f>VLOOKUP(A793,'Medical Examinations'!A793:J3127,4,FALSE)</f>
        <v>6.94</v>
      </c>
      <c r="E793" s="40" t="str">
        <f>VLOOKUP(A793,'Medical Examinations'!A793:J3127,6,FALSE)</f>
        <v>Yes</v>
      </c>
      <c r="F793" s="41" t="str">
        <f>VLOOKUP(A793,'Medical Examinations'!A793:J3127,7,FALSE)</f>
        <v>No</v>
      </c>
      <c r="G793" s="41" t="str">
        <f>VLOOKUP(A793,'Medical Examinations'!A793:J3127,8,FALSE)</f>
        <v>Yes</v>
      </c>
      <c r="H793" s="41">
        <f>VLOOKUP(A793,'Medical Examinations'!A793:J3127,9,FALSE)</f>
        <v>1</v>
      </c>
      <c r="I793" s="41" t="str">
        <f>VLOOKUP(A793,'Medical Examinations'!A793:J3127,10,FALSE)</f>
        <v>No</v>
      </c>
      <c r="J793" s="41" t="str">
        <f>VLOOKUP(A793,'Medical Examinations'!A793:J3127,3,FALSE)</f>
        <v>Obesity</v>
      </c>
      <c r="K793" s="41" t="str">
        <f>VLOOKUP(A793,'Medical Examinations'!A793:J3127,5,FALSE)</f>
        <v>Diabetese</v>
      </c>
      <c r="L793" s="42">
        <f>VLOOKUP(Healthcare!A793,'Hospitalisation Details'!A793:L3135,6,FALSE)</f>
        <v>34226</v>
      </c>
      <c r="M793" s="43">
        <f>VLOOKUP(A793,'Hospitalisation Details'!A793:L3135,9,FALSE)</f>
        <v>13116.84</v>
      </c>
      <c r="N793" s="40" t="str">
        <f>VLOOKUP(Healthcare!A793,'Hospitalisation Details'!A793:L3135,10,FALSE)</f>
        <v>tier - 3</v>
      </c>
      <c r="O793" s="41" t="str">
        <f>VLOOKUP(A793,'Hospitalisation Details'!A792:L3135,11,FALSE)</f>
        <v>tier - 1</v>
      </c>
      <c r="P793" s="41" t="str">
        <f>VLOOKUP(A793,'Hospitalisation Details'!A792:L3135,12)</f>
        <v>R1013</v>
      </c>
      <c r="Q793" s="44">
        <f ca="1">VLOOKUP(A793,'Hospitalisation Details'!A792:L3135,7,FALSE)</f>
        <v>32</v>
      </c>
    </row>
    <row r="794" spans="1:17" ht="15.5" x14ac:dyDescent="0.35">
      <c r="A794" s="29" t="s">
        <v>1574</v>
      </c>
      <c r="B794" s="30" t="str">
        <f>VLOOKUP(A794,'Customer Names'!A794:E3128,3,FALSE)</f>
        <v>Monaghan</v>
      </c>
      <c r="C794" s="31">
        <f>VLOOKUP(A794,'Medical Examinations'!A794:J3128,2,FALSE)</f>
        <v>51.14</v>
      </c>
      <c r="D794" s="30">
        <f>VLOOKUP(A794,'Medical Examinations'!A794:J3128,4,FALSE)</f>
        <v>4.05</v>
      </c>
      <c r="E794" s="32" t="str">
        <f>VLOOKUP(A794,'Medical Examinations'!A794:J3128,6,FALSE)</f>
        <v>No</v>
      </c>
      <c r="F794" s="33" t="str">
        <f>VLOOKUP(A794,'Medical Examinations'!A794:J3128,7,FALSE)</f>
        <v>No</v>
      </c>
      <c r="G794" s="33" t="str">
        <f>VLOOKUP(A794,'Medical Examinations'!A794:J3128,8,FALSE)</f>
        <v>No</v>
      </c>
      <c r="H794" s="33">
        <f>VLOOKUP(A794,'Medical Examinations'!A794:J3128,9,FALSE)</f>
        <v>1</v>
      </c>
      <c r="I794" s="33" t="str">
        <f>VLOOKUP(A794,'Medical Examinations'!A794:J3128,10,FALSE)</f>
        <v>No</v>
      </c>
      <c r="J794" s="33" t="str">
        <f>VLOOKUP(A794,'Medical Examinations'!A794:J3128,3,FALSE)</f>
        <v>Obesity</v>
      </c>
      <c r="K794" s="33" t="str">
        <f>VLOOKUP(A794,'Medical Examinations'!A794:J3128,5,FALSE)</f>
        <v>Normal</v>
      </c>
      <c r="L794" s="34">
        <f>VLOOKUP(Healthcare!A794,'Hospitalisation Details'!A794:L3136,6,FALSE)</f>
        <v>33828</v>
      </c>
      <c r="M794" s="35">
        <f>VLOOKUP(A794,'Hospitalisation Details'!A794:L3136,9,FALSE)</f>
        <v>13113.51</v>
      </c>
      <c r="N794" s="32" t="str">
        <f>VLOOKUP(Healthcare!A794,'Hospitalisation Details'!A794:L3136,10,FALSE)</f>
        <v>tier - 3</v>
      </c>
      <c r="O794" s="33" t="str">
        <f>VLOOKUP(A794,'Hospitalisation Details'!A793:L3136,11,FALSE)</f>
        <v>tier - 2</v>
      </c>
      <c r="P794" s="33" t="str">
        <f>VLOOKUP(A794,'Hospitalisation Details'!A793:L3136,12)</f>
        <v>R1013</v>
      </c>
      <c r="Q794" s="36">
        <f ca="1">VLOOKUP(A794,'Hospitalisation Details'!A793:L3136,7,FALSE)</f>
        <v>34</v>
      </c>
    </row>
    <row r="795" spans="1:17" ht="15.5" x14ac:dyDescent="0.35">
      <c r="A795" s="37" t="s">
        <v>1573</v>
      </c>
      <c r="B795" s="38" t="str">
        <f>VLOOKUP(A795,'Customer Names'!A795:E3129,3,FALSE)</f>
        <v>Kawamoto</v>
      </c>
      <c r="C795" s="39">
        <f>VLOOKUP(A795,'Medical Examinations'!A795:J3129,2,FALSE)</f>
        <v>24.32</v>
      </c>
      <c r="D795" s="38">
        <f>VLOOKUP(A795,'Medical Examinations'!A795:J3129,4,FALSE)</f>
        <v>10.220000000000001</v>
      </c>
      <c r="E795" s="40" t="str">
        <f>VLOOKUP(A795,'Medical Examinations'!A795:J3129,6,FALSE)</f>
        <v>No</v>
      </c>
      <c r="F795" s="41" t="str">
        <f>VLOOKUP(A795,'Medical Examinations'!A795:J3129,7,FALSE)</f>
        <v>No</v>
      </c>
      <c r="G795" s="41" t="str">
        <f>VLOOKUP(A795,'Medical Examinations'!A795:J3129,8,FALSE)</f>
        <v>No</v>
      </c>
      <c r="H795" s="41">
        <f>VLOOKUP(A795,'Medical Examinations'!A795:J3129,9,FALSE)</f>
        <v>0</v>
      </c>
      <c r="I795" s="41" t="str">
        <f>VLOOKUP(A795,'Medical Examinations'!A795:J3129,10,FALSE)</f>
        <v>No</v>
      </c>
      <c r="J795" s="41" t="str">
        <f>VLOOKUP(A795,'Medical Examinations'!A795:J3129,3,FALSE)</f>
        <v>Normal weight</v>
      </c>
      <c r="K795" s="41" t="str">
        <f>VLOOKUP(A795,'Medical Examinations'!A795:J3129,5,FALSE)</f>
        <v>Diabetese</v>
      </c>
      <c r="L795" s="42">
        <f>VLOOKUP(Healthcare!A795,'Hospitalisation Details'!A795:L3137,6,FALSE)</f>
        <v>33818</v>
      </c>
      <c r="M795" s="43">
        <f>VLOOKUP(A795,'Hospitalisation Details'!A795:L3137,9,FALSE)</f>
        <v>13112.6</v>
      </c>
      <c r="N795" s="40" t="str">
        <f>VLOOKUP(Healthcare!A795,'Hospitalisation Details'!A795:L3137,10,FALSE)</f>
        <v>tier - 3</v>
      </c>
      <c r="O795" s="41" t="str">
        <f>VLOOKUP(A795,'Hospitalisation Details'!A794:L3137,11,FALSE)</f>
        <v>tier - 3</v>
      </c>
      <c r="P795" s="41" t="str">
        <f>VLOOKUP(A795,'Hospitalisation Details'!A794:L3137,12)</f>
        <v>R1013</v>
      </c>
      <c r="Q795" s="44">
        <f ca="1">VLOOKUP(A795,'Hospitalisation Details'!A794:L3137,7,FALSE)</f>
        <v>34</v>
      </c>
    </row>
    <row r="796" spans="1:17" ht="15.5" x14ac:dyDescent="0.35">
      <c r="A796" s="29" t="s">
        <v>1572</v>
      </c>
      <c r="B796" s="30" t="str">
        <f>VLOOKUP(A796,'Customer Names'!A796:E3130,3,FALSE)</f>
        <v>Dicharry</v>
      </c>
      <c r="C796" s="31">
        <f>VLOOKUP(A796,'Medical Examinations'!A796:J3130,2,FALSE)</f>
        <v>38.06</v>
      </c>
      <c r="D796" s="30">
        <f>VLOOKUP(A796,'Medical Examinations'!A796:J3130,4,FALSE)</f>
        <v>9.24</v>
      </c>
      <c r="E796" s="32" t="str">
        <f>VLOOKUP(A796,'Medical Examinations'!A796:J3130,6,FALSE)</f>
        <v>No</v>
      </c>
      <c r="F796" s="33" t="str">
        <f>VLOOKUP(A796,'Medical Examinations'!A796:J3130,7,FALSE)</f>
        <v>No</v>
      </c>
      <c r="G796" s="33" t="str">
        <f>VLOOKUP(A796,'Medical Examinations'!A796:J3130,8,FALSE)</f>
        <v>No</v>
      </c>
      <c r="H796" s="33">
        <f>VLOOKUP(A796,'Medical Examinations'!A796:J3130,9,FALSE)</f>
        <v>0</v>
      </c>
      <c r="I796" s="33" t="str">
        <f>VLOOKUP(A796,'Medical Examinations'!A796:J3130,10,FALSE)</f>
        <v>No</v>
      </c>
      <c r="J796" s="33" t="str">
        <f>VLOOKUP(A796,'Medical Examinations'!A796:J3130,3,FALSE)</f>
        <v>Obesity</v>
      </c>
      <c r="K796" s="33" t="str">
        <f>VLOOKUP(A796,'Medical Examinations'!A796:J3130,5,FALSE)</f>
        <v>Diabetese</v>
      </c>
      <c r="L796" s="34">
        <f>VLOOKUP(Healthcare!A796,'Hospitalisation Details'!A796:L3138,6,FALSE)</f>
        <v>33541</v>
      </c>
      <c r="M796" s="35">
        <f>VLOOKUP(A796,'Hospitalisation Details'!A796:L3138,9,FALSE)</f>
        <v>13110.79</v>
      </c>
      <c r="N796" s="32" t="str">
        <f>VLOOKUP(Healthcare!A796,'Hospitalisation Details'!A796:L3138,10,FALSE)</f>
        <v>tier - 3</v>
      </c>
      <c r="O796" s="33" t="str">
        <f>VLOOKUP(A796,'Hospitalisation Details'!A795:L3138,11,FALSE)</f>
        <v>tier - 2</v>
      </c>
      <c r="P796" s="33" t="str">
        <f>VLOOKUP(A796,'Hospitalisation Details'!A795:L3138,12)</f>
        <v>R1013</v>
      </c>
      <c r="Q796" s="36">
        <f ca="1">VLOOKUP(A796,'Hospitalisation Details'!A795:L3138,7,FALSE)</f>
        <v>34</v>
      </c>
    </row>
    <row r="797" spans="1:17" ht="15.5" x14ac:dyDescent="0.35">
      <c r="A797" s="37" t="s">
        <v>1571</v>
      </c>
      <c r="B797" s="38" t="str">
        <f>VLOOKUP(A797,'Customer Names'!A797:E3131,3,FALSE)</f>
        <v>Berry</v>
      </c>
      <c r="C797" s="39">
        <f>VLOOKUP(A797,'Medical Examinations'!A797:J3131,2,FALSE)</f>
        <v>37.700000000000003</v>
      </c>
      <c r="D797" s="38">
        <f>VLOOKUP(A797,'Medical Examinations'!A797:J3131,4,FALSE)</f>
        <v>8.6</v>
      </c>
      <c r="E797" s="40" t="str">
        <f>VLOOKUP(A797,'Medical Examinations'!A797:J3131,6,FALSE)</f>
        <v>No</v>
      </c>
      <c r="F797" s="41" t="str">
        <f>VLOOKUP(A797,'Medical Examinations'!A797:J3131,7,FALSE)</f>
        <v>No</v>
      </c>
      <c r="G797" s="41" t="str">
        <f>VLOOKUP(A797,'Medical Examinations'!A797:J3131,8,FALSE)</f>
        <v>No</v>
      </c>
      <c r="H797" s="41">
        <f>VLOOKUP(A797,'Medical Examinations'!A797:J3131,9,FALSE)</f>
        <v>0</v>
      </c>
      <c r="I797" s="41" t="str">
        <f>VLOOKUP(A797,'Medical Examinations'!A797:J3131,10,FALSE)</f>
        <v>No</v>
      </c>
      <c r="J797" s="41" t="str">
        <f>VLOOKUP(A797,'Medical Examinations'!A797:J3131,3,FALSE)</f>
        <v>Obesity</v>
      </c>
      <c r="K797" s="41" t="str">
        <f>VLOOKUP(A797,'Medical Examinations'!A797:J3131,5,FALSE)</f>
        <v>Diabetese</v>
      </c>
      <c r="L797" s="42">
        <f>VLOOKUP(Healthcare!A797,'Hospitalisation Details'!A797:L3139,6,FALSE)</f>
        <v>35993</v>
      </c>
      <c r="M797" s="43">
        <f>VLOOKUP(A797,'Hospitalisation Details'!A797:L3139,9,FALSE)</f>
        <v>13101.74</v>
      </c>
      <c r="N797" s="40" t="str">
        <f>VLOOKUP(Healthcare!A797,'Hospitalisation Details'!A797:L3139,10,FALSE)</f>
        <v>tier - 3</v>
      </c>
      <c r="O797" s="41" t="str">
        <f>VLOOKUP(A797,'Hospitalisation Details'!A796:L3139,11,FALSE)</f>
        <v>tier - 2</v>
      </c>
      <c r="P797" s="41" t="str">
        <f>VLOOKUP(A797,'Hospitalisation Details'!A796:L3139,12)</f>
        <v>R1013</v>
      </c>
      <c r="Q797" s="44">
        <f ca="1">VLOOKUP(A797,'Hospitalisation Details'!A796:L3139,7,FALSE)</f>
        <v>28</v>
      </c>
    </row>
    <row r="798" spans="1:17" ht="15.5" x14ac:dyDescent="0.35">
      <c r="A798" s="29" t="s">
        <v>1570</v>
      </c>
      <c r="B798" s="30" t="str">
        <f>VLOOKUP(A798,'Customer Names'!A798:E3132,3,FALSE)</f>
        <v>Porfirio</v>
      </c>
      <c r="C798" s="31">
        <f>VLOOKUP(A798,'Medical Examinations'!A798:J3132,2,FALSE)</f>
        <v>44</v>
      </c>
      <c r="D798" s="30">
        <f>VLOOKUP(A798,'Medical Examinations'!A798:J3132,4,FALSE)</f>
        <v>9.32</v>
      </c>
      <c r="E798" s="32" t="str">
        <f>VLOOKUP(A798,'Medical Examinations'!A798:J3132,6,FALSE)</f>
        <v>Yes</v>
      </c>
      <c r="F798" s="33" t="str">
        <f>VLOOKUP(A798,'Medical Examinations'!A798:J3132,7,FALSE)</f>
        <v>No</v>
      </c>
      <c r="G798" s="33" t="str">
        <f>VLOOKUP(A798,'Medical Examinations'!A798:J3132,8,FALSE)</f>
        <v>No</v>
      </c>
      <c r="H798" s="33">
        <f>VLOOKUP(A798,'Medical Examinations'!A798:J3132,9,FALSE)</f>
        <v>2</v>
      </c>
      <c r="I798" s="33" t="str">
        <f>VLOOKUP(A798,'Medical Examinations'!A798:J3132,10,FALSE)</f>
        <v>No</v>
      </c>
      <c r="J798" s="33" t="str">
        <f>VLOOKUP(A798,'Medical Examinations'!A798:J3132,3,FALSE)</f>
        <v>Obesity</v>
      </c>
      <c r="K798" s="33" t="str">
        <f>VLOOKUP(A798,'Medical Examinations'!A798:J3132,5,FALSE)</f>
        <v>Diabetese</v>
      </c>
      <c r="L798" s="34">
        <f>VLOOKUP(Healthcare!A798,'Hospitalisation Details'!A798:L3140,6,FALSE)</f>
        <v>33548</v>
      </c>
      <c r="M798" s="35">
        <f>VLOOKUP(A798,'Hospitalisation Details'!A798:L3140,9,FALSE)</f>
        <v>13063.88</v>
      </c>
      <c r="N798" s="32" t="str">
        <f>VLOOKUP(Healthcare!A798,'Hospitalisation Details'!A798:L3140,10,FALSE)</f>
        <v>tier - 3</v>
      </c>
      <c r="O798" s="33" t="str">
        <f>VLOOKUP(A798,'Hospitalisation Details'!A797:L3140,11,FALSE)</f>
        <v>tier - 2</v>
      </c>
      <c r="P798" s="33" t="str">
        <f>VLOOKUP(A798,'Hospitalisation Details'!A797:L3140,12)</f>
        <v>R1013</v>
      </c>
      <c r="Q798" s="36">
        <f ca="1">VLOOKUP(A798,'Hospitalisation Details'!A797:L3140,7,FALSE)</f>
        <v>34</v>
      </c>
    </row>
    <row r="799" spans="1:17" ht="15.5" x14ac:dyDescent="0.35">
      <c r="A799" s="37" t="s">
        <v>1569</v>
      </c>
      <c r="B799" s="38" t="str">
        <f>VLOOKUP(A799,'Customer Names'!A799:E3133,3,FALSE)</f>
        <v>Thind</v>
      </c>
      <c r="C799" s="39">
        <f>VLOOKUP(A799,'Medical Examinations'!A799:J3133,2,FALSE)</f>
        <v>41.45</v>
      </c>
      <c r="D799" s="38">
        <f>VLOOKUP(A799,'Medical Examinations'!A799:J3133,4,FALSE)</f>
        <v>6.12</v>
      </c>
      <c r="E799" s="40" t="str">
        <f>VLOOKUP(A799,'Medical Examinations'!A799:J3133,6,FALSE)</f>
        <v>Yes</v>
      </c>
      <c r="F799" s="41" t="str">
        <f>VLOOKUP(A799,'Medical Examinations'!A799:J3133,7,FALSE)</f>
        <v>No</v>
      </c>
      <c r="G799" s="41" t="str">
        <f>VLOOKUP(A799,'Medical Examinations'!A799:J3133,8,FALSE)</f>
        <v>No</v>
      </c>
      <c r="H799" s="41">
        <f>VLOOKUP(A799,'Medical Examinations'!A799:J3133,9,FALSE)</f>
        <v>0</v>
      </c>
      <c r="I799" s="41" t="str">
        <f>VLOOKUP(A799,'Medical Examinations'!A799:J3133,10,FALSE)</f>
        <v>No</v>
      </c>
      <c r="J799" s="41" t="str">
        <f>VLOOKUP(A799,'Medical Examinations'!A799:J3133,3,FALSE)</f>
        <v>Obesity</v>
      </c>
      <c r="K799" s="41" t="str">
        <f>VLOOKUP(A799,'Medical Examinations'!A799:J3133,5,FALSE)</f>
        <v>Prediabetese</v>
      </c>
      <c r="L799" s="42">
        <f>VLOOKUP(Healthcare!A799,'Hospitalisation Details'!A799:L3141,6,FALSE)</f>
        <v>34998</v>
      </c>
      <c r="M799" s="43">
        <f>VLOOKUP(A799,'Hospitalisation Details'!A799:L3141,9,FALSE)</f>
        <v>13051.22</v>
      </c>
      <c r="N799" s="40" t="str">
        <f>VLOOKUP(Healthcare!A799,'Hospitalisation Details'!A799:L3141,10,FALSE)</f>
        <v>tier - 3</v>
      </c>
      <c r="O799" s="41" t="str">
        <f>VLOOKUP(A799,'Hospitalisation Details'!A798:L3141,11,FALSE)</f>
        <v>tier - 1</v>
      </c>
      <c r="P799" s="41" t="str">
        <f>VLOOKUP(A799,'Hospitalisation Details'!A798:L3141,12)</f>
        <v>R1013</v>
      </c>
      <c r="Q799" s="44">
        <f ca="1">VLOOKUP(A799,'Hospitalisation Details'!A798:L3141,7,FALSE)</f>
        <v>30</v>
      </c>
    </row>
    <row r="800" spans="1:17" ht="15.5" x14ac:dyDescent="0.35">
      <c r="A800" s="29" t="s">
        <v>1568</v>
      </c>
      <c r="B800" s="30" t="str">
        <f>VLOOKUP(A800,'Customer Names'!A800:E3134,3,FALSE)</f>
        <v>Ryan</v>
      </c>
      <c r="C800" s="31">
        <f>VLOOKUP(A800,'Medical Examinations'!A800:J3134,2,FALSE)</f>
        <v>25.364999999999998</v>
      </c>
      <c r="D800" s="30">
        <f>VLOOKUP(A800,'Medical Examinations'!A800:J3134,4,FALSE)</f>
        <v>9.19</v>
      </c>
      <c r="E800" s="32" t="str">
        <f>VLOOKUP(A800,'Medical Examinations'!A800:J3134,6,FALSE)</f>
        <v>Yes</v>
      </c>
      <c r="F800" s="33" t="str">
        <f>VLOOKUP(A800,'Medical Examinations'!A800:J3134,7,FALSE)</f>
        <v>No</v>
      </c>
      <c r="G800" s="33" t="str">
        <f>VLOOKUP(A800,'Medical Examinations'!A800:J3134,8,FALSE)</f>
        <v>No</v>
      </c>
      <c r="H800" s="33">
        <f>VLOOKUP(A800,'Medical Examinations'!A800:J3134,9,FALSE)</f>
        <v>0</v>
      </c>
      <c r="I800" s="33" t="str">
        <f>VLOOKUP(A800,'Medical Examinations'!A800:J3134,10,FALSE)</f>
        <v>No</v>
      </c>
      <c r="J800" s="33" t="str">
        <f>VLOOKUP(A800,'Medical Examinations'!A800:J3134,3,FALSE)</f>
        <v>Overweight</v>
      </c>
      <c r="K800" s="33" t="str">
        <f>VLOOKUP(A800,'Medical Examinations'!A800:J3134,5,FALSE)</f>
        <v>Diabetese</v>
      </c>
      <c r="L800" s="34">
        <f>VLOOKUP(Healthcare!A800,'Hospitalisation Details'!A800:L3142,6,FALSE)</f>
        <v>35648</v>
      </c>
      <c r="M800" s="35">
        <f>VLOOKUP(A800,'Hospitalisation Details'!A800:L3142,9,FALSE)</f>
        <v>13047.33</v>
      </c>
      <c r="N800" s="32" t="str">
        <f>VLOOKUP(Healthcare!A800,'Hospitalisation Details'!A800:L3142,10,FALSE)</f>
        <v>tier - 3</v>
      </c>
      <c r="O800" s="33" t="str">
        <f>VLOOKUP(A800,'Hospitalisation Details'!A799:L3142,11,FALSE)</f>
        <v>tier - 3</v>
      </c>
      <c r="P800" s="33" t="str">
        <f>VLOOKUP(A800,'Hospitalisation Details'!A799:L3142,12)</f>
        <v>R1013</v>
      </c>
      <c r="Q800" s="36">
        <f ca="1">VLOOKUP(A800,'Hospitalisation Details'!A799:L3142,7,FALSE)</f>
        <v>29</v>
      </c>
    </row>
    <row r="801" spans="1:17" ht="15.5" x14ac:dyDescent="0.35">
      <c r="A801" s="37" t="s">
        <v>1567</v>
      </c>
      <c r="B801" s="38" t="str">
        <f>VLOOKUP(A801,'Customer Names'!A801:E3135,3,FALSE)</f>
        <v>Horn</v>
      </c>
      <c r="C801" s="39">
        <f>VLOOKUP(A801,'Medical Examinations'!A801:J3135,2,FALSE)</f>
        <v>34.56</v>
      </c>
      <c r="D801" s="38">
        <f>VLOOKUP(A801,'Medical Examinations'!A801:J3135,4,FALSE)</f>
        <v>5.84</v>
      </c>
      <c r="E801" s="40" t="str">
        <f>VLOOKUP(A801,'Medical Examinations'!A801:J3135,6,FALSE)</f>
        <v>Yes</v>
      </c>
      <c r="F801" s="41" t="str">
        <f>VLOOKUP(A801,'Medical Examinations'!A801:J3135,7,FALSE)</f>
        <v>No</v>
      </c>
      <c r="G801" s="41" t="str">
        <f>VLOOKUP(A801,'Medical Examinations'!A801:J3135,8,FALSE)</f>
        <v>Yes</v>
      </c>
      <c r="H801" s="41">
        <f>VLOOKUP(A801,'Medical Examinations'!A801:J3135,9,FALSE)</f>
        <v>1</v>
      </c>
      <c r="I801" s="41" t="str">
        <f>VLOOKUP(A801,'Medical Examinations'!A801:J3135,10,FALSE)</f>
        <v>No</v>
      </c>
      <c r="J801" s="41" t="str">
        <f>VLOOKUP(A801,'Medical Examinations'!A801:J3135,3,FALSE)</f>
        <v>Obesity</v>
      </c>
      <c r="K801" s="41" t="str">
        <f>VLOOKUP(A801,'Medical Examinations'!A801:J3135,5,FALSE)</f>
        <v>Prediabetese</v>
      </c>
      <c r="L801" s="42">
        <f>VLOOKUP(Healthcare!A801,'Hospitalisation Details'!A801:L3143,6,FALSE)</f>
        <v>36426</v>
      </c>
      <c r="M801" s="43">
        <f>VLOOKUP(A801,'Hospitalisation Details'!A801:L3143,9,FALSE)</f>
        <v>13044.41</v>
      </c>
      <c r="N801" s="40" t="str">
        <f>VLOOKUP(Healthcare!A801,'Hospitalisation Details'!A801:L3143,10,FALSE)</f>
        <v>tier - 3</v>
      </c>
      <c r="O801" s="41" t="str">
        <f>VLOOKUP(A801,'Hospitalisation Details'!A800:L3143,11,FALSE)</f>
        <v>tier - 1</v>
      </c>
      <c r="P801" s="41" t="str">
        <f>VLOOKUP(A801,'Hospitalisation Details'!A800:L3143,12)</f>
        <v>R1013</v>
      </c>
      <c r="Q801" s="44">
        <f ca="1">VLOOKUP(A801,'Hospitalisation Details'!A800:L3143,7,FALSE)</f>
        <v>26</v>
      </c>
    </row>
    <row r="802" spans="1:17" ht="15.5" x14ac:dyDescent="0.35">
      <c r="A802" s="29" t="s">
        <v>1566</v>
      </c>
      <c r="B802" s="30" t="str">
        <f>VLOOKUP(A802,'Customer Names'!A802:E3136,3,FALSE)</f>
        <v>Sabadosa</v>
      </c>
      <c r="C802" s="31">
        <f>VLOOKUP(A802,'Medical Examinations'!A802:J3136,2,FALSE)</f>
        <v>28.2</v>
      </c>
      <c r="D802" s="30">
        <f>VLOOKUP(A802,'Medical Examinations'!A802:J3136,4,FALSE)</f>
        <v>7.19</v>
      </c>
      <c r="E802" s="32" t="str">
        <f>VLOOKUP(A802,'Medical Examinations'!A802:J3136,6,FALSE)</f>
        <v>Yes</v>
      </c>
      <c r="F802" s="33" t="str">
        <f>VLOOKUP(A802,'Medical Examinations'!A802:J3136,7,FALSE)</f>
        <v>No</v>
      </c>
      <c r="G802" s="33" t="str">
        <f>VLOOKUP(A802,'Medical Examinations'!A802:J3136,8,FALSE)</f>
        <v>No</v>
      </c>
      <c r="H802" s="33">
        <f>VLOOKUP(A802,'Medical Examinations'!A802:J3136,9,FALSE)</f>
        <v>2</v>
      </c>
      <c r="I802" s="33" t="str">
        <f>VLOOKUP(A802,'Medical Examinations'!A802:J3136,10,FALSE)</f>
        <v>No</v>
      </c>
      <c r="J802" s="33" t="str">
        <f>VLOOKUP(A802,'Medical Examinations'!A802:J3136,3,FALSE)</f>
        <v>Overweight</v>
      </c>
      <c r="K802" s="33" t="str">
        <f>VLOOKUP(A802,'Medical Examinations'!A802:J3136,5,FALSE)</f>
        <v>Diabetese</v>
      </c>
      <c r="L802" s="34">
        <f>VLOOKUP(Healthcare!A802,'Hospitalisation Details'!A802:L3144,6,FALSE)</f>
        <v>33551</v>
      </c>
      <c r="M802" s="35">
        <f>VLOOKUP(A802,'Hospitalisation Details'!A802:L3144,9,FALSE)</f>
        <v>13041.92</v>
      </c>
      <c r="N802" s="32" t="str">
        <f>VLOOKUP(Healthcare!A802,'Hospitalisation Details'!A802:L3144,10,FALSE)</f>
        <v>tier - 3</v>
      </c>
      <c r="O802" s="33" t="str">
        <f>VLOOKUP(A802,'Hospitalisation Details'!A801:L3144,11,FALSE)</f>
        <v>tier - 1</v>
      </c>
      <c r="P802" s="33" t="str">
        <f>VLOOKUP(A802,'Hospitalisation Details'!A801:L3144,12)</f>
        <v>R1013</v>
      </c>
      <c r="Q802" s="36">
        <f ca="1">VLOOKUP(A802,'Hospitalisation Details'!A801:L3144,7,FALSE)</f>
        <v>34</v>
      </c>
    </row>
    <row r="803" spans="1:17" ht="15.5" x14ac:dyDescent="0.35">
      <c r="A803" s="37" t="s">
        <v>1565</v>
      </c>
      <c r="B803" s="38" t="str">
        <f>VLOOKUP(A803,'Customer Names'!A803:E3137,3,FALSE)</f>
        <v>Casady</v>
      </c>
      <c r="C803" s="39">
        <f>VLOOKUP(A803,'Medical Examinations'!A803:J3137,2,FALSE)</f>
        <v>30.43</v>
      </c>
      <c r="D803" s="38">
        <f>VLOOKUP(A803,'Medical Examinations'!A803:J3137,4,FALSE)</f>
        <v>9.39</v>
      </c>
      <c r="E803" s="40" t="str">
        <f>VLOOKUP(A803,'Medical Examinations'!A803:J3137,6,FALSE)</f>
        <v>No</v>
      </c>
      <c r="F803" s="41" t="str">
        <f>VLOOKUP(A803,'Medical Examinations'!A803:J3137,7,FALSE)</f>
        <v>No</v>
      </c>
      <c r="G803" s="41" t="str">
        <f>VLOOKUP(A803,'Medical Examinations'!A803:J3137,8,FALSE)</f>
        <v>No</v>
      </c>
      <c r="H803" s="41">
        <f>VLOOKUP(A803,'Medical Examinations'!A803:J3137,9,FALSE)</f>
        <v>0</v>
      </c>
      <c r="I803" s="41" t="str">
        <f>VLOOKUP(A803,'Medical Examinations'!A803:J3137,10,FALSE)</f>
        <v>No</v>
      </c>
      <c r="J803" s="41" t="str">
        <f>VLOOKUP(A803,'Medical Examinations'!A803:J3137,3,FALSE)</f>
        <v>Obesity</v>
      </c>
      <c r="K803" s="41" t="str">
        <f>VLOOKUP(A803,'Medical Examinations'!A803:J3137,5,FALSE)</f>
        <v>Diabetese</v>
      </c>
      <c r="L803" s="42">
        <f>VLOOKUP(Healthcare!A803,'Hospitalisation Details'!A803:L3145,6,FALSE)</f>
        <v>35007</v>
      </c>
      <c r="M803" s="43">
        <f>VLOOKUP(A803,'Hospitalisation Details'!A803:L3145,9,FALSE)</f>
        <v>13023.93</v>
      </c>
      <c r="N803" s="40" t="str">
        <f>VLOOKUP(Healthcare!A803,'Hospitalisation Details'!A803:L3145,10,FALSE)</f>
        <v>tier - 3</v>
      </c>
      <c r="O803" s="41" t="str">
        <f>VLOOKUP(A803,'Hospitalisation Details'!A802:L3145,11,FALSE)</f>
        <v>tier - 2</v>
      </c>
      <c r="P803" s="41" t="str">
        <f>VLOOKUP(A803,'Hospitalisation Details'!A802:L3145,12)</f>
        <v>R1013</v>
      </c>
      <c r="Q803" s="44">
        <f ca="1">VLOOKUP(A803,'Hospitalisation Details'!A802:L3145,7,FALSE)</f>
        <v>30</v>
      </c>
    </row>
    <row r="804" spans="1:17" ht="15.5" x14ac:dyDescent="0.35">
      <c r="A804" s="29" t="s">
        <v>1564</v>
      </c>
      <c r="B804" s="30" t="str">
        <f>VLOOKUP(A804,'Customer Names'!A804:E3138,3,FALSE)</f>
        <v>Phillips</v>
      </c>
      <c r="C804" s="31">
        <f>VLOOKUP(A804,'Medical Examinations'!A804:J3138,2,FALSE)</f>
        <v>32.395000000000003</v>
      </c>
      <c r="D804" s="30">
        <f>VLOOKUP(A804,'Medical Examinations'!A804:J3138,4,FALSE)</f>
        <v>4.2699999999999996</v>
      </c>
      <c r="E804" s="32" t="str">
        <f>VLOOKUP(A804,'Medical Examinations'!A804:J3138,6,FALSE)</f>
        <v>Yes</v>
      </c>
      <c r="F804" s="33" t="str">
        <f>VLOOKUP(A804,'Medical Examinations'!A804:J3138,7,FALSE)</f>
        <v>No</v>
      </c>
      <c r="G804" s="33" t="str">
        <f>VLOOKUP(A804,'Medical Examinations'!A804:J3138,8,FALSE)</f>
        <v>No</v>
      </c>
      <c r="H804" s="33">
        <f>VLOOKUP(A804,'Medical Examinations'!A804:J3138,9,FALSE)</f>
        <v>1</v>
      </c>
      <c r="I804" s="33" t="str">
        <f>VLOOKUP(A804,'Medical Examinations'!A804:J3138,10,FALSE)</f>
        <v>No</v>
      </c>
      <c r="J804" s="33" t="str">
        <f>VLOOKUP(A804,'Medical Examinations'!A804:J3138,3,FALSE)</f>
        <v>Obesity</v>
      </c>
      <c r="K804" s="33" t="str">
        <f>VLOOKUP(A804,'Medical Examinations'!A804:J3138,5,FALSE)</f>
        <v>Normal</v>
      </c>
      <c r="L804" s="34">
        <f>VLOOKUP(Healthcare!A804,'Hospitalisation Details'!A804:L3146,6,FALSE)</f>
        <v>34600</v>
      </c>
      <c r="M804" s="35">
        <f>VLOOKUP(A804,'Hospitalisation Details'!A804:L3146,9,FALSE)</f>
        <v>13019.16</v>
      </c>
      <c r="N804" s="32" t="str">
        <f>VLOOKUP(Healthcare!A804,'Hospitalisation Details'!A804:L3146,10,FALSE)</f>
        <v>tier - 3</v>
      </c>
      <c r="O804" s="33" t="str">
        <f>VLOOKUP(A804,'Hospitalisation Details'!A803:L3146,11,FALSE)</f>
        <v>tier - 1</v>
      </c>
      <c r="P804" s="33" t="str">
        <f>VLOOKUP(A804,'Hospitalisation Details'!A803:L3146,12)</f>
        <v>R1013</v>
      </c>
      <c r="Q804" s="36">
        <f ca="1">VLOOKUP(A804,'Hospitalisation Details'!A803:L3146,7,FALSE)</f>
        <v>31</v>
      </c>
    </row>
    <row r="805" spans="1:17" ht="15.5" x14ac:dyDescent="0.35">
      <c r="A805" s="37" t="s">
        <v>1563</v>
      </c>
      <c r="B805" s="38" t="str">
        <f>VLOOKUP(A805,'Customer Names'!A805:E3139,3,FALSE)</f>
        <v>Ahokas</v>
      </c>
      <c r="C805" s="39">
        <f>VLOOKUP(A805,'Medical Examinations'!A805:J3139,2,FALSE)</f>
        <v>24.035</v>
      </c>
      <c r="D805" s="38">
        <f>VLOOKUP(A805,'Medical Examinations'!A805:J3139,4,FALSE)</f>
        <v>11.71</v>
      </c>
      <c r="E805" s="40" t="str">
        <f>VLOOKUP(A805,'Medical Examinations'!A805:J3139,6,FALSE)</f>
        <v>No</v>
      </c>
      <c r="F805" s="41" t="str">
        <f>VLOOKUP(A805,'Medical Examinations'!A805:J3139,7,FALSE)</f>
        <v>No</v>
      </c>
      <c r="G805" s="41" t="str">
        <f>VLOOKUP(A805,'Medical Examinations'!A805:J3139,8,FALSE)</f>
        <v>No</v>
      </c>
      <c r="H805" s="41">
        <f>VLOOKUP(A805,'Medical Examinations'!A805:J3139,9,FALSE)</f>
        <v>0</v>
      </c>
      <c r="I805" s="41" t="str">
        <f>VLOOKUP(A805,'Medical Examinations'!A805:J3139,10,FALSE)</f>
        <v>No</v>
      </c>
      <c r="J805" s="41" t="str">
        <f>VLOOKUP(A805,'Medical Examinations'!A805:J3139,3,FALSE)</f>
        <v>Normal weight</v>
      </c>
      <c r="K805" s="41" t="str">
        <f>VLOOKUP(A805,'Medical Examinations'!A805:J3139,5,FALSE)</f>
        <v>Diabetese</v>
      </c>
      <c r="L805" s="42">
        <f>VLOOKUP(Healthcare!A805,'Hospitalisation Details'!A805:L3147,6,FALSE)</f>
        <v>33805</v>
      </c>
      <c r="M805" s="43">
        <f>VLOOKUP(A805,'Hospitalisation Details'!A805:L3147,9,FALSE)</f>
        <v>13012.21</v>
      </c>
      <c r="N805" s="40" t="str">
        <f>VLOOKUP(Healthcare!A805,'Hospitalisation Details'!A805:L3147,10,FALSE)</f>
        <v>tier - 3</v>
      </c>
      <c r="O805" s="41" t="str">
        <f>VLOOKUP(A805,'Hospitalisation Details'!A804:L3147,11,FALSE)</f>
        <v>tier - 1</v>
      </c>
      <c r="P805" s="41" t="str">
        <f>VLOOKUP(A805,'Hospitalisation Details'!A804:L3147,12)</f>
        <v>R1013</v>
      </c>
      <c r="Q805" s="44">
        <f ca="1">VLOOKUP(A805,'Hospitalisation Details'!A804:L3147,7,FALSE)</f>
        <v>34</v>
      </c>
    </row>
    <row r="806" spans="1:17" ht="15.5" x14ac:dyDescent="0.35">
      <c r="A806" s="29" t="s">
        <v>1562</v>
      </c>
      <c r="B806" s="30" t="str">
        <f>VLOOKUP(A806,'Customer Names'!A806:E3140,3,FALSE)</f>
        <v>Hebert</v>
      </c>
      <c r="C806" s="31">
        <f>VLOOKUP(A806,'Medical Examinations'!A806:J3140,2,FALSE)</f>
        <v>37.119999999999997</v>
      </c>
      <c r="D806" s="30">
        <f>VLOOKUP(A806,'Medical Examinations'!A806:J3140,4,FALSE)</f>
        <v>5.29</v>
      </c>
      <c r="E806" s="32" t="str">
        <f>VLOOKUP(A806,'Medical Examinations'!A806:J3140,6,FALSE)</f>
        <v>No</v>
      </c>
      <c r="F806" s="33" t="str">
        <f>VLOOKUP(A806,'Medical Examinations'!A806:J3140,7,FALSE)</f>
        <v>No</v>
      </c>
      <c r="G806" s="33" t="str">
        <f>VLOOKUP(A806,'Medical Examinations'!A806:J3140,8,FALSE)</f>
        <v>No</v>
      </c>
      <c r="H806" s="33">
        <f>VLOOKUP(A806,'Medical Examinations'!A806:J3140,9,FALSE)</f>
        <v>2</v>
      </c>
      <c r="I806" s="33" t="str">
        <f>VLOOKUP(A806,'Medical Examinations'!A806:J3140,10,FALSE)</f>
        <v>No</v>
      </c>
      <c r="J806" s="33" t="str">
        <f>VLOOKUP(A806,'Medical Examinations'!A806:J3140,3,FALSE)</f>
        <v>Obesity</v>
      </c>
      <c r="K806" s="33" t="str">
        <f>VLOOKUP(A806,'Medical Examinations'!A806:J3140,5,FALSE)</f>
        <v>Normal</v>
      </c>
      <c r="L806" s="34">
        <f>VLOOKUP(Healthcare!A806,'Hospitalisation Details'!A806:L3148,6,FALSE)</f>
        <v>33874</v>
      </c>
      <c r="M806" s="35">
        <f>VLOOKUP(A806,'Hospitalisation Details'!A806:L3148,9,FALSE)</f>
        <v>13010.86</v>
      </c>
      <c r="N806" s="32" t="str">
        <f>VLOOKUP(Healthcare!A806,'Hospitalisation Details'!A806:L3148,10,FALSE)</f>
        <v>tier - 3</v>
      </c>
      <c r="O806" s="33" t="str">
        <f>VLOOKUP(A806,'Hospitalisation Details'!A805:L3148,11,FALSE)</f>
        <v>tier - 2</v>
      </c>
      <c r="P806" s="33" t="str">
        <f>VLOOKUP(A806,'Hospitalisation Details'!A805:L3148,12)</f>
        <v>R1013</v>
      </c>
      <c r="Q806" s="36">
        <f ca="1">VLOOKUP(A806,'Hospitalisation Details'!A805:L3148,7,FALSE)</f>
        <v>33</v>
      </c>
    </row>
    <row r="807" spans="1:17" ht="15.5" x14ac:dyDescent="0.35">
      <c r="A807" s="37" t="s">
        <v>1561</v>
      </c>
      <c r="B807" s="38" t="str">
        <f>VLOOKUP(A807,'Customer Names'!A807:E3141,3,FALSE)</f>
        <v>Fair</v>
      </c>
      <c r="C807" s="39">
        <f>VLOOKUP(A807,'Medical Examinations'!A807:J3141,2,FALSE)</f>
        <v>34.840000000000003</v>
      </c>
      <c r="D807" s="38">
        <f>VLOOKUP(A807,'Medical Examinations'!A807:J3141,4,FALSE)</f>
        <v>6</v>
      </c>
      <c r="E807" s="40" t="str">
        <f>VLOOKUP(A807,'Medical Examinations'!A807:J3141,6,FALSE)</f>
        <v>Yes</v>
      </c>
      <c r="F807" s="41" t="str">
        <f>VLOOKUP(A807,'Medical Examinations'!A807:J3141,7,FALSE)</f>
        <v>No</v>
      </c>
      <c r="G807" s="41" t="str">
        <f>VLOOKUP(A807,'Medical Examinations'!A807:J3141,8,FALSE)</f>
        <v>Yes</v>
      </c>
      <c r="H807" s="41">
        <f>VLOOKUP(A807,'Medical Examinations'!A807:J3141,9,FALSE)</f>
        <v>1</v>
      </c>
      <c r="I807" s="41" t="str">
        <f>VLOOKUP(A807,'Medical Examinations'!A807:J3141,10,FALSE)</f>
        <v>No</v>
      </c>
      <c r="J807" s="41" t="str">
        <f>VLOOKUP(A807,'Medical Examinations'!A807:J3141,3,FALSE)</f>
        <v>Obesity</v>
      </c>
      <c r="K807" s="41" t="str">
        <f>VLOOKUP(A807,'Medical Examinations'!A807:J3141,5,FALSE)</f>
        <v>Prediabetese</v>
      </c>
      <c r="L807" s="42">
        <f>VLOOKUP(Healthcare!A807,'Hospitalisation Details'!A807:L3149,6,FALSE)</f>
        <v>36507</v>
      </c>
      <c r="M807" s="43">
        <f>VLOOKUP(A807,'Hospitalisation Details'!A807:L3149,9,FALSE)</f>
        <v>13008.07</v>
      </c>
      <c r="N807" s="40" t="str">
        <f>VLOOKUP(Healthcare!A807,'Hospitalisation Details'!A807:L3149,10,FALSE)</f>
        <v>tier - 3</v>
      </c>
      <c r="O807" s="41" t="str">
        <f>VLOOKUP(A807,'Hospitalisation Details'!A806:L3149,11,FALSE)</f>
        <v>tier - 3</v>
      </c>
      <c r="P807" s="41" t="str">
        <f>VLOOKUP(A807,'Hospitalisation Details'!A806:L3149,12)</f>
        <v>R1013</v>
      </c>
      <c r="Q807" s="44">
        <f ca="1">VLOOKUP(A807,'Hospitalisation Details'!A806:L3149,7,FALSE)</f>
        <v>26</v>
      </c>
    </row>
    <row r="808" spans="1:17" ht="15.5" x14ac:dyDescent="0.35">
      <c r="A808" s="29" t="s">
        <v>1560</v>
      </c>
      <c r="B808" s="30" t="str">
        <f>VLOOKUP(A808,'Customer Names'!A808:E3142,3,FALSE)</f>
        <v>Swenson</v>
      </c>
      <c r="C808" s="31">
        <f>VLOOKUP(A808,'Medical Examinations'!A808:J3142,2,FALSE)</f>
        <v>29.53</v>
      </c>
      <c r="D808" s="30">
        <f>VLOOKUP(A808,'Medical Examinations'!A808:J3142,4,FALSE)</f>
        <v>10.64</v>
      </c>
      <c r="E808" s="32" t="str">
        <f>VLOOKUP(A808,'Medical Examinations'!A808:J3142,6,FALSE)</f>
        <v>No</v>
      </c>
      <c r="F808" s="33" t="str">
        <f>VLOOKUP(A808,'Medical Examinations'!A808:J3142,7,FALSE)</f>
        <v>No</v>
      </c>
      <c r="G808" s="33" t="str">
        <f>VLOOKUP(A808,'Medical Examinations'!A808:J3142,8,FALSE)</f>
        <v>No</v>
      </c>
      <c r="H808" s="33">
        <f>VLOOKUP(A808,'Medical Examinations'!A808:J3142,9,FALSE)</f>
        <v>0</v>
      </c>
      <c r="I808" s="33" t="str">
        <f>VLOOKUP(A808,'Medical Examinations'!A808:J3142,10,FALSE)</f>
        <v>No</v>
      </c>
      <c r="J808" s="33" t="str">
        <f>VLOOKUP(A808,'Medical Examinations'!A808:J3142,3,FALSE)</f>
        <v>Overweight</v>
      </c>
      <c r="K808" s="33" t="str">
        <f>VLOOKUP(A808,'Medical Examinations'!A808:J3142,5,FALSE)</f>
        <v>Diabetese</v>
      </c>
      <c r="L808" s="34">
        <f>VLOOKUP(Healthcare!A808,'Hospitalisation Details'!A808:L3150,6,FALSE)</f>
        <v>33779</v>
      </c>
      <c r="M808" s="35">
        <f>VLOOKUP(A808,'Hospitalisation Details'!A808:L3150,9,FALSE)</f>
        <v>13004.95</v>
      </c>
      <c r="N808" s="32" t="str">
        <f>VLOOKUP(Healthcare!A808,'Hospitalisation Details'!A808:L3150,10,FALSE)</f>
        <v>tier - 3</v>
      </c>
      <c r="O808" s="33" t="str">
        <f>VLOOKUP(A808,'Hospitalisation Details'!A807:L3150,11,FALSE)</f>
        <v>tier - 1</v>
      </c>
      <c r="P808" s="33" t="str">
        <f>VLOOKUP(A808,'Hospitalisation Details'!A807:L3150,12)</f>
        <v>R1013</v>
      </c>
      <c r="Q808" s="36">
        <f ca="1">VLOOKUP(A808,'Hospitalisation Details'!A807:L3150,7,FALSE)</f>
        <v>34</v>
      </c>
    </row>
    <row r="809" spans="1:17" ht="15.5" x14ac:dyDescent="0.35">
      <c r="A809" s="37" t="s">
        <v>1559</v>
      </c>
      <c r="B809" s="38" t="str">
        <f>VLOOKUP(A809,'Customer Names'!A809:E3143,3,FALSE)</f>
        <v>Revenis</v>
      </c>
      <c r="C809" s="39">
        <f>VLOOKUP(A809,'Medical Examinations'!A809:J3143,2,FALSE)</f>
        <v>42.51</v>
      </c>
      <c r="D809" s="38">
        <f>VLOOKUP(A809,'Medical Examinations'!A809:J3143,4,FALSE)</f>
        <v>8.2100000000000009</v>
      </c>
      <c r="E809" s="40" t="str">
        <f>VLOOKUP(A809,'Medical Examinations'!A809:J3143,6,FALSE)</f>
        <v>Yes</v>
      </c>
      <c r="F809" s="41" t="str">
        <f>VLOOKUP(A809,'Medical Examinations'!A809:J3143,7,FALSE)</f>
        <v>No</v>
      </c>
      <c r="G809" s="41" t="str">
        <f>VLOOKUP(A809,'Medical Examinations'!A809:J3143,8,FALSE)</f>
        <v>No</v>
      </c>
      <c r="H809" s="41">
        <f>VLOOKUP(A809,'Medical Examinations'!A809:J3143,9,FALSE)</f>
        <v>0</v>
      </c>
      <c r="I809" s="41" t="str">
        <f>VLOOKUP(A809,'Medical Examinations'!A809:J3143,10,FALSE)</f>
        <v>No</v>
      </c>
      <c r="J809" s="41" t="str">
        <f>VLOOKUP(A809,'Medical Examinations'!A809:J3143,3,FALSE)</f>
        <v>Obesity</v>
      </c>
      <c r="K809" s="41" t="str">
        <f>VLOOKUP(A809,'Medical Examinations'!A809:J3143,5,FALSE)</f>
        <v>Diabetese</v>
      </c>
      <c r="L809" s="42">
        <f>VLOOKUP(Healthcare!A809,'Hospitalisation Details'!A809:L3151,6,FALSE)</f>
        <v>33541</v>
      </c>
      <c r="M809" s="43">
        <f>VLOOKUP(A809,'Hospitalisation Details'!A809:L3151,9,FALSE)</f>
        <v>13002.91</v>
      </c>
      <c r="N809" s="40" t="str">
        <f>VLOOKUP(Healthcare!A809,'Hospitalisation Details'!A809:L3151,10,FALSE)</f>
        <v>tier - 3</v>
      </c>
      <c r="O809" s="41" t="str">
        <f>VLOOKUP(A809,'Hospitalisation Details'!A808:L3151,11,FALSE)</f>
        <v>tier - 1</v>
      </c>
      <c r="P809" s="41" t="str">
        <f>VLOOKUP(A809,'Hospitalisation Details'!A808:L3151,12)</f>
        <v>R1013</v>
      </c>
      <c r="Q809" s="44">
        <f ca="1">VLOOKUP(A809,'Hospitalisation Details'!A808:L3151,7,FALSE)</f>
        <v>34</v>
      </c>
    </row>
    <row r="810" spans="1:17" ht="15.5" x14ac:dyDescent="0.35">
      <c r="A810" s="29" t="s">
        <v>1558</v>
      </c>
      <c r="B810" s="30" t="str">
        <f>VLOOKUP(A810,'Customer Names'!A810:E3144,3,FALSE)</f>
        <v>Engnes</v>
      </c>
      <c r="C810" s="31">
        <f>VLOOKUP(A810,'Medical Examinations'!A810:J3144,2,FALSE)</f>
        <v>38.14</v>
      </c>
      <c r="D810" s="30">
        <f>VLOOKUP(A810,'Medical Examinations'!A810:J3144,4,FALSE)</f>
        <v>5.58</v>
      </c>
      <c r="E810" s="32" t="str">
        <f>VLOOKUP(A810,'Medical Examinations'!A810:J3144,6,FALSE)</f>
        <v>No</v>
      </c>
      <c r="F810" s="33" t="str">
        <f>VLOOKUP(A810,'Medical Examinations'!A810:J3144,7,FALSE)</f>
        <v>No</v>
      </c>
      <c r="G810" s="33" t="str">
        <f>VLOOKUP(A810,'Medical Examinations'!A810:J3144,8,FALSE)</f>
        <v>Yes</v>
      </c>
      <c r="H810" s="33">
        <f>VLOOKUP(A810,'Medical Examinations'!A810:J3144,9,FALSE)</f>
        <v>1</v>
      </c>
      <c r="I810" s="33" t="str">
        <f>VLOOKUP(A810,'Medical Examinations'!A810:J3144,10,FALSE)</f>
        <v>No</v>
      </c>
      <c r="J810" s="33" t="str">
        <f>VLOOKUP(A810,'Medical Examinations'!A810:J3144,3,FALSE)</f>
        <v>Obesity</v>
      </c>
      <c r="K810" s="33" t="str">
        <f>VLOOKUP(A810,'Medical Examinations'!A810:J3144,5,FALSE)</f>
        <v>Normal</v>
      </c>
      <c r="L810" s="34">
        <f>VLOOKUP(Healthcare!A810,'Hospitalisation Details'!A810:L3152,6,FALSE)</f>
        <v>36491</v>
      </c>
      <c r="M810" s="35">
        <f>VLOOKUP(A810,'Hospitalisation Details'!A810:L3152,9,FALSE)</f>
        <v>12994.12</v>
      </c>
      <c r="N810" s="32" t="str">
        <f>VLOOKUP(Healthcare!A810,'Hospitalisation Details'!A810:L3152,10,FALSE)</f>
        <v>tier - 3</v>
      </c>
      <c r="O810" s="33" t="str">
        <f>VLOOKUP(A810,'Hospitalisation Details'!A809:L3152,11,FALSE)</f>
        <v>tier - 2</v>
      </c>
      <c r="P810" s="33" t="str">
        <f>VLOOKUP(A810,'Hospitalisation Details'!A809:L3152,12)</f>
        <v>R1013</v>
      </c>
      <c r="Q810" s="36">
        <f ca="1">VLOOKUP(A810,'Hospitalisation Details'!A809:L3152,7,FALSE)</f>
        <v>26</v>
      </c>
    </row>
    <row r="811" spans="1:17" ht="15.5" x14ac:dyDescent="0.35">
      <c r="A811" s="37" t="s">
        <v>1557</v>
      </c>
      <c r="B811" s="38" t="str">
        <f>VLOOKUP(A811,'Customer Names'!A811:E3145,3,FALSE)</f>
        <v>Wiltse</v>
      </c>
      <c r="C811" s="39">
        <f>VLOOKUP(A811,'Medical Examinations'!A811:J3145,2,FALSE)</f>
        <v>39.93</v>
      </c>
      <c r="D811" s="38">
        <f>VLOOKUP(A811,'Medical Examinations'!A811:J3145,4,FALSE)</f>
        <v>8.75</v>
      </c>
      <c r="E811" s="40" t="str">
        <f>VLOOKUP(A811,'Medical Examinations'!A811:J3145,6,FALSE)</f>
        <v>No</v>
      </c>
      <c r="F811" s="41" t="str">
        <f>VLOOKUP(A811,'Medical Examinations'!A811:J3145,7,FALSE)</f>
        <v>No</v>
      </c>
      <c r="G811" s="41" t="str">
        <f>VLOOKUP(A811,'Medical Examinations'!A811:J3145,8,FALSE)</f>
        <v>No</v>
      </c>
      <c r="H811" s="41">
        <f>VLOOKUP(A811,'Medical Examinations'!A811:J3145,9,FALSE)</f>
        <v>0</v>
      </c>
      <c r="I811" s="41" t="str">
        <f>VLOOKUP(A811,'Medical Examinations'!A811:J3145,10,FALSE)</f>
        <v>No</v>
      </c>
      <c r="J811" s="41" t="str">
        <f>VLOOKUP(A811,'Medical Examinations'!A811:J3145,3,FALSE)</f>
        <v>Obesity</v>
      </c>
      <c r="K811" s="41" t="str">
        <f>VLOOKUP(A811,'Medical Examinations'!A811:J3145,5,FALSE)</f>
        <v>Diabetese</v>
      </c>
      <c r="L811" s="42">
        <f>VLOOKUP(Healthcare!A811,'Hospitalisation Details'!A811:L3153,6,FALSE)</f>
        <v>33205</v>
      </c>
      <c r="M811" s="43">
        <f>VLOOKUP(A811,'Hospitalisation Details'!A811:L3153,9,FALSE)</f>
        <v>12982.87</v>
      </c>
      <c r="N811" s="40" t="str">
        <f>VLOOKUP(Healthcare!A811,'Hospitalisation Details'!A811:L3153,10,FALSE)</f>
        <v>tier - 3</v>
      </c>
      <c r="O811" s="41" t="str">
        <f>VLOOKUP(A811,'Hospitalisation Details'!A810:L3153,11,FALSE)</f>
        <v>tier - 1</v>
      </c>
      <c r="P811" s="41" t="str">
        <f>VLOOKUP(A811,'Hospitalisation Details'!A810:L3153,12)</f>
        <v>R1013</v>
      </c>
      <c r="Q811" s="44">
        <f ca="1">VLOOKUP(A811,'Hospitalisation Details'!A810:L3153,7,FALSE)</f>
        <v>35</v>
      </c>
    </row>
    <row r="812" spans="1:17" ht="15.5" x14ac:dyDescent="0.35">
      <c r="A812" s="29" t="s">
        <v>1556</v>
      </c>
      <c r="B812" s="30" t="str">
        <f>VLOOKUP(A812,'Customer Names'!A812:E3146,3,FALSE)</f>
        <v>Fernandez</v>
      </c>
      <c r="C812" s="31">
        <f>VLOOKUP(A812,'Medical Examinations'!A812:J3146,2,FALSE)</f>
        <v>38.83</v>
      </c>
      <c r="D812" s="30">
        <f>VLOOKUP(A812,'Medical Examinations'!A812:J3146,4,FALSE)</f>
        <v>11.86</v>
      </c>
      <c r="E812" s="32" t="str">
        <f>VLOOKUP(A812,'Medical Examinations'!A812:J3146,6,FALSE)</f>
        <v>No</v>
      </c>
      <c r="F812" s="33" t="str">
        <f>VLOOKUP(A812,'Medical Examinations'!A812:J3146,7,FALSE)</f>
        <v>No</v>
      </c>
      <c r="G812" s="33" t="str">
        <f>VLOOKUP(A812,'Medical Examinations'!A812:J3146,8,FALSE)</f>
        <v>No</v>
      </c>
      <c r="H812" s="33">
        <f>VLOOKUP(A812,'Medical Examinations'!A812:J3146,9,FALSE)</f>
        <v>0</v>
      </c>
      <c r="I812" s="33" t="str">
        <f>VLOOKUP(A812,'Medical Examinations'!A812:J3146,10,FALSE)</f>
        <v>No</v>
      </c>
      <c r="J812" s="33" t="str">
        <f>VLOOKUP(A812,'Medical Examinations'!A812:J3146,3,FALSE)</f>
        <v>Obesity</v>
      </c>
      <c r="K812" s="33" t="str">
        <f>VLOOKUP(A812,'Medical Examinations'!A812:J3146,5,FALSE)</f>
        <v>Diabetese</v>
      </c>
      <c r="L812" s="34">
        <f>VLOOKUP(Healthcare!A812,'Hospitalisation Details'!A812:L3154,6,FALSE)</f>
        <v>33139</v>
      </c>
      <c r="M812" s="35">
        <f>VLOOKUP(A812,'Hospitalisation Details'!A812:L3154,9,FALSE)</f>
        <v>12981.35</v>
      </c>
      <c r="N812" s="32" t="str">
        <f>VLOOKUP(Healthcare!A812,'Hospitalisation Details'!A812:L3154,10,FALSE)</f>
        <v>tier - 3</v>
      </c>
      <c r="O812" s="33" t="str">
        <f>VLOOKUP(A812,'Hospitalisation Details'!A811:L3154,11,FALSE)</f>
        <v>tier - 3</v>
      </c>
      <c r="P812" s="33" t="str">
        <f>VLOOKUP(A812,'Hospitalisation Details'!A811:L3154,12)</f>
        <v>R1013</v>
      </c>
      <c r="Q812" s="36">
        <f ca="1">VLOOKUP(A812,'Hospitalisation Details'!A811:L3154,7,FALSE)</f>
        <v>35</v>
      </c>
    </row>
    <row r="813" spans="1:17" ht="15.5" x14ac:dyDescent="0.35">
      <c r="A813" s="37" t="s">
        <v>1555</v>
      </c>
      <c r="B813" s="38" t="str">
        <f>VLOOKUP(A813,'Customer Names'!A813:E3147,3,FALSE)</f>
        <v>Edwards</v>
      </c>
      <c r="C813" s="39">
        <f>VLOOKUP(A813,'Medical Examinations'!A813:J3147,2,FALSE)</f>
        <v>37.4</v>
      </c>
      <c r="D813" s="38">
        <f>VLOOKUP(A813,'Medical Examinations'!A813:J3147,4,FALSE)</f>
        <v>11.46</v>
      </c>
      <c r="E813" s="40" t="str">
        <f>VLOOKUP(A813,'Medical Examinations'!A813:J3147,6,FALSE)</f>
        <v>No</v>
      </c>
      <c r="F813" s="41" t="str">
        <f>VLOOKUP(A813,'Medical Examinations'!A813:J3147,7,FALSE)</f>
        <v>No</v>
      </c>
      <c r="G813" s="41" t="str">
        <f>VLOOKUP(A813,'Medical Examinations'!A813:J3147,8,FALSE)</f>
        <v>No</v>
      </c>
      <c r="H813" s="41">
        <f>VLOOKUP(A813,'Medical Examinations'!A813:J3147,9,FALSE)</f>
        <v>0</v>
      </c>
      <c r="I813" s="41" t="str">
        <f>VLOOKUP(A813,'Medical Examinations'!A813:J3147,10,FALSE)</f>
        <v>No</v>
      </c>
      <c r="J813" s="41" t="str">
        <f>VLOOKUP(A813,'Medical Examinations'!A813:J3147,3,FALSE)</f>
        <v>Obesity</v>
      </c>
      <c r="K813" s="41" t="str">
        <f>VLOOKUP(A813,'Medical Examinations'!A813:J3147,5,FALSE)</f>
        <v>Diabetese</v>
      </c>
      <c r="L813" s="42">
        <f>VLOOKUP(Healthcare!A813,'Hospitalisation Details'!A813:L3155,6,FALSE)</f>
        <v>33046</v>
      </c>
      <c r="M813" s="43">
        <f>VLOOKUP(A813,'Hospitalisation Details'!A813:L3155,9,FALSE)</f>
        <v>12979.36</v>
      </c>
      <c r="N813" s="40" t="str">
        <f>VLOOKUP(Healthcare!A813,'Hospitalisation Details'!A813:L3155,10,FALSE)</f>
        <v>tier - 3</v>
      </c>
      <c r="O813" s="41" t="str">
        <f>VLOOKUP(A813,'Hospitalisation Details'!A812:L3155,11,FALSE)</f>
        <v>tier - 1</v>
      </c>
      <c r="P813" s="41" t="str">
        <f>VLOOKUP(A813,'Hospitalisation Details'!A812:L3155,12)</f>
        <v>R1013</v>
      </c>
      <c r="Q813" s="44">
        <f ca="1">VLOOKUP(A813,'Hospitalisation Details'!A812:L3155,7,FALSE)</f>
        <v>36</v>
      </c>
    </row>
    <row r="814" spans="1:17" ht="15.5" x14ac:dyDescent="0.35">
      <c r="A814" s="29" t="s">
        <v>1554</v>
      </c>
      <c r="B814" s="30" t="str">
        <f>VLOOKUP(A814,'Customer Names'!A814:E3148,3,FALSE)</f>
        <v>Pinney</v>
      </c>
      <c r="C814" s="31">
        <f>VLOOKUP(A814,'Medical Examinations'!A814:J3148,2,FALSE)</f>
        <v>21.4</v>
      </c>
      <c r="D814" s="30">
        <f>VLOOKUP(A814,'Medical Examinations'!A814:J3148,4,FALSE)</f>
        <v>9.0299999999999994</v>
      </c>
      <c r="E814" s="32" t="str">
        <f>VLOOKUP(A814,'Medical Examinations'!A814:J3148,6,FALSE)</f>
        <v>No</v>
      </c>
      <c r="F814" s="33" t="str">
        <f>VLOOKUP(A814,'Medical Examinations'!A814:J3148,7,FALSE)</f>
        <v>No</v>
      </c>
      <c r="G814" s="33" t="str">
        <f>VLOOKUP(A814,'Medical Examinations'!A814:J3148,8,FALSE)</f>
        <v>No</v>
      </c>
      <c r="H814" s="33">
        <f>VLOOKUP(A814,'Medical Examinations'!A814:J3148,9,FALSE)</f>
        <v>0</v>
      </c>
      <c r="I814" s="33" t="str">
        <f>VLOOKUP(A814,'Medical Examinations'!A814:J3148,10,FALSE)</f>
        <v>No</v>
      </c>
      <c r="J814" s="33" t="str">
        <f>VLOOKUP(A814,'Medical Examinations'!A814:J3148,3,FALSE)</f>
        <v>Normal weight</v>
      </c>
      <c r="K814" s="33" t="str">
        <f>VLOOKUP(A814,'Medical Examinations'!A814:J3148,5,FALSE)</f>
        <v>Diabetese</v>
      </c>
      <c r="L814" s="34">
        <f>VLOOKUP(Healthcare!A814,'Hospitalisation Details'!A814:L3156,6,FALSE)</f>
        <v>33181</v>
      </c>
      <c r="M814" s="35">
        <f>VLOOKUP(A814,'Hospitalisation Details'!A814:L3156,9,FALSE)</f>
        <v>12957.12</v>
      </c>
      <c r="N814" s="32" t="str">
        <f>VLOOKUP(Healthcare!A814,'Hospitalisation Details'!A814:L3156,10,FALSE)</f>
        <v>tier - 3</v>
      </c>
      <c r="O814" s="33" t="str">
        <f>VLOOKUP(A814,'Hospitalisation Details'!A813:L3156,11,FALSE)</f>
        <v>tier - 1</v>
      </c>
      <c r="P814" s="33" t="str">
        <f>VLOOKUP(A814,'Hospitalisation Details'!A813:L3156,12)</f>
        <v>R1013</v>
      </c>
      <c r="Q814" s="36">
        <f ca="1">VLOOKUP(A814,'Hospitalisation Details'!A813:L3156,7,FALSE)</f>
        <v>35</v>
      </c>
    </row>
    <row r="815" spans="1:17" ht="15.5" x14ac:dyDescent="0.35">
      <c r="A815" s="37" t="s">
        <v>1553</v>
      </c>
      <c r="B815" s="38" t="str">
        <f>VLOOKUP(A815,'Customer Names'!A815:E3149,3,FALSE)</f>
        <v>Levy</v>
      </c>
      <c r="C815" s="39">
        <f>VLOOKUP(A815,'Medical Examinations'!A815:J3149,2,FALSE)</f>
        <v>38.380000000000003</v>
      </c>
      <c r="D815" s="38">
        <f>VLOOKUP(A815,'Medical Examinations'!A815:J3149,4,FALSE)</f>
        <v>8.26</v>
      </c>
      <c r="E815" s="40" t="str">
        <f>VLOOKUP(A815,'Medical Examinations'!A815:J3149,6,FALSE)</f>
        <v>Yes</v>
      </c>
      <c r="F815" s="41" t="str">
        <f>VLOOKUP(A815,'Medical Examinations'!A815:J3149,7,FALSE)</f>
        <v>No</v>
      </c>
      <c r="G815" s="41" t="str">
        <f>VLOOKUP(A815,'Medical Examinations'!A815:J3149,8,FALSE)</f>
        <v>No</v>
      </c>
      <c r="H815" s="41">
        <f>VLOOKUP(A815,'Medical Examinations'!A815:J3149,9,FALSE)</f>
        <v>2</v>
      </c>
      <c r="I815" s="41" t="str">
        <f>VLOOKUP(A815,'Medical Examinations'!A815:J3149,10,FALSE)</f>
        <v>No</v>
      </c>
      <c r="J815" s="41" t="str">
        <f>VLOOKUP(A815,'Medical Examinations'!A815:J3149,3,FALSE)</f>
        <v>Obesity</v>
      </c>
      <c r="K815" s="41" t="str">
        <f>VLOOKUP(A815,'Medical Examinations'!A815:J3149,5,FALSE)</f>
        <v>Diabetese</v>
      </c>
      <c r="L815" s="42">
        <f>VLOOKUP(Healthcare!A815,'Hospitalisation Details'!A815:L3157,6,FALSE)</f>
        <v>33470</v>
      </c>
      <c r="M815" s="43">
        <f>VLOOKUP(A815,'Hospitalisation Details'!A815:L3157,9,FALSE)</f>
        <v>12950.07</v>
      </c>
      <c r="N815" s="40" t="str">
        <f>VLOOKUP(Healthcare!A815,'Hospitalisation Details'!A815:L3157,10,FALSE)</f>
        <v>tier - 3</v>
      </c>
      <c r="O815" s="41" t="str">
        <f>VLOOKUP(A815,'Hospitalisation Details'!A814:L3157,11,FALSE)</f>
        <v>tier - 1</v>
      </c>
      <c r="P815" s="41" t="str">
        <f>VLOOKUP(A815,'Hospitalisation Details'!A814:L3157,12)</f>
        <v>R1013</v>
      </c>
      <c r="Q815" s="44">
        <f ca="1">VLOOKUP(A815,'Hospitalisation Details'!A814:L3157,7,FALSE)</f>
        <v>35</v>
      </c>
    </row>
    <row r="816" spans="1:17" ht="15.5" x14ac:dyDescent="0.35">
      <c r="A816" s="29" t="s">
        <v>1552</v>
      </c>
      <c r="B816" s="30" t="str">
        <f>VLOOKUP(A816,'Customer Names'!A816:E3150,3,FALSE)</f>
        <v>Takeda</v>
      </c>
      <c r="C816" s="31">
        <f>VLOOKUP(A816,'Medical Examinations'!A816:J3150,2,FALSE)</f>
        <v>33.659999999999997</v>
      </c>
      <c r="D816" s="30">
        <f>VLOOKUP(A816,'Medical Examinations'!A816:J3150,4,FALSE)</f>
        <v>5.42</v>
      </c>
      <c r="E816" s="32" t="str">
        <f>VLOOKUP(A816,'Medical Examinations'!A816:J3150,6,FALSE)</f>
        <v>Yes</v>
      </c>
      <c r="F816" s="33" t="str">
        <f>VLOOKUP(A816,'Medical Examinations'!A816:J3150,7,FALSE)</f>
        <v>No</v>
      </c>
      <c r="G816" s="33" t="str">
        <f>VLOOKUP(A816,'Medical Examinations'!A816:J3150,8,FALSE)</f>
        <v>No</v>
      </c>
      <c r="H816" s="33">
        <f>VLOOKUP(A816,'Medical Examinations'!A816:J3150,9,FALSE)</f>
        <v>2</v>
      </c>
      <c r="I816" s="33" t="str">
        <f>VLOOKUP(A816,'Medical Examinations'!A816:J3150,10,FALSE)</f>
        <v>No</v>
      </c>
      <c r="J816" s="33" t="str">
        <f>VLOOKUP(A816,'Medical Examinations'!A816:J3150,3,FALSE)</f>
        <v>Obesity</v>
      </c>
      <c r="K816" s="33" t="str">
        <f>VLOOKUP(A816,'Medical Examinations'!A816:J3150,5,FALSE)</f>
        <v>Normal</v>
      </c>
      <c r="L816" s="34">
        <f>VLOOKUP(Healthcare!A816,'Hospitalisation Details'!A816:L3158,6,FALSE)</f>
        <v>35421</v>
      </c>
      <c r="M816" s="35">
        <f>VLOOKUP(A816,'Hospitalisation Details'!A816:L3158,9,FALSE)</f>
        <v>12949.16</v>
      </c>
      <c r="N816" s="32" t="str">
        <f>VLOOKUP(Healthcare!A816,'Hospitalisation Details'!A816:L3158,10,FALSE)</f>
        <v>tier - 3</v>
      </c>
      <c r="O816" s="33" t="str">
        <f>VLOOKUP(A816,'Hospitalisation Details'!A815:L3158,11,FALSE)</f>
        <v>tier - 3</v>
      </c>
      <c r="P816" s="33" t="str">
        <f>VLOOKUP(A816,'Hospitalisation Details'!A815:L3158,12)</f>
        <v>R1013</v>
      </c>
      <c r="Q816" s="36">
        <f ca="1">VLOOKUP(A816,'Hospitalisation Details'!A815:L3158,7,FALSE)</f>
        <v>29</v>
      </c>
    </row>
    <row r="817" spans="1:17" ht="15.5" x14ac:dyDescent="0.35">
      <c r="A817" s="37" t="s">
        <v>1551</v>
      </c>
      <c r="B817" s="38" t="str">
        <f>VLOOKUP(A817,'Customer Names'!A817:E3151,3,FALSE)</f>
        <v>Burke</v>
      </c>
      <c r="C817" s="39">
        <f>VLOOKUP(A817,'Medical Examinations'!A817:J3151,2,FALSE)</f>
        <v>31.79</v>
      </c>
      <c r="D817" s="38">
        <f>VLOOKUP(A817,'Medical Examinations'!A817:J3151,4,FALSE)</f>
        <v>11.33</v>
      </c>
      <c r="E817" s="40" t="str">
        <f>VLOOKUP(A817,'Medical Examinations'!A817:J3151,6,FALSE)</f>
        <v>Yes</v>
      </c>
      <c r="F817" s="41" t="str">
        <f>VLOOKUP(A817,'Medical Examinations'!A817:J3151,7,FALSE)</f>
        <v>No</v>
      </c>
      <c r="G817" s="41" t="str">
        <f>VLOOKUP(A817,'Medical Examinations'!A817:J3151,8,FALSE)</f>
        <v>Yes</v>
      </c>
      <c r="H817" s="41">
        <f>VLOOKUP(A817,'Medical Examinations'!A817:J3151,9,FALSE)</f>
        <v>1</v>
      </c>
      <c r="I817" s="41" t="str">
        <f>VLOOKUP(A817,'Medical Examinations'!A817:J3151,10,FALSE)</f>
        <v>No</v>
      </c>
      <c r="J817" s="41" t="str">
        <f>VLOOKUP(A817,'Medical Examinations'!A817:J3151,3,FALSE)</f>
        <v>Obesity</v>
      </c>
      <c r="K817" s="41" t="str">
        <f>VLOOKUP(A817,'Medical Examinations'!A817:J3151,5,FALSE)</f>
        <v>Diabetese</v>
      </c>
      <c r="L817" s="42">
        <f>VLOOKUP(Healthcare!A817,'Hospitalisation Details'!A817:L3159,6,FALSE)</f>
        <v>34195</v>
      </c>
      <c r="M817" s="43">
        <f>VLOOKUP(A817,'Hospitalisation Details'!A817:L3159,9,FALSE)</f>
        <v>12928.79</v>
      </c>
      <c r="N817" s="40" t="str">
        <f>VLOOKUP(Healthcare!A817,'Hospitalisation Details'!A817:L3159,10,FALSE)</f>
        <v>tier - 3</v>
      </c>
      <c r="O817" s="41" t="str">
        <f>VLOOKUP(A817,'Hospitalisation Details'!A816:L3159,11,FALSE)</f>
        <v>tier - 2</v>
      </c>
      <c r="P817" s="41" t="str">
        <f>VLOOKUP(A817,'Hospitalisation Details'!A816:L3159,12)</f>
        <v>R1013</v>
      </c>
      <c r="Q817" s="44">
        <f ca="1">VLOOKUP(A817,'Hospitalisation Details'!A816:L3159,7,FALSE)</f>
        <v>33</v>
      </c>
    </row>
    <row r="818" spans="1:17" ht="15.5" x14ac:dyDescent="0.35">
      <c r="A818" s="29" t="s">
        <v>1550</v>
      </c>
      <c r="B818" s="30" t="str">
        <f>VLOOKUP(A818,'Customer Names'!A818:E3152,3,FALSE)</f>
        <v>Duarte</v>
      </c>
      <c r="C818" s="31">
        <f>VLOOKUP(A818,'Medical Examinations'!A818:J3152,2,FALSE)</f>
        <v>29.7</v>
      </c>
      <c r="D818" s="30">
        <f>VLOOKUP(A818,'Medical Examinations'!A818:J3152,4,FALSE)</f>
        <v>7.69</v>
      </c>
      <c r="E818" s="32" t="str">
        <f>VLOOKUP(A818,'Medical Examinations'!A818:J3152,6,FALSE)</f>
        <v>Yes</v>
      </c>
      <c r="F818" s="33" t="str">
        <f>VLOOKUP(A818,'Medical Examinations'!A818:J3152,7,FALSE)</f>
        <v>No</v>
      </c>
      <c r="G818" s="33" t="str">
        <f>VLOOKUP(A818,'Medical Examinations'!A818:J3152,8,FALSE)</f>
        <v>Yes</v>
      </c>
      <c r="H818" s="33">
        <f>VLOOKUP(A818,'Medical Examinations'!A818:J3152,9,FALSE)</f>
        <v>1</v>
      </c>
      <c r="I818" s="33" t="str">
        <f>VLOOKUP(A818,'Medical Examinations'!A818:J3152,10,FALSE)</f>
        <v>No</v>
      </c>
      <c r="J818" s="33" t="str">
        <f>VLOOKUP(A818,'Medical Examinations'!A818:J3152,3,FALSE)</f>
        <v>Overweight</v>
      </c>
      <c r="K818" s="33" t="str">
        <f>VLOOKUP(A818,'Medical Examinations'!A818:J3152,5,FALSE)</f>
        <v>Diabetese</v>
      </c>
      <c r="L818" s="34">
        <f>VLOOKUP(Healthcare!A818,'Hospitalisation Details'!A818:L3160,6,FALSE)</f>
        <v>34213</v>
      </c>
      <c r="M818" s="35">
        <f>VLOOKUP(A818,'Hospitalisation Details'!A818:L3160,9,FALSE)</f>
        <v>12925.89</v>
      </c>
      <c r="N818" s="32" t="str">
        <f>VLOOKUP(Healthcare!A818,'Hospitalisation Details'!A818:L3160,10,FALSE)</f>
        <v>tier - 3</v>
      </c>
      <c r="O818" s="33" t="str">
        <f>VLOOKUP(A818,'Hospitalisation Details'!A817:L3160,11,FALSE)</f>
        <v>tier - 2</v>
      </c>
      <c r="P818" s="33" t="str">
        <f>VLOOKUP(A818,'Hospitalisation Details'!A817:L3160,12)</f>
        <v>R1013</v>
      </c>
      <c r="Q818" s="36">
        <f ca="1">VLOOKUP(A818,'Hospitalisation Details'!A817:L3160,7,FALSE)</f>
        <v>33</v>
      </c>
    </row>
    <row r="819" spans="1:17" ht="15.5" x14ac:dyDescent="0.35">
      <c r="A819" s="37" t="s">
        <v>1549</v>
      </c>
      <c r="B819" s="38" t="str">
        <f>VLOOKUP(A819,'Customer Names'!A819:E3153,3,FALSE)</f>
        <v>Clark</v>
      </c>
      <c r="C819" s="39">
        <f>VLOOKUP(A819,'Medical Examinations'!A819:J3153,2,FALSE)</f>
        <v>25.46</v>
      </c>
      <c r="D819" s="38">
        <f>VLOOKUP(A819,'Medical Examinations'!A819:J3153,4,FALSE)</f>
        <v>8.77</v>
      </c>
      <c r="E819" s="40" t="str">
        <f>VLOOKUP(A819,'Medical Examinations'!A819:J3153,6,FALSE)</f>
        <v>Yes</v>
      </c>
      <c r="F819" s="41" t="str">
        <f>VLOOKUP(A819,'Medical Examinations'!A819:J3153,7,FALSE)</f>
        <v>No</v>
      </c>
      <c r="G819" s="41" t="str">
        <f>VLOOKUP(A819,'Medical Examinations'!A819:J3153,8,FALSE)</f>
        <v>Yes</v>
      </c>
      <c r="H819" s="41">
        <f>VLOOKUP(A819,'Medical Examinations'!A819:J3153,9,FALSE)</f>
        <v>1</v>
      </c>
      <c r="I819" s="41" t="str">
        <f>VLOOKUP(A819,'Medical Examinations'!A819:J3153,10,FALSE)</f>
        <v>No</v>
      </c>
      <c r="J819" s="41" t="str">
        <f>VLOOKUP(A819,'Medical Examinations'!A819:J3153,3,FALSE)</f>
        <v>Overweight</v>
      </c>
      <c r="K819" s="41" t="str">
        <f>VLOOKUP(A819,'Medical Examinations'!A819:J3153,5,FALSE)</f>
        <v>Diabetese</v>
      </c>
      <c r="L819" s="42">
        <f>VLOOKUP(Healthcare!A819,'Hospitalisation Details'!A819:L3161,6,FALSE)</f>
        <v>34197</v>
      </c>
      <c r="M819" s="43">
        <f>VLOOKUP(A819,'Hospitalisation Details'!A819:L3161,9,FALSE)</f>
        <v>12913.99</v>
      </c>
      <c r="N819" s="40" t="str">
        <f>VLOOKUP(Healthcare!A819,'Hospitalisation Details'!A819:L3161,10,FALSE)</f>
        <v>tier - 3</v>
      </c>
      <c r="O819" s="41" t="str">
        <f>VLOOKUP(A819,'Hospitalisation Details'!A818:L3161,11,FALSE)</f>
        <v>tier - 2</v>
      </c>
      <c r="P819" s="41" t="str">
        <f>VLOOKUP(A819,'Hospitalisation Details'!A818:L3161,12)</f>
        <v>R1013</v>
      </c>
      <c r="Q819" s="44">
        <f ca="1">VLOOKUP(A819,'Hospitalisation Details'!A818:L3161,7,FALSE)</f>
        <v>33</v>
      </c>
    </row>
    <row r="820" spans="1:17" ht="15.5" x14ac:dyDescent="0.35">
      <c r="A820" s="29" t="s">
        <v>1548</v>
      </c>
      <c r="B820" s="30" t="str">
        <f>VLOOKUP(A820,'Customer Names'!A820:E3154,3,FALSE)</f>
        <v>Nice</v>
      </c>
      <c r="C820" s="31">
        <f>VLOOKUP(A820,'Medical Examinations'!A820:J3154,2,FALSE)</f>
        <v>39.14</v>
      </c>
      <c r="D820" s="30">
        <f>VLOOKUP(A820,'Medical Examinations'!A820:J3154,4,FALSE)</f>
        <v>4.91</v>
      </c>
      <c r="E820" s="32" t="str">
        <f>VLOOKUP(A820,'Medical Examinations'!A820:J3154,6,FALSE)</f>
        <v>No</v>
      </c>
      <c r="F820" s="33" t="str">
        <f>VLOOKUP(A820,'Medical Examinations'!A820:J3154,7,FALSE)</f>
        <v>Yes</v>
      </c>
      <c r="G820" s="33" t="str">
        <f>VLOOKUP(A820,'Medical Examinations'!A820:J3154,8,FALSE)</f>
        <v>No</v>
      </c>
      <c r="H820" s="33">
        <f>VLOOKUP(A820,'Medical Examinations'!A820:J3154,9,FALSE)</f>
        <v>1</v>
      </c>
      <c r="I820" s="33" t="str">
        <f>VLOOKUP(A820,'Medical Examinations'!A820:J3154,10,FALSE)</f>
        <v>No</v>
      </c>
      <c r="J820" s="33" t="str">
        <f>VLOOKUP(A820,'Medical Examinations'!A820:J3154,3,FALSE)</f>
        <v>Obesity</v>
      </c>
      <c r="K820" s="33" t="str">
        <f>VLOOKUP(A820,'Medical Examinations'!A820:J3154,5,FALSE)</f>
        <v>Normal</v>
      </c>
      <c r="L820" s="34">
        <f>VLOOKUP(Healthcare!A820,'Hospitalisation Details'!A820:L3162,6,FALSE)</f>
        <v>38177</v>
      </c>
      <c r="M820" s="35">
        <f>VLOOKUP(A820,'Hospitalisation Details'!A820:L3162,9,FALSE)</f>
        <v>12890.06</v>
      </c>
      <c r="N820" s="32" t="str">
        <f>VLOOKUP(Healthcare!A820,'Hospitalisation Details'!A820:L3162,10,FALSE)</f>
        <v>tier - 3</v>
      </c>
      <c r="O820" s="33" t="str">
        <f>VLOOKUP(A820,'Hospitalisation Details'!A819:L3162,11,FALSE)</f>
        <v>tier - 1</v>
      </c>
      <c r="P820" s="33" t="str">
        <f>VLOOKUP(A820,'Hospitalisation Details'!A819:L3162,12)</f>
        <v>R1013</v>
      </c>
      <c r="Q820" s="36">
        <f ca="1">VLOOKUP(A820,'Hospitalisation Details'!A819:L3162,7,FALSE)</f>
        <v>22</v>
      </c>
    </row>
    <row r="821" spans="1:17" ht="15.5" x14ac:dyDescent="0.35">
      <c r="A821" s="37" t="s">
        <v>1547</v>
      </c>
      <c r="B821" s="38" t="str">
        <f>VLOOKUP(A821,'Customer Names'!A821:E3155,3,FALSE)</f>
        <v>Windler</v>
      </c>
      <c r="C821" s="39">
        <f>VLOOKUP(A821,'Medical Examinations'!A821:J3155,2,FALSE)</f>
        <v>41.2</v>
      </c>
      <c r="D821" s="38">
        <f>VLOOKUP(A821,'Medical Examinations'!A821:J3155,4,FALSE)</f>
        <v>4.95</v>
      </c>
      <c r="E821" s="40" t="str">
        <f>VLOOKUP(A821,'Medical Examinations'!A821:J3155,6,FALSE)</f>
        <v>No</v>
      </c>
      <c r="F821" s="41" t="str">
        <f>VLOOKUP(A821,'Medical Examinations'!A821:J3155,7,FALSE)</f>
        <v>No</v>
      </c>
      <c r="G821" s="41" t="str">
        <f>VLOOKUP(A821,'Medical Examinations'!A821:J3155,8,FALSE)</f>
        <v>No</v>
      </c>
      <c r="H821" s="41">
        <f>VLOOKUP(A821,'Medical Examinations'!A821:J3155,9,FALSE)</f>
        <v>1</v>
      </c>
      <c r="I821" s="41" t="str">
        <f>VLOOKUP(A821,'Medical Examinations'!A821:J3155,10,FALSE)</f>
        <v>No</v>
      </c>
      <c r="J821" s="41" t="str">
        <f>VLOOKUP(A821,'Medical Examinations'!A821:J3155,3,FALSE)</f>
        <v>Obesity</v>
      </c>
      <c r="K821" s="41" t="str">
        <f>VLOOKUP(A821,'Medical Examinations'!A821:J3155,5,FALSE)</f>
        <v>Normal</v>
      </c>
      <c r="L821" s="42">
        <f>VLOOKUP(Healthcare!A821,'Hospitalisation Details'!A821:L3163,6,FALSE)</f>
        <v>34552</v>
      </c>
      <c r="M821" s="43">
        <f>VLOOKUP(A821,'Hospitalisation Details'!A821:L3163,9,FALSE)</f>
        <v>12870.31</v>
      </c>
      <c r="N821" s="40" t="str">
        <f>VLOOKUP(Healthcare!A821,'Hospitalisation Details'!A821:L3163,10,FALSE)</f>
        <v>tier - 3</v>
      </c>
      <c r="O821" s="41" t="str">
        <f>VLOOKUP(A821,'Hospitalisation Details'!A820:L3163,11,FALSE)</f>
        <v>tier - 3</v>
      </c>
      <c r="P821" s="41" t="str">
        <f>VLOOKUP(A821,'Hospitalisation Details'!A820:L3163,12)</f>
        <v>R1013</v>
      </c>
      <c r="Q821" s="44">
        <f ca="1">VLOOKUP(A821,'Hospitalisation Details'!A820:L3163,7,FALSE)</f>
        <v>32</v>
      </c>
    </row>
    <row r="822" spans="1:17" ht="15.5" x14ac:dyDescent="0.35">
      <c r="A822" s="29" t="s">
        <v>1546</v>
      </c>
      <c r="B822" s="30" t="str">
        <f>VLOOKUP(A822,'Customer Names'!A822:E3156,3,FALSE)</f>
        <v>Jones</v>
      </c>
      <c r="C822" s="31">
        <f>VLOOKUP(A822,'Medical Examinations'!A822:J3156,2,FALSE)</f>
        <v>28.81</v>
      </c>
      <c r="D822" s="30">
        <f>VLOOKUP(A822,'Medical Examinations'!A822:J3156,4,FALSE)</f>
        <v>10.8</v>
      </c>
      <c r="E822" s="32" t="str">
        <f>VLOOKUP(A822,'Medical Examinations'!A822:J3156,6,FALSE)</f>
        <v>Yes</v>
      </c>
      <c r="F822" s="33" t="str">
        <f>VLOOKUP(A822,'Medical Examinations'!A822:J3156,7,FALSE)</f>
        <v>No</v>
      </c>
      <c r="G822" s="33" t="str">
        <f>VLOOKUP(A822,'Medical Examinations'!A822:J3156,8,FALSE)</f>
        <v>Yes</v>
      </c>
      <c r="H822" s="33">
        <f>VLOOKUP(A822,'Medical Examinations'!A822:J3156,9,FALSE)</f>
        <v>1</v>
      </c>
      <c r="I822" s="33" t="str">
        <f>VLOOKUP(A822,'Medical Examinations'!A822:J3156,10,FALSE)</f>
        <v>No</v>
      </c>
      <c r="J822" s="33" t="str">
        <f>VLOOKUP(A822,'Medical Examinations'!A822:J3156,3,FALSE)</f>
        <v>Overweight</v>
      </c>
      <c r="K822" s="33" t="str">
        <f>VLOOKUP(A822,'Medical Examinations'!A822:J3156,5,FALSE)</f>
        <v>Diabetese</v>
      </c>
      <c r="L822" s="34">
        <f>VLOOKUP(Healthcare!A822,'Hospitalisation Details'!A822:L3164,6,FALSE)</f>
        <v>34239</v>
      </c>
      <c r="M822" s="35">
        <f>VLOOKUP(A822,'Hospitalisation Details'!A822:L3164,9,FALSE)</f>
        <v>12856.84</v>
      </c>
      <c r="N822" s="32" t="str">
        <f>VLOOKUP(Healthcare!A822,'Hospitalisation Details'!A822:L3164,10,FALSE)</f>
        <v>tier - 3</v>
      </c>
      <c r="O822" s="33" t="str">
        <f>VLOOKUP(A822,'Hospitalisation Details'!A821:L3164,11,FALSE)</f>
        <v>tier - 3</v>
      </c>
      <c r="P822" s="33" t="str">
        <f>VLOOKUP(A822,'Hospitalisation Details'!A821:L3164,12)</f>
        <v>R1013</v>
      </c>
      <c r="Q822" s="36">
        <f ca="1">VLOOKUP(A822,'Hospitalisation Details'!A821:L3164,7,FALSE)</f>
        <v>32</v>
      </c>
    </row>
    <row r="823" spans="1:17" ht="15.5" x14ac:dyDescent="0.35">
      <c r="A823" s="37" t="s">
        <v>1545</v>
      </c>
      <c r="B823" s="38" t="str">
        <f>VLOOKUP(A823,'Customer Names'!A823:E3157,3,FALSE)</f>
        <v>Stevenson</v>
      </c>
      <c r="C823" s="39">
        <f>VLOOKUP(A823,'Medical Examinations'!A823:J3157,2,FALSE)</f>
        <v>37.409999999999997</v>
      </c>
      <c r="D823" s="38">
        <f>VLOOKUP(A823,'Medical Examinations'!A823:J3157,4,FALSE)</f>
        <v>7.21</v>
      </c>
      <c r="E823" s="40" t="str">
        <f>VLOOKUP(A823,'Medical Examinations'!A823:J3157,6,FALSE)</f>
        <v>No</v>
      </c>
      <c r="F823" s="41" t="str">
        <f>VLOOKUP(A823,'Medical Examinations'!A823:J3157,7,FALSE)</f>
        <v>No</v>
      </c>
      <c r="G823" s="41" t="str">
        <f>VLOOKUP(A823,'Medical Examinations'!A823:J3157,8,FALSE)</f>
        <v>No</v>
      </c>
      <c r="H823" s="41">
        <f>VLOOKUP(A823,'Medical Examinations'!A823:J3157,9,FALSE)</f>
        <v>2</v>
      </c>
      <c r="I823" s="41" t="str">
        <f>VLOOKUP(A823,'Medical Examinations'!A823:J3157,10,FALSE)</f>
        <v>No</v>
      </c>
      <c r="J823" s="41" t="str">
        <f>VLOOKUP(A823,'Medical Examinations'!A823:J3157,3,FALSE)</f>
        <v>Obesity</v>
      </c>
      <c r="K823" s="41" t="str">
        <f>VLOOKUP(A823,'Medical Examinations'!A823:J3157,5,FALSE)</f>
        <v>Diabetese</v>
      </c>
      <c r="L823" s="42">
        <f>VLOOKUP(Healthcare!A823,'Hospitalisation Details'!A823:L3165,6,FALSE)</f>
        <v>34234</v>
      </c>
      <c r="M823" s="43">
        <f>VLOOKUP(A823,'Hospitalisation Details'!A823:L3165,9,FALSE)</f>
        <v>12852.37</v>
      </c>
      <c r="N823" s="40" t="str">
        <f>VLOOKUP(Healthcare!A823,'Hospitalisation Details'!A823:L3165,10,FALSE)</f>
        <v>tier - 3</v>
      </c>
      <c r="O823" s="41" t="str">
        <f>VLOOKUP(A823,'Hospitalisation Details'!A822:L3165,11,FALSE)</f>
        <v>tier - 1</v>
      </c>
      <c r="P823" s="41" t="str">
        <f>VLOOKUP(A823,'Hospitalisation Details'!A822:L3165,12)</f>
        <v>R1013</v>
      </c>
      <c r="Q823" s="44">
        <f ca="1">VLOOKUP(A823,'Hospitalisation Details'!A822:L3165,7,FALSE)</f>
        <v>32</v>
      </c>
    </row>
    <row r="824" spans="1:17" ht="15.5" x14ac:dyDescent="0.35">
      <c r="A824" s="29" t="s">
        <v>1544</v>
      </c>
      <c r="B824" s="30" t="str">
        <f>VLOOKUP(A824,'Customer Names'!A824:E3158,3,FALSE)</f>
        <v>Humphrey</v>
      </c>
      <c r="C824" s="31">
        <f>VLOOKUP(A824,'Medical Examinations'!A824:J3158,2,FALSE)</f>
        <v>52.54</v>
      </c>
      <c r="D824" s="30">
        <f>VLOOKUP(A824,'Medical Examinations'!A824:J3158,4,FALSE)</f>
        <v>5.12</v>
      </c>
      <c r="E824" s="32" t="str">
        <f>VLOOKUP(A824,'Medical Examinations'!A824:J3158,6,FALSE)</f>
        <v>No</v>
      </c>
      <c r="F824" s="33" t="str">
        <f>VLOOKUP(A824,'Medical Examinations'!A824:J3158,7,FALSE)</f>
        <v>No</v>
      </c>
      <c r="G824" s="33" t="str">
        <f>VLOOKUP(A824,'Medical Examinations'!A824:J3158,8,FALSE)</f>
        <v>Yes</v>
      </c>
      <c r="H824" s="33">
        <f>VLOOKUP(A824,'Medical Examinations'!A824:J3158,9,FALSE)</f>
        <v>1</v>
      </c>
      <c r="I824" s="33" t="str">
        <f>VLOOKUP(A824,'Medical Examinations'!A824:J3158,10,FALSE)</f>
        <v>No</v>
      </c>
      <c r="J824" s="33" t="str">
        <f>VLOOKUP(A824,'Medical Examinations'!A824:J3158,3,FALSE)</f>
        <v>Obesity</v>
      </c>
      <c r="K824" s="33" t="str">
        <f>VLOOKUP(A824,'Medical Examinations'!A824:J3158,5,FALSE)</f>
        <v>Normal</v>
      </c>
      <c r="L824" s="34">
        <f>VLOOKUP(Healthcare!A824,'Hospitalisation Details'!A824:L3166,6,FALSE)</f>
        <v>34239</v>
      </c>
      <c r="M824" s="35">
        <f>VLOOKUP(A824,'Hospitalisation Details'!A824:L3166,9,FALSE)</f>
        <v>12847.24</v>
      </c>
      <c r="N824" s="32" t="str">
        <f>VLOOKUP(Healthcare!A824,'Hospitalisation Details'!A824:L3166,10,FALSE)</f>
        <v>tier - 3</v>
      </c>
      <c r="O824" s="33" t="str">
        <f>VLOOKUP(A824,'Hospitalisation Details'!A823:L3166,11,FALSE)</f>
        <v>tier - 2</v>
      </c>
      <c r="P824" s="33" t="str">
        <f>VLOOKUP(A824,'Hospitalisation Details'!A823:L3166,12)</f>
        <v>R1013</v>
      </c>
      <c r="Q824" s="36">
        <f ca="1">VLOOKUP(A824,'Hospitalisation Details'!A823:L3166,7,FALSE)</f>
        <v>32</v>
      </c>
    </row>
    <row r="825" spans="1:17" ht="15.5" x14ac:dyDescent="0.35">
      <c r="A825" s="37" t="s">
        <v>1543</v>
      </c>
      <c r="B825" s="38" t="str">
        <f>VLOOKUP(A825,'Customer Names'!A825:E3159,3,FALSE)</f>
        <v>Nelson</v>
      </c>
      <c r="C825" s="39">
        <f>VLOOKUP(A825,'Medical Examinations'!A825:J3159,2,FALSE)</f>
        <v>17.29</v>
      </c>
      <c r="D825" s="38">
        <f>VLOOKUP(A825,'Medical Examinations'!A825:J3159,4,FALSE)</f>
        <v>4.62</v>
      </c>
      <c r="E825" s="40" t="str">
        <f>VLOOKUP(A825,'Medical Examinations'!A825:J3159,6,FALSE)</f>
        <v>No</v>
      </c>
      <c r="F825" s="41" t="str">
        <f>VLOOKUP(A825,'Medical Examinations'!A825:J3159,7,FALSE)</f>
        <v>Yes</v>
      </c>
      <c r="G825" s="41" t="str">
        <f>VLOOKUP(A825,'Medical Examinations'!A825:J3159,8,FALSE)</f>
        <v>No</v>
      </c>
      <c r="H825" s="41">
        <f>VLOOKUP(A825,'Medical Examinations'!A825:J3159,9,FALSE)</f>
        <v>1</v>
      </c>
      <c r="I825" s="41" t="str">
        <f>VLOOKUP(A825,'Medical Examinations'!A825:J3159,10,FALSE)</f>
        <v>Yes</v>
      </c>
      <c r="J825" s="41" t="str">
        <f>VLOOKUP(A825,'Medical Examinations'!A825:J3159,3,FALSE)</f>
        <v>Underweight</v>
      </c>
      <c r="K825" s="41" t="str">
        <f>VLOOKUP(A825,'Medical Examinations'!A825:J3159,5,FALSE)</f>
        <v>Normal</v>
      </c>
      <c r="L825" s="42">
        <f>VLOOKUP(Healthcare!A825,'Hospitalisation Details'!A825:L3167,6,FALSE)</f>
        <v>38300</v>
      </c>
      <c r="M825" s="43">
        <f>VLOOKUP(A825,'Hospitalisation Details'!A825:L3167,9,FALSE)</f>
        <v>12829.46</v>
      </c>
      <c r="N825" s="40" t="str">
        <f>VLOOKUP(Healthcare!A825,'Hospitalisation Details'!A825:L3167,10,FALSE)</f>
        <v>tier - 3</v>
      </c>
      <c r="O825" s="41" t="str">
        <f>VLOOKUP(A825,'Hospitalisation Details'!A824:L3167,11,FALSE)</f>
        <v>tier - 3</v>
      </c>
      <c r="P825" s="41" t="str">
        <f>VLOOKUP(A825,'Hospitalisation Details'!A824:L3167,12)</f>
        <v>R1013</v>
      </c>
      <c r="Q825" s="44">
        <f ca="1">VLOOKUP(A825,'Hospitalisation Details'!A824:L3167,7,FALSE)</f>
        <v>21</v>
      </c>
    </row>
    <row r="826" spans="1:17" ht="15.5" x14ac:dyDescent="0.35">
      <c r="A826" s="29" t="s">
        <v>1542</v>
      </c>
      <c r="B826" s="30" t="str">
        <f>VLOOKUP(A826,'Customer Names'!A826:E3160,3,FALSE)</f>
        <v>Payne</v>
      </c>
      <c r="C826" s="31">
        <f>VLOOKUP(A826,'Medical Examinations'!A826:J3160,2,FALSE)</f>
        <v>31.74</v>
      </c>
      <c r="D826" s="30">
        <f>VLOOKUP(A826,'Medical Examinations'!A826:J3160,4,FALSE)</f>
        <v>7.68</v>
      </c>
      <c r="E826" s="32" t="str">
        <f>VLOOKUP(A826,'Medical Examinations'!A826:J3160,6,FALSE)</f>
        <v>Yes</v>
      </c>
      <c r="F826" s="33" t="str">
        <f>VLOOKUP(A826,'Medical Examinations'!A826:J3160,7,FALSE)</f>
        <v>No</v>
      </c>
      <c r="G826" s="33" t="str">
        <f>VLOOKUP(A826,'Medical Examinations'!A826:J3160,8,FALSE)</f>
        <v>No</v>
      </c>
      <c r="H826" s="33">
        <f>VLOOKUP(A826,'Medical Examinations'!A826:J3160,9,FALSE)</f>
        <v>0</v>
      </c>
      <c r="I826" s="33" t="str">
        <f>VLOOKUP(A826,'Medical Examinations'!A826:J3160,10,FALSE)</f>
        <v>No</v>
      </c>
      <c r="J826" s="33" t="str">
        <f>VLOOKUP(A826,'Medical Examinations'!A826:J3160,3,FALSE)</f>
        <v>Obesity</v>
      </c>
      <c r="K826" s="33" t="str">
        <f>VLOOKUP(A826,'Medical Examinations'!A826:J3160,5,FALSE)</f>
        <v>Diabetese</v>
      </c>
      <c r="L826" s="34">
        <f>VLOOKUP(Healthcare!A826,'Hospitalisation Details'!A826:L3168,6,FALSE)</f>
        <v>35698</v>
      </c>
      <c r="M826" s="35">
        <f>VLOOKUP(A826,'Hospitalisation Details'!A826:L3168,9,FALSE)</f>
        <v>12823.25</v>
      </c>
      <c r="N826" s="32" t="str">
        <f>VLOOKUP(Healthcare!A826,'Hospitalisation Details'!A826:L3168,10,FALSE)</f>
        <v>tier - 3</v>
      </c>
      <c r="O826" s="33" t="str">
        <f>VLOOKUP(A826,'Hospitalisation Details'!A825:L3168,11,FALSE)</f>
        <v>tier - 3</v>
      </c>
      <c r="P826" s="33" t="str">
        <f>VLOOKUP(A826,'Hospitalisation Details'!A825:L3168,12)</f>
        <v>R1013</v>
      </c>
      <c r="Q826" s="36">
        <f ca="1">VLOOKUP(A826,'Hospitalisation Details'!A825:L3168,7,FALSE)</f>
        <v>28</v>
      </c>
    </row>
    <row r="827" spans="1:17" ht="15.5" x14ac:dyDescent="0.35">
      <c r="A827" s="37" t="s">
        <v>1541</v>
      </c>
      <c r="B827" s="38" t="str">
        <f>VLOOKUP(A827,'Customer Names'!A827:E3161,3,FALSE)</f>
        <v>Hails</v>
      </c>
      <c r="C827" s="39">
        <f>VLOOKUP(A827,'Medical Examinations'!A827:J3161,2,FALSE)</f>
        <v>26.504999999999999</v>
      </c>
      <c r="D827" s="38">
        <f>VLOOKUP(A827,'Medical Examinations'!A827:J3161,4,FALSE)</f>
        <v>6.79</v>
      </c>
      <c r="E827" s="40" t="str">
        <f>VLOOKUP(A827,'Medical Examinations'!A827:J3161,6,FALSE)</f>
        <v>Yes</v>
      </c>
      <c r="F827" s="41" t="str">
        <f>VLOOKUP(A827,'Medical Examinations'!A827:J3161,7,FALSE)</f>
        <v>No</v>
      </c>
      <c r="G827" s="41" t="str">
        <f>VLOOKUP(A827,'Medical Examinations'!A827:J3161,8,FALSE)</f>
        <v>Yes</v>
      </c>
      <c r="H827" s="41">
        <f>VLOOKUP(A827,'Medical Examinations'!A827:J3161,9,FALSE)</f>
        <v>1</v>
      </c>
      <c r="I827" s="41" t="str">
        <f>VLOOKUP(A827,'Medical Examinations'!A827:J3161,10,FALSE)</f>
        <v>No</v>
      </c>
      <c r="J827" s="41" t="str">
        <f>VLOOKUP(A827,'Medical Examinations'!A827:J3161,3,FALSE)</f>
        <v>Overweight</v>
      </c>
      <c r="K827" s="41" t="str">
        <f>VLOOKUP(A827,'Medical Examinations'!A827:J3161,5,FALSE)</f>
        <v>Diabetese</v>
      </c>
      <c r="L827" s="42">
        <f>VLOOKUP(Healthcare!A827,'Hospitalisation Details'!A827:L3169,6,FALSE)</f>
        <v>34170</v>
      </c>
      <c r="M827" s="43">
        <f>VLOOKUP(A827,'Hospitalisation Details'!A827:L3169,9,FALSE)</f>
        <v>12815.44</v>
      </c>
      <c r="N827" s="40" t="str">
        <f>VLOOKUP(Healthcare!A827,'Hospitalisation Details'!A827:L3169,10,FALSE)</f>
        <v>tier - 3</v>
      </c>
      <c r="O827" s="41" t="str">
        <f>VLOOKUP(A827,'Hospitalisation Details'!A826:L3169,11,FALSE)</f>
        <v>tier - 3</v>
      </c>
      <c r="P827" s="41" t="str">
        <f>VLOOKUP(A827,'Hospitalisation Details'!A826:L3169,12)</f>
        <v>R1013</v>
      </c>
      <c r="Q827" s="44">
        <f ca="1">VLOOKUP(A827,'Hospitalisation Details'!A826:L3169,7,FALSE)</f>
        <v>33</v>
      </c>
    </row>
    <row r="828" spans="1:17" ht="15.5" x14ac:dyDescent="0.35">
      <c r="A828" s="29" t="s">
        <v>1540</v>
      </c>
      <c r="B828" s="30" t="str">
        <f>VLOOKUP(A828,'Customer Names'!A828:E3162,3,FALSE)</f>
        <v>Proctor</v>
      </c>
      <c r="C828" s="31">
        <f>VLOOKUP(A828,'Medical Examinations'!A828:J3162,2,FALSE)</f>
        <v>36.479999999999997</v>
      </c>
      <c r="D828" s="30">
        <f>VLOOKUP(A828,'Medical Examinations'!A828:J3162,4,FALSE)</f>
        <v>11.09</v>
      </c>
      <c r="E828" s="32" t="str">
        <f>VLOOKUP(A828,'Medical Examinations'!A828:J3162,6,FALSE)</f>
        <v>No</v>
      </c>
      <c r="F828" s="33" t="str">
        <f>VLOOKUP(A828,'Medical Examinations'!A828:J3162,7,FALSE)</f>
        <v>No</v>
      </c>
      <c r="G828" s="33" t="str">
        <f>VLOOKUP(A828,'Medical Examinations'!A828:J3162,8,FALSE)</f>
        <v>No</v>
      </c>
      <c r="H828" s="33">
        <f>VLOOKUP(A828,'Medical Examinations'!A828:J3162,9,FALSE)</f>
        <v>0</v>
      </c>
      <c r="I828" s="33" t="str">
        <f>VLOOKUP(A828,'Medical Examinations'!A828:J3162,10,FALSE)</f>
        <v>No</v>
      </c>
      <c r="J828" s="33" t="str">
        <f>VLOOKUP(A828,'Medical Examinations'!A828:J3162,3,FALSE)</f>
        <v>Obesity</v>
      </c>
      <c r="K828" s="33" t="str">
        <f>VLOOKUP(A828,'Medical Examinations'!A828:J3162,5,FALSE)</f>
        <v>Diabetese</v>
      </c>
      <c r="L828" s="34">
        <f>VLOOKUP(Healthcare!A828,'Hospitalisation Details'!A828:L3170,6,FALSE)</f>
        <v>36000</v>
      </c>
      <c r="M828" s="35">
        <f>VLOOKUP(A828,'Hospitalisation Details'!A828:L3170,9,FALSE)</f>
        <v>12797.21</v>
      </c>
      <c r="N828" s="32" t="str">
        <f>VLOOKUP(Healthcare!A828,'Hospitalisation Details'!A828:L3170,10,FALSE)</f>
        <v>tier - 3</v>
      </c>
      <c r="O828" s="33" t="str">
        <f>VLOOKUP(A828,'Hospitalisation Details'!A827:L3170,11,FALSE)</f>
        <v>tier - 1</v>
      </c>
      <c r="P828" s="33" t="str">
        <f>VLOOKUP(A828,'Hospitalisation Details'!A827:L3170,12)</f>
        <v>R1013</v>
      </c>
      <c r="Q828" s="36">
        <f ca="1">VLOOKUP(A828,'Hospitalisation Details'!A827:L3170,7,FALSE)</f>
        <v>28</v>
      </c>
    </row>
    <row r="829" spans="1:17" ht="15.5" x14ac:dyDescent="0.35">
      <c r="A829" s="37" t="s">
        <v>1539</v>
      </c>
      <c r="B829" s="38" t="str">
        <f>VLOOKUP(A829,'Customer Names'!A829:E3163,3,FALSE)</f>
        <v>Ryan</v>
      </c>
      <c r="C829" s="39">
        <f>VLOOKUP(A829,'Medical Examinations'!A829:J3163,2,FALSE)</f>
        <v>39.159999999999997</v>
      </c>
      <c r="D829" s="38">
        <f>VLOOKUP(A829,'Medical Examinations'!A829:J3163,4,FALSE)</f>
        <v>5.24</v>
      </c>
      <c r="E829" s="40" t="str">
        <f>VLOOKUP(A829,'Medical Examinations'!A829:J3163,6,FALSE)</f>
        <v>Yes</v>
      </c>
      <c r="F829" s="41" t="str">
        <f>VLOOKUP(A829,'Medical Examinations'!A829:J3163,7,FALSE)</f>
        <v>No</v>
      </c>
      <c r="G829" s="41" t="str">
        <f>VLOOKUP(A829,'Medical Examinations'!A829:J3163,8,FALSE)</f>
        <v>Yes</v>
      </c>
      <c r="H829" s="41">
        <f>VLOOKUP(A829,'Medical Examinations'!A829:J3163,9,FALSE)</f>
        <v>1</v>
      </c>
      <c r="I829" s="41" t="str">
        <f>VLOOKUP(A829,'Medical Examinations'!A829:J3163,10,FALSE)</f>
        <v>No</v>
      </c>
      <c r="J829" s="41" t="str">
        <f>VLOOKUP(A829,'Medical Examinations'!A829:J3163,3,FALSE)</f>
        <v>Obesity</v>
      </c>
      <c r="K829" s="41" t="str">
        <f>VLOOKUP(A829,'Medical Examinations'!A829:J3163,5,FALSE)</f>
        <v>Normal</v>
      </c>
      <c r="L829" s="42">
        <f>VLOOKUP(Healthcare!A829,'Hospitalisation Details'!A829:L3171,6,FALSE)</f>
        <v>34271</v>
      </c>
      <c r="M829" s="43">
        <f>VLOOKUP(A829,'Hospitalisation Details'!A829:L3171,9,FALSE)</f>
        <v>12788.18</v>
      </c>
      <c r="N829" s="40" t="str">
        <f>VLOOKUP(Healthcare!A829,'Hospitalisation Details'!A829:L3171,10,FALSE)</f>
        <v>tier - 3</v>
      </c>
      <c r="O829" s="41" t="str">
        <f>VLOOKUP(A829,'Hospitalisation Details'!A828:L3171,11,FALSE)</f>
        <v>tier - 1</v>
      </c>
      <c r="P829" s="41" t="str">
        <f>VLOOKUP(A829,'Hospitalisation Details'!A828:L3171,12)</f>
        <v>R1013</v>
      </c>
      <c r="Q829" s="44">
        <f ca="1">VLOOKUP(A829,'Hospitalisation Details'!A828:L3171,7,FALSE)</f>
        <v>32</v>
      </c>
    </row>
    <row r="830" spans="1:17" ht="15.5" x14ac:dyDescent="0.35">
      <c r="A830" s="29" t="s">
        <v>1538</v>
      </c>
      <c r="B830" s="30" t="str">
        <f>VLOOKUP(A830,'Customer Names'!A830:E3164,3,FALSE)</f>
        <v>Watson</v>
      </c>
      <c r="C830" s="31">
        <f>VLOOKUP(A830,'Medical Examinations'!A830:J3164,2,FALSE)</f>
        <v>28.22</v>
      </c>
      <c r="D830" s="30">
        <f>VLOOKUP(A830,'Medical Examinations'!A830:J3164,4,FALSE)</f>
        <v>7.51</v>
      </c>
      <c r="E830" s="32" t="str">
        <f>VLOOKUP(A830,'Medical Examinations'!A830:J3164,6,FALSE)</f>
        <v>Yes</v>
      </c>
      <c r="F830" s="33" t="str">
        <f>VLOOKUP(A830,'Medical Examinations'!A830:J3164,7,FALSE)</f>
        <v>No</v>
      </c>
      <c r="G830" s="33" t="str">
        <f>VLOOKUP(A830,'Medical Examinations'!A830:J3164,8,FALSE)</f>
        <v>Yes</v>
      </c>
      <c r="H830" s="33">
        <f>VLOOKUP(A830,'Medical Examinations'!A830:J3164,9,FALSE)</f>
        <v>1</v>
      </c>
      <c r="I830" s="33" t="str">
        <f>VLOOKUP(A830,'Medical Examinations'!A830:J3164,10,FALSE)</f>
        <v>No</v>
      </c>
      <c r="J830" s="33" t="str">
        <f>VLOOKUP(A830,'Medical Examinations'!A830:J3164,3,FALSE)</f>
        <v>Overweight</v>
      </c>
      <c r="K830" s="33" t="str">
        <f>VLOOKUP(A830,'Medical Examinations'!A830:J3164,5,FALSE)</f>
        <v>Diabetese</v>
      </c>
      <c r="L830" s="34">
        <f>VLOOKUP(Healthcare!A830,'Hospitalisation Details'!A830:L3172,6,FALSE)</f>
        <v>34308</v>
      </c>
      <c r="M830" s="35">
        <f>VLOOKUP(A830,'Hospitalisation Details'!A830:L3172,9,FALSE)</f>
        <v>12788.03</v>
      </c>
      <c r="N830" s="32" t="str">
        <f>VLOOKUP(Healthcare!A830,'Hospitalisation Details'!A830:L3172,10,FALSE)</f>
        <v>tier - 3</v>
      </c>
      <c r="O830" s="33" t="str">
        <f>VLOOKUP(A830,'Hospitalisation Details'!A829:L3172,11,FALSE)</f>
        <v>tier - 3</v>
      </c>
      <c r="P830" s="33" t="str">
        <f>VLOOKUP(A830,'Hospitalisation Details'!A829:L3172,12)</f>
        <v>R1013</v>
      </c>
      <c r="Q830" s="36">
        <f ca="1">VLOOKUP(A830,'Hospitalisation Details'!A829:L3172,7,FALSE)</f>
        <v>32</v>
      </c>
    </row>
    <row r="831" spans="1:17" ht="15.5" x14ac:dyDescent="0.35">
      <c r="A831" s="37" t="s">
        <v>1537</v>
      </c>
      <c r="B831" s="38" t="str">
        <f>VLOOKUP(A831,'Customer Names'!A831:E3165,3,FALSE)</f>
        <v>Gresh</v>
      </c>
      <c r="C831" s="39">
        <f>VLOOKUP(A831,'Medical Examinations'!A831:J3165,2,FALSE)</f>
        <v>35</v>
      </c>
      <c r="D831" s="38">
        <f>VLOOKUP(A831,'Medical Examinations'!A831:J3165,4,FALSE)</f>
        <v>4.13</v>
      </c>
      <c r="E831" s="40" t="str">
        <f>VLOOKUP(A831,'Medical Examinations'!A831:J3165,6,FALSE)</f>
        <v>No</v>
      </c>
      <c r="F831" s="41" t="str">
        <f>VLOOKUP(A831,'Medical Examinations'!A831:J3165,7,FALSE)</f>
        <v>No</v>
      </c>
      <c r="G831" s="41" t="str">
        <f>VLOOKUP(A831,'Medical Examinations'!A831:J3165,8,FALSE)</f>
        <v>No</v>
      </c>
      <c r="H831" s="41">
        <f>VLOOKUP(A831,'Medical Examinations'!A831:J3165,9,FALSE)</f>
        <v>2</v>
      </c>
      <c r="I831" s="41" t="str">
        <f>VLOOKUP(A831,'Medical Examinations'!A831:J3165,10,FALSE)</f>
        <v>No</v>
      </c>
      <c r="J831" s="41" t="str">
        <f>VLOOKUP(A831,'Medical Examinations'!A831:J3165,3,FALSE)</f>
        <v>Obesity</v>
      </c>
      <c r="K831" s="41" t="str">
        <f>VLOOKUP(A831,'Medical Examinations'!A831:J3165,5,FALSE)</f>
        <v>Normal</v>
      </c>
      <c r="L831" s="42">
        <f>VLOOKUP(Healthcare!A831,'Hospitalisation Details'!A831:L3173,6,FALSE)</f>
        <v>33884</v>
      </c>
      <c r="M831" s="43">
        <f>VLOOKUP(A831,'Hospitalisation Details'!A831:L3173,9,FALSE)</f>
        <v>12776.05</v>
      </c>
      <c r="N831" s="40" t="str">
        <f>VLOOKUP(Healthcare!A831,'Hospitalisation Details'!A831:L3173,10,FALSE)</f>
        <v>tier - 3</v>
      </c>
      <c r="O831" s="41" t="str">
        <f>VLOOKUP(A831,'Hospitalisation Details'!A830:L3173,11,FALSE)</f>
        <v>tier - 3</v>
      </c>
      <c r="P831" s="41" t="str">
        <f>VLOOKUP(A831,'Hospitalisation Details'!A830:L3173,12)</f>
        <v>R1013</v>
      </c>
      <c r="Q831" s="44">
        <f ca="1">VLOOKUP(A831,'Hospitalisation Details'!A830:L3173,7,FALSE)</f>
        <v>33</v>
      </c>
    </row>
    <row r="832" spans="1:17" ht="15.5" x14ac:dyDescent="0.35">
      <c r="A832" s="29" t="s">
        <v>1536</v>
      </c>
      <c r="B832" s="30" t="str">
        <f>VLOOKUP(A832,'Customer Names'!A832:E3166,3,FALSE)</f>
        <v>Anis</v>
      </c>
      <c r="C832" s="31">
        <f>VLOOKUP(A832,'Medical Examinations'!A832:J3166,2,FALSE)</f>
        <v>36.24</v>
      </c>
      <c r="D832" s="30">
        <f>VLOOKUP(A832,'Medical Examinations'!A832:J3166,4,FALSE)</f>
        <v>8.3800000000000008</v>
      </c>
      <c r="E832" s="32" t="str">
        <f>VLOOKUP(A832,'Medical Examinations'!A832:J3166,6,FALSE)</f>
        <v>Yes</v>
      </c>
      <c r="F832" s="33" t="str">
        <f>VLOOKUP(A832,'Medical Examinations'!A832:J3166,7,FALSE)</f>
        <v>No</v>
      </c>
      <c r="G832" s="33" t="str">
        <f>VLOOKUP(A832,'Medical Examinations'!A832:J3166,8,FALSE)</f>
        <v>No</v>
      </c>
      <c r="H832" s="33">
        <f>VLOOKUP(A832,'Medical Examinations'!A832:J3166,9,FALSE)</f>
        <v>1</v>
      </c>
      <c r="I832" s="33" t="str">
        <f>VLOOKUP(A832,'Medical Examinations'!A832:J3166,10,FALSE)</f>
        <v>No</v>
      </c>
      <c r="J832" s="33" t="str">
        <f>VLOOKUP(A832,'Medical Examinations'!A832:J3166,3,FALSE)</f>
        <v>Obesity</v>
      </c>
      <c r="K832" s="33" t="str">
        <f>VLOOKUP(A832,'Medical Examinations'!A832:J3166,5,FALSE)</f>
        <v>Diabetese</v>
      </c>
      <c r="L832" s="34">
        <f>VLOOKUP(Healthcare!A832,'Hospitalisation Details'!A832:L3174,6,FALSE)</f>
        <v>34967</v>
      </c>
      <c r="M832" s="35">
        <f>VLOOKUP(A832,'Hospitalisation Details'!A832:L3174,9,FALSE)</f>
        <v>12770.27</v>
      </c>
      <c r="N832" s="32" t="str">
        <f>VLOOKUP(Healthcare!A832,'Hospitalisation Details'!A832:L3174,10,FALSE)</f>
        <v>tier - 3</v>
      </c>
      <c r="O832" s="33" t="str">
        <f>VLOOKUP(A832,'Hospitalisation Details'!A831:L3174,11,FALSE)</f>
        <v>tier - 3</v>
      </c>
      <c r="P832" s="33" t="str">
        <f>VLOOKUP(A832,'Hospitalisation Details'!A831:L3174,12)</f>
        <v>R1013</v>
      </c>
      <c r="Q832" s="36">
        <f ca="1">VLOOKUP(A832,'Hospitalisation Details'!A831:L3174,7,FALSE)</f>
        <v>30</v>
      </c>
    </row>
    <row r="833" spans="1:17" ht="15.5" x14ac:dyDescent="0.35">
      <c r="A833" s="37" t="s">
        <v>1535</v>
      </c>
      <c r="B833" s="38" t="str">
        <f>VLOOKUP(A833,'Customer Names'!A833:E3167,3,FALSE)</f>
        <v>Swartz</v>
      </c>
      <c r="C833" s="39">
        <f>VLOOKUP(A833,'Medical Examinations'!A833:J3167,2,FALSE)</f>
        <v>36.954999999999998</v>
      </c>
      <c r="D833" s="38">
        <f>VLOOKUP(A833,'Medical Examinations'!A833:J3167,4,FALSE)</f>
        <v>8.07</v>
      </c>
      <c r="E833" s="40" t="str">
        <f>VLOOKUP(A833,'Medical Examinations'!A833:J3167,6,FALSE)</f>
        <v>No</v>
      </c>
      <c r="F833" s="41" t="str">
        <f>VLOOKUP(A833,'Medical Examinations'!A833:J3167,7,FALSE)</f>
        <v>No</v>
      </c>
      <c r="G833" s="41" t="str">
        <f>VLOOKUP(A833,'Medical Examinations'!A833:J3167,8,FALSE)</f>
        <v>No</v>
      </c>
      <c r="H833" s="41">
        <f>VLOOKUP(A833,'Medical Examinations'!A833:J3167,9,FALSE)</f>
        <v>0</v>
      </c>
      <c r="I833" s="41" t="str">
        <f>VLOOKUP(A833,'Medical Examinations'!A833:J3167,10,FALSE)</f>
        <v>No</v>
      </c>
      <c r="J833" s="41" t="str">
        <f>VLOOKUP(A833,'Medical Examinations'!A833:J3167,3,FALSE)</f>
        <v>Obesity</v>
      </c>
      <c r="K833" s="41" t="str">
        <f>VLOOKUP(A833,'Medical Examinations'!A833:J3167,5,FALSE)</f>
        <v>Diabetese</v>
      </c>
      <c r="L833" s="42">
        <f>VLOOKUP(Healthcare!A833,'Hospitalisation Details'!A833:L3175,6,FALSE)</f>
        <v>33878</v>
      </c>
      <c r="M833" s="43">
        <f>VLOOKUP(A833,'Hospitalisation Details'!A833:L3175,9,FALSE)</f>
        <v>12741.17</v>
      </c>
      <c r="N833" s="40" t="str">
        <f>VLOOKUP(Healthcare!A833,'Hospitalisation Details'!A833:L3175,10,FALSE)</f>
        <v>tier - 3</v>
      </c>
      <c r="O833" s="41" t="str">
        <f>VLOOKUP(A833,'Hospitalisation Details'!A832:L3175,11,FALSE)</f>
        <v>tier - 1</v>
      </c>
      <c r="P833" s="41" t="str">
        <f>VLOOKUP(A833,'Hospitalisation Details'!A832:L3175,12)</f>
        <v>R1013</v>
      </c>
      <c r="Q833" s="44">
        <f ca="1">VLOOKUP(A833,'Hospitalisation Details'!A832:L3175,7,FALSE)</f>
        <v>33</v>
      </c>
    </row>
    <row r="834" spans="1:17" ht="15.5" x14ac:dyDescent="0.35">
      <c r="A834" s="29" t="s">
        <v>1534</v>
      </c>
      <c r="B834" s="30" t="str">
        <f>VLOOKUP(A834,'Customer Names'!A834:E3168,3,FALSE)</f>
        <v>Schluneker</v>
      </c>
      <c r="C834" s="31">
        <f>VLOOKUP(A834,'Medical Examinations'!A834:J3168,2,FALSE)</f>
        <v>29.64</v>
      </c>
      <c r="D834" s="30">
        <f>VLOOKUP(A834,'Medical Examinations'!A834:J3168,4,FALSE)</f>
        <v>8.9499999999999993</v>
      </c>
      <c r="E834" s="32" t="str">
        <f>VLOOKUP(A834,'Medical Examinations'!A834:J3168,6,FALSE)</f>
        <v>No</v>
      </c>
      <c r="F834" s="33" t="str">
        <f>VLOOKUP(A834,'Medical Examinations'!A834:J3168,7,FALSE)</f>
        <v>No</v>
      </c>
      <c r="G834" s="33" t="str">
        <f>VLOOKUP(A834,'Medical Examinations'!A834:J3168,8,FALSE)</f>
        <v>No</v>
      </c>
      <c r="H834" s="33">
        <f>VLOOKUP(A834,'Medical Examinations'!A834:J3168,9,FALSE)</f>
        <v>0</v>
      </c>
      <c r="I834" s="33" t="str">
        <f>VLOOKUP(A834,'Medical Examinations'!A834:J3168,10,FALSE)</f>
        <v>No</v>
      </c>
      <c r="J834" s="33" t="str">
        <f>VLOOKUP(A834,'Medical Examinations'!A834:J3168,3,FALSE)</f>
        <v>Overweight</v>
      </c>
      <c r="K834" s="33" t="str">
        <f>VLOOKUP(A834,'Medical Examinations'!A834:J3168,5,FALSE)</f>
        <v>Diabetese</v>
      </c>
      <c r="L834" s="34">
        <f>VLOOKUP(Healthcare!A834,'Hospitalisation Details'!A834:L3176,6,FALSE)</f>
        <v>33849</v>
      </c>
      <c r="M834" s="35">
        <f>VLOOKUP(A834,'Hospitalisation Details'!A834:L3176,9,FALSE)</f>
        <v>12731</v>
      </c>
      <c r="N834" s="32" t="str">
        <f>VLOOKUP(Healthcare!A834,'Hospitalisation Details'!A834:L3176,10,FALSE)</f>
        <v>tier - 3</v>
      </c>
      <c r="O834" s="33" t="str">
        <f>VLOOKUP(A834,'Hospitalisation Details'!A833:L3176,11,FALSE)</f>
        <v>tier - 3</v>
      </c>
      <c r="P834" s="33" t="str">
        <f>VLOOKUP(A834,'Hospitalisation Details'!A833:L3176,12)</f>
        <v>R1013</v>
      </c>
      <c r="Q834" s="36">
        <f ca="1">VLOOKUP(A834,'Hospitalisation Details'!A833:L3176,7,FALSE)</f>
        <v>34</v>
      </c>
    </row>
    <row r="835" spans="1:17" ht="15.5" x14ac:dyDescent="0.35">
      <c r="A835" s="37" t="s">
        <v>1533</v>
      </c>
      <c r="B835" s="38" t="str">
        <f>VLOOKUP(A835,'Customer Names'!A835:E3169,3,FALSE)</f>
        <v>Bellemare</v>
      </c>
      <c r="C835" s="39">
        <f>VLOOKUP(A835,'Medical Examinations'!A835:J3169,2,FALSE)</f>
        <v>42.74</v>
      </c>
      <c r="D835" s="38">
        <f>VLOOKUP(A835,'Medical Examinations'!A835:J3169,4,FALSE)</f>
        <v>6.31</v>
      </c>
      <c r="E835" s="40" t="str">
        <f>VLOOKUP(A835,'Medical Examinations'!A835:J3169,6,FALSE)</f>
        <v>Yes</v>
      </c>
      <c r="F835" s="41" t="str">
        <f>VLOOKUP(A835,'Medical Examinations'!A835:J3169,7,FALSE)</f>
        <v>No</v>
      </c>
      <c r="G835" s="41" t="str">
        <f>VLOOKUP(A835,'Medical Examinations'!A835:J3169,8,FALSE)</f>
        <v>No</v>
      </c>
      <c r="H835" s="41">
        <f>VLOOKUP(A835,'Medical Examinations'!A835:J3169,9,FALSE)</f>
        <v>1</v>
      </c>
      <c r="I835" s="41" t="str">
        <f>VLOOKUP(A835,'Medical Examinations'!A835:J3169,10,FALSE)</f>
        <v>No</v>
      </c>
      <c r="J835" s="41" t="str">
        <f>VLOOKUP(A835,'Medical Examinations'!A835:J3169,3,FALSE)</f>
        <v>Obesity</v>
      </c>
      <c r="K835" s="41" t="str">
        <f>VLOOKUP(A835,'Medical Examinations'!A835:J3169,5,FALSE)</f>
        <v>Prediabetese</v>
      </c>
      <c r="L835" s="42">
        <f>VLOOKUP(Healthcare!A835,'Hospitalisation Details'!A835:L3177,6,FALSE)</f>
        <v>35993</v>
      </c>
      <c r="M835" s="43">
        <f>VLOOKUP(A835,'Hospitalisation Details'!A835:L3177,9,FALSE)</f>
        <v>12718.21</v>
      </c>
      <c r="N835" s="40" t="str">
        <f>VLOOKUP(Healthcare!A835,'Hospitalisation Details'!A835:L3177,10,FALSE)</f>
        <v>tier - 3</v>
      </c>
      <c r="O835" s="41" t="str">
        <f>VLOOKUP(A835,'Hospitalisation Details'!A834:L3177,11,FALSE)</f>
        <v>tier - 1</v>
      </c>
      <c r="P835" s="41" t="str">
        <f>VLOOKUP(A835,'Hospitalisation Details'!A834:L3177,12)</f>
        <v>R1013</v>
      </c>
      <c r="Q835" s="44">
        <f ca="1">VLOOKUP(A835,'Hospitalisation Details'!A834:L3177,7,FALSE)</f>
        <v>28</v>
      </c>
    </row>
    <row r="836" spans="1:17" ht="15.5" x14ac:dyDescent="0.35">
      <c r="A836" s="29" t="s">
        <v>1532</v>
      </c>
      <c r="B836" s="30" t="str">
        <f>VLOOKUP(A836,'Customer Names'!A836:E3170,3,FALSE)</f>
        <v>Vitalo</v>
      </c>
      <c r="C836" s="31">
        <f>VLOOKUP(A836,'Medical Examinations'!A836:J3170,2,FALSE)</f>
        <v>36.130000000000003</v>
      </c>
      <c r="D836" s="30">
        <f>VLOOKUP(A836,'Medical Examinations'!A836:J3170,4,FALSE)</f>
        <v>7.19</v>
      </c>
      <c r="E836" s="32" t="str">
        <f>VLOOKUP(A836,'Medical Examinations'!A836:J3170,6,FALSE)</f>
        <v>Yes</v>
      </c>
      <c r="F836" s="33" t="str">
        <f>VLOOKUP(A836,'Medical Examinations'!A836:J3170,7,FALSE)</f>
        <v>No</v>
      </c>
      <c r="G836" s="33" t="str">
        <f>VLOOKUP(A836,'Medical Examinations'!A836:J3170,8,FALSE)</f>
        <v>No</v>
      </c>
      <c r="H836" s="33">
        <f>VLOOKUP(A836,'Medical Examinations'!A836:J3170,9,FALSE)</f>
        <v>2</v>
      </c>
      <c r="I836" s="33" t="str">
        <f>VLOOKUP(A836,'Medical Examinations'!A836:J3170,10,FALSE)</f>
        <v>No</v>
      </c>
      <c r="J836" s="33" t="str">
        <f>VLOOKUP(A836,'Medical Examinations'!A836:J3170,3,FALSE)</f>
        <v>Obesity</v>
      </c>
      <c r="K836" s="33" t="str">
        <f>VLOOKUP(A836,'Medical Examinations'!A836:J3170,5,FALSE)</f>
        <v>Diabetese</v>
      </c>
      <c r="L836" s="34">
        <f>VLOOKUP(Healthcare!A836,'Hospitalisation Details'!A836:L3178,6,FALSE)</f>
        <v>33062</v>
      </c>
      <c r="M836" s="35">
        <f>VLOOKUP(A836,'Hospitalisation Details'!A836:L3178,9,FALSE)</f>
        <v>12713</v>
      </c>
      <c r="N836" s="32" t="str">
        <f>VLOOKUP(Healthcare!A836,'Hospitalisation Details'!A836:L3178,10,FALSE)</f>
        <v>tier - 3</v>
      </c>
      <c r="O836" s="33" t="str">
        <f>VLOOKUP(A836,'Hospitalisation Details'!A835:L3178,11,FALSE)</f>
        <v>tier - 1</v>
      </c>
      <c r="P836" s="33" t="str">
        <f>VLOOKUP(A836,'Hospitalisation Details'!A835:L3178,12)</f>
        <v>R1013</v>
      </c>
      <c r="Q836" s="36">
        <f ca="1">VLOOKUP(A836,'Hospitalisation Details'!A835:L3178,7,FALSE)</f>
        <v>36</v>
      </c>
    </row>
    <row r="837" spans="1:17" ht="15.5" x14ac:dyDescent="0.35">
      <c r="A837" s="37" t="s">
        <v>1531</v>
      </c>
      <c r="B837" s="38" t="str">
        <f>VLOOKUP(A837,'Customer Names'!A837:E3171,3,FALSE)</f>
        <v>Hamilton</v>
      </c>
      <c r="C837" s="39">
        <f>VLOOKUP(A837,'Medical Examinations'!A837:J3171,2,FALSE)</f>
        <v>31.55</v>
      </c>
      <c r="D837" s="38">
        <f>VLOOKUP(A837,'Medical Examinations'!A837:J3171,4,FALSE)</f>
        <v>6.11</v>
      </c>
      <c r="E837" s="40" t="str">
        <f>VLOOKUP(A837,'Medical Examinations'!A837:J3171,6,FALSE)</f>
        <v>Yes</v>
      </c>
      <c r="F837" s="41" t="str">
        <f>VLOOKUP(A837,'Medical Examinations'!A837:J3171,7,FALSE)</f>
        <v>No</v>
      </c>
      <c r="G837" s="41" t="str">
        <f>VLOOKUP(A837,'Medical Examinations'!A837:J3171,8,FALSE)</f>
        <v>No</v>
      </c>
      <c r="H837" s="41">
        <f>VLOOKUP(A837,'Medical Examinations'!A837:J3171,9,FALSE)</f>
        <v>1</v>
      </c>
      <c r="I837" s="41" t="str">
        <f>VLOOKUP(A837,'Medical Examinations'!A837:J3171,10,FALSE)</f>
        <v>No</v>
      </c>
      <c r="J837" s="41" t="str">
        <f>VLOOKUP(A837,'Medical Examinations'!A837:J3171,3,FALSE)</f>
        <v>Obesity</v>
      </c>
      <c r="K837" s="41" t="str">
        <f>VLOOKUP(A837,'Medical Examinations'!A837:J3171,5,FALSE)</f>
        <v>Prediabetese</v>
      </c>
      <c r="L837" s="42">
        <f>VLOOKUP(Healthcare!A837,'Hospitalisation Details'!A837:L3179,6,FALSE)</f>
        <v>34666</v>
      </c>
      <c r="M837" s="43">
        <f>VLOOKUP(A837,'Hospitalisation Details'!A837:L3179,9,FALSE)</f>
        <v>12700.63</v>
      </c>
      <c r="N837" s="40" t="str">
        <f>VLOOKUP(Healthcare!A837,'Hospitalisation Details'!A837:L3179,10,FALSE)</f>
        <v>tier - 3</v>
      </c>
      <c r="O837" s="41" t="str">
        <f>VLOOKUP(A837,'Hospitalisation Details'!A836:L3179,11,FALSE)</f>
        <v>tier - 3</v>
      </c>
      <c r="P837" s="41" t="str">
        <f>VLOOKUP(A837,'Hospitalisation Details'!A836:L3179,12)</f>
        <v>R1013</v>
      </c>
      <c r="Q837" s="44">
        <f ca="1">VLOOKUP(A837,'Hospitalisation Details'!A836:L3179,7,FALSE)</f>
        <v>31</v>
      </c>
    </row>
    <row r="838" spans="1:17" ht="15.5" x14ac:dyDescent="0.35">
      <c r="A838" s="29" t="s">
        <v>1530</v>
      </c>
      <c r="B838" s="30" t="str">
        <f>VLOOKUP(A838,'Customer Names'!A838:E3172,3,FALSE)</f>
        <v>Marshall</v>
      </c>
      <c r="C838" s="31">
        <f>VLOOKUP(A838,'Medical Examinations'!A838:J3172,2,FALSE)</f>
        <v>52.75</v>
      </c>
      <c r="D838" s="30">
        <f>VLOOKUP(A838,'Medical Examinations'!A838:J3172,4,FALSE)</f>
        <v>6.02</v>
      </c>
      <c r="E838" s="32" t="str">
        <f>VLOOKUP(A838,'Medical Examinations'!A838:J3172,6,FALSE)</f>
        <v>No</v>
      </c>
      <c r="F838" s="33" t="str">
        <f>VLOOKUP(A838,'Medical Examinations'!A838:J3172,7,FALSE)</f>
        <v>No</v>
      </c>
      <c r="G838" s="33" t="str">
        <f>VLOOKUP(A838,'Medical Examinations'!A838:J3172,8,FALSE)</f>
        <v>No</v>
      </c>
      <c r="H838" s="33">
        <f>VLOOKUP(A838,'Medical Examinations'!A838:J3172,9,FALSE)</f>
        <v>1</v>
      </c>
      <c r="I838" s="33" t="str">
        <f>VLOOKUP(A838,'Medical Examinations'!A838:J3172,10,FALSE)</f>
        <v>No</v>
      </c>
      <c r="J838" s="33" t="str">
        <f>VLOOKUP(A838,'Medical Examinations'!A838:J3172,3,FALSE)</f>
        <v>Obesity</v>
      </c>
      <c r="K838" s="33" t="str">
        <f>VLOOKUP(A838,'Medical Examinations'!A838:J3172,5,FALSE)</f>
        <v>Prediabetese</v>
      </c>
      <c r="L838" s="34">
        <f>VLOOKUP(Healthcare!A838,'Hospitalisation Details'!A838:L3180,6,FALSE)</f>
        <v>33792</v>
      </c>
      <c r="M838" s="35">
        <f>VLOOKUP(A838,'Hospitalisation Details'!A838:L3180,9,FALSE)</f>
        <v>12699.56</v>
      </c>
      <c r="N838" s="32" t="str">
        <f>VLOOKUP(Healthcare!A838,'Hospitalisation Details'!A838:L3180,10,FALSE)</f>
        <v>tier - 3</v>
      </c>
      <c r="O838" s="33" t="str">
        <f>VLOOKUP(A838,'Hospitalisation Details'!A837:L3180,11,FALSE)</f>
        <v>tier - 2</v>
      </c>
      <c r="P838" s="33" t="str">
        <f>VLOOKUP(A838,'Hospitalisation Details'!A837:L3180,12)</f>
        <v>R1013</v>
      </c>
      <c r="Q838" s="36">
        <f ca="1">VLOOKUP(A838,'Hospitalisation Details'!A837:L3180,7,FALSE)</f>
        <v>34</v>
      </c>
    </row>
    <row r="839" spans="1:17" ht="15.5" x14ac:dyDescent="0.35">
      <c r="A839" s="37" t="s">
        <v>1529</v>
      </c>
      <c r="B839" s="38" t="str">
        <f>VLOOKUP(A839,'Customer Names'!A839:E3173,3,FALSE)</f>
        <v>Cale</v>
      </c>
      <c r="C839" s="39">
        <f>VLOOKUP(A839,'Medical Examinations'!A839:J3173,2,FALSE)</f>
        <v>36.67</v>
      </c>
      <c r="D839" s="38">
        <f>VLOOKUP(A839,'Medical Examinations'!A839:J3173,4,FALSE)</f>
        <v>11.86</v>
      </c>
      <c r="E839" s="40" t="str">
        <f>VLOOKUP(A839,'Medical Examinations'!A839:J3173,6,FALSE)</f>
        <v>No</v>
      </c>
      <c r="F839" s="41" t="str">
        <f>VLOOKUP(A839,'Medical Examinations'!A839:J3173,7,FALSE)</f>
        <v>No</v>
      </c>
      <c r="G839" s="41" t="str">
        <f>VLOOKUP(A839,'Medical Examinations'!A839:J3173,8,FALSE)</f>
        <v>No</v>
      </c>
      <c r="H839" s="41">
        <f>VLOOKUP(A839,'Medical Examinations'!A839:J3173,9,FALSE)</f>
        <v>0</v>
      </c>
      <c r="I839" s="41" t="str">
        <f>VLOOKUP(A839,'Medical Examinations'!A839:J3173,10,FALSE)</f>
        <v>No</v>
      </c>
      <c r="J839" s="41" t="str">
        <f>VLOOKUP(A839,'Medical Examinations'!A839:J3173,3,FALSE)</f>
        <v>Obesity</v>
      </c>
      <c r="K839" s="41" t="str">
        <f>VLOOKUP(A839,'Medical Examinations'!A839:J3173,5,FALSE)</f>
        <v>Diabetese</v>
      </c>
      <c r="L839" s="42">
        <f>VLOOKUP(Healthcare!A839,'Hospitalisation Details'!A839:L3181,6,FALSE)</f>
        <v>34601</v>
      </c>
      <c r="M839" s="43">
        <f>VLOOKUP(A839,'Hospitalisation Details'!A839:L3181,9,FALSE)</f>
        <v>12697.48</v>
      </c>
      <c r="N839" s="40" t="str">
        <f>VLOOKUP(Healthcare!A839,'Hospitalisation Details'!A839:L3181,10,FALSE)</f>
        <v>tier - 3</v>
      </c>
      <c r="O839" s="41" t="str">
        <f>VLOOKUP(A839,'Hospitalisation Details'!A838:L3181,11,FALSE)</f>
        <v>tier - 3</v>
      </c>
      <c r="P839" s="41" t="str">
        <f>VLOOKUP(A839,'Hospitalisation Details'!A838:L3181,12)</f>
        <v>R1013</v>
      </c>
      <c r="Q839" s="44">
        <f ca="1">VLOOKUP(A839,'Hospitalisation Details'!A838:L3181,7,FALSE)</f>
        <v>31</v>
      </c>
    </row>
    <row r="840" spans="1:17" ht="15.5" x14ac:dyDescent="0.35">
      <c r="A840" s="29" t="s">
        <v>1528</v>
      </c>
      <c r="B840" s="30" t="str">
        <f>VLOOKUP(A840,'Customer Names'!A840:E3174,3,FALSE)</f>
        <v>Pittaway</v>
      </c>
      <c r="C840" s="31">
        <f>VLOOKUP(A840,'Medical Examinations'!A840:J3174,2,FALSE)</f>
        <v>38.06</v>
      </c>
      <c r="D840" s="30">
        <f>VLOOKUP(A840,'Medical Examinations'!A840:J3174,4,FALSE)</f>
        <v>8.25</v>
      </c>
      <c r="E840" s="32" t="str">
        <f>VLOOKUP(A840,'Medical Examinations'!A840:J3174,6,FALSE)</f>
        <v>No</v>
      </c>
      <c r="F840" s="33" t="str">
        <f>VLOOKUP(A840,'Medical Examinations'!A840:J3174,7,FALSE)</f>
        <v>No</v>
      </c>
      <c r="G840" s="33" t="str">
        <f>VLOOKUP(A840,'Medical Examinations'!A840:J3174,8,FALSE)</f>
        <v>No</v>
      </c>
      <c r="H840" s="33">
        <f>VLOOKUP(A840,'Medical Examinations'!A840:J3174,9,FALSE)</f>
        <v>0</v>
      </c>
      <c r="I840" s="33" t="str">
        <f>VLOOKUP(A840,'Medical Examinations'!A840:J3174,10,FALSE)</f>
        <v>No</v>
      </c>
      <c r="J840" s="33" t="str">
        <f>VLOOKUP(A840,'Medical Examinations'!A840:J3174,3,FALSE)</f>
        <v>Obesity</v>
      </c>
      <c r="K840" s="33" t="str">
        <f>VLOOKUP(A840,'Medical Examinations'!A840:J3174,5,FALSE)</f>
        <v>Diabetese</v>
      </c>
      <c r="L840" s="34">
        <f>VLOOKUP(Healthcare!A840,'Hospitalisation Details'!A840:L3182,6,FALSE)</f>
        <v>33843</v>
      </c>
      <c r="M840" s="35">
        <f>VLOOKUP(A840,'Hospitalisation Details'!A840:L3182,9,FALSE)</f>
        <v>12648.7</v>
      </c>
      <c r="N840" s="32" t="str">
        <f>VLOOKUP(Healthcare!A840,'Hospitalisation Details'!A840:L3182,10,FALSE)</f>
        <v>tier - 3</v>
      </c>
      <c r="O840" s="33" t="str">
        <f>VLOOKUP(A840,'Hospitalisation Details'!A839:L3182,11,FALSE)</f>
        <v>tier - 2</v>
      </c>
      <c r="P840" s="33" t="str">
        <f>VLOOKUP(A840,'Hospitalisation Details'!A839:L3182,12)</f>
        <v>R1013</v>
      </c>
      <c r="Q840" s="36">
        <f ca="1">VLOOKUP(A840,'Hospitalisation Details'!A839:L3182,7,FALSE)</f>
        <v>34</v>
      </c>
    </row>
    <row r="841" spans="1:17" ht="15.5" x14ac:dyDescent="0.35">
      <c r="A841" s="37" t="s">
        <v>1527</v>
      </c>
      <c r="B841" s="38" t="str">
        <f>VLOOKUP(A841,'Customer Names'!A841:E3175,3,FALSE)</f>
        <v>Bill</v>
      </c>
      <c r="C841" s="39">
        <f>VLOOKUP(A841,'Medical Examinations'!A841:J3175,2,FALSE)</f>
        <v>38</v>
      </c>
      <c r="D841" s="38">
        <f>VLOOKUP(A841,'Medical Examinations'!A841:J3175,4,FALSE)</f>
        <v>8.1300000000000008</v>
      </c>
      <c r="E841" s="40" t="str">
        <f>VLOOKUP(A841,'Medical Examinations'!A841:J3175,6,FALSE)</f>
        <v>No</v>
      </c>
      <c r="F841" s="41" t="str">
        <f>VLOOKUP(A841,'Medical Examinations'!A841:J3175,7,FALSE)</f>
        <v>No</v>
      </c>
      <c r="G841" s="41" t="str">
        <f>VLOOKUP(A841,'Medical Examinations'!A841:J3175,8,FALSE)</f>
        <v>No</v>
      </c>
      <c r="H841" s="41">
        <f>VLOOKUP(A841,'Medical Examinations'!A841:J3175,9,FALSE)</f>
        <v>0</v>
      </c>
      <c r="I841" s="41" t="str">
        <f>VLOOKUP(A841,'Medical Examinations'!A841:J3175,10,FALSE)</f>
        <v>No</v>
      </c>
      <c r="J841" s="41" t="str">
        <f>VLOOKUP(A841,'Medical Examinations'!A841:J3175,3,FALSE)</f>
        <v>Obesity</v>
      </c>
      <c r="K841" s="41" t="str">
        <f>VLOOKUP(A841,'Medical Examinations'!A841:J3175,5,FALSE)</f>
        <v>Diabetese</v>
      </c>
      <c r="L841" s="42">
        <f>VLOOKUP(Healthcare!A841,'Hospitalisation Details'!A841:L3183,6,FALSE)</f>
        <v>34956</v>
      </c>
      <c r="M841" s="43">
        <f>VLOOKUP(A841,'Hospitalisation Details'!A841:L3183,9,FALSE)</f>
        <v>12646.21</v>
      </c>
      <c r="N841" s="40" t="str">
        <f>VLOOKUP(Healthcare!A841,'Hospitalisation Details'!A841:L3183,10,FALSE)</f>
        <v>tier - 3</v>
      </c>
      <c r="O841" s="41" t="str">
        <f>VLOOKUP(A841,'Hospitalisation Details'!A840:L3183,11,FALSE)</f>
        <v>tier - 2</v>
      </c>
      <c r="P841" s="41" t="str">
        <f>VLOOKUP(A841,'Hospitalisation Details'!A840:L3183,12)</f>
        <v>R1013</v>
      </c>
      <c r="Q841" s="44">
        <f ca="1">VLOOKUP(A841,'Hospitalisation Details'!A840:L3183,7,FALSE)</f>
        <v>30</v>
      </c>
    </row>
    <row r="842" spans="1:17" ht="15.5" x14ac:dyDescent="0.35">
      <c r="A842" s="29" t="s">
        <v>1526</v>
      </c>
      <c r="B842" s="30" t="str">
        <f>VLOOKUP(A842,'Customer Names'!A842:E3176,3,FALSE)</f>
        <v>Antrim</v>
      </c>
      <c r="C842" s="31">
        <f>VLOOKUP(A842,'Medical Examinations'!A842:J3176,2,FALSE)</f>
        <v>35.1</v>
      </c>
      <c r="D842" s="30">
        <f>VLOOKUP(A842,'Medical Examinations'!A842:J3176,4,FALSE)</f>
        <v>10.1</v>
      </c>
      <c r="E842" s="32" t="str">
        <f>VLOOKUP(A842,'Medical Examinations'!A842:J3176,6,FALSE)</f>
        <v>No</v>
      </c>
      <c r="F842" s="33" t="str">
        <f>VLOOKUP(A842,'Medical Examinations'!A842:J3176,7,FALSE)</f>
        <v>No</v>
      </c>
      <c r="G842" s="33" t="str">
        <f>VLOOKUP(A842,'Medical Examinations'!A842:J3176,8,FALSE)</f>
        <v>No</v>
      </c>
      <c r="H842" s="33">
        <f>VLOOKUP(A842,'Medical Examinations'!A842:J3176,9,FALSE)</f>
        <v>0</v>
      </c>
      <c r="I842" s="33" t="str">
        <f>VLOOKUP(A842,'Medical Examinations'!A842:J3176,10,FALSE)</f>
        <v>No</v>
      </c>
      <c r="J842" s="33" t="str">
        <f>VLOOKUP(A842,'Medical Examinations'!A842:J3176,3,FALSE)</f>
        <v>Obesity</v>
      </c>
      <c r="K842" s="33" t="str">
        <f>VLOOKUP(A842,'Medical Examinations'!A842:J3176,5,FALSE)</f>
        <v>Diabetese</v>
      </c>
      <c r="L842" s="34">
        <f>VLOOKUP(Healthcare!A842,'Hospitalisation Details'!A842:L3184,6,FALSE)</f>
        <v>33796</v>
      </c>
      <c r="M842" s="35">
        <f>VLOOKUP(A842,'Hospitalisation Details'!A842:L3184,9,FALSE)</f>
        <v>12644.59</v>
      </c>
      <c r="N842" s="32" t="str">
        <f>VLOOKUP(Healthcare!A842,'Hospitalisation Details'!A842:L3184,10,FALSE)</f>
        <v>tier - 3</v>
      </c>
      <c r="O842" s="33" t="str">
        <f>VLOOKUP(A842,'Hospitalisation Details'!A841:L3184,11,FALSE)</f>
        <v>tier - 2</v>
      </c>
      <c r="P842" s="33" t="str">
        <f>VLOOKUP(A842,'Hospitalisation Details'!A841:L3184,12)</f>
        <v>R1013</v>
      </c>
      <c r="Q842" s="36">
        <f ca="1">VLOOKUP(A842,'Hospitalisation Details'!A841:L3184,7,FALSE)</f>
        <v>34</v>
      </c>
    </row>
    <row r="843" spans="1:17" ht="15.5" x14ac:dyDescent="0.35">
      <c r="A843" s="37" t="s">
        <v>1525</v>
      </c>
      <c r="B843" s="38" t="str">
        <f>VLOOKUP(A843,'Customer Names'!A843:E3177,3,FALSE)</f>
        <v>Doolittle-Crider</v>
      </c>
      <c r="C843" s="39">
        <f>VLOOKUP(A843,'Medical Examinations'!A843:J3177,2,FALSE)</f>
        <v>33.82</v>
      </c>
      <c r="D843" s="38">
        <f>VLOOKUP(A843,'Medical Examinations'!A843:J3177,4,FALSE)</f>
        <v>5.89</v>
      </c>
      <c r="E843" s="40" t="str">
        <f>VLOOKUP(A843,'Medical Examinations'!A843:J3177,6,FALSE)</f>
        <v>Yes</v>
      </c>
      <c r="F843" s="41" t="str">
        <f>VLOOKUP(A843,'Medical Examinations'!A843:J3177,7,FALSE)</f>
        <v>No</v>
      </c>
      <c r="G843" s="41" t="str">
        <f>VLOOKUP(A843,'Medical Examinations'!A843:J3177,8,FALSE)</f>
        <v>No</v>
      </c>
      <c r="H843" s="41">
        <f>VLOOKUP(A843,'Medical Examinations'!A843:J3177,9,FALSE)</f>
        <v>2</v>
      </c>
      <c r="I843" s="41" t="str">
        <f>VLOOKUP(A843,'Medical Examinations'!A843:J3177,10,FALSE)</f>
        <v>No</v>
      </c>
      <c r="J843" s="41" t="str">
        <f>VLOOKUP(A843,'Medical Examinations'!A843:J3177,3,FALSE)</f>
        <v>Obesity</v>
      </c>
      <c r="K843" s="41" t="str">
        <f>VLOOKUP(A843,'Medical Examinations'!A843:J3177,5,FALSE)</f>
        <v>Prediabetese</v>
      </c>
      <c r="L843" s="42">
        <f>VLOOKUP(Healthcare!A843,'Hospitalisation Details'!A843:L3185,6,FALSE)</f>
        <v>35416</v>
      </c>
      <c r="M843" s="43">
        <f>VLOOKUP(A843,'Hospitalisation Details'!A843:L3185,9,FALSE)</f>
        <v>12643.38</v>
      </c>
      <c r="N843" s="40" t="str">
        <f>VLOOKUP(Healthcare!A843,'Hospitalisation Details'!A843:L3185,10,FALSE)</f>
        <v>tier - 3</v>
      </c>
      <c r="O843" s="41" t="str">
        <f>VLOOKUP(A843,'Hospitalisation Details'!A842:L3185,11,FALSE)</f>
        <v>tier - 1</v>
      </c>
      <c r="P843" s="41" t="str">
        <f>VLOOKUP(A843,'Hospitalisation Details'!A842:L3185,12)</f>
        <v>R1013</v>
      </c>
      <c r="Q843" s="44">
        <f ca="1">VLOOKUP(A843,'Hospitalisation Details'!A842:L3185,7,FALSE)</f>
        <v>29</v>
      </c>
    </row>
    <row r="844" spans="1:17" ht="15.5" x14ac:dyDescent="0.35">
      <c r="A844" s="29" t="s">
        <v>1524</v>
      </c>
      <c r="B844" s="30" t="str">
        <f>VLOOKUP(A844,'Customer Names'!A844:E3178,3,FALSE)</f>
        <v>Ruhlman</v>
      </c>
      <c r="C844" s="31">
        <f>VLOOKUP(A844,'Medical Examinations'!A844:J3178,2,FALSE)</f>
        <v>37.43</v>
      </c>
      <c r="D844" s="30">
        <f>VLOOKUP(A844,'Medical Examinations'!A844:J3178,4,FALSE)</f>
        <v>4.97</v>
      </c>
      <c r="E844" s="32" t="str">
        <f>VLOOKUP(A844,'Medical Examinations'!A844:J3178,6,FALSE)</f>
        <v>No</v>
      </c>
      <c r="F844" s="33" t="str">
        <f>VLOOKUP(A844,'Medical Examinations'!A844:J3178,7,FALSE)</f>
        <v>No</v>
      </c>
      <c r="G844" s="33" t="str">
        <f>VLOOKUP(A844,'Medical Examinations'!A844:J3178,8,FALSE)</f>
        <v>No</v>
      </c>
      <c r="H844" s="33">
        <f>VLOOKUP(A844,'Medical Examinations'!A844:J3178,9,FALSE)</f>
        <v>2</v>
      </c>
      <c r="I844" s="33" t="str">
        <f>VLOOKUP(A844,'Medical Examinations'!A844:J3178,10,FALSE)</f>
        <v>No</v>
      </c>
      <c r="J844" s="33" t="str">
        <f>VLOOKUP(A844,'Medical Examinations'!A844:J3178,3,FALSE)</f>
        <v>Obesity</v>
      </c>
      <c r="K844" s="33" t="str">
        <f>VLOOKUP(A844,'Medical Examinations'!A844:J3178,5,FALSE)</f>
        <v>Normal</v>
      </c>
      <c r="L844" s="34">
        <f>VLOOKUP(Healthcare!A844,'Hospitalisation Details'!A844:L3186,6,FALSE)</f>
        <v>33852</v>
      </c>
      <c r="M844" s="35">
        <f>VLOOKUP(A844,'Hospitalisation Details'!A844:L3186,9,FALSE)</f>
        <v>12640.24</v>
      </c>
      <c r="N844" s="32" t="str">
        <f>VLOOKUP(Healthcare!A844,'Hospitalisation Details'!A844:L3186,10,FALSE)</f>
        <v>tier - 3</v>
      </c>
      <c r="O844" s="33" t="str">
        <f>VLOOKUP(A844,'Hospitalisation Details'!A843:L3186,11,FALSE)</f>
        <v>tier - 1</v>
      </c>
      <c r="P844" s="33" t="str">
        <f>VLOOKUP(A844,'Hospitalisation Details'!A843:L3186,12)</f>
        <v>R1013</v>
      </c>
      <c r="Q844" s="36">
        <f ca="1">VLOOKUP(A844,'Hospitalisation Details'!A843:L3186,7,FALSE)</f>
        <v>34</v>
      </c>
    </row>
    <row r="845" spans="1:17" ht="15.5" x14ac:dyDescent="0.35">
      <c r="A845" s="37" t="s">
        <v>1523</v>
      </c>
      <c r="B845" s="38" t="str">
        <f>VLOOKUP(A845,'Customer Names'!A845:E3179,3,FALSE)</f>
        <v>Anderson</v>
      </c>
      <c r="C845" s="39">
        <f>VLOOKUP(A845,'Medical Examinations'!A845:J3179,2,FALSE)</f>
        <v>30.5</v>
      </c>
      <c r="D845" s="38">
        <f>VLOOKUP(A845,'Medical Examinations'!A845:J3179,4,FALSE)</f>
        <v>9.9</v>
      </c>
      <c r="E845" s="40" t="str">
        <f>VLOOKUP(A845,'Medical Examinations'!A845:J3179,6,FALSE)</f>
        <v>No</v>
      </c>
      <c r="F845" s="41" t="str">
        <f>VLOOKUP(A845,'Medical Examinations'!A845:J3179,7,FALSE)</f>
        <v>No</v>
      </c>
      <c r="G845" s="41" t="str">
        <f>VLOOKUP(A845,'Medical Examinations'!A845:J3179,8,FALSE)</f>
        <v>No</v>
      </c>
      <c r="H845" s="41">
        <f>VLOOKUP(A845,'Medical Examinations'!A845:J3179,9,FALSE)</f>
        <v>0</v>
      </c>
      <c r="I845" s="41" t="str">
        <f>VLOOKUP(A845,'Medical Examinations'!A845:J3179,10,FALSE)</f>
        <v>No</v>
      </c>
      <c r="J845" s="41" t="str">
        <f>VLOOKUP(A845,'Medical Examinations'!A845:J3179,3,FALSE)</f>
        <v>Obesity</v>
      </c>
      <c r="K845" s="41" t="str">
        <f>VLOOKUP(A845,'Medical Examinations'!A845:J3179,5,FALSE)</f>
        <v>Diabetese</v>
      </c>
      <c r="L845" s="42">
        <f>VLOOKUP(Healthcare!A845,'Hospitalisation Details'!A845:L3187,6,FALSE)</f>
        <v>33807</v>
      </c>
      <c r="M845" s="43">
        <f>VLOOKUP(A845,'Hospitalisation Details'!A845:L3187,9,FALSE)</f>
        <v>12638.2</v>
      </c>
      <c r="N845" s="40" t="str">
        <f>VLOOKUP(Healthcare!A845,'Hospitalisation Details'!A845:L3187,10,FALSE)</f>
        <v>tier - 3</v>
      </c>
      <c r="O845" s="41" t="str">
        <f>VLOOKUP(A845,'Hospitalisation Details'!A844:L3187,11,FALSE)</f>
        <v>tier - 1</v>
      </c>
      <c r="P845" s="41" t="str">
        <f>VLOOKUP(A845,'Hospitalisation Details'!A844:L3187,12)</f>
        <v>R1013</v>
      </c>
      <c r="Q845" s="44">
        <f ca="1">VLOOKUP(A845,'Hospitalisation Details'!A844:L3187,7,FALSE)</f>
        <v>34</v>
      </c>
    </row>
    <row r="846" spans="1:17" ht="15.5" x14ac:dyDescent="0.35">
      <c r="A846" s="29" t="s">
        <v>1522</v>
      </c>
      <c r="B846" s="30" t="str">
        <f>VLOOKUP(A846,'Customer Names'!A846:E3180,3,FALSE)</f>
        <v>Uchiyama</v>
      </c>
      <c r="C846" s="31">
        <f>VLOOKUP(A846,'Medical Examinations'!A846:J3180,2,FALSE)</f>
        <v>24.53</v>
      </c>
      <c r="D846" s="30">
        <f>VLOOKUP(A846,'Medical Examinations'!A846:J3180,4,FALSE)</f>
        <v>9.0500000000000007</v>
      </c>
      <c r="E846" s="32" t="str">
        <f>VLOOKUP(A846,'Medical Examinations'!A846:J3180,6,FALSE)</f>
        <v>No</v>
      </c>
      <c r="F846" s="33" t="str">
        <f>VLOOKUP(A846,'Medical Examinations'!A846:J3180,7,FALSE)</f>
        <v>No</v>
      </c>
      <c r="G846" s="33" t="str">
        <f>VLOOKUP(A846,'Medical Examinations'!A846:J3180,8,FALSE)</f>
        <v>No</v>
      </c>
      <c r="H846" s="33">
        <f>VLOOKUP(A846,'Medical Examinations'!A846:J3180,9,FALSE)</f>
        <v>0</v>
      </c>
      <c r="I846" s="33" t="str">
        <f>VLOOKUP(A846,'Medical Examinations'!A846:J3180,10,FALSE)</f>
        <v>No</v>
      </c>
      <c r="J846" s="33" t="str">
        <f>VLOOKUP(A846,'Medical Examinations'!A846:J3180,3,FALSE)</f>
        <v>Normal weight</v>
      </c>
      <c r="K846" s="33" t="str">
        <f>VLOOKUP(A846,'Medical Examinations'!A846:J3180,5,FALSE)</f>
        <v>Diabetese</v>
      </c>
      <c r="L846" s="34">
        <f>VLOOKUP(Healthcare!A846,'Hospitalisation Details'!A846:L3188,6,FALSE)</f>
        <v>33930</v>
      </c>
      <c r="M846" s="35">
        <f>VLOOKUP(A846,'Hospitalisation Details'!A846:L3188,9,FALSE)</f>
        <v>12629.9</v>
      </c>
      <c r="N846" s="32" t="str">
        <f>VLOOKUP(Healthcare!A846,'Hospitalisation Details'!A846:L3188,10,FALSE)</f>
        <v>tier - 3</v>
      </c>
      <c r="O846" s="33" t="str">
        <f>VLOOKUP(A846,'Hospitalisation Details'!A845:L3188,11,FALSE)</f>
        <v>tier - 3</v>
      </c>
      <c r="P846" s="33" t="str">
        <f>VLOOKUP(A846,'Hospitalisation Details'!A845:L3188,12)</f>
        <v>R1013</v>
      </c>
      <c r="Q846" s="36">
        <f ca="1">VLOOKUP(A846,'Hospitalisation Details'!A845:L3188,7,FALSE)</f>
        <v>33</v>
      </c>
    </row>
    <row r="847" spans="1:17" ht="15.5" x14ac:dyDescent="0.35">
      <c r="A847" s="37" t="s">
        <v>1521</v>
      </c>
      <c r="B847" s="38" t="str">
        <f>VLOOKUP(A847,'Customer Names'!A847:E3181,3,FALSE)</f>
        <v>Desota</v>
      </c>
      <c r="C847" s="39">
        <f>VLOOKUP(A847,'Medical Examinations'!A847:J3181,2,FALSE)</f>
        <v>25.74</v>
      </c>
      <c r="D847" s="38">
        <f>VLOOKUP(A847,'Medical Examinations'!A847:J3181,4,FALSE)</f>
        <v>10.93</v>
      </c>
      <c r="E847" s="40" t="str">
        <f>VLOOKUP(A847,'Medical Examinations'!A847:J3181,6,FALSE)</f>
        <v>No</v>
      </c>
      <c r="F847" s="41" t="str">
        <f>VLOOKUP(A847,'Medical Examinations'!A847:J3181,7,FALSE)</f>
        <v>No</v>
      </c>
      <c r="G847" s="41" t="str">
        <f>VLOOKUP(A847,'Medical Examinations'!A847:J3181,8,FALSE)</f>
        <v>No</v>
      </c>
      <c r="H847" s="41">
        <f>VLOOKUP(A847,'Medical Examinations'!A847:J3181,9,FALSE)</f>
        <v>0</v>
      </c>
      <c r="I847" s="41" t="str">
        <f>VLOOKUP(A847,'Medical Examinations'!A847:J3181,10,FALSE)</f>
        <v>No</v>
      </c>
      <c r="J847" s="41" t="str">
        <f>VLOOKUP(A847,'Medical Examinations'!A847:J3181,3,FALSE)</f>
        <v>Overweight</v>
      </c>
      <c r="K847" s="41" t="str">
        <f>VLOOKUP(A847,'Medical Examinations'!A847:J3181,5,FALSE)</f>
        <v>Diabetese</v>
      </c>
      <c r="L847" s="42">
        <f>VLOOKUP(Healthcare!A847,'Hospitalisation Details'!A847:L3189,6,FALSE)</f>
        <v>34976</v>
      </c>
      <c r="M847" s="43">
        <f>VLOOKUP(A847,'Hospitalisation Details'!A847:L3189,9,FALSE)</f>
        <v>12629.17</v>
      </c>
      <c r="N847" s="40" t="str">
        <f>VLOOKUP(Healthcare!A847,'Hospitalisation Details'!A847:L3189,10,FALSE)</f>
        <v>tier - 3</v>
      </c>
      <c r="O847" s="41" t="str">
        <f>VLOOKUP(A847,'Hospitalisation Details'!A846:L3189,11,FALSE)</f>
        <v>tier - 1</v>
      </c>
      <c r="P847" s="41" t="str">
        <f>VLOOKUP(A847,'Hospitalisation Details'!A846:L3189,12)</f>
        <v>R1013</v>
      </c>
      <c r="Q847" s="44">
        <f ca="1">VLOOKUP(A847,'Hospitalisation Details'!A846:L3189,7,FALSE)</f>
        <v>30</v>
      </c>
    </row>
    <row r="848" spans="1:17" ht="15.5" x14ac:dyDescent="0.35">
      <c r="A848" s="29" t="s">
        <v>1520</v>
      </c>
      <c r="B848" s="30" t="str">
        <f>VLOOKUP(A848,'Customer Names'!A848:E3182,3,FALSE)</f>
        <v>Edmonds</v>
      </c>
      <c r="C848" s="31">
        <f>VLOOKUP(A848,'Medical Examinations'!A848:J3182,2,FALSE)</f>
        <v>34.08</v>
      </c>
      <c r="D848" s="30">
        <f>VLOOKUP(A848,'Medical Examinations'!A848:J3182,4,FALSE)</f>
        <v>7.58</v>
      </c>
      <c r="E848" s="32" t="str">
        <f>VLOOKUP(A848,'Medical Examinations'!A848:J3182,6,FALSE)</f>
        <v>Yes</v>
      </c>
      <c r="F848" s="33" t="str">
        <f>VLOOKUP(A848,'Medical Examinations'!A848:J3182,7,FALSE)</f>
        <v>No</v>
      </c>
      <c r="G848" s="33" t="str">
        <f>VLOOKUP(A848,'Medical Examinations'!A848:J3182,8,FALSE)</f>
        <v>No</v>
      </c>
      <c r="H848" s="33">
        <f>VLOOKUP(A848,'Medical Examinations'!A848:J3182,9,FALSE)</f>
        <v>2</v>
      </c>
      <c r="I848" s="33" t="str">
        <f>VLOOKUP(A848,'Medical Examinations'!A848:J3182,10,FALSE)</f>
        <v>No</v>
      </c>
      <c r="J848" s="33" t="str">
        <f>VLOOKUP(A848,'Medical Examinations'!A848:J3182,3,FALSE)</f>
        <v>Obesity</v>
      </c>
      <c r="K848" s="33" t="str">
        <f>VLOOKUP(A848,'Medical Examinations'!A848:J3182,5,FALSE)</f>
        <v>Diabetese</v>
      </c>
      <c r="L848" s="34">
        <f>VLOOKUP(Healthcare!A848,'Hospitalisation Details'!A848:L3190,6,FALSE)</f>
        <v>33235</v>
      </c>
      <c r="M848" s="35">
        <f>VLOOKUP(A848,'Hospitalisation Details'!A848:L3190,9,FALSE)</f>
        <v>12624.74</v>
      </c>
      <c r="N848" s="32" t="str">
        <f>VLOOKUP(Healthcare!A848,'Hospitalisation Details'!A848:L3190,10,FALSE)</f>
        <v>tier - 3</v>
      </c>
      <c r="O848" s="33" t="str">
        <f>VLOOKUP(A848,'Hospitalisation Details'!A847:L3190,11,FALSE)</f>
        <v>tier - 1</v>
      </c>
      <c r="P848" s="33" t="str">
        <f>VLOOKUP(A848,'Hospitalisation Details'!A847:L3190,12)</f>
        <v>R1013</v>
      </c>
      <c r="Q848" s="36">
        <f ca="1">VLOOKUP(A848,'Hospitalisation Details'!A847:L3190,7,FALSE)</f>
        <v>35</v>
      </c>
    </row>
    <row r="849" spans="1:17" ht="15.5" x14ac:dyDescent="0.35">
      <c r="A849" s="37" t="s">
        <v>1519</v>
      </c>
      <c r="B849" s="38" t="str">
        <f>VLOOKUP(A849,'Customer Names'!A849:E3183,3,FALSE)</f>
        <v>Otto</v>
      </c>
      <c r="C849" s="39">
        <f>VLOOKUP(A849,'Medical Examinations'!A849:J3183,2,FALSE)</f>
        <v>31.35</v>
      </c>
      <c r="D849" s="38">
        <f>VLOOKUP(A849,'Medical Examinations'!A849:J3183,4,FALSE)</f>
        <v>11</v>
      </c>
      <c r="E849" s="40" t="str">
        <f>VLOOKUP(A849,'Medical Examinations'!A849:J3183,6,FALSE)</f>
        <v>Yes</v>
      </c>
      <c r="F849" s="41" t="str">
        <f>VLOOKUP(A849,'Medical Examinations'!A849:J3183,7,FALSE)</f>
        <v>No</v>
      </c>
      <c r="G849" s="41" t="str">
        <f>VLOOKUP(A849,'Medical Examinations'!A849:J3183,8,FALSE)</f>
        <v>Yes</v>
      </c>
      <c r="H849" s="41">
        <f>VLOOKUP(A849,'Medical Examinations'!A849:J3183,9,FALSE)</f>
        <v>1</v>
      </c>
      <c r="I849" s="41" t="str">
        <f>VLOOKUP(A849,'Medical Examinations'!A849:J3183,10,FALSE)</f>
        <v>No</v>
      </c>
      <c r="J849" s="41" t="str">
        <f>VLOOKUP(A849,'Medical Examinations'!A849:J3183,3,FALSE)</f>
        <v>Obesity</v>
      </c>
      <c r="K849" s="41" t="str">
        <f>VLOOKUP(A849,'Medical Examinations'!A849:J3183,5,FALSE)</f>
        <v>Diabetese</v>
      </c>
      <c r="L849" s="42">
        <f>VLOOKUP(Healthcare!A849,'Hospitalisation Details'!A849:L3191,6,FALSE)</f>
        <v>34200</v>
      </c>
      <c r="M849" s="43">
        <f>VLOOKUP(A849,'Hospitalisation Details'!A849:L3191,9,FALSE)</f>
        <v>12622.18</v>
      </c>
      <c r="N849" s="40" t="str">
        <f>VLOOKUP(Healthcare!A849,'Hospitalisation Details'!A849:L3191,10,FALSE)</f>
        <v>tier - 3</v>
      </c>
      <c r="O849" s="41" t="str">
        <f>VLOOKUP(A849,'Hospitalisation Details'!A848:L3191,11,FALSE)</f>
        <v>tier - 1</v>
      </c>
      <c r="P849" s="41" t="str">
        <f>VLOOKUP(A849,'Hospitalisation Details'!A848:L3191,12)</f>
        <v>R1013</v>
      </c>
      <c r="Q849" s="44">
        <f ca="1">VLOOKUP(A849,'Hospitalisation Details'!A848:L3191,7,FALSE)</f>
        <v>33</v>
      </c>
    </row>
    <row r="850" spans="1:17" ht="15.5" x14ac:dyDescent="0.35">
      <c r="A850" s="29" t="s">
        <v>1518</v>
      </c>
      <c r="B850" s="30" t="str">
        <f>VLOOKUP(A850,'Customer Names'!A850:E3184,3,FALSE)</f>
        <v>Kurt</v>
      </c>
      <c r="C850" s="31">
        <f>VLOOKUP(A850,'Medical Examinations'!A850:J3184,2,FALSE)</f>
        <v>26.79</v>
      </c>
      <c r="D850" s="30">
        <f>VLOOKUP(A850,'Medical Examinations'!A850:J3184,4,FALSE)</f>
        <v>5.0599999999999996</v>
      </c>
      <c r="E850" s="32" t="str">
        <f>VLOOKUP(A850,'Medical Examinations'!A850:J3184,6,FALSE)</f>
        <v>No</v>
      </c>
      <c r="F850" s="33" t="str">
        <f>VLOOKUP(A850,'Medical Examinations'!A850:J3184,7,FALSE)</f>
        <v>No</v>
      </c>
      <c r="G850" s="33" t="str">
        <f>VLOOKUP(A850,'Medical Examinations'!A850:J3184,8,FALSE)</f>
        <v>No</v>
      </c>
      <c r="H850" s="33">
        <f>VLOOKUP(A850,'Medical Examinations'!A850:J3184,9,FALSE)</f>
        <v>1</v>
      </c>
      <c r="I850" s="33" t="str">
        <f>VLOOKUP(A850,'Medical Examinations'!A850:J3184,10,FALSE)</f>
        <v>No</v>
      </c>
      <c r="J850" s="33" t="str">
        <f>VLOOKUP(A850,'Medical Examinations'!A850:J3184,3,FALSE)</f>
        <v>Overweight</v>
      </c>
      <c r="K850" s="33" t="str">
        <f>VLOOKUP(A850,'Medical Examinations'!A850:J3184,5,FALSE)</f>
        <v>Normal</v>
      </c>
      <c r="L850" s="34">
        <f>VLOOKUP(Healthcare!A850,'Hospitalisation Details'!A850:L3192,6,FALSE)</f>
        <v>36117</v>
      </c>
      <c r="M850" s="35">
        <f>VLOOKUP(A850,'Hospitalisation Details'!A850:L3192,9,FALSE)</f>
        <v>12609.89</v>
      </c>
      <c r="N850" s="32" t="str">
        <f>VLOOKUP(Healthcare!A850,'Hospitalisation Details'!A850:L3192,10,FALSE)</f>
        <v>tier - 3</v>
      </c>
      <c r="O850" s="33" t="str">
        <f>VLOOKUP(A850,'Hospitalisation Details'!A849:L3192,11,FALSE)</f>
        <v>tier - 3</v>
      </c>
      <c r="P850" s="33" t="str">
        <f>VLOOKUP(A850,'Hospitalisation Details'!A849:L3192,12)</f>
        <v>R1013</v>
      </c>
      <c r="Q850" s="36">
        <f ca="1">VLOOKUP(A850,'Hospitalisation Details'!A849:L3192,7,FALSE)</f>
        <v>27</v>
      </c>
    </row>
    <row r="851" spans="1:17" ht="15.5" x14ac:dyDescent="0.35">
      <c r="A851" s="37" t="s">
        <v>1517</v>
      </c>
      <c r="B851" s="38" t="str">
        <f>VLOOKUP(A851,'Customer Names'!A851:E3185,3,FALSE)</f>
        <v>Duhaime</v>
      </c>
      <c r="C851" s="39">
        <f>VLOOKUP(A851,'Medical Examinations'!A851:J3185,2,FALSE)</f>
        <v>42.78</v>
      </c>
      <c r="D851" s="38">
        <f>VLOOKUP(A851,'Medical Examinations'!A851:J3185,4,FALSE)</f>
        <v>6.11</v>
      </c>
      <c r="E851" s="40" t="str">
        <f>VLOOKUP(A851,'Medical Examinations'!A851:J3185,6,FALSE)</f>
        <v>Yes</v>
      </c>
      <c r="F851" s="41" t="str">
        <f>VLOOKUP(A851,'Medical Examinations'!A851:J3185,7,FALSE)</f>
        <v>No</v>
      </c>
      <c r="G851" s="41" t="str">
        <f>VLOOKUP(A851,'Medical Examinations'!A851:J3185,8,FALSE)</f>
        <v>No</v>
      </c>
      <c r="H851" s="41">
        <f>VLOOKUP(A851,'Medical Examinations'!A851:J3185,9,FALSE)</f>
        <v>1</v>
      </c>
      <c r="I851" s="41" t="str">
        <f>VLOOKUP(A851,'Medical Examinations'!A851:J3185,10,FALSE)</f>
        <v>No</v>
      </c>
      <c r="J851" s="41" t="str">
        <f>VLOOKUP(A851,'Medical Examinations'!A851:J3185,3,FALSE)</f>
        <v>Obesity</v>
      </c>
      <c r="K851" s="41" t="str">
        <f>VLOOKUP(A851,'Medical Examinations'!A851:J3185,5,FALSE)</f>
        <v>Prediabetese</v>
      </c>
      <c r="L851" s="42">
        <f>VLOOKUP(Healthcare!A851,'Hospitalisation Details'!A851:L3193,6,FALSE)</f>
        <v>36018</v>
      </c>
      <c r="M851" s="43">
        <f>VLOOKUP(A851,'Hospitalisation Details'!A851:L3193,9,FALSE)</f>
        <v>12600.46</v>
      </c>
      <c r="N851" s="40" t="str">
        <f>VLOOKUP(Healthcare!A851,'Hospitalisation Details'!A851:L3193,10,FALSE)</f>
        <v>tier - 3</v>
      </c>
      <c r="O851" s="41" t="str">
        <f>VLOOKUP(A851,'Hospitalisation Details'!A850:L3193,11,FALSE)</f>
        <v>tier - 1</v>
      </c>
      <c r="P851" s="41" t="str">
        <f>VLOOKUP(A851,'Hospitalisation Details'!A850:L3193,12)</f>
        <v>R1013</v>
      </c>
      <c r="Q851" s="44">
        <f ca="1">VLOOKUP(A851,'Hospitalisation Details'!A850:L3193,7,FALSE)</f>
        <v>28</v>
      </c>
    </row>
    <row r="852" spans="1:17" ht="15.5" x14ac:dyDescent="0.35">
      <c r="A852" s="29" t="s">
        <v>1516</v>
      </c>
      <c r="B852" s="30" t="str">
        <f>VLOOKUP(A852,'Customer Names'!A852:E3186,3,FALSE)</f>
        <v>Swann</v>
      </c>
      <c r="C852" s="31">
        <f>VLOOKUP(A852,'Medical Examinations'!A852:J3186,2,FALSE)</f>
        <v>46.75</v>
      </c>
      <c r="D852" s="30">
        <f>VLOOKUP(A852,'Medical Examinations'!A852:J3186,4,FALSE)</f>
        <v>6.66</v>
      </c>
      <c r="E852" s="32" t="str">
        <f>VLOOKUP(A852,'Medical Examinations'!A852:J3186,6,FALSE)</f>
        <v>Yes</v>
      </c>
      <c r="F852" s="33" t="str">
        <f>VLOOKUP(A852,'Medical Examinations'!A852:J3186,7,FALSE)</f>
        <v>No</v>
      </c>
      <c r="G852" s="33" t="str">
        <f>VLOOKUP(A852,'Medical Examinations'!A852:J3186,8,FALSE)</f>
        <v>No</v>
      </c>
      <c r="H852" s="33">
        <f>VLOOKUP(A852,'Medical Examinations'!A852:J3186,9,FALSE)</f>
        <v>2</v>
      </c>
      <c r="I852" s="33" t="str">
        <f>VLOOKUP(A852,'Medical Examinations'!A852:J3186,10,FALSE)</f>
        <v>No</v>
      </c>
      <c r="J852" s="33" t="str">
        <f>VLOOKUP(A852,'Medical Examinations'!A852:J3186,3,FALSE)</f>
        <v>Obesity</v>
      </c>
      <c r="K852" s="33" t="str">
        <f>VLOOKUP(A852,'Medical Examinations'!A852:J3186,5,FALSE)</f>
        <v>Diabetese</v>
      </c>
      <c r="L852" s="34">
        <f>VLOOKUP(Healthcare!A852,'Hospitalisation Details'!A852:L3194,6,FALSE)</f>
        <v>33042</v>
      </c>
      <c r="M852" s="35">
        <f>VLOOKUP(A852,'Hospitalisation Details'!A852:L3194,9,FALSE)</f>
        <v>12592.53</v>
      </c>
      <c r="N852" s="32" t="str">
        <f>VLOOKUP(Healthcare!A852,'Hospitalisation Details'!A852:L3194,10,FALSE)</f>
        <v>tier - 3</v>
      </c>
      <c r="O852" s="33" t="str">
        <f>VLOOKUP(A852,'Hospitalisation Details'!A851:L3194,11,FALSE)</f>
        <v>tier - 2</v>
      </c>
      <c r="P852" s="33" t="str">
        <f>VLOOKUP(A852,'Hospitalisation Details'!A851:L3194,12)</f>
        <v>R1013</v>
      </c>
      <c r="Q852" s="36">
        <f ca="1">VLOOKUP(A852,'Hospitalisation Details'!A851:L3194,7,FALSE)</f>
        <v>36</v>
      </c>
    </row>
    <row r="853" spans="1:17" ht="15.5" x14ac:dyDescent="0.35">
      <c r="A853" s="37" t="s">
        <v>1515</v>
      </c>
      <c r="B853" s="38" t="str">
        <f>VLOOKUP(A853,'Customer Names'!A853:E3187,3,FALSE)</f>
        <v>Burton</v>
      </c>
      <c r="C853" s="39">
        <f>VLOOKUP(A853,'Medical Examinations'!A853:J3187,2,FALSE)</f>
        <v>32.15</v>
      </c>
      <c r="D853" s="38">
        <f>VLOOKUP(A853,'Medical Examinations'!A853:J3187,4,FALSE)</f>
        <v>4.0199999999999996</v>
      </c>
      <c r="E853" s="40" t="str">
        <f>VLOOKUP(A853,'Medical Examinations'!A853:J3187,6,FALSE)</f>
        <v>Yes</v>
      </c>
      <c r="F853" s="41" t="str">
        <f>VLOOKUP(A853,'Medical Examinations'!A853:J3187,7,FALSE)</f>
        <v>No</v>
      </c>
      <c r="G853" s="41" t="str">
        <f>VLOOKUP(A853,'Medical Examinations'!A853:J3187,8,FALSE)</f>
        <v>Yes</v>
      </c>
      <c r="H853" s="41">
        <f>VLOOKUP(A853,'Medical Examinations'!A853:J3187,9,FALSE)</f>
        <v>1</v>
      </c>
      <c r="I853" s="41" t="str">
        <f>VLOOKUP(A853,'Medical Examinations'!A853:J3187,10,FALSE)</f>
        <v>No</v>
      </c>
      <c r="J853" s="41" t="str">
        <f>VLOOKUP(A853,'Medical Examinations'!A853:J3187,3,FALSE)</f>
        <v>Obesity</v>
      </c>
      <c r="K853" s="41" t="str">
        <f>VLOOKUP(A853,'Medical Examinations'!A853:J3187,5,FALSE)</f>
        <v>Normal</v>
      </c>
      <c r="L853" s="42">
        <f>VLOOKUP(Healthcare!A853,'Hospitalisation Details'!A853:L3195,6,FALSE)</f>
        <v>36490</v>
      </c>
      <c r="M853" s="43">
        <f>VLOOKUP(A853,'Hospitalisation Details'!A853:L3195,9,FALSE)</f>
        <v>12579.92</v>
      </c>
      <c r="N853" s="40" t="str">
        <f>VLOOKUP(Healthcare!A853,'Hospitalisation Details'!A853:L3195,10,FALSE)</f>
        <v>tier - 3</v>
      </c>
      <c r="O853" s="41" t="str">
        <f>VLOOKUP(A853,'Hospitalisation Details'!A852:L3195,11,FALSE)</f>
        <v>tier - 1</v>
      </c>
      <c r="P853" s="41" t="str">
        <f>VLOOKUP(A853,'Hospitalisation Details'!A852:L3195,12)</f>
        <v>R1013</v>
      </c>
      <c r="Q853" s="44">
        <f ca="1">VLOOKUP(A853,'Hospitalisation Details'!A852:L3195,7,FALSE)</f>
        <v>26</v>
      </c>
    </row>
    <row r="854" spans="1:17" ht="15.5" x14ac:dyDescent="0.35">
      <c r="A854" s="29" t="s">
        <v>1514</v>
      </c>
      <c r="B854" s="30" t="str">
        <f>VLOOKUP(A854,'Customer Names'!A854:E3188,3,FALSE)</f>
        <v>Ricardi</v>
      </c>
      <c r="C854" s="31">
        <f>VLOOKUP(A854,'Medical Examinations'!A854:J3188,2,FALSE)</f>
        <v>43.4</v>
      </c>
      <c r="D854" s="30">
        <f>VLOOKUP(A854,'Medical Examinations'!A854:J3188,4,FALSE)</f>
        <v>8.81</v>
      </c>
      <c r="E854" s="32" t="str">
        <f>VLOOKUP(A854,'Medical Examinations'!A854:J3188,6,FALSE)</f>
        <v>Yes</v>
      </c>
      <c r="F854" s="33" t="str">
        <f>VLOOKUP(A854,'Medical Examinations'!A854:J3188,7,FALSE)</f>
        <v>No</v>
      </c>
      <c r="G854" s="33" t="str">
        <f>VLOOKUP(A854,'Medical Examinations'!A854:J3188,8,FALSE)</f>
        <v>No</v>
      </c>
      <c r="H854" s="33">
        <f>VLOOKUP(A854,'Medical Examinations'!A854:J3188,9,FALSE)</f>
        <v>2</v>
      </c>
      <c r="I854" s="33" t="str">
        <f>VLOOKUP(A854,'Medical Examinations'!A854:J3188,10,FALSE)</f>
        <v>No</v>
      </c>
      <c r="J854" s="33" t="str">
        <f>VLOOKUP(A854,'Medical Examinations'!A854:J3188,3,FALSE)</f>
        <v>Obesity</v>
      </c>
      <c r="K854" s="33" t="str">
        <f>VLOOKUP(A854,'Medical Examinations'!A854:J3188,5,FALSE)</f>
        <v>Diabetese</v>
      </c>
      <c r="L854" s="34">
        <f>VLOOKUP(Healthcare!A854,'Hospitalisation Details'!A854:L3196,6,FALSE)</f>
        <v>33570</v>
      </c>
      <c r="M854" s="35">
        <f>VLOOKUP(A854,'Hospitalisation Details'!A854:L3196,9,FALSE)</f>
        <v>12574.05</v>
      </c>
      <c r="N854" s="32" t="str">
        <f>VLOOKUP(Healthcare!A854,'Hospitalisation Details'!A854:L3196,10,FALSE)</f>
        <v>tier - 3</v>
      </c>
      <c r="O854" s="33" t="str">
        <f>VLOOKUP(A854,'Hospitalisation Details'!A853:L3196,11,FALSE)</f>
        <v>tier - 1</v>
      </c>
      <c r="P854" s="33" t="str">
        <f>VLOOKUP(A854,'Hospitalisation Details'!A853:L3196,12)</f>
        <v>R1013</v>
      </c>
      <c r="Q854" s="36">
        <f ca="1">VLOOKUP(A854,'Hospitalisation Details'!A853:L3196,7,FALSE)</f>
        <v>34</v>
      </c>
    </row>
    <row r="855" spans="1:17" ht="15.5" x14ac:dyDescent="0.35">
      <c r="A855" s="37" t="s">
        <v>1513</v>
      </c>
      <c r="B855" s="38" t="str">
        <f>VLOOKUP(A855,'Customer Names'!A855:E3189,3,FALSE)</f>
        <v>Joslyn</v>
      </c>
      <c r="C855" s="39">
        <f>VLOOKUP(A855,'Medical Examinations'!A855:J3189,2,FALSE)</f>
        <v>31.57</v>
      </c>
      <c r="D855" s="38">
        <f>VLOOKUP(A855,'Medical Examinations'!A855:J3189,4,FALSE)</f>
        <v>7.92</v>
      </c>
      <c r="E855" s="40" t="str">
        <f>VLOOKUP(A855,'Medical Examinations'!A855:J3189,6,FALSE)</f>
        <v>Yes</v>
      </c>
      <c r="F855" s="41" t="str">
        <f>VLOOKUP(A855,'Medical Examinations'!A855:J3189,7,FALSE)</f>
        <v>No</v>
      </c>
      <c r="G855" s="41" t="str">
        <f>VLOOKUP(A855,'Medical Examinations'!A855:J3189,8,FALSE)</f>
        <v>No</v>
      </c>
      <c r="H855" s="41">
        <f>VLOOKUP(A855,'Medical Examinations'!A855:J3189,9,FALSE)</f>
        <v>2</v>
      </c>
      <c r="I855" s="41" t="str">
        <f>VLOOKUP(A855,'Medical Examinations'!A855:J3189,10,FALSE)</f>
        <v>No</v>
      </c>
      <c r="J855" s="41" t="str">
        <f>VLOOKUP(A855,'Medical Examinations'!A855:J3189,3,FALSE)</f>
        <v>Obesity</v>
      </c>
      <c r="K855" s="41" t="str">
        <f>VLOOKUP(A855,'Medical Examinations'!A855:J3189,5,FALSE)</f>
        <v>Diabetese</v>
      </c>
      <c r="L855" s="42">
        <f>VLOOKUP(Healthcare!A855,'Hospitalisation Details'!A855:L3197,6,FALSE)</f>
        <v>33570</v>
      </c>
      <c r="M855" s="43">
        <f>VLOOKUP(A855,'Hospitalisation Details'!A855:L3197,9,FALSE)</f>
        <v>12557.61</v>
      </c>
      <c r="N855" s="40" t="str">
        <f>VLOOKUP(Healthcare!A855,'Hospitalisation Details'!A855:L3197,10,FALSE)</f>
        <v>tier - 3</v>
      </c>
      <c r="O855" s="41" t="str">
        <f>VLOOKUP(A855,'Hospitalisation Details'!A854:L3197,11,FALSE)</f>
        <v>tier - 3</v>
      </c>
      <c r="P855" s="41" t="str">
        <f>VLOOKUP(A855,'Hospitalisation Details'!A854:L3197,12)</f>
        <v>R1013</v>
      </c>
      <c r="Q855" s="44">
        <f ca="1">VLOOKUP(A855,'Hospitalisation Details'!A854:L3197,7,FALSE)</f>
        <v>34</v>
      </c>
    </row>
    <row r="856" spans="1:17" ht="15.5" x14ac:dyDescent="0.35">
      <c r="A856" s="29" t="s">
        <v>1512</v>
      </c>
      <c r="B856" s="30" t="str">
        <f>VLOOKUP(A856,'Customer Names'!A856:E3190,3,FALSE)</f>
        <v>Bennie</v>
      </c>
      <c r="C856" s="31">
        <f>VLOOKUP(A856,'Medical Examinations'!A856:J3190,2,FALSE)</f>
        <v>24.32</v>
      </c>
      <c r="D856" s="30">
        <f>VLOOKUP(A856,'Medical Examinations'!A856:J3190,4,FALSE)</f>
        <v>7.48</v>
      </c>
      <c r="E856" s="32" t="str">
        <f>VLOOKUP(A856,'Medical Examinations'!A856:J3190,6,FALSE)</f>
        <v>No</v>
      </c>
      <c r="F856" s="33" t="str">
        <f>VLOOKUP(A856,'Medical Examinations'!A856:J3190,7,FALSE)</f>
        <v>No</v>
      </c>
      <c r="G856" s="33" t="str">
        <f>VLOOKUP(A856,'Medical Examinations'!A856:J3190,8,FALSE)</f>
        <v>No</v>
      </c>
      <c r="H856" s="33">
        <f>VLOOKUP(A856,'Medical Examinations'!A856:J3190,9,FALSE)</f>
        <v>0</v>
      </c>
      <c r="I856" s="33" t="str">
        <f>VLOOKUP(A856,'Medical Examinations'!A856:J3190,10,FALSE)</f>
        <v>No</v>
      </c>
      <c r="J856" s="33" t="str">
        <f>VLOOKUP(A856,'Medical Examinations'!A856:J3190,3,FALSE)</f>
        <v>Normal weight</v>
      </c>
      <c r="K856" s="33" t="str">
        <f>VLOOKUP(A856,'Medical Examinations'!A856:J3190,5,FALSE)</f>
        <v>Diabetese</v>
      </c>
      <c r="L856" s="34">
        <f>VLOOKUP(Healthcare!A856,'Hospitalisation Details'!A856:L3198,6,FALSE)</f>
        <v>33893</v>
      </c>
      <c r="M856" s="35">
        <f>VLOOKUP(A856,'Hospitalisation Details'!A856:L3198,9,FALSE)</f>
        <v>12523.6</v>
      </c>
      <c r="N856" s="32" t="str">
        <f>VLOOKUP(Healthcare!A856,'Hospitalisation Details'!A856:L3198,10,FALSE)</f>
        <v>tier - 3</v>
      </c>
      <c r="O856" s="33" t="str">
        <f>VLOOKUP(A856,'Hospitalisation Details'!A855:L3198,11,FALSE)</f>
        <v>tier - 3</v>
      </c>
      <c r="P856" s="33" t="str">
        <f>VLOOKUP(A856,'Hospitalisation Details'!A855:L3198,12)</f>
        <v>R1013</v>
      </c>
      <c r="Q856" s="36">
        <f ca="1">VLOOKUP(A856,'Hospitalisation Details'!A855:L3198,7,FALSE)</f>
        <v>33</v>
      </c>
    </row>
    <row r="857" spans="1:17" ht="15.5" x14ac:dyDescent="0.35">
      <c r="A857" s="37" t="s">
        <v>1511</v>
      </c>
      <c r="B857" s="38" t="str">
        <f>VLOOKUP(A857,'Customer Names'!A857:E3191,3,FALSE)</f>
        <v>Kanyane</v>
      </c>
      <c r="C857" s="39">
        <f>VLOOKUP(A857,'Medical Examinations'!A857:J3191,2,FALSE)</f>
        <v>31.07</v>
      </c>
      <c r="D857" s="38">
        <f>VLOOKUP(A857,'Medical Examinations'!A857:J3191,4,FALSE)</f>
        <v>4.62</v>
      </c>
      <c r="E857" s="40" t="str">
        <f>VLOOKUP(A857,'Medical Examinations'!A857:J3191,6,FALSE)</f>
        <v>Yes</v>
      </c>
      <c r="F857" s="41" t="str">
        <f>VLOOKUP(A857,'Medical Examinations'!A857:J3191,7,FALSE)</f>
        <v>No</v>
      </c>
      <c r="G857" s="41" t="str">
        <f>VLOOKUP(A857,'Medical Examinations'!A857:J3191,8,FALSE)</f>
        <v>No</v>
      </c>
      <c r="H857" s="41">
        <f>VLOOKUP(A857,'Medical Examinations'!A857:J3191,9,FALSE)</f>
        <v>2</v>
      </c>
      <c r="I857" s="41" t="str">
        <f>VLOOKUP(A857,'Medical Examinations'!A857:J3191,10,FALSE)</f>
        <v>No</v>
      </c>
      <c r="J857" s="41" t="str">
        <f>VLOOKUP(A857,'Medical Examinations'!A857:J3191,3,FALSE)</f>
        <v>Obesity</v>
      </c>
      <c r="K857" s="41" t="str">
        <f>VLOOKUP(A857,'Medical Examinations'!A857:J3191,5,FALSE)</f>
        <v>Normal</v>
      </c>
      <c r="L857" s="42">
        <f>VLOOKUP(Healthcare!A857,'Hospitalisation Details'!A857:L3199,6,FALSE)</f>
        <v>35258</v>
      </c>
      <c r="M857" s="43">
        <f>VLOOKUP(A857,'Hospitalisation Details'!A857:L3199,9,FALSE)</f>
        <v>12499.88</v>
      </c>
      <c r="N857" s="40" t="str">
        <f>VLOOKUP(Healthcare!A857,'Hospitalisation Details'!A857:L3199,10,FALSE)</f>
        <v>tier - 3</v>
      </c>
      <c r="O857" s="41" t="str">
        <f>VLOOKUP(A857,'Hospitalisation Details'!A856:L3199,11,FALSE)</f>
        <v>tier - 2</v>
      </c>
      <c r="P857" s="41" t="str">
        <f>VLOOKUP(A857,'Hospitalisation Details'!A856:L3199,12)</f>
        <v>R1013</v>
      </c>
      <c r="Q857" s="44">
        <f ca="1">VLOOKUP(A857,'Hospitalisation Details'!A856:L3199,7,FALSE)</f>
        <v>30</v>
      </c>
    </row>
    <row r="858" spans="1:17" ht="15.5" x14ac:dyDescent="0.35">
      <c r="A858" s="29" t="s">
        <v>1510</v>
      </c>
      <c r="B858" s="30" t="str">
        <f>VLOOKUP(A858,'Customer Names'!A858:E3192,3,FALSE)</f>
        <v>McFadden</v>
      </c>
      <c r="C858" s="31">
        <f>VLOOKUP(A858,'Medical Examinations'!A858:J3192,2,FALSE)</f>
        <v>35.814999999999998</v>
      </c>
      <c r="D858" s="30">
        <f>VLOOKUP(A858,'Medical Examinations'!A858:J3192,4,FALSE)</f>
        <v>8.4700000000000006</v>
      </c>
      <c r="E858" s="32" t="str">
        <f>VLOOKUP(A858,'Medical Examinations'!A858:J3192,6,FALSE)</f>
        <v>No</v>
      </c>
      <c r="F858" s="33" t="str">
        <f>VLOOKUP(A858,'Medical Examinations'!A858:J3192,7,FALSE)</f>
        <v>No</v>
      </c>
      <c r="G858" s="33" t="str">
        <f>VLOOKUP(A858,'Medical Examinations'!A858:J3192,8,FALSE)</f>
        <v>No</v>
      </c>
      <c r="H858" s="33">
        <f>VLOOKUP(A858,'Medical Examinations'!A858:J3192,9,FALSE)</f>
        <v>0</v>
      </c>
      <c r="I858" s="33" t="str">
        <f>VLOOKUP(A858,'Medical Examinations'!A858:J3192,10,FALSE)</f>
        <v>No</v>
      </c>
      <c r="J858" s="33" t="str">
        <f>VLOOKUP(A858,'Medical Examinations'!A858:J3192,3,FALSE)</f>
        <v>Obesity</v>
      </c>
      <c r="K858" s="33" t="str">
        <f>VLOOKUP(A858,'Medical Examinations'!A858:J3192,5,FALSE)</f>
        <v>Diabetese</v>
      </c>
      <c r="L858" s="34">
        <f>VLOOKUP(Healthcare!A858,'Hospitalisation Details'!A858:L3200,6,FALSE)</f>
        <v>36132</v>
      </c>
      <c r="M858" s="35">
        <f>VLOOKUP(A858,'Hospitalisation Details'!A858:L3200,9,FALSE)</f>
        <v>12495.29</v>
      </c>
      <c r="N858" s="32" t="str">
        <f>VLOOKUP(Healthcare!A858,'Hospitalisation Details'!A858:L3200,10,FALSE)</f>
        <v>tier - 3</v>
      </c>
      <c r="O858" s="33" t="str">
        <f>VLOOKUP(A858,'Hospitalisation Details'!A857:L3200,11,FALSE)</f>
        <v>tier - 3</v>
      </c>
      <c r="P858" s="33" t="str">
        <f>VLOOKUP(A858,'Hospitalisation Details'!A857:L3200,12)</f>
        <v>R1013</v>
      </c>
      <c r="Q858" s="36">
        <f ca="1">VLOOKUP(A858,'Hospitalisation Details'!A857:L3200,7,FALSE)</f>
        <v>27</v>
      </c>
    </row>
    <row r="859" spans="1:17" ht="15.5" x14ac:dyDescent="0.35">
      <c r="A859" s="37" t="s">
        <v>1509</v>
      </c>
      <c r="B859" s="38" t="str">
        <f>VLOOKUP(A859,'Customer Names'!A859:E3193,3,FALSE)</f>
        <v>Connolly</v>
      </c>
      <c r="C859" s="39">
        <f>VLOOKUP(A859,'Medical Examinations'!A859:J3193,2,FALSE)</f>
        <v>40.81</v>
      </c>
      <c r="D859" s="38">
        <f>VLOOKUP(A859,'Medical Examinations'!A859:J3193,4,FALSE)</f>
        <v>10.58</v>
      </c>
      <c r="E859" s="40" t="str">
        <f>VLOOKUP(A859,'Medical Examinations'!A859:J3193,6,FALSE)</f>
        <v>Yes</v>
      </c>
      <c r="F859" s="41" t="str">
        <f>VLOOKUP(A859,'Medical Examinations'!A859:J3193,7,FALSE)</f>
        <v>No</v>
      </c>
      <c r="G859" s="41" t="str">
        <f>VLOOKUP(A859,'Medical Examinations'!A859:J3193,8,FALSE)</f>
        <v>No</v>
      </c>
      <c r="H859" s="41">
        <f>VLOOKUP(A859,'Medical Examinations'!A859:J3193,9,FALSE)</f>
        <v>0</v>
      </c>
      <c r="I859" s="41" t="str">
        <f>VLOOKUP(A859,'Medical Examinations'!A859:J3193,10,FALSE)</f>
        <v>No</v>
      </c>
      <c r="J859" s="41" t="str">
        <f>VLOOKUP(A859,'Medical Examinations'!A859:J3193,3,FALSE)</f>
        <v>Obesity</v>
      </c>
      <c r="K859" s="41" t="str">
        <f>VLOOKUP(A859,'Medical Examinations'!A859:J3193,5,FALSE)</f>
        <v>Diabetese</v>
      </c>
      <c r="L859" s="42">
        <f>VLOOKUP(Healthcare!A859,'Hospitalisation Details'!A859:L3201,6,FALSE)</f>
        <v>35674</v>
      </c>
      <c r="M859" s="43">
        <f>VLOOKUP(A859,'Hospitalisation Details'!A859:L3201,9,FALSE)</f>
        <v>12485.8</v>
      </c>
      <c r="N859" s="40" t="str">
        <f>VLOOKUP(Healthcare!A859,'Hospitalisation Details'!A859:L3201,10,FALSE)</f>
        <v>tier - 3</v>
      </c>
      <c r="O859" s="41" t="str">
        <f>VLOOKUP(A859,'Hospitalisation Details'!A858:L3201,11,FALSE)</f>
        <v>tier - 3</v>
      </c>
      <c r="P859" s="41" t="str">
        <f>VLOOKUP(A859,'Hospitalisation Details'!A858:L3201,12)</f>
        <v>R1013</v>
      </c>
      <c r="Q859" s="44">
        <f ca="1">VLOOKUP(A859,'Hospitalisation Details'!A858:L3201,7,FALSE)</f>
        <v>29</v>
      </c>
    </row>
    <row r="860" spans="1:17" ht="15.5" x14ac:dyDescent="0.35">
      <c r="A860" s="29" t="s">
        <v>1508</v>
      </c>
      <c r="B860" s="30" t="str">
        <f>VLOOKUP(A860,'Customer Names'!A860:E3194,3,FALSE)</f>
        <v>Merino</v>
      </c>
      <c r="C860" s="31">
        <f>VLOOKUP(A860,'Medical Examinations'!A860:J3194,2,FALSE)</f>
        <v>24.605</v>
      </c>
      <c r="D860" s="30">
        <f>VLOOKUP(A860,'Medical Examinations'!A860:J3194,4,FALSE)</f>
        <v>7.48</v>
      </c>
      <c r="E860" s="32" t="str">
        <f>VLOOKUP(A860,'Medical Examinations'!A860:J3194,6,FALSE)</f>
        <v>No</v>
      </c>
      <c r="F860" s="33" t="str">
        <f>VLOOKUP(A860,'Medical Examinations'!A860:J3194,7,FALSE)</f>
        <v>No</v>
      </c>
      <c r="G860" s="33" t="str">
        <f>VLOOKUP(A860,'Medical Examinations'!A860:J3194,8,FALSE)</f>
        <v>No</v>
      </c>
      <c r="H860" s="33">
        <f>VLOOKUP(A860,'Medical Examinations'!A860:J3194,9,FALSE)</f>
        <v>0</v>
      </c>
      <c r="I860" s="33" t="str">
        <f>VLOOKUP(A860,'Medical Examinations'!A860:J3194,10,FALSE)</f>
        <v>No</v>
      </c>
      <c r="J860" s="33" t="str">
        <f>VLOOKUP(A860,'Medical Examinations'!A860:J3194,3,FALSE)</f>
        <v>Normal weight</v>
      </c>
      <c r="K860" s="33" t="str">
        <f>VLOOKUP(A860,'Medical Examinations'!A860:J3194,5,FALSE)</f>
        <v>Diabetese</v>
      </c>
      <c r="L860" s="34">
        <f>VLOOKUP(Healthcare!A860,'Hospitalisation Details'!A860:L3202,6,FALSE)</f>
        <v>36111</v>
      </c>
      <c r="M860" s="35">
        <f>VLOOKUP(A860,'Hospitalisation Details'!A860:L3202,9,FALSE)</f>
        <v>12479.71</v>
      </c>
      <c r="N860" s="32" t="str">
        <f>VLOOKUP(Healthcare!A860,'Hospitalisation Details'!A860:L3202,10,FALSE)</f>
        <v>tier - 3</v>
      </c>
      <c r="O860" s="33" t="str">
        <f>VLOOKUP(A860,'Hospitalisation Details'!A859:L3202,11,FALSE)</f>
        <v>tier - 3</v>
      </c>
      <c r="P860" s="33" t="str">
        <f>VLOOKUP(A860,'Hospitalisation Details'!A859:L3202,12)</f>
        <v>R1013</v>
      </c>
      <c r="Q860" s="36">
        <f ca="1">VLOOKUP(A860,'Hospitalisation Details'!A859:L3202,7,FALSE)</f>
        <v>27</v>
      </c>
    </row>
    <row r="861" spans="1:17" ht="15.5" x14ac:dyDescent="0.35">
      <c r="A861" s="37" t="s">
        <v>1507</v>
      </c>
      <c r="B861" s="38" t="str">
        <f>VLOOKUP(A861,'Customer Names'!A861:E3195,3,FALSE)</f>
        <v>Baird</v>
      </c>
      <c r="C861" s="39">
        <f>VLOOKUP(A861,'Medical Examinations'!A861:J3195,2,FALSE)</f>
        <v>21.47</v>
      </c>
      <c r="D861" s="38">
        <f>VLOOKUP(A861,'Medical Examinations'!A861:J3195,4,FALSE)</f>
        <v>7.82</v>
      </c>
      <c r="E861" s="40" t="str">
        <f>VLOOKUP(A861,'Medical Examinations'!A861:J3195,6,FALSE)</f>
        <v>No</v>
      </c>
      <c r="F861" s="41" t="str">
        <f>VLOOKUP(A861,'Medical Examinations'!A861:J3195,7,FALSE)</f>
        <v>No</v>
      </c>
      <c r="G861" s="41" t="str">
        <f>VLOOKUP(A861,'Medical Examinations'!A861:J3195,8,FALSE)</f>
        <v>No</v>
      </c>
      <c r="H861" s="41">
        <f>VLOOKUP(A861,'Medical Examinations'!A861:J3195,9,FALSE)</f>
        <v>0</v>
      </c>
      <c r="I861" s="41" t="str">
        <f>VLOOKUP(A861,'Medical Examinations'!A861:J3195,10,FALSE)</f>
        <v>No</v>
      </c>
      <c r="J861" s="41" t="str">
        <f>VLOOKUP(A861,'Medical Examinations'!A861:J3195,3,FALSE)</f>
        <v>Normal weight</v>
      </c>
      <c r="K861" s="41" t="str">
        <f>VLOOKUP(A861,'Medical Examinations'!A861:J3195,5,FALSE)</f>
        <v>Diabetese</v>
      </c>
      <c r="L861" s="42">
        <f>VLOOKUP(Healthcare!A861,'Hospitalisation Details'!A861:L3203,6,FALSE)</f>
        <v>36125</v>
      </c>
      <c r="M861" s="43">
        <f>VLOOKUP(A861,'Hospitalisation Details'!A861:L3203,9,FALSE)</f>
        <v>12475.35</v>
      </c>
      <c r="N861" s="40" t="str">
        <f>VLOOKUP(Healthcare!A861,'Hospitalisation Details'!A861:L3203,10,FALSE)</f>
        <v>tier - 3</v>
      </c>
      <c r="O861" s="41" t="str">
        <f>VLOOKUP(A861,'Hospitalisation Details'!A860:L3203,11,FALSE)</f>
        <v>tier - 1</v>
      </c>
      <c r="P861" s="41" t="str">
        <f>VLOOKUP(A861,'Hospitalisation Details'!A860:L3203,12)</f>
        <v>R1013</v>
      </c>
      <c r="Q861" s="44">
        <f ca="1">VLOOKUP(A861,'Hospitalisation Details'!A860:L3203,7,FALSE)</f>
        <v>27</v>
      </c>
    </row>
    <row r="862" spans="1:17" ht="15.5" x14ac:dyDescent="0.35">
      <c r="A862" s="29" t="s">
        <v>1506</v>
      </c>
      <c r="B862" s="30" t="str">
        <f>VLOOKUP(A862,'Customer Names'!A862:E3196,3,FALSE)</f>
        <v>Locatelli</v>
      </c>
      <c r="C862" s="31">
        <f>VLOOKUP(A862,'Medical Examinations'!A862:J3196,2,FALSE)</f>
        <v>52.89</v>
      </c>
      <c r="D862" s="30">
        <f>VLOOKUP(A862,'Medical Examinations'!A862:J3196,4,FALSE)</f>
        <v>4.96</v>
      </c>
      <c r="E862" s="32" t="str">
        <f>VLOOKUP(A862,'Medical Examinations'!A862:J3196,6,FALSE)</f>
        <v>Yes</v>
      </c>
      <c r="F862" s="33" t="str">
        <f>VLOOKUP(A862,'Medical Examinations'!A862:J3196,7,FALSE)</f>
        <v>No</v>
      </c>
      <c r="G862" s="33" t="str">
        <f>VLOOKUP(A862,'Medical Examinations'!A862:J3196,8,FALSE)</f>
        <v>No</v>
      </c>
      <c r="H862" s="33">
        <f>VLOOKUP(A862,'Medical Examinations'!A862:J3196,9,FALSE)</f>
        <v>1</v>
      </c>
      <c r="I862" s="33" t="str">
        <f>VLOOKUP(A862,'Medical Examinations'!A862:J3196,10,FALSE)</f>
        <v>No</v>
      </c>
      <c r="J862" s="33" t="str">
        <f>VLOOKUP(A862,'Medical Examinations'!A862:J3196,3,FALSE)</f>
        <v>Obesity</v>
      </c>
      <c r="K862" s="33" t="str">
        <f>VLOOKUP(A862,'Medical Examinations'!A862:J3196,5,FALSE)</f>
        <v>Normal</v>
      </c>
      <c r="L862" s="34">
        <f>VLOOKUP(Healthcare!A862,'Hospitalisation Details'!A862:L3204,6,FALSE)</f>
        <v>34920</v>
      </c>
      <c r="M862" s="35">
        <f>VLOOKUP(A862,'Hospitalisation Details'!A862:L3204,9,FALSE)</f>
        <v>12452.25</v>
      </c>
      <c r="N862" s="32" t="str">
        <f>VLOOKUP(Healthcare!A862,'Hospitalisation Details'!A862:L3204,10,FALSE)</f>
        <v>tier - 3</v>
      </c>
      <c r="O862" s="33" t="str">
        <f>VLOOKUP(A862,'Hospitalisation Details'!A861:L3204,11,FALSE)</f>
        <v>tier - 3</v>
      </c>
      <c r="P862" s="33" t="str">
        <f>VLOOKUP(A862,'Hospitalisation Details'!A861:L3204,12)</f>
        <v>R1013</v>
      </c>
      <c r="Q862" s="36">
        <f ca="1">VLOOKUP(A862,'Hospitalisation Details'!A861:L3204,7,FALSE)</f>
        <v>31</v>
      </c>
    </row>
    <row r="863" spans="1:17" ht="15.5" x14ac:dyDescent="0.35">
      <c r="A863" s="37" t="s">
        <v>1505</v>
      </c>
      <c r="B863" s="38" t="str">
        <f>VLOOKUP(A863,'Customer Names'!A863:E3197,3,FALSE)</f>
        <v>Brake</v>
      </c>
      <c r="C863" s="39">
        <f>VLOOKUP(A863,'Medical Examinations'!A863:J3197,2,FALSE)</f>
        <v>32.965000000000003</v>
      </c>
      <c r="D863" s="38">
        <f>VLOOKUP(A863,'Medical Examinations'!A863:J3197,4,FALSE)</f>
        <v>6.15</v>
      </c>
      <c r="E863" s="40" t="str">
        <f>VLOOKUP(A863,'Medical Examinations'!A863:J3197,6,FALSE)</f>
        <v>Yes</v>
      </c>
      <c r="F863" s="41" t="str">
        <f>VLOOKUP(A863,'Medical Examinations'!A863:J3197,7,FALSE)</f>
        <v>No</v>
      </c>
      <c r="G863" s="41" t="str">
        <f>VLOOKUP(A863,'Medical Examinations'!A863:J3197,8,FALSE)</f>
        <v>No</v>
      </c>
      <c r="H863" s="41">
        <f>VLOOKUP(A863,'Medical Examinations'!A863:J3197,9,FALSE)</f>
        <v>1</v>
      </c>
      <c r="I863" s="41" t="str">
        <f>VLOOKUP(A863,'Medical Examinations'!A863:J3197,10,FALSE)</f>
        <v>No</v>
      </c>
      <c r="J863" s="41" t="str">
        <f>VLOOKUP(A863,'Medical Examinations'!A863:J3197,3,FALSE)</f>
        <v>Obesity</v>
      </c>
      <c r="K863" s="41" t="str">
        <f>VLOOKUP(A863,'Medical Examinations'!A863:J3197,5,FALSE)</f>
        <v>Prediabetese</v>
      </c>
      <c r="L863" s="42">
        <f>VLOOKUP(Healthcare!A863,'Hospitalisation Details'!A863:L3205,6,FALSE)</f>
        <v>34550</v>
      </c>
      <c r="M863" s="43">
        <f>VLOOKUP(A863,'Hospitalisation Details'!A863:L3205,9,FALSE)</f>
        <v>12430.95</v>
      </c>
      <c r="N863" s="40" t="str">
        <f>VLOOKUP(Healthcare!A863,'Hospitalisation Details'!A863:L3205,10,FALSE)</f>
        <v>tier - 3</v>
      </c>
      <c r="O863" s="41" t="str">
        <f>VLOOKUP(A863,'Hospitalisation Details'!A862:L3205,11,FALSE)</f>
        <v>tier - 3</v>
      </c>
      <c r="P863" s="41" t="str">
        <f>VLOOKUP(A863,'Hospitalisation Details'!A862:L3205,12)</f>
        <v>R1013</v>
      </c>
      <c r="Q863" s="44">
        <f ca="1">VLOOKUP(A863,'Hospitalisation Details'!A862:L3205,7,FALSE)</f>
        <v>32</v>
      </c>
    </row>
    <row r="864" spans="1:17" ht="15.5" x14ac:dyDescent="0.35">
      <c r="A864" s="29" t="s">
        <v>1504</v>
      </c>
      <c r="B864" s="30" t="str">
        <f>VLOOKUP(A864,'Customer Names'!A864:E3198,3,FALSE)</f>
        <v>Jacobs</v>
      </c>
      <c r="C864" s="31">
        <f>VLOOKUP(A864,'Medical Examinations'!A864:J3198,2,FALSE)</f>
        <v>36.799999999999997</v>
      </c>
      <c r="D864" s="30">
        <f>VLOOKUP(A864,'Medical Examinations'!A864:J3198,4,FALSE)</f>
        <v>4.62</v>
      </c>
      <c r="E864" s="32" t="str">
        <f>VLOOKUP(A864,'Medical Examinations'!A864:J3198,6,FALSE)</f>
        <v>No</v>
      </c>
      <c r="F864" s="33" t="str">
        <f>VLOOKUP(A864,'Medical Examinations'!A864:J3198,7,FALSE)</f>
        <v>No</v>
      </c>
      <c r="G864" s="33" t="str">
        <f>VLOOKUP(A864,'Medical Examinations'!A864:J3198,8,FALSE)</f>
        <v>Yes</v>
      </c>
      <c r="H864" s="33">
        <f>VLOOKUP(A864,'Medical Examinations'!A864:J3198,9,FALSE)</f>
        <v>1</v>
      </c>
      <c r="I864" s="33" t="str">
        <f>VLOOKUP(A864,'Medical Examinations'!A864:J3198,10,FALSE)</f>
        <v>No</v>
      </c>
      <c r="J864" s="33" t="str">
        <f>VLOOKUP(A864,'Medical Examinations'!A864:J3198,3,FALSE)</f>
        <v>Obesity</v>
      </c>
      <c r="K864" s="33" t="str">
        <f>VLOOKUP(A864,'Medical Examinations'!A864:J3198,5,FALSE)</f>
        <v>Normal</v>
      </c>
      <c r="L864" s="34">
        <f>VLOOKUP(Healthcare!A864,'Hospitalisation Details'!A864:L3206,6,FALSE)</f>
        <v>36355</v>
      </c>
      <c r="M864" s="35">
        <f>VLOOKUP(A864,'Hospitalisation Details'!A864:L3206,9,FALSE)</f>
        <v>12408.29</v>
      </c>
      <c r="N864" s="32" t="str">
        <f>VLOOKUP(Healthcare!A864,'Hospitalisation Details'!A864:L3206,10,FALSE)</f>
        <v>tier - 3</v>
      </c>
      <c r="O864" s="33" t="str">
        <f>VLOOKUP(A864,'Hospitalisation Details'!A863:L3206,11,FALSE)</f>
        <v>tier - 1</v>
      </c>
      <c r="P864" s="33" t="str">
        <f>VLOOKUP(A864,'Hospitalisation Details'!A863:L3206,12)</f>
        <v>R1013</v>
      </c>
      <c r="Q864" s="36">
        <f ca="1">VLOOKUP(A864,'Hospitalisation Details'!A863:L3206,7,FALSE)</f>
        <v>27</v>
      </c>
    </row>
    <row r="865" spans="1:17" ht="15.5" x14ac:dyDescent="0.35">
      <c r="A865" s="37" t="s">
        <v>1503</v>
      </c>
      <c r="B865" s="38" t="str">
        <f>VLOOKUP(A865,'Customer Names'!A865:E3199,3,FALSE)</f>
        <v>Vaught</v>
      </c>
      <c r="C865" s="39">
        <f>VLOOKUP(A865,'Medical Examinations'!A865:J3199,2,FALSE)</f>
        <v>34.299999999999997</v>
      </c>
      <c r="D865" s="38">
        <f>VLOOKUP(A865,'Medical Examinations'!A865:J3199,4,FALSE)</f>
        <v>4.87</v>
      </c>
      <c r="E865" s="40" t="str">
        <f>VLOOKUP(A865,'Medical Examinations'!A865:J3199,6,FALSE)</f>
        <v>No</v>
      </c>
      <c r="F865" s="41" t="str">
        <f>VLOOKUP(A865,'Medical Examinations'!A865:J3199,7,FALSE)</f>
        <v>No</v>
      </c>
      <c r="G865" s="41" t="str">
        <f>VLOOKUP(A865,'Medical Examinations'!A865:J3199,8,FALSE)</f>
        <v>No</v>
      </c>
      <c r="H865" s="41">
        <f>VLOOKUP(A865,'Medical Examinations'!A865:J3199,9,FALSE)</f>
        <v>2</v>
      </c>
      <c r="I865" s="41" t="str">
        <f>VLOOKUP(A865,'Medical Examinations'!A865:J3199,10,FALSE)</f>
        <v>No</v>
      </c>
      <c r="J865" s="41" t="str">
        <f>VLOOKUP(A865,'Medical Examinations'!A865:J3199,3,FALSE)</f>
        <v>Obesity</v>
      </c>
      <c r="K865" s="41" t="str">
        <f>VLOOKUP(A865,'Medical Examinations'!A865:J3199,5,FALSE)</f>
        <v>Normal</v>
      </c>
      <c r="L865" s="42">
        <f>VLOOKUP(Healthcare!A865,'Hospitalisation Details'!A865:L3207,6,FALSE)</f>
        <v>33837</v>
      </c>
      <c r="M865" s="43">
        <f>VLOOKUP(A865,'Hospitalisation Details'!A865:L3207,9,FALSE)</f>
        <v>12407.3</v>
      </c>
      <c r="N865" s="40" t="str">
        <f>VLOOKUP(Healthcare!A865,'Hospitalisation Details'!A865:L3207,10,FALSE)</f>
        <v>tier - 3</v>
      </c>
      <c r="O865" s="41" t="str">
        <f>VLOOKUP(A865,'Hospitalisation Details'!A864:L3207,11,FALSE)</f>
        <v>tier - 2</v>
      </c>
      <c r="P865" s="41" t="str">
        <f>VLOOKUP(A865,'Hospitalisation Details'!A864:L3207,12)</f>
        <v>R1013</v>
      </c>
      <c r="Q865" s="44">
        <f ca="1">VLOOKUP(A865,'Hospitalisation Details'!A864:L3207,7,FALSE)</f>
        <v>34</v>
      </c>
    </row>
    <row r="866" spans="1:17" ht="15.5" x14ac:dyDescent="0.35">
      <c r="A866" s="29" t="s">
        <v>1502</v>
      </c>
      <c r="B866" s="30" t="str">
        <f>VLOOKUP(A866,'Customer Names'!A866:E3200,3,FALSE)</f>
        <v>Monteleone</v>
      </c>
      <c r="C866" s="31">
        <f>VLOOKUP(A866,'Medical Examinations'!A866:J3200,2,FALSE)</f>
        <v>35.244999999999997</v>
      </c>
      <c r="D866" s="30">
        <f>VLOOKUP(A866,'Medical Examinations'!A866:J3200,4,FALSE)</f>
        <v>4.63</v>
      </c>
      <c r="E866" s="32" t="str">
        <f>VLOOKUP(A866,'Medical Examinations'!A866:J3200,6,FALSE)</f>
        <v>No</v>
      </c>
      <c r="F866" s="33" t="str">
        <f>VLOOKUP(A866,'Medical Examinations'!A866:J3200,7,FALSE)</f>
        <v>No</v>
      </c>
      <c r="G866" s="33" t="str">
        <f>VLOOKUP(A866,'Medical Examinations'!A866:J3200,8,FALSE)</f>
        <v>No</v>
      </c>
      <c r="H866" s="33">
        <f>VLOOKUP(A866,'Medical Examinations'!A866:J3200,9,FALSE)</f>
        <v>0</v>
      </c>
      <c r="I866" s="33" t="str">
        <f>VLOOKUP(A866,'Medical Examinations'!A866:J3200,10,FALSE)</f>
        <v>No</v>
      </c>
      <c r="J866" s="33" t="str">
        <f>VLOOKUP(A866,'Medical Examinations'!A866:J3200,3,FALSE)</f>
        <v>Obesity</v>
      </c>
      <c r="K866" s="33" t="str">
        <f>VLOOKUP(A866,'Medical Examinations'!A866:J3200,5,FALSE)</f>
        <v>Normal</v>
      </c>
      <c r="L866" s="34">
        <f>VLOOKUP(Healthcare!A866,'Hospitalisation Details'!A866:L3208,6,FALSE)</f>
        <v>36523</v>
      </c>
      <c r="M866" s="35">
        <f>VLOOKUP(A866,'Hospitalisation Details'!A866:L3208,9,FALSE)</f>
        <v>12404.88</v>
      </c>
      <c r="N866" s="32" t="str">
        <f>VLOOKUP(Healthcare!A866,'Hospitalisation Details'!A866:L3208,10,FALSE)</f>
        <v>tier - 3</v>
      </c>
      <c r="O866" s="33" t="str">
        <f>VLOOKUP(A866,'Hospitalisation Details'!A865:L3208,11,FALSE)</f>
        <v>tier - 3</v>
      </c>
      <c r="P866" s="33" t="str">
        <f>VLOOKUP(A866,'Hospitalisation Details'!A865:L3208,12)</f>
        <v>R1013</v>
      </c>
      <c r="Q866" s="36">
        <f ca="1">VLOOKUP(A866,'Hospitalisation Details'!A865:L3208,7,FALSE)</f>
        <v>26</v>
      </c>
    </row>
    <row r="867" spans="1:17" ht="15.5" x14ac:dyDescent="0.35">
      <c r="A867" s="37" t="s">
        <v>1501</v>
      </c>
      <c r="B867" s="38" t="str">
        <f>VLOOKUP(A867,'Customer Names'!A867:E3201,3,FALSE)</f>
        <v>Verdugo</v>
      </c>
      <c r="C867" s="39">
        <f>VLOOKUP(A867,'Medical Examinations'!A867:J3201,2,FALSE)</f>
        <v>26.23</v>
      </c>
      <c r="D867" s="38">
        <f>VLOOKUP(A867,'Medical Examinations'!A867:J3201,4,FALSE)</f>
        <v>11.93</v>
      </c>
      <c r="E867" s="40" t="str">
        <f>VLOOKUP(A867,'Medical Examinations'!A867:J3201,6,FALSE)</f>
        <v>No</v>
      </c>
      <c r="F867" s="41" t="str">
        <f>VLOOKUP(A867,'Medical Examinations'!A867:J3201,7,FALSE)</f>
        <v>No</v>
      </c>
      <c r="G867" s="41" t="str">
        <f>VLOOKUP(A867,'Medical Examinations'!A867:J3201,8,FALSE)</f>
        <v>No</v>
      </c>
      <c r="H867" s="41">
        <f>VLOOKUP(A867,'Medical Examinations'!A867:J3201,9,FALSE)</f>
        <v>0</v>
      </c>
      <c r="I867" s="41" t="str">
        <f>VLOOKUP(A867,'Medical Examinations'!A867:J3201,10,FALSE)</f>
        <v>No</v>
      </c>
      <c r="J867" s="41" t="str">
        <f>VLOOKUP(A867,'Medical Examinations'!A867:J3201,3,FALSE)</f>
        <v>Overweight</v>
      </c>
      <c r="K867" s="41" t="str">
        <f>VLOOKUP(A867,'Medical Examinations'!A867:J3201,5,FALSE)</f>
        <v>Diabetese</v>
      </c>
      <c r="L867" s="42">
        <f>VLOOKUP(Healthcare!A867,'Hospitalisation Details'!A867:L3209,6,FALSE)</f>
        <v>33873</v>
      </c>
      <c r="M867" s="43">
        <f>VLOOKUP(A867,'Hospitalisation Details'!A867:L3209,9,FALSE)</f>
        <v>12369.89</v>
      </c>
      <c r="N867" s="40" t="str">
        <f>VLOOKUP(Healthcare!A867,'Hospitalisation Details'!A867:L3209,10,FALSE)</f>
        <v>tier - 3</v>
      </c>
      <c r="O867" s="41" t="str">
        <f>VLOOKUP(A867,'Hospitalisation Details'!A866:L3209,11,FALSE)</f>
        <v>tier - 2</v>
      </c>
      <c r="P867" s="41" t="str">
        <f>VLOOKUP(A867,'Hospitalisation Details'!A866:L3209,12)</f>
        <v>R1013</v>
      </c>
      <c r="Q867" s="44">
        <f ca="1">VLOOKUP(A867,'Hospitalisation Details'!A866:L3209,7,FALSE)</f>
        <v>33</v>
      </c>
    </row>
    <row r="868" spans="1:17" ht="15.5" x14ac:dyDescent="0.35">
      <c r="A868" s="29" t="s">
        <v>1500</v>
      </c>
      <c r="B868" s="30" t="str">
        <f>VLOOKUP(A868,'Customer Names'!A868:E3202,3,FALSE)</f>
        <v>Sellers</v>
      </c>
      <c r="C868" s="31">
        <f>VLOOKUP(A868,'Medical Examinations'!A868:J3202,2,FALSE)</f>
        <v>36.1</v>
      </c>
      <c r="D868" s="30">
        <f>VLOOKUP(A868,'Medical Examinations'!A868:J3202,4,FALSE)</f>
        <v>5.65</v>
      </c>
      <c r="E868" s="32" t="str">
        <f>VLOOKUP(A868,'Medical Examinations'!A868:J3202,6,FALSE)</f>
        <v>Yes</v>
      </c>
      <c r="F868" s="33" t="str">
        <f>VLOOKUP(A868,'Medical Examinations'!A868:J3202,7,FALSE)</f>
        <v>No</v>
      </c>
      <c r="G868" s="33" t="str">
        <f>VLOOKUP(A868,'Medical Examinations'!A868:J3202,8,FALSE)</f>
        <v>No</v>
      </c>
      <c r="H868" s="33">
        <f>VLOOKUP(A868,'Medical Examinations'!A868:J3202,9,FALSE)</f>
        <v>2</v>
      </c>
      <c r="I868" s="33" t="str">
        <f>VLOOKUP(A868,'Medical Examinations'!A868:J3202,10,FALSE)</f>
        <v>No</v>
      </c>
      <c r="J868" s="33" t="str">
        <f>VLOOKUP(A868,'Medical Examinations'!A868:J3202,3,FALSE)</f>
        <v>Obesity</v>
      </c>
      <c r="K868" s="33" t="str">
        <f>VLOOKUP(A868,'Medical Examinations'!A868:J3202,5,FALSE)</f>
        <v>Normal</v>
      </c>
      <c r="L868" s="34">
        <f>VLOOKUP(Healthcare!A868,'Hospitalisation Details'!A868:L3210,6,FALSE)</f>
        <v>35428</v>
      </c>
      <c r="M868" s="35">
        <f>VLOOKUP(A868,'Hospitalisation Details'!A868:L3210,9,FALSE)</f>
        <v>12363.55</v>
      </c>
      <c r="N868" s="32" t="str">
        <f>VLOOKUP(Healthcare!A868,'Hospitalisation Details'!A868:L3210,10,FALSE)</f>
        <v>tier - 3</v>
      </c>
      <c r="O868" s="33" t="str">
        <f>VLOOKUP(A868,'Hospitalisation Details'!A867:L3210,11,FALSE)</f>
        <v>tier - 3</v>
      </c>
      <c r="P868" s="33" t="str">
        <f>VLOOKUP(A868,'Hospitalisation Details'!A867:L3210,12)</f>
        <v>R1013</v>
      </c>
      <c r="Q868" s="36">
        <f ca="1">VLOOKUP(A868,'Hospitalisation Details'!A867:L3210,7,FALSE)</f>
        <v>29</v>
      </c>
    </row>
    <row r="869" spans="1:17" ht="15.5" x14ac:dyDescent="0.35">
      <c r="A869" s="37" t="s">
        <v>1499</v>
      </c>
      <c r="B869" s="38" t="str">
        <f>VLOOKUP(A869,'Customer Names'!A869:E3203,3,FALSE)</f>
        <v>Bowman</v>
      </c>
      <c r="C869" s="39">
        <f>VLOOKUP(A869,'Medical Examinations'!A869:J3203,2,FALSE)</f>
        <v>37.1</v>
      </c>
      <c r="D869" s="38">
        <f>VLOOKUP(A869,'Medical Examinations'!A869:J3203,4,FALSE)</f>
        <v>11.21</v>
      </c>
      <c r="E869" s="40" t="str">
        <f>VLOOKUP(A869,'Medical Examinations'!A869:J3203,6,FALSE)</f>
        <v>Yes</v>
      </c>
      <c r="F869" s="41" t="str">
        <f>VLOOKUP(A869,'Medical Examinations'!A869:J3203,7,FALSE)</f>
        <v>No</v>
      </c>
      <c r="G869" s="41" t="str">
        <f>VLOOKUP(A869,'Medical Examinations'!A869:J3203,8,FALSE)</f>
        <v>Yes</v>
      </c>
      <c r="H869" s="41">
        <f>VLOOKUP(A869,'Medical Examinations'!A869:J3203,9,FALSE)</f>
        <v>1</v>
      </c>
      <c r="I869" s="41" t="str">
        <f>VLOOKUP(A869,'Medical Examinations'!A869:J3203,10,FALSE)</f>
        <v>No</v>
      </c>
      <c r="J869" s="41" t="str">
        <f>VLOOKUP(A869,'Medical Examinations'!A869:J3203,3,FALSE)</f>
        <v>Obesity</v>
      </c>
      <c r="K869" s="41" t="str">
        <f>VLOOKUP(A869,'Medical Examinations'!A869:J3203,5,FALSE)</f>
        <v>Diabetese</v>
      </c>
      <c r="L869" s="42">
        <f>VLOOKUP(Healthcare!A869,'Hospitalisation Details'!A869:L3211,6,FALSE)</f>
        <v>34234</v>
      </c>
      <c r="M869" s="43">
        <f>VLOOKUP(A869,'Hospitalisation Details'!A869:L3211,9,FALSE)</f>
        <v>12347.17</v>
      </c>
      <c r="N869" s="40" t="str">
        <f>VLOOKUP(Healthcare!A869,'Hospitalisation Details'!A869:L3211,10,FALSE)</f>
        <v>tier - 3</v>
      </c>
      <c r="O869" s="41" t="str">
        <f>VLOOKUP(A869,'Hospitalisation Details'!A868:L3211,11,FALSE)</f>
        <v>tier - 3</v>
      </c>
      <c r="P869" s="41" t="str">
        <f>VLOOKUP(A869,'Hospitalisation Details'!A868:L3211,12)</f>
        <v>R1013</v>
      </c>
      <c r="Q869" s="44">
        <f ca="1">VLOOKUP(A869,'Hospitalisation Details'!A868:L3211,7,FALSE)</f>
        <v>32</v>
      </c>
    </row>
    <row r="870" spans="1:17" ht="15.5" x14ac:dyDescent="0.35">
      <c r="A870" s="29" t="s">
        <v>1498</v>
      </c>
      <c r="B870" s="30" t="str">
        <f>VLOOKUP(A870,'Customer Names'!A870:E3204,3,FALSE)</f>
        <v>Marley</v>
      </c>
      <c r="C870" s="31">
        <f>VLOOKUP(A870,'Medical Examinations'!A870:J3204,2,FALSE)</f>
        <v>27.5</v>
      </c>
      <c r="D870" s="30">
        <f>VLOOKUP(A870,'Medical Examinations'!A870:J3204,4,FALSE)</f>
        <v>10.62</v>
      </c>
      <c r="E870" s="32" t="str">
        <f>VLOOKUP(A870,'Medical Examinations'!A870:J3204,6,FALSE)</f>
        <v>Yes</v>
      </c>
      <c r="F870" s="33" t="str">
        <f>VLOOKUP(A870,'Medical Examinations'!A870:J3204,7,FALSE)</f>
        <v>No</v>
      </c>
      <c r="G870" s="33" t="str">
        <f>VLOOKUP(A870,'Medical Examinations'!A870:J3204,8,FALSE)</f>
        <v>Yes</v>
      </c>
      <c r="H870" s="33">
        <f>VLOOKUP(A870,'Medical Examinations'!A870:J3204,9,FALSE)</f>
        <v>1</v>
      </c>
      <c r="I870" s="33" t="str">
        <f>VLOOKUP(A870,'Medical Examinations'!A870:J3204,10,FALSE)</f>
        <v>No</v>
      </c>
      <c r="J870" s="33" t="str">
        <f>VLOOKUP(A870,'Medical Examinations'!A870:J3204,3,FALSE)</f>
        <v>Overweight</v>
      </c>
      <c r="K870" s="33" t="str">
        <f>VLOOKUP(A870,'Medical Examinations'!A870:J3204,5,FALSE)</f>
        <v>Diabetese</v>
      </c>
      <c r="L870" s="34">
        <f>VLOOKUP(Healthcare!A870,'Hospitalisation Details'!A870:L3212,6,FALSE)</f>
        <v>34183</v>
      </c>
      <c r="M870" s="35">
        <f>VLOOKUP(A870,'Hospitalisation Details'!A870:L3212,9,FALSE)</f>
        <v>12333.83</v>
      </c>
      <c r="N870" s="32" t="str">
        <f>VLOOKUP(Healthcare!A870,'Hospitalisation Details'!A870:L3212,10,FALSE)</f>
        <v>tier - 3</v>
      </c>
      <c r="O870" s="33" t="str">
        <f>VLOOKUP(A870,'Hospitalisation Details'!A869:L3212,11,FALSE)</f>
        <v>tier - 2</v>
      </c>
      <c r="P870" s="33" t="str">
        <f>VLOOKUP(A870,'Hospitalisation Details'!A869:L3212,12)</f>
        <v>R1013</v>
      </c>
      <c r="Q870" s="36">
        <f ca="1">VLOOKUP(A870,'Hospitalisation Details'!A869:L3212,7,FALSE)</f>
        <v>33</v>
      </c>
    </row>
    <row r="871" spans="1:17" ht="15.5" x14ac:dyDescent="0.35">
      <c r="A871" s="37" t="s">
        <v>1497</v>
      </c>
      <c r="B871" s="38" t="str">
        <f>VLOOKUP(A871,'Customer Names'!A871:E3205,3,FALSE)</f>
        <v>Grey</v>
      </c>
      <c r="C871" s="39">
        <f>VLOOKUP(A871,'Medical Examinations'!A871:J3205,2,FALSE)</f>
        <v>24.7</v>
      </c>
      <c r="D871" s="38">
        <f>VLOOKUP(A871,'Medical Examinations'!A871:J3205,4,FALSE)</f>
        <v>10.7</v>
      </c>
      <c r="E871" s="40" t="str">
        <f>VLOOKUP(A871,'Medical Examinations'!A871:J3205,6,FALSE)</f>
        <v>Yes</v>
      </c>
      <c r="F871" s="41" t="str">
        <f>VLOOKUP(A871,'Medical Examinations'!A871:J3205,7,FALSE)</f>
        <v>No</v>
      </c>
      <c r="G871" s="41" t="str">
        <f>VLOOKUP(A871,'Medical Examinations'!A871:J3205,8,FALSE)</f>
        <v>Yes</v>
      </c>
      <c r="H871" s="41">
        <f>VLOOKUP(A871,'Medical Examinations'!A871:J3205,9,FALSE)</f>
        <v>1</v>
      </c>
      <c r="I871" s="41" t="str">
        <f>VLOOKUP(A871,'Medical Examinations'!A871:J3205,10,FALSE)</f>
        <v>No</v>
      </c>
      <c r="J871" s="41" t="str">
        <f>VLOOKUP(A871,'Medical Examinations'!A871:J3205,3,FALSE)</f>
        <v>Normal weight</v>
      </c>
      <c r="K871" s="41" t="str">
        <f>VLOOKUP(A871,'Medical Examinations'!A871:J3205,5,FALSE)</f>
        <v>Diabetese</v>
      </c>
      <c r="L871" s="42">
        <f>VLOOKUP(Healthcare!A871,'Hospitalisation Details'!A871:L3213,6,FALSE)</f>
        <v>34210</v>
      </c>
      <c r="M871" s="43">
        <f>VLOOKUP(A871,'Hospitalisation Details'!A871:L3213,9,FALSE)</f>
        <v>12323.94</v>
      </c>
      <c r="N871" s="40" t="str">
        <f>VLOOKUP(Healthcare!A871,'Hospitalisation Details'!A871:L3213,10,FALSE)</f>
        <v>tier - 3</v>
      </c>
      <c r="O871" s="41" t="str">
        <f>VLOOKUP(A871,'Hospitalisation Details'!A870:L3213,11,FALSE)</f>
        <v>tier - 3</v>
      </c>
      <c r="P871" s="41" t="str">
        <f>VLOOKUP(A871,'Hospitalisation Details'!A870:L3213,12)</f>
        <v>R1013</v>
      </c>
      <c r="Q871" s="44">
        <f ca="1">VLOOKUP(A871,'Hospitalisation Details'!A870:L3213,7,FALSE)</f>
        <v>33</v>
      </c>
    </row>
    <row r="872" spans="1:17" ht="15.5" x14ac:dyDescent="0.35">
      <c r="A872" s="29" t="s">
        <v>1496</v>
      </c>
      <c r="B872" s="30" t="str">
        <f>VLOOKUP(A872,'Customer Names'!A872:E3206,3,FALSE)</f>
        <v>O'Rourke</v>
      </c>
      <c r="C872" s="31">
        <f>VLOOKUP(A872,'Medical Examinations'!A872:J3206,2,FALSE)</f>
        <v>26.78</v>
      </c>
      <c r="D872" s="30">
        <f>VLOOKUP(A872,'Medical Examinations'!A872:J3206,4,FALSE)</f>
        <v>10.02</v>
      </c>
      <c r="E872" s="32" t="str">
        <f>VLOOKUP(A872,'Medical Examinations'!A872:J3206,6,FALSE)</f>
        <v>Yes</v>
      </c>
      <c r="F872" s="33" t="str">
        <f>VLOOKUP(A872,'Medical Examinations'!A872:J3206,7,FALSE)</f>
        <v>No</v>
      </c>
      <c r="G872" s="33" t="str">
        <f>VLOOKUP(A872,'Medical Examinations'!A872:J3206,8,FALSE)</f>
        <v>Yes</v>
      </c>
      <c r="H872" s="33">
        <f>VLOOKUP(A872,'Medical Examinations'!A872:J3206,9,FALSE)</f>
        <v>1</v>
      </c>
      <c r="I872" s="33" t="str">
        <f>VLOOKUP(A872,'Medical Examinations'!A872:J3206,10,FALSE)</f>
        <v>No</v>
      </c>
      <c r="J872" s="33" t="str">
        <f>VLOOKUP(A872,'Medical Examinations'!A872:J3206,3,FALSE)</f>
        <v>Overweight</v>
      </c>
      <c r="K872" s="33" t="str">
        <f>VLOOKUP(A872,'Medical Examinations'!A872:J3206,5,FALSE)</f>
        <v>Diabetese</v>
      </c>
      <c r="L872" s="34">
        <f>VLOOKUP(Healthcare!A872,'Hospitalisation Details'!A872:L3214,6,FALSE)</f>
        <v>34270</v>
      </c>
      <c r="M872" s="35">
        <f>VLOOKUP(A872,'Hospitalisation Details'!A872:L3214,9,FALSE)</f>
        <v>12299.59</v>
      </c>
      <c r="N872" s="32" t="str">
        <f>VLOOKUP(Healthcare!A872,'Hospitalisation Details'!A872:L3214,10,FALSE)</f>
        <v>tier - 3</v>
      </c>
      <c r="O872" s="33" t="str">
        <f>VLOOKUP(A872,'Hospitalisation Details'!A871:L3214,11,FALSE)</f>
        <v>tier - 1</v>
      </c>
      <c r="P872" s="33" t="str">
        <f>VLOOKUP(A872,'Hospitalisation Details'!A871:L3214,12)</f>
        <v>R1013</v>
      </c>
      <c r="Q872" s="36">
        <f ca="1">VLOOKUP(A872,'Hospitalisation Details'!A871:L3214,7,FALSE)</f>
        <v>32</v>
      </c>
    </row>
    <row r="873" spans="1:17" ht="15.5" x14ac:dyDescent="0.35">
      <c r="A873" s="37" t="s">
        <v>1495</v>
      </c>
      <c r="B873" s="38" t="str">
        <f>VLOOKUP(A873,'Customer Names'!A873:E3207,3,FALSE)</f>
        <v>Fatehali</v>
      </c>
      <c r="C873" s="39">
        <f>VLOOKUP(A873,'Medical Examinations'!A873:J3207,2,FALSE)</f>
        <v>45.8</v>
      </c>
      <c r="D873" s="38">
        <f>VLOOKUP(A873,'Medical Examinations'!A873:J3207,4,FALSE)</f>
        <v>4.8499999999999996</v>
      </c>
      <c r="E873" s="40" t="str">
        <f>VLOOKUP(A873,'Medical Examinations'!A873:J3207,6,FALSE)</f>
        <v>No</v>
      </c>
      <c r="F873" s="41" t="str">
        <f>VLOOKUP(A873,'Medical Examinations'!A873:J3207,7,FALSE)</f>
        <v>No</v>
      </c>
      <c r="G873" s="41" t="str">
        <f>VLOOKUP(A873,'Medical Examinations'!A873:J3207,8,FALSE)</f>
        <v>No</v>
      </c>
      <c r="H873" s="41">
        <f>VLOOKUP(A873,'Medical Examinations'!A873:J3207,9,FALSE)</f>
        <v>0</v>
      </c>
      <c r="I873" s="41" t="str">
        <f>VLOOKUP(A873,'Medical Examinations'!A873:J3207,10,FALSE)</f>
        <v>No</v>
      </c>
      <c r="J873" s="41" t="str">
        <f>VLOOKUP(A873,'Medical Examinations'!A873:J3207,3,FALSE)</f>
        <v>Obesity</v>
      </c>
      <c r="K873" s="41" t="str">
        <f>VLOOKUP(A873,'Medical Examinations'!A873:J3207,5,FALSE)</f>
        <v>Normal</v>
      </c>
      <c r="L873" s="42">
        <f>VLOOKUP(Healthcare!A873,'Hospitalisation Details'!A873:L3215,6,FALSE)</f>
        <v>33175</v>
      </c>
      <c r="M873" s="43">
        <f>VLOOKUP(A873,'Hospitalisation Details'!A873:L3215,9,FALSE)</f>
        <v>12282.38</v>
      </c>
      <c r="N873" s="40" t="str">
        <f>VLOOKUP(Healthcare!A873,'Hospitalisation Details'!A873:L3215,10,FALSE)</f>
        <v>tier - 3</v>
      </c>
      <c r="O873" s="41" t="str">
        <f>VLOOKUP(A873,'Hospitalisation Details'!A872:L3215,11,FALSE)</f>
        <v>tier - 1</v>
      </c>
      <c r="P873" s="41" t="str">
        <f>VLOOKUP(A873,'Hospitalisation Details'!A872:L3215,12)</f>
        <v>R1013</v>
      </c>
      <c r="Q873" s="44">
        <f ca="1">VLOOKUP(A873,'Hospitalisation Details'!A872:L3215,7,FALSE)</f>
        <v>35</v>
      </c>
    </row>
    <row r="874" spans="1:17" ht="15.5" x14ac:dyDescent="0.35">
      <c r="A874" s="29" t="s">
        <v>1494</v>
      </c>
      <c r="B874" s="30" t="str">
        <f>VLOOKUP(A874,'Customer Names'!A874:E3208,3,FALSE)</f>
        <v>Piza-Taylor</v>
      </c>
      <c r="C874" s="31">
        <f>VLOOKUP(A874,'Medical Examinations'!A874:J3208,2,FALSE)</f>
        <v>29</v>
      </c>
      <c r="D874" s="30">
        <f>VLOOKUP(A874,'Medical Examinations'!A874:J3208,4,FALSE)</f>
        <v>4.3899999999999997</v>
      </c>
      <c r="E874" s="32" t="str">
        <f>VLOOKUP(A874,'Medical Examinations'!A874:J3208,6,FALSE)</f>
        <v>Yes</v>
      </c>
      <c r="F874" s="33" t="str">
        <f>VLOOKUP(A874,'Medical Examinations'!A874:J3208,7,FALSE)</f>
        <v>No</v>
      </c>
      <c r="G874" s="33" t="str">
        <f>VLOOKUP(A874,'Medical Examinations'!A874:J3208,8,FALSE)</f>
        <v>No</v>
      </c>
      <c r="H874" s="33">
        <f>VLOOKUP(A874,'Medical Examinations'!A874:J3208,9,FALSE)</f>
        <v>2</v>
      </c>
      <c r="I874" s="33" t="str">
        <f>VLOOKUP(A874,'Medical Examinations'!A874:J3208,10,FALSE)</f>
        <v>No</v>
      </c>
      <c r="J874" s="33" t="str">
        <f>VLOOKUP(A874,'Medical Examinations'!A874:J3208,3,FALSE)</f>
        <v>Overweight</v>
      </c>
      <c r="K874" s="33" t="str">
        <f>VLOOKUP(A874,'Medical Examinations'!A874:J3208,5,FALSE)</f>
        <v>Normal</v>
      </c>
      <c r="L874" s="34">
        <f>VLOOKUP(Healthcare!A874,'Hospitalisation Details'!A874:L3216,6,FALSE)</f>
        <v>35385</v>
      </c>
      <c r="M874" s="35">
        <f>VLOOKUP(A874,'Hospitalisation Details'!A874:L3216,9,FALSE)</f>
        <v>12282.03</v>
      </c>
      <c r="N874" s="32" t="str">
        <f>VLOOKUP(Healthcare!A874,'Hospitalisation Details'!A874:L3216,10,FALSE)</f>
        <v>tier - 3</v>
      </c>
      <c r="O874" s="33" t="str">
        <f>VLOOKUP(A874,'Hospitalisation Details'!A873:L3216,11,FALSE)</f>
        <v>tier - 1</v>
      </c>
      <c r="P874" s="33" t="str">
        <f>VLOOKUP(A874,'Hospitalisation Details'!A873:L3216,12)</f>
        <v>R1013</v>
      </c>
      <c r="Q874" s="36">
        <f ca="1">VLOOKUP(A874,'Hospitalisation Details'!A873:L3216,7,FALSE)</f>
        <v>29</v>
      </c>
    </row>
    <row r="875" spans="1:17" ht="15.5" x14ac:dyDescent="0.35">
      <c r="A875" s="37" t="s">
        <v>1493</v>
      </c>
      <c r="B875" s="38" t="str">
        <f>VLOOKUP(A875,'Customer Names'!A875:E3209,3,FALSE)</f>
        <v>Cavanaugh</v>
      </c>
      <c r="C875" s="39">
        <f>VLOOKUP(A875,'Medical Examinations'!A875:J3209,2,FALSE)</f>
        <v>33.534999999999997</v>
      </c>
      <c r="D875" s="38">
        <f>VLOOKUP(A875,'Medical Examinations'!A875:J3209,4,FALSE)</f>
        <v>8.24</v>
      </c>
      <c r="E875" s="40" t="str">
        <f>VLOOKUP(A875,'Medical Examinations'!A875:J3209,6,FALSE)</f>
        <v>Yes</v>
      </c>
      <c r="F875" s="41" t="str">
        <f>VLOOKUP(A875,'Medical Examinations'!A875:J3209,7,FALSE)</f>
        <v>No</v>
      </c>
      <c r="G875" s="41" t="str">
        <f>VLOOKUP(A875,'Medical Examinations'!A875:J3209,8,FALSE)</f>
        <v>No</v>
      </c>
      <c r="H875" s="41">
        <f>VLOOKUP(A875,'Medical Examinations'!A875:J3209,9,FALSE)</f>
        <v>0</v>
      </c>
      <c r="I875" s="41" t="str">
        <f>VLOOKUP(A875,'Medical Examinations'!A875:J3209,10,FALSE)</f>
        <v>No</v>
      </c>
      <c r="J875" s="41" t="str">
        <f>VLOOKUP(A875,'Medical Examinations'!A875:J3209,3,FALSE)</f>
        <v>Obesity</v>
      </c>
      <c r="K875" s="41" t="str">
        <f>VLOOKUP(A875,'Medical Examinations'!A875:J3209,5,FALSE)</f>
        <v>Diabetese</v>
      </c>
      <c r="L875" s="42">
        <f>VLOOKUP(Healthcare!A875,'Hospitalisation Details'!A875:L3217,6,FALSE)</f>
        <v>35670</v>
      </c>
      <c r="M875" s="43">
        <f>VLOOKUP(A875,'Hospitalisation Details'!A875:L3217,9,FALSE)</f>
        <v>12269.69</v>
      </c>
      <c r="N875" s="40" t="str">
        <f>VLOOKUP(Healthcare!A875,'Hospitalisation Details'!A875:L3217,10,FALSE)</f>
        <v>tier - 3</v>
      </c>
      <c r="O875" s="41" t="str">
        <f>VLOOKUP(A875,'Hospitalisation Details'!A874:L3217,11,FALSE)</f>
        <v>tier - 2</v>
      </c>
      <c r="P875" s="41" t="str">
        <f>VLOOKUP(A875,'Hospitalisation Details'!A874:L3217,12)</f>
        <v>R1013</v>
      </c>
      <c r="Q875" s="44">
        <f ca="1">VLOOKUP(A875,'Hospitalisation Details'!A874:L3217,7,FALSE)</f>
        <v>29</v>
      </c>
    </row>
    <row r="876" spans="1:17" ht="15.5" x14ac:dyDescent="0.35">
      <c r="A876" s="29" t="s">
        <v>1492</v>
      </c>
      <c r="B876" s="30" t="str">
        <f>VLOOKUP(A876,'Customer Names'!A876:E3210,3,FALSE)</f>
        <v>Amako</v>
      </c>
      <c r="C876" s="31">
        <f>VLOOKUP(A876,'Medical Examinations'!A876:J3210,2,FALSE)</f>
        <v>32.774999999999999</v>
      </c>
      <c r="D876" s="30">
        <f>VLOOKUP(A876,'Medical Examinations'!A876:J3210,4,FALSE)</f>
        <v>9.77</v>
      </c>
      <c r="E876" s="32" t="str">
        <f>VLOOKUP(A876,'Medical Examinations'!A876:J3210,6,FALSE)</f>
        <v>Yes</v>
      </c>
      <c r="F876" s="33" t="str">
        <f>VLOOKUP(A876,'Medical Examinations'!A876:J3210,7,FALSE)</f>
        <v>No</v>
      </c>
      <c r="G876" s="33" t="str">
        <f>VLOOKUP(A876,'Medical Examinations'!A876:J3210,8,FALSE)</f>
        <v>No</v>
      </c>
      <c r="H876" s="33">
        <f>VLOOKUP(A876,'Medical Examinations'!A876:J3210,9,FALSE)</f>
        <v>0</v>
      </c>
      <c r="I876" s="33" t="str">
        <f>VLOOKUP(A876,'Medical Examinations'!A876:J3210,10,FALSE)</f>
        <v>No</v>
      </c>
      <c r="J876" s="33" t="str">
        <f>VLOOKUP(A876,'Medical Examinations'!A876:J3210,3,FALSE)</f>
        <v>Obesity</v>
      </c>
      <c r="K876" s="33" t="str">
        <f>VLOOKUP(A876,'Medical Examinations'!A876:J3210,5,FALSE)</f>
        <v>Diabetese</v>
      </c>
      <c r="L876" s="34">
        <f>VLOOKUP(Healthcare!A876,'Hospitalisation Details'!A876:L3218,6,FALSE)</f>
        <v>35794</v>
      </c>
      <c r="M876" s="35">
        <f>VLOOKUP(A876,'Hospitalisation Details'!A876:L3218,9,FALSE)</f>
        <v>12268.63</v>
      </c>
      <c r="N876" s="32" t="str">
        <f>VLOOKUP(Healthcare!A876,'Hospitalisation Details'!A876:L3218,10,FALSE)</f>
        <v>tier - 3</v>
      </c>
      <c r="O876" s="33" t="str">
        <f>VLOOKUP(A876,'Hospitalisation Details'!A875:L3218,11,FALSE)</f>
        <v>tier - 1</v>
      </c>
      <c r="P876" s="33" t="str">
        <f>VLOOKUP(A876,'Hospitalisation Details'!A875:L3218,12)</f>
        <v>R1013</v>
      </c>
      <c r="Q876" s="36">
        <f ca="1">VLOOKUP(A876,'Hospitalisation Details'!A875:L3218,7,FALSE)</f>
        <v>28</v>
      </c>
    </row>
    <row r="877" spans="1:17" ht="15.5" x14ac:dyDescent="0.35">
      <c r="A877" s="37" t="s">
        <v>1491</v>
      </c>
      <c r="B877" s="38" t="str">
        <f>VLOOKUP(A877,'Customer Names'!A877:E3211,3,FALSE)</f>
        <v>Musa</v>
      </c>
      <c r="C877" s="39">
        <f>VLOOKUP(A877,'Medical Examinations'!A877:J3211,2,FALSE)</f>
        <v>37.51</v>
      </c>
      <c r="D877" s="38">
        <f>VLOOKUP(A877,'Medical Examinations'!A877:J3211,4,FALSE)</f>
        <v>5.5</v>
      </c>
      <c r="E877" s="40" t="str">
        <f>VLOOKUP(A877,'Medical Examinations'!A877:J3211,6,FALSE)</f>
        <v>Yes</v>
      </c>
      <c r="F877" s="41" t="str">
        <f>VLOOKUP(A877,'Medical Examinations'!A877:J3211,7,FALSE)</f>
        <v>No</v>
      </c>
      <c r="G877" s="41" t="str">
        <f>VLOOKUP(A877,'Medical Examinations'!A877:J3211,8,FALSE)</f>
        <v>No</v>
      </c>
      <c r="H877" s="41">
        <f>VLOOKUP(A877,'Medical Examinations'!A877:J3211,9,FALSE)</f>
        <v>2</v>
      </c>
      <c r="I877" s="41" t="str">
        <f>VLOOKUP(A877,'Medical Examinations'!A877:J3211,10,FALSE)</f>
        <v>No</v>
      </c>
      <c r="J877" s="41" t="str">
        <f>VLOOKUP(A877,'Medical Examinations'!A877:J3211,3,FALSE)</f>
        <v>Obesity</v>
      </c>
      <c r="K877" s="41" t="str">
        <f>VLOOKUP(A877,'Medical Examinations'!A877:J3211,5,FALSE)</f>
        <v>Normal</v>
      </c>
      <c r="L877" s="42">
        <f>VLOOKUP(Healthcare!A877,'Hospitalisation Details'!A877:L3219,6,FALSE)</f>
        <v>35405</v>
      </c>
      <c r="M877" s="43">
        <f>VLOOKUP(A877,'Hospitalisation Details'!A877:L3219,9,FALSE)</f>
        <v>12265.51</v>
      </c>
      <c r="N877" s="40" t="str">
        <f>VLOOKUP(Healthcare!A877,'Hospitalisation Details'!A877:L3219,10,FALSE)</f>
        <v>tier - 3</v>
      </c>
      <c r="O877" s="41" t="str">
        <f>VLOOKUP(A877,'Hospitalisation Details'!A876:L3219,11,FALSE)</f>
        <v>tier - 3</v>
      </c>
      <c r="P877" s="41" t="str">
        <f>VLOOKUP(A877,'Hospitalisation Details'!A876:L3219,12)</f>
        <v>R1013</v>
      </c>
      <c r="Q877" s="44">
        <f ca="1">VLOOKUP(A877,'Hospitalisation Details'!A876:L3219,7,FALSE)</f>
        <v>29</v>
      </c>
    </row>
    <row r="878" spans="1:17" ht="15.5" x14ac:dyDescent="0.35">
      <c r="A878" s="29" t="s">
        <v>1490</v>
      </c>
      <c r="B878" s="30" t="str">
        <f>VLOOKUP(A878,'Customer Names'!A878:E3212,3,FALSE)</f>
        <v>Phillippi</v>
      </c>
      <c r="C878" s="31">
        <f>VLOOKUP(A878,'Medical Examinations'!A878:J3212,2,FALSE)</f>
        <v>39.86</v>
      </c>
      <c r="D878" s="30">
        <f>VLOOKUP(A878,'Medical Examinations'!A878:J3212,4,FALSE)</f>
        <v>11.84</v>
      </c>
      <c r="E878" s="32" t="str">
        <f>VLOOKUP(A878,'Medical Examinations'!A878:J3212,6,FALSE)</f>
        <v>Yes</v>
      </c>
      <c r="F878" s="33" t="str">
        <f>VLOOKUP(A878,'Medical Examinations'!A878:J3212,7,FALSE)</f>
        <v>No</v>
      </c>
      <c r="G878" s="33" t="str">
        <f>VLOOKUP(A878,'Medical Examinations'!A878:J3212,8,FALSE)</f>
        <v>No</v>
      </c>
      <c r="H878" s="33">
        <f>VLOOKUP(A878,'Medical Examinations'!A878:J3212,9,FALSE)</f>
        <v>1</v>
      </c>
      <c r="I878" s="33" t="str">
        <f>VLOOKUP(A878,'Medical Examinations'!A878:J3212,10,FALSE)</f>
        <v>No</v>
      </c>
      <c r="J878" s="33" t="str">
        <f>VLOOKUP(A878,'Medical Examinations'!A878:J3212,3,FALSE)</f>
        <v>Obesity</v>
      </c>
      <c r="K878" s="33" t="str">
        <f>VLOOKUP(A878,'Medical Examinations'!A878:J3212,5,FALSE)</f>
        <v>Diabetese</v>
      </c>
      <c r="L878" s="34">
        <f>VLOOKUP(Healthcare!A878,'Hospitalisation Details'!A878:L3220,6,FALSE)</f>
        <v>35290</v>
      </c>
      <c r="M878" s="35">
        <f>VLOOKUP(A878,'Hospitalisation Details'!A878:L3220,9,FALSE)</f>
        <v>12255.04</v>
      </c>
      <c r="N878" s="32" t="str">
        <f>VLOOKUP(Healthcare!A878,'Hospitalisation Details'!A878:L3220,10,FALSE)</f>
        <v>tier - 3</v>
      </c>
      <c r="O878" s="33" t="str">
        <f>VLOOKUP(A878,'Hospitalisation Details'!A877:L3220,11,FALSE)</f>
        <v>tier - 2</v>
      </c>
      <c r="P878" s="33" t="str">
        <f>VLOOKUP(A878,'Hospitalisation Details'!A877:L3220,12)</f>
        <v>R1013</v>
      </c>
      <c r="Q878" s="36">
        <f ca="1">VLOOKUP(A878,'Hospitalisation Details'!A877:L3220,7,FALSE)</f>
        <v>30</v>
      </c>
    </row>
    <row r="879" spans="1:17" ht="15.5" x14ac:dyDescent="0.35">
      <c r="A879" s="37" t="s">
        <v>1489</v>
      </c>
      <c r="B879" s="38" t="str">
        <f>VLOOKUP(A879,'Customer Names'!A879:E3213,3,FALSE)</f>
        <v>Hoskins</v>
      </c>
      <c r="C879" s="39">
        <f>VLOOKUP(A879,'Medical Examinations'!A879:J3213,2,FALSE)</f>
        <v>42.13</v>
      </c>
      <c r="D879" s="38">
        <f>VLOOKUP(A879,'Medical Examinations'!A879:J3213,4,FALSE)</f>
        <v>4.66</v>
      </c>
      <c r="E879" s="40" t="str">
        <f>VLOOKUP(A879,'Medical Examinations'!A879:J3213,6,FALSE)</f>
        <v>No</v>
      </c>
      <c r="F879" s="41" t="str">
        <f>VLOOKUP(A879,'Medical Examinations'!A879:J3213,7,FALSE)</f>
        <v>No</v>
      </c>
      <c r="G879" s="41" t="str">
        <f>VLOOKUP(A879,'Medical Examinations'!A879:J3213,8,FALSE)</f>
        <v>No</v>
      </c>
      <c r="H879" s="41">
        <f>VLOOKUP(A879,'Medical Examinations'!A879:J3213,9,FALSE)</f>
        <v>0</v>
      </c>
      <c r="I879" s="41" t="str">
        <f>VLOOKUP(A879,'Medical Examinations'!A879:J3213,10,FALSE)</f>
        <v>No</v>
      </c>
      <c r="J879" s="41" t="str">
        <f>VLOOKUP(A879,'Medical Examinations'!A879:J3213,3,FALSE)</f>
        <v>Obesity</v>
      </c>
      <c r="K879" s="41" t="str">
        <f>VLOOKUP(A879,'Medical Examinations'!A879:J3213,5,FALSE)</f>
        <v>Normal</v>
      </c>
      <c r="L879" s="42">
        <f>VLOOKUP(Healthcare!A879,'Hospitalisation Details'!A879:L3221,6,FALSE)</f>
        <v>36487</v>
      </c>
      <c r="M879" s="43">
        <f>VLOOKUP(A879,'Hospitalisation Details'!A879:L3221,9,FALSE)</f>
        <v>12254.44</v>
      </c>
      <c r="N879" s="40" t="str">
        <f>VLOOKUP(Healthcare!A879,'Hospitalisation Details'!A879:L3221,10,FALSE)</f>
        <v>tier - 3</v>
      </c>
      <c r="O879" s="41" t="str">
        <f>VLOOKUP(A879,'Hospitalisation Details'!A878:L3221,11,FALSE)</f>
        <v>tier - 3</v>
      </c>
      <c r="P879" s="41" t="str">
        <f>VLOOKUP(A879,'Hospitalisation Details'!A878:L3221,12)</f>
        <v>R1013</v>
      </c>
      <c r="Q879" s="44">
        <f ca="1">VLOOKUP(A879,'Hospitalisation Details'!A878:L3221,7,FALSE)</f>
        <v>26</v>
      </c>
    </row>
    <row r="880" spans="1:17" ht="15.5" x14ac:dyDescent="0.35">
      <c r="A880" s="29" t="s">
        <v>1488</v>
      </c>
      <c r="B880" s="30" t="str">
        <f>VLOOKUP(A880,'Customer Names'!A880:E3214,3,FALSE)</f>
        <v>Imbalzano Zegar</v>
      </c>
      <c r="C880" s="31">
        <f>VLOOKUP(A880,'Medical Examinations'!A880:J3214,2,FALSE)</f>
        <v>35.99</v>
      </c>
      <c r="D880" s="30">
        <f>VLOOKUP(A880,'Medical Examinations'!A880:J3214,4,FALSE)</f>
        <v>11.11</v>
      </c>
      <c r="E880" s="32" t="str">
        <f>VLOOKUP(A880,'Medical Examinations'!A880:J3214,6,FALSE)</f>
        <v>No</v>
      </c>
      <c r="F880" s="33" t="str">
        <f>VLOOKUP(A880,'Medical Examinations'!A880:J3214,7,FALSE)</f>
        <v>No</v>
      </c>
      <c r="G880" s="33" t="str">
        <f>VLOOKUP(A880,'Medical Examinations'!A880:J3214,8,FALSE)</f>
        <v>No</v>
      </c>
      <c r="H880" s="33">
        <f>VLOOKUP(A880,'Medical Examinations'!A880:J3214,9,FALSE)</f>
        <v>0</v>
      </c>
      <c r="I880" s="33" t="str">
        <f>VLOOKUP(A880,'Medical Examinations'!A880:J3214,10,FALSE)</f>
        <v>No</v>
      </c>
      <c r="J880" s="33" t="str">
        <f>VLOOKUP(A880,'Medical Examinations'!A880:J3214,3,FALSE)</f>
        <v>Obesity</v>
      </c>
      <c r="K880" s="33" t="str">
        <f>VLOOKUP(A880,'Medical Examinations'!A880:J3214,5,FALSE)</f>
        <v>Diabetese</v>
      </c>
      <c r="L880" s="34">
        <f>VLOOKUP(Healthcare!A880,'Hospitalisation Details'!A880:L3222,6,FALSE)</f>
        <v>34508</v>
      </c>
      <c r="M880" s="35">
        <f>VLOOKUP(A880,'Hospitalisation Details'!A880:L3222,9,FALSE)</f>
        <v>12245.17</v>
      </c>
      <c r="N880" s="32" t="str">
        <f>VLOOKUP(Healthcare!A880,'Hospitalisation Details'!A880:L3222,10,FALSE)</f>
        <v>tier - 3</v>
      </c>
      <c r="O880" s="33" t="str">
        <f>VLOOKUP(A880,'Hospitalisation Details'!A879:L3222,11,FALSE)</f>
        <v>tier - 1</v>
      </c>
      <c r="P880" s="33" t="str">
        <f>VLOOKUP(A880,'Hospitalisation Details'!A879:L3222,12)</f>
        <v>R1013</v>
      </c>
      <c r="Q880" s="36">
        <f ca="1">VLOOKUP(A880,'Hospitalisation Details'!A879:L3222,7,FALSE)</f>
        <v>32</v>
      </c>
    </row>
    <row r="881" spans="1:17" ht="15.5" x14ac:dyDescent="0.35">
      <c r="A881" s="37" t="s">
        <v>1487</v>
      </c>
      <c r="B881" s="38" t="str">
        <f>VLOOKUP(A881,'Customer Names'!A881:E3215,3,FALSE)</f>
        <v>Triedman</v>
      </c>
      <c r="C881" s="39">
        <f>VLOOKUP(A881,'Medical Examinations'!A881:J3215,2,FALSE)</f>
        <v>35.200000000000003</v>
      </c>
      <c r="D881" s="38">
        <f>VLOOKUP(A881,'Medical Examinations'!A881:J3215,4,FALSE)</f>
        <v>7.72</v>
      </c>
      <c r="E881" s="40" t="str">
        <f>VLOOKUP(A881,'Medical Examinations'!A881:J3215,6,FALSE)</f>
        <v>Yes</v>
      </c>
      <c r="F881" s="41" t="str">
        <f>VLOOKUP(A881,'Medical Examinations'!A881:J3215,7,FALSE)</f>
        <v>No</v>
      </c>
      <c r="G881" s="41" t="str">
        <f>VLOOKUP(A881,'Medical Examinations'!A881:J3215,8,FALSE)</f>
        <v>Yes</v>
      </c>
      <c r="H881" s="41">
        <f>VLOOKUP(A881,'Medical Examinations'!A881:J3215,9,FALSE)</f>
        <v>1</v>
      </c>
      <c r="I881" s="41" t="str">
        <f>VLOOKUP(A881,'Medical Examinations'!A881:J3215,10,FALSE)</f>
        <v>No</v>
      </c>
      <c r="J881" s="41" t="str">
        <f>VLOOKUP(A881,'Medical Examinations'!A881:J3215,3,FALSE)</f>
        <v>Obesity</v>
      </c>
      <c r="K881" s="41" t="str">
        <f>VLOOKUP(A881,'Medical Examinations'!A881:J3215,5,FALSE)</f>
        <v>Diabetese</v>
      </c>
      <c r="L881" s="42">
        <f>VLOOKUP(Healthcare!A881,'Hospitalisation Details'!A881:L3223,6,FALSE)</f>
        <v>34167</v>
      </c>
      <c r="M881" s="43">
        <f>VLOOKUP(A881,'Hospitalisation Details'!A881:L3223,9,FALSE)</f>
        <v>12244.53</v>
      </c>
      <c r="N881" s="40" t="str">
        <f>VLOOKUP(Healthcare!A881,'Hospitalisation Details'!A881:L3223,10,FALSE)</f>
        <v>tier - 3</v>
      </c>
      <c r="O881" s="41" t="str">
        <f>VLOOKUP(A881,'Hospitalisation Details'!A880:L3223,11,FALSE)</f>
        <v>tier - 1</v>
      </c>
      <c r="P881" s="41" t="str">
        <f>VLOOKUP(A881,'Hospitalisation Details'!A880:L3223,12)</f>
        <v>R1013</v>
      </c>
      <c r="Q881" s="44">
        <f ca="1">VLOOKUP(A881,'Hospitalisation Details'!A880:L3223,7,FALSE)</f>
        <v>33</v>
      </c>
    </row>
    <row r="882" spans="1:17" ht="15.5" x14ac:dyDescent="0.35">
      <c r="A882" s="29" t="s">
        <v>1486</v>
      </c>
      <c r="B882" s="30" t="str">
        <f>VLOOKUP(A882,'Customer Names'!A882:E3216,3,FALSE)</f>
        <v>Lovuolo</v>
      </c>
      <c r="C882" s="31">
        <f>VLOOKUP(A882,'Medical Examinations'!A882:J3216,2,FALSE)</f>
        <v>29.91</v>
      </c>
      <c r="D882" s="30">
        <f>VLOOKUP(A882,'Medical Examinations'!A882:J3216,4,FALSE)</f>
        <v>5.55</v>
      </c>
      <c r="E882" s="32" t="str">
        <f>VLOOKUP(A882,'Medical Examinations'!A882:J3216,6,FALSE)</f>
        <v>Yes</v>
      </c>
      <c r="F882" s="33" t="str">
        <f>VLOOKUP(A882,'Medical Examinations'!A882:J3216,7,FALSE)</f>
        <v>No</v>
      </c>
      <c r="G882" s="33" t="str">
        <f>VLOOKUP(A882,'Medical Examinations'!A882:J3216,8,FALSE)</f>
        <v>No</v>
      </c>
      <c r="H882" s="33">
        <f>VLOOKUP(A882,'Medical Examinations'!A882:J3216,9,FALSE)</f>
        <v>2</v>
      </c>
      <c r="I882" s="33" t="str">
        <f>VLOOKUP(A882,'Medical Examinations'!A882:J3216,10,FALSE)</f>
        <v>No</v>
      </c>
      <c r="J882" s="33" t="str">
        <f>VLOOKUP(A882,'Medical Examinations'!A882:J3216,3,FALSE)</f>
        <v>Overweight</v>
      </c>
      <c r="K882" s="33" t="str">
        <f>VLOOKUP(A882,'Medical Examinations'!A882:J3216,5,FALSE)</f>
        <v>Normal</v>
      </c>
      <c r="L882" s="34">
        <f>VLOOKUP(Healthcare!A882,'Hospitalisation Details'!A882:L3224,6,FALSE)</f>
        <v>35275</v>
      </c>
      <c r="M882" s="35">
        <f>VLOOKUP(A882,'Hospitalisation Details'!A882:L3224,9,FALSE)</f>
        <v>12237.73</v>
      </c>
      <c r="N882" s="32" t="str">
        <f>VLOOKUP(Healthcare!A882,'Hospitalisation Details'!A882:L3224,10,FALSE)</f>
        <v>tier - 3</v>
      </c>
      <c r="O882" s="33" t="str">
        <f>VLOOKUP(A882,'Hospitalisation Details'!A881:L3224,11,FALSE)</f>
        <v>tier - 3</v>
      </c>
      <c r="P882" s="33" t="str">
        <f>VLOOKUP(A882,'Hospitalisation Details'!A881:L3224,12)</f>
        <v>R1013</v>
      </c>
      <c r="Q882" s="36">
        <f ca="1">VLOOKUP(A882,'Hospitalisation Details'!A881:L3224,7,FALSE)</f>
        <v>30</v>
      </c>
    </row>
    <row r="883" spans="1:17" ht="15.5" x14ac:dyDescent="0.35">
      <c r="A883" s="37" t="s">
        <v>1485</v>
      </c>
      <c r="B883" s="38" t="str">
        <f>VLOOKUP(A883,'Customer Names'!A883:E3217,3,FALSE)</f>
        <v>Chung</v>
      </c>
      <c r="C883" s="39">
        <f>VLOOKUP(A883,'Medical Examinations'!A883:J3217,2,FALSE)</f>
        <v>36.479999999999997</v>
      </c>
      <c r="D883" s="38">
        <f>VLOOKUP(A883,'Medical Examinations'!A883:J3217,4,FALSE)</f>
        <v>5.05</v>
      </c>
      <c r="E883" s="40" t="str">
        <f>VLOOKUP(A883,'Medical Examinations'!A883:J3217,6,FALSE)</f>
        <v>Yes</v>
      </c>
      <c r="F883" s="41" t="str">
        <f>VLOOKUP(A883,'Medical Examinations'!A883:J3217,7,FALSE)</f>
        <v>No</v>
      </c>
      <c r="G883" s="41" t="str">
        <f>VLOOKUP(A883,'Medical Examinations'!A883:J3217,8,FALSE)</f>
        <v>No</v>
      </c>
      <c r="H883" s="41">
        <f>VLOOKUP(A883,'Medical Examinations'!A883:J3217,9,FALSE)</f>
        <v>1</v>
      </c>
      <c r="I883" s="41" t="str">
        <f>VLOOKUP(A883,'Medical Examinations'!A883:J3217,10,FALSE)</f>
        <v>No</v>
      </c>
      <c r="J883" s="41" t="str">
        <f>VLOOKUP(A883,'Medical Examinations'!A883:J3217,3,FALSE)</f>
        <v>Obesity</v>
      </c>
      <c r="K883" s="41" t="str">
        <f>VLOOKUP(A883,'Medical Examinations'!A883:J3217,5,FALSE)</f>
        <v>Normal</v>
      </c>
      <c r="L883" s="42">
        <f>VLOOKUP(Healthcare!A883,'Hospitalisation Details'!A883:L3225,6,FALSE)</f>
        <v>34622</v>
      </c>
      <c r="M883" s="43">
        <f>VLOOKUP(A883,'Hospitalisation Details'!A883:L3225,9,FALSE)</f>
        <v>12235.84</v>
      </c>
      <c r="N883" s="40" t="str">
        <f>VLOOKUP(Healthcare!A883,'Hospitalisation Details'!A883:L3225,10,FALSE)</f>
        <v>tier - 3</v>
      </c>
      <c r="O883" s="41" t="str">
        <f>VLOOKUP(A883,'Hospitalisation Details'!A882:L3225,11,FALSE)</f>
        <v>tier - 3</v>
      </c>
      <c r="P883" s="41" t="str">
        <f>VLOOKUP(A883,'Hospitalisation Details'!A882:L3225,12)</f>
        <v>R1013</v>
      </c>
      <c r="Q883" s="44">
        <f ca="1">VLOOKUP(A883,'Hospitalisation Details'!A882:L3225,7,FALSE)</f>
        <v>31</v>
      </c>
    </row>
    <row r="884" spans="1:17" ht="15.5" x14ac:dyDescent="0.35">
      <c r="A884" s="29" t="s">
        <v>1484</v>
      </c>
      <c r="B884" s="30" t="str">
        <f>VLOOKUP(A884,'Customer Names'!A884:E3218,3,FALSE)</f>
        <v>Newsom</v>
      </c>
      <c r="C884" s="31">
        <f>VLOOKUP(A884,'Medical Examinations'!A884:J3218,2,FALSE)</f>
        <v>27.5</v>
      </c>
      <c r="D884" s="30">
        <f>VLOOKUP(A884,'Medical Examinations'!A884:J3218,4,FALSE)</f>
        <v>8.69</v>
      </c>
      <c r="E884" s="32" t="str">
        <f>VLOOKUP(A884,'Medical Examinations'!A884:J3218,6,FALSE)</f>
        <v>Yes</v>
      </c>
      <c r="F884" s="33" t="str">
        <f>VLOOKUP(A884,'Medical Examinations'!A884:J3218,7,FALSE)</f>
        <v>No</v>
      </c>
      <c r="G884" s="33" t="str">
        <f>VLOOKUP(A884,'Medical Examinations'!A884:J3218,8,FALSE)</f>
        <v>Yes</v>
      </c>
      <c r="H884" s="33">
        <f>VLOOKUP(A884,'Medical Examinations'!A884:J3218,9,FALSE)</f>
        <v>1</v>
      </c>
      <c r="I884" s="33" t="str">
        <f>VLOOKUP(A884,'Medical Examinations'!A884:J3218,10,FALSE)</f>
        <v>No</v>
      </c>
      <c r="J884" s="33" t="str">
        <f>VLOOKUP(A884,'Medical Examinations'!A884:J3218,3,FALSE)</f>
        <v>Overweight</v>
      </c>
      <c r="K884" s="33" t="str">
        <f>VLOOKUP(A884,'Medical Examinations'!A884:J3218,5,FALSE)</f>
        <v>Diabetese</v>
      </c>
      <c r="L884" s="34">
        <f>VLOOKUP(Healthcare!A884,'Hospitalisation Details'!A884:L3226,6,FALSE)</f>
        <v>34169</v>
      </c>
      <c r="M884" s="35">
        <f>VLOOKUP(A884,'Hospitalisation Details'!A884:L3226,9,FALSE)</f>
        <v>12233.83</v>
      </c>
      <c r="N884" s="32" t="str">
        <f>VLOOKUP(Healthcare!A884,'Hospitalisation Details'!A884:L3226,10,FALSE)</f>
        <v>tier - 3</v>
      </c>
      <c r="O884" s="33" t="str">
        <f>VLOOKUP(A884,'Hospitalisation Details'!A883:L3226,11,FALSE)</f>
        <v>tier - 1</v>
      </c>
      <c r="P884" s="33" t="str">
        <f>VLOOKUP(A884,'Hospitalisation Details'!A883:L3226,12)</f>
        <v>R1013</v>
      </c>
      <c r="Q884" s="36">
        <f ca="1">VLOOKUP(A884,'Hospitalisation Details'!A883:L3226,7,FALSE)</f>
        <v>33</v>
      </c>
    </row>
    <row r="885" spans="1:17" ht="15.5" x14ac:dyDescent="0.35">
      <c r="A885" s="37" t="s">
        <v>1483</v>
      </c>
      <c r="B885" s="38" t="str">
        <f>VLOOKUP(A885,'Customer Names'!A885:E3219,3,FALSE)</f>
        <v>Harrington</v>
      </c>
      <c r="C885" s="39">
        <f>VLOOKUP(A885,'Medical Examinations'!A885:J3219,2,FALSE)</f>
        <v>33.44</v>
      </c>
      <c r="D885" s="38">
        <f>VLOOKUP(A885,'Medical Examinations'!A885:J3219,4,FALSE)</f>
        <v>5.9</v>
      </c>
      <c r="E885" s="40" t="str">
        <f>VLOOKUP(A885,'Medical Examinations'!A885:J3219,6,FALSE)</f>
        <v>Yes</v>
      </c>
      <c r="F885" s="41" t="str">
        <f>VLOOKUP(A885,'Medical Examinations'!A885:J3219,7,FALSE)</f>
        <v>No</v>
      </c>
      <c r="G885" s="41" t="str">
        <f>VLOOKUP(A885,'Medical Examinations'!A885:J3219,8,FALSE)</f>
        <v>No</v>
      </c>
      <c r="H885" s="41">
        <f>VLOOKUP(A885,'Medical Examinations'!A885:J3219,9,FALSE)</f>
        <v>1</v>
      </c>
      <c r="I885" s="41" t="str">
        <f>VLOOKUP(A885,'Medical Examinations'!A885:J3219,10,FALSE)</f>
        <v>No</v>
      </c>
      <c r="J885" s="41" t="str">
        <f>VLOOKUP(A885,'Medical Examinations'!A885:J3219,3,FALSE)</f>
        <v>Obesity</v>
      </c>
      <c r="K885" s="41" t="str">
        <f>VLOOKUP(A885,'Medical Examinations'!A885:J3219,5,FALSE)</f>
        <v>Prediabetese</v>
      </c>
      <c r="L885" s="42">
        <f>VLOOKUP(Healthcare!A885,'Hospitalisation Details'!A885:L3227,6,FALSE)</f>
        <v>34509</v>
      </c>
      <c r="M885" s="43">
        <f>VLOOKUP(A885,'Hospitalisation Details'!A885:L3227,9,FALSE)</f>
        <v>12231.61</v>
      </c>
      <c r="N885" s="40" t="str">
        <f>VLOOKUP(Healthcare!A885,'Hospitalisation Details'!A885:L3227,10,FALSE)</f>
        <v>tier - 3</v>
      </c>
      <c r="O885" s="41" t="str">
        <f>VLOOKUP(A885,'Hospitalisation Details'!A884:L3227,11,FALSE)</f>
        <v>tier - 3</v>
      </c>
      <c r="P885" s="41" t="str">
        <f>VLOOKUP(A885,'Hospitalisation Details'!A884:L3227,12)</f>
        <v>R1013</v>
      </c>
      <c r="Q885" s="44">
        <f ca="1">VLOOKUP(A885,'Hospitalisation Details'!A884:L3227,7,FALSE)</f>
        <v>32</v>
      </c>
    </row>
    <row r="886" spans="1:17" ht="15.5" x14ac:dyDescent="0.35">
      <c r="A886" s="29" t="s">
        <v>1482</v>
      </c>
      <c r="B886" s="30" t="str">
        <f>VLOOKUP(A886,'Customer Names'!A886:E3220,3,FALSE)</f>
        <v>Hoffman</v>
      </c>
      <c r="C886" s="31">
        <f>VLOOKUP(A886,'Medical Examinations'!A886:J3220,2,FALSE)</f>
        <v>28.215</v>
      </c>
      <c r="D886" s="30">
        <f>VLOOKUP(A886,'Medical Examinations'!A886:J3220,4,FALSE)</f>
        <v>6.29</v>
      </c>
      <c r="E886" s="32" t="str">
        <f>VLOOKUP(A886,'Medical Examinations'!A886:J3220,6,FALSE)</f>
        <v>Yes</v>
      </c>
      <c r="F886" s="33" t="str">
        <f>VLOOKUP(A886,'Medical Examinations'!A886:J3220,7,FALSE)</f>
        <v>No</v>
      </c>
      <c r="G886" s="33" t="str">
        <f>VLOOKUP(A886,'Medical Examinations'!A886:J3220,8,FALSE)</f>
        <v>No</v>
      </c>
      <c r="H886" s="33">
        <f>VLOOKUP(A886,'Medical Examinations'!A886:J3220,9,FALSE)</f>
        <v>1</v>
      </c>
      <c r="I886" s="33" t="str">
        <f>VLOOKUP(A886,'Medical Examinations'!A886:J3220,10,FALSE)</f>
        <v>No</v>
      </c>
      <c r="J886" s="33" t="str">
        <f>VLOOKUP(A886,'Medical Examinations'!A886:J3220,3,FALSE)</f>
        <v>Overweight</v>
      </c>
      <c r="K886" s="33" t="str">
        <f>VLOOKUP(A886,'Medical Examinations'!A886:J3220,5,FALSE)</f>
        <v>Prediabetese</v>
      </c>
      <c r="L886" s="34">
        <f>VLOOKUP(Healthcare!A886,'Hospitalisation Details'!A886:L3228,6,FALSE)</f>
        <v>34517</v>
      </c>
      <c r="M886" s="35">
        <f>VLOOKUP(A886,'Hospitalisation Details'!A886:L3228,9,FALSE)</f>
        <v>12224.35</v>
      </c>
      <c r="N886" s="32" t="str">
        <f>VLOOKUP(Healthcare!A886,'Hospitalisation Details'!A886:L3228,10,FALSE)</f>
        <v>tier - 3</v>
      </c>
      <c r="O886" s="33" t="str">
        <f>VLOOKUP(A886,'Hospitalisation Details'!A885:L3228,11,FALSE)</f>
        <v>tier - 1</v>
      </c>
      <c r="P886" s="33" t="str">
        <f>VLOOKUP(A886,'Hospitalisation Details'!A885:L3228,12)</f>
        <v>R1013</v>
      </c>
      <c r="Q886" s="36">
        <f ca="1">VLOOKUP(A886,'Hospitalisation Details'!A885:L3228,7,FALSE)</f>
        <v>32</v>
      </c>
    </row>
    <row r="887" spans="1:17" ht="15.5" x14ac:dyDescent="0.35">
      <c r="A887" s="37" t="s">
        <v>1481</v>
      </c>
      <c r="B887" s="38" t="str">
        <f>VLOOKUP(A887,'Customer Names'!A887:E3221,3,FALSE)</f>
        <v>Van Vugt</v>
      </c>
      <c r="C887" s="39">
        <f>VLOOKUP(A887,'Medical Examinations'!A887:J3221,2,FALSE)</f>
        <v>27.17</v>
      </c>
      <c r="D887" s="38">
        <f>VLOOKUP(A887,'Medical Examinations'!A887:J3221,4,FALSE)</f>
        <v>5.84</v>
      </c>
      <c r="E887" s="40" t="str">
        <f>VLOOKUP(A887,'Medical Examinations'!A887:J3221,6,FALSE)</f>
        <v>Yes</v>
      </c>
      <c r="F887" s="41" t="str">
        <f>VLOOKUP(A887,'Medical Examinations'!A887:J3221,7,FALSE)</f>
        <v>No</v>
      </c>
      <c r="G887" s="41" t="str">
        <f>VLOOKUP(A887,'Medical Examinations'!A887:J3221,8,FALSE)</f>
        <v>No</v>
      </c>
      <c r="H887" s="41">
        <f>VLOOKUP(A887,'Medical Examinations'!A887:J3221,9,FALSE)</f>
        <v>1</v>
      </c>
      <c r="I887" s="41" t="str">
        <f>VLOOKUP(A887,'Medical Examinations'!A887:J3221,10,FALSE)</f>
        <v>No</v>
      </c>
      <c r="J887" s="41" t="str">
        <f>VLOOKUP(A887,'Medical Examinations'!A887:J3221,3,FALSE)</f>
        <v>Overweight</v>
      </c>
      <c r="K887" s="41" t="str">
        <f>VLOOKUP(A887,'Medical Examinations'!A887:J3221,5,FALSE)</f>
        <v>Prediabetese</v>
      </c>
      <c r="L887" s="42">
        <f>VLOOKUP(Healthcare!A887,'Hospitalisation Details'!A887:L3229,6,FALSE)</f>
        <v>34535</v>
      </c>
      <c r="M887" s="43">
        <f>VLOOKUP(A887,'Hospitalisation Details'!A887:L3229,9,FALSE)</f>
        <v>12222.9</v>
      </c>
      <c r="N887" s="40" t="str">
        <f>VLOOKUP(Healthcare!A887,'Hospitalisation Details'!A887:L3229,10,FALSE)</f>
        <v>tier - 3</v>
      </c>
      <c r="O887" s="41" t="str">
        <f>VLOOKUP(A887,'Hospitalisation Details'!A886:L3229,11,FALSE)</f>
        <v>tier - 2</v>
      </c>
      <c r="P887" s="41" t="str">
        <f>VLOOKUP(A887,'Hospitalisation Details'!A886:L3229,12)</f>
        <v>R1013</v>
      </c>
      <c r="Q887" s="44">
        <f ca="1">VLOOKUP(A887,'Hospitalisation Details'!A886:L3229,7,FALSE)</f>
        <v>32</v>
      </c>
    </row>
    <row r="888" spans="1:17" ht="15.5" x14ac:dyDescent="0.35">
      <c r="A888" s="29" t="s">
        <v>1480</v>
      </c>
      <c r="B888" s="30" t="str">
        <f>VLOOKUP(A888,'Customer Names'!A888:E3222,3,FALSE)</f>
        <v>Feehley</v>
      </c>
      <c r="C888" s="31">
        <f>VLOOKUP(A888,'Medical Examinations'!A888:J3222,2,FALSE)</f>
        <v>35.380000000000003</v>
      </c>
      <c r="D888" s="30">
        <f>VLOOKUP(A888,'Medical Examinations'!A888:J3222,4,FALSE)</f>
        <v>6.12</v>
      </c>
      <c r="E888" s="32" t="str">
        <f>VLOOKUP(A888,'Medical Examinations'!A888:J3222,6,FALSE)</f>
        <v>No</v>
      </c>
      <c r="F888" s="33" t="str">
        <f>VLOOKUP(A888,'Medical Examinations'!A888:J3222,7,FALSE)</f>
        <v>No</v>
      </c>
      <c r="G888" s="33" t="str">
        <f>VLOOKUP(A888,'Medical Examinations'!A888:J3222,8,FALSE)</f>
        <v>No</v>
      </c>
      <c r="H888" s="33">
        <f>VLOOKUP(A888,'Medical Examinations'!A888:J3222,9,FALSE)</f>
        <v>0</v>
      </c>
      <c r="I888" s="33" t="str">
        <f>VLOOKUP(A888,'Medical Examinations'!A888:J3222,10,FALSE)</f>
        <v>No</v>
      </c>
      <c r="J888" s="33" t="str">
        <f>VLOOKUP(A888,'Medical Examinations'!A888:J3222,3,FALSE)</f>
        <v>Obesity</v>
      </c>
      <c r="K888" s="33" t="str">
        <f>VLOOKUP(A888,'Medical Examinations'!A888:J3222,5,FALSE)</f>
        <v>Prediabetese</v>
      </c>
      <c r="L888" s="34">
        <f>VLOOKUP(Healthcare!A888,'Hospitalisation Details'!A888:L3230,6,FALSE)</f>
        <v>35656</v>
      </c>
      <c r="M888" s="35">
        <f>VLOOKUP(A888,'Hospitalisation Details'!A888:L3230,9,FALSE)</f>
        <v>12218.7</v>
      </c>
      <c r="N888" s="32" t="str">
        <f>VLOOKUP(Healthcare!A888,'Hospitalisation Details'!A888:L3230,10,FALSE)</f>
        <v>tier - 3</v>
      </c>
      <c r="O888" s="33" t="str">
        <f>VLOOKUP(A888,'Hospitalisation Details'!A887:L3230,11,FALSE)</f>
        <v>tier - 1</v>
      </c>
      <c r="P888" s="33" t="str">
        <f>VLOOKUP(A888,'Hospitalisation Details'!A887:L3230,12)</f>
        <v>R1013</v>
      </c>
      <c r="Q888" s="36">
        <f ca="1">VLOOKUP(A888,'Hospitalisation Details'!A887:L3230,7,FALSE)</f>
        <v>29</v>
      </c>
    </row>
    <row r="889" spans="1:17" ht="15.5" x14ac:dyDescent="0.35">
      <c r="A889" s="37" t="s">
        <v>1479</v>
      </c>
      <c r="B889" s="38" t="str">
        <f>VLOOKUP(A889,'Customer Names'!A889:E3223,3,FALSE)</f>
        <v>Ashworth</v>
      </c>
      <c r="C889" s="39">
        <f>VLOOKUP(A889,'Medical Examinations'!A889:J3223,2,FALSE)</f>
        <v>43.48</v>
      </c>
      <c r="D889" s="38">
        <f>VLOOKUP(A889,'Medical Examinations'!A889:J3223,4,FALSE)</f>
        <v>6.24</v>
      </c>
      <c r="E889" s="40" t="str">
        <f>VLOOKUP(A889,'Medical Examinations'!A889:J3223,6,FALSE)</f>
        <v>No</v>
      </c>
      <c r="F889" s="41" t="str">
        <f>VLOOKUP(A889,'Medical Examinations'!A889:J3223,7,FALSE)</f>
        <v>No</v>
      </c>
      <c r="G889" s="41" t="str">
        <f>VLOOKUP(A889,'Medical Examinations'!A889:J3223,8,FALSE)</f>
        <v>No</v>
      </c>
      <c r="H889" s="41">
        <f>VLOOKUP(A889,'Medical Examinations'!A889:J3223,9,FALSE)</f>
        <v>0</v>
      </c>
      <c r="I889" s="41" t="str">
        <f>VLOOKUP(A889,'Medical Examinations'!A889:J3223,10,FALSE)</f>
        <v>No</v>
      </c>
      <c r="J889" s="41" t="str">
        <f>VLOOKUP(A889,'Medical Examinations'!A889:J3223,3,FALSE)</f>
        <v>Obesity</v>
      </c>
      <c r="K889" s="41" t="str">
        <f>VLOOKUP(A889,'Medical Examinations'!A889:J3223,5,FALSE)</f>
        <v>Prediabetese</v>
      </c>
      <c r="L889" s="42">
        <f>VLOOKUP(Healthcare!A889,'Hospitalisation Details'!A889:L3231,6,FALSE)</f>
        <v>33479</v>
      </c>
      <c r="M889" s="43">
        <f>VLOOKUP(A889,'Hospitalisation Details'!A889:L3231,9,FALSE)</f>
        <v>12198.64</v>
      </c>
      <c r="N889" s="40" t="str">
        <f>VLOOKUP(Healthcare!A889,'Hospitalisation Details'!A889:L3231,10,FALSE)</f>
        <v>tier - 3</v>
      </c>
      <c r="O889" s="41" t="str">
        <f>VLOOKUP(A889,'Hospitalisation Details'!A888:L3231,11,FALSE)</f>
        <v>tier - 3</v>
      </c>
      <c r="P889" s="41" t="str">
        <f>VLOOKUP(A889,'Hospitalisation Details'!A888:L3231,12)</f>
        <v>R1013</v>
      </c>
      <c r="Q889" s="44">
        <f ca="1">VLOOKUP(A889,'Hospitalisation Details'!A888:L3231,7,FALSE)</f>
        <v>35</v>
      </c>
    </row>
    <row r="890" spans="1:17" ht="15.5" x14ac:dyDescent="0.35">
      <c r="A890" s="29" t="s">
        <v>1478</v>
      </c>
      <c r="B890" s="30" t="str">
        <f>VLOOKUP(A890,'Customer Names'!A890:E3224,3,FALSE)</f>
        <v>Hansen</v>
      </c>
      <c r="C890" s="31">
        <f>VLOOKUP(A890,'Medical Examinations'!A890:J3224,2,FALSE)</f>
        <v>41.73</v>
      </c>
      <c r="D890" s="30">
        <f>VLOOKUP(A890,'Medical Examinations'!A890:J3224,4,FALSE)</f>
        <v>6.25</v>
      </c>
      <c r="E890" s="32" t="str">
        <f>VLOOKUP(A890,'Medical Examinations'!A890:J3224,6,FALSE)</f>
        <v>No</v>
      </c>
      <c r="F890" s="33" t="str">
        <f>VLOOKUP(A890,'Medical Examinations'!A890:J3224,7,FALSE)</f>
        <v>No</v>
      </c>
      <c r="G890" s="33" t="str">
        <f>VLOOKUP(A890,'Medical Examinations'!A890:J3224,8,FALSE)</f>
        <v>No</v>
      </c>
      <c r="H890" s="33">
        <f>VLOOKUP(A890,'Medical Examinations'!A890:J3224,9,FALSE)</f>
        <v>1</v>
      </c>
      <c r="I890" s="33" t="str">
        <f>VLOOKUP(A890,'Medical Examinations'!A890:J3224,10,FALSE)</f>
        <v>No</v>
      </c>
      <c r="J890" s="33" t="str">
        <f>VLOOKUP(A890,'Medical Examinations'!A890:J3224,3,FALSE)</f>
        <v>Obesity</v>
      </c>
      <c r="K890" s="33" t="str">
        <f>VLOOKUP(A890,'Medical Examinations'!A890:J3224,5,FALSE)</f>
        <v>Prediabetese</v>
      </c>
      <c r="L890" s="34">
        <f>VLOOKUP(Healthcare!A890,'Hospitalisation Details'!A890:L3232,6,FALSE)</f>
        <v>35708</v>
      </c>
      <c r="M890" s="35">
        <f>VLOOKUP(A890,'Hospitalisation Details'!A890:L3232,9,FALSE)</f>
        <v>12148.2</v>
      </c>
      <c r="N890" s="32" t="str">
        <f>VLOOKUP(Healthcare!A890,'Hospitalisation Details'!A890:L3232,10,FALSE)</f>
        <v>tier - 3</v>
      </c>
      <c r="O890" s="33" t="str">
        <f>VLOOKUP(A890,'Hospitalisation Details'!A889:L3232,11,FALSE)</f>
        <v>tier - 3</v>
      </c>
      <c r="P890" s="33" t="str">
        <f>VLOOKUP(A890,'Hospitalisation Details'!A889:L3232,12)</f>
        <v>R1013</v>
      </c>
      <c r="Q890" s="36">
        <f ca="1">VLOOKUP(A890,'Hospitalisation Details'!A889:L3232,7,FALSE)</f>
        <v>28</v>
      </c>
    </row>
    <row r="891" spans="1:17" ht="15.5" x14ac:dyDescent="0.35">
      <c r="A891" s="37" t="s">
        <v>1477</v>
      </c>
      <c r="B891" s="38" t="str">
        <f>VLOOKUP(A891,'Customer Names'!A891:E3225,3,FALSE)</f>
        <v>Czyz</v>
      </c>
      <c r="C891" s="39">
        <f>VLOOKUP(A891,'Medical Examinations'!A891:J3225,2,FALSE)</f>
        <v>28.9</v>
      </c>
      <c r="D891" s="38">
        <f>VLOOKUP(A891,'Medical Examinations'!A891:J3225,4,FALSE)</f>
        <v>11.96</v>
      </c>
      <c r="E891" s="40" t="str">
        <f>VLOOKUP(A891,'Medical Examinations'!A891:J3225,6,FALSE)</f>
        <v>No</v>
      </c>
      <c r="F891" s="41" t="str">
        <f>VLOOKUP(A891,'Medical Examinations'!A891:J3225,7,FALSE)</f>
        <v>No</v>
      </c>
      <c r="G891" s="41" t="str">
        <f>VLOOKUP(A891,'Medical Examinations'!A891:J3225,8,FALSE)</f>
        <v>No</v>
      </c>
      <c r="H891" s="41">
        <f>VLOOKUP(A891,'Medical Examinations'!A891:J3225,9,FALSE)</f>
        <v>0</v>
      </c>
      <c r="I891" s="41" t="str">
        <f>VLOOKUP(A891,'Medical Examinations'!A891:J3225,10,FALSE)</f>
        <v>No</v>
      </c>
      <c r="J891" s="41" t="str">
        <f>VLOOKUP(A891,'Medical Examinations'!A891:J3225,3,FALSE)</f>
        <v>Overweight</v>
      </c>
      <c r="K891" s="41" t="str">
        <f>VLOOKUP(A891,'Medical Examinations'!A891:J3225,5,FALSE)</f>
        <v>Diabetese</v>
      </c>
      <c r="L891" s="42">
        <f>VLOOKUP(Healthcare!A891,'Hospitalisation Details'!A891:L3233,6,FALSE)</f>
        <v>33862</v>
      </c>
      <c r="M891" s="43">
        <f>VLOOKUP(A891,'Hospitalisation Details'!A891:L3233,9,FALSE)</f>
        <v>12146.97</v>
      </c>
      <c r="N891" s="40" t="str">
        <f>VLOOKUP(Healthcare!A891,'Hospitalisation Details'!A891:L3233,10,FALSE)</f>
        <v>tier - 3</v>
      </c>
      <c r="O891" s="41" t="str">
        <f>VLOOKUP(A891,'Hospitalisation Details'!A890:L3233,11,FALSE)</f>
        <v>tier - 3</v>
      </c>
      <c r="P891" s="41" t="str">
        <f>VLOOKUP(A891,'Hospitalisation Details'!A890:L3233,12)</f>
        <v>R1013</v>
      </c>
      <c r="Q891" s="44">
        <f ca="1">VLOOKUP(A891,'Hospitalisation Details'!A890:L3233,7,FALSE)</f>
        <v>33</v>
      </c>
    </row>
    <row r="892" spans="1:17" ht="15.5" x14ac:dyDescent="0.35">
      <c r="A892" s="29" t="s">
        <v>1476</v>
      </c>
      <c r="B892" s="30" t="str">
        <f>VLOOKUP(A892,'Customer Names'!A892:E3226,3,FALSE)</f>
        <v>Bauder</v>
      </c>
      <c r="C892" s="31">
        <f>VLOOKUP(A892,'Medical Examinations'!A892:J3226,2,FALSE)</f>
        <v>25.74</v>
      </c>
      <c r="D892" s="30">
        <f>VLOOKUP(A892,'Medical Examinations'!A892:J3226,4,FALSE)</f>
        <v>7.69</v>
      </c>
      <c r="E892" s="32" t="str">
        <f>VLOOKUP(A892,'Medical Examinations'!A892:J3226,6,FALSE)</f>
        <v>No</v>
      </c>
      <c r="F892" s="33" t="str">
        <f>VLOOKUP(A892,'Medical Examinations'!A892:J3226,7,FALSE)</f>
        <v>No</v>
      </c>
      <c r="G892" s="33" t="str">
        <f>VLOOKUP(A892,'Medical Examinations'!A892:J3226,8,FALSE)</f>
        <v>No</v>
      </c>
      <c r="H892" s="33">
        <f>VLOOKUP(A892,'Medical Examinations'!A892:J3226,9,FALSE)</f>
        <v>0</v>
      </c>
      <c r="I892" s="33" t="str">
        <f>VLOOKUP(A892,'Medical Examinations'!A892:J3226,10,FALSE)</f>
        <v>No</v>
      </c>
      <c r="J892" s="33" t="str">
        <f>VLOOKUP(A892,'Medical Examinations'!A892:J3226,3,FALSE)</f>
        <v>Overweight</v>
      </c>
      <c r="K892" s="33" t="str">
        <f>VLOOKUP(A892,'Medical Examinations'!A892:J3226,5,FALSE)</f>
        <v>Diabetese</v>
      </c>
      <c r="L892" s="34">
        <f>VLOOKUP(Healthcare!A892,'Hospitalisation Details'!A892:L3234,6,FALSE)</f>
        <v>33912</v>
      </c>
      <c r="M892" s="35">
        <f>VLOOKUP(A892,'Hospitalisation Details'!A892:L3234,9,FALSE)</f>
        <v>12142.58</v>
      </c>
      <c r="N892" s="32" t="str">
        <f>VLOOKUP(Healthcare!A892,'Hospitalisation Details'!A892:L3234,10,FALSE)</f>
        <v>tier - 3</v>
      </c>
      <c r="O892" s="33" t="str">
        <f>VLOOKUP(A892,'Hospitalisation Details'!A891:L3234,11,FALSE)</f>
        <v>tier - 2</v>
      </c>
      <c r="P892" s="33" t="str">
        <f>VLOOKUP(A892,'Hospitalisation Details'!A891:L3234,12)</f>
        <v>R1013</v>
      </c>
      <c r="Q892" s="36">
        <f ca="1">VLOOKUP(A892,'Hospitalisation Details'!A891:L3234,7,FALSE)</f>
        <v>33</v>
      </c>
    </row>
    <row r="893" spans="1:17" ht="15.5" x14ac:dyDescent="0.35">
      <c r="A893" s="37" t="s">
        <v>1475</v>
      </c>
      <c r="B893" s="38" t="str">
        <f>VLOOKUP(A893,'Customer Names'!A893:E3227,3,FALSE)</f>
        <v>Mendoza</v>
      </c>
      <c r="C893" s="39">
        <f>VLOOKUP(A893,'Medical Examinations'!A893:J3227,2,FALSE)</f>
        <v>36.06</v>
      </c>
      <c r="D893" s="38">
        <f>VLOOKUP(A893,'Medical Examinations'!A893:J3227,4,FALSE)</f>
        <v>8.83</v>
      </c>
      <c r="E893" s="40" t="str">
        <f>VLOOKUP(A893,'Medical Examinations'!A893:J3227,6,FALSE)</f>
        <v>No</v>
      </c>
      <c r="F893" s="41" t="str">
        <f>VLOOKUP(A893,'Medical Examinations'!A893:J3227,7,FALSE)</f>
        <v>No</v>
      </c>
      <c r="G893" s="41" t="str">
        <f>VLOOKUP(A893,'Medical Examinations'!A893:J3227,8,FALSE)</f>
        <v>No</v>
      </c>
      <c r="H893" s="41">
        <f>VLOOKUP(A893,'Medical Examinations'!A893:J3227,9,FALSE)</f>
        <v>0</v>
      </c>
      <c r="I893" s="41" t="str">
        <f>VLOOKUP(A893,'Medical Examinations'!A893:J3227,10,FALSE)</f>
        <v>No</v>
      </c>
      <c r="J893" s="41" t="str">
        <f>VLOOKUP(A893,'Medical Examinations'!A893:J3227,3,FALSE)</f>
        <v>Obesity</v>
      </c>
      <c r="K893" s="41" t="str">
        <f>VLOOKUP(A893,'Medical Examinations'!A893:J3227,5,FALSE)</f>
        <v>Diabetese</v>
      </c>
      <c r="L893" s="42">
        <f>VLOOKUP(Healthcare!A893,'Hospitalisation Details'!A893:L3235,6,FALSE)</f>
        <v>34593</v>
      </c>
      <c r="M893" s="43">
        <f>VLOOKUP(A893,'Hospitalisation Details'!A893:L3235,9,FALSE)</f>
        <v>12137.6</v>
      </c>
      <c r="N893" s="40" t="str">
        <f>VLOOKUP(Healthcare!A893,'Hospitalisation Details'!A893:L3235,10,FALSE)</f>
        <v>tier - 3</v>
      </c>
      <c r="O893" s="41" t="str">
        <f>VLOOKUP(A893,'Hospitalisation Details'!A892:L3235,11,FALSE)</f>
        <v>tier - 3</v>
      </c>
      <c r="P893" s="41" t="str">
        <f>VLOOKUP(A893,'Hospitalisation Details'!A892:L3235,12)</f>
        <v>R1013</v>
      </c>
      <c r="Q893" s="44">
        <f ca="1">VLOOKUP(A893,'Hospitalisation Details'!A892:L3235,7,FALSE)</f>
        <v>31</v>
      </c>
    </row>
    <row r="894" spans="1:17" ht="15.5" x14ac:dyDescent="0.35">
      <c r="A894" s="29" t="s">
        <v>1474</v>
      </c>
      <c r="B894" s="30" t="str">
        <f>VLOOKUP(A894,'Customer Names'!A894:E3228,3,FALSE)</f>
        <v>Glass</v>
      </c>
      <c r="C894" s="31">
        <f>VLOOKUP(A894,'Medical Examinations'!A894:J3228,2,FALSE)</f>
        <v>43.28</v>
      </c>
      <c r="D894" s="30">
        <f>VLOOKUP(A894,'Medical Examinations'!A894:J3228,4,FALSE)</f>
        <v>4.41</v>
      </c>
      <c r="E894" s="32" t="str">
        <f>VLOOKUP(A894,'Medical Examinations'!A894:J3228,6,FALSE)</f>
        <v>No</v>
      </c>
      <c r="F894" s="33" t="str">
        <f>VLOOKUP(A894,'Medical Examinations'!A894:J3228,7,FALSE)</f>
        <v>No</v>
      </c>
      <c r="G894" s="33" t="str">
        <f>VLOOKUP(A894,'Medical Examinations'!A894:J3228,8,FALSE)</f>
        <v>No</v>
      </c>
      <c r="H894" s="33">
        <f>VLOOKUP(A894,'Medical Examinations'!A894:J3228,9,FALSE)</f>
        <v>0</v>
      </c>
      <c r="I894" s="33" t="str">
        <f>VLOOKUP(A894,'Medical Examinations'!A894:J3228,10,FALSE)</f>
        <v>No</v>
      </c>
      <c r="J894" s="33" t="str">
        <f>VLOOKUP(A894,'Medical Examinations'!A894:J3228,3,FALSE)</f>
        <v>Obesity</v>
      </c>
      <c r="K894" s="33" t="str">
        <f>VLOOKUP(A894,'Medical Examinations'!A894:J3228,5,FALSE)</f>
        <v>Normal</v>
      </c>
      <c r="L894" s="34">
        <f>VLOOKUP(Healthcare!A894,'Hospitalisation Details'!A894:L3236,6,FALSE)</f>
        <v>33548</v>
      </c>
      <c r="M894" s="35">
        <f>VLOOKUP(A894,'Hospitalisation Details'!A894:L3236,9,FALSE)</f>
        <v>12130.8</v>
      </c>
      <c r="N894" s="32" t="str">
        <f>VLOOKUP(Healthcare!A894,'Hospitalisation Details'!A894:L3236,10,FALSE)</f>
        <v>tier - 3</v>
      </c>
      <c r="O894" s="33" t="str">
        <f>VLOOKUP(A894,'Hospitalisation Details'!A893:L3236,11,FALSE)</f>
        <v>tier - 3</v>
      </c>
      <c r="P894" s="33" t="str">
        <f>VLOOKUP(A894,'Hospitalisation Details'!A893:L3236,12)</f>
        <v>R1013</v>
      </c>
      <c r="Q894" s="36">
        <f ca="1">VLOOKUP(A894,'Hospitalisation Details'!A893:L3236,7,FALSE)</f>
        <v>34</v>
      </c>
    </row>
    <row r="895" spans="1:17" ht="15.5" x14ac:dyDescent="0.35">
      <c r="A895" s="37" t="s">
        <v>1473</v>
      </c>
      <c r="B895" s="38" t="str">
        <f>VLOOKUP(A895,'Customer Names'!A895:E3229,3,FALSE)</f>
        <v>Butcher</v>
      </c>
      <c r="C895" s="39">
        <f>VLOOKUP(A895,'Medical Examinations'!A895:J3229,2,FALSE)</f>
        <v>28.785</v>
      </c>
      <c r="D895" s="38">
        <f>VLOOKUP(A895,'Medical Examinations'!A895:J3229,4,FALSE)</f>
        <v>9.1</v>
      </c>
      <c r="E895" s="40" t="str">
        <f>VLOOKUP(A895,'Medical Examinations'!A895:J3229,6,FALSE)</f>
        <v>Yes</v>
      </c>
      <c r="F895" s="41" t="str">
        <f>VLOOKUP(A895,'Medical Examinations'!A895:J3229,7,FALSE)</f>
        <v>No</v>
      </c>
      <c r="G895" s="41" t="str">
        <f>VLOOKUP(A895,'Medical Examinations'!A895:J3229,8,FALSE)</f>
        <v>Yes</v>
      </c>
      <c r="H895" s="41">
        <f>VLOOKUP(A895,'Medical Examinations'!A895:J3229,9,FALSE)</f>
        <v>1</v>
      </c>
      <c r="I895" s="41" t="str">
        <f>VLOOKUP(A895,'Medical Examinations'!A895:J3229,10,FALSE)</f>
        <v>No</v>
      </c>
      <c r="J895" s="41" t="str">
        <f>VLOOKUP(A895,'Medical Examinations'!A895:J3229,3,FALSE)</f>
        <v>Overweight</v>
      </c>
      <c r="K895" s="41" t="str">
        <f>VLOOKUP(A895,'Medical Examinations'!A895:J3229,5,FALSE)</f>
        <v>Diabetese</v>
      </c>
      <c r="L895" s="42">
        <f>VLOOKUP(Healthcare!A895,'Hospitalisation Details'!A895:L3237,6,FALSE)</f>
        <v>34124</v>
      </c>
      <c r="M895" s="43">
        <f>VLOOKUP(A895,'Hospitalisation Details'!A895:L3237,9,FALSE)</f>
        <v>12129.61</v>
      </c>
      <c r="N895" s="40" t="str">
        <f>VLOOKUP(Healthcare!A895,'Hospitalisation Details'!A895:L3237,10,FALSE)</f>
        <v>tier - 3</v>
      </c>
      <c r="O895" s="41" t="str">
        <f>VLOOKUP(A895,'Hospitalisation Details'!A894:L3237,11,FALSE)</f>
        <v>tier - 1</v>
      </c>
      <c r="P895" s="41" t="str">
        <f>VLOOKUP(A895,'Hospitalisation Details'!A894:L3237,12)</f>
        <v>R1013</v>
      </c>
      <c r="Q895" s="44">
        <f ca="1">VLOOKUP(A895,'Hospitalisation Details'!A894:L3237,7,FALSE)</f>
        <v>33</v>
      </c>
    </row>
    <row r="896" spans="1:17" ht="15.5" x14ac:dyDescent="0.35">
      <c r="A896" s="29" t="s">
        <v>1472</v>
      </c>
      <c r="B896" s="30" t="str">
        <f>VLOOKUP(A896,'Customer Names'!A896:E3230,3,FALSE)</f>
        <v>Traiser</v>
      </c>
      <c r="C896" s="31">
        <f>VLOOKUP(A896,'Medical Examinations'!A896:J3230,2,FALSE)</f>
        <v>25.46</v>
      </c>
      <c r="D896" s="30">
        <f>VLOOKUP(A896,'Medical Examinations'!A896:J3230,4,FALSE)</f>
        <v>11.52</v>
      </c>
      <c r="E896" s="32" t="str">
        <f>VLOOKUP(A896,'Medical Examinations'!A896:J3230,6,FALSE)</f>
        <v>Yes</v>
      </c>
      <c r="F896" s="33" t="str">
        <f>VLOOKUP(A896,'Medical Examinations'!A896:J3230,7,FALSE)</f>
        <v>No</v>
      </c>
      <c r="G896" s="33" t="str">
        <f>VLOOKUP(A896,'Medical Examinations'!A896:J3230,8,FALSE)</f>
        <v>Yes</v>
      </c>
      <c r="H896" s="33">
        <f>VLOOKUP(A896,'Medical Examinations'!A896:J3230,9,FALSE)</f>
        <v>1</v>
      </c>
      <c r="I896" s="33" t="str">
        <f>VLOOKUP(A896,'Medical Examinations'!A896:J3230,10,FALSE)</f>
        <v>No</v>
      </c>
      <c r="J896" s="33" t="str">
        <f>VLOOKUP(A896,'Medical Examinations'!A896:J3230,3,FALSE)</f>
        <v>Overweight</v>
      </c>
      <c r="K896" s="33" t="str">
        <f>VLOOKUP(A896,'Medical Examinations'!A896:J3230,5,FALSE)</f>
        <v>Diabetese</v>
      </c>
      <c r="L896" s="34">
        <f>VLOOKUP(Healthcare!A896,'Hospitalisation Details'!A896:L3238,6,FALSE)</f>
        <v>34170</v>
      </c>
      <c r="M896" s="35">
        <f>VLOOKUP(A896,'Hospitalisation Details'!A896:L3238,9,FALSE)</f>
        <v>12124.99</v>
      </c>
      <c r="N896" s="32" t="str">
        <f>VLOOKUP(Healthcare!A896,'Hospitalisation Details'!A896:L3238,10,FALSE)</f>
        <v>tier - 3</v>
      </c>
      <c r="O896" s="33" t="str">
        <f>VLOOKUP(A896,'Hospitalisation Details'!A895:L3238,11,FALSE)</f>
        <v>tier - 1</v>
      </c>
      <c r="P896" s="33" t="str">
        <f>VLOOKUP(A896,'Hospitalisation Details'!A895:L3238,12)</f>
        <v>R1013</v>
      </c>
      <c r="Q896" s="36">
        <f ca="1">VLOOKUP(A896,'Hospitalisation Details'!A895:L3238,7,FALSE)</f>
        <v>33</v>
      </c>
    </row>
    <row r="897" spans="1:17" ht="15.5" x14ac:dyDescent="0.35">
      <c r="A897" s="37" t="s">
        <v>1471</v>
      </c>
      <c r="B897" s="38" t="str">
        <f>VLOOKUP(A897,'Customer Names'!A897:E3231,3,FALSE)</f>
        <v>Mudy-Mader</v>
      </c>
      <c r="C897" s="39">
        <f>VLOOKUP(A897,'Medical Examinations'!A897:J3231,2,FALSE)</f>
        <v>30.8</v>
      </c>
      <c r="D897" s="38">
        <f>VLOOKUP(A897,'Medical Examinations'!A897:J3231,4,FALSE)</f>
        <v>10.95</v>
      </c>
      <c r="E897" s="40" t="str">
        <f>VLOOKUP(A897,'Medical Examinations'!A897:J3231,6,FALSE)</f>
        <v>No</v>
      </c>
      <c r="F897" s="41" t="str">
        <f>VLOOKUP(A897,'Medical Examinations'!A897:J3231,7,FALSE)</f>
        <v>No</v>
      </c>
      <c r="G897" s="41" t="str">
        <f>VLOOKUP(A897,'Medical Examinations'!A897:J3231,8,FALSE)</f>
        <v>No</v>
      </c>
      <c r="H897" s="41">
        <f>VLOOKUP(A897,'Medical Examinations'!A897:J3231,9,FALSE)</f>
        <v>0</v>
      </c>
      <c r="I897" s="41" t="str">
        <f>VLOOKUP(A897,'Medical Examinations'!A897:J3231,10,FALSE)</f>
        <v>No</v>
      </c>
      <c r="J897" s="41" t="str">
        <f>VLOOKUP(A897,'Medical Examinations'!A897:J3231,3,FALSE)</f>
        <v>Obesity</v>
      </c>
      <c r="K897" s="41" t="str">
        <f>VLOOKUP(A897,'Medical Examinations'!A897:J3231,5,FALSE)</f>
        <v>Diabetese</v>
      </c>
      <c r="L897" s="42">
        <f>VLOOKUP(Healthcare!A897,'Hospitalisation Details'!A897:L3239,6,FALSE)</f>
        <v>36093</v>
      </c>
      <c r="M897" s="43">
        <f>VLOOKUP(A897,'Hospitalisation Details'!A897:L3239,9,FALSE)</f>
        <v>12105.32</v>
      </c>
      <c r="N897" s="40" t="str">
        <f>VLOOKUP(Healthcare!A897,'Hospitalisation Details'!A897:L3239,10,FALSE)</f>
        <v>tier - 3</v>
      </c>
      <c r="O897" s="41" t="str">
        <f>VLOOKUP(A897,'Hospitalisation Details'!A896:L3239,11,FALSE)</f>
        <v>tier - 3</v>
      </c>
      <c r="P897" s="41" t="str">
        <f>VLOOKUP(A897,'Hospitalisation Details'!A896:L3239,12)</f>
        <v>R1013</v>
      </c>
      <c r="Q897" s="44">
        <f ca="1">VLOOKUP(A897,'Hospitalisation Details'!A896:L3239,7,FALSE)</f>
        <v>27</v>
      </c>
    </row>
    <row r="898" spans="1:17" ht="15.5" x14ac:dyDescent="0.35">
      <c r="A898" s="29" t="s">
        <v>1470</v>
      </c>
      <c r="B898" s="30" t="str">
        <f>VLOOKUP(A898,'Customer Names'!A898:E3232,3,FALSE)</f>
        <v>Rogers</v>
      </c>
      <c r="C898" s="31">
        <f>VLOOKUP(A898,'Medical Examinations'!A898:J3232,2,FALSE)</f>
        <v>28.88</v>
      </c>
      <c r="D898" s="30">
        <f>VLOOKUP(A898,'Medical Examinations'!A898:J3232,4,FALSE)</f>
        <v>11.5</v>
      </c>
      <c r="E898" s="32" t="str">
        <f>VLOOKUP(A898,'Medical Examinations'!A898:J3232,6,FALSE)</f>
        <v>No</v>
      </c>
      <c r="F898" s="33" t="str">
        <f>VLOOKUP(A898,'Medical Examinations'!A898:J3232,7,FALSE)</f>
        <v>No</v>
      </c>
      <c r="G898" s="33" t="str">
        <f>VLOOKUP(A898,'Medical Examinations'!A898:J3232,8,FALSE)</f>
        <v>No</v>
      </c>
      <c r="H898" s="33">
        <f>VLOOKUP(A898,'Medical Examinations'!A898:J3232,9,FALSE)</f>
        <v>0</v>
      </c>
      <c r="I898" s="33" t="str">
        <f>VLOOKUP(A898,'Medical Examinations'!A898:J3232,10,FALSE)</f>
        <v>No</v>
      </c>
      <c r="J898" s="33" t="str">
        <f>VLOOKUP(A898,'Medical Examinations'!A898:J3232,3,FALSE)</f>
        <v>Overweight</v>
      </c>
      <c r="K898" s="33" t="str">
        <f>VLOOKUP(A898,'Medical Examinations'!A898:J3232,5,FALSE)</f>
        <v>Diabetese</v>
      </c>
      <c r="L898" s="34">
        <f>VLOOKUP(Healthcare!A898,'Hospitalisation Details'!A898:L3240,6,FALSE)</f>
        <v>36138</v>
      </c>
      <c r="M898" s="35">
        <f>VLOOKUP(A898,'Hospitalisation Details'!A898:L3240,9,FALSE)</f>
        <v>12096.65</v>
      </c>
      <c r="N898" s="32" t="str">
        <f>VLOOKUP(Healthcare!A898,'Hospitalisation Details'!A898:L3240,10,FALSE)</f>
        <v>tier - 3</v>
      </c>
      <c r="O898" s="33" t="str">
        <f>VLOOKUP(A898,'Hospitalisation Details'!A897:L3240,11,FALSE)</f>
        <v>tier - 1</v>
      </c>
      <c r="P898" s="33" t="str">
        <f>VLOOKUP(A898,'Hospitalisation Details'!A897:L3240,12)</f>
        <v>R1013</v>
      </c>
      <c r="Q898" s="36">
        <f ca="1">VLOOKUP(A898,'Hospitalisation Details'!A897:L3240,7,FALSE)</f>
        <v>27</v>
      </c>
    </row>
    <row r="899" spans="1:17" ht="15.5" x14ac:dyDescent="0.35">
      <c r="A899" s="37" t="s">
        <v>1469</v>
      </c>
      <c r="B899" s="38" t="str">
        <f>VLOOKUP(A899,'Customer Names'!A899:E3233,3,FALSE)</f>
        <v>Woo</v>
      </c>
      <c r="C899" s="39">
        <f>VLOOKUP(A899,'Medical Examinations'!A899:J3233,2,FALSE)</f>
        <v>23</v>
      </c>
      <c r="D899" s="38">
        <f>VLOOKUP(A899,'Medical Examinations'!A899:J3233,4,FALSE)</f>
        <v>9.8800000000000008</v>
      </c>
      <c r="E899" s="40" t="str">
        <f>VLOOKUP(A899,'Medical Examinations'!A899:J3233,6,FALSE)</f>
        <v>No</v>
      </c>
      <c r="F899" s="41" t="str">
        <f>VLOOKUP(A899,'Medical Examinations'!A899:J3233,7,FALSE)</f>
        <v>No</v>
      </c>
      <c r="G899" s="41" t="str">
        <f>VLOOKUP(A899,'Medical Examinations'!A899:J3233,8,FALSE)</f>
        <v>No</v>
      </c>
      <c r="H899" s="41">
        <f>VLOOKUP(A899,'Medical Examinations'!A899:J3233,9,FALSE)</f>
        <v>0</v>
      </c>
      <c r="I899" s="41" t="str">
        <f>VLOOKUP(A899,'Medical Examinations'!A899:J3233,10,FALSE)</f>
        <v>No</v>
      </c>
      <c r="J899" s="41" t="str">
        <f>VLOOKUP(A899,'Medical Examinations'!A899:J3233,3,FALSE)</f>
        <v>Normal weight</v>
      </c>
      <c r="K899" s="41" t="str">
        <f>VLOOKUP(A899,'Medical Examinations'!A899:J3233,5,FALSE)</f>
        <v>Diabetese</v>
      </c>
      <c r="L899" s="42">
        <f>VLOOKUP(Healthcare!A899,'Hospitalisation Details'!A899:L3241,6,FALSE)</f>
        <v>35967</v>
      </c>
      <c r="M899" s="43">
        <f>VLOOKUP(A899,'Hospitalisation Details'!A899:L3241,9,FALSE)</f>
        <v>12094.48</v>
      </c>
      <c r="N899" s="40" t="str">
        <f>VLOOKUP(Healthcare!A899,'Hospitalisation Details'!A899:L3241,10,FALSE)</f>
        <v>tier - 3</v>
      </c>
      <c r="O899" s="41" t="str">
        <f>VLOOKUP(A899,'Hospitalisation Details'!A898:L3241,11,FALSE)</f>
        <v>tier - 3</v>
      </c>
      <c r="P899" s="41" t="str">
        <f>VLOOKUP(A899,'Hospitalisation Details'!A898:L3241,12)</f>
        <v>R1013</v>
      </c>
      <c r="Q899" s="44">
        <f ca="1">VLOOKUP(A899,'Hospitalisation Details'!A898:L3241,7,FALSE)</f>
        <v>28</v>
      </c>
    </row>
    <row r="900" spans="1:17" ht="15.5" x14ac:dyDescent="0.35">
      <c r="A900" s="29" t="s">
        <v>1468</v>
      </c>
      <c r="B900" s="30" t="str">
        <f>VLOOKUP(A900,'Customer Names'!A900:E3234,3,FALSE)</f>
        <v>Walsh</v>
      </c>
      <c r="C900" s="31">
        <f>VLOOKUP(A900,'Medical Examinations'!A900:J3234,2,FALSE)</f>
        <v>38.25</v>
      </c>
      <c r="D900" s="30">
        <f>VLOOKUP(A900,'Medical Examinations'!A900:J3234,4,FALSE)</f>
        <v>6.2</v>
      </c>
      <c r="E900" s="32" t="str">
        <f>VLOOKUP(A900,'Medical Examinations'!A900:J3234,6,FALSE)</f>
        <v>No</v>
      </c>
      <c r="F900" s="33" t="str">
        <f>VLOOKUP(A900,'Medical Examinations'!A900:J3234,7,FALSE)</f>
        <v>No</v>
      </c>
      <c r="G900" s="33" t="str">
        <f>VLOOKUP(A900,'Medical Examinations'!A900:J3234,8,FALSE)</f>
        <v>No</v>
      </c>
      <c r="H900" s="33">
        <f>VLOOKUP(A900,'Medical Examinations'!A900:J3234,9,FALSE)</f>
        <v>1</v>
      </c>
      <c r="I900" s="33" t="str">
        <f>VLOOKUP(A900,'Medical Examinations'!A900:J3234,10,FALSE)</f>
        <v>No</v>
      </c>
      <c r="J900" s="33" t="str">
        <f>VLOOKUP(A900,'Medical Examinations'!A900:J3234,3,FALSE)</f>
        <v>Obesity</v>
      </c>
      <c r="K900" s="33" t="str">
        <f>VLOOKUP(A900,'Medical Examinations'!A900:J3234,5,FALSE)</f>
        <v>Prediabetese</v>
      </c>
      <c r="L900" s="34">
        <f>VLOOKUP(Healthcare!A900,'Hospitalisation Details'!A900:L3242,6,FALSE)</f>
        <v>34579</v>
      </c>
      <c r="M900" s="35">
        <f>VLOOKUP(A900,'Hospitalisation Details'!A900:L3242,9,FALSE)</f>
        <v>12091.34</v>
      </c>
      <c r="N900" s="32" t="str">
        <f>VLOOKUP(Healthcare!A900,'Hospitalisation Details'!A900:L3242,10,FALSE)</f>
        <v>tier - 3</v>
      </c>
      <c r="O900" s="33" t="str">
        <f>VLOOKUP(A900,'Hospitalisation Details'!A899:L3242,11,FALSE)</f>
        <v>tier - 2</v>
      </c>
      <c r="P900" s="33" t="str">
        <f>VLOOKUP(A900,'Hospitalisation Details'!A899:L3242,12)</f>
        <v>R1013</v>
      </c>
      <c r="Q900" s="36">
        <f ca="1">VLOOKUP(A900,'Hospitalisation Details'!A899:L3242,7,FALSE)</f>
        <v>32</v>
      </c>
    </row>
    <row r="901" spans="1:17" ht="15.5" x14ac:dyDescent="0.35">
      <c r="A901" s="37" t="s">
        <v>1467</v>
      </c>
      <c r="B901" s="38" t="str">
        <f>VLOOKUP(A901,'Customer Names'!A901:E3235,3,FALSE)</f>
        <v>White</v>
      </c>
      <c r="C901" s="39">
        <f>VLOOKUP(A901,'Medical Examinations'!A901:J3235,2,FALSE)</f>
        <v>39.25</v>
      </c>
      <c r="D901" s="38">
        <f>VLOOKUP(A901,'Medical Examinations'!A901:J3235,4,FALSE)</f>
        <v>8.41</v>
      </c>
      <c r="E901" s="40" t="str">
        <f>VLOOKUP(A901,'Medical Examinations'!A901:J3235,6,FALSE)</f>
        <v>Yes</v>
      </c>
      <c r="F901" s="41" t="str">
        <f>VLOOKUP(A901,'Medical Examinations'!A901:J3235,7,FALSE)</f>
        <v>No</v>
      </c>
      <c r="G901" s="41" t="str">
        <f>VLOOKUP(A901,'Medical Examinations'!A901:J3235,8,FALSE)</f>
        <v>No</v>
      </c>
      <c r="H901" s="41">
        <f>VLOOKUP(A901,'Medical Examinations'!A901:J3235,9,FALSE)</f>
        <v>1</v>
      </c>
      <c r="I901" s="41" t="str">
        <f>VLOOKUP(A901,'Medical Examinations'!A901:J3235,10,FALSE)</f>
        <v>No</v>
      </c>
      <c r="J901" s="41" t="str">
        <f>VLOOKUP(A901,'Medical Examinations'!A901:J3235,3,FALSE)</f>
        <v>Obesity</v>
      </c>
      <c r="K901" s="41" t="str">
        <f>VLOOKUP(A901,'Medical Examinations'!A901:J3235,5,FALSE)</f>
        <v>Diabetese</v>
      </c>
      <c r="L901" s="42">
        <f>VLOOKUP(Healthcare!A901,'Hospitalisation Details'!A901:L3243,6,FALSE)</f>
        <v>35315</v>
      </c>
      <c r="M901" s="43">
        <f>VLOOKUP(A901,'Hospitalisation Details'!A901:L3243,9,FALSE)</f>
        <v>12048.13</v>
      </c>
      <c r="N901" s="40" t="str">
        <f>VLOOKUP(Healthcare!A901,'Hospitalisation Details'!A901:L3243,10,FALSE)</f>
        <v>tier - 3</v>
      </c>
      <c r="O901" s="41" t="str">
        <f>VLOOKUP(A901,'Hospitalisation Details'!A900:L3243,11,FALSE)</f>
        <v>tier - 2</v>
      </c>
      <c r="P901" s="41" t="str">
        <f>VLOOKUP(A901,'Hospitalisation Details'!A900:L3243,12)</f>
        <v>R1013</v>
      </c>
      <c r="Q901" s="44">
        <f ca="1">VLOOKUP(A901,'Hospitalisation Details'!A900:L3243,7,FALSE)</f>
        <v>30</v>
      </c>
    </row>
    <row r="902" spans="1:17" ht="15.5" x14ac:dyDescent="0.35">
      <c r="A902" s="29" t="s">
        <v>1466</v>
      </c>
      <c r="B902" s="30" t="str">
        <f>VLOOKUP(A902,'Customer Names'!A902:E3236,3,FALSE)</f>
        <v>Sheppard</v>
      </c>
      <c r="C902" s="31">
        <f>VLOOKUP(A902,'Medical Examinations'!A902:J3236,2,FALSE)</f>
        <v>26.6</v>
      </c>
      <c r="D902" s="30">
        <f>VLOOKUP(A902,'Medical Examinations'!A902:J3236,4,FALSE)</f>
        <v>5.07</v>
      </c>
      <c r="E902" s="32" t="str">
        <f>VLOOKUP(A902,'Medical Examinations'!A902:J3236,6,FALSE)</f>
        <v>Yes</v>
      </c>
      <c r="F902" s="33" t="str">
        <f>VLOOKUP(A902,'Medical Examinations'!A902:J3236,7,FALSE)</f>
        <v>No</v>
      </c>
      <c r="G902" s="33" t="str">
        <f>VLOOKUP(A902,'Medical Examinations'!A902:J3236,8,FALSE)</f>
        <v>No</v>
      </c>
      <c r="H902" s="33">
        <f>VLOOKUP(A902,'Medical Examinations'!A902:J3236,9,FALSE)</f>
        <v>2</v>
      </c>
      <c r="I902" s="33" t="str">
        <f>VLOOKUP(A902,'Medical Examinations'!A902:J3236,10,FALSE)</f>
        <v>No</v>
      </c>
      <c r="J902" s="33" t="str">
        <f>VLOOKUP(A902,'Medical Examinations'!A902:J3236,3,FALSE)</f>
        <v>Overweight</v>
      </c>
      <c r="K902" s="33" t="str">
        <f>VLOOKUP(A902,'Medical Examinations'!A902:J3236,5,FALSE)</f>
        <v>Normal</v>
      </c>
      <c r="L902" s="34">
        <f>VLOOKUP(Healthcare!A902,'Hospitalisation Details'!A902:L3244,6,FALSE)</f>
        <v>35393</v>
      </c>
      <c r="M902" s="35">
        <f>VLOOKUP(A902,'Hospitalisation Details'!A902:L3244,9,FALSE)</f>
        <v>12044.34</v>
      </c>
      <c r="N902" s="32" t="str">
        <f>VLOOKUP(Healthcare!A902,'Hospitalisation Details'!A902:L3244,10,FALSE)</f>
        <v>tier - 3</v>
      </c>
      <c r="O902" s="33" t="str">
        <f>VLOOKUP(A902,'Hospitalisation Details'!A901:L3244,11,FALSE)</f>
        <v>tier - 1</v>
      </c>
      <c r="P902" s="33" t="str">
        <f>VLOOKUP(A902,'Hospitalisation Details'!A901:L3244,12)</f>
        <v>R1013</v>
      </c>
      <c r="Q902" s="36">
        <f ca="1">VLOOKUP(A902,'Hospitalisation Details'!A901:L3244,7,FALSE)</f>
        <v>29</v>
      </c>
    </row>
    <row r="903" spans="1:17" ht="15.5" x14ac:dyDescent="0.35">
      <c r="A903" s="37" t="s">
        <v>1465</v>
      </c>
      <c r="B903" s="38" t="str">
        <f>VLOOKUP(A903,'Customer Names'!A903:E3237,3,FALSE)</f>
        <v>Doran</v>
      </c>
      <c r="C903" s="39">
        <f>VLOOKUP(A903,'Medical Examinations'!A903:J3237,2,FALSE)</f>
        <v>35.700000000000003</v>
      </c>
      <c r="D903" s="38">
        <f>VLOOKUP(A903,'Medical Examinations'!A903:J3237,4,FALSE)</f>
        <v>4.0599999999999996</v>
      </c>
      <c r="E903" s="40" t="str">
        <f>VLOOKUP(A903,'Medical Examinations'!A903:J3237,6,FALSE)</f>
        <v>No</v>
      </c>
      <c r="F903" s="41" t="str">
        <f>VLOOKUP(A903,'Medical Examinations'!A903:J3237,7,FALSE)</f>
        <v>No</v>
      </c>
      <c r="G903" s="41" t="str">
        <f>VLOOKUP(A903,'Medical Examinations'!A903:J3237,8,FALSE)</f>
        <v>Yes</v>
      </c>
      <c r="H903" s="41">
        <f>VLOOKUP(A903,'Medical Examinations'!A903:J3237,9,FALSE)</f>
        <v>1</v>
      </c>
      <c r="I903" s="41" t="str">
        <f>VLOOKUP(A903,'Medical Examinations'!A903:J3237,10,FALSE)</f>
        <v>No</v>
      </c>
      <c r="J903" s="41" t="str">
        <f>VLOOKUP(A903,'Medical Examinations'!A903:J3237,3,FALSE)</f>
        <v>Obesity</v>
      </c>
      <c r="K903" s="41" t="str">
        <f>VLOOKUP(A903,'Medical Examinations'!A903:J3237,5,FALSE)</f>
        <v>Normal</v>
      </c>
      <c r="L903" s="42">
        <f>VLOOKUP(Healthcare!A903,'Hospitalisation Details'!A903:L3245,6,FALSE)</f>
        <v>36449</v>
      </c>
      <c r="M903" s="43">
        <f>VLOOKUP(A903,'Hospitalisation Details'!A903:L3245,9,FALSE)</f>
        <v>12035.18</v>
      </c>
      <c r="N903" s="40" t="str">
        <f>VLOOKUP(Healthcare!A903,'Hospitalisation Details'!A903:L3245,10,FALSE)</f>
        <v>tier - 3</v>
      </c>
      <c r="O903" s="41" t="str">
        <f>VLOOKUP(A903,'Hospitalisation Details'!A902:L3245,11,FALSE)</f>
        <v>tier - 3</v>
      </c>
      <c r="P903" s="41" t="str">
        <f>VLOOKUP(A903,'Hospitalisation Details'!A902:L3245,12)</f>
        <v>R1013</v>
      </c>
      <c r="Q903" s="44">
        <f ca="1">VLOOKUP(A903,'Hospitalisation Details'!A902:L3245,7,FALSE)</f>
        <v>26</v>
      </c>
    </row>
    <row r="904" spans="1:17" ht="15.5" x14ac:dyDescent="0.35">
      <c r="A904" s="29" t="s">
        <v>1464</v>
      </c>
      <c r="B904" s="30" t="str">
        <f>VLOOKUP(A904,'Customer Names'!A904:E3238,3,FALSE)</f>
        <v>Labrosse</v>
      </c>
      <c r="C904" s="31">
        <f>VLOOKUP(A904,'Medical Examinations'!A904:J3238,2,FALSE)</f>
        <v>20.100000000000001</v>
      </c>
      <c r="D904" s="30">
        <f>VLOOKUP(A904,'Medical Examinations'!A904:J3238,4,FALSE)</f>
        <v>10.52</v>
      </c>
      <c r="E904" s="32" t="str">
        <f>VLOOKUP(A904,'Medical Examinations'!A904:J3238,6,FALSE)</f>
        <v>No</v>
      </c>
      <c r="F904" s="33" t="str">
        <f>VLOOKUP(A904,'Medical Examinations'!A904:J3238,7,FALSE)</f>
        <v>No</v>
      </c>
      <c r="G904" s="33" t="str">
        <f>VLOOKUP(A904,'Medical Examinations'!A904:J3238,8,FALSE)</f>
        <v>No</v>
      </c>
      <c r="H904" s="33">
        <f>VLOOKUP(A904,'Medical Examinations'!A904:J3238,9,FALSE)</f>
        <v>0</v>
      </c>
      <c r="I904" s="33" t="str">
        <f>VLOOKUP(A904,'Medical Examinations'!A904:J3238,10,FALSE)</f>
        <v>No</v>
      </c>
      <c r="J904" s="33" t="str">
        <f>VLOOKUP(A904,'Medical Examinations'!A904:J3238,3,FALSE)</f>
        <v>Normal weight</v>
      </c>
      <c r="K904" s="33" t="str">
        <f>VLOOKUP(A904,'Medical Examinations'!A904:J3238,5,FALSE)</f>
        <v>Diabetese</v>
      </c>
      <c r="L904" s="34">
        <f>VLOOKUP(Healthcare!A904,'Hospitalisation Details'!A904:L3246,6,FALSE)</f>
        <v>35001</v>
      </c>
      <c r="M904" s="35">
        <f>VLOOKUP(A904,'Hospitalisation Details'!A904:L3246,9,FALSE)</f>
        <v>12032.33</v>
      </c>
      <c r="N904" s="32" t="str">
        <f>VLOOKUP(Healthcare!A904,'Hospitalisation Details'!A904:L3246,10,FALSE)</f>
        <v>tier - 3</v>
      </c>
      <c r="O904" s="33" t="str">
        <f>VLOOKUP(A904,'Hospitalisation Details'!A903:L3246,11,FALSE)</f>
        <v>tier - 1</v>
      </c>
      <c r="P904" s="33" t="str">
        <f>VLOOKUP(A904,'Hospitalisation Details'!A903:L3246,12)</f>
        <v>R1013</v>
      </c>
      <c r="Q904" s="36">
        <f ca="1">VLOOKUP(A904,'Hospitalisation Details'!A903:L3246,7,FALSE)</f>
        <v>30</v>
      </c>
    </row>
    <row r="905" spans="1:17" ht="15.5" x14ac:dyDescent="0.35">
      <c r="A905" s="37" t="s">
        <v>1463</v>
      </c>
      <c r="B905" s="38" t="str">
        <f>VLOOKUP(A905,'Customer Names'!A905:E3239,3,FALSE)</f>
        <v>Thomas</v>
      </c>
      <c r="C905" s="39">
        <f>VLOOKUP(A905,'Medical Examinations'!A905:J3239,2,FALSE)</f>
        <v>22.23</v>
      </c>
      <c r="D905" s="38">
        <f>VLOOKUP(A905,'Medical Examinations'!A905:J3239,4,FALSE)</f>
        <v>9.65</v>
      </c>
      <c r="E905" s="40" t="str">
        <f>VLOOKUP(A905,'Medical Examinations'!A905:J3239,6,FALSE)</f>
        <v>No</v>
      </c>
      <c r="F905" s="41" t="str">
        <f>VLOOKUP(A905,'Medical Examinations'!A905:J3239,7,FALSE)</f>
        <v>No</v>
      </c>
      <c r="G905" s="41" t="str">
        <f>VLOOKUP(A905,'Medical Examinations'!A905:J3239,8,FALSE)</f>
        <v>No</v>
      </c>
      <c r="H905" s="41">
        <f>VLOOKUP(A905,'Medical Examinations'!A905:J3239,9,FALSE)</f>
        <v>0</v>
      </c>
      <c r="I905" s="41" t="str">
        <f>VLOOKUP(A905,'Medical Examinations'!A905:J3239,10,FALSE)</f>
        <v>No</v>
      </c>
      <c r="J905" s="41" t="str">
        <f>VLOOKUP(A905,'Medical Examinations'!A905:J3239,3,FALSE)</f>
        <v>Normal weight</v>
      </c>
      <c r="K905" s="41" t="str">
        <f>VLOOKUP(A905,'Medical Examinations'!A905:J3239,5,FALSE)</f>
        <v>Diabetese</v>
      </c>
      <c r="L905" s="42">
        <f>VLOOKUP(Healthcare!A905,'Hospitalisation Details'!A905:L3247,6,FALSE)</f>
        <v>34859</v>
      </c>
      <c r="M905" s="43">
        <f>VLOOKUP(A905,'Hospitalisation Details'!A905:L3247,9,FALSE)</f>
        <v>12029.29</v>
      </c>
      <c r="N905" s="40" t="str">
        <f>VLOOKUP(Healthcare!A905,'Hospitalisation Details'!A905:L3247,10,FALSE)</f>
        <v>tier - 3</v>
      </c>
      <c r="O905" s="41" t="str">
        <f>VLOOKUP(A905,'Hospitalisation Details'!A904:L3247,11,FALSE)</f>
        <v>tier - 2</v>
      </c>
      <c r="P905" s="41" t="str">
        <f>VLOOKUP(A905,'Hospitalisation Details'!A904:L3247,12)</f>
        <v>R1013</v>
      </c>
      <c r="Q905" s="44">
        <f ca="1">VLOOKUP(A905,'Hospitalisation Details'!A904:L3247,7,FALSE)</f>
        <v>31</v>
      </c>
    </row>
    <row r="906" spans="1:17" ht="15.5" x14ac:dyDescent="0.35">
      <c r="A906" s="29" t="s">
        <v>1462</v>
      </c>
      <c r="B906" s="30" t="str">
        <f>VLOOKUP(A906,'Customer Names'!A906:E3240,3,FALSE)</f>
        <v>Lesniak</v>
      </c>
      <c r="C906" s="31">
        <f>VLOOKUP(A906,'Medical Examinations'!A906:J3240,2,FALSE)</f>
        <v>36.47</v>
      </c>
      <c r="D906" s="30">
        <f>VLOOKUP(A906,'Medical Examinations'!A906:J3240,4,FALSE)</f>
        <v>6.21</v>
      </c>
      <c r="E906" s="32" t="str">
        <f>VLOOKUP(A906,'Medical Examinations'!A906:J3240,6,FALSE)</f>
        <v>No</v>
      </c>
      <c r="F906" s="33" t="str">
        <f>VLOOKUP(A906,'Medical Examinations'!A906:J3240,7,FALSE)</f>
        <v>No</v>
      </c>
      <c r="G906" s="33" t="str">
        <f>VLOOKUP(A906,'Medical Examinations'!A906:J3240,8,FALSE)</f>
        <v>No</v>
      </c>
      <c r="H906" s="33">
        <f>VLOOKUP(A906,'Medical Examinations'!A906:J3240,9,FALSE)</f>
        <v>0</v>
      </c>
      <c r="I906" s="33" t="str">
        <f>VLOOKUP(A906,'Medical Examinations'!A906:J3240,10,FALSE)</f>
        <v>No</v>
      </c>
      <c r="J906" s="33" t="str">
        <f>VLOOKUP(A906,'Medical Examinations'!A906:J3240,3,FALSE)</f>
        <v>Obesity</v>
      </c>
      <c r="K906" s="33" t="str">
        <f>VLOOKUP(A906,'Medical Examinations'!A906:J3240,5,FALSE)</f>
        <v>Prediabetese</v>
      </c>
      <c r="L906" s="34">
        <f>VLOOKUP(Healthcare!A906,'Hospitalisation Details'!A906:L3248,6,FALSE)</f>
        <v>33894</v>
      </c>
      <c r="M906" s="35">
        <f>VLOOKUP(A906,'Hospitalisation Details'!A906:L3248,9,FALSE)</f>
        <v>12001.29</v>
      </c>
      <c r="N906" s="32" t="str">
        <f>VLOOKUP(Healthcare!A906,'Hospitalisation Details'!A906:L3248,10,FALSE)</f>
        <v>tier - 3</v>
      </c>
      <c r="O906" s="33" t="str">
        <f>VLOOKUP(A906,'Hospitalisation Details'!A905:L3248,11,FALSE)</f>
        <v>tier - 3</v>
      </c>
      <c r="P906" s="33" t="str">
        <f>VLOOKUP(A906,'Hospitalisation Details'!A905:L3248,12)</f>
        <v>R1013</v>
      </c>
      <c r="Q906" s="36">
        <f ca="1">VLOOKUP(A906,'Hospitalisation Details'!A905:L3248,7,FALSE)</f>
        <v>33</v>
      </c>
    </row>
    <row r="907" spans="1:17" ht="15.5" x14ac:dyDescent="0.35">
      <c r="A907" s="37" t="s">
        <v>1461</v>
      </c>
      <c r="B907" s="38" t="str">
        <f>VLOOKUP(A907,'Customer Names'!A907:E3241,3,FALSE)</f>
        <v>Prowse</v>
      </c>
      <c r="C907" s="39">
        <f>VLOOKUP(A907,'Medical Examinations'!A907:J3241,2,FALSE)</f>
        <v>49.64</v>
      </c>
      <c r="D907" s="38">
        <f>VLOOKUP(A907,'Medical Examinations'!A907:J3241,4,FALSE)</f>
        <v>4.76</v>
      </c>
      <c r="E907" s="40" t="str">
        <f>VLOOKUP(A907,'Medical Examinations'!A907:J3241,6,FALSE)</f>
        <v>No</v>
      </c>
      <c r="F907" s="41" t="str">
        <f>VLOOKUP(A907,'Medical Examinations'!A907:J3241,7,FALSE)</f>
        <v>No</v>
      </c>
      <c r="G907" s="41" t="str">
        <f>VLOOKUP(A907,'Medical Examinations'!A907:J3241,8,FALSE)</f>
        <v>Yes</v>
      </c>
      <c r="H907" s="41">
        <f>VLOOKUP(A907,'Medical Examinations'!A907:J3241,9,FALSE)</f>
        <v>1</v>
      </c>
      <c r="I907" s="41" t="str">
        <f>VLOOKUP(A907,'Medical Examinations'!A907:J3241,10,FALSE)</f>
        <v>No</v>
      </c>
      <c r="J907" s="41" t="str">
        <f>VLOOKUP(A907,'Medical Examinations'!A907:J3241,3,FALSE)</f>
        <v>Obesity</v>
      </c>
      <c r="K907" s="41" t="str">
        <f>VLOOKUP(A907,'Medical Examinations'!A907:J3241,5,FALSE)</f>
        <v>Normal</v>
      </c>
      <c r="L907" s="42">
        <f>VLOOKUP(Healthcare!A907,'Hospitalisation Details'!A907:L3249,6,FALSE)</f>
        <v>34315</v>
      </c>
      <c r="M907" s="43">
        <f>VLOOKUP(A907,'Hospitalisation Details'!A907:L3249,9,FALSE)</f>
        <v>11994.89</v>
      </c>
      <c r="N907" s="40" t="str">
        <f>VLOOKUP(Healthcare!A907,'Hospitalisation Details'!A907:L3249,10,FALSE)</f>
        <v>tier - 3</v>
      </c>
      <c r="O907" s="41" t="str">
        <f>VLOOKUP(A907,'Hospitalisation Details'!A906:L3249,11,FALSE)</f>
        <v>tier - 2</v>
      </c>
      <c r="P907" s="41" t="str">
        <f>VLOOKUP(A907,'Hospitalisation Details'!A906:L3249,12)</f>
        <v>R1013</v>
      </c>
      <c r="Q907" s="44">
        <f ca="1">VLOOKUP(A907,'Hospitalisation Details'!A906:L3249,7,FALSE)</f>
        <v>32</v>
      </c>
    </row>
    <row r="908" spans="1:17" ht="15.5" x14ac:dyDescent="0.35">
      <c r="A908" s="29" t="s">
        <v>1460</v>
      </c>
      <c r="B908" s="30" t="str">
        <f>VLOOKUP(A908,'Customer Names'!A908:E3242,3,FALSE)</f>
        <v>Seigel</v>
      </c>
      <c r="C908" s="31">
        <f>VLOOKUP(A908,'Medical Examinations'!A908:J3242,2,FALSE)</f>
        <v>36.799999999999997</v>
      </c>
      <c r="D908" s="30">
        <f>VLOOKUP(A908,'Medical Examinations'!A908:J3242,4,FALSE)</f>
        <v>5.73</v>
      </c>
      <c r="E908" s="32" t="str">
        <f>VLOOKUP(A908,'Medical Examinations'!A908:J3242,6,FALSE)</f>
        <v>Yes</v>
      </c>
      <c r="F908" s="33" t="str">
        <f>VLOOKUP(A908,'Medical Examinations'!A908:J3242,7,FALSE)</f>
        <v>No</v>
      </c>
      <c r="G908" s="33" t="str">
        <f>VLOOKUP(A908,'Medical Examinations'!A908:J3242,8,FALSE)</f>
        <v>Yes</v>
      </c>
      <c r="H908" s="33">
        <f>VLOOKUP(A908,'Medical Examinations'!A908:J3242,9,FALSE)</f>
        <v>1</v>
      </c>
      <c r="I908" s="33" t="str">
        <f>VLOOKUP(A908,'Medical Examinations'!A908:J3242,10,FALSE)</f>
        <v>No</v>
      </c>
      <c r="J908" s="33" t="str">
        <f>VLOOKUP(A908,'Medical Examinations'!A908:J3242,3,FALSE)</f>
        <v>Obesity</v>
      </c>
      <c r="K908" s="33" t="str">
        <f>VLOOKUP(A908,'Medical Examinations'!A908:J3242,5,FALSE)</f>
        <v>Prediabetese</v>
      </c>
      <c r="L908" s="34">
        <f>VLOOKUP(Healthcare!A908,'Hospitalisation Details'!A908:L3250,6,FALSE)</f>
        <v>34154</v>
      </c>
      <c r="M908" s="35">
        <f>VLOOKUP(A908,'Hospitalisation Details'!A908:L3250,9,FALSE)</f>
        <v>11987.68</v>
      </c>
      <c r="N908" s="32" t="str">
        <f>VLOOKUP(Healthcare!A908,'Hospitalisation Details'!A908:L3250,10,FALSE)</f>
        <v>tier - 3</v>
      </c>
      <c r="O908" s="33" t="str">
        <f>VLOOKUP(A908,'Hospitalisation Details'!A907:L3250,11,FALSE)</f>
        <v>tier - 2</v>
      </c>
      <c r="P908" s="33" t="str">
        <f>VLOOKUP(A908,'Hospitalisation Details'!A907:L3250,12)</f>
        <v>R1013</v>
      </c>
      <c r="Q908" s="36">
        <f ca="1">VLOOKUP(A908,'Hospitalisation Details'!A907:L3250,7,FALSE)</f>
        <v>33</v>
      </c>
    </row>
    <row r="909" spans="1:17" ht="15.5" x14ac:dyDescent="0.35">
      <c r="A909" s="37" t="s">
        <v>1459</v>
      </c>
      <c r="B909" s="38" t="str">
        <f>VLOOKUP(A909,'Customer Names'!A909:E3243,3,FALSE)</f>
        <v>Blas</v>
      </c>
      <c r="C909" s="39">
        <f>VLOOKUP(A909,'Medical Examinations'!A909:J3243,2,FALSE)</f>
        <v>33.880000000000003</v>
      </c>
      <c r="D909" s="38">
        <f>VLOOKUP(A909,'Medical Examinations'!A909:J3243,4,FALSE)</f>
        <v>10.78</v>
      </c>
      <c r="E909" s="40" t="str">
        <f>VLOOKUP(A909,'Medical Examinations'!A909:J3243,6,FALSE)</f>
        <v>Yes</v>
      </c>
      <c r="F909" s="41" t="str">
        <f>VLOOKUP(A909,'Medical Examinations'!A909:J3243,7,FALSE)</f>
        <v>No</v>
      </c>
      <c r="G909" s="41" t="str">
        <f>VLOOKUP(A909,'Medical Examinations'!A909:J3243,8,FALSE)</f>
        <v>No</v>
      </c>
      <c r="H909" s="41">
        <f>VLOOKUP(A909,'Medical Examinations'!A909:J3243,9,FALSE)</f>
        <v>0</v>
      </c>
      <c r="I909" s="41" t="str">
        <f>VLOOKUP(A909,'Medical Examinations'!A909:J3243,10,FALSE)</f>
        <v>No</v>
      </c>
      <c r="J909" s="41" t="str">
        <f>VLOOKUP(A909,'Medical Examinations'!A909:J3243,3,FALSE)</f>
        <v>Obesity</v>
      </c>
      <c r="K909" s="41" t="str">
        <f>VLOOKUP(A909,'Medical Examinations'!A909:J3243,5,FALSE)</f>
        <v>Diabetese</v>
      </c>
      <c r="L909" s="42">
        <f>VLOOKUP(Healthcare!A909,'Hospitalisation Details'!A909:L3251,6,FALSE)</f>
        <v>35786</v>
      </c>
      <c r="M909" s="43">
        <f>VLOOKUP(A909,'Hospitalisation Details'!A909:L3251,9,FALSE)</f>
        <v>11987.17</v>
      </c>
      <c r="N909" s="40" t="str">
        <f>VLOOKUP(Healthcare!A909,'Hospitalisation Details'!A909:L3251,10,FALSE)</f>
        <v>tier - 3</v>
      </c>
      <c r="O909" s="41" t="str">
        <f>VLOOKUP(A909,'Hospitalisation Details'!A908:L3251,11,FALSE)</f>
        <v>tier - 3</v>
      </c>
      <c r="P909" s="41" t="str">
        <f>VLOOKUP(A909,'Hospitalisation Details'!A908:L3251,12)</f>
        <v>R1013</v>
      </c>
      <c r="Q909" s="44">
        <f ca="1">VLOOKUP(A909,'Hospitalisation Details'!A908:L3251,7,FALSE)</f>
        <v>28</v>
      </c>
    </row>
    <row r="910" spans="1:17" ht="15.5" x14ac:dyDescent="0.35">
      <c r="A910" s="29" t="s">
        <v>1458</v>
      </c>
      <c r="B910" s="30" t="str">
        <f>VLOOKUP(A910,'Customer Names'!A910:E3244,3,FALSE)</f>
        <v>Simpson</v>
      </c>
      <c r="C910" s="31">
        <f>VLOOKUP(A910,'Medical Examinations'!A910:J3244,2,FALSE)</f>
        <v>32.01</v>
      </c>
      <c r="D910" s="30">
        <f>VLOOKUP(A910,'Medical Examinations'!A910:J3244,4,FALSE)</f>
        <v>5.08</v>
      </c>
      <c r="E910" s="32" t="str">
        <f>VLOOKUP(A910,'Medical Examinations'!A910:J3244,6,FALSE)</f>
        <v>Yes</v>
      </c>
      <c r="F910" s="33" t="str">
        <f>VLOOKUP(A910,'Medical Examinations'!A910:J3244,7,FALSE)</f>
        <v>No</v>
      </c>
      <c r="G910" s="33" t="str">
        <f>VLOOKUP(A910,'Medical Examinations'!A910:J3244,8,FALSE)</f>
        <v>No</v>
      </c>
      <c r="H910" s="33">
        <f>VLOOKUP(A910,'Medical Examinations'!A910:J3244,9,FALSE)</f>
        <v>1</v>
      </c>
      <c r="I910" s="33" t="str">
        <f>VLOOKUP(A910,'Medical Examinations'!A910:J3244,10,FALSE)</f>
        <v>No</v>
      </c>
      <c r="J910" s="33" t="str">
        <f>VLOOKUP(A910,'Medical Examinations'!A910:J3244,3,FALSE)</f>
        <v>Obesity</v>
      </c>
      <c r="K910" s="33" t="str">
        <f>VLOOKUP(A910,'Medical Examinations'!A910:J3244,5,FALSE)</f>
        <v>Normal</v>
      </c>
      <c r="L910" s="34">
        <f>VLOOKUP(Healthcare!A910,'Hospitalisation Details'!A910:L3252,6,FALSE)</f>
        <v>34606</v>
      </c>
      <c r="M910" s="35">
        <f>VLOOKUP(A910,'Hospitalisation Details'!A910:L3252,9,FALSE)</f>
        <v>11946.63</v>
      </c>
      <c r="N910" s="32" t="str">
        <f>VLOOKUP(Healthcare!A910,'Hospitalisation Details'!A910:L3252,10,FALSE)</f>
        <v>tier - 3</v>
      </c>
      <c r="O910" s="33" t="str">
        <f>VLOOKUP(A910,'Hospitalisation Details'!A909:L3252,11,FALSE)</f>
        <v>tier - 2</v>
      </c>
      <c r="P910" s="33" t="str">
        <f>VLOOKUP(A910,'Hospitalisation Details'!A909:L3252,12)</f>
        <v>R1013</v>
      </c>
      <c r="Q910" s="36">
        <f ca="1">VLOOKUP(A910,'Hospitalisation Details'!A909:L3252,7,FALSE)</f>
        <v>31</v>
      </c>
    </row>
    <row r="911" spans="1:17" ht="15.5" x14ac:dyDescent="0.35">
      <c r="A911" s="37" t="s">
        <v>1457</v>
      </c>
      <c r="B911" s="38" t="str">
        <f>VLOOKUP(A911,'Customer Names'!A911:E3245,3,FALSE)</f>
        <v>Gierman</v>
      </c>
      <c r="C911" s="39">
        <f>VLOOKUP(A911,'Medical Examinations'!A911:J3245,2,FALSE)</f>
        <v>33.630000000000003</v>
      </c>
      <c r="D911" s="38">
        <f>VLOOKUP(A911,'Medical Examinations'!A911:J3245,4,FALSE)</f>
        <v>11.39</v>
      </c>
      <c r="E911" s="40" t="str">
        <f>VLOOKUP(A911,'Medical Examinations'!A911:J3245,6,FALSE)</f>
        <v>No</v>
      </c>
      <c r="F911" s="41" t="str">
        <f>VLOOKUP(A911,'Medical Examinations'!A911:J3245,7,FALSE)</f>
        <v>No</v>
      </c>
      <c r="G911" s="41" t="str">
        <f>VLOOKUP(A911,'Medical Examinations'!A911:J3245,8,FALSE)</f>
        <v>No</v>
      </c>
      <c r="H911" s="41">
        <f>VLOOKUP(A911,'Medical Examinations'!A911:J3245,9,FALSE)</f>
        <v>0</v>
      </c>
      <c r="I911" s="41" t="str">
        <f>VLOOKUP(A911,'Medical Examinations'!A911:J3245,10,FALSE)</f>
        <v>No</v>
      </c>
      <c r="J911" s="41" t="str">
        <f>VLOOKUP(A911,'Medical Examinations'!A911:J3245,3,FALSE)</f>
        <v>Obesity</v>
      </c>
      <c r="K911" s="41" t="str">
        <f>VLOOKUP(A911,'Medical Examinations'!A911:J3245,5,FALSE)</f>
        <v>Diabetese</v>
      </c>
      <c r="L911" s="42">
        <f>VLOOKUP(Healthcare!A911,'Hospitalisation Details'!A911:L3253,6,FALSE)</f>
        <v>35004</v>
      </c>
      <c r="M911" s="43">
        <f>VLOOKUP(A911,'Hospitalisation Details'!A911:L3253,9,FALSE)</f>
        <v>11945.13</v>
      </c>
      <c r="N911" s="40" t="str">
        <f>VLOOKUP(Healthcare!A911,'Hospitalisation Details'!A911:L3253,10,FALSE)</f>
        <v>tier - 3</v>
      </c>
      <c r="O911" s="41" t="str">
        <f>VLOOKUP(A911,'Hospitalisation Details'!A910:L3253,11,FALSE)</f>
        <v>tier - 2</v>
      </c>
      <c r="P911" s="41" t="str">
        <f>VLOOKUP(A911,'Hospitalisation Details'!A910:L3253,12)</f>
        <v>R1013</v>
      </c>
      <c r="Q911" s="44">
        <f ca="1">VLOOKUP(A911,'Hospitalisation Details'!A910:L3253,7,FALSE)</f>
        <v>30</v>
      </c>
    </row>
    <row r="912" spans="1:17" ht="15.5" x14ac:dyDescent="0.35">
      <c r="A912" s="29" t="s">
        <v>1456</v>
      </c>
      <c r="B912" s="30" t="str">
        <f>VLOOKUP(A912,'Customer Names'!A912:E3246,3,FALSE)</f>
        <v>Jeuland</v>
      </c>
      <c r="C912" s="31">
        <f>VLOOKUP(A912,'Medical Examinations'!A912:J3246,2,FALSE)</f>
        <v>34.865000000000002</v>
      </c>
      <c r="D912" s="30">
        <f>VLOOKUP(A912,'Medical Examinations'!A912:J3246,4,FALSE)</f>
        <v>5.35</v>
      </c>
      <c r="E912" s="32" t="str">
        <f>VLOOKUP(A912,'Medical Examinations'!A912:J3246,6,FALSE)</f>
        <v>Yes</v>
      </c>
      <c r="F912" s="33" t="str">
        <f>VLOOKUP(A912,'Medical Examinations'!A912:J3246,7,FALSE)</f>
        <v>No</v>
      </c>
      <c r="G912" s="33" t="str">
        <f>VLOOKUP(A912,'Medical Examinations'!A912:J3246,8,FALSE)</f>
        <v>No</v>
      </c>
      <c r="H912" s="33">
        <f>VLOOKUP(A912,'Medical Examinations'!A912:J3246,9,FALSE)</f>
        <v>1</v>
      </c>
      <c r="I912" s="33" t="str">
        <f>VLOOKUP(A912,'Medical Examinations'!A912:J3246,10,FALSE)</f>
        <v>No</v>
      </c>
      <c r="J912" s="33" t="str">
        <f>VLOOKUP(A912,'Medical Examinations'!A912:J3246,3,FALSE)</f>
        <v>Obesity</v>
      </c>
      <c r="K912" s="33" t="str">
        <f>VLOOKUP(A912,'Medical Examinations'!A912:J3246,5,FALSE)</f>
        <v>Normal</v>
      </c>
      <c r="L912" s="34">
        <f>VLOOKUP(Healthcare!A912,'Hospitalisation Details'!A912:L3254,6,FALSE)</f>
        <v>34693</v>
      </c>
      <c r="M912" s="35">
        <f>VLOOKUP(A912,'Hospitalisation Details'!A912:L3254,9,FALSE)</f>
        <v>11944.59</v>
      </c>
      <c r="N912" s="32" t="str">
        <f>VLOOKUP(Healthcare!A912,'Hospitalisation Details'!A912:L3254,10,FALSE)</f>
        <v>tier - 3</v>
      </c>
      <c r="O912" s="33" t="str">
        <f>VLOOKUP(A912,'Hospitalisation Details'!A911:L3254,11,FALSE)</f>
        <v>tier - 2</v>
      </c>
      <c r="P912" s="33" t="str">
        <f>VLOOKUP(A912,'Hospitalisation Details'!A911:L3254,12)</f>
        <v>R1013</v>
      </c>
      <c r="Q912" s="36">
        <f ca="1">VLOOKUP(A912,'Hospitalisation Details'!A911:L3254,7,FALSE)</f>
        <v>31</v>
      </c>
    </row>
    <row r="913" spans="1:17" ht="15.5" x14ac:dyDescent="0.35">
      <c r="A913" s="37" t="s">
        <v>1455</v>
      </c>
      <c r="B913" s="38" t="str">
        <f>VLOOKUP(A913,'Customer Names'!A913:E3247,3,FALSE)</f>
        <v>Chorney</v>
      </c>
      <c r="C913" s="39">
        <f>VLOOKUP(A913,'Medical Examinations'!A913:J3247,2,FALSE)</f>
        <v>43.11</v>
      </c>
      <c r="D913" s="38">
        <f>VLOOKUP(A913,'Medical Examinations'!A913:J3247,4,FALSE)</f>
        <v>5.6</v>
      </c>
      <c r="E913" s="40" t="str">
        <f>VLOOKUP(A913,'Medical Examinations'!A913:J3247,6,FALSE)</f>
        <v>No</v>
      </c>
      <c r="F913" s="41" t="str">
        <f>VLOOKUP(A913,'Medical Examinations'!A913:J3247,7,FALSE)</f>
        <v>No</v>
      </c>
      <c r="G913" s="41" t="str">
        <f>VLOOKUP(A913,'Medical Examinations'!A913:J3247,8,FALSE)</f>
        <v>No</v>
      </c>
      <c r="H913" s="41">
        <f>VLOOKUP(A913,'Medical Examinations'!A913:J3247,9,FALSE)</f>
        <v>0</v>
      </c>
      <c r="I913" s="41" t="str">
        <f>VLOOKUP(A913,'Medical Examinations'!A913:J3247,10,FALSE)</f>
        <v>No</v>
      </c>
      <c r="J913" s="41" t="str">
        <f>VLOOKUP(A913,'Medical Examinations'!A913:J3247,3,FALSE)</f>
        <v>Obesity</v>
      </c>
      <c r="K913" s="41" t="str">
        <f>VLOOKUP(A913,'Medical Examinations'!A913:J3247,5,FALSE)</f>
        <v>Normal</v>
      </c>
      <c r="L913" s="42">
        <f>VLOOKUP(Healthcare!A913,'Hospitalisation Details'!A913:L3255,6,FALSE)</f>
        <v>33530</v>
      </c>
      <c r="M913" s="43">
        <f>VLOOKUP(A913,'Hospitalisation Details'!A913:L3255,9,FALSE)</f>
        <v>11941.83</v>
      </c>
      <c r="N913" s="40" t="str">
        <f>VLOOKUP(Healthcare!A913,'Hospitalisation Details'!A913:L3255,10,FALSE)</f>
        <v>tier - 3</v>
      </c>
      <c r="O913" s="41" t="str">
        <f>VLOOKUP(A913,'Hospitalisation Details'!A912:L3255,11,FALSE)</f>
        <v>tier - 1</v>
      </c>
      <c r="P913" s="41" t="str">
        <f>VLOOKUP(A913,'Hospitalisation Details'!A912:L3255,12)</f>
        <v>R1013</v>
      </c>
      <c r="Q913" s="44">
        <f ca="1">VLOOKUP(A913,'Hospitalisation Details'!A912:L3255,7,FALSE)</f>
        <v>34</v>
      </c>
    </row>
    <row r="914" spans="1:17" ht="15.5" x14ac:dyDescent="0.35">
      <c r="A914" s="29" t="s">
        <v>1454</v>
      </c>
      <c r="B914" s="30" t="str">
        <f>VLOOKUP(A914,'Customer Names'!A914:E3248,3,FALSE)</f>
        <v>Rook</v>
      </c>
      <c r="C914" s="31">
        <f>VLOOKUP(A914,'Medical Examinations'!A914:J3248,2,FALSE)</f>
        <v>30.305</v>
      </c>
      <c r="D914" s="30">
        <f>VLOOKUP(A914,'Medical Examinations'!A914:J3248,4,FALSE)</f>
        <v>4.2699999999999996</v>
      </c>
      <c r="E914" s="32" t="str">
        <f>VLOOKUP(A914,'Medical Examinations'!A914:J3248,6,FALSE)</f>
        <v>Yes</v>
      </c>
      <c r="F914" s="33" t="str">
        <f>VLOOKUP(A914,'Medical Examinations'!A914:J3248,7,FALSE)</f>
        <v>No</v>
      </c>
      <c r="G914" s="33" t="str">
        <f>VLOOKUP(A914,'Medical Examinations'!A914:J3248,8,FALSE)</f>
        <v>No</v>
      </c>
      <c r="H914" s="33">
        <f>VLOOKUP(A914,'Medical Examinations'!A914:J3248,9,FALSE)</f>
        <v>1</v>
      </c>
      <c r="I914" s="33" t="str">
        <f>VLOOKUP(A914,'Medical Examinations'!A914:J3248,10,FALSE)</f>
        <v>No</v>
      </c>
      <c r="J914" s="33" t="str">
        <f>VLOOKUP(A914,'Medical Examinations'!A914:J3248,3,FALSE)</f>
        <v>Obesity</v>
      </c>
      <c r="K914" s="33" t="str">
        <f>VLOOKUP(A914,'Medical Examinations'!A914:J3248,5,FALSE)</f>
        <v>Normal</v>
      </c>
      <c r="L914" s="34">
        <f>VLOOKUP(Healthcare!A914,'Hospitalisation Details'!A914:L3256,6,FALSE)</f>
        <v>34548</v>
      </c>
      <c r="M914" s="35">
        <f>VLOOKUP(A914,'Hospitalisation Details'!A914:L3256,9,FALSE)</f>
        <v>11938.26</v>
      </c>
      <c r="N914" s="32" t="str">
        <f>VLOOKUP(Healthcare!A914,'Hospitalisation Details'!A914:L3256,10,FALSE)</f>
        <v>tier - 3</v>
      </c>
      <c r="O914" s="33" t="str">
        <f>VLOOKUP(A914,'Hospitalisation Details'!A913:L3256,11,FALSE)</f>
        <v>tier - 3</v>
      </c>
      <c r="P914" s="33" t="str">
        <f>VLOOKUP(A914,'Hospitalisation Details'!A913:L3256,12)</f>
        <v>R1013</v>
      </c>
      <c r="Q914" s="36">
        <f ca="1">VLOOKUP(A914,'Hospitalisation Details'!A913:L3256,7,FALSE)</f>
        <v>32</v>
      </c>
    </row>
    <row r="915" spans="1:17" ht="15.5" x14ac:dyDescent="0.35">
      <c r="A915" s="37" t="s">
        <v>1453</v>
      </c>
      <c r="B915" s="38" t="str">
        <f>VLOOKUP(A915,'Customer Names'!A915:E3249,3,FALSE)</f>
        <v>Wright</v>
      </c>
      <c r="C915" s="39">
        <f>VLOOKUP(A915,'Medical Examinations'!A915:J3249,2,FALSE)</f>
        <v>25.175000000000001</v>
      </c>
      <c r="D915" s="38">
        <f>VLOOKUP(A915,'Medical Examinations'!A915:J3249,4,FALSE)</f>
        <v>5.57</v>
      </c>
      <c r="E915" s="40" t="str">
        <f>VLOOKUP(A915,'Medical Examinations'!A915:J3249,6,FALSE)</f>
        <v>Yes</v>
      </c>
      <c r="F915" s="41" t="str">
        <f>VLOOKUP(A915,'Medical Examinations'!A915:J3249,7,FALSE)</f>
        <v>No</v>
      </c>
      <c r="G915" s="41" t="str">
        <f>VLOOKUP(A915,'Medical Examinations'!A915:J3249,8,FALSE)</f>
        <v>No</v>
      </c>
      <c r="H915" s="41">
        <f>VLOOKUP(A915,'Medical Examinations'!A915:J3249,9,FALSE)</f>
        <v>1</v>
      </c>
      <c r="I915" s="41" t="str">
        <f>VLOOKUP(A915,'Medical Examinations'!A915:J3249,10,FALSE)</f>
        <v>No</v>
      </c>
      <c r="J915" s="41" t="str">
        <f>VLOOKUP(A915,'Medical Examinations'!A915:J3249,3,FALSE)</f>
        <v>Overweight</v>
      </c>
      <c r="K915" s="41" t="str">
        <f>VLOOKUP(A915,'Medical Examinations'!A915:J3249,5,FALSE)</f>
        <v>Normal</v>
      </c>
      <c r="L915" s="42">
        <f>VLOOKUP(Healthcare!A915,'Hospitalisation Details'!A915:L3257,6,FALSE)</f>
        <v>34688</v>
      </c>
      <c r="M915" s="43">
        <f>VLOOKUP(A915,'Hospitalisation Details'!A915:L3257,9,FALSE)</f>
        <v>11931.13</v>
      </c>
      <c r="N915" s="40" t="str">
        <f>VLOOKUP(Healthcare!A915,'Hospitalisation Details'!A915:L3257,10,FALSE)</f>
        <v>tier - 3</v>
      </c>
      <c r="O915" s="41" t="str">
        <f>VLOOKUP(A915,'Hospitalisation Details'!A914:L3257,11,FALSE)</f>
        <v>tier - 1</v>
      </c>
      <c r="P915" s="41" t="str">
        <f>VLOOKUP(A915,'Hospitalisation Details'!A914:L3257,12)</f>
        <v>R1013</v>
      </c>
      <c r="Q915" s="44">
        <f ca="1">VLOOKUP(A915,'Hospitalisation Details'!A914:L3257,7,FALSE)</f>
        <v>31</v>
      </c>
    </row>
    <row r="916" spans="1:17" ht="15.5" x14ac:dyDescent="0.35">
      <c r="A916" s="29" t="s">
        <v>1452</v>
      </c>
      <c r="B916" s="30" t="str">
        <f>VLOOKUP(A916,'Customer Names'!A916:E3250,3,FALSE)</f>
        <v>Chin</v>
      </c>
      <c r="C916" s="31">
        <f>VLOOKUP(A916,'Medical Examinations'!A916:J3250,2,FALSE)</f>
        <v>26.8</v>
      </c>
      <c r="D916" s="30">
        <f>VLOOKUP(A916,'Medical Examinations'!A916:J3250,4,FALSE)</f>
        <v>5.68</v>
      </c>
      <c r="E916" s="32" t="str">
        <f>VLOOKUP(A916,'Medical Examinations'!A916:J3250,6,FALSE)</f>
        <v>Yes</v>
      </c>
      <c r="F916" s="33" t="str">
        <f>VLOOKUP(A916,'Medical Examinations'!A916:J3250,7,FALSE)</f>
        <v>No</v>
      </c>
      <c r="G916" s="33" t="str">
        <f>VLOOKUP(A916,'Medical Examinations'!A916:J3250,8,FALSE)</f>
        <v>No</v>
      </c>
      <c r="H916" s="33">
        <f>VLOOKUP(A916,'Medical Examinations'!A916:J3250,9,FALSE)</f>
        <v>1</v>
      </c>
      <c r="I916" s="33" t="str">
        <f>VLOOKUP(A916,'Medical Examinations'!A916:J3250,10,FALSE)</f>
        <v>No</v>
      </c>
      <c r="J916" s="33" t="str">
        <f>VLOOKUP(A916,'Medical Examinations'!A916:J3250,3,FALSE)</f>
        <v>Overweight</v>
      </c>
      <c r="K916" s="33" t="str">
        <f>VLOOKUP(A916,'Medical Examinations'!A916:J3250,5,FALSE)</f>
        <v>Normal</v>
      </c>
      <c r="L916" s="34">
        <f>VLOOKUP(Healthcare!A916,'Hospitalisation Details'!A916:L3258,6,FALSE)</f>
        <v>34657</v>
      </c>
      <c r="M916" s="35">
        <f>VLOOKUP(A916,'Hospitalisation Details'!A916:L3258,9,FALSE)</f>
        <v>11918.2</v>
      </c>
      <c r="N916" s="32" t="str">
        <f>VLOOKUP(Healthcare!A916,'Hospitalisation Details'!A916:L3258,10,FALSE)</f>
        <v>tier - 3</v>
      </c>
      <c r="O916" s="33" t="str">
        <f>VLOOKUP(A916,'Hospitalisation Details'!A915:L3258,11,FALSE)</f>
        <v>tier - 1</v>
      </c>
      <c r="P916" s="33" t="str">
        <f>VLOOKUP(A916,'Hospitalisation Details'!A915:L3258,12)</f>
        <v>R1013</v>
      </c>
      <c r="Q916" s="36">
        <f ca="1">VLOOKUP(A916,'Hospitalisation Details'!A915:L3258,7,FALSE)</f>
        <v>31</v>
      </c>
    </row>
    <row r="917" spans="1:17" ht="15.5" x14ac:dyDescent="0.35">
      <c r="A917" s="37" t="s">
        <v>1451</v>
      </c>
      <c r="B917" s="38" t="str">
        <f>VLOOKUP(A917,'Customer Names'!A917:E3251,3,FALSE)</f>
        <v>White</v>
      </c>
      <c r="C917" s="39">
        <f>VLOOKUP(A917,'Medical Examinations'!A917:J3251,2,FALSE)</f>
        <v>21.78</v>
      </c>
      <c r="D917" s="38">
        <f>VLOOKUP(A917,'Medical Examinations'!A917:J3251,4,FALSE)</f>
        <v>5.3</v>
      </c>
      <c r="E917" s="40" t="str">
        <f>VLOOKUP(A917,'Medical Examinations'!A917:J3251,6,FALSE)</f>
        <v>No</v>
      </c>
      <c r="F917" s="41" t="str">
        <f>VLOOKUP(A917,'Medical Examinations'!A917:J3251,7,FALSE)</f>
        <v>Yes</v>
      </c>
      <c r="G917" s="41" t="str">
        <f>VLOOKUP(A917,'Medical Examinations'!A917:J3251,8,FALSE)</f>
        <v>No</v>
      </c>
      <c r="H917" s="41">
        <f>VLOOKUP(A917,'Medical Examinations'!A917:J3251,9,FALSE)</f>
        <v>1</v>
      </c>
      <c r="I917" s="41" t="str">
        <f>VLOOKUP(A917,'Medical Examinations'!A917:J3251,10,FALSE)</f>
        <v>No</v>
      </c>
      <c r="J917" s="41" t="str">
        <f>VLOOKUP(A917,'Medical Examinations'!A917:J3251,3,FALSE)</f>
        <v>Normal weight</v>
      </c>
      <c r="K917" s="41" t="str">
        <f>VLOOKUP(A917,'Medical Examinations'!A917:J3251,5,FALSE)</f>
        <v>Normal</v>
      </c>
      <c r="L917" s="42">
        <f>VLOOKUP(Healthcare!A917,'Hospitalisation Details'!A917:L3259,6,FALSE)</f>
        <v>38140</v>
      </c>
      <c r="M917" s="43">
        <f>VLOOKUP(A917,'Hospitalisation Details'!A917:L3259,9,FALSE)</f>
        <v>11884.05</v>
      </c>
      <c r="N917" s="40" t="str">
        <f>VLOOKUP(Healthcare!A917,'Hospitalisation Details'!A917:L3259,10,FALSE)</f>
        <v>tier - 3</v>
      </c>
      <c r="O917" s="41" t="str">
        <f>VLOOKUP(A917,'Hospitalisation Details'!A916:L3259,11,FALSE)</f>
        <v>tier - 3</v>
      </c>
      <c r="P917" s="41" t="str">
        <f>VLOOKUP(A917,'Hospitalisation Details'!A916:L3259,12)</f>
        <v>R1013</v>
      </c>
      <c r="Q917" s="44">
        <f ca="1">VLOOKUP(A917,'Hospitalisation Details'!A916:L3259,7,FALSE)</f>
        <v>22</v>
      </c>
    </row>
    <row r="918" spans="1:17" ht="15.5" x14ac:dyDescent="0.35">
      <c r="A918" s="29" t="s">
        <v>1450</v>
      </c>
      <c r="B918" s="30" t="str">
        <f>VLOOKUP(A918,'Customer Names'!A918:E3252,3,FALSE)</f>
        <v>Savage</v>
      </c>
      <c r="C918" s="31">
        <f>VLOOKUP(A918,'Medical Examinations'!A918:J3252,2,FALSE)</f>
        <v>30.14</v>
      </c>
      <c r="D918" s="30">
        <f>VLOOKUP(A918,'Medical Examinations'!A918:J3252,4,FALSE)</f>
        <v>9.4499999999999993</v>
      </c>
      <c r="E918" s="32" t="str">
        <f>VLOOKUP(A918,'Medical Examinations'!A918:J3252,6,FALSE)</f>
        <v>Yes</v>
      </c>
      <c r="F918" s="33" t="str">
        <f>VLOOKUP(A918,'Medical Examinations'!A918:J3252,7,FALSE)</f>
        <v>No</v>
      </c>
      <c r="G918" s="33" t="str">
        <f>VLOOKUP(A918,'Medical Examinations'!A918:J3252,8,FALSE)</f>
        <v>No</v>
      </c>
      <c r="H918" s="33">
        <f>VLOOKUP(A918,'Medical Examinations'!A918:J3252,9,FALSE)</f>
        <v>0</v>
      </c>
      <c r="I918" s="33" t="str">
        <f>VLOOKUP(A918,'Medical Examinations'!A918:J3252,10,FALSE)</f>
        <v>No</v>
      </c>
      <c r="J918" s="33" t="str">
        <f>VLOOKUP(A918,'Medical Examinations'!A918:J3252,3,FALSE)</f>
        <v>Obesity</v>
      </c>
      <c r="K918" s="33" t="str">
        <f>VLOOKUP(A918,'Medical Examinations'!A918:J3252,5,FALSE)</f>
        <v>Diabetese</v>
      </c>
      <c r="L918" s="34">
        <f>VLOOKUP(Healthcare!A918,'Hospitalisation Details'!A918:L3260,6,FALSE)</f>
        <v>35732</v>
      </c>
      <c r="M918" s="35">
        <f>VLOOKUP(A918,'Hospitalisation Details'!A918:L3260,9,FALSE)</f>
        <v>11881.97</v>
      </c>
      <c r="N918" s="32" t="str">
        <f>VLOOKUP(Healthcare!A918,'Hospitalisation Details'!A918:L3260,10,FALSE)</f>
        <v>tier - 3</v>
      </c>
      <c r="O918" s="33" t="str">
        <f>VLOOKUP(A918,'Hospitalisation Details'!A917:L3260,11,FALSE)</f>
        <v>tier - 1</v>
      </c>
      <c r="P918" s="33" t="str">
        <f>VLOOKUP(A918,'Hospitalisation Details'!A917:L3260,12)</f>
        <v>R1013</v>
      </c>
      <c r="Q918" s="36">
        <f ca="1">VLOOKUP(A918,'Hospitalisation Details'!A917:L3260,7,FALSE)</f>
        <v>28</v>
      </c>
    </row>
    <row r="919" spans="1:17" ht="15.5" x14ac:dyDescent="0.35">
      <c r="A919" s="37" t="s">
        <v>1449</v>
      </c>
      <c r="B919" s="38" t="str">
        <f>VLOOKUP(A919,'Customer Names'!A919:E3253,3,FALSE)</f>
        <v>Hitchings</v>
      </c>
      <c r="C919" s="39">
        <f>VLOOKUP(A919,'Medical Examinations'!A919:J3253,2,FALSE)</f>
        <v>29.7</v>
      </c>
      <c r="D919" s="38">
        <f>VLOOKUP(A919,'Medical Examinations'!A919:J3253,4,FALSE)</f>
        <v>6.79</v>
      </c>
      <c r="E919" s="40" t="str">
        <f>VLOOKUP(A919,'Medical Examinations'!A919:J3253,6,FALSE)</f>
        <v>Yes</v>
      </c>
      <c r="F919" s="41" t="str">
        <f>VLOOKUP(A919,'Medical Examinations'!A919:J3253,7,FALSE)</f>
        <v>No</v>
      </c>
      <c r="G919" s="41" t="str">
        <f>VLOOKUP(A919,'Medical Examinations'!A919:J3253,8,FALSE)</f>
        <v>No</v>
      </c>
      <c r="H919" s="41">
        <f>VLOOKUP(A919,'Medical Examinations'!A919:J3253,9,FALSE)</f>
        <v>0</v>
      </c>
      <c r="I919" s="41" t="str">
        <f>VLOOKUP(A919,'Medical Examinations'!A919:J3253,10,FALSE)</f>
        <v>No</v>
      </c>
      <c r="J919" s="41" t="str">
        <f>VLOOKUP(A919,'Medical Examinations'!A919:J3253,3,FALSE)</f>
        <v>Overweight</v>
      </c>
      <c r="K919" s="41" t="str">
        <f>VLOOKUP(A919,'Medical Examinations'!A919:J3253,5,FALSE)</f>
        <v>Diabetese</v>
      </c>
      <c r="L919" s="42">
        <f>VLOOKUP(Healthcare!A919,'Hospitalisation Details'!A919:L3261,6,FALSE)</f>
        <v>35625</v>
      </c>
      <c r="M919" s="43">
        <f>VLOOKUP(A919,'Hospitalisation Details'!A919:L3261,9,FALSE)</f>
        <v>11881.36</v>
      </c>
      <c r="N919" s="40" t="str">
        <f>VLOOKUP(Healthcare!A919,'Hospitalisation Details'!A919:L3261,10,FALSE)</f>
        <v>tier - 3</v>
      </c>
      <c r="O919" s="41" t="str">
        <f>VLOOKUP(A919,'Hospitalisation Details'!A918:L3261,11,FALSE)</f>
        <v>tier - 2</v>
      </c>
      <c r="P919" s="41" t="str">
        <f>VLOOKUP(A919,'Hospitalisation Details'!A918:L3261,12)</f>
        <v>R1013</v>
      </c>
      <c r="Q919" s="44">
        <f ca="1">VLOOKUP(A919,'Hospitalisation Details'!A918:L3261,7,FALSE)</f>
        <v>29</v>
      </c>
    </row>
    <row r="920" spans="1:17" ht="15.5" x14ac:dyDescent="0.35">
      <c r="A920" s="29" t="s">
        <v>1448</v>
      </c>
      <c r="B920" s="30" t="str">
        <f>VLOOKUP(A920,'Customer Names'!A920:E3254,3,FALSE)</f>
        <v>Truitt</v>
      </c>
      <c r="C920" s="31">
        <f>VLOOKUP(A920,'Medical Examinations'!A920:J3254,2,FALSE)</f>
        <v>32.395000000000003</v>
      </c>
      <c r="D920" s="30">
        <f>VLOOKUP(A920,'Medical Examinations'!A920:J3254,4,FALSE)</f>
        <v>11.1</v>
      </c>
      <c r="E920" s="32" t="str">
        <f>VLOOKUP(A920,'Medical Examinations'!A920:J3254,6,FALSE)</f>
        <v>Yes</v>
      </c>
      <c r="F920" s="33" t="str">
        <f>VLOOKUP(A920,'Medical Examinations'!A920:J3254,7,FALSE)</f>
        <v>No</v>
      </c>
      <c r="G920" s="33" t="str">
        <f>VLOOKUP(A920,'Medical Examinations'!A920:J3254,8,FALSE)</f>
        <v>No</v>
      </c>
      <c r="H920" s="33">
        <f>VLOOKUP(A920,'Medical Examinations'!A920:J3254,9,FALSE)</f>
        <v>0</v>
      </c>
      <c r="I920" s="33" t="str">
        <f>VLOOKUP(A920,'Medical Examinations'!A920:J3254,10,FALSE)</f>
        <v>No</v>
      </c>
      <c r="J920" s="33" t="str">
        <f>VLOOKUP(A920,'Medical Examinations'!A920:J3254,3,FALSE)</f>
        <v>Obesity</v>
      </c>
      <c r="K920" s="33" t="str">
        <f>VLOOKUP(A920,'Medical Examinations'!A920:J3254,5,FALSE)</f>
        <v>Diabetese</v>
      </c>
      <c r="L920" s="34">
        <f>VLOOKUP(Healthcare!A920,'Hospitalisation Details'!A920:L3262,6,FALSE)</f>
        <v>35666</v>
      </c>
      <c r="M920" s="35">
        <f>VLOOKUP(A920,'Hospitalisation Details'!A920:L3262,9,FALSE)</f>
        <v>11879.1</v>
      </c>
      <c r="N920" s="32" t="str">
        <f>VLOOKUP(Healthcare!A920,'Hospitalisation Details'!A920:L3262,10,FALSE)</f>
        <v>tier - 3</v>
      </c>
      <c r="O920" s="33" t="str">
        <f>VLOOKUP(A920,'Hospitalisation Details'!A919:L3262,11,FALSE)</f>
        <v>tier - 3</v>
      </c>
      <c r="P920" s="33" t="str">
        <f>VLOOKUP(A920,'Hospitalisation Details'!A919:L3262,12)</f>
        <v>R1013</v>
      </c>
      <c r="Q920" s="36">
        <f ca="1">VLOOKUP(A920,'Hospitalisation Details'!A919:L3262,7,FALSE)</f>
        <v>29</v>
      </c>
    </row>
    <row r="921" spans="1:17" ht="15.5" x14ac:dyDescent="0.35">
      <c r="A921" s="37" t="s">
        <v>1447</v>
      </c>
      <c r="B921" s="38" t="str">
        <f>VLOOKUP(A921,'Customer Names'!A921:E3255,3,FALSE)</f>
        <v>Chang</v>
      </c>
      <c r="C921" s="39">
        <f>VLOOKUP(A921,'Medical Examinations'!A921:J3255,2,FALSE)</f>
        <v>36.64</v>
      </c>
      <c r="D921" s="38">
        <f>VLOOKUP(A921,'Medical Examinations'!A921:J3255,4,FALSE)</f>
        <v>7.26</v>
      </c>
      <c r="E921" s="40" t="str">
        <f>VLOOKUP(A921,'Medical Examinations'!A921:J3255,6,FALSE)</f>
        <v>No</v>
      </c>
      <c r="F921" s="41" t="str">
        <f>VLOOKUP(A921,'Medical Examinations'!A921:J3255,7,FALSE)</f>
        <v>No</v>
      </c>
      <c r="G921" s="41" t="str">
        <f>VLOOKUP(A921,'Medical Examinations'!A921:J3255,8,FALSE)</f>
        <v>No</v>
      </c>
      <c r="H921" s="41">
        <f>VLOOKUP(A921,'Medical Examinations'!A921:J3255,9,FALSE)</f>
        <v>0</v>
      </c>
      <c r="I921" s="41" t="str">
        <f>VLOOKUP(A921,'Medical Examinations'!A921:J3255,10,FALSE)</f>
        <v>No</v>
      </c>
      <c r="J921" s="41" t="str">
        <f>VLOOKUP(A921,'Medical Examinations'!A921:J3255,3,FALSE)</f>
        <v>Obesity</v>
      </c>
      <c r="K921" s="41" t="str">
        <f>VLOOKUP(A921,'Medical Examinations'!A921:J3255,5,FALSE)</f>
        <v>Diabetese</v>
      </c>
      <c r="L921" s="42">
        <f>VLOOKUP(Healthcare!A921,'Hospitalisation Details'!A921:L3263,6,FALSE)</f>
        <v>34522</v>
      </c>
      <c r="M921" s="43">
        <f>VLOOKUP(A921,'Hospitalisation Details'!A921:L3263,9,FALSE)</f>
        <v>11858.56</v>
      </c>
      <c r="N921" s="40" t="str">
        <f>VLOOKUP(Healthcare!A921,'Hospitalisation Details'!A921:L3263,10,FALSE)</f>
        <v>tier - 3</v>
      </c>
      <c r="O921" s="41" t="str">
        <f>VLOOKUP(A921,'Hospitalisation Details'!A920:L3263,11,FALSE)</f>
        <v>tier - 3</v>
      </c>
      <c r="P921" s="41" t="str">
        <f>VLOOKUP(A921,'Hospitalisation Details'!A920:L3263,12)</f>
        <v>R1013</v>
      </c>
      <c r="Q921" s="44">
        <f ca="1">VLOOKUP(A921,'Hospitalisation Details'!A920:L3263,7,FALSE)</f>
        <v>32</v>
      </c>
    </row>
    <row r="922" spans="1:17" ht="15.5" x14ac:dyDescent="0.35">
      <c r="A922" s="29" t="s">
        <v>1446</v>
      </c>
      <c r="B922" s="30" t="str">
        <f>VLOOKUP(A922,'Customer Names'!A922:E3256,3,FALSE)</f>
        <v>Frey</v>
      </c>
      <c r="C922" s="31">
        <f>VLOOKUP(A922,'Medical Examinations'!A922:J3256,2,FALSE)</f>
        <v>39.049999999999997</v>
      </c>
      <c r="D922" s="30">
        <f>VLOOKUP(A922,'Medical Examinations'!A922:J3256,4,FALSE)</f>
        <v>5.27</v>
      </c>
      <c r="E922" s="32" t="str">
        <f>VLOOKUP(A922,'Medical Examinations'!A922:J3256,6,FALSE)</f>
        <v>Yes</v>
      </c>
      <c r="F922" s="33" t="str">
        <f>VLOOKUP(A922,'Medical Examinations'!A922:J3256,7,FALSE)</f>
        <v>No</v>
      </c>
      <c r="G922" s="33" t="str">
        <f>VLOOKUP(A922,'Medical Examinations'!A922:J3256,8,FALSE)</f>
        <v>No</v>
      </c>
      <c r="H922" s="33">
        <f>VLOOKUP(A922,'Medical Examinations'!A922:J3256,9,FALSE)</f>
        <v>1</v>
      </c>
      <c r="I922" s="33" t="str">
        <f>VLOOKUP(A922,'Medical Examinations'!A922:J3256,10,FALSE)</f>
        <v>No</v>
      </c>
      <c r="J922" s="33" t="str">
        <f>VLOOKUP(A922,'Medical Examinations'!A922:J3256,3,FALSE)</f>
        <v>Obesity</v>
      </c>
      <c r="K922" s="33" t="str">
        <f>VLOOKUP(A922,'Medical Examinations'!A922:J3256,5,FALSE)</f>
        <v>Normal</v>
      </c>
      <c r="L922" s="34">
        <f>VLOOKUP(Healthcare!A922,'Hospitalisation Details'!A922:L3264,6,FALSE)</f>
        <v>34606</v>
      </c>
      <c r="M922" s="35">
        <f>VLOOKUP(A922,'Hospitalisation Details'!A922:L3264,9,FALSE)</f>
        <v>11856.41</v>
      </c>
      <c r="N922" s="32" t="str">
        <f>VLOOKUP(Healthcare!A922,'Hospitalisation Details'!A922:L3264,10,FALSE)</f>
        <v>tier - 3</v>
      </c>
      <c r="O922" s="33" t="str">
        <f>VLOOKUP(A922,'Hospitalisation Details'!A921:L3264,11,FALSE)</f>
        <v>tier - 2</v>
      </c>
      <c r="P922" s="33" t="str">
        <f>VLOOKUP(A922,'Hospitalisation Details'!A921:L3264,12)</f>
        <v>R1013</v>
      </c>
      <c r="Q922" s="36">
        <f ca="1">VLOOKUP(A922,'Hospitalisation Details'!A921:L3264,7,FALSE)</f>
        <v>31</v>
      </c>
    </row>
    <row r="923" spans="1:17" ht="15.5" x14ac:dyDescent="0.35">
      <c r="A923" s="37" t="s">
        <v>1445</v>
      </c>
      <c r="B923" s="38" t="str">
        <f>VLOOKUP(A923,'Customer Names'!A923:E3257,3,FALSE)</f>
        <v>Krishna</v>
      </c>
      <c r="C923" s="39">
        <f>VLOOKUP(A923,'Medical Examinations'!A923:J3257,2,FALSE)</f>
        <v>33.1</v>
      </c>
      <c r="D923" s="38">
        <f>VLOOKUP(A923,'Medical Examinations'!A923:J3257,4,FALSE)</f>
        <v>5.46</v>
      </c>
      <c r="E923" s="40" t="str">
        <f>VLOOKUP(A923,'Medical Examinations'!A923:J3257,6,FALSE)</f>
        <v>Yes</v>
      </c>
      <c r="F923" s="41" t="str">
        <f>VLOOKUP(A923,'Medical Examinations'!A923:J3257,7,FALSE)</f>
        <v>No</v>
      </c>
      <c r="G923" s="41" t="str">
        <f>VLOOKUP(A923,'Medical Examinations'!A923:J3257,8,FALSE)</f>
        <v>No</v>
      </c>
      <c r="H923" s="41">
        <f>VLOOKUP(A923,'Medical Examinations'!A923:J3257,9,FALSE)</f>
        <v>1</v>
      </c>
      <c r="I923" s="41" t="str">
        <f>VLOOKUP(A923,'Medical Examinations'!A923:J3257,10,FALSE)</f>
        <v>No</v>
      </c>
      <c r="J923" s="41" t="str">
        <f>VLOOKUP(A923,'Medical Examinations'!A923:J3257,3,FALSE)</f>
        <v>Obesity</v>
      </c>
      <c r="K923" s="41" t="str">
        <f>VLOOKUP(A923,'Medical Examinations'!A923:J3257,5,FALSE)</f>
        <v>Normal</v>
      </c>
      <c r="L923" s="42">
        <f>VLOOKUP(Healthcare!A923,'Hospitalisation Details'!A923:L3265,6,FALSE)</f>
        <v>34512</v>
      </c>
      <c r="M923" s="43">
        <f>VLOOKUP(A923,'Hospitalisation Details'!A923:L3265,9,FALSE)</f>
        <v>11848.14</v>
      </c>
      <c r="N923" s="40" t="str">
        <f>VLOOKUP(Healthcare!A923,'Hospitalisation Details'!A923:L3265,10,FALSE)</f>
        <v>tier - 3</v>
      </c>
      <c r="O923" s="41" t="str">
        <f>VLOOKUP(A923,'Hospitalisation Details'!A922:L3265,11,FALSE)</f>
        <v>tier - 2</v>
      </c>
      <c r="P923" s="41" t="str">
        <f>VLOOKUP(A923,'Hospitalisation Details'!A922:L3265,12)</f>
        <v>R1013</v>
      </c>
      <c r="Q923" s="44">
        <f ca="1">VLOOKUP(A923,'Hospitalisation Details'!A922:L3265,7,FALSE)</f>
        <v>32</v>
      </c>
    </row>
    <row r="924" spans="1:17" ht="15.5" x14ac:dyDescent="0.35">
      <c r="A924" s="29" t="s">
        <v>1444</v>
      </c>
      <c r="B924" s="30" t="str">
        <f>VLOOKUP(A924,'Customer Names'!A924:E3258,3,FALSE)</f>
        <v>Maher</v>
      </c>
      <c r="C924" s="31">
        <f>VLOOKUP(A924,'Medical Examinations'!A924:J3258,2,FALSE)</f>
        <v>31.824999999999999</v>
      </c>
      <c r="D924" s="30">
        <f>VLOOKUP(A924,'Medical Examinations'!A924:J3258,4,FALSE)</f>
        <v>8.1300000000000008</v>
      </c>
      <c r="E924" s="32" t="str">
        <f>VLOOKUP(A924,'Medical Examinations'!A924:J3258,6,FALSE)</f>
        <v>No</v>
      </c>
      <c r="F924" s="33" t="str">
        <f>VLOOKUP(A924,'Medical Examinations'!A924:J3258,7,FALSE)</f>
        <v>No</v>
      </c>
      <c r="G924" s="33" t="str">
        <f>VLOOKUP(A924,'Medical Examinations'!A924:J3258,8,FALSE)</f>
        <v>No</v>
      </c>
      <c r="H924" s="33">
        <f>VLOOKUP(A924,'Medical Examinations'!A924:J3258,9,FALSE)</f>
        <v>0</v>
      </c>
      <c r="I924" s="33" t="str">
        <f>VLOOKUP(A924,'Medical Examinations'!A924:J3258,10,FALSE)</f>
        <v>No</v>
      </c>
      <c r="J924" s="33" t="str">
        <f>VLOOKUP(A924,'Medical Examinations'!A924:J3258,3,FALSE)</f>
        <v>Obesity</v>
      </c>
      <c r="K924" s="33" t="str">
        <f>VLOOKUP(A924,'Medical Examinations'!A924:J3258,5,FALSE)</f>
        <v>Diabetese</v>
      </c>
      <c r="L924" s="34">
        <f>VLOOKUP(Healthcare!A924,'Hospitalisation Details'!A924:L3266,6,FALSE)</f>
        <v>35013</v>
      </c>
      <c r="M924" s="35">
        <f>VLOOKUP(A924,'Hospitalisation Details'!A924:L3266,9,FALSE)</f>
        <v>11842.62</v>
      </c>
      <c r="N924" s="32" t="str">
        <f>VLOOKUP(Healthcare!A924,'Hospitalisation Details'!A924:L3266,10,FALSE)</f>
        <v>tier - 3</v>
      </c>
      <c r="O924" s="33" t="str">
        <f>VLOOKUP(A924,'Hospitalisation Details'!A923:L3266,11,FALSE)</f>
        <v>tier - 3</v>
      </c>
      <c r="P924" s="33" t="str">
        <f>VLOOKUP(A924,'Hospitalisation Details'!A923:L3266,12)</f>
        <v>R1013</v>
      </c>
      <c r="Q924" s="36">
        <f ca="1">VLOOKUP(A924,'Hospitalisation Details'!A923:L3266,7,FALSE)</f>
        <v>30</v>
      </c>
    </row>
    <row r="925" spans="1:17" ht="15.5" x14ac:dyDescent="0.35">
      <c r="A925" s="37" t="s">
        <v>1443</v>
      </c>
      <c r="B925" s="38" t="str">
        <f>VLOOKUP(A925,'Customer Names'!A925:E3259,3,FALSE)</f>
        <v>Boivin</v>
      </c>
      <c r="C925" s="39">
        <f>VLOOKUP(A925,'Medical Examinations'!A925:J3259,2,FALSE)</f>
        <v>29</v>
      </c>
      <c r="D925" s="38">
        <f>VLOOKUP(A925,'Medical Examinations'!A925:J3259,4,FALSE)</f>
        <v>4.25</v>
      </c>
      <c r="E925" s="40" t="str">
        <f>VLOOKUP(A925,'Medical Examinations'!A925:J3259,6,FALSE)</f>
        <v>Yes</v>
      </c>
      <c r="F925" s="41" t="str">
        <f>VLOOKUP(A925,'Medical Examinations'!A925:J3259,7,FALSE)</f>
        <v>No</v>
      </c>
      <c r="G925" s="41" t="str">
        <f>VLOOKUP(A925,'Medical Examinations'!A925:J3259,8,FALSE)</f>
        <v>No</v>
      </c>
      <c r="H925" s="41">
        <f>VLOOKUP(A925,'Medical Examinations'!A925:J3259,9,FALSE)</f>
        <v>1</v>
      </c>
      <c r="I925" s="41" t="str">
        <f>VLOOKUP(A925,'Medical Examinations'!A925:J3259,10,FALSE)</f>
        <v>No</v>
      </c>
      <c r="J925" s="41" t="str">
        <f>VLOOKUP(A925,'Medical Examinations'!A925:J3259,3,FALSE)</f>
        <v>Overweight</v>
      </c>
      <c r="K925" s="41" t="str">
        <f>VLOOKUP(A925,'Medical Examinations'!A925:J3259,5,FALSE)</f>
        <v>Normal</v>
      </c>
      <c r="L925" s="42">
        <f>VLOOKUP(Healthcare!A925,'Hospitalisation Details'!A925:L3267,6,FALSE)</f>
        <v>34526</v>
      </c>
      <c r="M925" s="43">
        <f>VLOOKUP(A925,'Hospitalisation Details'!A925:L3267,9,FALSE)</f>
        <v>11842.44</v>
      </c>
      <c r="N925" s="40" t="str">
        <f>VLOOKUP(Healthcare!A925,'Hospitalisation Details'!A925:L3267,10,FALSE)</f>
        <v>tier - 3</v>
      </c>
      <c r="O925" s="41" t="str">
        <f>VLOOKUP(A925,'Hospitalisation Details'!A924:L3267,11,FALSE)</f>
        <v>tier - 2</v>
      </c>
      <c r="P925" s="41" t="str">
        <f>VLOOKUP(A925,'Hospitalisation Details'!A924:L3267,12)</f>
        <v>R1013</v>
      </c>
      <c r="Q925" s="44">
        <f ca="1">VLOOKUP(A925,'Hospitalisation Details'!A924:L3267,7,FALSE)</f>
        <v>32</v>
      </c>
    </row>
    <row r="926" spans="1:17" ht="15.5" x14ac:dyDescent="0.35">
      <c r="A926" s="29" t="s">
        <v>1442</v>
      </c>
      <c r="B926" s="30" t="str">
        <f>VLOOKUP(A926,'Customer Names'!A926:E3260,3,FALSE)</f>
        <v>McAlister</v>
      </c>
      <c r="C926" s="31">
        <f>VLOOKUP(A926,'Medical Examinations'!A926:J3260,2,FALSE)</f>
        <v>30.495000000000001</v>
      </c>
      <c r="D926" s="30">
        <f>VLOOKUP(A926,'Medical Examinations'!A926:J3260,4,FALSE)</f>
        <v>8.68</v>
      </c>
      <c r="E926" s="32" t="str">
        <f>VLOOKUP(A926,'Medical Examinations'!A926:J3260,6,FALSE)</f>
        <v>No</v>
      </c>
      <c r="F926" s="33" t="str">
        <f>VLOOKUP(A926,'Medical Examinations'!A926:J3260,7,FALSE)</f>
        <v>No</v>
      </c>
      <c r="G926" s="33" t="str">
        <f>VLOOKUP(A926,'Medical Examinations'!A926:J3260,8,FALSE)</f>
        <v>No</v>
      </c>
      <c r="H926" s="33">
        <f>VLOOKUP(A926,'Medical Examinations'!A926:J3260,9,FALSE)</f>
        <v>0</v>
      </c>
      <c r="I926" s="33" t="str">
        <f>VLOOKUP(A926,'Medical Examinations'!A926:J3260,10,FALSE)</f>
        <v>No</v>
      </c>
      <c r="J926" s="33" t="str">
        <f>VLOOKUP(A926,'Medical Examinations'!A926:J3260,3,FALSE)</f>
        <v>Obesity</v>
      </c>
      <c r="K926" s="33" t="str">
        <f>VLOOKUP(A926,'Medical Examinations'!A926:J3260,5,FALSE)</f>
        <v>Diabetese</v>
      </c>
      <c r="L926" s="34">
        <f>VLOOKUP(Healthcare!A926,'Hospitalisation Details'!A926:L3268,6,FALSE)</f>
        <v>34967</v>
      </c>
      <c r="M926" s="35">
        <f>VLOOKUP(A926,'Hospitalisation Details'!A926:L3268,9,FALSE)</f>
        <v>11840.78</v>
      </c>
      <c r="N926" s="32" t="str">
        <f>VLOOKUP(Healthcare!A926,'Hospitalisation Details'!A926:L3268,10,FALSE)</f>
        <v>tier - 3</v>
      </c>
      <c r="O926" s="33" t="str">
        <f>VLOOKUP(A926,'Hospitalisation Details'!A925:L3268,11,FALSE)</f>
        <v>tier - 2</v>
      </c>
      <c r="P926" s="33" t="str">
        <f>VLOOKUP(A926,'Hospitalisation Details'!A925:L3268,12)</f>
        <v>R1013</v>
      </c>
      <c r="Q926" s="36">
        <f ca="1">VLOOKUP(A926,'Hospitalisation Details'!A925:L3268,7,FALSE)</f>
        <v>30</v>
      </c>
    </row>
    <row r="927" spans="1:17" ht="15.5" x14ac:dyDescent="0.35">
      <c r="A927" s="37" t="s">
        <v>1441</v>
      </c>
      <c r="B927" s="38" t="str">
        <f>VLOOKUP(A927,'Customer Names'!A927:E3261,3,FALSE)</f>
        <v>Akhmedova</v>
      </c>
      <c r="C927" s="39">
        <f>VLOOKUP(A927,'Medical Examinations'!A927:J3261,2,FALSE)</f>
        <v>25.2</v>
      </c>
      <c r="D927" s="38">
        <f>VLOOKUP(A927,'Medical Examinations'!A927:J3261,4,FALSE)</f>
        <v>6.25</v>
      </c>
      <c r="E927" s="40" t="str">
        <f>VLOOKUP(A927,'Medical Examinations'!A927:J3261,6,FALSE)</f>
        <v>Yes</v>
      </c>
      <c r="F927" s="41" t="str">
        <f>VLOOKUP(A927,'Medical Examinations'!A927:J3261,7,FALSE)</f>
        <v>No</v>
      </c>
      <c r="G927" s="41" t="str">
        <f>VLOOKUP(A927,'Medical Examinations'!A927:J3261,8,FALSE)</f>
        <v>No</v>
      </c>
      <c r="H927" s="41">
        <f>VLOOKUP(A927,'Medical Examinations'!A927:J3261,9,FALSE)</f>
        <v>1</v>
      </c>
      <c r="I927" s="41" t="str">
        <f>VLOOKUP(A927,'Medical Examinations'!A927:J3261,10,FALSE)</f>
        <v>No</v>
      </c>
      <c r="J927" s="41" t="str">
        <f>VLOOKUP(A927,'Medical Examinations'!A927:J3261,3,FALSE)</f>
        <v>Overweight</v>
      </c>
      <c r="K927" s="41" t="str">
        <f>VLOOKUP(A927,'Medical Examinations'!A927:J3261,5,FALSE)</f>
        <v>Prediabetese</v>
      </c>
      <c r="L927" s="42">
        <f>VLOOKUP(Healthcare!A927,'Hospitalisation Details'!A927:L3269,6,FALSE)</f>
        <v>34588</v>
      </c>
      <c r="M927" s="43">
        <f>VLOOKUP(A927,'Hospitalisation Details'!A927:L3269,9,FALSE)</f>
        <v>11837.16</v>
      </c>
      <c r="N927" s="40" t="str">
        <f>VLOOKUP(Healthcare!A927,'Hospitalisation Details'!A927:L3269,10,FALSE)</f>
        <v>tier - 3</v>
      </c>
      <c r="O927" s="41" t="str">
        <f>VLOOKUP(A927,'Hospitalisation Details'!A926:L3269,11,FALSE)</f>
        <v>tier - 3</v>
      </c>
      <c r="P927" s="41" t="str">
        <f>VLOOKUP(A927,'Hospitalisation Details'!A926:L3269,12)</f>
        <v>R1013</v>
      </c>
      <c r="Q927" s="44">
        <f ca="1">VLOOKUP(A927,'Hospitalisation Details'!A926:L3269,7,FALSE)</f>
        <v>32</v>
      </c>
    </row>
    <row r="928" spans="1:17" ht="15.5" x14ac:dyDescent="0.35">
      <c r="A928" s="29" t="s">
        <v>1440</v>
      </c>
      <c r="B928" s="30" t="str">
        <f>VLOOKUP(A928,'Customer Names'!A928:E3262,3,FALSE)</f>
        <v>Tucker</v>
      </c>
      <c r="C928" s="31">
        <f>VLOOKUP(A928,'Medical Examinations'!A928:J3262,2,FALSE)</f>
        <v>22.77</v>
      </c>
      <c r="D928" s="30">
        <f>VLOOKUP(A928,'Medical Examinations'!A928:J3262,4,FALSE)</f>
        <v>4.47</v>
      </c>
      <c r="E928" s="32" t="str">
        <f>VLOOKUP(A928,'Medical Examinations'!A928:J3262,6,FALSE)</f>
        <v>Yes</v>
      </c>
      <c r="F928" s="33" t="str">
        <f>VLOOKUP(A928,'Medical Examinations'!A928:J3262,7,FALSE)</f>
        <v>No</v>
      </c>
      <c r="G928" s="33" t="str">
        <f>VLOOKUP(A928,'Medical Examinations'!A928:J3262,8,FALSE)</f>
        <v>No</v>
      </c>
      <c r="H928" s="33">
        <f>VLOOKUP(A928,'Medical Examinations'!A928:J3262,9,FALSE)</f>
        <v>1</v>
      </c>
      <c r="I928" s="33" t="str">
        <f>VLOOKUP(A928,'Medical Examinations'!A928:J3262,10,FALSE)</f>
        <v>No</v>
      </c>
      <c r="J928" s="33" t="str">
        <f>VLOOKUP(A928,'Medical Examinations'!A928:J3262,3,FALSE)</f>
        <v>Normal weight</v>
      </c>
      <c r="K928" s="33" t="str">
        <f>VLOOKUP(A928,'Medical Examinations'!A928:J3262,5,FALSE)</f>
        <v>Normal</v>
      </c>
      <c r="L928" s="34">
        <f>VLOOKUP(Healthcare!A928,'Hospitalisation Details'!A928:L3270,6,FALSE)</f>
        <v>34512</v>
      </c>
      <c r="M928" s="35">
        <f>VLOOKUP(A928,'Hospitalisation Details'!A928:L3270,9,FALSE)</f>
        <v>11833.78</v>
      </c>
      <c r="N928" s="32" t="str">
        <f>VLOOKUP(Healthcare!A928,'Hospitalisation Details'!A928:L3270,10,FALSE)</f>
        <v>tier - 3</v>
      </c>
      <c r="O928" s="33" t="str">
        <f>VLOOKUP(A928,'Hospitalisation Details'!A927:L3270,11,FALSE)</f>
        <v>tier - 3</v>
      </c>
      <c r="P928" s="33" t="str">
        <f>VLOOKUP(A928,'Hospitalisation Details'!A927:L3270,12)</f>
        <v>R1013</v>
      </c>
      <c r="Q928" s="36">
        <f ca="1">VLOOKUP(A928,'Hospitalisation Details'!A927:L3270,7,FALSE)</f>
        <v>32</v>
      </c>
    </row>
    <row r="929" spans="1:17" ht="15.5" x14ac:dyDescent="0.35">
      <c r="A929" s="37" t="s">
        <v>1439</v>
      </c>
      <c r="B929" s="38" t="str">
        <f>VLOOKUP(A929,'Customer Names'!A929:E3263,3,FALSE)</f>
        <v>Gramelspacher</v>
      </c>
      <c r="C929" s="39">
        <f>VLOOKUP(A929,'Medical Examinations'!A929:J3263,2,FALSE)</f>
        <v>23.18</v>
      </c>
      <c r="D929" s="38">
        <f>VLOOKUP(A929,'Medical Examinations'!A929:J3263,4,FALSE)</f>
        <v>8.31</v>
      </c>
      <c r="E929" s="40" t="str">
        <f>VLOOKUP(A929,'Medical Examinations'!A929:J3263,6,FALSE)</f>
        <v>No</v>
      </c>
      <c r="F929" s="41" t="str">
        <f>VLOOKUP(A929,'Medical Examinations'!A929:J3263,7,FALSE)</f>
        <v>No</v>
      </c>
      <c r="G929" s="41" t="str">
        <f>VLOOKUP(A929,'Medical Examinations'!A929:J3263,8,FALSE)</f>
        <v>No</v>
      </c>
      <c r="H929" s="41">
        <f>VLOOKUP(A929,'Medical Examinations'!A929:J3263,9,FALSE)</f>
        <v>0</v>
      </c>
      <c r="I929" s="41" t="str">
        <f>VLOOKUP(A929,'Medical Examinations'!A929:J3263,10,FALSE)</f>
        <v>No</v>
      </c>
      <c r="J929" s="41" t="str">
        <f>VLOOKUP(A929,'Medical Examinations'!A929:J3263,3,FALSE)</f>
        <v>Normal weight</v>
      </c>
      <c r="K929" s="41" t="str">
        <f>VLOOKUP(A929,'Medical Examinations'!A929:J3263,5,FALSE)</f>
        <v>Diabetese</v>
      </c>
      <c r="L929" s="42">
        <f>VLOOKUP(Healthcare!A929,'Hospitalisation Details'!A929:L3271,6,FALSE)</f>
        <v>34975</v>
      </c>
      <c r="M929" s="43">
        <f>VLOOKUP(A929,'Hospitalisation Details'!A929:L3271,9,FALSE)</f>
        <v>11830.61</v>
      </c>
      <c r="N929" s="40" t="str">
        <f>VLOOKUP(Healthcare!A929,'Hospitalisation Details'!A929:L3271,10,FALSE)</f>
        <v>tier - 3</v>
      </c>
      <c r="O929" s="41" t="str">
        <f>VLOOKUP(A929,'Hospitalisation Details'!A928:L3271,11,FALSE)</f>
        <v>tier - 1</v>
      </c>
      <c r="P929" s="41" t="str">
        <f>VLOOKUP(A929,'Hospitalisation Details'!A928:L3271,12)</f>
        <v>R1013</v>
      </c>
      <c r="Q929" s="44">
        <f ca="1">VLOOKUP(A929,'Hospitalisation Details'!A928:L3271,7,FALSE)</f>
        <v>30</v>
      </c>
    </row>
    <row r="930" spans="1:17" ht="15.5" x14ac:dyDescent="0.35">
      <c r="A930" s="29" t="s">
        <v>1438</v>
      </c>
      <c r="B930" s="30" t="str">
        <f>VLOOKUP(A930,'Customer Names'!A930:E3264,3,FALSE)</f>
        <v>Goldsmith</v>
      </c>
      <c r="C930" s="31">
        <f>VLOOKUP(A930,'Medical Examinations'!A930:J3264,2,FALSE)</f>
        <v>35.409999999999997</v>
      </c>
      <c r="D930" s="30">
        <f>VLOOKUP(A930,'Medical Examinations'!A930:J3264,4,FALSE)</f>
        <v>5.68</v>
      </c>
      <c r="E930" s="32" t="str">
        <f>VLOOKUP(A930,'Medical Examinations'!A930:J3264,6,FALSE)</f>
        <v>No</v>
      </c>
      <c r="F930" s="33" t="str">
        <f>VLOOKUP(A930,'Medical Examinations'!A930:J3264,7,FALSE)</f>
        <v>No</v>
      </c>
      <c r="G930" s="33" t="str">
        <f>VLOOKUP(A930,'Medical Examinations'!A930:J3264,8,FALSE)</f>
        <v>No</v>
      </c>
      <c r="H930" s="33">
        <f>VLOOKUP(A930,'Medical Examinations'!A930:J3264,9,FALSE)</f>
        <v>0</v>
      </c>
      <c r="I930" s="33" t="str">
        <f>VLOOKUP(A930,'Medical Examinations'!A930:J3264,10,FALSE)</f>
        <v>No</v>
      </c>
      <c r="J930" s="33" t="str">
        <f>VLOOKUP(A930,'Medical Examinations'!A930:J3264,3,FALSE)</f>
        <v>Obesity</v>
      </c>
      <c r="K930" s="33" t="str">
        <f>VLOOKUP(A930,'Medical Examinations'!A930:J3264,5,FALSE)</f>
        <v>Normal</v>
      </c>
      <c r="L930" s="34">
        <f>VLOOKUP(Healthcare!A930,'Hospitalisation Details'!A930:L3272,6,FALSE)</f>
        <v>33928</v>
      </c>
      <c r="M930" s="35">
        <f>VLOOKUP(A930,'Hospitalisation Details'!A930:L3272,9,FALSE)</f>
        <v>11773.06</v>
      </c>
      <c r="N930" s="32" t="str">
        <f>VLOOKUP(Healthcare!A930,'Hospitalisation Details'!A930:L3272,10,FALSE)</f>
        <v>tier - 3</v>
      </c>
      <c r="O930" s="33" t="str">
        <f>VLOOKUP(A930,'Hospitalisation Details'!A929:L3272,11,FALSE)</f>
        <v>tier - 3</v>
      </c>
      <c r="P930" s="33" t="str">
        <f>VLOOKUP(A930,'Hospitalisation Details'!A929:L3272,12)</f>
        <v>R1013</v>
      </c>
      <c r="Q930" s="36">
        <f ca="1">VLOOKUP(A930,'Hospitalisation Details'!A929:L3272,7,FALSE)</f>
        <v>33</v>
      </c>
    </row>
    <row r="931" spans="1:17" ht="15.5" x14ac:dyDescent="0.35">
      <c r="A931" s="37" t="s">
        <v>1437</v>
      </c>
      <c r="B931" s="38" t="str">
        <f>VLOOKUP(A931,'Customer Names'!A931:E3265,3,FALSE)</f>
        <v>Tranter</v>
      </c>
      <c r="C931" s="39">
        <f>VLOOKUP(A931,'Medical Examinations'!A931:J3265,2,FALSE)</f>
        <v>32.11</v>
      </c>
      <c r="D931" s="38">
        <f>VLOOKUP(A931,'Medical Examinations'!A931:J3265,4,FALSE)</f>
        <v>4.75</v>
      </c>
      <c r="E931" s="40" t="str">
        <f>VLOOKUP(A931,'Medical Examinations'!A931:J3265,6,FALSE)</f>
        <v>Yes</v>
      </c>
      <c r="F931" s="41" t="str">
        <f>VLOOKUP(A931,'Medical Examinations'!A931:J3265,7,FALSE)</f>
        <v>No</v>
      </c>
      <c r="G931" s="41" t="str">
        <f>VLOOKUP(A931,'Medical Examinations'!A931:J3265,8,FALSE)</f>
        <v>No</v>
      </c>
      <c r="H931" s="41">
        <f>VLOOKUP(A931,'Medical Examinations'!A931:J3265,9,FALSE)</f>
        <v>2</v>
      </c>
      <c r="I931" s="41" t="str">
        <f>VLOOKUP(A931,'Medical Examinations'!A931:J3265,10,FALSE)</f>
        <v>No</v>
      </c>
      <c r="J931" s="41" t="str">
        <f>VLOOKUP(A931,'Medical Examinations'!A931:J3265,3,FALSE)</f>
        <v>Obesity</v>
      </c>
      <c r="K931" s="41" t="str">
        <f>VLOOKUP(A931,'Medical Examinations'!A931:J3265,5,FALSE)</f>
        <v>Normal</v>
      </c>
      <c r="L931" s="42">
        <f>VLOOKUP(Healthcare!A931,'Hospitalisation Details'!A931:L3273,6,FALSE)</f>
        <v>35271</v>
      </c>
      <c r="M931" s="43">
        <f>VLOOKUP(A931,'Hospitalisation Details'!A931:L3273,9,FALSE)</f>
        <v>11763</v>
      </c>
      <c r="N931" s="40" t="str">
        <f>VLOOKUP(Healthcare!A931,'Hospitalisation Details'!A931:L3273,10,FALSE)</f>
        <v>tier - 3</v>
      </c>
      <c r="O931" s="41" t="str">
        <f>VLOOKUP(A931,'Hospitalisation Details'!A930:L3273,11,FALSE)</f>
        <v>tier - 3</v>
      </c>
      <c r="P931" s="41" t="str">
        <f>VLOOKUP(A931,'Hospitalisation Details'!A930:L3273,12)</f>
        <v>R1013</v>
      </c>
      <c r="Q931" s="44">
        <f ca="1">VLOOKUP(A931,'Hospitalisation Details'!A930:L3273,7,FALSE)</f>
        <v>30</v>
      </c>
    </row>
    <row r="932" spans="1:17" ht="15.5" x14ac:dyDescent="0.35">
      <c r="A932" s="29" t="s">
        <v>1436</v>
      </c>
      <c r="B932" s="30" t="str">
        <f>VLOOKUP(A932,'Customer Names'!A932:E3266,3,FALSE)</f>
        <v>Tu</v>
      </c>
      <c r="C932" s="31">
        <f>VLOOKUP(A932,'Medical Examinations'!A932:J3266,2,FALSE)</f>
        <v>34.479999999999997</v>
      </c>
      <c r="D932" s="30">
        <f>VLOOKUP(A932,'Medical Examinations'!A932:J3266,4,FALSE)</f>
        <v>6.31</v>
      </c>
      <c r="E932" s="32" t="str">
        <f>VLOOKUP(A932,'Medical Examinations'!A932:J3266,6,FALSE)</f>
        <v>No</v>
      </c>
      <c r="F932" s="33" t="str">
        <f>VLOOKUP(A932,'Medical Examinations'!A932:J3266,7,FALSE)</f>
        <v>No</v>
      </c>
      <c r="G932" s="33" t="str">
        <f>VLOOKUP(A932,'Medical Examinations'!A932:J3266,8,FALSE)</f>
        <v>Yes</v>
      </c>
      <c r="H932" s="33">
        <f>VLOOKUP(A932,'Medical Examinations'!A932:J3266,9,FALSE)</f>
        <v>1</v>
      </c>
      <c r="I932" s="33" t="str">
        <f>VLOOKUP(A932,'Medical Examinations'!A932:J3266,10,FALSE)</f>
        <v>No</v>
      </c>
      <c r="J932" s="33" t="str">
        <f>VLOOKUP(A932,'Medical Examinations'!A932:J3266,3,FALSE)</f>
        <v>Obesity</v>
      </c>
      <c r="K932" s="33" t="str">
        <f>VLOOKUP(A932,'Medical Examinations'!A932:J3266,5,FALSE)</f>
        <v>Prediabetese</v>
      </c>
      <c r="L932" s="34">
        <f>VLOOKUP(Healthcare!A932,'Hospitalisation Details'!A932:L3274,6,FALSE)</f>
        <v>36470</v>
      </c>
      <c r="M932" s="35">
        <f>VLOOKUP(A932,'Hospitalisation Details'!A932:L3274,9,FALSE)</f>
        <v>11752.68</v>
      </c>
      <c r="N932" s="32" t="str">
        <f>VLOOKUP(Healthcare!A932,'Hospitalisation Details'!A932:L3274,10,FALSE)</f>
        <v>tier - 3</v>
      </c>
      <c r="O932" s="33" t="str">
        <f>VLOOKUP(A932,'Hospitalisation Details'!A931:L3274,11,FALSE)</f>
        <v>tier - 1</v>
      </c>
      <c r="P932" s="33" t="str">
        <f>VLOOKUP(A932,'Hospitalisation Details'!A931:L3274,12)</f>
        <v>R1013</v>
      </c>
      <c r="Q932" s="36">
        <f ca="1">VLOOKUP(A932,'Hospitalisation Details'!A931:L3274,7,FALSE)</f>
        <v>26</v>
      </c>
    </row>
    <row r="933" spans="1:17" ht="15.5" x14ac:dyDescent="0.35">
      <c r="A933" s="37" t="s">
        <v>1435</v>
      </c>
      <c r="B933" s="38" t="str">
        <f>VLOOKUP(A933,'Customer Names'!A933:E3267,3,FALSE)</f>
        <v>Kaczka</v>
      </c>
      <c r="C933" s="39">
        <f>VLOOKUP(A933,'Medical Examinations'!A933:J3267,2,FALSE)</f>
        <v>34.39</v>
      </c>
      <c r="D933" s="38">
        <f>VLOOKUP(A933,'Medical Examinations'!A933:J3267,4,FALSE)</f>
        <v>6.28</v>
      </c>
      <c r="E933" s="40" t="str">
        <f>VLOOKUP(A933,'Medical Examinations'!A933:J3267,6,FALSE)</f>
        <v>Yes</v>
      </c>
      <c r="F933" s="41" t="str">
        <f>VLOOKUP(A933,'Medical Examinations'!A933:J3267,7,FALSE)</f>
        <v>No</v>
      </c>
      <c r="G933" s="41" t="str">
        <f>VLOOKUP(A933,'Medical Examinations'!A933:J3267,8,FALSE)</f>
        <v>No</v>
      </c>
      <c r="H933" s="41">
        <f>VLOOKUP(A933,'Medical Examinations'!A933:J3267,9,FALSE)</f>
        <v>1</v>
      </c>
      <c r="I933" s="41" t="str">
        <f>VLOOKUP(A933,'Medical Examinations'!A933:J3267,10,FALSE)</f>
        <v>No</v>
      </c>
      <c r="J933" s="41" t="str">
        <f>VLOOKUP(A933,'Medical Examinations'!A933:J3267,3,FALSE)</f>
        <v>Obesity</v>
      </c>
      <c r="K933" s="41" t="str">
        <f>VLOOKUP(A933,'Medical Examinations'!A933:J3267,5,FALSE)</f>
        <v>Prediabetese</v>
      </c>
      <c r="L933" s="42">
        <f>VLOOKUP(Healthcare!A933,'Hospitalisation Details'!A933:L3275,6,FALSE)</f>
        <v>34670</v>
      </c>
      <c r="M933" s="43">
        <f>VLOOKUP(A933,'Hospitalisation Details'!A933:L3275,9,FALSE)</f>
        <v>11743.93</v>
      </c>
      <c r="N933" s="40" t="str">
        <f>VLOOKUP(Healthcare!A933,'Hospitalisation Details'!A933:L3275,10,FALSE)</f>
        <v>tier - 3</v>
      </c>
      <c r="O933" s="41" t="str">
        <f>VLOOKUP(A933,'Hospitalisation Details'!A932:L3275,11,FALSE)</f>
        <v>tier - 1</v>
      </c>
      <c r="P933" s="41" t="str">
        <f>VLOOKUP(A933,'Hospitalisation Details'!A932:L3275,12)</f>
        <v>R1013</v>
      </c>
      <c r="Q933" s="44">
        <f ca="1">VLOOKUP(A933,'Hospitalisation Details'!A932:L3275,7,FALSE)</f>
        <v>31</v>
      </c>
    </row>
    <row r="934" spans="1:17" ht="15.5" x14ac:dyDescent="0.35">
      <c r="A934" s="29" t="s">
        <v>1434</v>
      </c>
      <c r="B934" s="30" t="str">
        <f>VLOOKUP(A934,'Customer Names'!A934:E3268,3,FALSE)</f>
        <v>Hunter</v>
      </c>
      <c r="C934" s="31">
        <f>VLOOKUP(A934,'Medical Examinations'!A934:J3268,2,FALSE)</f>
        <v>26.4</v>
      </c>
      <c r="D934" s="30">
        <f>VLOOKUP(A934,'Medical Examinations'!A934:J3268,4,FALSE)</f>
        <v>9.2899999999999991</v>
      </c>
      <c r="E934" s="32" t="str">
        <f>VLOOKUP(A934,'Medical Examinations'!A934:J3268,6,FALSE)</f>
        <v>Yes</v>
      </c>
      <c r="F934" s="33" t="str">
        <f>VLOOKUP(A934,'Medical Examinations'!A934:J3268,7,FALSE)</f>
        <v>No</v>
      </c>
      <c r="G934" s="33" t="str">
        <f>VLOOKUP(A934,'Medical Examinations'!A934:J3268,8,FALSE)</f>
        <v>Yes</v>
      </c>
      <c r="H934" s="33">
        <f>VLOOKUP(A934,'Medical Examinations'!A934:J3268,9,FALSE)</f>
        <v>1</v>
      </c>
      <c r="I934" s="33" t="str">
        <f>VLOOKUP(A934,'Medical Examinations'!A934:J3268,10,FALSE)</f>
        <v>No</v>
      </c>
      <c r="J934" s="33" t="str">
        <f>VLOOKUP(A934,'Medical Examinations'!A934:J3268,3,FALSE)</f>
        <v>Overweight</v>
      </c>
      <c r="K934" s="33" t="str">
        <f>VLOOKUP(A934,'Medical Examinations'!A934:J3268,5,FALSE)</f>
        <v>Diabetese</v>
      </c>
      <c r="L934" s="34">
        <f>VLOOKUP(Healthcare!A934,'Hospitalisation Details'!A934:L3276,6,FALSE)</f>
        <v>34129</v>
      </c>
      <c r="M934" s="35">
        <f>VLOOKUP(A934,'Hospitalisation Details'!A934:L3276,9,FALSE)</f>
        <v>11743.3</v>
      </c>
      <c r="N934" s="32" t="str">
        <f>VLOOKUP(Healthcare!A934,'Hospitalisation Details'!A934:L3276,10,FALSE)</f>
        <v>tier - 3</v>
      </c>
      <c r="O934" s="33" t="str">
        <f>VLOOKUP(A934,'Hospitalisation Details'!A933:L3276,11,FALSE)</f>
        <v>tier - 3</v>
      </c>
      <c r="P934" s="33" t="str">
        <f>VLOOKUP(A934,'Hospitalisation Details'!A933:L3276,12)</f>
        <v>R1013</v>
      </c>
      <c r="Q934" s="36">
        <f ca="1">VLOOKUP(A934,'Hospitalisation Details'!A933:L3276,7,FALSE)</f>
        <v>33</v>
      </c>
    </row>
    <row r="935" spans="1:17" ht="15.5" x14ac:dyDescent="0.35">
      <c r="A935" s="37" t="s">
        <v>1433</v>
      </c>
      <c r="B935" s="38" t="str">
        <f>VLOOKUP(A935,'Customer Names'!A935:E3269,3,FALSE)</f>
        <v>Moran</v>
      </c>
      <c r="C935" s="39">
        <f>VLOOKUP(A935,'Medical Examinations'!A935:J3269,2,FALSE)</f>
        <v>28.1</v>
      </c>
      <c r="D935" s="38">
        <f>VLOOKUP(A935,'Medical Examinations'!A935:J3269,4,FALSE)</f>
        <v>5.79</v>
      </c>
      <c r="E935" s="40" t="str">
        <f>VLOOKUP(A935,'Medical Examinations'!A935:J3269,6,FALSE)</f>
        <v>Yes</v>
      </c>
      <c r="F935" s="41" t="str">
        <f>VLOOKUP(A935,'Medical Examinations'!A935:J3269,7,FALSE)</f>
        <v>No</v>
      </c>
      <c r="G935" s="41" t="str">
        <f>VLOOKUP(A935,'Medical Examinations'!A935:J3269,8,FALSE)</f>
        <v>Yes</v>
      </c>
      <c r="H935" s="41">
        <f>VLOOKUP(A935,'Medical Examinations'!A935:J3269,9,FALSE)</f>
        <v>1</v>
      </c>
      <c r="I935" s="41" t="str">
        <f>VLOOKUP(A935,'Medical Examinations'!A935:J3269,10,FALSE)</f>
        <v>No</v>
      </c>
      <c r="J935" s="41" t="str">
        <f>VLOOKUP(A935,'Medical Examinations'!A935:J3269,3,FALSE)</f>
        <v>Overweight</v>
      </c>
      <c r="K935" s="41" t="str">
        <f>VLOOKUP(A935,'Medical Examinations'!A935:J3269,5,FALSE)</f>
        <v>Prediabetese</v>
      </c>
      <c r="L935" s="42">
        <f>VLOOKUP(Healthcare!A935,'Hospitalisation Details'!A935:L3277,6,FALSE)</f>
        <v>36476</v>
      </c>
      <c r="M935" s="43">
        <f>VLOOKUP(A935,'Hospitalisation Details'!A935:L3277,9,FALSE)</f>
        <v>11741.73</v>
      </c>
      <c r="N935" s="40" t="str">
        <f>VLOOKUP(Healthcare!A935,'Hospitalisation Details'!A935:L3277,10,FALSE)</f>
        <v>tier - 3</v>
      </c>
      <c r="O935" s="41" t="str">
        <f>VLOOKUP(A935,'Hospitalisation Details'!A934:L3277,11,FALSE)</f>
        <v>tier - 1</v>
      </c>
      <c r="P935" s="41" t="str">
        <f>VLOOKUP(A935,'Hospitalisation Details'!A934:L3277,12)</f>
        <v>R1013</v>
      </c>
      <c r="Q935" s="44">
        <f ca="1">VLOOKUP(A935,'Hospitalisation Details'!A934:L3277,7,FALSE)</f>
        <v>26</v>
      </c>
    </row>
    <row r="936" spans="1:17" ht="15.5" x14ac:dyDescent="0.35">
      <c r="A936" s="29" t="s">
        <v>1432</v>
      </c>
      <c r="B936" s="30" t="str">
        <f>VLOOKUP(A936,'Customer Names'!A936:E3270,3,FALSE)</f>
        <v>Ashby</v>
      </c>
      <c r="C936" s="31">
        <f>VLOOKUP(A936,'Medical Examinations'!A936:J3270,2,FALSE)</f>
        <v>27</v>
      </c>
      <c r="D936" s="30">
        <f>VLOOKUP(A936,'Medical Examinations'!A936:J3270,4,FALSE)</f>
        <v>4.54</v>
      </c>
      <c r="E936" s="32" t="str">
        <f>VLOOKUP(A936,'Medical Examinations'!A936:J3270,6,FALSE)</f>
        <v>Yes</v>
      </c>
      <c r="F936" s="33" t="str">
        <f>VLOOKUP(A936,'Medical Examinations'!A936:J3270,7,FALSE)</f>
        <v>No</v>
      </c>
      <c r="G936" s="33" t="str">
        <f>VLOOKUP(A936,'Medical Examinations'!A936:J3270,8,FALSE)</f>
        <v>No</v>
      </c>
      <c r="H936" s="33">
        <f>VLOOKUP(A936,'Medical Examinations'!A936:J3270,9,FALSE)</f>
        <v>1</v>
      </c>
      <c r="I936" s="33" t="str">
        <f>VLOOKUP(A936,'Medical Examinations'!A936:J3270,10,FALSE)</f>
        <v>No</v>
      </c>
      <c r="J936" s="33" t="str">
        <f>VLOOKUP(A936,'Medical Examinations'!A936:J3270,3,FALSE)</f>
        <v>Overweight</v>
      </c>
      <c r="K936" s="33" t="str">
        <f>VLOOKUP(A936,'Medical Examinations'!A936:J3270,5,FALSE)</f>
        <v>Normal</v>
      </c>
      <c r="L936" s="34">
        <f>VLOOKUP(Healthcare!A936,'Hospitalisation Details'!A936:L3278,6,FALSE)</f>
        <v>36043</v>
      </c>
      <c r="M936" s="35">
        <f>VLOOKUP(A936,'Hospitalisation Details'!A936:L3278,9,FALSE)</f>
        <v>11737.85</v>
      </c>
      <c r="N936" s="32" t="str">
        <f>VLOOKUP(Healthcare!A936,'Hospitalisation Details'!A936:L3278,10,FALSE)</f>
        <v>tier - 3</v>
      </c>
      <c r="O936" s="33" t="str">
        <f>VLOOKUP(A936,'Hospitalisation Details'!A935:L3278,11,FALSE)</f>
        <v>tier - 1</v>
      </c>
      <c r="P936" s="33" t="str">
        <f>VLOOKUP(A936,'Hospitalisation Details'!A935:L3278,12)</f>
        <v>R1013</v>
      </c>
      <c r="Q936" s="36">
        <f ca="1">VLOOKUP(A936,'Hospitalisation Details'!A935:L3278,7,FALSE)</f>
        <v>28</v>
      </c>
    </row>
    <row r="937" spans="1:17" ht="15.5" x14ac:dyDescent="0.35">
      <c r="A937" s="37" t="s">
        <v>1431</v>
      </c>
      <c r="B937" s="38" t="str">
        <f>VLOOKUP(A937,'Customer Names'!A937:E3271,3,FALSE)</f>
        <v>Ausen</v>
      </c>
      <c r="C937" s="39">
        <f>VLOOKUP(A937,'Medical Examinations'!A937:J3271,2,FALSE)</f>
        <v>28.594999999999999</v>
      </c>
      <c r="D937" s="38">
        <f>VLOOKUP(A937,'Medical Examinations'!A937:J3271,4,FALSE)</f>
        <v>4.68</v>
      </c>
      <c r="E937" s="40" t="str">
        <f>VLOOKUP(A937,'Medical Examinations'!A937:J3271,6,FALSE)</f>
        <v>Yes</v>
      </c>
      <c r="F937" s="41" t="str">
        <f>VLOOKUP(A937,'Medical Examinations'!A937:J3271,7,FALSE)</f>
        <v>No</v>
      </c>
      <c r="G937" s="41" t="str">
        <f>VLOOKUP(A937,'Medical Examinations'!A937:J3271,8,FALSE)</f>
        <v>No</v>
      </c>
      <c r="H937" s="41">
        <f>VLOOKUP(A937,'Medical Examinations'!A937:J3271,9,FALSE)</f>
        <v>1</v>
      </c>
      <c r="I937" s="41" t="str">
        <f>VLOOKUP(A937,'Medical Examinations'!A937:J3271,10,FALSE)</f>
        <v>No</v>
      </c>
      <c r="J937" s="41" t="str">
        <f>VLOOKUP(A937,'Medical Examinations'!A937:J3271,3,FALSE)</f>
        <v>Overweight</v>
      </c>
      <c r="K937" s="41" t="str">
        <f>VLOOKUP(A937,'Medical Examinations'!A937:J3271,5,FALSE)</f>
        <v>Normal</v>
      </c>
      <c r="L937" s="42">
        <f>VLOOKUP(Healthcare!A937,'Hospitalisation Details'!A937:L3279,6,FALSE)</f>
        <v>34647</v>
      </c>
      <c r="M937" s="43">
        <f>VLOOKUP(A937,'Hospitalisation Details'!A937:L3279,9,FALSE)</f>
        <v>11735.88</v>
      </c>
      <c r="N937" s="40" t="str">
        <f>VLOOKUP(Healthcare!A937,'Hospitalisation Details'!A937:L3279,10,FALSE)</f>
        <v>tier - 3</v>
      </c>
      <c r="O937" s="41" t="str">
        <f>VLOOKUP(A937,'Hospitalisation Details'!A936:L3279,11,FALSE)</f>
        <v>tier - 1</v>
      </c>
      <c r="P937" s="41" t="str">
        <f>VLOOKUP(A937,'Hospitalisation Details'!A936:L3279,12)</f>
        <v>R1013</v>
      </c>
      <c r="Q937" s="44">
        <f ca="1">VLOOKUP(A937,'Hospitalisation Details'!A936:L3279,7,FALSE)</f>
        <v>31</v>
      </c>
    </row>
    <row r="938" spans="1:17" ht="15.5" x14ac:dyDescent="0.35">
      <c r="A938" s="29" t="s">
        <v>1430</v>
      </c>
      <c r="B938" s="30" t="str">
        <f>VLOOKUP(A938,'Customer Names'!A938:E3272,3,FALSE)</f>
        <v>Savage</v>
      </c>
      <c r="C938" s="31">
        <f>VLOOKUP(A938,'Medical Examinations'!A938:J3272,2,FALSE)</f>
        <v>36.799999999999997</v>
      </c>
      <c r="D938" s="30">
        <f>VLOOKUP(A938,'Medical Examinations'!A938:J3272,4,FALSE)</f>
        <v>5.88</v>
      </c>
      <c r="E938" s="32" t="str">
        <f>VLOOKUP(A938,'Medical Examinations'!A938:J3272,6,FALSE)</f>
        <v>No</v>
      </c>
      <c r="F938" s="33" t="str">
        <f>VLOOKUP(A938,'Medical Examinations'!A938:J3272,7,FALSE)</f>
        <v>No</v>
      </c>
      <c r="G938" s="33" t="str">
        <f>VLOOKUP(A938,'Medical Examinations'!A938:J3272,8,FALSE)</f>
        <v>No</v>
      </c>
      <c r="H938" s="33">
        <f>VLOOKUP(A938,'Medical Examinations'!A938:J3272,9,FALSE)</f>
        <v>1</v>
      </c>
      <c r="I938" s="33" t="str">
        <f>VLOOKUP(A938,'Medical Examinations'!A938:J3272,10,FALSE)</f>
        <v>No</v>
      </c>
      <c r="J938" s="33" t="str">
        <f>VLOOKUP(A938,'Medical Examinations'!A938:J3272,3,FALSE)</f>
        <v>Obesity</v>
      </c>
      <c r="K938" s="33" t="str">
        <f>VLOOKUP(A938,'Medical Examinations'!A938:J3272,5,FALSE)</f>
        <v>Prediabetese</v>
      </c>
      <c r="L938" s="34">
        <f>VLOOKUP(Healthcare!A938,'Hospitalisation Details'!A938:L3280,6,FALSE)</f>
        <v>34664</v>
      </c>
      <c r="M938" s="35">
        <f>VLOOKUP(A938,'Hospitalisation Details'!A938:L3280,9,FALSE)</f>
        <v>11730.82</v>
      </c>
      <c r="N938" s="32" t="str">
        <f>VLOOKUP(Healthcare!A938,'Hospitalisation Details'!A938:L3280,10,FALSE)</f>
        <v>tier - 3</v>
      </c>
      <c r="O938" s="33" t="str">
        <f>VLOOKUP(A938,'Hospitalisation Details'!A937:L3280,11,FALSE)</f>
        <v>tier - 3</v>
      </c>
      <c r="P938" s="33" t="str">
        <f>VLOOKUP(A938,'Hospitalisation Details'!A937:L3280,12)</f>
        <v>R1013</v>
      </c>
      <c r="Q938" s="36">
        <f ca="1">VLOOKUP(A938,'Hospitalisation Details'!A937:L3280,7,FALSE)</f>
        <v>31</v>
      </c>
    </row>
    <row r="939" spans="1:17" ht="15.5" x14ac:dyDescent="0.35">
      <c r="A939" s="37" t="s">
        <v>1429</v>
      </c>
      <c r="B939" s="38" t="str">
        <f>VLOOKUP(A939,'Customer Names'!A939:E3273,3,FALSE)</f>
        <v>O'Leary</v>
      </c>
      <c r="C939" s="39">
        <f>VLOOKUP(A939,'Medical Examinations'!A939:J3273,2,FALSE)</f>
        <v>23.75</v>
      </c>
      <c r="D939" s="38">
        <f>VLOOKUP(A939,'Medical Examinations'!A939:J3273,4,FALSE)</f>
        <v>5.42</v>
      </c>
      <c r="E939" s="40" t="str">
        <f>VLOOKUP(A939,'Medical Examinations'!A939:J3273,6,FALSE)</f>
        <v>Yes</v>
      </c>
      <c r="F939" s="41" t="str">
        <f>VLOOKUP(A939,'Medical Examinations'!A939:J3273,7,FALSE)</f>
        <v>No</v>
      </c>
      <c r="G939" s="41" t="str">
        <f>VLOOKUP(A939,'Medical Examinations'!A939:J3273,8,FALSE)</f>
        <v>Yes</v>
      </c>
      <c r="H939" s="41">
        <f>VLOOKUP(A939,'Medical Examinations'!A939:J3273,9,FALSE)</f>
        <v>1</v>
      </c>
      <c r="I939" s="41" t="str">
        <f>VLOOKUP(A939,'Medical Examinations'!A939:J3273,10,FALSE)</f>
        <v>No</v>
      </c>
      <c r="J939" s="41" t="str">
        <f>VLOOKUP(A939,'Medical Examinations'!A939:J3273,3,FALSE)</f>
        <v>Normal weight</v>
      </c>
      <c r="K939" s="41" t="str">
        <f>VLOOKUP(A939,'Medical Examinations'!A939:J3273,5,FALSE)</f>
        <v>Normal</v>
      </c>
      <c r="L939" s="42">
        <f>VLOOKUP(Healthcare!A939,'Hospitalisation Details'!A939:L3281,6,FALSE)</f>
        <v>36445</v>
      </c>
      <c r="M939" s="43">
        <f>VLOOKUP(A939,'Hospitalisation Details'!A939:L3281,9,FALSE)</f>
        <v>11729.68</v>
      </c>
      <c r="N939" s="40" t="str">
        <f>VLOOKUP(Healthcare!A939,'Hospitalisation Details'!A939:L3281,10,FALSE)</f>
        <v>tier - 3</v>
      </c>
      <c r="O939" s="41" t="str">
        <f>VLOOKUP(A939,'Hospitalisation Details'!A938:L3281,11,FALSE)</f>
        <v>tier - 1</v>
      </c>
      <c r="P939" s="41" t="str">
        <f>VLOOKUP(A939,'Hospitalisation Details'!A938:L3281,12)</f>
        <v>R1013</v>
      </c>
      <c r="Q939" s="44">
        <f ca="1">VLOOKUP(A939,'Hospitalisation Details'!A938:L3281,7,FALSE)</f>
        <v>26</v>
      </c>
    </row>
    <row r="940" spans="1:17" ht="15.5" x14ac:dyDescent="0.35">
      <c r="A940" s="29" t="s">
        <v>1428</v>
      </c>
      <c r="B940" s="30" t="str">
        <f>VLOOKUP(A940,'Customer Names'!A940:E3274,3,FALSE)</f>
        <v>Scoville</v>
      </c>
      <c r="C940" s="31">
        <f>VLOOKUP(A940,'Medical Examinations'!A940:J3274,2,FALSE)</f>
        <v>35.619999999999997</v>
      </c>
      <c r="D940" s="30">
        <f>VLOOKUP(A940,'Medical Examinations'!A940:J3274,4,FALSE)</f>
        <v>4.16</v>
      </c>
      <c r="E940" s="32" t="str">
        <f>VLOOKUP(A940,'Medical Examinations'!A940:J3274,6,FALSE)</f>
        <v>No</v>
      </c>
      <c r="F940" s="33" t="str">
        <f>VLOOKUP(A940,'Medical Examinations'!A940:J3274,7,FALSE)</f>
        <v>No</v>
      </c>
      <c r="G940" s="33" t="str">
        <f>VLOOKUP(A940,'Medical Examinations'!A940:J3274,8,FALSE)</f>
        <v>No</v>
      </c>
      <c r="H940" s="33">
        <f>VLOOKUP(A940,'Medical Examinations'!A940:J3274,9,FALSE)</f>
        <v>0</v>
      </c>
      <c r="I940" s="33" t="str">
        <f>VLOOKUP(A940,'Medical Examinations'!A940:J3274,10,FALSE)</f>
        <v>No</v>
      </c>
      <c r="J940" s="33" t="str">
        <f>VLOOKUP(A940,'Medical Examinations'!A940:J3274,3,FALSE)</f>
        <v>Obesity</v>
      </c>
      <c r="K940" s="33" t="str">
        <f>VLOOKUP(A940,'Medical Examinations'!A940:J3274,5,FALSE)</f>
        <v>Normal</v>
      </c>
      <c r="L940" s="34">
        <f>VLOOKUP(Healthcare!A940,'Hospitalisation Details'!A940:L3282,6,FALSE)</f>
        <v>33898</v>
      </c>
      <c r="M940" s="35">
        <f>VLOOKUP(A940,'Hospitalisation Details'!A940:L3282,9,FALSE)</f>
        <v>11712.97</v>
      </c>
      <c r="N940" s="32" t="str">
        <f>VLOOKUP(Healthcare!A940,'Hospitalisation Details'!A940:L3282,10,FALSE)</f>
        <v>tier - 3</v>
      </c>
      <c r="O940" s="33" t="str">
        <f>VLOOKUP(A940,'Hospitalisation Details'!A939:L3282,11,FALSE)</f>
        <v>tier - 2</v>
      </c>
      <c r="P940" s="33" t="str">
        <f>VLOOKUP(A940,'Hospitalisation Details'!A939:L3282,12)</f>
        <v>R1013</v>
      </c>
      <c r="Q940" s="36">
        <f ca="1">VLOOKUP(A940,'Hospitalisation Details'!A939:L3282,7,FALSE)</f>
        <v>33</v>
      </c>
    </row>
    <row r="941" spans="1:17" ht="15.5" x14ac:dyDescent="0.35">
      <c r="A941" s="37" t="s">
        <v>1427</v>
      </c>
      <c r="B941" s="38" t="str">
        <f>VLOOKUP(A941,'Customer Names'!A941:E3275,3,FALSE)</f>
        <v>Kaus</v>
      </c>
      <c r="C941" s="39">
        <f>VLOOKUP(A941,'Medical Examinations'!A941:J3275,2,FALSE)</f>
        <v>30.69</v>
      </c>
      <c r="D941" s="38">
        <f>VLOOKUP(A941,'Medical Examinations'!A941:J3275,4,FALSE)</f>
        <v>7.05</v>
      </c>
      <c r="E941" s="40" t="str">
        <f>VLOOKUP(A941,'Medical Examinations'!A941:J3275,6,FALSE)</f>
        <v>Yes</v>
      </c>
      <c r="F941" s="41" t="str">
        <f>VLOOKUP(A941,'Medical Examinations'!A941:J3275,7,FALSE)</f>
        <v>No</v>
      </c>
      <c r="G941" s="41" t="str">
        <f>VLOOKUP(A941,'Medical Examinations'!A941:J3275,8,FALSE)</f>
        <v>No</v>
      </c>
      <c r="H941" s="41">
        <f>VLOOKUP(A941,'Medical Examinations'!A941:J3275,9,FALSE)</f>
        <v>2</v>
      </c>
      <c r="I941" s="41" t="str">
        <f>VLOOKUP(A941,'Medical Examinations'!A941:J3275,10,FALSE)</f>
        <v>No</v>
      </c>
      <c r="J941" s="41" t="str">
        <f>VLOOKUP(A941,'Medical Examinations'!A941:J3275,3,FALSE)</f>
        <v>Obesity</v>
      </c>
      <c r="K941" s="41" t="str">
        <f>VLOOKUP(A941,'Medical Examinations'!A941:J3275,5,FALSE)</f>
        <v>Diabetese</v>
      </c>
      <c r="L941" s="42">
        <f>VLOOKUP(Healthcare!A941,'Hospitalisation Details'!A941:L3283,6,FALSE)</f>
        <v>33208</v>
      </c>
      <c r="M941" s="43">
        <f>VLOOKUP(A941,'Hospitalisation Details'!A941:L3283,9,FALSE)</f>
        <v>11696.52</v>
      </c>
      <c r="N941" s="40" t="str">
        <f>VLOOKUP(Healthcare!A941,'Hospitalisation Details'!A941:L3283,10,FALSE)</f>
        <v>tier - 3</v>
      </c>
      <c r="O941" s="41" t="str">
        <f>VLOOKUP(A941,'Hospitalisation Details'!A940:L3283,11,FALSE)</f>
        <v>tier - 1</v>
      </c>
      <c r="P941" s="41" t="str">
        <f>VLOOKUP(A941,'Hospitalisation Details'!A940:L3283,12)</f>
        <v>R1013</v>
      </c>
      <c r="Q941" s="44">
        <f ca="1">VLOOKUP(A941,'Hospitalisation Details'!A940:L3283,7,FALSE)</f>
        <v>35</v>
      </c>
    </row>
    <row r="942" spans="1:17" ht="15.5" x14ac:dyDescent="0.35">
      <c r="A942" s="29" t="s">
        <v>1426</v>
      </c>
      <c r="B942" s="30" t="str">
        <f>VLOOKUP(A942,'Customer Names'!A942:E3276,3,FALSE)</f>
        <v>Rainey</v>
      </c>
      <c r="C942" s="31">
        <f>VLOOKUP(A942,'Medical Examinations'!A942:J3276,2,FALSE)</f>
        <v>35.799999999999997</v>
      </c>
      <c r="D942" s="30">
        <f>VLOOKUP(A942,'Medical Examinations'!A942:J3276,4,FALSE)</f>
        <v>5.63</v>
      </c>
      <c r="E942" s="32" t="str">
        <f>VLOOKUP(A942,'Medical Examinations'!A942:J3276,6,FALSE)</f>
        <v>Yes</v>
      </c>
      <c r="F942" s="33" t="str">
        <f>VLOOKUP(A942,'Medical Examinations'!A942:J3276,7,FALSE)</f>
        <v>No</v>
      </c>
      <c r="G942" s="33" t="str">
        <f>VLOOKUP(A942,'Medical Examinations'!A942:J3276,8,FALSE)</f>
        <v>No</v>
      </c>
      <c r="H942" s="33">
        <f>VLOOKUP(A942,'Medical Examinations'!A942:J3276,9,FALSE)</f>
        <v>2</v>
      </c>
      <c r="I942" s="33" t="str">
        <f>VLOOKUP(A942,'Medical Examinations'!A942:J3276,10,FALSE)</f>
        <v>No</v>
      </c>
      <c r="J942" s="33" t="str">
        <f>VLOOKUP(A942,'Medical Examinations'!A942:J3276,3,FALSE)</f>
        <v>Obesity</v>
      </c>
      <c r="K942" s="33" t="str">
        <f>VLOOKUP(A942,'Medical Examinations'!A942:J3276,5,FALSE)</f>
        <v>Normal</v>
      </c>
      <c r="L942" s="34">
        <f>VLOOKUP(Healthcare!A942,'Hospitalisation Details'!A942:L3284,6,FALSE)</f>
        <v>35378</v>
      </c>
      <c r="M942" s="35">
        <f>VLOOKUP(A942,'Hospitalisation Details'!A942:L3284,9,FALSE)</f>
        <v>11674.13</v>
      </c>
      <c r="N942" s="32" t="str">
        <f>VLOOKUP(Healthcare!A942,'Hospitalisation Details'!A942:L3284,10,FALSE)</f>
        <v>tier - 3</v>
      </c>
      <c r="O942" s="33" t="str">
        <f>VLOOKUP(A942,'Hospitalisation Details'!A941:L3284,11,FALSE)</f>
        <v>tier - 1</v>
      </c>
      <c r="P942" s="33" t="str">
        <f>VLOOKUP(A942,'Hospitalisation Details'!A941:L3284,12)</f>
        <v>R1013</v>
      </c>
      <c r="Q942" s="36">
        <f ca="1">VLOOKUP(A942,'Hospitalisation Details'!A941:L3284,7,FALSE)</f>
        <v>29</v>
      </c>
    </row>
    <row r="943" spans="1:17" ht="15.5" x14ac:dyDescent="0.35">
      <c r="A943" s="37" t="s">
        <v>1425</v>
      </c>
      <c r="B943" s="38" t="str">
        <f>VLOOKUP(A943,'Customer Names'!A943:E3277,3,FALSE)</f>
        <v>Rasch</v>
      </c>
      <c r="C943" s="39">
        <f>VLOOKUP(A943,'Medical Examinations'!A943:J3277,2,FALSE)</f>
        <v>28.785</v>
      </c>
      <c r="D943" s="38">
        <f>VLOOKUP(A943,'Medical Examinations'!A943:J3277,4,FALSE)</f>
        <v>4.24</v>
      </c>
      <c r="E943" s="40" t="str">
        <f>VLOOKUP(A943,'Medical Examinations'!A943:J3277,6,FALSE)</f>
        <v>Yes</v>
      </c>
      <c r="F943" s="41" t="str">
        <f>VLOOKUP(A943,'Medical Examinations'!A943:J3277,7,FALSE)</f>
        <v>No</v>
      </c>
      <c r="G943" s="41" t="str">
        <f>VLOOKUP(A943,'Medical Examinations'!A943:J3277,8,FALSE)</f>
        <v>No</v>
      </c>
      <c r="H943" s="41">
        <f>VLOOKUP(A943,'Medical Examinations'!A943:J3277,9,FALSE)</f>
        <v>2</v>
      </c>
      <c r="I943" s="41" t="str">
        <f>VLOOKUP(A943,'Medical Examinations'!A943:J3277,10,FALSE)</f>
        <v>No</v>
      </c>
      <c r="J943" s="41" t="str">
        <f>VLOOKUP(A943,'Medical Examinations'!A943:J3277,3,FALSE)</f>
        <v>Overweight</v>
      </c>
      <c r="K943" s="41" t="str">
        <f>VLOOKUP(A943,'Medical Examinations'!A943:J3277,5,FALSE)</f>
        <v>Normal</v>
      </c>
      <c r="L943" s="42">
        <f>VLOOKUP(Healthcare!A943,'Hospitalisation Details'!A943:L3285,6,FALSE)</f>
        <v>35300</v>
      </c>
      <c r="M943" s="43">
        <f>VLOOKUP(A943,'Hospitalisation Details'!A943:L3285,9,FALSE)</f>
        <v>11658.38</v>
      </c>
      <c r="N943" s="40" t="str">
        <f>VLOOKUP(Healthcare!A943,'Hospitalisation Details'!A943:L3285,10,FALSE)</f>
        <v>tier - 3</v>
      </c>
      <c r="O943" s="41" t="str">
        <f>VLOOKUP(A943,'Hospitalisation Details'!A942:L3285,11,FALSE)</f>
        <v>tier - 3</v>
      </c>
      <c r="P943" s="41" t="str">
        <f>VLOOKUP(A943,'Hospitalisation Details'!A942:L3285,12)</f>
        <v>R1013</v>
      </c>
      <c r="Q943" s="44">
        <f ca="1">VLOOKUP(A943,'Hospitalisation Details'!A942:L3285,7,FALSE)</f>
        <v>30</v>
      </c>
    </row>
    <row r="944" spans="1:17" ht="15.5" x14ac:dyDescent="0.35">
      <c r="A944" s="29" t="s">
        <v>1424</v>
      </c>
      <c r="B944" s="30" t="str">
        <f>VLOOKUP(A944,'Customer Names'!A944:E3278,3,FALSE)</f>
        <v>Plunkett</v>
      </c>
      <c r="C944" s="31">
        <f>VLOOKUP(A944,'Medical Examinations'!A944:J3278,2,FALSE)</f>
        <v>28.594999999999999</v>
      </c>
      <c r="D944" s="30">
        <f>VLOOKUP(A944,'Medical Examinations'!A944:J3278,4,FALSE)</f>
        <v>4.96</v>
      </c>
      <c r="E944" s="32" t="str">
        <f>VLOOKUP(A944,'Medical Examinations'!A944:J3278,6,FALSE)</f>
        <v>Yes</v>
      </c>
      <c r="F944" s="33" t="str">
        <f>VLOOKUP(A944,'Medical Examinations'!A944:J3278,7,FALSE)</f>
        <v>No</v>
      </c>
      <c r="G944" s="33" t="str">
        <f>VLOOKUP(A944,'Medical Examinations'!A944:J3278,8,FALSE)</f>
        <v>No</v>
      </c>
      <c r="H944" s="33">
        <f>VLOOKUP(A944,'Medical Examinations'!A944:J3278,9,FALSE)</f>
        <v>2</v>
      </c>
      <c r="I944" s="33" t="str">
        <f>VLOOKUP(A944,'Medical Examinations'!A944:J3278,10,FALSE)</f>
        <v>No</v>
      </c>
      <c r="J944" s="33" t="str">
        <f>VLOOKUP(A944,'Medical Examinations'!A944:J3278,3,FALSE)</f>
        <v>Overweight</v>
      </c>
      <c r="K944" s="33" t="str">
        <f>VLOOKUP(A944,'Medical Examinations'!A944:J3278,5,FALSE)</f>
        <v>Normal</v>
      </c>
      <c r="L944" s="34">
        <f>VLOOKUP(Healthcare!A944,'Hospitalisation Details'!A944:L3286,6,FALSE)</f>
        <v>35252</v>
      </c>
      <c r="M944" s="35">
        <f>VLOOKUP(A944,'Hospitalisation Details'!A944:L3286,9,FALSE)</f>
        <v>11658.12</v>
      </c>
      <c r="N944" s="32" t="str">
        <f>VLOOKUP(Healthcare!A944,'Hospitalisation Details'!A944:L3286,10,FALSE)</f>
        <v>tier - 3</v>
      </c>
      <c r="O944" s="33" t="str">
        <f>VLOOKUP(A944,'Hospitalisation Details'!A943:L3286,11,FALSE)</f>
        <v>tier - 1</v>
      </c>
      <c r="P944" s="33" t="str">
        <f>VLOOKUP(A944,'Hospitalisation Details'!A943:L3286,12)</f>
        <v>R1013</v>
      </c>
      <c r="Q944" s="36">
        <f ca="1">VLOOKUP(A944,'Hospitalisation Details'!A943:L3286,7,FALSE)</f>
        <v>30</v>
      </c>
    </row>
    <row r="945" spans="1:17" ht="15.5" x14ac:dyDescent="0.35">
      <c r="A945" s="37" t="s">
        <v>1423</v>
      </c>
      <c r="B945" s="38" t="str">
        <f>VLOOKUP(A945,'Customer Names'!A945:E3279,3,FALSE)</f>
        <v>Murphy</v>
      </c>
      <c r="C945" s="39">
        <f>VLOOKUP(A945,'Medical Examinations'!A945:J3279,2,FALSE)</f>
        <v>48.75</v>
      </c>
      <c r="D945" s="38">
        <f>VLOOKUP(A945,'Medical Examinations'!A945:J3279,4,FALSE)</f>
        <v>4.34</v>
      </c>
      <c r="E945" s="40" t="str">
        <f>VLOOKUP(A945,'Medical Examinations'!A945:J3279,6,FALSE)</f>
        <v>No</v>
      </c>
      <c r="F945" s="41" t="str">
        <f>VLOOKUP(A945,'Medical Examinations'!A945:J3279,7,FALSE)</f>
        <v>No</v>
      </c>
      <c r="G945" s="41" t="str">
        <f>VLOOKUP(A945,'Medical Examinations'!A945:J3279,8,FALSE)</f>
        <v>No</v>
      </c>
      <c r="H945" s="41">
        <f>VLOOKUP(A945,'Medical Examinations'!A945:J3279,9,FALSE)</f>
        <v>0</v>
      </c>
      <c r="I945" s="41" t="str">
        <f>VLOOKUP(A945,'Medical Examinations'!A945:J3279,10,FALSE)</f>
        <v>No</v>
      </c>
      <c r="J945" s="41" t="str">
        <f>VLOOKUP(A945,'Medical Examinations'!A945:J3279,3,FALSE)</f>
        <v>Obesity</v>
      </c>
      <c r="K945" s="41" t="str">
        <f>VLOOKUP(A945,'Medical Examinations'!A945:J3279,5,FALSE)</f>
        <v>Normal</v>
      </c>
      <c r="L945" s="42">
        <f>VLOOKUP(Healthcare!A945,'Hospitalisation Details'!A945:L3287,6,FALSE)</f>
        <v>34535</v>
      </c>
      <c r="M945" s="43">
        <f>VLOOKUP(A945,'Hospitalisation Details'!A945:L3287,9,FALSE)</f>
        <v>11657.81</v>
      </c>
      <c r="N945" s="40" t="str">
        <f>VLOOKUP(Healthcare!A945,'Hospitalisation Details'!A945:L3287,10,FALSE)</f>
        <v>tier - 3</v>
      </c>
      <c r="O945" s="41" t="str">
        <f>VLOOKUP(A945,'Hospitalisation Details'!A944:L3287,11,FALSE)</f>
        <v>tier - 2</v>
      </c>
      <c r="P945" s="41" t="str">
        <f>VLOOKUP(A945,'Hospitalisation Details'!A944:L3287,12)</f>
        <v>R1013</v>
      </c>
      <c r="Q945" s="44">
        <f ca="1">VLOOKUP(A945,'Hospitalisation Details'!A944:L3287,7,FALSE)</f>
        <v>32</v>
      </c>
    </row>
    <row r="946" spans="1:17" ht="15.5" x14ac:dyDescent="0.35">
      <c r="A946" s="29" t="s">
        <v>1422</v>
      </c>
      <c r="B946" s="30" t="str">
        <f>VLOOKUP(A946,'Customer Names'!A946:E3280,3,FALSE)</f>
        <v>Gusmer</v>
      </c>
      <c r="C946" s="31">
        <f>VLOOKUP(A946,'Medical Examinations'!A946:J3280,2,FALSE)</f>
        <v>28.31</v>
      </c>
      <c r="D946" s="30">
        <f>VLOOKUP(A946,'Medical Examinations'!A946:J3280,4,FALSE)</f>
        <v>5.43</v>
      </c>
      <c r="E946" s="32" t="str">
        <f>VLOOKUP(A946,'Medical Examinations'!A946:J3280,6,FALSE)</f>
        <v>Yes</v>
      </c>
      <c r="F946" s="33" t="str">
        <f>VLOOKUP(A946,'Medical Examinations'!A946:J3280,7,FALSE)</f>
        <v>No</v>
      </c>
      <c r="G946" s="33" t="str">
        <f>VLOOKUP(A946,'Medical Examinations'!A946:J3280,8,FALSE)</f>
        <v>No</v>
      </c>
      <c r="H946" s="33">
        <f>VLOOKUP(A946,'Medical Examinations'!A946:J3280,9,FALSE)</f>
        <v>2</v>
      </c>
      <c r="I946" s="33" t="str">
        <f>VLOOKUP(A946,'Medical Examinations'!A946:J3280,10,FALSE)</f>
        <v>No</v>
      </c>
      <c r="J946" s="33" t="str">
        <f>VLOOKUP(A946,'Medical Examinations'!A946:J3280,3,FALSE)</f>
        <v>Overweight</v>
      </c>
      <c r="K946" s="33" t="str">
        <f>VLOOKUP(A946,'Medical Examinations'!A946:J3280,5,FALSE)</f>
        <v>Normal</v>
      </c>
      <c r="L946" s="34">
        <f>VLOOKUP(Healthcare!A946,'Hospitalisation Details'!A946:L3288,6,FALSE)</f>
        <v>35342</v>
      </c>
      <c r="M946" s="35">
        <f>VLOOKUP(A946,'Hospitalisation Details'!A946:L3288,9,FALSE)</f>
        <v>11657.72</v>
      </c>
      <c r="N946" s="32" t="str">
        <f>VLOOKUP(Healthcare!A946,'Hospitalisation Details'!A946:L3288,10,FALSE)</f>
        <v>tier - 3</v>
      </c>
      <c r="O946" s="33" t="str">
        <f>VLOOKUP(A946,'Hospitalisation Details'!A945:L3288,11,FALSE)</f>
        <v>tier - 2</v>
      </c>
      <c r="P946" s="33" t="str">
        <f>VLOOKUP(A946,'Hospitalisation Details'!A945:L3288,12)</f>
        <v>R1013</v>
      </c>
      <c r="Q946" s="36">
        <f ca="1">VLOOKUP(A946,'Hospitalisation Details'!A945:L3288,7,FALSE)</f>
        <v>29</v>
      </c>
    </row>
    <row r="947" spans="1:17" ht="15.5" x14ac:dyDescent="0.35">
      <c r="A947" s="37" t="s">
        <v>1421</v>
      </c>
      <c r="B947" s="38" t="str">
        <f>VLOOKUP(A947,'Customer Names'!A947:E3281,3,FALSE)</f>
        <v>Loftus</v>
      </c>
      <c r="C947" s="39">
        <f>VLOOKUP(A947,'Medical Examinations'!A947:J3281,2,FALSE)</f>
        <v>38.39</v>
      </c>
      <c r="D947" s="38">
        <f>VLOOKUP(A947,'Medical Examinations'!A947:J3281,4,FALSE)</f>
        <v>8.33</v>
      </c>
      <c r="E947" s="40" t="str">
        <f>VLOOKUP(A947,'Medical Examinations'!A947:J3281,6,FALSE)</f>
        <v>Yes</v>
      </c>
      <c r="F947" s="41" t="str">
        <f>VLOOKUP(A947,'Medical Examinations'!A947:J3281,7,FALSE)</f>
        <v>No</v>
      </c>
      <c r="G947" s="41" t="str">
        <f>VLOOKUP(A947,'Medical Examinations'!A947:J3281,8,FALSE)</f>
        <v>No</v>
      </c>
      <c r="H947" s="41">
        <f>VLOOKUP(A947,'Medical Examinations'!A947:J3281,9,FALSE)</f>
        <v>1</v>
      </c>
      <c r="I947" s="41" t="str">
        <f>VLOOKUP(A947,'Medical Examinations'!A947:J3281,10,FALSE)</f>
        <v>No</v>
      </c>
      <c r="J947" s="41" t="str">
        <f>VLOOKUP(A947,'Medical Examinations'!A947:J3281,3,FALSE)</f>
        <v>Obesity</v>
      </c>
      <c r="K947" s="41" t="str">
        <f>VLOOKUP(A947,'Medical Examinations'!A947:J3281,5,FALSE)</f>
        <v>Diabetese</v>
      </c>
      <c r="L947" s="42">
        <f>VLOOKUP(Healthcare!A947,'Hospitalisation Details'!A947:L3289,6,FALSE)</f>
        <v>35263</v>
      </c>
      <c r="M947" s="43">
        <f>VLOOKUP(A947,'Hospitalisation Details'!A947:L3289,9,FALSE)</f>
        <v>11625.11</v>
      </c>
      <c r="N947" s="40" t="str">
        <f>VLOOKUP(Healthcare!A947,'Hospitalisation Details'!A947:L3289,10,FALSE)</f>
        <v>tier - 3</v>
      </c>
      <c r="O947" s="41" t="str">
        <f>VLOOKUP(A947,'Hospitalisation Details'!A946:L3289,11,FALSE)</f>
        <v>tier - 3</v>
      </c>
      <c r="P947" s="41" t="str">
        <f>VLOOKUP(A947,'Hospitalisation Details'!A946:L3289,12)</f>
        <v>R1013</v>
      </c>
      <c r="Q947" s="44">
        <f ca="1">VLOOKUP(A947,'Hospitalisation Details'!A946:L3289,7,FALSE)</f>
        <v>30</v>
      </c>
    </row>
    <row r="948" spans="1:17" ht="15.5" x14ac:dyDescent="0.35">
      <c r="A948" s="29" t="s">
        <v>1420</v>
      </c>
      <c r="B948" s="30" t="str">
        <f>VLOOKUP(A948,'Customer Names'!A948:E3282,3,FALSE)</f>
        <v>Scott</v>
      </c>
      <c r="C948" s="31">
        <f>VLOOKUP(A948,'Medical Examinations'!A948:J3282,2,FALSE)</f>
        <v>25.87</v>
      </c>
      <c r="D948" s="30">
        <f>VLOOKUP(A948,'Medical Examinations'!A948:J3282,4,FALSE)</f>
        <v>5.63</v>
      </c>
      <c r="E948" s="32" t="str">
        <f>VLOOKUP(A948,'Medical Examinations'!A948:J3282,6,FALSE)</f>
        <v>Yes</v>
      </c>
      <c r="F948" s="33" t="str">
        <f>VLOOKUP(A948,'Medical Examinations'!A948:J3282,7,FALSE)</f>
        <v>No</v>
      </c>
      <c r="G948" s="33" t="str">
        <f>VLOOKUP(A948,'Medical Examinations'!A948:J3282,8,FALSE)</f>
        <v>No</v>
      </c>
      <c r="H948" s="33">
        <f>VLOOKUP(A948,'Medical Examinations'!A948:J3282,9,FALSE)</f>
        <v>1</v>
      </c>
      <c r="I948" s="33" t="str">
        <f>VLOOKUP(A948,'Medical Examinations'!A948:J3282,10,FALSE)</f>
        <v>No</v>
      </c>
      <c r="J948" s="33" t="str">
        <f>VLOOKUP(A948,'Medical Examinations'!A948:J3282,3,FALSE)</f>
        <v>Overweight</v>
      </c>
      <c r="K948" s="33" t="str">
        <f>VLOOKUP(A948,'Medical Examinations'!A948:J3282,5,FALSE)</f>
        <v>Normal</v>
      </c>
      <c r="L948" s="34">
        <f>VLOOKUP(Healthcare!A948,'Hospitalisation Details'!A948:L3290,6,FALSE)</f>
        <v>34505</v>
      </c>
      <c r="M948" s="35">
        <f>VLOOKUP(A948,'Hospitalisation Details'!A948:L3290,9,FALSE)</f>
        <v>11602.75</v>
      </c>
      <c r="N948" s="32" t="str">
        <f>VLOOKUP(Healthcare!A948,'Hospitalisation Details'!A948:L3290,10,FALSE)</f>
        <v>tier - 3</v>
      </c>
      <c r="O948" s="33" t="str">
        <f>VLOOKUP(A948,'Hospitalisation Details'!A947:L3290,11,FALSE)</f>
        <v>tier - 1</v>
      </c>
      <c r="P948" s="33" t="str">
        <f>VLOOKUP(A948,'Hospitalisation Details'!A947:L3290,12)</f>
        <v>R1013</v>
      </c>
      <c r="Q948" s="36">
        <f ca="1">VLOOKUP(A948,'Hospitalisation Details'!A947:L3290,7,FALSE)</f>
        <v>32</v>
      </c>
    </row>
    <row r="949" spans="1:17" ht="15.5" x14ac:dyDescent="0.35">
      <c r="A949" s="37" t="s">
        <v>1419</v>
      </c>
      <c r="B949" s="38" t="str">
        <f>VLOOKUP(A949,'Customer Names'!A949:E3283,3,FALSE)</f>
        <v>Alvarez</v>
      </c>
      <c r="C949" s="39">
        <f>VLOOKUP(A949,'Medical Examinations'!A949:J3283,2,FALSE)</f>
        <v>43.7</v>
      </c>
      <c r="D949" s="38">
        <f>VLOOKUP(A949,'Medical Examinations'!A949:J3283,4,FALSE)</f>
        <v>7.23</v>
      </c>
      <c r="E949" s="40" t="str">
        <f>VLOOKUP(A949,'Medical Examinations'!A949:J3283,6,FALSE)</f>
        <v>No</v>
      </c>
      <c r="F949" s="41" t="str">
        <f>VLOOKUP(A949,'Medical Examinations'!A949:J3283,7,FALSE)</f>
        <v>No</v>
      </c>
      <c r="G949" s="41" t="str">
        <f>VLOOKUP(A949,'Medical Examinations'!A949:J3283,8,FALSE)</f>
        <v>No</v>
      </c>
      <c r="H949" s="41">
        <f>VLOOKUP(A949,'Medical Examinations'!A949:J3283,9,FALSE)</f>
        <v>0</v>
      </c>
      <c r="I949" s="41" t="str">
        <f>VLOOKUP(A949,'Medical Examinations'!A949:J3283,10,FALSE)</f>
        <v>No</v>
      </c>
      <c r="J949" s="41" t="str">
        <f>VLOOKUP(A949,'Medical Examinations'!A949:J3283,3,FALSE)</f>
        <v>Obesity</v>
      </c>
      <c r="K949" s="41" t="str">
        <f>VLOOKUP(A949,'Medical Examinations'!A949:J3283,5,FALSE)</f>
        <v>Diabetese</v>
      </c>
      <c r="L949" s="42">
        <f>VLOOKUP(Healthcare!A949,'Hospitalisation Details'!A949:L3291,6,FALSE)</f>
        <v>35009</v>
      </c>
      <c r="M949" s="43">
        <f>VLOOKUP(A949,'Hospitalisation Details'!A949:L3291,9,FALSE)</f>
        <v>11576.13</v>
      </c>
      <c r="N949" s="40" t="str">
        <f>VLOOKUP(Healthcare!A949,'Hospitalisation Details'!A949:L3291,10,FALSE)</f>
        <v>tier - 3</v>
      </c>
      <c r="O949" s="41" t="str">
        <f>VLOOKUP(A949,'Hospitalisation Details'!A948:L3291,11,FALSE)</f>
        <v>tier - 3</v>
      </c>
      <c r="P949" s="41" t="str">
        <f>VLOOKUP(A949,'Hospitalisation Details'!A948:L3291,12)</f>
        <v>R1013</v>
      </c>
      <c r="Q949" s="44">
        <f ca="1">VLOOKUP(A949,'Hospitalisation Details'!A948:L3291,7,FALSE)</f>
        <v>30</v>
      </c>
    </row>
    <row r="950" spans="1:17" ht="15.5" x14ac:dyDescent="0.35">
      <c r="A950" s="29" t="s">
        <v>1418</v>
      </c>
      <c r="B950" s="30" t="str">
        <f>VLOOKUP(A950,'Customer Names'!A950:E3284,3,FALSE)</f>
        <v>Petersson</v>
      </c>
      <c r="C950" s="31">
        <f>VLOOKUP(A950,'Medical Examinations'!A950:J3284,2,FALSE)</f>
        <v>40.945</v>
      </c>
      <c r="D950" s="30">
        <f>VLOOKUP(A950,'Medical Examinations'!A950:J3284,4,FALSE)</f>
        <v>10.57</v>
      </c>
      <c r="E950" s="32" t="str">
        <f>VLOOKUP(A950,'Medical Examinations'!A950:J3284,6,FALSE)</f>
        <v>No</v>
      </c>
      <c r="F950" s="33" t="str">
        <f>VLOOKUP(A950,'Medical Examinations'!A950:J3284,7,FALSE)</f>
        <v>No</v>
      </c>
      <c r="G950" s="33" t="str">
        <f>VLOOKUP(A950,'Medical Examinations'!A950:J3284,8,FALSE)</f>
        <v>No</v>
      </c>
      <c r="H950" s="33">
        <f>VLOOKUP(A950,'Medical Examinations'!A950:J3284,9,FALSE)</f>
        <v>0</v>
      </c>
      <c r="I950" s="33" t="str">
        <f>VLOOKUP(A950,'Medical Examinations'!A950:J3284,10,FALSE)</f>
        <v>No</v>
      </c>
      <c r="J950" s="33" t="str">
        <f>VLOOKUP(A950,'Medical Examinations'!A950:J3284,3,FALSE)</f>
        <v>Obesity</v>
      </c>
      <c r="K950" s="33" t="str">
        <f>VLOOKUP(A950,'Medical Examinations'!A950:J3284,5,FALSE)</f>
        <v>Diabetese</v>
      </c>
      <c r="L950" s="34">
        <f>VLOOKUP(Healthcare!A950,'Hospitalisation Details'!A950:L3292,6,FALSE)</f>
        <v>35058</v>
      </c>
      <c r="M950" s="35">
        <f>VLOOKUP(A950,'Hospitalisation Details'!A950:L3292,9,FALSE)</f>
        <v>11566.3</v>
      </c>
      <c r="N950" s="32" t="str">
        <f>VLOOKUP(Healthcare!A950,'Hospitalisation Details'!A950:L3292,10,FALSE)</f>
        <v>tier - 3</v>
      </c>
      <c r="O950" s="33" t="str">
        <f>VLOOKUP(A950,'Hospitalisation Details'!A949:L3292,11,FALSE)</f>
        <v>tier - 3</v>
      </c>
      <c r="P950" s="33" t="str">
        <f>VLOOKUP(A950,'Hospitalisation Details'!A949:L3292,12)</f>
        <v>R1013</v>
      </c>
      <c r="Q950" s="36">
        <f ca="1">VLOOKUP(A950,'Hospitalisation Details'!A949:L3292,7,FALSE)</f>
        <v>30</v>
      </c>
    </row>
    <row r="951" spans="1:17" ht="15.5" x14ac:dyDescent="0.35">
      <c r="A951" s="37" t="s">
        <v>1417</v>
      </c>
      <c r="B951" s="38" t="str">
        <f>VLOOKUP(A951,'Customer Names'!A951:E3285,3,FALSE)</f>
        <v>Liaw</v>
      </c>
      <c r="C951" s="39">
        <f>VLOOKUP(A951,'Medical Examinations'!A951:J3285,2,FALSE)</f>
        <v>27.94</v>
      </c>
      <c r="D951" s="38">
        <f>VLOOKUP(A951,'Medical Examinations'!A951:J3285,4,FALSE)</f>
        <v>7.92</v>
      </c>
      <c r="E951" s="40" t="str">
        <f>VLOOKUP(A951,'Medical Examinations'!A951:J3285,6,FALSE)</f>
        <v>No</v>
      </c>
      <c r="F951" s="41" t="str">
        <f>VLOOKUP(A951,'Medical Examinations'!A951:J3285,7,FALSE)</f>
        <v>No</v>
      </c>
      <c r="G951" s="41" t="str">
        <f>VLOOKUP(A951,'Medical Examinations'!A951:J3285,8,FALSE)</f>
        <v>No</v>
      </c>
      <c r="H951" s="41">
        <f>VLOOKUP(A951,'Medical Examinations'!A951:J3285,9,FALSE)</f>
        <v>0</v>
      </c>
      <c r="I951" s="41" t="str">
        <f>VLOOKUP(A951,'Medical Examinations'!A951:J3285,10,FALSE)</f>
        <v>No</v>
      </c>
      <c r="J951" s="41" t="str">
        <f>VLOOKUP(A951,'Medical Examinations'!A951:J3285,3,FALSE)</f>
        <v>Overweight</v>
      </c>
      <c r="K951" s="41" t="str">
        <f>VLOOKUP(A951,'Medical Examinations'!A951:J3285,5,FALSE)</f>
        <v>Diabetese</v>
      </c>
      <c r="L951" s="42">
        <f>VLOOKUP(Healthcare!A951,'Hospitalisation Details'!A951:L3293,6,FALSE)</f>
        <v>34999</v>
      </c>
      <c r="M951" s="43">
        <f>VLOOKUP(A951,'Hospitalisation Details'!A951:L3293,9,FALSE)</f>
        <v>11554.22</v>
      </c>
      <c r="N951" s="40" t="str">
        <f>VLOOKUP(Healthcare!A951,'Hospitalisation Details'!A951:L3293,10,FALSE)</f>
        <v>tier - 3</v>
      </c>
      <c r="O951" s="41" t="str">
        <f>VLOOKUP(A951,'Hospitalisation Details'!A950:L3293,11,FALSE)</f>
        <v>tier - 1</v>
      </c>
      <c r="P951" s="41" t="str">
        <f>VLOOKUP(A951,'Hospitalisation Details'!A950:L3293,12)</f>
        <v>R1013</v>
      </c>
      <c r="Q951" s="44">
        <f ca="1">VLOOKUP(A951,'Hospitalisation Details'!A950:L3293,7,FALSE)</f>
        <v>30</v>
      </c>
    </row>
    <row r="952" spans="1:17" ht="15.5" x14ac:dyDescent="0.35">
      <c r="A952" s="29" t="s">
        <v>1416</v>
      </c>
      <c r="B952" s="30" t="str">
        <f>VLOOKUP(A952,'Customer Names'!A952:E3286,3,FALSE)</f>
        <v>Tripaldi</v>
      </c>
      <c r="C952" s="31">
        <f>VLOOKUP(A952,'Medical Examinations'!A952:J3286,2,FALSE)</f>
        <v>31.9</v>
      </c>
      <c r="D952" s="30">
        <f>VLOOKUP(A952,'Medical Examinations'!A952:J3286,4,FALSE)</f>
        <v>10.119999999999999</v>
      </c>
      <c r="E952" s="32" t="str">
        <f>VLOOKUP(A952,'Medical Examinations'!A952:J3286,6,FALSE)</f>
        <v>No</v>
      </c>
      <c r="F952" s="33" t="str">
        <f>VLOOKUP(A952,'Medical Examinations'!A952:J3286,7,FALSE)</f>
        <v>No</v>
      </c>
      <c r="G952" s="33" t="str">
        <f>VLOOKUP(A952,'Medical Examinations'!A952:J3286,8,FALSE)</f>
        <v>No</v>
      </c>
      <c r="H952" s="33">
        <f>VLOOKUP(A952,'Medical Examinations'!A952:J3286,9,FALSE)</f>
        <v>2</v>
      </c>
      <c r="I952" s="33" t="str">
        <f>VLOOKUP(A952,'Medical Examinations'!A952:J3286,10,FALSE)</f>
        <v>No</v>
      </c>
      <c r="J952" s="33" t="str">
        <f>VLOOKUP(A952,'Medical Examinations'!A952:J3286,3,FALSE)</f>
        <v>Obesity</v>
      </c>
      <c r="K952" s="33" t="str">
        <f>VLOOKUP(A952,'Medical Examinations'!A952:J3286,5,FALSE)</f>
        <v>Diabetese</v>
      </c>
      <c r="L952" s="34">
        <f>VLOOKUP(Healthcare!A952,'Hospitalisation Details'!A952:L3294,6,FALSE)</f>
        <v>34173</v>
      </c>
      <c r="M952" s="35">
        <f>VLOOKUP(A952,'Hospitalisation Details'!A952:L3294,9,FALSE)</f>
        <v>11552.9</v>
      </c>
      <c r="N952" s="32" t="str">
        <f>VLOOKUP(Healthcare!A952,'Hospitalisation Details'!A952:L3294,10,FALSE)</f>
        <v>tier - 3</v>
      </c>
      <c r="O952" s="33" t="str">
        <f>VLOOKUP(A952,'Hospitalisation Details'!A951:L3294,11,FALSE)</f>
        <v>tier - 2</v>
      </c>
      <c r="P952" s="33" t="str">
        <f>VLOOKUP(A952,'Hospitalisation Details'!A951:L3294,12)</f>
        <v>R1013</v>
      </c>
      <c r="Q952" s="36">
        <f ca="1">VLOOKUP(A952,'Hospitalisation Details'!A951:L3294,7,FALSE)</f>
        <v>33</v>
      </c>
    </row>
    <row r="953" spans="1:17" ht="15.5" x14ac:dyDescent="0.35">
      <c r="A953" s="37" t="s">
        <v>1415</v>
      </c>
      <c r="B953" s="38" t="str">
        <f>VLOOKUP(A953,'Customer Names'!A953:E3287,3,FALSE)</f>
        <v>Kelley</v>
      </c>
      <c r="C953" s="39">
        <f>VLOOKUP(A953,'Medical Examinations'!A953:J3287,2,FALSE)</f>
        <v>31.64</v>
      </c>
      <c r="D953" s="38">
        <f>VLOOKUP(A953,'Medical Examinations'!A953:J3287,4,FALSE)</f>
        <v>7.91</v>
      </c>
      <c r="E953" s="40" t="str">
        <f>VLOOKUP(A953,'Medical Examinations'!A953:J3287,6,FALSE)</f>
        <v>No</v>
      </c>
      <c r="F953" s="41" t="str">
        <f>VLOOKUP(A953,'Medical Examinations'!A953:J3287,7,FALSE)</f>
        <v>No</v>
      </c>
      <c r="G953" s="41" t="str">
        <f>VLOOKUP(A953,'Medical Examinations'!A953:J3287,8,FALSE)</f>
        <v>No</v>
      </c>
      <c r="H953" s="41">
        <f>VLOOKUP(A953,'Medical Examinations'!A953:J3287,9,FALSE)</f>
        <v>0</v>
      </c>
      <c r="I953" s="41" t="str">
        <f>VLOOKUP(A953,'Medical Examinations'!A953:J3287,10,FALSE)</f>
        <v>No</v>
      </c>
      <c r="J953" s="41" t="str">
        <f>VLOOKUP(A953,'Medical Examinations'!A953:J3287,3,FALSE)</f>
        <v>Obesity</v>
      </c>
      <c r="K953" s="41" t="str">
        <f>VLOOKUP(A953,'Medical Examinations'!A953:J3287,5,FALSE)</f>
        <v>Diabetese</v>
      </c>
      <c r="L953" s="42">
        <f>VLOOKUP(Healthcare!A953,'Hospitalisation Details'!A953:L3295,6,FALSE)</f>
        <v>33573</v>
      </c>
      <c r="M953" s="43">
        <f>VLOOKUP(A953,'Hospitalisation Details'!A953:L3295,9,FALSE)</f>
        <v>11540.25</v>
      </c>
      <c r="N953" s="40" t="str">
        <f>VLOOKUP(Healthcare!A953,'Hospitalisation Details'!A953:L3295,10,FALSE)</f>
        <v>tier - 3</v>
      </c>
      <c r="O953" s="41" t="str">
        <f>VLOOKUP(A953,'Hospitalisation Details'!A952:L3295,11,FALSE)</f>
        <v>tier - 1</v>
      </c>
      <c r="P953" s="41" t="str">
        <f>VLOOKUP(A953,'Hospitalisation Details'!A952:L3295,12)</f>
        <v>R1013</v>
      </c>
      <c r="Q953" s="44">
        <f ca="1">VLOOKUP(A953,'Hospitalisation Details'!A952:L3295,7,FALSE)</f>
        <v>34</v>
      </c>
    </row>
    <row r="954" spans="1:17" ht="15.5" x14ac:dyDescent="0.35">
      <c r="A954" s="29" t="s">
        <v>1414</v>
      </c>
      <c r="B954" s="30" t="str">
        <f>VLOOKUP(A954,'Customer Names'!A954:E3288,3,FALSE)</f>
        <v>Endara</v>
      </c>
      <c r="C954" s="31">
        <f>VLOOKUP(A954,'Medical Examinations'!A954:J3288,2,FALSE)</f>
        <v>46.7</v>
      </c>
      <c r="D954" s="30">
        <f>VLOOKUP(A954,'Medical Examinations'!A954:J3288,4,FALSE)</f>
        <v>10.9</v>
      </c>
      <c r="E954" s="32" t="str">
        <f>VLOOKUP(A954,'Medical Examinations'!A954:J3288,6,FALSE)</f>
        <v>No</v>
      </c>
      <c r="F954" s="33" t="str">
        <f>VLOOKUP(A954,'Medical Examinations'!A954:J3288,7,FALSE)</f>
        <v>No</v>
      </c>
      <c r="G954" s="33" t="str">
        <f>VLOOKUP(A954,'Medical Examinations'!A954:J3288,8,FALSE)</f>
        <v>No</v>
      </c>
      <c r="H954" s="33">
        <f>VLOOKUP(A954,'Medical Examinations'!A954:J3288,9,FALSE)</f>
        <v>0</v>
      </c>
      <c r="I954" s="33" t="str">
        <f>VLOOKUP(A954,'Medical Examinations'!A954:J3288,10,FALSE)</f>
        <v>No</v>
      </c>
      <c r="J954" s="33" t="str">
        <f>VLOOKUP(A954,'Medical Examinations'!A954:J3288,3,FALSE)</f>
        <v>Obesity</v>
      </c>
      <c r="K954" s="33" t="str">
        <f>VLOOKUP(A954,'Medical Examinations'!A954:J3288,5,FALSE)</f>
        <v>Diabetese</v>
      </c>
      <c r="L954" s="34">
        <f>VLOOKUP(Healthcare!A954,'Hospitalisation Details'!A954:L3296,6,FALSE)</f>
        <v>36113</v>
      </c>
      <c r="M954" s="35">
        <f>VLOOKUP(A954,'Hospitalisation Details'!A954:L3296,9,FALSE)</f>
        <v>11538.42</v>
      </c>
      <c r="N954" s="32" t="str">
        <f>VLOOKUP(Healthcare!A954,'Hospitalisation Details'!A954:L3296,10,FALSE)</f>
        <v>tier - 3</v>
      </c>
      <c r="O954" s="33" t="str">
        <f>VLOOKUP(A954,'Hospitalisation Details'!A953:L3296,11,FALSE)</f>
        <v>tier - 1</v>
      </c>
      <c r="P954" s="33" t="str">
        <f>VLOOKUP(A954,'Hospitalisation Details'!A953:L3296,12)</f>
        <v>R1013</v>
      </c>
      <c r="Q954" s="36">
        <f ca="1">VLOOKUP(A954,'Hospitalisation Details'!A953:L3296,7,FALSE)</f>
        <v>27</v>
      </c>
    </row>
    <row r="955" spans="1:17" ht="15.5" x14ac:dyDescent="0.35">
      <c r="A955" s="37" t="s">
        <v>1413</v>
      </c>
      <c r="B955" s="38" t="str">
        <f>VLOOKUP(A955,'Customer Names'!A955:E3289,3,FALSE)</f>
        <v>Valle</v>
      </c>
      <c r="C955" s="39">
        <f>VLOOKUP(A955,'Medical Examinations'!A955:J3289,2,FALSE)</f>
        <v>18.335000000000001</v>
      </c>
      <c r="D955" s="38">
        <f>VLOOKUP(A955,'Medical Examinations'!A955:J3289,4,FALSE)</f>
        <v>11.83</v>
      </c>
      <c r="E955" s="40" t="str">
        <f>VLOOKUP(A955,'Medical Examinations'!A955:J3289,6,FALSE)</f>
        <v>No</v>
      </c>
      <c r="F955" s="41" t="str">
        <f>VLOOKUP(A955,'Medical Examinations'!A955:J3289,7,FALSE)</f>
        <v>No</v>
      </c>
      <c r="G955" s="41" t="str">
        <f>VLOOKUP(A955,'Medical Examinations'!A955:J3289,8,FALSE)</f>
        <v>No</v>
      </c>
      <c r="H955" s="41">
        <f>VLOOKUP(A955,'Medical Examinations'!A955:J3289,9,FALSE)</f>
        <v>0</v>
      </c>
      <c r="I955" s="41" t="str">
        <f>VLOOKUP(A955,'Medical Examinations'!A955:J3289,10,FALSE)</f>
        <v>No</v>
      </c>
      <c r="J955" s="41" t="str">
        <f>VLOOKUP(A955,'Medical Examinations'!A955:J3289,3,FALSE)</f>
        <v>Underweight</v>
      </c>
      <c r="K955" s="41" t="str">
        <f>VLOOKUP(A955,'Medical Examinations'!A955:J3289,5,FALSE)</f>
        <v>Diabetese</v>
      </c>
      <c r="L955" s="42">
        <f>VLOOKUP(Healthcare!A955,'Hospitalisation Details'!A955:L3297,6,FALSE)</f>
        <v>34975</v>
      </c>
      <c r="M955" s="43">
        <f>VLOOKUP(A955,'Hospitalisation Details'!A955:L3297,9,FALSE)</f>
        <v>11534.87</v>
      </c>
      <c r="N955" s="40" t="str">
        <f>VLOOKUP(Healthcare!A955,'Hospitalisation Details'!A955:L3297,10,FALSE)</f>
        <v>tier - 3</v>
      </c>
      <c r="O955" s="41" t="str">
        <f>VLOOKUP(A955,'Hospitalisation Details'!A954:L3297,11,FALSE)</f>
        <v>tier - 1</v>
      </c>
      <c r="P955" s="41" t="str">
        <f>VLOOKUP(A955,'Hospitalisation Details'!A954:L3297,12)</f>
        <v>R1013</v>
      </c>
      <c r="Q955" s="44">
        <f ca="1">VLOOKUP(A955,'Hospitalisation Details'!A954:L3297,7,FALSE)</f>
        <v>30</v>
      </c>
    </row>
    <row r="956" spans="1:17" ht="15.5" x14ac:dyDescent="0.35">
      <c r="A956" s="29" t="s">
        <v>1412</v>
      </c>
      <c r="B956" s="30" t="str">
        <f>VLOOKUP(A956,'Customer Names'!A956:E3290,3,FALSE)</f>
        <v>Germain</v>
      </c>
      <c r="C956" s="31">
        <f>VLOOKUP(A956,'Medical Examinations'!A956:J3290,2,FALSE)</f>
        <v>31.24</v>
      </c>
      <c r="D956" s="30">
        <f>VLOOKUP(A956,'Medical Examinations'!A956:J3290,4,FALSE)</f>
        <v>7.42</v>
      </c>
      <c r="E956" s="32" t="str">
        <f>VLOOKUP(A956,'Medical Examinations'!A956:J3290,6,FALSE)</f>
        <v>Yes</v>
      </c>
      <c r="F956" s="33" t="str">
        <f>VLOOKUP(A956,'Medical Examinations'!A956:J3290,7,FALSE)</f>
        <v>No</v>
      </c>
      <c r="G956" s="33" t="str">
        <f>VLOOKUP(A956,'Medical Examinations'!A956:J3290,8,FALSE)</f>
        <v>No</v>
      </c>
      <c r="H956" s="33">
        <f>VLOOKUP(A956,'Medical Examinations'!A956:J3290,9,FALSE)</f>
        <v>2</v>
      </c>
      <c r="I956" s="33" t="str">
        <f>VLOOKUP(A956,'Medical Examinations'!A956:J3290,10,FALSE)</f>
        <v>No</v>
      </c>
      <c r="J956" s="33" t="str">
        <f>VLOOKUP(A956,'Medical Examinations'!A956:J3290,3,FALSE)</f>
        <v>Obesity</v>
      </c>
      <c r="K956" s="33" t="str">
        <f>VLOOKUP(A956,'Medical Examinations'!A956:J3290,5,FALSE)</f>
        <v>Diabetese</v>
      </c>
      <c r="L956" s="34">
        <f>VLOOKUP(Healthcare!A956,'Hospitalisation Details'!A956:L3298,6,FALSE)</f>
        <v>33077</v>
      </c>
      <c r="M956" s="35">
        <f>VLOOKUP(A956,'Hospitalisation Details'!A956:L3298,9,FALSE)</f>
        <v>11530.12</v>
      </c>
      <c r="N956" s="32" t="str">
        <f>VLOOKUP(Healthcare!A956,'Hospitalisation Details'!A956:L3298,10,FALSE)</f>
        <v>tier - 3</v>
      </c>
      <c r="O956" s="33" t="str">
        <f>VLOOKUP(A956,'Hospitalisation Details'!A955:L3298,11,FALSE)</f>
        <v>tier - 1</v>
      </c>
      <c r="P956" s="33" t="str">
        <f>VLOOKUP(A956,'Hospitalisation Details'!A955:L3298,12)</f>
        <v>R1013</v>
      </c>
      <c r="Q956" s="36">
        <f ca="1">VLOOKUP(A956,'Hospitalisation Details'!A955:L3298,7,FALSE)</f>
        <v>36</v>
      </c>
    </row>
    <row r="957" spans="1:17" ht="15.5" x14ac:dyDescent="0.35">
      <c r="A957" s="37" t="s">
        <v>1411</v>
      </c>
      <c r="B957" s="38" t="str">
        <f>VLOOKUP(A957,'Customer Names'!A957:E3291,3,FALSE)</f>
        <v>Finecey</v>
      </c>
      <c r="C957" s="39">
        <f>VLOOKUP(A957,'Medical Examinations'!A957:J3291,2,FALSE)</f>
        <v>39.22</v>
      </c>
      <c r="D957" s="38">
        <f>VLOOKUP(A957,'Medical Examinations'!A957:J3291,4,FALSE)</f>
        <v>5.62</v>
      </c>
      <c r="E957" s="40" t="str">
        <f>VLOOKUP(A957,'Medical Examinations'!A957:J3291,6,FALSE)</f>
        <v>Yes</v>
      </c>
      <c r="F957" s="41" t="str">
        <f>VLOOKUP(A957,'Medical Examinations'!A957:J3291,7,FALSE)</f>
        <v>No</v>
      </c>
      <c r="G957" s="41" t="str">
        <f>VLOOKUP(A957,'Medical Examinations'!A957:J3291,8,FALSE)</f>
        <v>No</v>
      </c>
      <c r="H957" s="41">
        <f>VLOOKUP(A957,'Medical Examinations'!A957:J3291,9,FALSE)</f>
        <v>1</v>
      </c>
      <c r="I957" s="41" t="str">
        <f>VLOOKUP(A957,'Medical Examinations'!A957:J3291,10,FALSE)</f>
        <v>No</v>
      </c>
      <c r="J957" s="41" t="str">
        <f>VLOOKUP(A957,'Medical Examinations'!A957:J3291,3,FALSE)</f>
        <v>Obesity</v>
      </c>
      <c r="K957" s="41" t="str">
        <f>VLOOKUP(A957,'Medical Examinations'!A957:J3291,5,FALSE)</f>
        <v>Normal</v>
      </c>
      <c r="L957" s="42">
        <f>VLOOKUP(Healthcare!A957,'Hospitalisation Details'!A957:L3299,6,FALSE)</f>
        <v>35958</v>
      </c>
      <c r="M957" s="43">
        <f>VLOOKUP(A957,'Hospitalisation Details'!A957:L3299,9,FALSE)</f>
        <v>11524.25</v>
      </c>
      <c r="N957" s="40" t="str">
        <f>VLOOKUP(Healthcare!A957,'Hospitalisation Details'!A957:L3299,10,FALSE)</f>
        <v>tier - 3</v>
      </c>
      <c r="O957" s="41" t="str">
        <f>VLOOKUP(A957,'Hospitalisation Details'!A956:L3299,11,FALSE)</f>
        <v>tier - 1</v>
      </c>
      <c r="P957" s="41" t="str">
        <f>VLOOKUP(A957,'Hospitalisation Details'!A956:L3299,12)</f>
        <v>R1013</v>
      </c>
      <c r="Q957" s="44">
        <f ca="1">VLOOKUP(A957,'Hospitalisation Details'!A956:L3299,7,FALSE)</f>
        <v>28</v>
      </c>
    </row>
    <row r="958" spans="1:17" ht="15.5" x14ac:dyDescent="0.35">
      <c r="A958" s="29" t="s">
        <v>1410</v>
      </c>
      <c r="B958" s="30" t="str">
        <f>VLOOKUP(A958,'Customer Names'!A958:E3292,3,FALSE)</f>
        <v>Mendoza</v>
      </c>
      <c r="C958" s="31">
        <f>VLOOKUP(A958,'Medical Examinations'!A958:J3292,2,FALSE)</f>
        <v>24.414999999999999</v>
      </c>
      <c r="D958" s="30">
        <f>VLOOKUP(A958,'Medical Examinations'!A958:J3292,4,FALSE)</f>
        <v>7.16</v>
      </c>
      <c r="E958" s="32" t="str">
        <f>VLOOKUP(A958,'Medical Examinations'!A958:J3292,6,FALSE)</f>
        <v>No</v>
      </c>
      <c r="F958" s="33" t="str">
        <f>VLOOKUP(A958,'Medical Examinations'!A958:J3292,7,FALSE)</f>
        <v>No</v>
      </c>
      <c r="G958" s="33" t="str">
        <f>VLOOKUP(A958,'Medical Examinations'!A958:J3292,8,FALSE)</f>
        <v>No</v>
      </c>
      <c r="H958" s="33">
        <f>VLOOKUP(A958,'Medical Examinations'!A958:J3292,9,FALSE)</f>
        <v>0</v>
      </c>
      <c r="I958" s="33" t="str">
        <f>VLOOKUP(A958,'Medical Examinations'!A958:J3292,10,FALSE)</f>
        <v>No</v>
      </c>
      <c r="J958" s="33" t="str">
        <f>VLOOKUP(A958,'Medical Examinations'!A958:J3292,3,FALSE)</f>
        <v>Normal weight</v>
      </c>
      <c r="K958" s="33" t="str">
        <f>VLOOKUP(A958,'Medical Examinations'!A958:J3292,5,FALSE)</f>
        <v>Diabetese</v>
      </c>
      <c r="L958" s="34">
        <f>VLOOKUP(Healthcare!A958,'Hospitalisation Details'!A958:L3300,6,FALSE)</f>
        <v>33591</v>
      </c>
      <c r="M958" s="35">
        <f>VLOOKUP(A958,'Hospitalisation Details'!A958:L3300,9,FALSE)</f>
        <v>11520.1</v>
      </c>
      <c r="N958" s="32" t="str">
        <f>VLOOKUP(Healthcare!A958,'Hospitalisation Details'!A958:L3300,10,FALSE)</f>
        <v>tier - 3</v>
      </c>
      <c r="O958" s="33" t="str">
        <f>VLOOKUP(A958,'Hospitalisation Details'!A957:L3300,11,FALSE)</f>
        <v>tier - 1</v>
      </c>
      <c r="P958" s="33" t="str">
        <f>VLOOKUP(A958,'Hospitalisation Details'!A957:L3300,12)</f>
        <v>R1013</v>
      </c>
      <c r="Q958" s="36">
        <f ca="1">VLOOKUP(A958,'Hospitalisation Details'!A957:L3300,7,FALSE)</f>
        <v>34</v>
      </c>
    </row>
    <row r="959" spans="1:17" ht="15.5" x14ac:dyDescent="0.35">
      <c r="A959" s="37" t="s">
        <v>1409</v>
      </c>
      <c r="B959" s="38" t="str">
        <f>VLOOKUP(A959,'Customer Names'!A959:E3293,3,FALSE)</f>
        <v>Roe</v>
      </c>
      <c r="C959" s="39">
        <f>VLOOKUP(A959,'Medical Examinations'!A959:J3293,2,FALSE)</f>
        <v>32.299999999999997</v>
      </c>
      <c r="D959" s="38">
        <f>VLOOKUP(A959,'Medical Examinations'!A959:J3293,4,FALSE)</f>
        <v>9.89</v>
      </c>
      <c r="E959" s="40" t="str">
        <f>VLOOKUP(A959,'Medical Examinations'!A959:J3293,6,FALSE)</f>
        <v>No</v>
      </c>
      <c r="F959" s="41" t="str">
        <f>VLOOKUP(A959,'Medical Examinations'!A959:J3293,7,FALSE)</f>
        <v>No</v>
      </c>
      <c r="G959" s="41" t="str">
        <f>VLOOKUP(A959,'Medical Examinations'!A959:J3293,8,FALSE)</f>
        <v>No</v>
      </c>
      <c r="H959" s="41">
        <f>VLOOKUP(A959,'Medical Examinations'!A959:J3293,9,FALSE)</f>
        <v>0</v>
      </c>
      <c r="I959" s="41" t="str">
        <f>VLOOKUP(A959,'Medical Examinations'!A959:J3293,10,FALSE)</f>
        <v>No</v>
      </c>
      <c r="J959" s="41" t="str">
        <f>VLOOKUP(A959,'Medical Examinations'!A959:J3293,3,FALSE)</f>
        <v>Obesity</v>
      </c>
      <c r="K959" s="41" t="str">
        <f>VLOOKUP(A959,'Medical Examinations'!A959:J3293,5,FALSE)</f>
        <v>Diabetese</v>
      </c>
      <c r="L959" s="42">
        <f>VLOOKUP(Healthcare!A959,'Hospitalisation Details'!A959:L3301,6,FALSE)</f>
        <v>35970</v>
      </c>
      <c r="M959" s="43">
        <f>VLOOKUP(A959,'Hospitalisation Details'!A959:L3301,9,FALSE)</f>
        <v>11512.41</v>
      </c>
      <c r="N959" s="40" t="str">
        <f>VLOOKUP(Healthcare!A959,'Hospitalisation Details'!A959:L3301,10,FALSE)</f>
        <v>tier - 3</v>
      </c>
      <c r="O959" s="41" t="str">
        <f>VLOOKUP(A959,'Hospitalisation Details'!A958:L3301,11,FALSE)</f>
        <v>tier - 1</v>
      </c>
      <c r="P959" s="41" t="str">
        <f>VLOOKUP(A959,'Hospitalisation Details'!A958:L3301,12)</f>
        <v>R1013</v>
      </c>
      <c r="Q959" s="44">
        <f ca="1">VLOOKUP(A959,'Hospitalisation Details'!A958:L3301,7,FALSE)</f>
        <v>28</v>
      </c>
    </row>
    <row r="960" spans="1:17" ht="15.5" x14ac:dyDescent="0.35">
      <c r="A960" s="29" t="s">
        <v>1408</v>
      </c>
      <c r="B960" s="30" t="str">
        <f>VLOOKUP(A960,'Customer Names'!A960:E3294,3,FALSE)</f>
        <v>Webb</v>
      </c>
      <c r="C960" s="31">
        <f>VLOOKUP(A960,'Medical Examinations'!A960:J3294,2,FALSE)</f>
        <v>39.94</v>
      </c>
      <c r="D960" s="30">
        <f>VLOOKUP(A960,'Medical Examinations'!A960:J3294,4,FALSE)</f>
        <v>5.14</v>
      </c>
      <c r="E960" s="32" t="str">
        <f>VLOOKUP(A960,'Medical Examinations'!A960:J3294,6,FALSE)</f>
        <v>No</v>
      </c>
      <c r="F960" s="33" t="str">
        <f>VLOOKUP(A960,'Medical Examinations'!A960:J3294,7,FALSE)</f>
        <v>No</v>
      </c>
      <c r="G960" s="33" t="str">
        <f>VLOOKUP(A960,'Medical Examinations'!A960:J3294,8,FALSE)</f>
        <v>No</v>
      </c>
      <c r="H960" s="33">
        <f>VLOOKUP(A960,'Medical Examinations'!A960:J3294,9,FALSE)</f>
        <v>0</v>
      </c>
      <c r="I960" s="33" t="str">
        <f>VLOOKUP(A960,'Medical Examinations'!A960:J3294,10,FALSE)</f>
        <v>No</v>
      </c>
      <c r="J960" s="33" t="str">
        <f>VLOOKUP(A960,'Medical Examinations'!A960:J3294,3,FALSE)</f>
        <v>Obesity</v>
      </c>
      <c r="K960" s="33" t="str">
        <f>VLOOKUP(A960,'Medical Examinations'!A960:J3294,5,FALSE)</f>
        <v>Normal</v>
      </c>
      <c r="L960" s="34">
        <f>VLOOKUP(Healthcare!A960,'Hospitalisation Details'!A960:L3302,6,FALSE)</f>
        <v>36439</v>
      </c>
      <c r="M960" s="35">
        <f>VLOOKUP(A960,'Hospitalisation Details'!A960:L3302,9,FALSE)</f>
        <v>11511.61</v>
      </c>
      <c r="N960" s="32" t="str">
        <f>VLOOKUP(Healthcare!A960,'Hospitalisation Details'!A960:L3302,10,FALSE)</f>
        <v>tier - 3</v>
      </c>
      <c r="O960" s="33" t="str">
        <f>VLOOKUP(A960,'Hospitalisation Details'!A959:L3302,11,FALSE)</f>
        <v>tier - 3</v>
      </c>
      <c r="P960" s="33" t="str">
        <f>VLOOKUP(A960,'Hospitalisation Details'!A959:L3302,12)</f>
        <v>R1013</v>
      </c>
      <c r="Q960" s="36">
        <f ca="1">VLOOKUP(A960,'Hospitalisation Details'!A959:L3302,7,FALSE)</f>
        <v>26</v>
      </c>
    </row>
    <row r="961" spans="1:17" ht="15.5" x14ac:dyDescent="0.35">
      <c r="A961" s="37" t="s">
        <v>1407</v>
      </c>
      <c r="B961" s="38" t="str">
        <f>VLOOKUP(A961,'Customer Names'!A961:E3295,3,FALSE)</f>
        <v>Stocker</v>
      </c>
      <c r="C961" s="39">
        <f>VLOOKUP(A961,'Medical Examinations'!A961:J3295,2,FALSE)</f>
        <v>30</v>
      </c>
      <c r="D961" s="38">
        <f>VLOOKUP(A961,'Medical Examinations'!A961:J3295,4,FALSE)</f>
        <v>5.61</v>
      </c>
      <c r="E961" s="40" t="str">
        <f>VLOOKUP(A961,'Medical Examinations'!A961:J3295,6,FALSE)</f>
        <v>Yes</v>
      </c>
      <c r="F961" s="41" t="str">
        <f>VLOOKUP(A961,'Medical Examinations'!A961:J3295,7,FALSE)</f>
        <v>No</v>
      </c>
      <c r="G961" s="41" t="str">
        <f>VLOOKUP(A961,'Medical Examinations'!A961:J3295,8,FALSE)</f>
        <v>Yes</v>
      </c>
      <c r="H961" s="41">
        <f>VLOOKUP(A961,'Medical Examinations'!A961:J3295,9,FALSE)</f>
        <v>1</v>
      </c>
      <c r="I961" s="41" t="str">
        <f>VLOOKUP(A961,'Medical Examinations'!A961:J3295,10,FALSE)</f>
        <v>No</v>
      </c>
      <c r="J961" s="41" t="str">
        <f>VLOOKUP(A961,'Medical Examinations'!A961:J3295,3,FALSE)</f>
        <v>Obesity</v>
      </c>
      <c r="K961" s="41" t="str">
        <f>VLOOKUP(A961,'Medical Examinations'!A961:J3295,5,FALSE)</f>
        <v>Normal</v>
      </c>
      <c r="L961" s="42">
        <f>VLOOKUP(Healthcare!A961,'Hospitalisation Details'!A961:L3303,6,FALSE)</f>
        <v>36383</v>
      </c>
      <c r="M961" s="43">
        <f>VLOOKUP(A961,'Hospitalisation Details'!A961:L3303,9,FALSE)</f>
        <v>11497.69</v>
      </c>
      <c r="N961" s="40" t="str">
        <f>VLOOKUP(Healthcare!A961,'Hospitalisation Details'!A961:L3303,10,FALSE)</f>
        <v>tier - 3</v>
      </c>
      <c r="O961" s="41" t="str">
        <f>VLOOKUP(A961,'Hospitalisation Details'!A960:L3303,11,FALSE)</f>
        <v>tier - 1</v>
      </c>
      <c r="P961" s="41" t="str">
        <f>VLOOKUP(A961,'Hospitalisation Details'!A960:L3303,12)</f>
        <v>R1013</v>
      </c>
      <c r="Q961" s="44">
        <f ca="1">VLOOKUP(A961,'Hospitalisation Details'!A960:L3303,7,FALSE)</f>
        <v>27</v>
      </c>
    </row>
    <row r="962" spans="1:17" ht="15.5" x14ac:dyDescent="0.35">
      <c r="A962" s="29" t="s">
        <v>1406</v>
      </c>
      <c r="B962" s="30" t="str">
        <f>VLOOKUP(A962,'Customer Names'!A962:E3296,3,FALSE)</f>
        <v>Jacobson</v>
      </c>
      <c r="C962" s="31">
        <f>VLOOKUP(A962,'Medical Examinations'!A962:J3296,2,FALSE)</f>
        <v>35.340000000000003</v>
      </c>
      <c r="D962" s="30">
        <f>VLOOKUP(A962,'Medical Examinations'!A962:J3296,4,FALSE)</f>
        <v>5.51</v>
      </c>
      <c r="E962" s="32" t="str">
        <f>VLOOKUP(A962,'Medical Examinations'!A962:J3296,6,FALSE)</f>
        <v>Yes</v>
      </c>
      <c r="F962" s="33" t="str">
        <f>VLOOKUP(A962,'Medical Examinations'!A962:J3296,7,FALSE)</f>
        <v>No</v>
      </c>
      <c r="G962" s="33" t="str">
        <f>VLOOKUP(A962,'Medical Examinations'!A962:J3296,8,FALSE)</f>
        <v>Yes</v>
      </c>
      <c r="H962" s="33">
        <f>VLOOKUP(A962,'Medical Examinations'!A962:J3296,9,FALSE)</f>
        <v>1</v>
      </c>
      <c r="I962" s="33" t="str">
        <f>VLOOKUP(A962,'Medical Examinations'!A962:J3296,10,FALSE)</f>
        <v>No</v>
      </c>
      <c r="J962" s="33" t="str">
        <f>VLOOKUP(A962,'Medical Examinations'!A962:J3296,3,FALSE)</f>
        <v>Obesity</v>
      </c>
      <c r="K962" s="33" t="str">
        <f>VLOOKUP(A962,'Medical Examinations'!A962:J3296,5,FALSE)</f>
        <v>Normal</v>
      </c>
      <c r="L962" s="34">
        <f>VLOOKUP(Healthcare!A962,'Hospitalisation Details'!A962:L3304,6,FALSE)</f>
        <v>34127</v>
      </c>
      <c r="M962" s="35">
        <f>VLOOKUP(A962,'Hospitalisation Details'!A962:L3304,9,FALSE)</f>
        <v>11492.46</v>
      </c>
      <c r="N962" s="32" t="str">
        <f>VLOOKUP(Healthcare!A962,'Hospitalisation Details'!A962:L3304,10,FALSE)</f>
        <v>tier - 3</v>
      </c>
      <c r="O962" s="33" t="str">
        <f>VLOOKUP(A962,'Hospitalisation Details'!A961:L3304,11,FALSE)</f>
        <v>tier - 3</v>
      </c>
      <c r="P962" s="33" t="str">
        <f>VLOOKUP(A962,'Hospitalisation Details'!A961:L3304,12)</f>
        <v>R1013</v>
      </c>
      <c r="Q962" s="36">
        <f ca="1">VLOOKUP(A962,'Hospitalisation Details'!A961:L3304,7,FALSE)</f>
        <v>33</v>
      </c>
    </row>
    <row r="963" spans="1:17" ht="15.5" x14ac:dyDescent="0.35">
      <c r="A963" s="37" t="s">
        <v>1405</v>
      </c>
      <c r="B963" s="38" t="str">
        <f>VLOOKUP(A963,'Customer Names'!A963:E3297,3,FALSE)</f>
        <v>Shaw</v>
      </c>
      <c r="C963" s="39">
        <f>VLOOKUP(A963,'Medical Examinations'!A963:J3297,2,FALSE)</f>
        <v>32.204999999999998</v>
      </c>
      <c r="D963" s="38">
        <f>VLOOKUP(A963,'Medical Examinations'!A963:J3297,4,FALSE)</f>
        <v>8.3800000000000008</v>
      </c>
      <c r="E963" s="40" t="str">
        <f>VLOOKUP(A963,'Medical Examinations'!A963:J3297,6,FALSE)</f>
        <v>Yes</v>
      </c>
      <c r="F963" s="41" t="str">
        <f>VLOOKUP(A963,'Medical Examinations'!A963:J3297,7,FALSE)</f>
        <v>No</v>
      </c>
      <c r="G963" s="41" t="str">
        <f>VLOOKUP(A963,'Medical Examinations'!A963:J3297,8,FALSE)</f>
        <v>No</v>
      </c>
      <c r="H963" s="41">
        <f>VLOOKUP(A963,'Medical Examinations'!A963:J3297,9,FALSE)</f>
        <v>2</v>
      </c>
      <c r="I963" s="41" t="str">
        <f>VLOOKUP(A963,'Medical Examinations'!A963:J3297,10,FALSE)</f>
        <v>No</v>
      </c>
      <c r="J963" s="41" t="str">
        <f>VLOOKUP(A963,'Medical Examinations'!A963:J3297,3,FALSE)</f>
        <v>Obesity</v>
      </c>
      <c r="K963" s="41" t="str">
        <f>VLOOKUP(A963,'Medical Examinations'!A963:J3297,5,FALSE)</f>
        <v>Diabetese</v>
      </c>
      <c r="L963" s="42">
        <f>VLOOKUP(Healthcare!A963,'Hospitalisation Details'!A963:L3305,6,FALSE)</f>
        <v>33159</v>
      </c>
      <c r="M963" s="43">
        <f>VLOOKUP(A963,'Hospitalisation Details'!A963:L3305,9,FALSE)</f>
        <v>11488.32</v>
      </c>
      <c r="N963" s="40" t="str">
        <f>VLOOKUP(Healthcare!A963,'Hospitalisation Details'!A963:L3305,10,FALSE)</f>
        <v>tier - 3</v>
      </c>
      <c r="O963" s="41" t="str">
        <f>VLOOKUP(A963,'Hospitalisation Details'!A962:L3305,11,FALSE)</f>
        <v>tier - 1</v>
      </c>
      <c r="P963" s="41" t="str">
        <f>VLOOKUP(A963,'Hospitalisation Details'!A962:L3305,12)</f>
        <v>R1013</v>
      </c>
      <c r="Q963" s="44">
        <f ca="1">VLOOKUP(A963,'Hospitalisation Details'!A962:L3305,7,FALSE)</f>
        <v>35</v>
      </c>
    </row>
    <row r="964" spans="1:17" ht="15.5" x14ac:dyDescent="0.35">
      <c r="A964" s="29" t="s">
        <v>1404</v>
      </c>
      <c r="B964" s="30" t="str">
        <f>VLOOKUP(A964,'Customer Names'!A964:E3298,3,FALSE)</f>
        <v>Goodwin</v>
      </c>
      <c r="C964" s="31">
        <f>VLOOKUP(A964,'Medical Examinations'!A964:J3298,2,FALSE)</f>
        <v>33.880000000000003</v>
      </c>
      <c r="D964" s="30">
        <f>VLOOKUP(A964,'Medical Examinations'!A964:J3298,4,FALSE)</f>
        <v>4.68</v>
      </c>
      <c r="E964" s="32" t="str">
        <f>VLOOKUP(A964,'Medical Examinations'!A964:J3298,6,FALSE)</f>
        <v>No</v>
      </c>
      <c r="F964" s="33" t="str">
        <f>VLOOKUP(A964,'Medical Examinations'!A964:J3298,7,FALSE)</f>
        <v>Yes</v>
      </c>
      <c r="G964" s="33" t="str">
        <f>VLOOKUP(A964,'Medical Examinations'!A964:J3298,8,FALSE)</f>
        <v>No</v>
      </c>
      <c r="H964" s="33">
        <f>VLOOKUP(A964,'Medical Examinations'!A964:J3298,9,FALSE)</f>
        <v>1</v>
      </c>
      <c r="I964" s="33" t="str">
        <f>VLOOKUP(A964,'Medical Examinations'!A964:J3298,10,FALSE)</f>
        <v>No</v>
      </c>
      <c r="J964" s="33" t="str">
        <f>VLOOKUP(A964,'Medical Examinations'!A964:J3298,3,FALSE)</f>
        <v>Obesity</v>
      </c>
      <c r="K964" s="33" t="str">
        <f>VLOOKUP(A964,'Medical Examinations'!A964:J3298,5,FALSE)</f>
        <v>Normal</v>
      </c>
      <c r="L964" s="34">
        <f>VLOOKUP(Healthcare!A964,'Hospitalisation Details'!A964:L3306,6,FALSE)</f>
        <v>38240</v>
      </c>
      <c r="M964" s="35">
        <f>VLOOKUP(A964,'Hospitalisation Details'!A964:L3306,9,FALSE)</f>
        <v>11482.63</v>
      </c>
      <c r="N964" s="32" t="str">
        <f>VLOOKUP(Healthcare!A964,'Hospitalisation Details'!A964:L3306,10,FALSE)</f>
        <v>tier - 3</v>
      </c>
      <c r="O964" s="33" t="str">
        <f>VLOOKUP(A964,'Hospitalisation Details'!A963:L3306,11,FALSE)</f>
        <v>tier - 2</v>
      </c>
      <c r="P964" s="33" t="str">
        <f>VLOOKUP(A964,'Hospitalisation Details'!A963:L3306,12)</f>
        <v>R1013</v>
      </c>
      <c r="Q964" s="36">
        <f ca="1">VLOOKUP(A964,'Hospitalisation Details'!A963:L3306,7,FALSE)</f>
        <v>22</v>
      </c>
    </row>
    <row r="965" spans="1:17" ht="15.5" x14ac:dyDescent="0.35">
      <c r="A965" s="37" t="s">
        <v>1403</v>
      </c>
      <c r="B965" s="38" t="str">
        <f>VLOOKUP(A965,'Customer Names'!A965:E3299,3,FALSE)</f>
        <v>Brock</v>
      </c>
      <c r="C965" s="39">
        <f>VLOOKUP(A965,'Medical Examinations'!A965:J3299,2,FALSE)</f>
        <v>26.63</v>
      </c>
      <c r="D965" s="38">
        <f>VLOOKUP(A965,'Medical Examinations'!A965:J3299,4,FALSE)</f>
        <v>4.3600000000000003</v>
      </c>
      <c r="E965" s="40" t="str">
        <f>VLOOKUP(A965,'Medical Examinations'!A965:J3299,6,FALSE)</f>
        <v>Yes</v>
      </c>
      <c r="F965" s="41" t="str">
        <f>VLOOKUP(A965,'Medical Examinations'!A965:J3299,7,FALSE)</f>
        <v>No</v>
      </c>
      <c r="G965" s="41" t="str">
        <f>VLOOKUP(A965,'Medical Examinations'!A965:J3299,8,FALSE)</f>
        <v>No</v>
      </c>
      <c r="H965" s="41">
        <f>VLOOKUP(A965,'Medical Examinations'!A965:J3299,9,FALSE)</f>
        <v>2</v>
      </c>
      <c r="I965" s="41" t="str">
        <f>VLOOKUP(A965,'Medical Examinations'!A965:J3299,10,FALSE)</f>
        <v>No</v>
      </c>
      <c r="J965" s="41" t="str">
        <f>VLOOKUP(A965,'Medical Examinations'!A965:J3299,3,FALSE)</f>
        <v>Overweight</v>
      </c>
      <c r="K965" s="41" t="str">
        <f>VLOOKUP(A965,'Medical Examinations'!A965:J3299,5,FALSE)</f>
        <v>Normal</v>
      </c>
      <c r="L965" s="42">
        <f>VLOOKUP(Healthcare!A965,'Hospitalisation Details'!A965:L3307,6,FALSE)</f>
        <v>35315</v>
      </c>
      <c r="M965" s="43">
        <f>VLOOKUP(A965,'Hospitalisation Details'!A965:L3307,9,FALSE)</f>
        <v>11478.14</v>
      </c>
      <c r="N965" s="40" t="str">
        <f>VLOOKUP(Healthcare!A965,'Hospitalisation Details'!A965:L3307,10,FALSE)</f>
        <v>tier - 3</v>
      </c>
      <c r="O965" s="41" t="str">
        <f>VLOOKUP(A965,'Hospitalisation Details'!A964:L3307,11,FALSE)</f>
        <v>tier - 2</v>
      </c>
      <c r="P965" s="41" t="str">
        <f>VLOOKUP(A965,'Hospitalisation Details'!A964:L3307,12)</f>
        <v>R1013</v>
      </c>
      <c r="Q965" s="44">
        <f ca="1">VLOOKUP(A965,'Hospitalisation Details'!A964:L3307,7,FALSE)</f>
        <v>30</v>
      </c>
    </row>
    <row r="966" spans="1:17" ht="15.5" x14ac:dyDescent="0.35">
      <c r="A966" s="29" t="s">
        <v>1402</v>
      </c>
      <c r="B966" s="30" t="str">
        <f>VLOOKUP(A966,'Customer Names'!A966:E3300,3,FALSE)</f>
        <v>Papp</v>
      </c>
      <c r="C966" s="31">
        <f>VLOOKUP(A966,'Medical Examinations'!A966:J3300,2,FALSE)</f>
        <v>28.7</v>
      </c>
      <c r="D966" s="30">
        <f>VLOOKUP(A966,'Medical Examinations'!A966:J3300,4,FALSE)</f>
        <v>7.74</v>
      </c>
      <c r="E966" s="32" t="str">
        <f>VLOOKUP(A966,'Medical Examinations'!A966:J3300,6,FALSE)</f>
        <v>No</v>
      </c>
      <c r="F966" s="33" t="str">
        <f>VLOOKUP(A966,'Medical Examinations'!A966:J3300,7,FALSE)</f>
        <v>No</v>
      </c>
      <c r="G966" s="33" t="str">
        <f>VLOOKUP(A966,'Medical Examinations'!A966:J3300,8,FALSE)</f>
        <v>No</v>
      </c>
      <c r="H966" s="33">
        <f>VLOOKUP(A966,'Medical Examinations'!A966:J3300,9,FALSE)</f>
        <v>0</v>
      </c>
      <c r="I966" s="33" t="str">
        <f>VLOOKUP(A966,'Medical Examinations'!A966:J3300,10,FALSE)</f>
        <v>No</v>
      </c>
      <c r="J966" s="33" t="str">
        <f>VLOOKUP(A966,'Medical Examinations'!A966:J3300,3,FALSE)</f>
        <v>Overweight</v>
      </c>
      <c r="K966" s="33" t="str">
        <f>VLOOKUP(A966,'Medical Examinations'!A966:J3300,5,FALSE)</f>
        <v>Diabetese</v>
      </c>
      <c r="L966" s="34">
        <f>VLOOKUP(Healthcare!A966,'Hospitalisation Details'!A966:L3308,6,FALSE)</f>
        <v>34873</v>
      </c>
      <c r="M966" s="35">
        <f>VLOOKUP(A966,'Hospitalisation Details'!A966:L3308,9,FALSE)</f>
        <v>11455.28</v>
      </c>
      <c r="N966" s="32" t="str">
        <f>VLOOKUP(Healthcare!A966,'Hospitalisation Details'!A966:L3308,10,FALSE)</f>
        <v>tier - 3</v>
      </c>
      <c r="O966" s="33" t="str">
        <f>VLOOKUP(A966,'Hospitalisation Details'!A965:L3308,11,FALSE)</f>
        <v>tier - 2</v>
      </c>
      <c r="P966" s="33" t="str">
        <f>VLOOKUP(A966,'Hospitalisation Details'!A965:L3308,12)</f>
        <v>R1013</v>
      </c>
      <c r="Q966" s="36">
        <f ca="1">VLOOKUP(A966,'Hospitalisation Details'!A965:L3308,7,FALSE)</f>
        <v>31</v>
      </c>
    </row>
    <row r="967" spans="1:17" ht="15.5" x14ac:dyDescent="0.35">
      <c r="A967" s="37" t="s">
        <v>1401</v>
      </c>
      <c r="B967" s="38" t="str">
        <f>VLOOKUP(A967,'Customer Names'!A967:E3301,3,FALSE)</f>
        <v>Siragusa</v>
      </c>
      <c r="C967" s="39">
        <f>VLOOKUP(A967,'Medical Examinations'!A967:J3301,2,FALSE)</f>
        <v>25.65</v>
      </c>
      <c r="D967" s="38">
        <f>VLOOKUP(A967,'Medical Examinations'!A967:J3301,4,FALSE)</f>
        <v>4.05</v>
      </c>
      <c r="E967" s="40" t="str">
        <f>VLOOKUP(A967,'Medical Examinations'!A967:J3301,6,FALSE)</f>
        <v>Yes</v>
      </c>
      <c r="F967" s="41" t="str">
        <f>VLOOKUP(A967,'Medical Examinations'!A967:J3301,7,FALSE)</f>
        <v>No</v>
      </c>
      <c r="G967" s="41" t="str">
        <f>VLOOKUP(A967,'Medical Examinations'!A967:J3301,8,FALSE)</f>
        <v>No</v>
      </c>
      <c r="H967" s="41">
        <f>VLOOKUP(A967,'Medical Examinations'!A967:J3301,9,FALSE)</f>
        <v>2</v>
      </c>
      <c r="I967" s="41" t="str">
        <f>VLOOKUP(A967,'Medical Examinations'!A967:J3301,10,FALSE)</f>
        <v>No</v>
      </c>
      <c r="J967" s="41" t="str">
        <f>VLOOKUP(A967,'Medical Examinations'!A967:J3301,3,FALSE)</f>
        <v>Overweight</v>
      </c>
      <c r="K967" s="41" t="str">
        <f>VLOOKUP(A967,'Medical Examinations'!A967:J3301,5,FALSE)</f>
        <v>Normal</v>
      </c>
      <c r="L967" s="42">
        <f>VLOOKUP(Healthcare!A967,'Hospitalisation Details'!A967:L3309,6,FALSE)</f>
        <v>35230</v>
      </c>
      <c r="M967" s="43">
        <f>VLOOKUP(A967,'Hospitalisation Details'!A967:L3309,9,FALSE)</f>
        <v>11454.02</v>
      </c>
      <c r="N967" s="40" t="str">
        <f>VLOOKUP(Healthcare!A967,'Hospitalisation Details'!A967:L3309,10,FALSE)</f>
        <v>tier - 3</v>
      </c>
      <c r="O967" s="41" t="str">
        <f>VLOOKUP(A967,'Hospitalisation Details'!A966:L3309,11,FALSE)</f>
        <v>tier - 1</v>
      </c>
      <c r="P967" s="41" t="str">
        <f>VLOOKUP(A967,'Hospitalisation Details'!A966:L3309,12)</f>
        <v>R1013</v>
      </c>
      <c r="Q967" s="44">
        <f ca="1">VLOOKUP(A967,'Hospitalisation Details'!A966:L3309,7,FALSE)</f>
        <v>30</v>
      </c>
    </row>
    <row r="968" spans="1:17" ht="15.5" x14ac:dyDescent="0.35">
      <c r="A968" s="29" t="s">
        <v>1400</v>
      </c>
      <c r="B968" s="30" t="str">
        <f>VLOOKUP(A968,'Customer Names'!A968:E3302,3,FALSE)</f>
        <v>Pizarro</v>
      </c>
      <c r="C968" s="31">
        <f>VLOOKUP(A968,'Medical Examinations'!A968:J3302,2,FALSE)</f>
        <v>36.384999999999998</v>
      </c>
      <c r="D968" s="30">
        <f>VLOOKUP(A968,'Medical Examinations'!A968:J3302,4,FALSE)</f>
        <v>11.49</v>
      </c>
      <c r="E968" s="32" t="str">
        <f>VLOOKUP(A968,'Medical Examinations'!A968:J3302,6,FALSE)</f>
        <v>No</v>
      </c>
      <c r="F968" s="33" t="str">
        <f>VLOOKUP(A968,'Medical Examinations'!A968:J3302,7,FALSE)</f>
        <v>No</v>
      </c>
      <c r="G968" s="33" t="str">
        <f>VLOOKUP(A968,'Medical Examinations'!A968:J3302,8,FALSE)</f>
        <v>No</v>
      </c>
      <c r="H968" s="33">
        <f>VLOOKUP(A968,'Medical Examinations'!A968:J3302,9,FALSE)</f>
        <v>0</v>
      </c>
      <c r="I968" s="33" t="str">
        <f>VLOOKUP(A968,'Medical Examinations'!A968:J3302,10,FALSE)</f>
        <v>No</v>
      </c>
      <c r="J968" s="33" t="str">
        <f>VLOOKUP(A968,'Medical Examinations'!A968:J3302,3,FALSE)</f>
        <v>Obesity</v>
      </c>
      <c r="K968" s="33" t="str">
        <f>VLOOKUP(A968,'Medical Examinations'!A968:J3302,5,FALSE)</f>
        <v>Diabetese</v>
      </c>
      <c r="L968" s="34">
        <f>VLOOKUP(Healthcare!A968,'Hospitalisation Details'!A968:L3310,6,FALSE)</f>
        <v>33493</v>
      </c>
      <c r="M968" s="35">
        <f>VLOOKUP(A968,'Hospitalisation Details'!A968:L3310,9,FALSE)</f>
        <v>11436.74</v>
      </c>
      <c r="N968" s="32" t="str">
        <f>VLOOKUP(Healthcare!A968,'Hospitalisation Details'!A968:L3310,10,FALSE)</f>
        <v>tier - 3</v>
      </c>
      <c r="O968" s="33" t="str">
        <f>VLOOKUP(A968,'Hospitalisation Details'!A967:L3310,11,FALSE)</f>
        <v>tier - 3</v>
      </c>
      <c r="P968" s="33" t="str">
        <f>VLOOKUP(A968,'Hospitalisation Details'!A967:L3310,12)</f>
        <v>R1013</v>
      </c>
      <c r="Q968" s="36">
        <f ca="1">VLOOKUP(A968,'Hospitalisation Details'!A967:L3310,7,FALSE)</f>
        <v>34</v>
      </c>
    </row>
    <row r="969" spans="1:17" ht="15.5" x14ac:dyDescent="0.35">
      <c r="A969" s="37" t="s">
        <v>1399</v>
      </c>
      <c r="B969" s="38" t="str">
        <f>VLOOKUP(A969,'Customer Names'!A969:E3303,3,FALSE)</f>
        <v>Strange</v>
      </c>
      <c r="C969" s="39">
        <f>VLOOKUP(A969,'Medical Examinations'!A969:J3303,2,FALSE)</f>
        <v>34.69</v>
      </c>
      <c r="D969" s="38">
        <f>VLOOKUP(A969,'Medical Examinations'!A969:J3303,4,FALSE)</f>
        <v>5.65</v>
      </c>
      <c r="E969" s="40" t="str">
        <f>VLOOKUP(A969,'Medical Examinations'!A969:J3303,6,FALSE)</f>
        <v>No</v>
      </c>
      <c r="F969" s="41" t="str">
        <f>VLOOKUP(A969,'Medical Examinations'!A969:J3303,7,FALSE)</f>
        <v>No</v>
      </c>
      <c r="G969" s="41" t="str">
        <f>VLOOKUP(A969,'Medical Examinations'!A969:J3303,8,FALSE)</f>
        <v>No</v>
      </c>
      <c r="H969" s="41">
        <f>VLOOKUP(A969,'Medical Examinations'!A969:J3303,9,FALSE)</f>
        <v>0</v>
      </c>
      <c r="I969" s="41" t="str">
        <f>VLOOKUP(A969,'Medical Examinations'!A969:J3303,10,FALSE)</f>
        <v>No</v>
      </c>
      <c r="J969" s="41" t="str">
        <f>VLOOKUP(A969,'Medical Examinations'!A969:J3303,3,FALSE)</f>
        <v>Obesity</v>
      </c>
      <c r="K969" s="41" t="str">
        <f>VLOOKUP(A969,'Medical Examinations'!A969:J3303,5,FALSE)</f>
        <v>Normal</v>
      </c>
      <c r="L969" s="42">
        <f>VLOOKUP(Healthcare!A969,'Hospitalisation Details'!A969:L3311,6,FALSE)</f>
        <v>33071</v>
      </c>
      <c r="M969" s="43">
        <f>VLOOKUP(A969,'Hospitalisation Details'!A969:L3311,9,FALSE)</f>
        <v>11435.74</v>
      </c>
      <c r="N969" s="40" t="str">
        <f>VLOOKUP(Healthcare!A969,'Hospitalisation Details'!A969:L3311,10,FALSE)</f>
        <v>tier - 3</v>
      </c>
      <c r="O969" s="41" t="str">
        <f>VLOOKUP(A969,'Hospitalisation Details'!A968:L3311,11,FALSE)</f>
        <v>tier - 3</v>
      </c>
      <c r="P969" s="41" t="str">
        <f>VLOOKUP(A969,'Hospitalisation Details'!A968:L3311,12)</f>
        <v>R1013</v>
      </c>
      <c r="Q969" s="44">
        <f ca="1">VLOOKUP(A969,'Hospitalisation Details'!A968:L3311,7,FALSE)</f>
        <v>36</v>
      </c>
    </row>
    <row r="970" spans="1:17" ht="15.5" x14ac:dyDescent="0.35">
      <c r="A970" s="29" t="s">
        <v>1398</v>
      </c>
      <c r="B970" s="30" t="str">
        <f>VLOOKUP(A970,'Customer Names'!A970:E3304,3,FALSE)</f>
        <v>Eidinger</v>
      </c>
      <c r="C970" s="31">
        <f>VLOOKUP(A970,'Medical Examinations'!A970:J3304,2,FALSE)</f>
        <v>37.68</v>
      </c>
      <c r="D970" s="30">
        <f>VLOOKUP(A970,'Medical Examinations'!A970:J3304,4,FALSE)</f>
        <v>4.29</v>
      </c>
      <c r="E970" s="32" t="str">
        <f>VLOOKUP(A970,'Medical Examinations'!A970:J3304,6,FALSE)</f>
        <v>Yes</v>
      </c>
      <c r="F970" s="33" t="str">
        <f>VLOOKUP(A970,'Medical Examinations'!A970:J3304,7,FALSE)</f>
        <v>No</v>
      </c>
      <c r="G970" s="33" t="str">
        <f>VLOOKUP(A970,'Medical Examinations'!A970:J3304,8,FALSE)</f>
        <v>No</v>
      </c>
      <c r="H970" s="33">
        <f>VLOOKUP(A970,'Medical Examinations'!A970:J3304,9,FALSE)</f>
        <v>0</v>
      </c>
      <c r="I970" s="33" t="str">
        <f>VLOOKUP(A970,'Medical Examinations'!A970:J3304,10,FALSE)</f>
        <v>No</v>
      </c>
      <c r="J970" s="33" t="str">
        <f>VLOOKUP(A970,'Medical Examinations'!A970:J3304,3,FALSE)</f>
        <v>Obesity</v>
      </c>
      <c r="K970" s="33" t="str">
        <f>VLOOKUP(A970,'Medical Examinations'!A970:J3304,5,FALSE)</f>
        <v>Normal</v>
      </c>
      <c r="L970" s="34">
        <f>VLOOKUP(Healthcare!A970,'Hospitalisation Details'!A970:L3312,6,FALSE)</f>
        <v>34859</v>
      </c>
      <c r="M970" s="35">
        <f>VLOOKUP(A970,'Hospitalisation Details'!A970:L3312,9,FALSE)</f>
        <v>11419.49</v>
      </c>
      <c r="N970" s="32" t="str">
        <f>VLOOKUP(Healthcare!A970,'Hospitalisation Details'!A970:L3312,10,FALSE)</f>
        <v>tier - 3</v>
      </c>
      <c r="O970" s="33" t="str">
        <f>VLOOKUP(A970,'Hospitalisation Details'!A969:L3312,11,FALSE)</f>
        <v>tier - 1</v>
      </c>
      <c r="P970" s="33" t="str">
        <f>VLOOKUP(A970,'Hospitalisation Details'!A969:L3312,12)</f>
        <v>R1013</v>
      </c>
      <c r="Q970" s="36">
        <f ca="1">VLOOKUP(A970,'Hospitalisation Details'!A969:L3312,7,FALSE)</f>
        <v>31</v>
      </c>
    </row>
    <row r="971" spans="1:17" ht="15.5" x14ac:dyDescent="0.35">
      <c r="A971" s="37" t="s">
        <v>1397</v>
      </c>
      <c r="B971" s="38" t="str">
        <f>VLOOKUP(A971,'Customer Names'!A971:E3305,3,FALSE)</f>
        <v>Ginsburg</v>
      </c>
      <c r="C971" s="39">
        <f>VLOOKUP(A971,'Medical Examinations'!A971:J3305,2,FALSE)</f>
        <v>35.49</v>
      </c>
      <c r="D971" s="38">
        <f>VLOOKUP(A971,'Medical Examinations'!A971:J3305,4,FALSE)</f>
        <v>4.74</v>
      </c>
      <c r="E971" s="40" t="str">
        <f>VLOOKUP(A971,'Medical Examinations'!A971:J3305,6,FALSE)</f>
        <v>Yes</v>
      </c>
      <c r="F971" s="41" t="str">
        <f>VLOOKUP(A971,'Medical Examinations'!A971:J3305,7,FALSE)</f>
        <v>No</v>
      </c>
      <c r="G971" s="41" t="str">
        <f>VLOOKUP(A971,'Medical Examinations'!A971:J3305,8,FALSE)</f>
        <v>Yes</v>
      </c>
      <c r="H971" s="41">
        <f>VLOOKUP(A971,'Medical Examinations'!A971:J3305,9,FALSE)</f>
        <v>1</v>
      </c>
      <c r="I971" s="41" t="str">
        <f>VLOOKUP(A971,'Medical Examinations'!A971:J3305,10,FALSE)</f>
        <v>No</v>
      </c>
      <c r="J971" s="41" t="str">
        <f>VLOOKUP(A971,'Medical Examinations'!A971:J3305,3,FALSE)</f>
        <v>Obesity</v>
      </c>
      <c r="K971" s="41" t="str">
        <f>VLOOKUP(A971,'Medical Examinations'!A971:J3305,5,FALSE)</f>
        <v>Normal</v>
      </c>
      <c r="L971" s="42">
        <f>VLOOKUP(Healthcare!A971,'Hospitalisation Details'!A971:L3313,6,FALSE)</f>
        <v>34265</v>
      </c>
      <c r="M971" s="43">
        <f>VLOOKUP(A971,'Hospitalisation Details'!A971:L3313,9,FALSE)</f>
        <v>11412.02</v>
      </c>
      <c r="N971" s="40" t="str">
        <f>VLOOKUP(Healthcare!A971,'Hospitalisation Details'!A971:L3313,10,FALSE)</f>
        <v>tier - 3</v>
      </c>
      <c r="O971" s="41" t="str">
        <f>VLOOKUP(A971,'Hospitalisation Details'!A970:L3313,11,FALSE)</f>
        <v>tier - 1</v>
      </c>
      <c r="P971" s="41" t="str">
        <f>VLOOKUP(A971,'Hospitalisation Details'!A970:L3313,12)</f>
        <v>R1013</v>
      </c>
      <c r="Q971" s="44">
        <f ca="1">VLOOKUP(A971,'Hospitalisation Details'!A970:L3313,7,FALSE)</f>
        <v>32</v>
      </c>
    </row>
    <row r="972" spans="1:17" ht="15.5" x14ac:dyDescent="0.35">
      <c r="A972" s="29" t="s">
        <v>1396</v>
      </c>
      <c r="B972" s="30" t="str">
        <f>VLOOKUP(A972,'Customer Names'!A972:E3306,3,FALSE)</f>
        <v>Truex</v>
      </c>
      <c r="C972" s="31">
        <f>VLOOKUP(A972,'Medical Examinations'!A972:J3306,2,FALSE)</f>
        <v>44.7</v>
      </c>
      <c r="D972" s="30">
        <f>VLOOKUP(A972,'Medical Examinations'!A972:J3306,4,FALSE)</f>
        <v>7.6</v>
      </c>
      <c r="E972" s="32" t="str">
        <f>VLOOKUP(A972,'Medical Examinations'!A972:J3306,6,FALSE)</f>
        <v>Yes</v>
      </c>
      <c r="F972" s="33" t="str">
        <f>VLOOKUP(A972,'Medical Examinations'!A972:J3306,7,FALSE)</f>
        <v>No</v>
      </c>
      <c r="G972" s="33" t="str">
        <f>VLOOKUP(A972,'Medical Examinations'!A972:J3306,8,FALSE)</f>
        <v>No</v>
      </c>
      <c r="H972" s="33">
        <f>VLOOKUP(A972,'Medical Examinations'!A972:J3306,9,FALSE)</f>
        <v>2</v>
      </c>
      <c r="I972" s="33" t="str">
        <f>VLOOKUP(A972,'Medical Examinations'!A972:J3306,10,FALSE)</f>
        <v>No</v>
      </c>
      <c r="J972" s="33" t="str">
        <f>VLOOKUP(A972,'Medical Examinations'!A972:J3306,3,FALSE)</f>
        <v>Obesity</v>
      </c>
      <c r="K972" s="33" t="str">
        <f>VLOOKUP(A972,'Medical Examinations'!A972:J3306,5,FALSE)</f>
        <v>Diabetese</v>
      </c>
      <c r="L972" s="34">
        <f>VLOOKUP(Healthcare!A972,'Hospitalisation Details'!A972:L3314,6,FALSE)</f>
        <v>33153</v>
      </c>
      <c r="M972" s="35">
        <f>VLOOKUP(A972,'Hospitalisation Details'!A972:L3314,9,FALSE)</f>
        <v>11411.69</v>
      </c>
      <c r="N972" s="32" t="str">
        <f>VLOOKUP(Healthcare!A972,'Hospitalisation Details'!A972:L3314,10,FALSE)</f>
        <v>tier - 3</v>
      </c>
      <c r="O972" s="33" t="str">
        <f>VLOOKUP(A972,'Hospitalisation Details'!A971:L3314,11,FALSE)</f>
        <v>tier - 2</v>
      </c>
      <c r="P972" s="33" t="str">
        <f>VLOOKUP(A972,'Hospitalisation Details'!A971:L3314,12)</f>
        <v>R1013</v>
      </c>
      <c r="Q972" s="36">
        <f ca="1">VLOOKUP(A972,'Hospitalisation Details'!A971:L3314,7,FALSE)</f>
        <v>35</v>
      </c>
    </row>
    <row r="973" spans="1:17" ht="15.5" x14ac:dyDescent="0.35">
      <c r="A973" s="37" t="s">
        <v>1395</v>
      </c>
      <c r="B973" s="38" t="str">
        <f>VLOOKUP(A973,'Customer Names'!A973:E3307,3,FALSE)</f>
        <v>Higgins</v>
      </c>
      <c r="C973" s="39">
        <f>VLOOKUP(A973,'Medical Examinations'!A973:J3307,2,FALSE)</f>
        <v>38.380000000000003</v>
      </c>
      <c r="D973" s="38">
        <f>VLOOKUP(A973,'Medical Examinations'!A973:J3307,4,FALSE)</f>
        <v>8.5</v>
      </c>
      <c r="E973" s="40" t="str">
        <f>VLOOKUP(A973,'Medical Examinations'!A973:J3307,6,FALSE)</f>
        <v>Yes</v>
      </c>
      <c r="F973" s="41" t="str">
        <f>VLOOKUP(A973,'Medical Examinations'!A973:J3307,7,FALSE)</f>
        <v>No</v>
      </c>
      <c r="G973" s="41" t="str">
        <f>VLOOKUP(A973,'Medical Examinations'!A973:J3307,8,FALSE)</f>
        <v>No</v>
      </c>
      <c r="H973" s="41">
        <f>VLOOKUP(A973,'Medical Examinations'!A973:J3307,9,FALSE)</f>
        <v>2</v>
      </c>
      <c r="I973" s="41" t="str">
        <f>VLOOKUP(A973,'Medical Examinations'!A973:J3307,10,FALSE)</f>
        <v>No</v>
      </c>
      <c r="J973" s="41" t="str">
        <f>VLOOKUP(A973,'Medical Examinations'!A973:J3307,3,FALSE)</f>
        <v>Obesity</v>
      </c>
      <c r="K973" s="41" t="str">
        <f>VLOOKUP(A973,'Medical Examinations'!A973:J3307,5,FALSE)</f>
        <v>Diabetese</v>
      </c>
      <c r="L973" s="42">
        <f>VLOOKUP(Healthcare!A973,'Hospitalisation Details'!A973:L3315,6,FALSE)</f>
        <v>33148</v>
      </c>
      <c r="M973" s="43">
        <f>VLOOKUP(A973,'Hospitalisation Details'!A973:L3315,9,FALSE)</f>
        <v>11396.9</v>
      </c>
      <c r="N973" s="40" t="str">
        <f>VLOOKUP(Healthcare!A973,'Hospitalisation Details'!A973:L3315,10,FALSE)</f>
        <v>tier - 3</v>
      </c>
      <c r="O973" s="41" t="str">
        <f>VLOOKUP(A973,'Hospitalisation Details'!A972:L3315,11,FALSE)</f>
        <v>tier - 3</v>
      </c>
      <c r="P973" s="41" t="str">
        <f>VLOOKUP(A973,'Hospitalisation Details'!A972:L3315,12)</f>
        <v>R1013</v>
      </c>
      <c r="Q973" s="44">
        <f ca="1">VLOOKUP(A973,'Hospitalisation Details'!A972:L3315,7,FALSE)</f>
        <v>35</v>
      </c>
    </row>
    <row r="974" spans="1:17" ht="15.5" x14ac:dyDescent="0.35">
      <c r="A974" s="29" t="s">
        <v>1394</v>
      </c>
      <c r="B974" s="30" t="str">
        <f>VLOOKUP(A974,'Customer Names'!A974:E3308,3,FALSE)</f>
        <v>McCurdy</v>
      </c>
      <c r="C974" s="31">
        <f>VLOOKUP(A974,'Medical Examinations'!A974:J3308,2,FALSE)</f>
        <v>35.244999999999997</v>
      </c>
      <c r="D974" s="30">
        <f>VLOOKUP(A974,'Medical Examinations'!A974:J3308,4,FALSE)</f>
        <v>11.22</v>
      </c>
      <c r="E974" s="32" t="str">
        <f>VLOOKUP(A974,'Medical Examinations'!A974:J3308,6,FALSE)</f>
        <v>Yes</v>
      </c>
      <c r="F974" s="33" t="str">
        <f>VLOOKUP(A974,'Medical Examinations'!A974:J3308,7,FALSE)</f>
        <v>No</v>
      </c>
      <c r="G974" s="33" t="str">
        <f>VLOOKUP(A974,'Medical Examinations'!A974:J3308,8,FALSE)</f>
        <v>No</v>
      </c>
      <c r="H974" s="33">
        <f>VLOOKUP(A974,'Medical Examinations'!A974:J3308,9,FALSE)</f>
        <v>0</v>
      </c>
      <c r="I974" s="33" t="str">
        <f>VLOOKUP(A974,'Medical Examinations'!A974:J3308,10,FALSE)</f>
        <v>No</v>
      </c>
      <c r="J974" s="33" t="str">
        <f>VLOOKUP(A974,'Medical Examinations'!A974:J3308,3,FALSE)</f>
        <v>Obesity</v>
      </c>
      <c r="K974" s="33" t="str">
        <f>VLOOKUP(A974,'Medical Examinations'!A974:J3308,5,FALSE)</f>
        <v>Diabetese</v>
      </c>
      <c r="L974" s="34">
        <f>VLOOKUP(Healthcare!A974,'Hospitalisation Details'!A974:L3316,6,FALSE)</f>
        <v>35783</v>
      </c>
      <c r="M974" s="35">
        <f>VLOOKUP(A974,'Hospitalisation Details'!A974:L3316,9,FALSE)</f>
        <v>11394.07</v>
      </c>
      <c r="N974" s="32" t="str">
        <f>VLOOKUP(Healthcare!A974,'Hospitalisation Details'!A974:L3316,10,FALSE)</f>
        <v>tier - 3</v>
      </c>
      <c r="O974" s="33" t="str">
        <f>VLOOKUP(A974,'Hospitalisation Details'!A973:L3316,11,FALSE)</f>
        <v>tier - 1</v>
      </c>
      <c r="P974" s="33" t="str">
        <f>VLOOKUP(A974,'Hospitalisation Details'!A973:L3316,12)</f>
        <v>R1013</v>
      </c>
      <c r="Q974" s="36">
        <f ca="1">VLOOKUP(A974,'Hospitalisation Details'!A973:L3316,7,FALSE)</f>
        <v>28</v>
      </c>
    </row>
    <row r="975" spans="1:17" ht="15.5" x14ac:dyDescent="0.35">
      <c r="A975" s="37" t="s">
        <v>1393</v>
      </c>
      <c r="B975" s="38" t="str">
        <f>VLOOKUP(A975,'Customer Names'!A975:E3309,3,FALSE)</f>
        <v>Hughes</v>
      </c>
      <c r="C975" s="39">
        <f>VLOOKUP(A975,'Medical Examinations'!A975:J3309,2,FALSE)</f>
        <v>49.84</v>
      </c>
      <c r="D975" s="38">
        <f>VLOOKUP(A975,'Medical Examinations'!A975:J3309,4,FALSE)</f>
        <v>5.0999999999999996</v>
      </c>
      <c r="E975" s="40" t="str">
        <f>VLOOKUP(A975,'Medical Examinations'!A975:J3309,6,FALSE)</f>
        <v>Yes</v>
      </c>
      <c r="F975" s="41" t="str">
        <f>VLOOKUP(A975,'Medical Examinations'!A975:J3309,7,FALSE)</f>
        <v>No</v>
      </c>
      <c r="G975" s="41" t="str">
        <f>VLOOKUP(A975,'Medical Examinations'!A975:J3309,8,FALSE)</f>
        <v>Yes</v>
      </c>
      <c r="H975" s="41">
        <f>VLOOKUP(A975,'Medical Examinations'!A975:J3309,9,FALSE)</f>
        <v>1</v>
      </c>
      <c r="I975" s="41" t="str">
        <f>VLOOKUP(A975,'Medical Examinations'!A975:J3309,10,FALSE)</f>
        <v>No</v>
      </c>
      <c r="J975" s="41" t="str">
        <f>VLOOKUP(A975,'Medical Examinations'!A975:J3309,3,FALSE)</f>
        <v>Obesity</v>
      </c>
      <c r="K975" s="41" t="str">
        <f>VLOOKUP(A975,'Medical Examinations'!A975:J3309,5,FALSE)</f>
        <v>Normal</v>
      </c>
      <c r="L975" s="42">
        <f>VLOOKUP(Healthcare!A975,'Hospitalisation Details'!A975:L3317,6,FALSE)</f>
        <v>35639</v>
      </c>
      <c r="M975" s="43">
        <f>VLOOKUP(A975,'Hospitalisation Details'!A975:L3317,9,FALSE)</f>
        <v>11388.27</v>
      </c>
      <c r="N975" s="40" t="str">
        <f>VLOOKUP(Healthcare!A975,'Hospitalisation Details'!A975:L3317,10,FALSE)</f>
        <v>tier - 3</v>
      </c>
      <c r="O975" s="41" t="str">
        <f>VLOOKUP(A975,'Hospitalisation Details'!A974:L3317,11,FALSE)</f>
        <v>tier - 2</v>
      </c>
      <c r="P975" s="41" t="str">
        <f>VLOOKUP(A975,'Hospitalisation Details'!A974:L3317,12)</f>
        <v>R1013</v>
      </c>
      <c r="Q975" s="44">
        <f ca="1">VLOOKUP(A975,'Hospitalisation Details'!A974:L3317,7,FALSE)</f>
        <v>29</v>
      </c>
    </row>
    <row r="976" spans="1:17" ht="15.5" x14ac:dyDescent="0.35">
      <c r="A976" s="29" t="s">
        <v>1392</v>
      </c>
      <c r="B976" s="30" t="str">
        <f>VLOOKUP(A976,'Customer Names'!A976:E3310,3,FALSE)</f>
        <v>Varner</v>
      </c>
      <c r="C976" s="31">
        <f>VLOOKUP(A976,'Medical Examinations'!A976:J3310,2,FALSE)</f>
        <v>49.06</v>
      </c>
      <c r="D976" s="30">
        <f>VLOOKUP(A976,'Medical Examinations'!A976:J3310,4,FALSE)</f>
        <v>5.43</v>
      </c>
      <c r="E976" s="32" t="str">
        <f>VLOOKUP(A976,'Medical Examinations'!A976:J3310,6,FALSE)</f>
        <v>Yes</v>
      </c>
      <c r="F976" s="33" t="str">
        <f>VLOOKUP(A976,'Medical Examinations'!A976:J3310,7,FALSE)</f>
        <v>No</v>
      </c>
      <c r="G976" s="33" t="str">
        <f>VLOOKUP(A976,'Medical Examinations'!A976:J3310,8,FALSE)</f>
        <v>No</v>
      </c>
      <c r="H976" s="33">
        <f>VLOOKUP(A976,'Medical Examinations'!A976:J3310,9,FALSE)</f>
        <v>1</v>
      </c>
      <c r="I976" s="33" t="str">
        <f>VLOOKUP(A976,'Medical Examinations'!A976:J3310,10,FALSE)</f>
        <v>No</v>
      </c>
      <c r="J976" s="33" t="str">
        <f>VLOOKUP(A976,'Medical Examinations'!A976:J3310,3,FALSE)</f>
        <v>Obesity</v>
      </c>
      <c r="K976" s="33" t="str">
        <f>VLOOKUP(A976,'Medical Examinations'!A976:J3310,5,FALSE)</f>
        <v>Normal</v>
      </c>
      <c r="L976" s="34">
        <f>VLOOKUP(Healthcare!A976,'Hospitalisation Details'!A976:L3318,6,FALSE)</f>
        <v>34498</v>
      </c>
      <c r="M976" s="35">
        <f>VLOOKUP(A976,'Hospitalisation Details'!A976:L3318,9,FALSE)</f>
        <v>11381.33</v>
      </c>
      <c r="N976" s="32" t="str">
        <f>VLOOKUP(Healthcare!A976,'Hospitalisation Details'!A976:L3318,10,FALSE)</f>
        <v>tier - 3</v>
      </c>
      <c r="O976" s="33" t="str">
        <f>VLOOKUP(A976,'Hospitalisation Details'!A975:L3318,11,FALSE)</f>
        <v>tier - 2</v>
      </c>
      <c r="P976" s="33" t="str">
        <f>VLOOKUP(A976,'Hospitalisation Details'!A975:L3318,12)</f>
        <v>R1013</v>
      </c>
      <c r="Q976" s="36">
        <f ca="1">VLOOKUP(A976,'Hospitalisation Details'!A975:L3318,7,FALSE)</f>
        <v>32</v>
      </c>
    </row>
    <row r="977" spans="1:17" ht="15.5" x14ac:dyDescent="0.35">
      <c r="A977" s="37" t="s">
        <v>1391</v>
      </c>
      <c r="B977" s="38" t="str">
        <f>VLOOKUP(A977,'Customer Names'!A977:E3311,3,FALSE)</f>
        <v>Dahmen</v>
      </c>
      <c r="C977" s="39">
        <f>VLOOKUP(A977,'Medical Examinations'!A977:J3311,2,FALSE)</f>
        <v>30.88</v>
      </c>
      <c r="D977" s="38">
        <f>VLOOKUP(A977,'Medical Examinations'!A977:J3311,4,FALSE)</f>
        <v>5.82</v>
      </c>
      <c r="E977" s="40" t="str">
        <f>VLOOKUP(A977,'Medical Examinations'!A977:J3311,6,FALSE)</f>
        <v>No</v>
      </c>
      <c r="F977" s="41" t="str">
        <f>VLOOKUP(A977,'Medical Examinations'!A977:J3311,7,FALSE)</f>
        <v>No</v>
      </c>
      <c r="G977" s="41" t="str">
        <f>VLOOKUP(A977,'Medical Examinations'!A977:J3311,8,FALSE)</f>
        <v>No</v>
      </c>
      <c r="H977" s="41">
        <f>VLOOKUP(A977,'Medical Examinations'!A977:J3311,9,FALSE)</f>
        <v>2</v>
      </c>
      <c r="I977" s="41" t="str">
        <f>VLOOKUP(A977,'Medical Examinations'!A977:J3311,10,FALSE)</f>
        <v>No</v>
      </c>
      <c r="J977" s="41" t="str">
        <f>VLOOKUP(A977,'Medical Examinations'!A977:J3311,3,FALSE)</f>
        <v>Obesity</v>
      </c>
      <c r="K977" s="41" t="str">
        <f>VLOOKUP(A977,'Medical Examinations'!A977:J3311,5,FALSE)</f>
        <v>Prediabetese</v>
      </c>
      <c r="L977" s="42">
        <f>VLOOKUP(Healthcare!A977,'Hospitalisation Details'!A977:L3319,6,FALSE)</f>
        <v>33944</v>
      </c>
      <c r="M977" s="43">
        <f>VLOOKUP(A977,'Hospitalisation Details'!A977:L3319,9,FALSE)</f>
        <v>11378.57</v>
      </c>
      <c r="N977" s="40" t="str">
        <f>VLOOKUP(Healthcare!A977,'Hospitalisation Details'!A977:L3319,10,FALSE)</f>
        <v>tier - 3</v>
      </c>
      <c r="O977" s="41" t="str">
        <f>VLOOKUP(A977,'Hospitalisation Details'!A976:L3319,11,FALSE)</f>
        <v>tier - 2</v>
      </c>
      <c r="P977" s="41" t="str">
        <f>VLOOKUP(A977,'Hospitalisation Details'!A976:L3319,12)</f>
        <v>R1013</v>
      </c>
      <c r="Q977" s="44">
        <f ca="1">VLOOKUP(A977,'Hospitalisation Details'!A976:L3319,7,FALSE)</f>
        <v>33</v>
      </c>
    </row>
    <row r="978" spans="1:17" ht="15.5" x14ac:dyDescent="0.35">
      <c r="A978" s="29" t="s">
        <v>1390</v>
      </c>
      <c r="B978" s="30" t="str">
        <f>VLOOKUP(A978,'Customer Names'!A978:E3312,3,FALSE)</f>
        <v>Young</v>
      </c>
      <c r="C978" s="31">
        <f>VLOOKUP(A978,'Medical Examinations'!A978:J3312,2,FALSE)</f>
        <v>33.35</v>
      </c>
      <c r="D978" s="30">
        <f>VLOOKUP(A978,'Medical Examinations'!A978:J3312,4,FALSE)</f>
        <v>6.05</v>
      </c>
      <c r="E978" s="32" t="str">
        <f>VLOOKUP(A978,'Medical Examinations'!A978:J3312,6,FALSE)</f>
        <v>No</v>
      </c>
      <c r="F978" s="33" t="str">
        <f>VLOOKUP(A978,'Medical Examinations'!A978:J3312,7,FALSE)</f>
        <v>No</v>
      </c>
      <c r="G978" s="33" t="str">
        <f>VLOOKUP(A978,'Medical Examinations'!A978:J3312,8,FALSE)</f>
        <v>Yes</v>
      </c>
      <c r="H978" s="33">
        <f>VLOOKUP(A978,'Medical Examinations'!A978:J3312,9,FALSE)</f>
        <v>1</v>
      </c>
      <c r="I978" s="33" t="str">
        <f>VLOOKUP(A978,'Medical Examinations'!A978:J3312,10,FALSE)</f>
        <v>No</v>
      </c>
      <c r="J978" s="33" t="str">
        <f>VLOOKUP(A978,'Medical Examinations'!A978:J3312,3,FALSE)</f>
        <v>Obesity</v>
      </c>
      <c r="K978" s="33" t="str">
        <f>VLOOKUP(A978,'Medical Examinations'!A978:J3312,5,FALSE)</f>
        <v>Prediabetese</v>
      </c>
      <c r="L978" s="34">
        <f>VLOOKUP(Healthcare!A978,'Hospitalisation Details'!A978:L3320,6,FALSE)</f>
        <v>36318</v>
      </c>
      <c r="M978" s="35">
        <f>VLOOKUP(A978,'Hospitalisation Details'!A978:L3320,9,FALSE)</f>
        <v>11369.39</v>
      </c>
      <c r="N978" s="32" t="str">
        <f>VLOOKUP(Healthcare!A978,'Hospitalisation Details'!A978:L3320,10,FALSE)</f>
        <v>tier - 3</v>
      </c>
      <c r="O978" s="33" t="str">
        <f>VLOOKUP(A978,'Hospitalisation Details'!A977:L3320,11,FALSE)</f>
        <v>tier - 1</v>
      </c>
      <c r="P978" s="33" t="str">
        <f>VLOOKUP(A978,'Hospitalisation Details'!A977:L3320,12)</f>
        <v>R1013</v>
      </c>
      <c r="Q978" s="36">
        <f ca="1">VLOOKUP(A978,'Hospitalisation Details'!A977:L3320,7,FALSE)</f>
        <v>27</v>
      </c>
    </row>
    <row r="979" spans="1:17" ht="15.5" x14ac:dyDescent="0.35">
      <c r="A979" s="37" t="s">
        <v>1389</v>
      </c>
      <c r="B979" s="38" t="str">
        <f>VLOOKUP(A979,'Customer Names'!A979:E3313,3,FALSE)</f>
        <v>Fraser</v>
      </c>
      <c r="C979" s="39">
        <f>VLOOKUP(A979,'Medical Examinations'!A979:J3313,2,FALSE)</f>
        <v>38</v>
      </c>
      <c r="D979" s="38">
        <f>VLOOKUP(A979,'Medical Examinations'!A979:J3313,4,FALSE)</f>
        <v>6.38</v>
      </c>
      <c r="E979" s="40" t="str">
        <f>VLOOKUP(A979,'Medical Examinations'!A979:J3313,6,FALSE)</f>
        <v>Yes</v>
      </c>
      <c r="F979" s="41" t="str">
        <f>VLOOKUP(A979,'Medical Examinations'!A979:J3313,7,FALSE)</f>
        <v>No</v>
      </c>
      <c r="G979" s="41" t="str">
        <f>VLOOKUP(A979,'Medical Examinations'!A979:J3313,8,FALSE)</f>
        <v>No</v>
      </c>
      <c r="H979" s="41">
        <f>VLOOKUP(A979,'Medical Examinations'!A979:J3313,9,FALSE)</f>
        <v>1</v>
      </c>
      <c r="I979" s="41" t="str">
        <f>VLOOKUP(A979,'Medical Examinations'!A979:J3313,10,FALSE)</f>
        <v>No</v>
      </c>
      <c r="J979" s="41" t="str">
        <f>VLOOKUP(A979,'Medical Examinations'!A979:J3313,3,FALSE)</f>
        <v>Obesity</v>
      </c>
      <c r="K979" s="41" t="str">
        <f>VLOOKUP(A979,'Medical Examinations'!A979:J3313,5,FALSE)</f>
        <v>Prediabetese</v>
      </c>
      <c r="L979" s="42">
        <f>VLOOKUP(Healthcare!A979,'Hospitalisation Details'!A979:L3321,6,FALSE)</f>
        <v>34681</v>
      </c>
      <c r="M979" s="43">
        <f>VLOOKUP(A979,'Hospitalisation Details'!A979:L3321,9,FALSE)</f>
        <v>11365.95</v>
      </c>
      <c r="N979" s="40" t="str">
        <f>VLOOKUP(Healthcare!A979,'Hospitalisation Details'!A979:L3321,10,FALSE)</f>
        <v>tier - 3</v>
      </c>
      <c r="O979" s="41" t="str">
        <f>VLOOKUP(A979,'Hospitalisation Details'!A978:L3321,11,FALSE)</f>
        <v>tier - 2</v>
      </c>
      <c r="P979" s="41" t="str">
        <f>VLOOKUP(A979,'Hospitalisation Details'!A978:L3321,12)</f>
        <v>R1013</v>
      </c>
      <c r="Q979" s="44">
        <f ca="1">VLOOKUP(A979,'Hospitalisation Details'!A978:L3321,7,FALSE)</f>
        <v>31</v>
      </c>
    </row>
    <row r="980" spans="1:17" ht="15.5" x14ac:dyDescent="0.35">
      <c r="A980" s="29" t="s">
        <v>1388</v>
      </c>
      <c r="B980" s="30" t="str">
        <f>VLOOKUP(A980,'Customer Names'!A980:E3314,3,FALSE)</f>
        <v>Deeg</v>
      </c>
      <c r="C980" s="31">
        <f>VLOOKUP(A980,'Medical Examinations'!A980:J3314,2,FALSE)</f>
        <v>36.08</v>
      </c>
      <c r="D980" s="30">
        <f>VLOOKUP(A980,'Medical Examinations'!A980:J3314,4,FALSE)</f>
        <v>5.73</v>
      </c>
      <c r="E980" s="32" t="str">
        <f>VLOOKUP(A980,'Medical Examinations'!A980:J3314,6,FALSE)</f>
        <v>Yes</v>
      </c>
      <c r="F980" s="33" t="str">
        <f>VLOOKUP(A980,'Medical Examinations'!A980:J3314,7,FALSE)</f>
        <v>No</v>
      </c>
      <c r="G980" s="33" t="str">
        <f>VLOOKUP(A980,'Medical Examinations'!A980:J3314,8,FALSE)</f>
        <v>No</v>
      </c>
      <c r="H980" s="33">
        <f>VLOOKUP(A980,'Medical Examinations'!A980:J3314,9,FALSE)</f>
        <v>1</v>
      </c>
      <c r="I980" s="33" t="str">
        <f>VLOOKUP(A980,'Medical Examinations'!A980:J3314,10,FALSE)</f>
        <v>No</v>
      </c>
      <c r="J980" s="33" t="str">
        <f>VLOOKUP(A980,'Medical Examinations'!A980:J3314,3,FALSE)</f>
        <v>Obesity</v>
      </c>
      <c r="K980" s="33" t="str">
        <f>VLOOKUP(A980,'Medical Examinations'!A980:J3314,5,FALSE)</f>
        <v>Prediabetese</v>
      </c>
      <c r="L980" s="34">
        <f>VLOOKUP(Healthcare!A980,'Hospitalisation Details'!A980:L3322,6,FALSE)</f>
        <v>34518</v>
      </c>
      <c r="M980" s="35">
        <f>VLOOKUP(A980,'Hospitalisation Details'!A980:L3322,9,FALSE)</f>
        <v>11363.28</v>
      </c>
      <c r="N980" s="32" t="str">
        <f>VLOOKUP(Healthcare!A980,'Hospitalisation Details'!A980:L3322,10,FALSE)</f>
        <v>tier - 3</v>
      </c>
      <c r="O980" s="33" t="str">
        <f>VLOOKUP(A980,'Hospitalisation Details'!A979:L3322,11,FALSE)</f>
        <v>tier - 1</v>
      </c>
      <c r="P980" s="33" t="str">
        <f>VLOOKUP(A980,'Hospitalisation Details'!A979:L3322,12)</f>
        <v>R1013</v>
      </c>
      <c r="Q980" s="36">
        <f ca="1">VLOOKUP(A980,'Hospitalisation Details'!A979:L3322,7,FALSE)</f>
        <v>32</v>
      </c>
    </row>
    <row r="981" spans="1:17" ht="15.5" x14ac:dyDescent="0.35">
      <c r="A981" s="37" t="s">
        <v>1387</v>
      </c>
      <c r="B981" s="38" t="str">
        <f>VLOOKUP(A981,'Customer Names'!A981:E3315,3,FALSE)</f>
        <v>Robertson</v>
      </c>
      <c r="C981" s="39">
        <f>VLOOKUP(A981,'Medical Examinations'!A981:J3315,2,FALSE)</f>
        <v>35.700000000000003</v>
      </c>
      <c r="D981" s="38">
        <f>VLOOKUP(A981,'Medical Examinations'!A981:J3315,4,FALSE)</f>
        <v>5.47</v>
      </c>
      <c r="E981" s="40" t="str">
        <f>VLOOKUP(A981,'Medical Examinations'!A981:J3315,6,FALSE)</f>
        <v>Yes</v>
      </c>
      <c r="F981" s="41" t="str">
        <f>VLOOKUP(A981,'Medical Examinations'!A981:J3315,7,FALSE)</f>
        <v>No</v>
      </c>
      <c r="G981" s="41" t="str">
        <f>VLOOKUP(A981,'Medical Examinations'!A981:J3315,8,FALSE)</f>
        <v>No</v>
      </c>
      <c r="H981" s="41">
        <f>VLOOKUP(A981,'Medical Examinations'!A981:J3315,9,FALSE)</f>
        <v>1</v>
      </c>
      <c r="I981" s="41" t="str">
        <f>VLOOKUP(A981,'Medical Examinations'!A981:J3315,10,FALSE)</f>
        <v>No</v>
      </c>
      <c r="J981" s="41" t="str">
        <f>VLOOKUP(A981,'Medical Examinations'!A981:J3315,3,FALSE)</f>
        <v>Obesity</v>
      </c>
      <c r="K981" s="41" t="str">
        <f>VLOOKUP(A981,'Medical Examinations'!A981:J3315,5,FALSE)</f>
        <v>Normal</v>
      </c>
      <c r="L981" s="42">
        <f>VLOOKUP(Healthcare!A981,'Hospitalisation Details'!A981:L3323,6,FALSE)</f>
        <v>34519</v>
      </c>
      <c r="M981" s="43">
        <f>VLOOKUP(A981,'Hospitalisation Details'!A981:L3323,9,FALSE)</f>
        <v>11362.76</v>
      </c>
      <c r="N981" s="40" t="str">
        <f>VLOOKUP(Healthcare!A981,'Hospitalisation Details'!A981:L3323,10,FALSE)</f>
        <v>tier - 3</v>
      </c>
      <c r="O981" s="41" t="str">
        <f>VLOOKUP(A981,'Hospitalisation Details'!A980:L3323,11,FALSE)</f>
        <v>tier - 1</v>
      </c>
      <c r="P981" s="41" t="str">
        <f>VLOOKUP(A981,'Hospitalisation Details'!A980:L3323,12)</f>
        <v>R1013</v>
      </c>
      <c r="Q981" s="44">
        <f ca="1">VLOOKUP(A981,'Hospitalisation Details'!A980:L3323,7,FALSE)</f>
        <v>32</v>
      </c>
    </row>
    <row r="982" spans="1:17" ht="15.5" x14ac:dyDescent="0.35">
      <c r="A982" s="29" t="s">
        <v>1386</v>
      </c>
      <c r="B982" s="30" t="str">
        <f>VLOOKUP(A982,'Customer Names'!A982:E3316,3,FALSE)</f>
        <v>Peck</v>
      </c>
      <c r="C982" s="31">
        <f>VLOOKUP(A982,'Medical Examinations'!A982:J3316,2,FALSE)</f>
        <v>34.01</v>
      </c>
      <c r="D982" s="30">
        <f>VLOOKUP(A982,'Medical Examinations'!A982:J3316,4,FALSE)</f>
        <v>11.3</v>
      </c>
      <c r="E982" s="32" t="str">
        <f>VLOOKUP(A982,'Medical Examinations'!A982:J3316,6,FALSE)</f>
        <v>No</v>
      </c>
      <c r="F982" s="33" t="str">
        <f>VLOOKUP(A982,'Medical Examinations'!A982:J3316,7,FALSE)</f>
        <v>No</v>
      </c>
      <c r="G982" s="33" t="str">
        <f>VLOOKUP(A982,'Medical Examinations'!A982:J3316,8,FALSE)</f>
        <v>No</v>
      </c>
      <c r="H982" s="33">
        <f>VLOOKUP(A982,'Medical Examinations'!A982:J3316,9,FALSE)</f>
        <v>0</v>
      </c>
      <c r="I982" s="33" t="str">
        <f>VLOOKUP(A982,'Medical Examinations'!A982:J3316,10,FALSE)</f>
        <v>No</v>
      </c>
      <c r="J982" s="33" t="str">
        <f>VLOOKUP(A982,'Medical Examinations'!A982:J3316,3,FALSE)</f>
        <v>Obesity</v>
      </c>
      <c r="K982" s="33" t="str">
        <f>VLOOKUP(A982,'Medical Examinations'!A982:J3316,5,FALSE)</f>
        <v>Diabetese</v>
      </c>
      <c r="L982" s="34">
        <f>VLOOKUP(Healthcare!A982,'Hospitalisation Details'!A982:L3324,6,FALSE)</f>
        <v>34968</v>
      </c>
      <c r="M982" s="35">
        <f>VLOOKUP(A982,'Hospitalisation Details'!A982:L3324,9,FALSE)</f>
        <v>11356.66</v>
      </c>
      <c r="N982" s="32" t="str">
        <f>VLOOKUP(Healthcare!A982,'Hospitalisation Details'!A982:L3324,10,FALSE)</f>
        <v>tier - 3</v>
      </c>
      <c r="O982" s="33" t="str">
        <f>VLOOKUP(A982,'Hospitalisation Details'!A981:L3324,11,FALSE)</f>
        <v>tier - 3</v>
      </c>
      <c r="P982" s="33" t="str">
        <f>VLOOKUP(A982,'Hospitalisation Details'!A981:L3324,12)</f>
        <v>R1013</v>
      </c>
      <c r="Q982" s="36">
        <f ca="1">VLOOKUP(A982,'Hospitalisation Details'!A981:L3324,7,FALSE)</f>
        <v>30</v>
      </c>
    </row>
    <row r="983" spans="1:17" ht="15.5" x14ac:dyDescent="0.35">
      <c r="A983" s="37" t="s">
        <v>1385</v>
      </c>
      <c r="B983" s="38" t="str">
        <f>VLOOKUP(A983,'Customer Names'!A983:E3317,3,FALSE)</f>
        <v>Burger</v>
      </c>
      <c r="C983" s="39">
        <f>VLOOKUP(A983,'Medical Examinations'!A983:J3317,2,FALSE)</f>
        <v>31.54</v>
      </c>
      <c r="D983" s="38">
        <f>VLOOKUP(A983,'Medical Examinations'!A983:J3317,4,FALSE)</f>
        <v>6.72</v>
      </c>
      <c r="E983" s="40" t="str">
        <f>VLOOKUP(A983,'Medical Examinations'!A983:J3317,6,FALSE)</f>
        <v>No</v>
      </c>
      <c r="F983" s="41" t="str">
        <f>VLOOKUP(A983,'Medical Examinations'!A983:J3317,7,FALSE)</f>
        <v>No</v>
      </c>
      <c r="G983" s="41" t="str">
        <f>VLOOKUP(A983,'Medical Examinations'!A983:J3317,8,FALSE)</f>
        <v>No</v>
      </c>
      <c r="H983" s="41">
        <f>VLOOKUP(A983,'Medical Examinations'!A983:J3317,9,FALSE)</f>
        <v>0</v>
      </c>
      <c r="I983" s="41" t="str">
        <f>VLOOKUP(A983,'Medical Examinations'!A983:J3317,10,FALSE)</f>
        <v>No</v>
      </c>
      <c r="J983" s="41" t="str">
        <f>VLOOKUP(A983,'Medical Examinations'!A983:J3317,3,FALSE)</f>
        <v>Obesity</v>
      </c>
      <c r="K983" s="41" t="str">
        <f>VLOOKUP(A983,'Medical Examinations'!A983:J3317,5,FALSE)</f>
        <v>Diabetese</v>
      </c>
      <c r="L983" s="42">
        <f>VLOOKUP(Healthcare!A983,'Hospitalisation Details'!A983:L3325,6,FALSE)</f>
        <v>35032</v>
      </c>
      <c r="M983" s="43">
        <f>VLOOKUP(A983,'Hospitalisation Details'!A983:L3325,9,FALSE)</f>
        <v>11353.23</v>
      </c>
      <c r="N983" s="40" t="str">
        <f>VLOOKUP(Healthcare!A983,'Hospitalisation Details'!A983:L3325,10,FALSE)</f>
        <v>tier - 3</v>
      </c>
      <c r="O983" s="41" t="str">
        <f>VLOOKUP(A983,'Hospitalisation Details'!A982:L3325,11,FALSE)</f>
        <v>tier - 1</v>
      </c>
      <c r="P983" s="41" t="str">
        <f>VLOOKUP(A983,'Hospitalisation Details'!A982:L3325,12)</f>
        <v>R1013</v>
      </c>
      <c r="Q983" s="44">
        <f ca="1">VLOOKUP(A983,'Hospitalisation Details'!A982:L3325,7,FALSE)</f>
        <v>30</v>
      </c>
    </row>
    <row r="984" spans="1:17" ht="15.5" x14ac:dyDescent="0.35">
      <c r="A984" s="29" t="s">
        <v>1384</v>
      </c>
      <c r="B984" s="30" t="str">
        <f>VLOOKUP(A984,'Customer Names'!A984:E3318,3,FALSE)</f>
        <v>Blain</v>
      </c>
      <c r="C984" s="31">
        <f>VLOOKUP(A984,'Medical Examinations'!A984:J3318,2,FALSE)</f>
        <v>23.3</v>
      </c>
      <c r="D984" s="30">
        <f>VLOOKUP(A984,'Medical Examinations'!A984:J3318,4,FALSE)</f>
        <v>5.36</v>
      </c>
      <c r="E984" s="32" t="str">
        <f>VLOOKUP(A984,'Medical Examinations'!A984:J3318,6,FALSE)</f>
        <v>Yes</v>
      </c>
      <c r="F984" s="33" t="str">
        <f>VLOOKUP(A984,'Medical Examinations'!A984:J3318,7,FALSE)</f>
        <v>No</v>
      </c>
      <c r="G984" s="33" t="str">
        <f>VLOOKUP(A984,'Medical Examinations'!A984:J3318,8,FALSE)</f>
        <v>No</v>
      </c>
      <c r="H984" s="33">
        <f>VLOOKUP(A984,'Medical Examinations'!A984:J3318,9,FALSE)</f>
        <v>1</v>
      </c>
      <c r="I984" s="33" t="str">
        <f>VLOOKUP(A984,'Medical Examinations'!A984:J3318,10,FALSE)</f>
        <v>No</v>
      </c>
      <c r="J984" s="33" t="str">
        <f>VLOOKUP(A984,'Medical Examinations'!A984:J3318,3,FALSE)</f>
        <v>Normal weight</v>
      </c>
      <c r="K984" s="33" t="str">
        <f>VLOOKUP(A984,'Medical Examinations'!A984:J3318,5,FALSE)</f>
        <v>Normal</v>
      </c>
      <c r="L984" s="34">
        <f>VLOOKUP(Healthcare!A984,'Hospitalisation Details'!A984:L3326,6,FALSE)</f>
        <v>34527</v>
      </c>
      <c r="M984" s="35">
        <f>VLOOKUP(A984,'Hospitalisation Details'!A984:L3326,9,FALSE)</f>
        <v>11345.52</v>
      </c>
      <c r="N984" s="32" t="str">
        <f>VLOOKUP(Healthcare!A984,'Hospitalisation Details'!A984:L3326,10,FALSE)</f>
        <v>tier - 3</v>
      </c>
      <c r="O984" s="33" t="str">
        <f>VLOOKUP(A984,'Hospitalisation Details'!A983:L3326,11,FALSE)</f>
        <v>tier - 3</v>
      </c>
      <c r="P984" s="33" t="str">
        <f>VLOOKUP(A984,'Hospitalisation Details'!A983:L3326,12)</f>
        <v>R1013</v>
      </c>
      <c r="Q984" s="36">
        <f ca="1">VLOOKUP(A984,'Hospitalisation Details'!A983:L3326,7,FALSE)</f>
        <v>32</v>
      </c>
    </row>
    <row r="985" spans="1:17" ht="15.5" x14ac:dyDescent="0.35">
      <c r="A985" s="37" t="s">
        <v>1383</v>
      </c>
      <c r="B985" s="38" t="str">
        <f>VLOOKUP(A985,'Customer Names'!A985:E3319,3,FALSE)</f>
        <v>Winters</v>
      </c>
      <c r="C985" s="39">
        <f>VLOOKUP(A985,'Medical Examinations'!A985:J3319,2,FALSE)</f>
        <v>27.75</v>
      </c>
      <c r="D985" s="38">
        <f>VLOOKUP(A985,'Medical Examinations'!A985:J3319,4,FALSE)</f>
        <v>9.8800000000000008</v>
      </c>
      <c r="E985" s="40" t="str">
        <f>VLOOKUP(A985,'Medical Examinations'!A985:J3319,6,FALSE)</f>
        <v>No</v>
      </c>
      <c r="F985" s="41" t="str">
        <f>VLOOKUP(A985,'Medical Examinations'!A985:J3319,7,FALSE)</f>
        <v>No</v>
      </c>
      <c r="G985" s="41" t="str">
        <f>VLOOKUP(A985,'Medical Examinations'!A985:J3319,8,FALSE)</f>
        <v>No</v>
      </c>
      <c r="H985" s="41">
        <f>VLOOKUP(A985,'Medical Examinations'!A985:J3319,9,FALSE)</f>
        <v>0</v>
      </c>
      <c r="I985" s="41" t="str">
        <f>VLOOKUP(A985,'Medical Examinations'!A985:J3319,10,FALSE)</f>
        <v>No</v>
      </c>
      <c r="J985" s="41" t="str">
        <f>VLOOKUP(A985,'Medical Examinations'!A985:J3319,3,FALSE)</f>
        <v>Overweight</v>
      </c>
      <c r="K985" s="41" t="str">
        <f>VLOOKUP(A985,'Medical Examinations'!A985:J3319,5,FALSE)</f>
        <v>Diabetese</v>
      </c>
      <c r="L985" s="42">
        <f>VLOOKUP(Healthcare!A985,'Hospitalisation Details'!A985:L3327,6,FALSE)</f>
        <v>36101</v>
      </c>
      <c r="M985" s="43">
        <f>VLOOKUP(A985,'Hospitalisation Details'!A985:L3327,9,FALSE)</f>
        <v>11344.32</v>
      </c>
      <c r="N985" s="40" t="str">
        <f>VLOOKUP(Healthcare!A985,'Hospitalisation Details'!A985:L3327,10,FALSE)</f>
        <v>tier - 3</v>
      </c>
      <c r="O985" s="41" t="str">
        <f>VLOOKUP(A985,'Hospitalisation Details'!A984:L3327,11,FALSE)</f>
        <v>tier - 2</v>
      </c>
      <c r="P985" s="41" t="str">
        <f>VLOOKUP(A985,'Hospitalisation Details'!A984:L3327,12)</f>
        <v>R1013</v>
      </c>
      <c r="Q985" s="44">
        <f ca="1">VLOOKUP(A985,'Hospitalisation Details'!A984:L3327,7,FALSE)</f>
        <v>27</v>
      </c>
    </row>
    <row r="986" spans="1:17" ht="15.5" x14ac:dyDescent="0.35">
      <c r="A986" s="29" t="s">
        <v>1382</v>
      </c>
      <c r="B986" s="30" t="str">
        <f>VLOOKUP(A986,'Customer Names'!A986:E3320,3,FALSE)</f>
        <v>McCue</v>
      </c>
      <c r="C986" s="31">
        <f>VLOOKUP(A986,'Medical Examinations'!A986:J3320,2,FALSE)</f>
        <v>42.46</v>
      </c>
      <c r="D986" s="30">
        <f>VLOOKUP(A986,'Medical Examinations'!A986:J3320,4,FALSE)</f>
        <v>4.1100000000000003</v>
      </c>
      <c r="E986" s="32" t="str">
        <f>VLOOKUP(A986,'Medical Examinations'!A986:J3320,6,FALSE)</f>
        <v>No</v>
      </c>
      <c r="F986" s="33" t="str">
        <f>VLOOKUP(A986,'Medical Examinations'!A986:J3320,7,FALSE)</f>
        <v>No</v>
      </c>
      <c r="G986" s="33" t="str">
        <f>VLOOKUP(A986,'Medical Examinations'!A986:J3320,8,FALSE)</f>
        <v>No</v>
      </c>
      <c r="H986" s="33">
        <f>VLOOKUP(A986,'Medical Examinations'!A986:J3320,9,FALSE)</f>
        <v>0</v>
      </c>
      <c r="I986" s="33" t="str">
        <f>VLOOKUP(A986,'Medical Examinations'!A986:J3320,10,FALSE)</f>
        <v>No</v>
      </c>
      <c r="J986" s="33" t="str">
        <f>VLOOKUP(A986,'Medical Examinations'!A986:J3320,3,FALSE)</f>
        <v>Obesity</v>
      </c>
      <c r="K986" s="33" t="str">
        <f>VLOOKUP(A986,'Medical Examinations'!A986:J3320,5,FALSE)</f>
        <v>Normal</v>
      </c>
      <c r="L986" s="34">
        <f>VLOOKUP(Healthcare!A986,'Hospitalisation Details'!A986:L3328,6,FALSE)</f>
        <v>36391</v>
      </c>
      <c r="M986" s="35">
        <f>VLOOKUP(A986,'Hospitalisation Details'!A986:L3328,9,FALSE)</f>
        <v>11326.71</v>
      </c>
      <c r="N986" s="32" t="str">
        <f>VLOOKUP(Healthcare!A986,'Hospitalisation Details'!A986:L3328,10,FALSE)</f>
        <v>tier - 3</v>
      </c>
      <c r="O986" s="33" t="str">
        <f>VLOOKUP(A986,'Hospitalisation Details'!A985:L3328,11,FALSE)</f>
        <v>tier - 3</v>
      </c>
      <c r="P986" s="33" t="str">
        <f>VLOOKUP(A986,'Hospitalisation Details'!A985:L3328,12)</f>
        <v>R1013</v>
      </c>
      <c r="Q986" s="36">
        <f ca="1">VLOOKUP(A986,'Hospitalisation Details'!A985:L3328,7,FALSE)</f>
        <v>27</v>
      </c>
    </row>
    <row r="987" spans="1:17" ht="15.5" x14ac:dyDescent="0.35">
      <c r="A987" s="37" t="s">
        <v>1381</v>
      </c>
      <c r="B987" s="38" t="str">
        <f>VLOOKUP(A987,'Customer Names'!A987:E3321,3,FALSE)</f>
        <v>Webster</v>
      </c>
      <c r="C987" s="39">
        <f>VLOOKUP(A987,'Medical Examinations'!A987:J3321,2,FALSE)</f>
        <v>54.47</v>
      </c>
      <c r="D987" s="38">
        <f>VLOOKUP(A987,'Medical Examinations'!A987:J3321,4,FALSE)</f>
        <v>7.48</v>
      </c>
      <c r="E987" s="40" t="str">
        <f>VLOOKUP(A987,'Medical Examinations'!A987:J3321,6,FALSE)</f>
        <v>No</v>
      </c>
      <c r="F987" s="41" t="str">
        <f>VLOOKUP(A987,'Medical Examinations'!A987:J3321,7,FALSE)</f>
        <v>No</v>
      </c>
      <c r="G987" s="41" t="str">
        <f>VLOOKUP(A987,'Medical Examinations'!A987:J3321,8,FALSE)</f>
        <v>No</v>
      </c>
      <c r="H987" s="41">
        <f>VLOOKUP(A987,'Medical Examinations'!A987:J3321,9,FALSE)</f>
        <v>0</v>
      </c>
      <c r="I987" s="41" t="str">
        <f>VLOOKUP(A987,'Medical Examinations'!A987:J3321,10,FALSE)</f>
        <v>No</v>
      </c>
      <c r="J987" s="41" t="str">
        <f>VLOOKUP(A987,'Medical Examinations'!A987:J3321,3,FALSE)</f>
        <v>Obesity</v>
      </c>
      <c r="K987" s="41" t="str">
        <f>VLOOKUP(A987,'Medical Examinations'!A987:J3321,5,FALSE)</f>
        <v>Diabetese</v>
      </c>
      <c r="L987" s="42">
        <f>VLOOKUP(Healthcare!A987,'Hospitalisation Details'!A987:L3329,6,FALSE)</f>
        <v>37519</v>
      </c>
      <c r="M987" s="43">
        <f>VLOOKUP(A987,'Hospitalisation Details'!A987:L3329,9,FALSE)</f>
        <v>11321.49</v>
      </c>
      <c r="N987" s="40" t="str">
        <f>VLOOKUP(Healthcare!A987,'Hospitalisation Details'!A987:L3329,10,FALSE)</f>
        <v>tier - 3</v>
      </c>
      <c r="O987" s="41" t="str">
        <f>VLOOKUP(A987,'Hospitalisation Details'!A986:L3329,11,FALSE)</f>
        <v>tier - 3</v>
      </c>
      <c r="P987" s="41" t="str">
        <f>VLOOKUP(A987,'Hospitalisation Details'!A986:L3329,12)</f>
        <v>R1013</v>
      </c>
      <c r="Q987" s="44">
        <f ca="1">VLOOKUP(A987,'Hospitalisation Details'!A986:L3329,7,FALSE)</f>
        <v>23</v>
      </c>
    </row>
    <row r="988" spans="1:17" ht="15.5" x14ac:dyDescent="0.35">
      <c r="A988" s="29" t="s">
        <v>1380</v>
      </c>
      <c r="B988" s="30" t="str">
        <f>VLOOKUP(A988,'Customer Names'!A988:E3322,3,FALSE)</f>
        <v>Anderson</v>
      </c>
      <c r="C988" s="31">
        <f>VLOOKUP(A988,'Medical Examinations'!A988:J3322,2,FALSE)</f>
        <v>24.93</v>
      </c>
      <c r="D988" s="30">
        <f>VLOOKUP(A988,'Medical Examinations'!A988:J3322,4,FALSE)</f>
        <v>9.18</v>
      </c>
      <c r="E988" s="32" t="str">
        <f>VLOOKUP(A988,'Medical Examinations'!A988:J3322,6,FALSE)</f>
        <v>Yes</v>
      </c>
      <c r="F988" s="33" t="str">
        <f>VLOOKUP(A988,'Medical Examinations'!A988:J3322,7,FALSE)</f>
        <v>No</v>
      </c>
      <c r="G988" s="33" t="str">
        <f>VLOOKUP(A988,'Medical Examinations'!A988:J3322,8,FALSE)</f>
        <v>Yes</v>
      </c>
      <c r="H988" s="33">
        <f>VLOOKUP(A988,'Medical Examinations'!A988:J3322,9,FALSE)</f>
        <v>1</v>
      </c>
      <c r="I988" s="33" t="str">
        <f>VLOOKUP(A988,'Medical Examinations'!A988:J3322,10,FALSE)</f>
        <v>No</v>
      </c>
      <c r="J988" s="33" t="str">
        <f>VLOOKUP(A988,'Medical Examinations'!A988:J3322,3,FALSE)</f>
        <v>Normal weight</v>
      </c>
      <c r="K988" s="33" t="str">
        <f>VLOOKUP(A988,'Medical Examinations'!A988:J3322,5,FALSE)</f>
        <v>Diabetese</v>
      </c>
      <c r="L988" s="34">
        <f>VLOOKUP(Healthcare!A988,'Hospitalisation Details'!A988:L3330,6,FALSE)</f>
        <v>34161</v>
      </c>
      <c r="M988" s="35">
        <f>VLOOKUP(A988,'Hospitalisation Details'!A988:L3330,9,FALSE)</f>
        <v>11319.12</v>
      </c>
      <c r="N988" s="32" t="str">
        <f>VLOOKUP(Healthcare!A988,'Hospitalisation Details'!A988:L3330,10,FALSE)</f>
        <v>tier - 3</v>
      </c>
      <c r="O988" s="33" t="str">
        <f>VLOOKUP(A988,'Hospitalisation Details'!A987:L3330,11,FALSE)</f>
        <v>tier - 1</v>
      </c>
      <c r="P988" s="33" t="str">
        <f>VLOOKUP(A988,'Hospitalisation Details'!A987:L3330,12)</f>
        <v>R1013</v>
      </c>
      <c r="Q988" s="36">
        <f ca="1">VLOOKUP(A988,'Hospitalisation Details'!A987:L3330,7,FALSE)</f>
        <v>33</v>
      </c>
    </row>
    <row r="989" spans="1:17" ht="15.5" x14ac:dyDescent="0.35">
      <c r="A989" s="37" t="s">
        <v>1379</v>
      </c>
      <c r="B989" s="38" t="str">
        <f>VLOOKUP(A989,'Customer Names'!A989:E3323,3,FALSE)</f>
        <v>Chiappone</v>
      </c>
      <c r="C989" s="39">
        <f>VLOOKUP(A989,'Medical Examinations'!A989:J3323,2,FALSE)</f>
        <v>48.12</v>
      </c>
      <c r="D989" s="38">
        <f>VLOOKUP(A989,'Medical Examinations'!A989:J3323,4,FALSE)</f>
        <v>4.51</v>
      </c>
      <c r="E989" s="40" t="str">
        <f>VLOOKUP(A989,'Medical Examinations'!A989:J3323,6,FALSE)</f>
        <v>Yes</v>
      </c>
      <c r="F989" s="41" t="str">
        <f>VLOOKUP(A989,'Medical Examinations'!A989:J3323,7,FALSE)</f>
        <v>No</v>
      </c>
      <c r="G989" s="41" t="str">
        <f>VLOOKUP(A989,'Medical Examinations'!A989:J3323,8,FALSE)</f>
        <v>No</v>
      </c>
      <c r="H989" s="41">
        <f>VLOOKUP(A989,'Medical Examinations'!A989:J3323,9,FALSE)</f>
        <v>1</v>
      </c>
      <c r="I989" s="41" t="str">
        <f>VLOOKUP(A989,'Medical Examinations'!A989:J3323,10,FALSE)</f>
        <v>No</v>
      </c>
      <c r="J989" s="41" t="str">
        <f>VLOOKUP(A989,'Medical Examinations'!A989:J3323,3,FALSE)</f>
        <v>Obesity</v>
      </c>
      <c r="K989" s="41" t="str">
        <f>VLOOKUP(A989,'Medical Examinations'!A989:J3323,5,FALSE)</f>
        <v>Normal</v>
      </c>
      <c r="L989" s="42">
        <f>VLOOKUP(Healthcare!A989,'Hospitalisation Details'!A989:L3331,6,FALSE)</f>
        <v>35043</v>
      </c>
      <c r="M989" s="43">
        <f>VLOOKUP(A989,'Hospitalisation Details'!A989:L3331,9,FALSE)</f>
        <v>11318.57</v>
      </c>
      <c r="N989" s="40" t="str">
        <f>VLOOKUP(Healthcare!A989,'Hospitalisation Details'!A989:L3331,10,FALSE)</f>
        <v>tier - 3</v>
      </c>
      <c r="O989" s="41" t="str">
        <f>VLOOKUP(A989,'Hospitalisation Details'!A988:L3331,11,FALSE)</f>
        <v>tier - 2</v>
      </c>
      <c r="P989" s="41" t="str">
        <f>VLOOKUP(A989,'Hospitalisation Details'!A988:L3331,12)</f>
        <v>R1013</v>
      </c>
      <c r="Q989" s="44">
        <f ca="1">VLOOKUP(A989,'Hospitalisation Details'!A988:L3331,7,FALSE)</f>
        <v>30</v>
      </c>
    </row>
    <row r="990" spans="1:17" ht="15.5" x14ac:dyDescent="0.35">
      <c r="A990" s="29" t="s">
        <v>1378</v>
      </c>
      <c r="B990" s="30" t="str">
        <f>VLOOKUP(A990,'Customer Names'!A990:E3324,3,FALSE)</f>
        <v>Opie</v>
      </c>
      <c r="C990" s="31">
        <f>VLOOKUP(A990,'Medical Examinations'!A990:J3324,2,FALSE)</f>
        <v>24.91</v>
      </c>
      <c r="D990" s="30">
        <f>VLOOKUP(A990,'Medical Examinations'!A990:J3324,4,FALSE)</f>
        <v>7.33</v>
      </c>
      <c r="E990" s="32" t="str">
        <f>VLOOKUP(A990,'Medical Examinations'!A990:J3324,6,FALSE)</f>
        <v>Yes</v>
      </c>
      <c r="F990" s="33" t="str">
        <f>VLOOKUP(A990,'Medical Examinations'!A990:J3324,7,FALSE)</f>
        <v>No</v>
      </c>
      <c r="G990" s="33" t="str">
        <f>VLOOKUP(A990,'Medical Examinations'!A990:J3324,8,FALSE)</f>
        <v>Yes</v>
      </c>
      <c r="H990" s="33">
        <f>VLOOKUP(A990,'Medical Examinations'!A990:J3324,9,FALSE)</f>
        <v>1</v>
      </c>
      <c r="I990" s="33" t="str">
        <f>VLOOKUP(A990,'Medical Examinations'!A990:J3324,10,FALSE)</f>
        <v>No</v>
      </c>
      <c r="J990" s="33" t="str">
        <f>VLOOKUP(A990,'Medical Examinations'!A990:J3324,3,FALSE)</f>
        <v>Normal weight</v>
      </c>
      <c r="K990" s="33" t="str">
        <f>VLOOKUP(A990,'Medical Examinations'!A990:J3324,5,FALSE)</f>
        <v>Diabetese</v>
      </c>
      <c r="L990" s="34">
        <f>VLOOKUP(Healthcare!A990,'Hospitalisation Details'!A990:L3332,6,FALSE)</f>
        <v>34295</v>
      </c>
      <c r="M990" s="35">
        <f>VLOOKUP(A990,'Hospitalisation Details'!A990:L3332,9,FALSE)</f>
        <v>11312.33</v>
      </c>
      <c r="N990" s="32" t="str">
        <f>VLOOKUP(Healthcare!A990,'Hospitalisation Details'!A990:L3332,10,FALSE)</f>
        <v>tier - 3</v>
      </c>
      <c r="O990" s="33" t="str">
        <f>VLOOKUP(A990,'Hospitalisation Details'!A989:L3332,11,FALSE)</f>
        <v>tier - 3</v>
      </c>
      <c r="P990" s="33" t="str">
        <f>VLOOKUP(A990,'Hospitalisation Details'!A989:L3332,12)</f>
        <v>R1013</v>
      </c>
      <c r="Q990" s="36">
        <f ca="1">VLOOKUP(A990,'Hospitalisation Details'!A989:L3332,7,FALSE)</f>
        <v>32</v>
      </c>
    </row>
    <row r="991" spans="1:17" ht="15.5" x14ac:dyDescent="0.35">
      <c r="A991" s="37" t="s">
        <v>1377</v>
      </c>
      <c r="B991" s="38" t="str">
        <f>VLOOKUP(A991,'Customer Names'!A991:E3325,3,FALSE)</f>
        <v>Donnelly</v>
      </c>
      <c r="C991" s="39">
        <f>VLOOKUP(A991,'Medical Examinations'!A991:J3325,2,FALSE)</f>
        <v>27.645</v>
      </c>
      <c r="D991" s="38">
        <f>VLOOKUP(A991,'Medical Examinations'!A991:J3325,4,FALSE)</f>
        <v>10.56</v>
      </c>
      <c r="E991" s="40" t="str">
        <f>VLOOKUP(A991,'Medical Examinations'!A991:J3325,6,FALSE)</f>
        <v>No</v>
      </c>
      <c r="F991" s="41" t="str">
        <f>VLOOKUP(A991,'Medical Examinations'!A991:J3325,7,FALSE)</f>
        <v>No</v>
      </c>
      <c r="G991" s="41" t="str">
        <f>VLOOKUP(A991,'Medical Examinations'!A991:J3325,8,FALSE)</f>
        <v>No</v>
      </c>
      <c r="H991" s="41">
        <f>VLOOKUP(A991,'Medical Examinations'!A991:J3325,9,FALSE)</f>
        <v>0</v>
      </c>
      <c r="I991" s="41" t="str">
        <f>VLOOKUP(A991,'Medical Examinations'!A991:J3325,10,FALSE)</f>
        <v>No</v>
      </c>
      <c r="J991" s="41" t="str">
        <f>VLOOKUP(A991,'Medical Examinations'!A991:J3325,3,FALSE)</f>
        <v>Overweight</v>
      </c>
      <c r="K991" s="41" t="str">
        <f>VLOOKUP(A991,'Medical Examinations'!A991:J3325,5,FALSE)</f>
        <v>Diabetese</v>
      </c>
      <c r="L991" s="42">
        <f>VLOOKUP(Healthcare!A991,'Hospitalisation Details'!A991:L3333,6,FALSE)</f>
        <v>36074</v>
      </c>
      <c r="M991" s="43">
        <f>VLOOKUP(A991,'Hospitalisation Details'!A991:L3333,9,FALSE)</f>
        <v>11305.93</v>
      </c>
      <c r="N991" s="40" t="str">
        <f>VLOOKUP(Healthcare!A991,'Hospitalisation Details'!A991:L3333,10,FALSE)</f>
        <v>tier - 3</v>
      </c>
      <c r="O991" s="41" t="str">
        <f>VLOOKUP(A991,'Hospitalisation Details'!A990:L3333,11,FALSE)</f>
        <v>tier - 1</v>
      </c>
      <c r="P991" s="41" t="str">
        <f>VLOOKUP(A991,'Hospitalisation Details'!A990:L3333,12)</f>
        <v>R1013</v>
      </c>
      <c r="Q991" s="44">
        <f ca="1">VLOOKUP(A991,'Hospitalisation Details'!A990:L3333,7,FALSE)</f>
        <v>27</v>
      </c>
    </row>
    <row r="992" spans="1:17" ht="15.5" x14ac:dyDescent="0.35">
      <c r="A992" s="29" t="s">
        <v>1376</v>
      </c>
      <c r="B992" s="30" t="str">
        <f>VLOOKUP(A992,'Customer Names'!A992:E3326,3,FALSE)</f>
        <v>Rall</v>
      </c>
      <c r="C992" s="31">
        <f>VLOOKUP(A992,'Medical Examinations'!A992:J3326,2,FALSE)</f>
        <v>33.700000000000003</v>
      </c>
      <c r="D992" s="30">
        <f>VLOOKUP(A992,'Medical Examinations'!A992:J3326,4,FALSE)</f>
        <v>4.01</v>
      </c>
      <c r="E992" s="32" t="str">
        <f>VLOOKUP(A992,'Medical Examinations'!A992:J3326,6,FALSE)</f>
        <v>No</v>
      </c>
      <c r="F992" s="33" t="str">
        <f>VLOOKUP(A992,'Medical Examinations'!A992:J3326,7,FALSE)</f>
        <v>No</v>
      </c>
      <c r="G992" s="33" t="str">
        <f>VLOOKUP(A992,'Medical Examinations'!A992:J3326,8,FALSE)</f>
        <v>No</v>
      </c>
      <c r="H992" s="33">
        <f>VLOOKUP(A992,'Medical Examinations'!A992:J3326,9,FALSE)</f>
        <v>2</v>
      </c>
      <c r="I992" s="33" t="str">
        <f>VLOOKUP(A992,'Medical Examinations'!A992:J3326,10,FALSE)</f>
        <v>No</v>
      </c>
      <c r="J992" s="33" t="str">
        <f>VLOOKUP(A992,'Medical Examinations'!A992:J3326,3,FALSE)</f>
        <v>Obesity</v>
      </c>
      <c r="K992" s="33" t="str">
        <f>VLOOKUP(A992,'Medical Examinations'!A992:J3326,5,FALSE)</f>
        <v>Normal</v>
      </c>
      <c r="L992" s="34">
        <f>VLOOKUP(Healthcare!A992,'Hospitalisation Details'!A992:L3334,6,FALSE)</f>
        <v>33872</v>
      </c>
      <c r="M992" s="35">
        <f>VLOOKUP(A992,'Hospitalisation Details'!A992:L3334,9,FALSE)</f>
        <v>11299.34</v>
      </c>
      <c r="N992" s="32" t="str">
        <f>VLOOKUP(Healthcare!A992,'Hospitalisation Details'!A992:L3334,10,FALSE)</f>
        <v>tier - 3</v>
      </c>
      <c r="O992" s="33" t="str">
        <f>VLOOKUP(A992,'Hospitalisation Details'!A991:L3334,11,FALSE)</f>
        <v>tier - 2</v>
      </c>
      <c r="P992" s="33" t="str">
        <f>VLOOKUP(A992,'Hospitalisation Details'!A991:L3334,12)</f>
        <v>R1013</v>
      </c>
      <c r="Q992" s="36">
        <f ca="1">VLOOKUP(A992,'Hospitalisation Details'!A991:L3334,7,FALSE)</f>
        <v>33</v>
      </c>
    </row>
    <row r="993" spans="1:17" ht="15.5" x14ac:dyDescent="0.35">
      <c r="A993" s="37" t="s">
        <v>1375</v>
      </c>
      <c r="B993" s="38" t="str">
        <f>VLOOKUP(A993,'Customer Names'!A993:E3327,3,FALSE)</f>
        <v>Mitchell</v>
      </c>
      <c r="C993" s="39">
        <f>VLOOKUP(A993,'Medical Examinations'!A993:J3327,2,FALSE)</f>
        <v>38.93</v>
      </c>
      <c r="D993" s="38">
        <f>VLOOKUP(A993,'Medical Examinations'!A993:J3327,4,FALSE)</f>
        <v>5.64</v>
      </c>
      <c r="E993" s="40" t="str">
        <f>VLOOKUP(A993,'Medical Examinations'!A993:J3327,6,FALSE)</f>
        <v>Yes</v>
      </c>
      <c r="F993" s="41" t="str">
        <f>VLOOKUP(A993,'Medical Examinations'!A993:J3327,7,FALSE)</f>
        <v>No</v>
      </c>
      <c r="G993" s="41" t="str">
        <f>VLOOKUP(A993,'Medical Examinations'!A993:J3327,8,FALSE)</f>
        <v>No</v>
      </c>
      <c r="H993" s="41">
        <f>VLOOKUP(A993,'Medical Examinations'!A993:J3327,9,FALSE)</f>
        <v>1</v>
      </c>
      <c r="I993" s="41" t="str">
        <f>VLOOKUP(A993,'Medical Examinations'!A993:J3327,10,FALSE)</f>
        <v>No</v>
      </c>
      <c r="J993" s="41" t="str">
        <f>VLOOKUP(A993,'Medical Examinations'!A993:J3327,3,FALSE)</f>
        <v>Obesity</v>
      </c>
      <c r="K993" s="41" t="str">
        <f>VLOOKUP(A993,'Medical Examinations'!A993:J3327,5,FALSE)</f>
        <v>Normal</v>
      </c>
      <c r="L993" s="42">
        <f>VLOOKUP(Healthcare!A993,'Hospitalisation Details'!A993:L3335,6,FALSE)</f>
        <v>36113</v>
      </c>
      <c r="M993" s="43">
        <f>VLOOKUP(A993,'Hospitalisation Details'!A993:L3335,9,FALSE)</f>
        <v>11294.57</v>
      </c>
      <c r="N993" s="40" t="str">
        <f>VLOOKUP(Healthcare!A993,'Hospitalisation Details'!A993:L3335,10,FALSE)</f>
        <v>tier - 3</v>
      </c>
      <c r="O993" s="41" t="str">
        <f>VLOOKUP(A993,'Hospitalisation Details'!A992:L3335,11,FALSE)</f>
        <v>tier - 1</v>
      </c>
      <c r="P993" s="41" t="str">
        <f>VLOOKUP(A993,'Hospitalisation Details'!A992:L3335,12)</f>
        <v>R1013</v>
      </c>
      <c r="Q993" s="44">
        <f ca="1">VLOOKUP(A993,'Hospitalisation Details'!A992:L3335,7,FALSE)</f>
        <v>27</v>
      </c>
    </row>
    <row r="994" spans="1:17" ht="15.5" x14ac:dyDescent="0.35">
      <c r="A994" s="29" t="s">
        <v>1374</v>
      </c>
      <c r="B994" s="30" t="str">
        <f>VLOOKUP(A994,'Customer Names'!A994:E3328,3,FALSE)</f>
        <v>Chen</v>
      </c>
      <c r="C994" s="31">
        <f>VLOOKUP(A994,'Medical Examinations'!A994:J3328,2,FALSE)</f>
        <v>32.774999999999999</v>
      </c>
      <c r="D994" s="30">
        <f>VLOOKUP(A994,'Medical Examinations'!A994:J3328,4,FALSE)</f>
        <v>8.02</v>
      </c>
      <c r="E994" s="32" t="str">
        <f>VLOOKUP(A994,'Medical Examinations'!A994:J3328,6,FALSE)</f>
        <v>Yes</v>
      </c>
      <c r="F994" s="33" t="str">
        <f>VLOOKUP(A994,'Medical Examinations'!A994:J3328,7,FALSE)</f>
        <v>No</v>
      </c>
      <c r="G994" s="33" t="str">
        <f>VLOOKUP(A994,'Medical Examinations'!A994:J3328,8,FALSE)</f>
        <v>No</v>
      </c>
      <c r="H994" s="33">
        <f>VLOOKUP(A994,'Medical Examinations'!A994:J3328,9,FALSE)</f>
        <v>2</v>
      </c>
      <c r="I994" s="33" t="str">
        <f>VLOOKUP(A994,'Medical Examinations'!A994:J3328,10,FALSE)</f>
        <v>No</v>
      </c>
      <c r="J994" s="33" t="str">
        <f>VLOOKUP(A994,'Medical Examinations'!A994:J3328,3,FALSE)</f>
        <v>Obesity</v>
      </c>
      <c r="K994" s="33" t="str">
        <f>VLOOKUP(A994,'Medical Examinations'!A994:J3328,5,FALSE)</f>
        <v>Diabetese</v>
      </c>
      <c r="L994" s="34">
        <f>VLOOKUP(Healthcare!A994,'Hospitalisation Details'!A994:L3336,6,FALSE)</f>
        <v>33046</v>
      </c>
      <c r="M994" s="35">
        <f>VLOOKUP(A994,'Hospitalisation Details'!A994:L3336,9,FALSE)</f>
        <v>11289.11</v>
      </c>
      <c r="N994" s="32" t="str">
        <f>VLOOKUP(Healthcare!A994,'Hospitalisation Details'!A994:L3336,10,FALSE)</f>
        <v>tier - 3</v>
      </c>
      <c r="O994" s="33" t="str">
        <f>VLOOKUP(A994,'Hospitalisation Details'!A993:L3336,11,FALSE)</f>
        <v>tier - 1</v>
      </c>
      <c r="P994" s="33" t="str">
        <f>VLOOKUP(A994,'Hospitalisation Details'!A993:L3336,12)</f>
        <v>R1013</v>
      </c>
      <c r="Q994" s="36">
        <f ca="1">VLOOKUP(A994,'Hospitalisation Details'!A993:L3336,7,FALSE)</f>
        <v>36</v>
      </c>
    </row>
    <row r="995" spans="1:17" ht="15.5" x14ac:dyDescent="0.35">
      <c r="A995" s="37" t="s">
        <v>1373</v>
      </c>
      <c r="B995" s="38" t="str">
        <f>VLOOKUP(A995,'Customer Names'!A995:E3329,3,FALSE)</f>
        <v>Tufaro</v>
      </c>
      <c r="C995" s="39">
        <f>VLOOKUP(A995,'Medical Examinations'!A995:J3329,2,FALSE)</f>
        <v>29.83</v>
      </c>
      <c r="D995" s="38">
        <f>VLOOKUP(A995,'Medical Examinations'!A995:J3329,4,FALSE)</f>
        <v>7.2</v>
      </c>
      <c r="E995" s="40" t="str">
        <f>VLOOKUP(A995,'Medical Examinations'!A995:J3329,6,FALSE)</f>
        <v>Yes</v>
      </c>
      <c r="F995" s="41" t="str">
        <f>VLOOKUP(A995,'Medical Examinations'!A995:J3329,7,FALSE)</f>
        <v>No</v>
      </c>
      <c r="G995" s="41" t="str">
        <f>VLOOKUP(A995,'Medical Examinations'!A995:J3329,8,FALSE)</f>
        <v>No</v>
      </c>
      <c r="H995" s="41">
        <f>VLOOKUP(A995,'Medical Examinations'!A995:J3329,9,FALSE)</f>
        <v>0</v>
      </c>
      <c r="I995" s="41" t="str">
        <f>VLOOKUP(A995,'Medical Examinations'!A995:J3329,10,FALSE)</f>
        <v>No</v>
      </c>
      <c r="J995" s="41" t="str">
        <f>VLOOKUP(A995,'Medical Examinations'!A995:J3329,3,FALSE)</f>
        <v>Overweight</v>
      </c>
      <c r="K995" s="41" t="str">
        <f>VLOOKUP(A995,'Medical Examinations'!A995:J3329,5,FALSE)</f>
        <v>Diabetese</v>
      </c>
      <c r="L995" s="42">
        <f>VLOOKUP(Healthcare!A995,'Hospitalisation Details'!A995:L3337,6,FALSE)</f>
        <v>35595</v>
      </c>
      <c r="M995" s="43">
        <f>VLOOKUP(A995,'Hospitalisation Details'!A995:L3337,9,FALSE)</f>
        <v>11286.54</v>
      </c>
      <c r="N995" s="40" t="str">
        <f>VLOOKUP(Healthcare!A995,'Hospitalisation Details'!A995:L3337,10,FALSE)</f>
        <v>tier - 3</v>
      </c>
      <c r="O995" s="41" t="str">
        <f>VLOOKUP(A995,'Hospitalisation Details'!A994:L3337,11,FALSE)</f>
        <v>tier - 3</v>
      </c>
      <c r="P995" s="41" t="str">
        <f>VLOOKUP(A995,'Hospitalisation Details'!A994:L3337,12)</f>
        <v>R1013</v>
      </c>
      <c r="Q995" s="44">
        <f ca="1">VLOOKUP(A995,'Hospitalisation Details'!A994:L3337,7,FALSE)</f>
        <v>29</v>
      </c>
    </row>
    <row r="996" spans="1:17" ht="15.5" x14ac:dyDescent="0.35">
      <c r="A996" s="29" t="s">
        <v>1372</v>
      </c>
      <c r="B996" s="30" t="str">
        <f>VLOOKUP(A996,'Customer Names'!A996:E3330,3,FALSE)</f>
        <v>Peters</v>
      </c>
      <c r="C996" s="31">
        <f>VLOOKUP(A996,'Medical Examinations'!A996:J3330,2,FALSE)</f>
        <v>28.31</v>
      </c>
      <c r="D996" s="30">
        <f>VLOOKUP(A996,'Medical Examinations'!A996:J3330,4,FALSE)</f>
        <v>4.55</v>
      </c>
      <c r="E996" s="32" t="str">
        <f>VLOOKUP(A996,'Medical Examinations'!A996:J3330,6,FALSE)</f>
        <v>No</v>
      </c>
      <c r="F996" s="33" t="str">
        <f>VLOOKUP(A996,'Medical Examinations'!A996:J3330,7,FALSE)</f>
        <v>Yes</v>
      </c>
      <c r="G996" s="33" t="str">
        <f>VLOOKUP(A996,'Medical Examinations'!A996:J3330,8,FALSE)</f>
        <v>No</v>
      </c>
      <c r="H996" s="33">
        <f>VLOOKUP(A996,'Medical Examinations'!A996:J3330,9,FALSE)</f>
        <v>1</v>
      </c>
      <c r="I996" s="33" t="str">
        <f>VLOOKUP(A996,'Medical Examinations'!A996:J3330,10,FALSE)</f>
        <v>No</v>
      </c>
      <c r="J996" s="33" t="str">
        <f>VLOOKUP(A996,'Medical Examinations'!A996:J3330,3,FALSE)</f>
        <v>Overweight</v>
      </c>
      <c r="K996" s="33" t="str">
        <f>VLOOKUP(A996,'Medical Examinations'!A996:J3330,5,FALSE)</f>
        <v>Normal</v>
      </c>
      <c r="L996" s="34">
        <f>VLOOKUP(Healthcare!A996,'Hospitalisation Details'!A996:L3338,6,FALSE)</f>
        <v>38264</v>
      </c>
      <c r="M996" s="35">
        <f>VLOOKUP(A996,'Hospitalisation Details'!A996:L3338,9,FALSE)</f>
        <v>11272.33</v>
      </c>
      <c r="N996" s="32" t="str">
        <f>VLOOKUP(Healthcare!A996,'Hospitalisation Details'!A996:L3338,10,FALSE)</f>
        <v>tier - 3</v>
      </c>
      <c r="O996" s="33" t="str">
        <f>VLOOKUP(A996,'Hospitalisation Details'!A995:L3338,11,FALSE)</f>
        <v>tier - 2</v>
      </c>
      <c r="P996" s="33" t="str">
        <f>VLOOKUP(A996,'Hospitalisation Details'!A995:L3338,12)</f>
        <v>R1013</v>
      </c>
      <c r="Q996" s="36">
        <f ca="1">VLOOKUP(A996,'Hospitalisation Details'!A995:L3338,7,FALSE)</f>
        <v>21</v>
      </c>
    </row>
    <row r="997" spans="1:17" ht="15.5" x14ac:dyDescent="0.35">
      <c r="A997" s="37" t="s">
        <v>1371</v>
      </c>
      <c r="B997" s="38" t="str">
        <f>VLOOKUP(A997,'Customer Names'!A997:E3331,3,FALSE)</f>
        <v>Susedik</v>
      </c>
      <c r="C997" s="39">
        <f>VLOOKUP(A997,'Medical Examinations'!A997:J3331,2,FALSE)</f>
        <v>29.79</v>
      </c>
      <c r="D997" s="38">
        <f>VLOOKUP(A997,'Medical Examinations'!A997:J3331,4,FALSE)</f>
        <v>9.0299999999999994</v>
      </c>
      <c r="E997" s="40" t="str">
        <f>VLOOKUP(A997,'Medical Examinations'!A997:J3331,6,FALSE)</f>
        <v>No</v>
      </c>
      <c r="F997" s="41" t="str">
        <f>VLOOKUP(A997,'Medical Examinations'!A997:J3331,7,FALSE)</f>
        <v>No</v>
      </c>
      <c r="G997" s="41" t="str">
        <f>VLOOKUP(A997,'Medical Examinations'!A997:J3331,8,FALSE)</f>
        <v>No</v>
      </c>
      <c r="H997" s="41">
        <f>VLOOKUP(A997,'Medical Examinations'!A997:J3331,9,FALSE)</f>
        <v>0</v>
      </c>
      <c r="I997" s="41" t="str">
        <f>VLOOKUP(A997,'Medical Examinations'!A997:J3331,10,FALSE)</f>
        <v>No</v>
      </c>
      <c r="J997" s="41" t="str">
        <f>VLOOKUP(A997,'Medical Examinations'!A997:J3331,3,FALSE)</f>
        <v>Overweight</v>
      </c>
      <c r="K997" s="41" t="str">
        <f>VLOOKUP(A997,'Medical Examinations'!A997:J3331,5,FALSE)</f>
        <v>Diabetese</v>
      </c>
      <c r="L997" s="42">
        <f>VLOOKUP(Healthcare!A997,'Hospitalisation Details'!A997:L3339,6,FALSE)</f>
        <v>33598</v>
      </c>
      <c r="M997" s="43">
        <f>VLOOKUP(A997,'Hospitalisation Details'!A997:L3339,9,FALSE)</f>
        <v>11265.71</v>
      </c>
      <c r="N997" s="40" t="str">
        <f>VLOOKUP(Healthcare!A997,'Hospitalisation Details'!A997:L3339,10,FALSE)</f>
        <v>tier - 3</v>
      </c>
      <c r="O997" s="41" t="str">
        <f>VLOOKUP(A997,'Hospitalisation Details'!A996:L3339,11,FALSE)</f>
        <v>tier - 1</v>
      </c>
      <c r="P997" s="41" t="str">
        <f>VLOOKUP(A997,'Hospitalisation Details'!A996:L3339,12)</f>
        <v>R1013</v>
      </c>
      <c r="Q997" s="44">
        <f ca="1">VLOOKUP(A997,'Hospitalisation Details'!A996:L3339,7,FALSE)</f>
        <v>34</v>
      </c>
    </row>
    <row r="998" spans="1:17" ht="15.5" x14ac:dyDescent="0.35">
      <c r="A998" s="29" t="s">
        <v>1370</v>
      </c>
      <c r="B998" s="30" t="str">
        <f>VLOOKUP(A998,'Customer Names'!A998:E3332,3,FALSE)</f>
        <v>Garcia</v>
      </c>
      <c r="C998" s="31">
        <f>VLOOKUP(A998,'Medical Examinations'!A998:J3332,2,FALSE)</f>
        <v>36.6</v>
      </c>
      <c r="D998" s="30">
        <f>VLOOKUP(A998,'Medical Examinations'!A998:J3332,4,FALSE)</f>
        <v>5.2</v>
      </c>
      <c r="E998" s="32" t="str">
        <f>VLOOKUP(A998,'Medical Examinations'!A998:J3332,6,FALSE)</f>
        <v>Yes</v>
      </c>
      <c r="F998" s="33" t="str">
        <f>VLOOKUP(A998,'Medical Examinations'!A998:J3332,7,FALSE)</f>
        <v>No</v>
      </c>
      <c r="G998" s="33" t="str">
        <f>VLOOKUP(A998,'Medical Examinations'!A998:J3332,8,FALSE)</f>
        <v>Yes</v>
      </c>
      <c r="H998" s="33">
        <f>VLOOKUP(A998,'Medical Examinations'!A998:J3332,9,FALSE)</f>
        <v>1</v>
      </c>
      <c r="I998" s="33" t="str">
        <f>VLOOKUP(A998,'Medical Examinations'!A998:J3332,10,FALSE)</f>
        <v>No</v>
      </c>
      <c r="J998" s="33" t="str">
        <f>VLOOKUP(A998,'Medical Examinations'!A998:J3332,3,FALSE)</f>
        <v>Obesity</v>
      </c>
      <c r="K998" s="33" t="str">
        <f>VLOOKUP(A998,'Medical Examinations'!A998:J3332,5,FALSE)</f>
        <v>Normal</v>
      </c>
      <c r="L998" s="34">
        <f>VLOOKUP(Healthcare!A998,'Hospitalisation Details'!A998:L3340,6,FALSE)</f>
        <v>36444</v>
      </c>
      <c r="M998" s="35">
        <f>VLOOKUP(A998,'Hospitalisation Details'!A998:L3340,9,FALSE)</f>
        <v>11264.54</v>
      </c>
      <c r="N998" s="32" t="str">
        <f>VLOOKUP(Healthcare!A998,'Hospitalisation Details'!A998:L3340,10,FALSE)</f>
        <v>tier - 3</v>
      </c>
      <c r="O998" s="33" t="str">
        <f>VLOOKUP(A998,'Hospitalisation Details'!A997:L3340,11,FALSE)</f>
        <v>tier - 2</v>
      </c>
      <c r="P998" s="33" t="str">
        <f>VLOOKUP(A998,'Hospitalisation Details'!A997:L3340,12)</f>
        <v>R1013</v>
      </c>
      <c r="Q998" s="36">
        <f ca="1">VLOOKUP(A998,'Hospitalisation Details'!A997:L3340,7,FALSE)</f>
        <v>26</v>
      </c>
    </row>
    <row r="999" spans="1:17" ht="15.5" x14ac:dyDescent="0.35">
      <c r="A999" s="37" t="s">
        <v>1369</v>
      </c>
      <c r="B999" s="38" t="str">
        <f>VLOOKUP(A999,'Customer Names'!A999:E3333,3,FALSE)</f>
        <v>Deady</v>
      </c>
      <c r="C999" s="39">
        <f>VLOOKUP(A999,'Medical Examinations'!A999:J3333,2,FALSE)</f>
        <v>35.93</v>
      </c>
      <c r="D999" s="38">
        <f>VLOOKUP(A999,'Medical Examinations'!A999:J3333,4,FALSE)</f>
        <v>8.3000000000000007</v>
      </c>
      <c r="E999" s="40" t="str">
        <f>VLOOKUP(A999,'Medical Examinations'!A999:J3333,6,FALSE)</f>
        <v>Yes</v>
      </c>
      <c r="F999" s="41" t="str">
        <f>VLOOKUP(A999,'Medical Examinations'!A999:J3333,7,FALSE)</f>
        <v>No</v>
      </c>
      <c r="G999" s="41" t="str">
        <f>VLOOKUP(A999,'Medical Examinations'!A999:J3333,8,FALSE)</f>
        <v>No</v>
      </c>
      <c r="H999" s="41">
        <f>VLOOKUP(A999,'Medical Examinations'!A999:J3333,9,FALSE)</f>
        <v>0</v>
      </c>
      <c r="I999" s="41" t="str">
        <f>VLOOKUP(A999,'Medical Examinations'!A999:J3333,10,FALSE)</f>
        <v>No</v>
      </c>
      <c r="J999" s="41" t="str">
        <f>VLOOKUP(A999,'Medical Examinations'!A999:J3333,3,FALSE)</f>
        <v>Obesity</v>
      </c>
      <c r="K999" s="41" t="str">
        <f>VLOOKUP(A999,'Medical Examinations'!A999:J3333,5,FALSE)</f>
        <v>Diabetese</v>
      </c>
      <c r="L999" s="42">
        <f>VLOOKUP(Healthcare!A999,'Hospitalisation Details'!A999:L3341,6,FALSE)</f>
        <v>33513</v>
      </c>
      <c r="M999" s="43">
        <f>VLOOKUP(A999,'Hospitalisation Details'!A999:L3341,9,FALSE)</f>
        <v>11255.29</v>
      </c>
      <c r="N999" s="40" t="str">
        <f>VLOOKUP(Healthcare!A999,'Hospitalisation Details'!A999:L3341,10,FALSE)</f>
        <v>tier - 3</v>
      </c>
      <c r="O999" s="41" t="str">
        <f>VLOOKUP(A999,'Hospitalisation Details'!A998:L3341,11,FALSE)</f>
        <v>tier - 1</v>
      </c>
      <c r="P999" s="41" t="str">
        <f>VLOOKUP(A999,'Hospitalisation Details'!A998:L3341,12)</f>
        <v>R1013</v>
      </c>
      <c r="Q999" s="44">
        <f ca="1">VLOOKUP(A999,'Hospitalisation Details'!A998:L3341,7,FALSE)</f>
        <v>34</v>
      </c>
    </row>
    <row r="1000" spans="1:17" ht="15.5" x14ac:dyDescent="0.35">
      <c r="A1000" s="29" t="s">
        <v>1368</v>
      </c>
      <c r="B1000" s="30" t="str">
        <f>VLOOKUP(A1000,'Customer Names'!A1000:E3334,3,FALSE)</f>
        <v>Campbell</v>
      </c>
      <c r="C1000" s="31">
        <f>VLOOKUP(A1000,'Medical Examinations'!A1000:J3334,2,FALSE)</f>
        <v>28.6</v>
      </c>
      <c r="D1000" s="30">
        <f>VLOOKUP(A1000,'Medical Examinations'!A1000:J3334,4,FALSE)</f>
        <v>5.56</v>
      </c>
      <c r="E1000" s="32" t="str">
        <f>VLOOKUP(A1000,'Medical Examinations'!A1000:J3334,6,FALSE)</f>
        <v>Yes</v>
      </c>
      <c r="F1000" s="33" t="str">
        <f>VLOOKUP(A1000,'Medical Examinations'!A1000:J3334,7,FALSE)</f>
        <v>No</v>
      </c>
      <c r="G1000" s="33" t="str">
        <f>VLOOKUP(A1000,'Medical Examinations'!A1000:J3334,8,FALSE)</f>
        <v>Yes</v>
      </c>
      <c r="H1000" s="33">
        <f>VLOOKUP(A1000,'Medical Examinations'!A1000:J3334,9,FALSE)</f>
        <v>1</v>
      </c>
      <c r="I1000" s="33" t="str">
        <f>VLOOKUP(A1000,'Medical Examinations'!A1000:J3334,10,FALSE)</f>
        <v>No</v>
      </c>
      <c r="J1000" s="33" t="str">
        <f>VLOOKUP(A1000,'Medical Examinations'!A1000:J3334,3,FALSE)</f>
        <v>Overweight</v>
      </c>
      <c r="K1000" s="33" t="str">
        <f>VLOOKUP(A1000,'Medical Examinations'!A1000:J3334,5,FALSE)</f>
        <v>Normal</v>
      </c>
      <c r="L1000" s="34">
        <f>VLOOKUP(Healthcare!A1000,'Hospitalisation Details'!A1000:L3342,6,FALSE)</f>
        <v>36392</v>
      </c>
      <c r="M1000" s="35">
        <f>VLOOKUP(A1000,'Hospitalisation Details'!A1000:L3342,9,FALSE)</f>
        <v>11253.42</v>
      </c>
      <c r="N1000" s="32" t="str">
        <f>VLOOKUP(Healthcare!A1000,'Hospitalisation Details'!A1000:L3342,10,FALSE)</f>
        <v>tier - 3</v>
      </c>
      <c r="O1000" s="33" t="str">
        <f>VLOOKUP(A1000,'Hospitalisation Details'!A999:L3342,11,FALSE)</f>
        <v>tier - 1</v>
      </c>
      <c r="P1000" s="33" t="str">
        <f>VLOOKUP(A1000,'Hospitalisation Details'!A999:L3342,12)</f>
        <v>R1013</v>
      </c>
      <c r="Q1000" s="36">
        <f ca="1">VLOOKUP(A1000,'Hospitalisation Details'!A999:L3342,7,FALSE)</f>
        <v>27</v>
      </c>
    </row>
    <row r="1001" spans="1:17" ht="15.5" x14ac:dyDescent="0.35">
      <c r="A1001" s="37" t="s">
        <v>1367</v>
      </c>
      <c r="B1001" s="38" t="str">
        <f>VLOOKUP(A1001,'Customer Names'!A1001:E3335,3,FALSE)</f>
        <v>Schaefer</v>
      </c>
      <c r="C1001" s="39">
        <f>VLOOKUP(A1001,'Medical Examinations'!A1001:J3335,2,FALSE)</f>
        <v>39.17</v>
      </c>
      <c r="D1001" s="38">
        <f>VLOOKUP(A1001,'Medical Examinations'!A1001:J3335,4,FALSE)</f>
        <v>4.1500000000000004</v>
      </c>
      <c r="E1001" s="40" t="str">
        <f>VLOOKUP(A1001,'Medical Examinations'!A1001:J3335,6,FALSE)</f>
        <v>No</v>
      </c>
      <c r="F1001" s="41" t="str">
        <f>VLOOKUP(A1001,'Medical Examinations'!A1001:J3335,7,FALSE)</f>
        <v>No</v>
      </c>
      <c r="G1001" s="41" t="str">
        <f>VLOOKUP(A1001,'Medical Examinations'!A1001:J3335,8,FALSE)</f>
        <v>No</v>
      </c>
      <c r="H1001" s="41">
        <f>VLOOKUP(A1001,'Medical Examinations'!A1001:J3335,9,FALSE)</f>
        <v>0</v>
      </c>
      <c r="I1001" s="41" t="str">
        <f>VLOOKUP(A1001,'Medical Examinations'!A1001:J3335,10,FALSE)</f>
        <v>No</v>
      </c>
      <c r="J1001" s="41" t="str">
        <f>VLOOKUP(A1001,'Medical Examinations'!A1001:J3335,3,FALSE)</f>
        <v>Obesity</v>
      </c>
      <c r="K1001" s="41" t="str">
        <f>VLOOKUP(A1001,'Medical Examinations'!A1001:J3335,5,FALSE)</f>
        <v>Normal</v>
      </c>
      <c r="L1001" s="42">
        <f>VLOOKUP(Healthcare!A1001,'Hospitalisation Details'!A1001:L3343,6,FALSE)</f>
        <v>36511</v>
      </c>
      <c r="M1001" s="43">
        <f>VLOOKUP(A1001,'Hospitalisation Details'!A1001:L3343,9,FALSE)</f>
        <v>11250.43</v>
      </c>
      <c r="N1001" s="40" t="str">
        <f>VLOOKUP(Healthcare!A1001,'Hospitalisation Details'!A1001:L3343,10,FALSE)</f>
        <v>tier - 3</v>
      </c>
      <c r="O1001" s="41" t="str">
        <f>VLOOKUP(A1001,'Hospitalisation Details'!A1000:L3343,11,FALSE)</f>
        <v>tier - 2</v>
      </c>
      <c r="P1001" s="41" t="str">
        <f>VLOOKUP(A1001,'Hospitalisation Details'!A1000:L3343,12)</f>
        <v>R1026</v>
      </c>
      <c r="Q1001" s="44">
        <f ca="1">VLOOKUP(A1001,'Hospitalisation Details'!A1000:L3343,7,FALSE)</f>
        <v>26</v>
      </c>
    </row>
    <row r="1002" spans="1:17" ht="15.5" x14ac:dyDescent="0.35">
      <c r="A1002" s="29" t="s">
        <v>1366</v>
      </c>
      <c r="B1002" s="30" t="str">
        <f>VLOOKUP(A1002,'Customer Names'!A1002:E3336,3,FALSE)</f>
        <v>D'Alessandro</v>
      </c>
      <c r="C1002" s="31">
        <f>VLOOKUP(A1002,'Medical Examinations'!A1002:J3336,2,FALSE)</f>
        <v>26.41</v>
      </c>
      <c r="D1002" s="30">
        <f>VLOOKUP(A1002,'Medical Examinations'!A1002:J3336,4,FALSE)</f>
        <v>5.99</v>
      </c>
      <c r="E1002" s="32" t="str">
        <f>VLOOKUP(A1002,'Medical Examinations'!A1002:J3336,6,FALSE)</f>
        <v>Yes</v>
      </c>
      <c r="F1002" s="33" t="str">
        <f>VLOOKUP(A1002,'Medical Examinations'!A1002:J3336,7,FALSE)</f>
        <v>No</v>
      </c>
      <c r="G1002" s="33" t="str">
        <f>VLOOKUP(A1002,'Medical Examinations'!A1002:J3336,8,FALSE)</f>
        <v>Yes</v>
      </c>
      <c r="H1002" s="33">
        <f>VLOOKUP(A1002,'Medical Examinations'!A1002:J3336,9,FALSE)</f>
        <v>1</v>
      </c>
      <c r="I1002" s="33" t="str">
        <f>VLOOKUP(A1002,'Medical Examinations'!A1002:J3336,10,FALSE)</f>
        <v>No</v>
      </c>
      <c r="J1002" s="33" t="str">
        <f>VLOOKUP(A1002,'Medical Examinations'!A1002:J3336,3,FALSE)</f>
        <v>Overweight</v>
      </c>
      <c r="K1002" s="33" t="str">
        <f>VLOOKUP(A1002,'Medical Examinations'!A1002:J3336,5,FALSE)</f>
        <v>Prediabetese</v>
      </c>
      <c r="L1002" s="34">
        <f>VLOOKUP(Healthcare!A1002,'Hospitalisation Details'!A1002:L3344,6,FALSE)</f>
        <v>36524</v>
      </c>
      <c r="M1002" s="35">
        <f>VLOOKUP(A1002,'Hospitalisation Details'!A1002:L3344,9,FALSE)</f>
        <v>11244.38</v>
      </c>
      <c r="N1002" s="32" t="str">
        <f>VLOOKUP(Healthcare!A1002,'Hospitalisation Details'!A1002:L3344,10,FALSE)</f>
        <v>tier - 3</v>
      </c>
      <c r="O1002" s="33" t="str">
        <f>VLOOKUP(A1002,'Hospitalisation Details'!A1001:L3344,11,FALSE)</f>
        <v>tier - 1</v>
      </c>
      <c r="P1002" s="33" t="str">
        <f>VLOOKUP(A1002,'Hospitalisation Details'!A1001:L3344,12)</f>
        <v>R1016</v>
      </c>
      <c r="Q1002" s="36">
        <f ca="1">VLOOKUP(A1002,'Hospitalisation Details'!A1001:L3344,7,FALSE)</f>
        <v>26</v>
      </c>
    </row>
    <row r="1003" spans="1:17" ht="15.5" x14ac:dyDescent="0.35">
      <c r="A1003" s="37" t="s">
        <v>1365</v>
      </c>
      <c r="B1003" s="38" t="str">
        <f>VLOOKUP(A1003,'Customer Names'!A1003:E3337,3,FALSE)</f>
        <v>Wyss</v>
      </c>
      <c r="C1003" s="39">
        <f>VLOOKUP(A1003,'Medical Examinations'!A1003:J3337,2,FALSE)</f>
        <v>30.63</v>
      </c>
      <c r="D1003" s="38">
        <f>VLOOKUP(A1003,'Medical Examinations'!A1003:J3337,4,FALSE)</f>
        <v>5.8</v>
      </c>
      <c r="E1003" s="40" t="str">
        <f>VLOOKUP(A1003,'Medical Examinations'!A1003:J3337,6,FALSE)</f>
        <v>Yes</v>
      </c>
      <c r="F1003" s="41" t="str">
        <f>VLOOKUP(A1003,'Medical Examinations'!A1003:J3337,7,FALSE)</f>
        <v>No</v>
      </c>
      <c r="G1003" s="41" t="str">
        <f>VLOOKUP(A1003,'Medical Examinations'!A1003:J3337,8,FALSE)</f>
        <v>No</v>
      </c>
      <c r="H1003" s="41">
        <f>VLOOKUP(A1003,'Medical Examinations'!A1003:J3337,9,FALSE)</f>
        <v>0</v>
      </c>
      <c r="I1003" s="41" t="str">
        <f>VLOOKUP(A1003,'Medical Examinations'!A1003:J3337,10,FALSE)</f>
        <v>No</v>
      </c>
      <c r="J1003" s="41" t="str">
        <f>VLOOKUP(A1003,'Medical Examinations'!A1003:J3337,3,FALSE)</f>
        <v>Obesity</v>
      </c>
      <c r="K1003" s="41" t="str">
        <f>VLOOKUP(A1003,'Medical Examinations'!A1003:J3337,5,FALSE)</f>
        <v>Prediabetese</v>
      </c>
      <c r="L1003" s="42">
        <f>VLOOKUP(Healthcare!A1003,'Hospitalisation Details'!A1003:L3345,6,FALSE)</f>
        <v>35244</v>
      </c>
      <c r="M1003" s="43">
        <f>VLOOKUP(A1003,'Hospitalisation Details'!A1003:L3345,9,FALSE)</f>
        <v>11217.35</v>
      </c>
      <c r="N1003" s="40" t="str">
        <f>VLOOKUP(Healthcare!A1003,'Hospitalisation Details'!A1003:L3345,10,FALSE)</f>
        <v>tier - 3</v>
      </c>
      <c r="O1003" s="41" t="str">
        <f>VLOOKUP(A1003,'Hospitalisation Details'!A1002:L3345,11,FALSE)</f>
        <v>tier - 2</v>
      </c>
      <c r="P1003" s="41" t="str">
        <f>VLOOKUP(A1003,'Hospitalisation Details'!A1002:L3345,12)</f>
        <v>R1025</v>
      </c>
      <c r="Q1003" s="44">
        <f ca="1">VLOOKUP(A1003,'Hospitalisation Details'!A1002:L3345,7,FALSE)</f>
        <v>30</v>
      </c>
    </row>
    <row r="1004" spans="1:17" ht="15.5" x14ac:dyDescent="0.35">
      <c r="A1004" s="29" t="s">
        <v>1364</v>
      </c>
      <c r="B1004" s="30" t="str">
        <f>VLOOKUP(A1004,'Customer Names'!A1004:E3338,3,FALSE)</f>
        <v>Rose</v>
      </c>
      <c r="C1004" s="31">
        <f>VLOOKUP(A1004,'Medical Examinations'!A1004:J3338,2,FALSE)</f>
        <v>31.73</v>
      </c>
      <c r="D1004" s="30">
        <f>VLOOKUP(A1004,'Medical Examinations'!A1004:J3338,4,FALSE)</f>
        <v>7.32</v>
      </c>
      <c r="E1004" s="32" t="str">
        <f>VLOOKUP(A1004,'Medical Examinations'!A1004:J3338,6,FALSE)</f>
        <v>Yes</v>
      </c>
      <c r="F1004" s="33" t="str">
        <f>VLOOKUP(A1004,'Medical Examinations'!A1004:J3338,7,FALSE)</f>
        <v>No</v>
      </c>
      <c r="G1004" s="33" t="str">
        <f>VLOOKUP(A1004,'Medical Examinations'!A1004:J3338,8,FALSE)</f>
        <v>No</v>
      </c>
      <c r="H1004" s="33">
        <f>VLOOKUP(A1004,'Medical Examinations'!A1004:J3338,9,FALSE)</f>
        <v>2</v>
      </c>
      <c r="I1004" s="33" t="str">
        <f>VLOOKUP(A1004,'Medical Examinations'!A1004:J3338,10,FALSE)</f>
        <v>No</v>
      </c>
      <c r="J1004" s="33" t="str">
        <f>VLOOKUP(A1004,'Medical Examinations'!A1004:J3338,3,FALSE)</f>
        <v>Obesity</v>
      </c>
      <c r="K1004" s="33" t="str">
        <f>VLOOKUP(A1004,'Medical Examinations'!A1004:J3338,5,FALSE)</f>
        <v>Diabetese</v>
      </c>
      <c r="L1004" s="34">
        <f>VLOOKUP(Healthcare!A1004,'Hospitalisation Details'!A1004:L3346,6,FALSE)</f>
        <v>33038</v>
      </c>
      <c r="M1004" s="35">
        <f>VLOOKUP(A1004,'Hospitalisation Details'!A1004:L3346,9,FALSE)</f>
        <v>11187.66</v>
      </c>
      <c r="N1004" s="32" t="str">
        <f>VLOOKUP(Healthcare!A1004,'Hospitalisation Details'!A1004:L3346,10,FALSE)</f>
        <v>tier - 3</v>
      </c>
      <c r="O1004" s="33" t="str">
        <f>VLOOKUP(A1004,'Hospitalisation Details'!A1003:L3346,11,FALSE)</f>
        <v>tier - 2</v>
      </c>
      <c r="P1004" s="33" t="str">
        <f>VLOOKUP(A1004,'Hospitalisation Details'!A1003:L3346,12)</f>
        <v>R1012</v>
      </c>
      <c r="Q1004" s="36">
        <f ca="1">VLOOKUP(A1004,'Hospitalisation Details'!A1003:L3346,7,FALSE)</f>
        <v>36</v>
      </c>
    </row>
    <row r="1005" spans="1:17" ht="15.5" x14ac:dyDescent="0.35">
      <c r="A1005" s="37" t="s">
        <v>1363</v>
      </c>
      <c r="B1005" s="38" t="str">
        <f>VLOOKUP(A1005,'Customer Names'!A1005:E3339,3,FALSE)</f>
        <v>Hopper</v>
      </c>
      <c r="C1005" s="39">
        <f>VLOOKUP(A1005,'Medical Examinations'!A1005:J3339,2,FALSE)</f>
        <v>30.7</v>
      </c>
      <c r="D1005" s="38">
        <f>VLOOKUP(A1005,'Medical Examinations'!A1005:J3339,4,FALSE)</f>
        <v>5.16</v>
      </c>
      <c r="E1005" s="40" t="str">
        <f>VLOOKUP(A1005,'Medical Examinations'!A1005:J3339,6,FALSE)</f>
        <v>No</v>
      </c>
      <c r="F1005" s="41" t="str">
        <f>VLOOKUP(A1005,'Medical Examinations'!A1005:J3339,7,FALSE)</f>
        <v>No</v>
      </c>
      <c r="G1005" s="41" t="str">
        <f>VLOOKUP(A1005,'Medical Examinations'!A1005:J3339,8,FALSE)</f>
        <v>No</v>
      </c>
      <c r="H1005" s="41">
        <f>VLOOKUP(A1005,'Medical Examinations'!A1005:J3339,9,FALSE)</f>
        <v>2</v>
      </c>
      <c r="I1005" s="41" t="str">
        <f>VLOOKUP(A1005,'Medical Examinations'!A1005:J3339,10,FALSE)</f>
        <v>No</v>
      </c>
      <c r="J1005" s="41" t="str">
        <f>VLOOKUP(A1005,'Medical Examinations'!A1005:J3339,3,FALSE)</f>
        <v>Obesity</v>
      </c>
      <c r="K1005" s="41" t="str">
        <f>VLOOKUP(A1005,'Medical Examinations'!A1005:J3339,5,FALSE)</f>
        <v>Normal</v>
      </c>
      <c r="L1005" s="42">
        <f>VLOOKUP(Healthcare!A1005,'Hospitalisation Details'!A1005:L3347,6,FALSE)</f>
        <v>33850</v>
      </c>
      <c r="M1005" s="43">
        <f>VLOOKUP(A1005,'Hospitalisation Details'!A1005:L3347,9,FALSE)</f>
        <v>11186.2</v>
      </c>
      <c r="N1005" s="40" t="str">
        <f>VLOOKUP(Healthcare!A1005,'Hospitalisation Details'!A1005:L3347,10,FALSE)</f>
        <v>tier - 3</v>
      </c>
      <c r="O1005" s="41" t="str">
        <f>VLOOKUP(A1005,'Hospitalisation Details'!A1004:L3347,11,FALSE)</f>
        <v>tier - 2</v>
      </c>
      <c r="P1005" s="41" t="str">
        <f>VLOOKUP(A1005,'Hospitalisation Details'!A1004:L3347,12)</f>
        <v>R1021</v>
      </c>
      <c r="Q1005" s="44">
        <f ca="1">VLOOKUP(A1005,'Hospitalisation Details'!A1004:L3347,7,FALSE)</f>
        <v>34</v>
      </c>
    </row>
    <row r="1006" spans="1:17" ht="15.5" x14ac:dyDescent="0.35">
      <c r="A1006" s="29" t="s">
        <v>1362</v>
      </c>
      <c r="B1006" s="30" t="str">
        <f>VLOOKUP(A1006,'Customer Names'!A1006:E3340,3,FALSE)</f>
        <v>Finneran</v>
      </c>
      <c r="C1006" s="31">
        <f>VLOOKUP(A1006,'Medical Examinations'!A1006:J3340,2,FALSE)</f>
        <v>25.934999999999999</v>
      </c>
      <c r="D1006" s="30">
        <f>VLOOKUP(A1006,'Medical Examinations'!A1006:J3340,4,FALSE)</f>
        <v>5.96</v>
      </c>
      <c r="E1006" s="32" t="str">
        <f>VLOOKUP(A1006,'Medical Examinations'!A1006:J3340,6,FALSE)</f>
        <v>Yes</v>
      </c>
      <c r="F1006" s="33" t="str">
        <f>VLOOKUP(A1006,'Medical Examinations'!A1006:J3340,7,FALSE)</f>
        <v>No</v>
      </c>
      <c r="G1006" s="33" t="str">
        <f>VLOOKUP(A1006,'Medical Examinations'!A1006:J3340,8,FALSE)</f>
        <v>No</v>
      </c>
      <c r="H1006" s="33">
        <f>VLOOKUP(A1006,'Medical Examinations'!A1006:J3340,9,FALSE)</f>
        <v>2</v>
      </c>
      <c r="I1006" s="33" t="str">
        <f>VLOOKUP(A1006,'Medical Examinations'!A1006:J3340,10,FALSE)</f>
        <v>No</v>
      </c>
      <c r="J1006" s="33" t="str">
        <f>VLOOKUP(A1006,'Medical Examinations'!A1006:J3340,3,FALSE)</f>
        <v>Overweight</v>
      </c>
      <c r="K1006" s="33" t="str">
        <f>VLOOKUP(A1006,'Medical Examinations'!A1006:J3340,5,FALSE)</f>
        <v>Prediabetese</v>
      </c>
      <c r="L1006" s="34">
        <f>VLOOKUP(Healthcare!A1006,'Hospitalisation Details'!A1006:L3348,6,FALSE)</f>
        <v>35283</v>
      </c>
      <c r="M1006" s="35">
        <f>VLOOKUP(A1006,'Hospitalisation Details'!A1006:L3348,9,FALSE)</f>
        <v>11165.42</v>
      </c>
      <c r="N1006" s="32" t="str">
        <f>VLOOKUP(Healthcare!A1006,'Hospitalisation Details'!A1006:L3348,10,FALSE)</f>
        <v>tier - 3</v>
      </c>
      <c r="O1006" s="33" t="str">
        <f>VLOOKUP(A1006,'Hospitalisation Details'!A1005:L3348,11,FALSE)</f>
        <v>tier - 1</v>
      </c>
      <c r="P1006" s="33" t="str">
        <f>VLOOKUP(A1006,'Hospitalisation Details'!A1005:L3348,12)</f>
        <v>R1016</v>
      </c>
      <c r="Q1006" s="36">
        <f ca="1">VLOOKUP(A1006,'Hospitalisation Details'!A1005:L3348,7,FALSE)</f>
        <v>30</v>
      </c>
    </row>
    <row r="1007" spans="1:17" ht="15.5" x14ac:dyDescent="0.35">
      <c r="A1007" s="37" t="s">
        <v>1361</v>
      </c>
      <c r="B1007" s="38" t="str">
        <f>VLOOKUP(A1007,'Customer Names'!A1007:E3341,3,FALSE)</f>
        <v>Basham</v>
      </c>
      <c r="C1007" s="39">
        <f>VLOOKUP(A1007,'Medical Examinations'!A1007:J3341,2,FALSE)</f>
        <v>35.9</v>
      </c>
      <c r="D1007" s="38">
        <f>VLOOKUP(A1007,'Medical Examinations'!A1007:J3341,4,FALSE)</f>
        <v>4.8499999999999996</v>
      </c>
      <c r="E1007" s="40" t="str">
        <f>VLOOKUP(A1007,'Medical Examinations'!A1007:J3341,6,FALSE)</f>
        <v>Yes</v>
      </c>
      <c r="F1007" s="41" t="str">
        <f>VLOOKUP(A1007,'Medical Examinations'!A1007:J3341,7,FALSE)</f>
        <v>No</v>
      </c>
      <c r="G1007" s="41" t="str">
        <f>VLOOKUP(A1007,'Medical Examinations'!A1007:J3341,8,FALSE)</f>
        <v>Yes</v>
      </c>
      <c r="H1007" s="41">
        <f>VLOOKUP(A1007,'Medical Examinations'!A1007:J3341,9,FALSE)</f>
        <v>1</v>
      </c>
      <c r="I1007" s="41" t="str">
        <f>VLOOKUP(A1007,'Medical Examinations'!A1007:J3341,10,FALSE)</f>
        <v>No</v>
      </c>
      <c r="J1007" s="41" t="str">
        <f>VLOOKUP(A1007,'Medical Examinations'!A1007:J3341,3,FALSE)</f>
        <v>Obesity</v>
      </c>
      <c r="K1007" s="41" t="str">
        <f>VLOOKUP(A1007,'Medical Examinations'!A1007:J3341,5,FALSE)</f>
        <v>Normal</v>
      </c>
      <c r="L1007" s="42">
        <f>VLOOKUP(Healthcare!A1007,'Hospitalisation Details'!A1007:L3349,6,FALSE)</f>
        <v>36336</v>
      </c>
      <c r="M1007" s="43">
        <f>VLOOKUP(A1007,'Hospitalisation Details'!A1007:L3349,9,FALSE)</f>
        <v>11163.57</v>
      </c>
      <c r="N1007" s="40" t="str">
        <f>VLOOKUP(Healthcare!A1007,'Hospitalisation Details'!A1007:L3349,10,FALSE)</f>
        <v>tier - 3</v>
      </c>
      <c r="O1007" s="41" t="str">
        <f>VLOOKUP(A1007,'Hospitalisation Details'!A1006:L3349,11,FALSE)</f>
        <v>tier - 2</v>
      </c>
      <c r="P1007" s="41" t="str">
        <f>VLOOKUP(A1007,'Hospitalisation Details'!A1006:L3349,12)</f>
        <v>R1011</v>
      </c>
      <c r="Q1007" s="44">
        <f ca="1">VLOOKUP(A1007,'Hospitalisation Details'!A1006:L3349,7,FALSE)</f>
        <v>27</v>
      </c>
    </row>
    <row r="1008" spans="1:17" ht="15.5" x14ac:dyDescent="0.35">
      <c r="A1008" s="29" t="s">
        <v>1360</v>
      </c>
      <c r="B1008" s="30" t="str">
        <f>VLOOKUP(A1008,'Customer Names'!A1008:E3342,3,FALSE)</f>
        <v>Inman</v>
      </c>
      <c r="C1008" s="31">
        <f>VLOOKUP(A1008,'Medical Examinations'!A1008:J3342,2,FALSE)</f>
        <v>26.7</v>
      </c>
      <c r="D1008" s="30">
        <f>VLOOKUP(A1008,'Medical Examinations'!A1008:J3342,4,FALSE)</f>
        <v>5.09</v>
      </c>
      <c r="E1008" s="32" t="str">
        <f>VLOOKUP(A1008,'Medical Examinations'!A1008:J3342,6,FALSE)</f>
        <v>Yes</v>
      </c>
      <c r="F1008" s="33" t="str">
        <f>VLOOKUP(A1008,'Medical Examinations'!A1008:J3342,7,FALSE)</f>
        <v>No</v>
      </c>
      <c r="G1008" s="33" t="str">
        <f>VLOOKUP(A1008,'Medical Examinations'!A1008:J3342,8,FALSE)</f>
        <v>Yes</v>
      </c>
      <c r="H1008" s="33">
        <f>VLOOKUP(A1008,'Medical Examinations'!A1008:J3342,9,FALSE)</f>
        <v>1</v>
      </c>
      <c r="I1008" s="33" t="str">
        <f>VLOOKUP(A1008,'Medical Examinations'!A1008:J3342,10,FALSE)</f>
        <v>No</v>
      </c>
      <c r="J1008" s="33" t="str">
        <f>VLOOKUP(A1008,'Medical Examinations'!A1008:J3342,3,FALSE)</f>
        <v>Overweight</v>
      </c>
      <c r="K1008" s="33" t="str">
        <f>VLOOKUP(A1008,'Medical Examinations'!A1008:J3342,5,FALSE)</f>
        <v>Normal</v>
      </c>
      <c r="L1008" s="34">
        <f>VLOOKUP(Healthcare!A1008,'Hospitalisation Details'!A1008:L3350,6,FALSE)</f>
        <v>36494</v>
      </c>
      <c r="M1008" s="35">
        <f>VLOOKUP(A1008,'Hospitalisation Details'!A1008:L3350,9,FALSE)</f>
        <v>11150.78</v>
      </c>
      <c r="N1008" s="32" t="str">
        <f>VLOOKUP(Healthcare!A1008,'Hospitalisation Details'!A1008:L3350,10,FALSE)</f>
        <v>tier - 3</v>
      </c>
      <c r="O1008" s="33" t="str">
        <f>VLOOKUP(A1008,'Hospitalisation Details'!A1007:L3350,11,FALSE)</f>
        <v>tier - 2</v>
      </c>
      <c r="P1008" s="33" t="str">
        <f>VLOOKUP(A1008,'Hospitalisation Details'!A1007:L3350,12)</f>
        <v>R1011</v>
      </c>
      <c r="Q1008" s="36">
        <f ca="1">VLOOKUP(A1008,'Hospitalisation Details'!A1007:L3350,7,FALSE)</f>
        <v>26</v>
      </c>
    </row>
    <row r="1009" spans="1:17" ht="15.5" x14ac:dyDescent="0.35">
      <c r="A1009" s="37" t="s">
        <v>1359</v>
      </c>
      <c r="B1009" s="38" t="str">
        <f>VLOOKUP(A1009,'Customer Names'!A1009:E3343,3,FALSE)</f>
        <v>Oscal</v>
      </c>
      <c r="C1009" s="39">
        <f>VLOOKUP(A1009,'Medical Examinations'!A1009:J3343,2,FALSE)</f>
        <v>33.71</v>
      </c>
      <c r="D1009" s="38">
        <f>VLOOKUP(A1009,'Medical Examinations'!A1009:J3343,4,FALSE)</f>
        <v>4.9400000000000004</v>
      </c>
      <c r="E1009" s="40" t="str">
        <f>VLOOKUP(A1009,'Medical Examinations'!A1009:J3343,6,FALSE)</f>
        <v>No</v>
      </c>
      <c r="F1009" s="41" t="str">
        <f>VLOOKUP(A1009,'Medical Examinations'!A1009:J3343,7,FALSE)</f>
        <v>No</v>
      </c>
      <c r="G1009" s="41" t="str">
        <f>VLOOKUP(A1009,'Medical Examinations'!A1009:J3343,8,FALSE)</f>
        <v>No</v>
      </c>
      <c r="H1009" s="41">
        <f>VLOOKUP(A1009,'Medical Examinations'!A1009:J3343,9,FALSE)</f>
        <v>0</v>
      </c>
      <c r="I1009" s="41" t="str">
        <f>VLOOKUP(A1009,'Medical Examinations'!A1009:J3343,10,FALSE)</f>
        <v>No</v>
      </c>
      <c r="J1009" s="41" t="str">
        <f>VLOOKUP(A1009,'Medical Examinations'!A1009:J3343,3,FALSE)</f>
        <v>Obesity</v>
      </c>
      <c r="K1009" s="41" t="str">
        <f>VLOOKUP(A1009,'Medical Examinations'!A1009:J3343,5,FALSE)</f>
        <v>Normal</v>
      </c>
      <c r="L1009" s="42">
        <f>VLOOKUP(Healthcare!A1009,'Hospitalisation Details'!A1009:L3351,6,FALSE)</f>
        <v>33105</v>
      </c>
      <c r="M1009" s="43">
        <f>VLOOKUP(A1009,'Hospitalisation Details'!A1009:L3351,9,FALSE)</f>
        <v>11103.33</v>
      </c>
      <c r="N1009" s="40" t="str">
        <f>VLOOKUP(Healthcare!A1009,'Hospitalisation Details'!A1009:L3351,10,FALSE)</f>
        <v>tier - 3</v>
      </c>
      <c r="O1009" s="41" t="str">
        <f>VLOOKUP(A1009,'Hospitalisation Details'!A1008:L3351,11,FALSE)</f>
        <v>tier - 1</v>
      </c>
      <c r="P1009" s="41" t="str">
        <f>VLOOKUP(A1009,'Hospitalisation Details'!A1008:L3351,12)</f>
        <v>R1021</v>
      </c>
      <c r="Q1009" s="44">
        <f ca="1">VLOOKUP(A1009,'Hospitalisation Details'!A1008:L3351,7,FALSE)</f>
        <v>36</v>
      </c>
    </row>
    <row r="1010" spans="1:17" ht="15.5" x14ac:dyDescent="0.35">
      <c r="A1010" s="29" t="s">
        <v>1358</v>
      </c>
      <c r="B1010" s="30" t="str">
        <f>VLOOKUP(A1010,'Customer Names'!A1010:E3344,3,FALSE)</f>
        <v>Craft</v>
      </c>
      <c r="C1010" s="31">
        <f>VLOOKUP(A1010,'Medical Examinations'!A1010:J3344,2,FALSE)</f>
        <v>41.91</v>
      </c>
      <c r="D1010" s="30">
        <f>VLOOKUP(A1010,'Medical Examinations'!A1010:J3344,4,FALSE)</f>
        <v>4.92</v>
      </c>
      <c r="E1010" s="32" t="str">
        <f>VLOOKUP(A1010,'Medical Examinations'!A1010:J3344,6,FALSE)</f>
        <v>Yes</v>
      </c>
      <c r="F1010" s="33" t="str">
        <f>VLOOKUP(A1010,'Medical Examinations'!A1010:J3344,7,FALSE)</f>
        <v>No</v>
      </c>
      <c r="G1010" s="33" t="str">
        <f>VLOOKUP(A1010,'Medical Examinations'!A1010:J3344,8,FALSE)</f>
        <v>No</v>
      </c>
      <c r="H1010" s="33">
        <f>VLOOKUP(A1010,'Medical Examinations'!A1010:J3344,9,FALSE)</f>
        <v>2</v>
      </c>
      <c r="I1010" s="33" t="str">
        <f>VLOOKUP(A1010,'Medical Examinations'!A1010:J3344,10,FALSE)</f>
        <v>No</v>
      </c>
      <c r="J1010" s="33" t="str">
        <f>VLOOKUP(A1010,'Medical Examinations'!A1010:J3344,3,FALSE)</f>
        <v>Obesity</v>
      </c>
      <c r="K1010" s="33" t="str">
        <f>VLOOKUP(A1010,'Medical Examinations'!A1010:J3344,5,FALSE)</f>
        <v>Normal</v>
      </c>
      <c r="L1010" s="34">
        <f>VLOOKUP(Healthcare!A1010,'Hospitalisation Details'!A1010:L3352,6,FALSE)</f>
        <v>35251</v>
      </c>
      <c r="M1010" s="35">
        <f>VLOOKUP(A1010,'Hospitalisation Details'!A1010:L3352,9,FALSE)</f>
        <v>11093.62</v>
      </c>
      <c r="N1010" s="32" t="str">
        <f>VLOOKUP(Healthcare!A1010,'Hospitalisation Details'!A1010:L3352,10,FALSE)</f>
        <v>tier - 3</v>
      </c>
      <c r="O1010" s="33" t="str">
        <f>VLOOKUP(A1010,'Hospitalisation Details'!A1009:L3352,11,FALSE)</f>
        <v>tier - 1</v>
      </c>
      <c r="P1010" s="33" t="str">
        <f>VLOOKUP(A1010,'Hospitalisation Details'!A1009:L3352,12)</f>
        <v>R1013</v>
      </c>
      <c r="Q1010" s="36">
        <f ca="1">VLOOKUP(A1010,'Hospitalisation Details'!A1009:L3352,7,FALSE)</f>
        <v>30</v>
      </c>
    </row>
    <row r="1011" spans="1:17" ht="15.5" x14ac:dyDescent="0.35">
      <c r="A1011" s="37" t="s">
        <v>1357</v>
      </c>
      <c r="B1011" s="38" t="str">
        <f>VLOOKUP(A1011,'Customer Names'!A1011:E3345,3,FALSE)</f>
        <v>Kebede</v>
      </c>
      <c r="C1011" s="39">
        <f>VLOOKUP(A1011,'Medical Examinations'!A1011:J3345,2,FALSE)</f>
        <v>39.82</v>
      </c>
      <c r="D1011" s="38">
        <f>VLOOKUP(A1011,'Medical Examinations'!A1011:J3345,4,FALSE)</f>
        <v>6.05</v>
      </c>
      <c r="E1011" s="40" t="str">
        <f>VLOOKUP(A1011,'Medical Examinations'!A1011:J3345,6,FALSE)</f>
        <v>Yes</v>
      </c>
      <c r="F1011" s="41" t="str">
        <f>VLOOKUP(A1011,'Medical Examinations'!A1011:J3345,7,FALSE)</f>
        <v>No</v>
      </c>
      <c r="G1011" s="41" t="str">
        <f>VLOOKUP(A1011,'Medical Examinations'!A1011:J3345,8,FALSE)</f>
        <v>No</v>
      </c>
      <c r="H1011" s="41">
        <f>VLOOKUP(A1011,'Medical Examinations'!A1011:J3345,9,FALSE)</f>
        <v>2</v>
      </c>
      <c r="I1011" s="41" t="str">
        <f>VLOOKUP(A1011,'Medical Examinations'!A1011:J3345,10,FALSE)</f>
        <v>No</v>
      </c>
      <c r="J1011" s="41" t="str">
        <f>VLOOKUP(A1011,'Medical Examinations'!A1011:J3345,3,FALSE)</f>
        <v>Obesity</v>
      </c>
      <c r="K1011" s="41" t="str">
        <f>VLOOKUP(A1011,'Medical Examinations'!A1011:J3345,5,FALSE)</f>
        <v>Prediabetese</v>
      </c>
      <c r="L1011" s="42">
        <f>VLOOKUP(Healthcare!A1011,'Hospitalisation Details'!A1011:L3353,6,FALSE)</f>
        <v>35317</v>
      </c>
      <c r="M1011" s="43">
        <f>VLOOKUP(A1011,'Hospitalisation Details'!A1011:L3353,9,FALSE)</f>
        <v>11090.72</v>
      </c>
      <c r="N1011" s="40" t="str">
        <f>VLOOKUP(Healthcare!A1011,'Hospitalisation Details'!A1011:L3353,10,FALSE)</f>
        <v>tier - 3</v>
      </c>
      <c r="O1011" s="41" t="str">
        <f>VLOOKUP(A1011,'Hospitalisation Details'!A1010:L3353,11,FALSE)</f>
        <v>tier - 1</v>
      </c>
      <c r="P1011" s="41" t="str">
        <f>VLOOKUP(A1011,'Hospitalisation Details'!A1010:L3353,12)</f>
        <v>R1013</v>
      </c>
      <c r="Q1011" s="44">
        <f ca="1">VLOOKUP(A1011,'Hospitalisation Details'!A1010:L3353,7,FALSE)</f>
        <v>30</v>
      </c>
    </row>
    <row r="1012" spans="1:17" ht="15.5" x14ac:dyDescent="0.35">
      <c r="A1012" s="29" t="s">
        <v>1356</v>
      </c>
      <c r="B1012" s="30" t="str">
        <f>VLOOKUP(A1012,'Customer Names'!A1012:E3346,3,FALSE)</f>
        <v>Strobel</v>
      </c>
      <c r="C1012" s="31">
        <f>VLOOKUP(A1012,'Medical Examinations'!A1012:J3346,2,FALSE)</f>
        <v>28.12</v>
      </c>
      <c r="D1012" s="30">
        <f>VLOOKUP(A1012,'Medical Examinations'!A1012:J3346,4,FALSE)</f>
        <v>4.67</v>
      </c>
      <c r="E1012" s="32" t="str">
        <f>VLOOKUP(A1012,'Medical Examinations'!A1012:J3346,6,FALSE)</f>
        <v>No</v>
      </c>
      <c r="F1012" s="33" t="str">
        <f>VLOOKUP(A1012,'Medical Examinations'!A1012:J3346,7,FALSE)</f>
        <v>No</v>
      </c>
      <c r="G1012" s="33" t="str">
        <f>VLOOKUP(A1012,'Medical Examinations'!A1012:J3346,8,FALSE)</f>
        <v>No</v>
      </c>
      <c r="H1012" s="33">
        <f>VLOOKUP(A1012,'Medical Examinations'!A1012:J3346,9,FALSE)</f>
        <v>2</v>
      </c>
      <c r="I1012" s="33" t="str">
        <f>VLOOKUP(A1012,'Medical Examinations'!A1012:J3346,10,FALSE)</f>
        <v>No</v>
      </c>
      <c r="J1012" s="33" t="str">
        <f>VLOOKUP(A1012,'Medical Examinations'!A1012:J3346,3,FALSE)</f>
        <v>Overweight</v>
      </c>
      <c r="K1012" s="33" t="str">
        <f>VLOOKUP(A1012,'Medical Examinations'!A1012:J3346,5,FALSE)</f>
        <v>Normal</v>
      </c>
      <c r="L1012" s="34">
        <f>VLOOKUP(Healthcare!A1012,'Hospitalisation Details'!A1012:L3354,6,FALSE)</f>
        <v>33884</v>
      </c>
      <c r="M1012" s="35">
        <f>VLOOKUP(A1012,'Hospitalisation Details'!A1012:L3354,9,FALSE)</f>
        <v>11085.59</v>
      </c>
      <c r="N1012" s="32" t="str">
        <f>VLOOKUP(Healthcare!A1012,'Hospitalisation Details'!A1012:L3354,10,FALSE)</f>
        <v>tier - 3</v>
      </c>
      <c r="O1012" s="33" t="str">
        <f>VLOOKUP(A1012,'Hospitalisation Details'!A1011:L3354,11,FALSE)</f>
        <v>tier - 2</v>
      </c>
      <c r="P1012" s="33" t="str">
        <f>VLOOKUP(A1012,'Hospitalisation Details'!A1011:L3354,12)</f>
        <v>R1012</v>
      </c>
      <c r="Q1012" s="36">
        <f ca="1">VLOOKUP(A1012,'Hospitalisation Details'!A1011:L3354,7,FALSE)</f>
        <v>33</v>
      </c>
    </row>
    <row r="1013" spans="1:17" ht="15.5" x14ac:dyDescent="0.35">
      <c r="A1013" s="37" t="s">
        <v>1355</v>
      </c>
      <c r="B1013" s="38" t="str">
        <f>VLOOKUP(A1013,'Customer Names'!A1013:E3347,3,FALSE)</f>
        <v>Dalton</v>
      </c>
      <c r="C1013" s="39">
        <f>VLOOKUP(A1013,'Medical Examinations'!A1013:J3347,2,FALSE)</f>
        <v>26.98</v>
      </c>
      <c r="D1013" s="38">
        <f>VLOOKUP(A1013,'Medical Examinations'!A1013:J3347,4,FALSE)</f>
        <v>9.81</v>
      </c>
      <c r="E1013" s="40" t="str">
        <f>VLOOKUP(A1013,'Medical Examinations'!A1013:J3347,6,FALSE)</f>
        <v>Yes</v>
      </c>
      <c r="F1013" s="41" t="str">
        <f>VLOOKUP(A1013,'Medical Examinations'!A1013:J3347,7,FALSE)</f>
        <v>No</v>
      </c>
      <c r="G1013" s="41" t="str">
        <f>VLOOKUP(A1013,'Medical Examinations'!A1013:J3347,8,FALSE)</f>
        <v>No</v>
      </c>
      <c r="H1013" s="41">
        <f>VLOOKUP(A1013,'Medical Examinations'!A1013:J3347,9,FALSE)</f>
        <v>0</v>
      </c>
      <c r="I1013" s="41" t="str">
        <f>VLOOKUP(A1013,'Medical Examinations'!A1013:J3347,10,FALSE)</f>
        <v>No</v>
      </c>
      <c r="J1013" s="41" t="str">
        <f>VLOOKUP(A1013,'Medical Examinations'!A1013:J3347,3,FALSE)</f>
        <v>Overweight</v>
      </c>
      <c r="K1013" s="41" t="str">
        <f>VLOOKUP(A1013,'Medical Examinations'!A1013:J3347,5,FALSE)</f>
        <v>Diabetese</v>
      </c>
      <c r="L1013" s="42">
        <f>VLOOKUP(Healthcare!A1013,'Hospitalisation Details'!A1013:L3355,6,FALSE)</f>
        <v>35677</v>
      </c>
      <c r="M1013" s="43">
        <f>VLOOKUP(A1013,'Hospitalisation Details'!A1013:L3355,9,FALSE)</f>
        <v>11082.58</v>
      </c>
      <c r="N1013" s="40" t="str">
        <f>VLOOKUP(Healthcare!A1013,'Hospitalisation Details'!A1013:L3355,10,FALSE)</f>
        <v>tier - 3</v>
      </c>
      <c r="O1013" s="41" t="str">
        <f>VLOOKUP(A1013,'Hospitalisation Details'!A1012:L3355,11,FALSE)</f>
        <v>tier - 2</v>
      </c>
      <c r="P1013" s="41" t="str">
        <f>VLOOKUP(A1013,'Hospitalisation Details'!A1012:L3355,12)</f>
        <v>R1012</v>
      </c>
      <c r="Q1013" s="44">
        <f ca="1">VLOOKUP(A1013,'Hospitalisation Details'!A1012:L3355,7,FALSE)</f>
        <v>29</v>
      </c>
    </row>
    <row r="1014" spans="1:17" ht="15.5" x14ac:dyDescent="0.35">
      <c r="A1014" s="29" t="s">
        <v>1354</v>
      </c>
      <c r="B1014" s="30" t="str">
        <f>VLOOKUP(A1014,'Customer Names'!A1014:E3348,3,FALSE)</f>
        <v>Morimoto</v>
      </c>
      <c r="C1014" s="31">
        <f>VLOOKUP(A1014,'Medical Examinations'!A1014:J3348,2,FALSE)</f>
        <v>27.2</v>
      </c>
      <c r="D1014" s="30">
        <f>VLOOKUP(A1014,'Medical Examinations'!A1014:J3348,4,FALSE)</f>
        <v>6.06</v>
      </c>
      <c r="E1014" s="32" t="str">
        <f>VLOOKUP(A1014,'Medical Examinations'!A1014:J3348,6,FALSE)</f>
        <v>Yes</v>
      </c>
      <c r="F1014" s="33" t="str">
        <f>VLOOKUP(A1014,'Medical Examinations'!A1014:J3348,7,FALSE)</f>
        <v>No</v>
      </c>
      <c r="G1014" s="33" t="str">
        <f>VLOOKUP(A1014,'Medical Examinations'!A1014:J3348,8,FALSE)</f>
        <v>No</v>
      </c>
      <c r="H1014" s="33">
        <f>VLOOKUP(A1014,'Medical Examinations'!A1014:J3348,9,FALSE)</f>
        <v>2</v>
      </c>
      <c r="I1014" s="33" t="str">
        <f>VLOOKUP(A1014,'Medical Examinations'!A1014:J3348,10,FALSE)</f>
        <v>No</v>
      </c>
      <c r="J1014" s="33" t="str">
        <f>VLOOKUP(A1014,'Medical Examinations'!A1014:J3348,3,FALSE)</f>
        <v>Overweight</v>
      </c>
      <c r="K1014" s="33" t="str">
        <f>VLOOKUP(A1014,'Medical Examinations'!A1014:J3348,5,FALSE)</f>
        <v>Prediabetese</v>
      </c>
      <c r="L1014" s="34">
        <f>VLOOKUP(Healthcare!A1014,'Hospitalisation Details'!A1014:L3356,6,FALSE)</f>
        <v>35389</v>
      </c>
      <c r="M1014" s="35">
        <f>VLOOKUP(A1014,'Hospitalisation Details'!A1014:L3356,9,FALSE)</f>
        <v>11073.18</v>
      </c>
      <c r="N1014" s="32" t="str">
        <f>VLOOKUP(Healthcare!A1014,'Hospitalisation Details'!A1014:L3356,10,FALSE)</f>
        <v>tier - 3</v>
      </c>
      <c r="O1014" s="33" t="str">
        <f>VLOOKUP(A1014,'Hospitalisation Details'!A1013:L3356,11,FALSE)</f>
        <v>tier - 3</v>
      </c>
      <c r="P1014" s="33" t="str">
        <f>VLOOKUP(A1014,'Hospitalisation Details'!A1013:L3356,12)</f>
        <v>R1011</v>
      </c>
      <c r="Q1014" s="36">
        <f ca="1">VLOOKUP(A1014,'Hospitalisation Details'!A1013:L3356,7,FALSE)</f>
        <v>29</v>
      </c>
    </row>
    <row r="1015" spans="1:17" ht="15.5" x14ac:dyDescent="0.35">
      <c r="A1015" s="37" t="s">
        <v>1353</v>
      </c>
      <c r="B1015" s="38" t="str">
        <f>VLOOKUP(A1015,'Customer Names'!A1015:E3349,3,FALSE)</f>
        <v>Manlove</v>
      </c>
      <c r="C1015" s="39">
        <f>VLOOKUP(A1015,'Medical Examinations'!A1015:J3349,2,FALSE)</f>
        <v>25.3</v>
      </c>
      <c r="D1015" s="38">
        <f>VLOOKUP(A1015,'Medical Examinations'!A1015:J3349,4,FALSE)</f>
        <v>5.19</v>
      </c>
      <c r="E1015" s="40" t="str">
        <f>VLOOKUP(A1015,'Medical Examinations'!A1015:J3349,6,FALSE)</f>
        <v>Yes</v>
      </c>
      <c r="F1015" s="41" t="str">
        <f>VLOOKUP(A1015,'Medical Examinations'!A1015:J3349,7,FALSE)</f>
        <v>No</v>
      </c>
      <c r="G1015" s="41" t="str">
        <f>VLOOKUP(A1015,'Medical Examinations'!A1015:J3349,8,FALSE)</f>
        <v>No</v>
      </c>
      <c r="H1015" s="41">
        <f>VLOOKUP(A1015,'Medical Examinations'!A1015:J3349,9,FALSE)</f>
        <v>2</v>
      </c>
      <c r="I1015" s="41" t="str">
        <f>VLOOKUP(A1015,'Medical Examinations'!A1015:J3349,10,FALSE)</f>
        <v>No</v>
      </c>
      <c r="J1015" s="41" t="str">
        <f>VLOOKUP(A1015,'Medical Examinations'!A1015:J3349,3,FALSE)</f>
        <v>Overweight</v>
      </c>
      <c r="K1015" s="41" t="str">
        <f>VLOOKUP(A1015,'Medical Examinations'!A1015:J3349,5,FALSE)</f>
        <v>Normal</v>
      </c>
      <c r="L1015" s="42">
        <f>VLOOKUP(Healthcare!A1015,'Hospitalisation Details'!A1015:L3357,6,FALSE)</f>
        <v>35376</v>
      </c>
      <c r="M1015" s="43">
        <f>VLOOKUP(A1015,'Hospitalisation Details'!A1015:L3357,9,FALSE)</f>
        <v>11070.54</v>
      </c>
      <c r="N1015" s="40" t="str">
        <f>VLOOKUP(Healthcare!A1015,'Hospitalisation Details'!A1015:L3357,10,FALSE)</f>
        <v>tier - 3</v>
      </c>
      <c r="O1015" s="41" t="str">
        <f>VLOOKUP(A1015,'Hospitalisation Details'!A1014:L3357,11,FALSE)</f>
        <v>tier - 3</v>
      </c>
      <c r="P1015" s="41" t="str">
        <f>VLOOKUP(A1015,'Hospitalisation Details'!A1014:L3357,12)</f>
        <v>R1011</v>
      </c>
      <c r="Q1015" s="44">
        <f ca="1">VLOOKUP(A1015,'Hospitalisation Details'!A1014:L3357,7,FALSE)</f>
        <v>29</v>
      </c>
    </row>
    <row r="1016" spans="1:17" ht="15.5" x14ac:dyDescent="0.35">
      <c r="A1016" s="29" t="s">
        <v>1352</v>
      </c>
      <c r="B1016" s="30" t="str">
        <f>VLOOKUP(A1016,'Customer Names'!A1016:E3350,3,FALSE)</f>
        <v>Madzik</v>
      </c>
      <c r="C1016" s="31">
        <f>VLOOKUP(A1016,'Medical Examinations'!A1016:J3350,2,FALSE)</f>
        <v>30.25</v>
      </c>
      <c r="D1016" s="30">
        <f>VLOOKUP(A1016,'Medical Examinations'!A1016:J3350,4,FALSE)</f>
        <v>10.16</v>
      </c>
      <c r="E1016" s="32" t="str">
        <f>VLOOKUP(A1016,'Medical Examinations'!A1016:J3350,6,FALSE)</f>
        <v>No</v>
      </c>
      <c r="F1016" s="33" t="str">
        <f>VLOOKUP(A1016,'Medical Examinations'!A1016:J3350,7,FALSE)</f>
        <v>No</v>
      </c>
      <c r="G1016" s="33" t="str">
        <f>VLOOKUP(A1016,'Medical Examinations'!A1016:J3350,8,FALSE)</f>
        <v>No</v>
      </c>
      <c r="H1016" s="33">
        <f>VLOOKUP(A1016,'Medical Examinations'!A1016:J3350,9,FALSE)</f>
        <v>0</v>
      </c>
      <c r="I1016" s="33" t="str">
        <f>VLOOKUP(A1016,'Medical Examinations'!A1016:J3350,10,FALSE)</f>
        <v>No</v>
      </c>
      <c r="J1016" s="33" t="str">
        <f>VLOOKUP(A1016,'Medical Examinations'!A1016:J3350,3,FALSE)</f>
        <v>Obesity</v>
      </c>
      <c r="K1016" s="33" t="str">
        <f>VLOOKUP(A1016,'Medical Examinations'!A1016:J3350,5,FALSE)</f>
        <v>Diabetese</v>
      </c>
      <c r="L1016" s="34">
        <f>VLOOKUP(Healthcare!A1016,'Hospitalisation Details'!A1016:L3358,6,FALSE)</f>
        <v>33551</v>
      </c>
      <c r="M1016" s="35">
        <f>VLOOKUP(A1016,'Hospitalisation Details'!A1016:L3358,9,FALSE)</f>
        <v>11068.77</v>
      </c>
      <c r="N1016" s="32" t="str">
        <f>VLOOKUP(Healthcare!A1016,'Hospitalisation Details'!A1016:L3358,10,FALSE)</f>
        <v>tier - 3</v>
      </c>
      <c r="O1016" s="33" t="str">
        <f>VLOOKUP(A1016,'Hospitalisation Details'!A1015:L3358,11,FALSE)</f>
        <v>tier - 2</v>
      </c>
      <c r="P1016" s="33" t="str">
        <f>VLOOKUP(A1016,'Hospitalisation Details'!A1015:L3358,12)</f>
        <v>R1012</v>
      </c>
      <c r="Q1016" s="36">
        <f ca="1">VLOOKUP(A1016,'Hospitalisation Details'!A1015:L3358,7,FALSE)</f>
        <v>34</v>
      </c>
    </row>
    <row r="1017" spans="1:17" ht="15.5" x14ac:dyDescent="0.35">
      <c r="A1017" s="37" t="s">
        <v>1351</v>
      </c>
      <c r="B1017" s="38" t="str">
        <f>VLOOKUP(A1017,'Customer Names'!A1017:E3351,3,FALSE)</f>
        <v>Hobson</v>
      </c>
      <c r="C1017" s="39">
        <f>VLOOKUP(A1017,'Medical Examinations'!A1017:J3351,2,FALSE)</f>
        <v>54</v>
      </c>
      <c r="D1017" s="38">
        <f>VLOOKUP(A1017,'Medical Examinations'!A1017:J3351,4,FALSE)</f>
        <v>4.68</v>
      </c>
      <c r="E1017" s="40" t="str">
        <f>VLOOKUP(A1017,'Medical Examinations'!A1017:J3351,6,FALSE)</f>
        <v>Yes</v>
      </c>
      <c r="F1017" s="41" t="str">
        <f>VLOOKUP(A1017,'Medical Examinations'!A1017:J3351,7,FALSE)</f>
        <v>Yes</v>
      </c>
      <c r="G1017" s="41" t="str">
        <f>VLOOKUP(A1017,'Medical Examinations'!A1017:J3351,8,FALSE)</f>
        <v>No</v>
      </c>
      <c r="H1017" s="41">
        <f>VLOOKUP(A1017,'Medical Examinations'!A1017:J3351,9,FALSE)</f>
        <v>2</v>
      </c>
      <c r="I1017" s="41" t="str">
        <f>VLOOKUP(A1017,'Medical Examinations'!A1017:J3351,10,FALSE)</f>
        <v>No</v>
      </c>
      <c r="J1017" s="41" t="str">
        <f>VLOOKUP(A1017,'Medical Examinations'!A1017:J3351,3,FALSE)</f>
        <v>Obesity</v>
      </c>
      <c r="K1017" s="41" t="str">
        <f>VLOOKUP(A1017,'Medical Examinations'!A1017:J3351,5,FALSE)</f>
        <v>Normal</v>
      </c>
      <c r="L1017" s="42">
        <f>VLOOKUP(Healthcare!A1017,'Hospitalisation Details'!A1017:L3359,6,FALSE)</f>
        <v>36787</v>
      </c>
      <c r="M1017" s="43">
        <f>VLOOKUP(A1017,'Hospitalisation Details'!A1017:L3359,9,FALSE)</f>
        <v>11068.7</v>
      </c>
      <c r="N1017" s="40" t="str">
        <f>VLOOKUP(Healthcare!A1017,'Hospitalisation Details'!A1017:L3359,10,FALSE)</f>
        <v>tier - 3</v>
      </c>
      <c r="O1017" s="41" t="str">
        <f>VLOOKUP(A1017,'Hospitalisation Details'!A1016:L3359,11,FALSE)</f>
        <v>tier - 1</v>
      </c>
      <c r="P1017" s="41" t="str">
        <f>VLOOKUP(A1017,'Hospitalisation Details'!A1016:L3359,12)</f>
        <v>R1011</v>
      </c>
      <c r="Q1017" s="44">
        <f ca="1">VLOOKUP(A1017,'Hospitalisation Details'!A1016:L3359,7,FALSE)</f>
        <v>25</v>
      </c>
    </row>
    <row r="1018" spans="1:17" ht="15.5" x14ac:dyDescent="0.35">
      <c r="A1018" s="29" t="s">
        <v>1350</v>
      </c>
      <c r="B1018" s="30" t="str">
        <f>VLOOKUP(A1018,'Customer Names'!A1018:E3352,3,FALSE)</f>
        <v>Reyes</v>
      </c>
      <c r="C1018" s="31">
        <f>VLOOKUP(A1018,'Medical Examinations'!A1018:J3352,2,FALSE)</f>
        <v>51.86</v>
      </c>
      <c r="D1018" s="30">
        <f>VLOOKUP(A1018,'Medical Examinations'!A1018:J3352,4,FALSE)</f>
        <v>5.32</v>
      </c>
      <c r="E1018" s="32" t="str">
        <f>VLOOKUP(A1018,'Medical Examinations'!A1018:J3352,6,FALSE)</f>
        <v>Yes</v>
      </c>
      <c r="F1018" s="33" t="str">
        <f>VLOOKUP(A1018,'Medical Examinations'!A1018:J3352,7,FALSE)</f>
        <v>No</v>
      </c>
      <c r="G1018" s="33" t="str">
        <f>VLOOKUP(A1018,'Medical Examinations'!A1018:J3352,8,FALSE)</f>
        <v>No</v>
      </c>
      <c r="H1018" s="33">
        <f>VLOOKUP(A1018,'Medical Examinations'!A1018:J3352,9,FALSE)</f>
        <v>0</v>
      </c>
      <c r="I1018" s="33" t="str">
        <f>VLOOKUP(A1018,'Medical Examinations'!A1018:J3352,10,FALSE)</f>
        <v>No</v>
      </c>
      <c r="J1018" s="33" t="str">
        <f>VLOOKUP(A1018,'Medical Examinations'!A1018:J3352,3,FALSE)</f>
        <v>Obesity</v>
      </c>
      <c r="K1018" s="33" t="str">
        <f>VLOOKUP(A1018,'Medical Examinations'!A1018:J3352,5,FALSE)</f>
        <v>Normal</v>
      </c>
      <c r="L1018" s="34">
        <f>VLOOKUP(Healthcare!A1018,'Hospitalisation Details'!A1018:L3360,6,FALSE)</f>
        <v>37242</v>
      </c>
      <c r="M1018" s="35">
        <f>VLOOKUP(A1018,'Hospitalisation Details'!A1018:L3360,9,FALSE)</f>
        <v>11046.02</v>
      </c>
      <c r="N1018" s="32" t="str">
        <f>VLOOKUP(Healthcare!A1018,'Hospitalisation Details'!A1018:L3360,10,FALSE)</f>
        <v>tier - 3</v>
      </c>
      <c r="O1018" s="33" t="str">
        <f>VLOOKUP(A1018,'Hospitalisation Details'!A1017:L3360,11,FALSE)</f>
        <v>tier - 1</v>
      </c>
      <c r="P1018" s="33" t="str">
        <f>VLOOKUP(A1018,'Hospitalisation Details'!A1017:L3360,12)</f>
        <v>R1026</v>
      </c>
      <c r="Q1018" s="36">
        <f ca="1">VLOOKUP(A1018,'Hospitalisation Details'!A1017:L3360,7,FALSE)</f>
        <v>24</v>
      </c>
    </row>
    <row r="1019" spans="1:17" ht="15.5" x14ac:dyDescent="0.35">
      <c r="A1019" s="37" t="s">
        <v>1349</v>
      </c>
      <c r="B1019" s="38" t="str">
        <f>VLOOKUP(A1019,'Customer Names'!A1019:E3353,3,FALSE)</f>
        <v>Tierney</v>
      </c>
      <c r="C1019" s="39">
        <f>VLOOKUP(A1019,'Medical Examinations'!A1019:J3353,2,FALSE)</f>
        <v>31.39</v>
      </c>
      <c r="D1019" s="38">
        <f>VLOOKUP(A1019,'Medical Examinations'!A1019:J3353,4,FALSE)</f>
        <v>6.99</v>
      </c>
      <c r="E1019" s="40" t="str">
        <f>VLOOKUP(A1019,'Medical Examinations'!A1019:J3353,6,FALSE)</f>
        <v>No</v>
      </c>
      <c r="F1019" s="41" t="str">
        <f>VLOOKUP(A1019,'Medical Examinations'!A1019:J3353,7,FALSE)</f>
        <v>No</v>
      </c>
      <c r="G1019" s="41" t="str">
        <f>VLOOKUP(A1019,'Medical Examinations'!A1019:J3353,8,FALSE)</f>
        <v>No</v>
      </c>
      <c r="H1019" s="41">
        <f>VLOOKUP(A1019,'Medical Examinations'!A1019:J3353,9,FALSE)</f>
        <v>0</v>
      </c>
      <c r="I1019" s="41" t="str">
        <f>VLOOKUP(A1019,'Medical Examinations'!A1019:J3353,10,FALSE)</f>
        <v>No</v>
      </c>
      <c r="J1019" s="41" t="str">
        <f>VLOOKUP(A1019,'Medical Examinations'!A1019:J3353,3,FALSE)</f>
        <v>Obesity</v>
      </c>
      <c r="K1019" s="41" t="str">
        <f>VLOOKUP(A1019,'Medical Examinations'!A1019:J3353,5,FALSE)</f>
        <v>Diabetese</v>
      </c>
      <c r="L1019" s="42">
        <f>VLOOKUP(Healthcare!A1019,'Hospitalisation Details'!A1019:L3361,6,FALSE)</f>
        <v>34576</v>
      </c>
      <c r="M1019" s="43">
        <f>VLOOKUP(A1019,'Hospitalisation Details'!A1019:L3361,9,FALSE)</f>
        <v>11037.85</v>
      </c>
      <c r="N1019" s="40" t="str">
        <f>VLOOKUP(Healthcare!A1019,'Hospitalisation Details'!A1019:L3361,10,FALSE)</f>
        <v>tier - 3</v>
      </c>
      <c r="O1019" s="41" t="str">
        <f>VLOOKUP(A1019,'Hospitalisation Details'!A1018:L3361,11,FALSE)</f>
        <v>tier - 2</v>
      </c>
      <c r="P1019" s="41" t="str">
        <f>VLOOKUP(A1019,'Hospitalisation Details'!A1018:L3361,12)</f>
        <v>R1025</v>
      </c>
      <c r="Q1019" s="44">
        <f ca="1">VLOOKUP(A1019,'Hospitalisation Details'!A1018:L3361,7,FALSE)</f>
        <v>32</v>
      </c>
    </row>
    <row r="1020" spans="1:17" ht="15.5" x14ac:dyDescent="0.35">
      <c r="A1020" s="29" t="s">
        <v>1348</v>
      </c>
      <c r="B1020" s="30" t="str">
        <f>VLOOKUP(A1020,'Customer Names'!A1020:E3354,3,FALSE)</f>
        <v>Gabris</v>
      </c>
      <c r="C1020" s="31">
        <f>VLOOKUP(A1020,'Medical Examinations'!A1020:J3354,2,FALSE)</f>
        <v>39.97</v>
      </c>
      <c r="D1020" s="30">
        <f>VLOOKUP(A1020,'Medical Examinations'!A1020:J3354,4,FALSE)</f>
        <v>5.55</v>
      </c>
      <c r="E1020" s="32" t="str">
        <f>VLOOKUP(A1020,'Medical Examinations'!A1020:J3354,6,FALSE)</f>
        <v>No</v>
      </c>
      <c r="F1020" s="33" t="str">
        <f>VLOOKUP(A1020,'Medical Examinations'!A1020:J3354,7,FALSE)</f>
        <v>No</v>
      </c>
      <c r="G1020" s="33" t="str">
        <f>VLOOKUP(A1020,'Medical Examinations'!A1020:J3354,8,FALSE)</f>
        <v>No</v>
      </c>
      <c r="H1020" s="33">
        <f>VLOOKUP(A1020,'Medical Examinations'!A1020:J3354,9,FALSE)</f>
        <v>0</v>
      </c>
      <c r="I1020" s="33" t="str">
        <f>VLOOKUP(A1020,'Medical Examinations'!A1020:J3354,10,FALSE)</f>
        <v>No</v>
      </c>
      <c r="J1020" s="33" t="str">
        <f>VLOOKUP(A1020,'Medical Examinations'!A1020:J3354,3,FALSE)</f>
        <v>Obesity</v>
      </c>
      <c r="K1020" s="33" t="str">
        <f>VLOOKUP(A1020,'Medical Examinations'!A1020:J3354,5,FALSE)</f>
        <v>Normal</v>
      </c>
      <c r="L1020" s="34">
        <f>VLOOKUP(Healthcare!A1020,'Hospitalisation Details'!A1020:L3362,6,FALSE)</f>
        <v>36458</v>
      </c>
      <c r="M1020" s="35">
        <f>VLOOKUP(A1020,'Hospitalisation Details'!A1020:L3362,9,FALSE)</f>
        <v>11037.51</v>
      </c>
      <c r="N1020" s="32" t="str">
        <f>VLOOKUP(Healthcare!A1020,'Hospitalisation Details'!A1020:L3362,10,FALSE)</f>
        <v>tier - 3</v>
      </c>
      <c r="O1020" s="33" t="str">
        <f>VLOOKUP(A1020,'Hospitalisation Details'!A1019:L3362,11,FALSE)</f>
        <v>tier - 1</v>
      </c>
      <c r="P1020" s="33" t="str">
        <f>VLOOKUP(A1020,'Hospitalisation Details'!A1019:L3362,12)</f>
        <v>R1012</v>
      </c>
      <c r="Q1020" s="36">
        <f ca="1">VLOOKUP(A1020,'Hospitalisation Details'!A1019:L3362,7,FALSE)</f>
        <v>26</v>
      </c>
    </row>
    <row r="1021" spans="1:17" ht="15.5" x14ac:dyDescent="0.35">
      <c r="A1021" s="37" t="s">
        <v>1347</v>
      </c>
      <c r="B1021" s="38" t="str">
        <f>VLOOKUP(A1021,'Customer Names'!A1021:E3355,3,FALSE)</f>
        <v>Howard</v>
      </c>
      <c r="C1021" s="39">
        <f>VLOOKUP(A1021,'Medical Examinations'!A1021:J3355,2,FALSE)</f>
        <v>41.23</v>
      </c>
      <c r="D1021" s="38">
        <f>VLOOKUP(A1021,'Medical Examinations'!A1021:J3355,4,FALSE)</f>
        <v>6.94</v>
      </c>
      <c r="E1021" s="40" t="str">
        <f>VLOOKUP(A1021,'Medical Examinations'!A1021:J3355,6,FALSE)</f>
        <v>No</v>
      </c>
      <c r="F1021" s="41" t="str">
        <f>VLOOKUP(A1021,'Medical Examinations'!A1021:J3355,7,FALSE)</f>
        <v>No</v>
      </c>
      <c r="G1021" s="41" t="str">
        <f>VLOOKUP(A1021,'Medical Examinations'!A1021:J3355,8,FALSE)</f>
        <v>No</v>
      </c>
      <c r="H1021" s="41">
        <f>VLOOKUP(A1021,'Medical Examinations'!A1021:J3355,9,FALSE)</f>
        <v>0</v>
      </c>
      <c r="I1021" s="41" t="str">
        <f>VLOOKUP(A1021,'Medical Examinations'!A1021:J3355,10,FALSE)</f>
        <v>No</v>
      </c>
      <c r="J1021" s="41" t="str">
        <f>VLOOKUP(A1021,'Medical Examinations'!A1021:J3355,3,FALSE)</f>
        <v>Obesity</v>
      </c>
      <c r="K1021" s="41" t="str">
        <f>VLOOKUP(A1021,'Medical Examinations'!A1021:J3355,5,FALSE)</f>
        <v>Diabetese</v>
      </c>
      <c r="L1021" s="42">
        <f>VLOOKUP(Healthcare!A1021,'Hospitalisation Details'!A1021:L3363,6,FALSE)</f>
        <v>34678</v>
      </c>
      <c r="M1021" s="43">
        <f>VLOOKUP(A1021,'Hospitalisation Details'!A1021:L3363,9,FALSE)</f>
        <v>11033.66</v>
      </c>
      <c r="N1021" s="40" t="str">
        <f>VLOOKUP(Healthcare!A1021,'Hospitalisation Details'!A1021:L3363,10,FALSE)</f>
        <v>tier - 3</v>
      </c>
      <c r="O1021" s="41" t="str">
        <f>VLOOKUP(A1021,'Hospitalisation Details'!A1020:L3363,11,FALSE)</f>
        <v>tier - 3</v>
      </c>
      <c r="P1021" s="41" t="str">
        <f>VLOOKUP(A1021,'Hospitalisation Details'!A1020:L3363,12)</f>
        <v>R1012</v>
      </c>
      <c r="Q1021" s="44">
        <f ca="1">VLOOKUP(A1021,'Hospitalisation Details'!A1020:L3363,7,FALSE)</f>
        <v>31</v>
      </c>
    </row>
    <row r="1022" spans="1:17" ht="15.5" x14ac:dyDescent="0.35">
      <c r="A1022" s="29" t="s">
        <v>1346</v>
      </c>
      <c r="B1022" s="30" t="str">
        <f>VLOOKUP(A1022,'Customer Names'!A1022:E3356,3,FALSE)</f>
        <v>Kallay</v>
      </c>
      <c r="C1022" s="31">
        <f>VLOOKUP(A1022,'Medical Examinations'!A1022:J3356,2,FALSE)</f>
        <v>49.45</v>
      </c>
      <c r="D1022" s="30">
        <f>VLOOKUP(A1022,'Medical Examinations'!A1022:J3356,4,FALSE)</f>
        <v>4.2</v>
      </c>
      <c r="E1022" s="32" t="str">
        <f>VLOOKUP(A1022,'Medical Examinations'!A1022:J3356,6,FALSE)</f>
        <v>Yes</v>
      </c>
      <c r="F1022" s="33" t="str">
        <f>VLOOKUP(A1022,'Medical Examinations'!A1022:J3356,7,FALSE)</f>
        <v>No</v>
      </c>
      <c r="G1022" s="33" t="str">
        <f>VLOOKUP(A1022,'Medical Examinations'!A1022:J3356,8,FALSE)</f>
        <v>No</v>
      </c>
      <c r="H1022" s="33">
        <f>VLOOKUP(A1022,'Medical Examinations'!A1022:J3356,9,FALSE)</f>
        <v>0</v>
      </c>
      <c r="I1022" s="33" t="str">
        <f>VLOOKUP(A1022,'Medical Examinations'!A1022:J3356,10,FALSE)</f>
        <v>No</v>
      </c>
      <c r="J1022" s="33" t="str">
        <f>VLOOKUP(A1022,'Medical Examinations'!A1022:J3356,3,FALSE)</f>
        <v>Obesity</v>
      </c>
      <c r="K1022" s="33" t="str">
        <f>VLOOKUP(A1022,'Medical Examinations'!A1022:J3356,5,FALSE)</f>
        <v>Normal</v>
      </c>
      <c r="L1022" s="34">
        <f>VLOOKUP(Healthcare!A1022,'Hospitalisation Details'!A1022:L3364,6,FALSE)</f>
        <v>35267</v>
      </c>
      <c r="M1022" s="35">
        <f>VLOOKUP(A1022,'Hospitalisation Details'!A1022:L3364,9,FALSE)</f>
        <v>11028.56</v>
      </c>
      <c r="N1022" s="32" t="str">
        <f>VLOOKUP(Healthcare!A1022,'Hospitalisation Details'!A1022:L3364,10,FALSE)</f>
        <v>tier - 3</v>
      </c>
      <c r="O1022" s="33" t="str">
        <f>VLOOKUP(A1022,'Hospitalisation Details'!A1021:L3364,11,FALSE)</f>
        <v>tier - 3</v>
      </c>
      <c r="P1022" s="33" t="str">
        <f>VLOOKUP(A1022,'Hospitalisation Details'!A1021:L3364,12)</f>
        <v>R1012</v>
      </c>
      <c r="Q1022" s="36">
        <f ca="1">VLOOKUP(A1022,'Hospitalisation Details'!A1021:L3364,7,FALSE)</f>
        <v>30</v>
      </c>
    </row>
    <row r="1023" spans="1:17" ht="15.5" x14ac:dyDescent="0.35">
      <c r="A1023" s="37" t="s">
        <v>1345</v>
      </c>
      <c r="B1023" s="38" t="str">
        <f>VLOOKUP(A1023,'Customer Names'!A1023:E3357,3,FALSE)</f>
        <v>Leguizamo</v>
      </c>
      <c r="C1023" s="39">
        <f>VLOOKUP(A1023,'Medical Examinations'!A1023:J3357,2,FALSE)</f>
        <v>41.04</v>
      </c>
      <c r="D1023" s="38">
        <f>VLOOKUP(A1023,'Medical Examinations'!A1023:J3357,4,FALSE)</f>
        <v>5.59</v>
      </c>
      <c r="E1023" s="40" t="str">
        <f>VLOOKUP(A1023,'Medical Examinations'!A1023:J3357,6,FALSE)</f>
        <v>No</v>
      </c>
      <c r="F1023" s="41" t="str">
        <f>VLOOKUP(A1023,'Medical Examinations'!A1023:J3357,7,FALSE)</f>
        <v>No</v>
      </c>
      <c r="G1023" s="41" t="str">
        <f>VLOOKUP(A1023,'Medical Examinations'!A1023:J3357,8,FALSE)</f>
        <v>No</v>
      </c>
      <c r="H1023" s="41">
        <f>VLOOKUP(A1023,'Medical Examinations'!A1023:J3357,9,FALSE)</f>
        <v>0</v>
      </c>
      <c r="I1023" s="41" t="str">
        <f>VLOOKUP(A1023,'Medical Examinations'!A1023:J3357,10,FALSE)</f>
        <v>No</v>
      </c>
      <c r="J1023" s="41" t="str">
        <f>VLOOKUP(A1023,'Medical Examinations'!A1023:J3357,3,FALSE)</f>
        <v>Obesity</v>
      </c>
      <c r="K1023" s="41" t="str">
        <f>VLOOKUP(A1023,'Medical Examinations'!A1023:J3357,5,FALSE)</f>
        <v>Normal</v>
      </c>
      <c r="L1023" s="42">
        <f>VLOOKUP(Healthcare!A1023,'Hospitalisation Details'!A1023:L3365,6,FALSE)</f>
        <v>33415</v>
      </c>
      <c r="M1023" s="43">
        <f>VLOOKUP(A1023,'Hospitalisation Details'!A1023:L3365,9,FALSE)</f>
        <v>11018.05</v>
      </c>
      <c r="N1023" s="40" t="str">
        <f>VLOOKUP(Healthcare!A1023,'Hospitalisation Details'!A1023:L3365,10,FALSE)</f>
        <v>tier - 3</v>
      </c>
      <c r="O1023" s="41" t="str">
        <f>VLOOKUP(A1023,'Hospitalisation Details'!A1022:L3365,11,FALSE)</f>
        <v>tier - 2</v>
      </c>
      <c r="P1023" s="41" t="str">
        <f>VLOOKUP(A1023,'Hospitalisation Details'!A1022:L3365,12)</f>
        <v>R1012</v>
      </c>
      <c r="Q1023" s="44">
        <f ca="1">VLOOKUP(A1023,'Hospitalisation Details'!A1022:L3365,7,FALSE)</f>
        <v>35</v>
      </c>
    </row>
    <row r="1024" spans="1:17" ht="15.5" x14ac:dyDescent="0.35">
      <c r="A1024" s="29" t="s">
        <v>1344</v>
      </c>
      <c r="B1024" s="30" t="str">
        <f>VLOOKUP(A1024,'Customer Names'!A1024:E3358,3,FALSE)</f>
        <v>Escartin</v>
      </c>
      <c r="C1024" s="31">
        <f>VLOOKUP(A1024,'Medical Examinations'!A1024:J3358,2,FALSE)</f>
        <v>27.93</v>
      </c>
      <c r="D1024" s="30">
        <f>VLOOKUP(A1024,'Medical Examinations'!A1024:J3358,4,FALSE)</f>
        <v>9.9600000000000009</v>
      </c>
      <c r="E1024" s="32" t="str">
        <f>VLOOKUP(A1024,'Medical Examinations'!A1024:J3358,6,FALSE)</f>
        <v>No</v>
      </c>
      <c r="F1024" s="33" t="str">
        <f>VLOOKUP(A1024,'Medical Examinations'!A1024:J3358,7,FALSE)</f>
        <v>No</v>
      </c>
      <c r="G1024" s="33" t="str">
        <f>VLOOKUP(A1024,'Medical Examinations'!A1024:J3358,8,FALSE)</f>
        <v>No</v>
      </c>
      <c r="H1024" s="33">
        <f>VLOOKUP(A1024,'Medical Examinations'!A1024:J3358,9,FALSE)</f>
        <v>0</v>
      </c>
      <c r="I1024" s="33" t="str">
        <f>VLOOKUP(A1024,'Medical Examinations'!A1024:J3358,10,FALSE)</f>
        <v>No</v>
      </c>
      <c r="J1024" s="33" t="str">
        <f>VLOOKUP(A1024,'Medical Examinations'!A1024:J3358,3,FALSE)</f>
        <v>Overweight</v>
      </c>
      <c r="K1024" s="33" t="str">
        <f>VLOOKUP(A1024,'Medical Examinations'!A1024:J3358,5,FALSE)</f>
        <v>Diabetese</v>
      </c>
      <c r="L1024" s="34">
        <f>VLOOKUP(Healthcare!A1024,'Hospitalisation Details'!A1024:L3366,6,FALSE)</f>
        <v>34683</v>
      </c>
      <c r="M1024" s="35">
        <f>VLOOKUP(A1024,'Hospitalisation Details'!A1024:L3366,9,FALSE)</f>
        <v>11015.17</v>
      </c>
      <c r="N1024" s="32" t="str">
        <f>VLOOKUP(Healthcare!A1024,'Hospitalisation Details'!A1024:L3366,10,FALSE)</f>
        <v>tier - 3</v>
      </c>
      <c r="O1024" s="33" t="str">
        <f>VLOOKUP(A1024,'Hospitalisation Details'!A1023:L3366,11,FALSE)</f>
        <v>tier - 1</v>
      </c>
      <c r="P1024" s="33" t="str">
        <f>VLOOKUP(A1024,'Hospitalisation Details'!A1023:L3366,12)</f>
        <v>R1012</v>
      </c>
      <c r="Q1024" s="36">
        <f ca="1">VLOOKUP(A1024,'Hospitalisation Details'!A1023:L3366,7,FALSE)</f>
        <v>31</v>
      </c>
    </row>
    <row r="1025" spans="1:17" ht="15.5" x14ac:dyDescent="0.35">
      <c r="A1025" s="37" t="s">
        <v>1343</v>
      </c>
      <c r="B1025" s="38" t="str">
        <f>VLOOKUP(A1025,'Customer Names'!A1025:E3359,3,FALSE)</f>
        <v>Chorey</v>
      </c>
      <c r="C1025" s="39">
        <f>VLOOKUP(A1025,'Medical Examinations'!A1025:J3359,2,FALSE)</f>
        <v>21.01</v>
      </c>
      <c r="D1025" s="38">
        <f>VLOOKUP(A1025,'Medical Examinations'!A1025:J3359,4,FALSE)</f>
        <v>7.37</v>
      </c>
      <c r="E1025" s="40" t="str">
        <f>VLOOKUP(A1025,'Medical Examinations'!A1025:J3359,6,FALSE)</f>
        <v>No</v>
      </c>
      <c r="F1025" s="41" t="str">
        <f>VLOOKUP(A1025,'Medical Examinations'!A1025:J3359,7,FALSE)</f>
        <v>No</v>
      </c>
      <c r="G1025" s="41" t="str">
        <f>VLOOKUP(A1025,'Medical Examinations'!A1025:J3359,8,FALSE)</f>
        <v>No</v>
      </c>
      <c r="H1025" s="41">
        <f>VLOOKUP(A1025,'Medical Examinations'!A1025:J3359,9,FALSE)</f>
        <v>0</v>
      </c>
      <c r="I1025" s="41" t="str">
        <f>VLOOKUP(A1025,'Medical Examinations'!A1025:J3359,10,FALSE)</f>
        <v>No</v>
      </c>
      <c r="J1025" s="41" t="str">
        <f>VLOOKUP(A1025,'Medical Examinations'!A1025:J3359,3,FALSE)</f>
        <v>Normal weight</v>
      </c>
      <c r="K1025" s="41" t="str">
        <f>VLOOKUP(A1025,'Medical Examinations'!A1025:J3359,5,FALSE)</f>
        <v>Diabetese</v>
      </c>
      <c r="L1025" s="42">
        <f>VLOOKUP(Healthcare!A1025,'Hospitalisation Details'!A1025:L3367,6,FALSE)</f>
        <v>36092</v>
      </c>
      <c r="M1025" s="43">
        <f>VLOOKUP(A1025,'Hospitalisation Details'!A1025:L3367,9,FALSE)</f>
        <v>11013.71</v>
      </c>
      <c r="N1025" s="40" t="str">
        <f>VLOOKUP(Healthcare!A1025,'Hospitalisation Details'!A1025:L3367,10,FALSE)</f>
        <v>tier - 3</v>
      </c>
      <c r="O1025" s="41" t="str">
        <f>VLOOKUP(A1025,'Hospitalisation Details'!A1024:L3367,11,FALSE)</f>
        <v>tier - 1</v>
      </c>
      <c r="P1025" s="41" t="str">
        <f>VLOOKUP(A1025,'Hospitalisation Details'!A1024:L3367,12)</f>
        <v>R1013</v>
      </c>
      <c r="Q1025" s="44">
        <f ca="1">VLOOKUP(A1025,'Hospitalisation Details'!A1024:L3367,7,FALSE)</f>
        <v>27</v>
      </c>
    </row>
    <row r="1026" spans="1:17" ht="15.5" x14ac:dyDescent="0.35">
      <c r="A1026" s="29" t="s">
        <v>1342</v>
      </c>
      <c r="B1026" s="30" t="str">
        <f>VLOOKUP(A1026,'Customer Names'!A1026:E3360,3,FALSE)</f>
        <v>McVay</v>
      </c>
      <c r="C1026" s="31">
        <f>VLOOKUP(A1026,'Medical Examinations'!A1026:J3360,2,FALSE)</f>
        <v>52.37</v>
      </c>
      <c r="D1026" s="30">
        <f>VLOOKUP(A1026,'Medical Examinations'!A1026:J3360,4,FALSE)</f>
        <v>5.0599999999999996</v>
      </c>
      <c r="E1026" s="32" t="str">
        <f>VLOOKUP(A1026,'Medical Examinations'!A1026:J3360,6,FALSE)</f>
        <v>Yes</v>
      </c>
      <c r="F1026" s="33" t="str">
        <f>VLOOKUP(A1026,'Medical Examinations'!A1026:J3360,7,FALSE)</f>
        <v>Yes</v>
      </c>
      <c r="G1026" s="33" t="str">
        <f>VLOOKUP(A1026,'Medical Examinations'!A1026:J3360,8,FALSE)</f>
        <v>No</v>
      </c>
      <c r="H1026" s="33">
        <f>VLOOKUP(A1026,'Medical Examinations'!A1026:J3360,9,FALSE)</f>
        <v>2</v>
      </c>
      <c r="I1026" s="33" t="str">
        <f>VLOOKUP(A1026,'Medical Examinations'!A1026:J3360,10,FALSE)</f>
        <v>No</v>
      </c>
      <c r="J1026" s="33" t="str">
        <f>VLOOKUP(A1026,'Medical Examinations'!A1026:J3360,3,FALSE)</f>
        <v>Obesity</v>
      </c>
      <c r="K1026" s="33" t="str">
        <f>VLOOKUP(A1026,'Medical Examinations'!A1026:J3360,5,FALSE)</f>
        <v>Normal</v>
      </c>
      <c r="L1026" s="34">
        <f>VLOOKUP(Healthcare!A1026,'Hospitalisation Details'!A1026:L3368,6,FALSE)</f>
        <v>36786</v>
      </c>
      <c r="M1026" s="35">
        <f>VLOOKUP(A1026,'Hospitalisation Details'!A1026:L3368,9,FALSE)</f>
        <v>10991.58</v>
      </c>
      <c r="N1026" s="32" t="str">
        <f>VLOOKUP(Healthcare!A1026,'Hospitalisation Details'!A1026:L3368,10,FALSE)</f>
        <v>tier - 3</v>
      </c>
      <c r="O1026" s="33" t="str">
        <f>VLOOKUP(A1026,'Hospitalisation Details'!A1025:L3368,11,FALSE)</f>
        <v>tier - 3</v>
      </c>
      <c r="P1026" s="33" t="str">
        <f>VLOOKUP(A1026,'Hospitalisation Details'!A1025:L3368,12)</f>
        <v>R1012</v>
      </c>
      <c r="Q1026" s="36">
        <f ca="1">VLOOKUP(A1026,'Hospitalisation Details'!A1025:L3368,7,FALSE)</f>
        <v>25</v>
      </c>
    </row>
    <row r="1027" spans="1:17" ht="15.5" x14ac:dyDescent="0.35">
      <c r="A1027" s="37" t="s">
        <v>1341</v>
      </c>
      <c r="B1027" s="38" t="str">
        <f>VLOOKUP(A1027,'Customer Names'!A1027:E3361,3,FALSE)</f>
        <v>Vinson</v>
      </c>
      <c r="C1027" s="39">
        <f>VLOOKUP(A1027,'Medical Examinations'!A1027:J3361,2,FALSE)</f>
        <v>40.369999999999997</v>
      </c>
      <c r="D1027" s="38">
        <f>VLOOKUP(A1027,'Medical Examinations'!A1027:J3361,4,FALSE)</f>
        <v>8.2100000000000009</v>
      </c>
      <c r="E1027" s="40" t="str">
        <f>VLOOKUP(A1027,'Medical Examinations'!A1027:J3361,6,FALSE)</f>
        <v>No</v>
      </c>
      <c r="F1027" s="41" t="str">
        <f>VLOOKUP(A1027,'Medical Examinations'!A1027:J3361,7,FALSE)</f>
        <v>No</v>
      </c>
      <c r="G1027" s="41" t="str">
        <f>VLOOKUP(A1027,'Medical Examinations'!A1027:J3361,8,FALSE)</f>
        <v>No</v>
      </c>
      <c r="H1027" s="41">
        <f>VLOOKUP(A1027,'Medical Examinations'!A1027:J3361,9,FALSE)</f>
        <v>0</v>
      </c>
      <c r="I1027" s="41" t="str">
        <f>VLOOKUP(A1027,'Medical Examinations'!A1027:J3361,10,FALSE)</f>
        <v>No</v>
      </c>
      <c r="J1027" s="41" t="str">
        <f>VLOOKUP(A1027,'Medical Examinations'!A1027:J3361,3,FALSE)</f>
        <v>Obesity</v>
      </c>
      <c r="K1027" s="41" t="str">
        <f>VLOOKUP(A1027,'Medical Examinations'!A1027:J3361,5,FALSE)</f>
        <v>Diabetese</v>
      </c>
      <c r="L1027" s="42">
        <f>VLOOKUP(Healthcare!A1027,'Hospitalisation Details'!A1027:L3369,6,FALSE)</f>
        <v>35051</v>
      </c>
      <c r="M1027" s="43">
        <f>VLOOKUP(A1027,'Hospitalisation Details'!A1027:L3369,9,FALSE)</f>
        <v>10982.5</v>
      </c>
      <c r="N1027" s="40" t="str">
        <f>VLOOKUP(Healthcare!A1027,'Hospitalisation Details'!A1027:L3369,10,FALSE)</f>
        <v>tier - 3</v>
      </c>
      <c r="O1027" s="41" t="str">
        <f>VLOOKUP(A1027,'Hospitalisation Details'!A1026:L3369,11,FALSE)</f>
        <v>tier - 3</v>
      </c>
      <c r="P1027" s="41" t="str">
        <f>VLOOKUP(A1027,'Hospitalisation Details'!A1026:L3369,12)</f>
        <v>R1013</v>
      </c>
      <c r="Q1027" s="44">
        <f ca="1">VLOOKUP(A1027,'Hospitalisation Details'!A1026:L3369,7,FALSE)</f>
        <v>30</v>
      </c>
    </row>
    <row r="1028" spans="1:17" ht="15.5" x14ac:dyDescent="0.35">
      <c r="A1028" s="29" t="s">
        <v>1340</v>
      </c>
      <c r="B1028" s="30" t="str">
        <f>VLOOKUP(A1028,'Customer Names'!A1028:E3362,3,FALSE)</f>
        <v>Astrike-Davis</v>
      </c>
      <c r="C1028" s="31">
        <f>VLOOKUP(A1028,'Medical Examinations'!A1028:J3362,2,FALSE)</f>
        <v>41.47</v>
      </c>
      <c r="D1028" s="30">
        <f>VLOOKUP(A1028,'Medical Examinations'!A1028:J3362,4,FALSE)</f>
        <v>10.34</v>
      </c>
      <c r="E1028" s="32" t="str">
        <f>VLOOKUP(A1028,'Medical Examinations'!A1028:J3362,6,FALSE)</f>
        <v>No</v>
      </c>
      <c r="F1028" s="33" t="str">
        <f>VLOOKUP(A1028,'Medical Examinations'!A1028:J3362,7,FALSE)</f>
        <v>No</v>
      </c>
      <c r="G1028" s="33" t="str">
        <f>VLOOKUP(A1028,'Medical Examinations'!A1028:J3362,8,FALSE)</f>
        <v>No</v>
      </c>
      <c r="H1028" s="33">
        <f>VLOOKUP(A1028,'Medical Examinations'!A1028:J3362,9,FALSE)</f>
        <v>2</v>
      </c>
      <c r="I1028" s="33" t="str">
        <f>VLOOKUP(A1028,'Medical Examinations'!A1028:J3362,10,FALSE)</f>
        <v>No</v>
      </c>
      <c r="J1028" s="33" t="str">
        <f>VLOOKUP(A1028,'Medical Examinations'!A1028:J3362,3,FALSE)</f>
        <v>Obesity</v>
      </c>
      <c r="K1028" s="33" t="str">
        <f>VLOOKUP(A1028,'Medical Examinations'!A1028:J3362,5,FALSE)</f>
        <v>Diabetese</v>
      </c>
      <c r="L1028" s="34">
        <f>VLOOKUP(Healthcare!A1028,'Hospitalisation Details'!A1028:L3370,6,FALSE)</f>
        <v>34263</v>
      </c>
      <c r="M1028" s="35">
        <f>VLOOKUP(A1028,'Hospitalisation Details'!A1028:L3370,9,FALSE)</f>
        <v>10977.21</v>
      </c>
      <c r="N1028" s="32" t="str">
        <f>VLOOKUP(Healthcare!A1028,'Hospitalisation Details'!A1028:L3370,10,FALSE)</f>
        <v>tier - 3</v>
      </c>
      <c r="O1028" s="33" t="str">
        <f>VLOOKUP(A1028,'Hospitalisation Details'!A1027:L3370,11,FALSE)</f>
        <v>tier - 1</v>
      </c>
      <c r="P1028" s="33" t="str">
        <f>VLOOKUP(A1028,'Hospitalisation Details'!A1027:L3370,12)</f>
        <v>R1013</v>
      </c>
      <c r="Q1028" s="36">
        <f ca="1">VLOOKUP(A1028,'Hospitalisation Details'!A1027:L3370,7,FALSE)</f>
        <v>32</v>
      </c>
    </row>
    <row r="1029" spans="1:17" ht="15.5" x14ac:dyDescent="0.35">
      <c r="A1029" s="37" t="s">
        <v>1339</v>
      </c>
      <c r="B1029" s="38" t="str">
        <f>VLOOKUP(A1029,'Customer Names'!A1029:E3363,3,FALSE)</f>
        <v>Harder</v>
      </c>
      <c r="C1029" s="39">
        <f>VLOOKUP(A1029,'Medical Examinations'!A1029:J3363,2,FALSE)</f>
        <v>33.725000000000001</v>
      </c>
      <c r="D1029" s="38">
        <f>VLOOKUP(A1029,'Medical Examinations'!A1029:J3363,4,FALSE)</f>
        <v>5.51</v>
      </c>
      <c r="E1029" s="40" t="str">
        <f>VLOOKUP(A1029,'Medical Examinations'!A1029:J3363,6,FALSE)</f>
        <v>Yes</v>
      </c>
      <c r="F1029" s="41" t="str">
        <f>VLOOKUP(A1029,'Medical Examinations'!A1029:J3363,7,FALSE)</f>
        <v>No</v>
      </c>
      <c r="G1029" s="41" t="str">
        <f>VLOOKUP(A1029,'Medical Examinations'!A1029:J3363,8,FALSE)</f>
        <v>No</v>
      </c>
      <c r="H1029" s="41">
        <f>VLOOKUP(A1029,'Medical Examinations'!A1029:J3363,9,FALSE)</f>
        <v>2</v>
      </c>
      <c r="I1029" s="41" t="str">
        <f>VLOOKUP(A1029,'Medical Examinations'!A1029:J3363,10,FALSE)</f>
        <v>No</v>
      </c>
      <c r="J1029" s="41" t="str">
        <f>VLOOKUP(A1029,'Medical Examinations'!A1029:J3363,3,FALSE)</f>
        <v>Obesity</v>
      </c>
      <c r="K1029" s="41" t="str">
        <f>VLOOKUP(A1029,'Medical Examinations'!A1029:J3363,5,FALSE)</f>
        <v>Normal</v>
      </c>
      <c r="L1029" s="42">
        <f>VLOOKUP(Healthcare!A1029,'Hospitalisation Details'!A1029:L3371,6,FALSE)</f>
        <v>35255</v>
      </c>
      <c r="M1029" s="43">
        <f>VLOOKUP(A1029,'Hospitalisation Details'!A1029:L3371,9,FALSE)</f>
        <v>10976.25</v>
      </c>
      <c r="N1029" s="40" t="str">
        <f>VLOOKUP(Healthcare!A1029,'Hospitalisation Details'!A1029:L3371,10,FALSE)</f>
        <v>tier - 3</v>
      </c>
      <c r="O1029" s="41" t="str">
        <f>VLOOKUP(A1029,'Hospitalisation Details'!A1028:L3371,11,FALSE)</f>
        <v>tier - 2</v>
      </c>
      <c r="P1029" s="41" t="str">
        <f>VLOOKUP(A1029,'Hospitalisation Details'!A1028:L3371,12)</f>
        <v>R1012</v>
      </c>
      <c r="Q1029" s="44">
        <f ca="1">VLOOKUP(A1029,'Hospitalisation Details'!A1028:L3371,7,FALSE)</f>
        <v>30</v>
      </c>
    </row>
    <row r="1030" spans="1:17" ht="15.5" x14ac:dyDescent="0.35">
      <c r="A1030" s="29" t="s">
        <v>1338</v>
      </c>
      <c r="B1030" s="30" t="str">
        <f>VLOOKUP(A1030,'Customer Names'!A1030:E3364,3,FALSE)</f>
        <v>Bell</v>
      </c>
      <c r="C1030" s="31">
        <f>VLOOKUP(A1030,'Medical Examinations'!A1030:J3364,2,FALSE)</f>
        <v>28.1</v>
      </c>
      <c r="D1030" s="30">
        <f>VLOOKUP(A1030,'Medical Examinations'!A1030:J3364,4,FALSE)</f>
        <v>11.2</v>
      </c>
      <c r="E1030" s="32" t="str">
        <f>VLOOKUP(A1030,'Medical Examinations'!A1030:J3364,6,FALSE)</f>
        <v>No</v>
      </c>
      <c r="F1030" s="33" t="str">
        <f>VLOOKUP(A1030,'Medical Examinations'!A1030:J3364,7,FALSE)</f>
        <v>No</v>
      </c>
      <c r="G1030" s="33" t="str">
        <f>VLOOKUP(A1030,'Medical Examinations'!A1030:J3364,8,FALSE)</f>
        <v>No</v>
      </c>
      <c r="H1030" s="33">
        <f>VLOOKUP(A1030,'Medical Examinations'!A1030:J3364,9,FALSE)</f>
        <v>0</v>
      </c>
      <c r="I1030" s="33" t="str">
        <f>VLOOKUP(A1030,'Medical Examinations'!A1030:J3364,10,FALSE)</f>
        <v>No</v>
      </c>
      <c r="J1030" s="33" t="str">
        <f>VLOOKUP(A1030,'Medical Examinations'!A1030:J3364,3,FALSE)</f>
        <v>Overweight</v>
      </c>
      <c r="K1030" s="33" t="str">
        <f>VLOOKUP(A1030,'Medical Examinations'!A1030:J3364,5,FALSE)</f>
        <v>Diabetese</v>
      </c>
      <c r="L1030" s="34">
        <f>VLOOKUP(Healthcare!A1030,'Hospitalisation Details'!A1030:L3372,6,FALSE)</f>
        <v>34869</v>
      </c>
      <c r="M1030" s="35">
        <f>VLOOKUP(A1030,'Hospitalisation Details'!A1030:L3372,9,FALSE)</f>
        <v>10965.45</v>
      </c>
      <c r="N1030" s="32" t="str">
        <f>VLOOKUP(Healthcare!A1030,'Hospitalisation Details'!A1030:L3372,10,FALSE)</f>
        <v>tier - 3</v>
      </c>
      <c r="O1030" s="33" t="str">
        <f>VLOOKUP(A1030,'Hospitalisation Details'!A1029:L3372,11,FALSE)</f>
        <v>tier - 2</v>
      </c>
      <c r="P1030" s="33" t="str">
        <f>VLOOKUP(A1030,'Hospitalisation Details'!A1029:L3372,12)</f>
        <v>R1011</v>
      </c>
      <c r="Q1030" s="36">
        <f ca="1">VLOOKUP(A1030,'Hospitalisation Details'!A1029:L3372,7,FALSE)</f>
        <v>31</v>
      </c>
    </row>
    <row r="1031" spans="1:17" ht="15.5" x14ac:dyDescent="0.35">
      <c r="A1031" s="37" t="s">
        <v>1337</v>
      </c>
      <c r="B1031" s="38" t="str">
        <f>VLOOKUP(A1031,'Customer Names'!A1031:E3365,3,FALSE)</f>
        <v>Dawes</v>
      </c>
      <c r="C1031" s="39">
        <f>VLOOKUP(A1031,'Medical Examinations'!A1031:J3365,2,FALSE)</f>
        <v>37.43</v>
      </c>
      <c r="D1031" s="38">
        <f>VLOOKUP(A1031,'Medical Examinations'!A1031:J3365,4,FALSE)</f>
        <v>4.3499999999999996</v>
      </c>
      <c r="E1031" s="40" t="str">
        <f>VLOOKUP(A1031,'Medical Examinations'!A1031:J3365,6,FALSE)</f>
        <v>Yes</v>
      </c>
      <c r="F1031" s="41" t="str">
        <f>VLOOKUP(A1031,'Medical Examinations'!A1031:J3365,7,FALSE)</f>
        <v>No</v>
      </c>
      <c r="G1031" s="41" t="str">
        <f>VLOOKUP(A1031,'Medical Examinations'!A1031:J3365,8,FALSE)</f>
        <v>Yes</v>
      </c>
      <c r="H1031" s="41">
        <f>VLOOKUP(A1031,'Medical Examinations'!A1031:J3365,9,FALSE)</f>
        <v>1</v>
      </c>
      <c r="I1031" s="41" t="str">
        <f>VLOOKUP(A1031,'Medical Examinations'!A1031:J3365,10,FALSE)</f>
        <v>No</v>
      </c>
      <c r="J1031" s="41" t="str">
        <f>VLOOKUP(A1031,'Medical Examinations'!A1031:J3365,3,FALSE)</f>
        <v>Obesity</v>
      </c>
      <c r="K1031" s="41" t="str">
        <f>VLOOKUP(A1031,'Medical Examinations'!A1031:J3365,5,FALSE)</f>
        <v>Normal</v>
      </c>
      <c r="L1031" s="42">
        <f>VLOOKUP(Healthcare!A1031,'Hospitalisation Details'!A1031:L3373,6,FALSE)</f>
        <v>36386</v>
      </c>
      <c r="M1031" s="43">
        <f>VLOOKUP(A1031,'Hospitalisation Details'!A1031:L3373,9,FALSE)</f>
        <v>10959.69</v>
      </c>
      <c r="N1031" s="40" t="str">
        <f>VLOOKUP(Healthcare!A1031,'Hospitalisation Details'!A1031:L3373,10,FALSE)</f>
        <v>tier - 3</v>
      </c>
      <c r="O1031" s="41" t="str">
        <f>VLOOKUP(A1031,'Hospitalisation Details'!A1030:L3373,11,FALSE)</f>
        <v>tier - 3</v>
      </c>
      <c r="P1031" s="41" t="str">
        <f>VLOOKUP(A1031,'Hospitalisation Details'!A1030:L3373,12)</f>
        <v>R1012</v>
      </c>
      <c r="Q1031" s="44">
        <f ca="1">VLOOKUP(A1031,'Hospitalisation Details'!A1030:L3373,7,FALSE)</f>
        <v>27</v>
      </c>
    </row>
    <row r="1032" spans="1:17" ht="15.5" x14ac:dyDescent="0.35">
      <c r="A1032" s="29" t="s">
        <v>1336</v>
      </c>
      <c r="B1032" s="30" t="str">
        <f>VLOOKUP(A1032,'Customer Names'!A1032:E3366,3,FALSE)</f>
        <v>Larios</v>
      </c>
      <c r="C1032" s="31">
        <f>VLOOKUP(A1032,'Medical Examinations'!A1032:J3366,2,FALSE)</f>
        <v>23.7</v>
      </c>
      <c r="D1032" s="30">
        <f>VLOOKUP(A1032,'Medical Examinations'!A1032:J3366,4,FALSE)</f>
        <v>10.45</v>
      </c>
      <c r="E1032" s="32" t="str">
        <f>VLOOKUP(A1032,'Medical Examinations'!A1032:J3366,6,FALSE)</f>
        <v>No</v>
      </c>
      <c r="F1032" s="33" t="str">
        <f>VLOOKUP(A1032,'Medical Examinations'!A1032:J3366,7,FALSE)</f>
        <v>No</v>
      </c>
      <c r="G1032" s="33" t="str">
        <f>VLOOKUP(A1032,'Medical Examinations'!A1032:J3366,8,FALSE)</f>
        <v>No</v>
      </c>
      <c r="H1032" s="33">
        <f>VLOOKUP(A1032,'Medical Examinations'!A1032:J3366,9,FALSE)</f>
        <v>0</v>
      </c>
      <c r="I1032" s="33" t="str">
        <f>VLOOKUP(A1032,'Medical Examinations'!A1032:J3366,10,FALSE)</f>
        <v>No</v>
      </c>
      <c r="J1032" s="33" t="str">
        <f>VLOOKUP(A1032,'Medical Examinations'!A1032:J3366,3,FALSE)</f>
        <v>Normal weight</v>
      </c>
      <c r="K1032" s="33" t="str">
        <f>VLOOKUP(A1032,'Medical Examinations'!A1032:J3366,5,FALSE)</f>
        <v>Diabetese</v>
      </c>
      <c r="L1032" s="34">
        <f>VLOOKUP(Healthcare!A1032,'Hospitalisation Details'!A1032:L3374,6,FALSE)</f>
        <v>35037</v>
      </c>
      <c r="M1032" s="35">
        <f>VLOOKUP(A1032,'Hospitalisation Details'!A1032:L3374,9,FALSE)</f>
        <v>10959.33</v>
      </c>
      <c r="N1032" s="32" t="str">
        <f>VLOOKUP(Healthcare!A1032,'Hospitalisation Details'!A1032:L3374,10,FALSE)</f>
        <v>tier - 3</v>
      </c>
      <c r="O1032" s="33" t="str">
        <f>VLOOKUP(A1032,'Hospitalisation Details'!A1031:L3374,11,FALSE)</f>
        <v>tier - 3</v>
      </c>
      <c r="P1032" s="33" t="str">
        <f>VLOOKUP(A1032,'Hospitalisation Details'!A1031:L3374,12)</f>
        <v>R1011</v>
      </c>
      <c r="Q1032" s="36">
        <f ca="1">VLOOKUP(A1032,'Hospitalisation Details'!A1031:L3374,7,FALSE)</f>
        <v>30</v>
      </c>
    </row>
    <row r="1033" spans="1:17" ht="15.5" x14ac:dyDescent="0.35">
      <c r="A1033" s="37" t="s">
        <v>1335</v>
      </c>
      <c r="B1033" s="38" t="str">
        <f>VLOOKUP(A1033,'Customer Names'!A1033:E3367,3,FALSE)</f>
        <v>Yaremczuk</v>
      </c>
      <c r="C1033" s="39">
        <f>VLOOKUP(A1033,'Medical Examinations'!A1033:J3367,2,FALSE)</f>
        <v>24.795000000000002</v>
      </c>
      <c r="D1033" s="38">
        <f>VLOOKUP(A1033,'Medical Examinations'!A1033:J3367,4,FALSE)</f>
        <v>4.07</v>
      </c>
      <c r="E1033" s="40" t="str">
        <f>VLOOKUP(A1033,'Medical Examinations'!A1033:J3367,6,FALSE)</f>
        <v>Yes</v>
      </c>
      <c r="F1033" s="41" t="str">
        <f>VLOOKUP(A1033,'Medical Examinations'!A1033:J3367,7,FALSE)</f>
        <v>No</v>
      </c>
      <c r="G1033" s="41" t="str">
        <f>VLOOKUP(A1033,'Medical Examinations'!A1033:J3367,8,FALSE)</f>
        <v>Yes</v>
      </c>
      <c r="H1033" s="41">
        <f>VLOOKUP(A1033,'Medical Examinations'!A1033:J3367,9,FALSE)</f>
        <v>1</v>
      </c>
      <c r="I1033" s="41" t="str">
        <f>VLOOKUP(A1033,'Medical Examinations'!A1033:J3367,10,FALSE)</f>
        <v>No</v>
      </c>
      <c r="J1033" s="41" t="str">
        <f>VLOOKUP(A1033,'Medical Examinations'!A1033:J3367,3,FALSE)</f>
        <v>Normal weight</v>
      </c>
      <c r="K1033" s="41" t="str">
        <f>VLOOKUP(A1033,'Medical Examinations'!A1033:J3367,5,FALSE)</f>
        <v>Normal</v>
      </c>
      <c r="L1033" s="42">
        <f>VLOOKUP(Healthcare!A1033,'Hospitalisation Details'!A1033:L3375,6,FALSE)</f>
        <v>36474</v>
      </c>
      <c r="M1033" s="43">
        <f>VLOOKUP(A1033,'Hospitalisation Details'!A1033:L3375,9,FALSE)</f>
        <v>10942.13</v>
      </c>
      <c r="N1033" s="40" t="str">
        <f>VLOOKUP(Healthcare!A1033,'Hospitalisation Details'!A1033:L3375,10,FALSE)</f>
        <v>tier - 3</v>
      </c>
      <c r="O1033" s="41" t="str">
        <f>VLOOKUP(A1033,'Hospitalisation Details'!A1032:L3375,11,FALSE)</f>
        <v>tier - 3</v>
      </c>
      <c r="P1033" s="41" t="str">
        <f>VLOOKUP(A1033,'Hospitalisation Details'!A1032:L3375,12)</f>
        <v>R1012</v>
      </c>
      <c r="Q1033" s="44">
        <f ca="1">VLOOKUP(A1033,'Hospitalisation Details'!A1032:L3375,7,FALSE)</f>
        <v>26</v>
      </c>
    </row>
    <row r="1034" spans="1:17" ht="15.5" x14ac:dyDescent="0.35">
      <c r="A1034" s="29" t="s">
        <v>1334</v>
      </c>
      <c r="B1034" s="30" t="str">
        <f>VLOOKUP(A1034,'Customer Names'!A1034:E3368,3,FALSE)</f>
        <v>Knight</v>
      </c>
      <c r="C1034" s="31">
        <f>VLOOKUP(A1034,'Medical Examinations'!A1034:J3368,2,FALSE)</f>
        <v>31.9</v>
      </c>
      <c r="D1034" s="30">
        <f>VLOOKUP(A1034,'Medical Examinations'!A1034:J3368,4,FALSE)</f>
        <v>8.34</v>
      </c>
      <c r="E1034" s="32" t="str">
        <f>VLOOKUP(A1034,'Medical Examinations'!A1034:J3368,6,FALSE)</f>
        <v>No</v>
      </c>
      <c r="F1034" s="33" t="str">
        <f>VLOOKUP(A1034,'Medical Examinations'!A1034:J3368,7,FALSE)</f>
        <v>No</v>
      </c>
      <c r="G1034" s="33" t="str">
        <f>VLOOKUP(A1034,'Medical Examinations'!A1034:J3368,8,FALSE)</f>
        <v>No</v>
      </c>
      <c r="H1034" s="33">
        <f>VLOOKUP(A1034,'Medical Examinations'!A1034:J3368,9,FALSE)</f>
        <v>0</v>
      </c>
      <c r="I1034" s="33" t="str">
        <f>VLOOKUP(A1034,'Medical Examinations'!A1034:J3368,10,FALSE)</f>
        <v>No</v>
      </c>
      <c r="J1034" s="33" t="str">
        <f>VLOOKUP(A1034,'Medical Examinations'!A1034:J3368,3,FALSE)</f>
        <v>Obesity</v>
      </c>
      <c r="K1034" s="33" t="str">
        <f>VLOOKUP(A1034,'Medical Examinations'!A1034:J3368,5,FALSE)</f>
        <v>Diabetese</v>
      </c>
      <c r="L1034" s="34">
        <f>VLOOKUP(Healthcare!A1034,'Hospitalisation Details'!A1034:L3376,6,FALSE)</f>
        <v>36111</v>
      </c>
      <c r="M1034" s="35">
        <f>VLOOKUP(A1034,'Hospitalisation Details'!A1034:L3376,9,FALSE)</f>
        <v>10928.85</v>
      </c>
      <c r="N1034" s="32" t="str">
        <f>VLOOKUP(Healthcare!A1034,'Hospitalisation Details'!A1034:L3376,10,FALSE)</f>
        <v>tier - 3</v>
      </c>
      <c r="O1034" s="33" t="str">
        <f>VLOOKUP(A1034,'Hospitalisation Details'!A1033:L3376,11,FALSE)</f>
        <v>tier - 3</v>
      </c>
      <c r="P1034" s="33" t="str">
        <f>VLOOKUP(A1034,'Hospitalisation Details'!A1033:L3376,12)</f>
        <v>R1013</v>
      </c>
      <c r="Q1034" s="36">
        <f ca="1">VLOOKUP(A1034,'Hospitalisation Details'!A1033:L3376,7,FALSE)</f>
        <v>27</v>
      </c>
    </row>
    <row r="1035" spans="1:17" ht="15.5" x14ac:dyDescent="0.35">
      <c r="A1035" s="37" t="s">
        <v>1333</v>
      </c>
      <c r="B1035" s="38" t="str">
        <f>VLOOKUP(A1035,'Customer Names'!A1035:E3369,3,FALSE)</f>
        <v>Eversman</v>
      </c>
      <c r="C1035" s="39">
        <f>VLOOKUP(A1035,'Medical Examinations'!A1035:J3369,2,FALSE)</f>
        <v>32.68</v>
      </c>
      <c r="D1035" s="38">
        <f>VLOOKUP(A1035,'Medical Examinations'!A1035:J3369,4,FALSE)</f>
        <v>7.41</v>
      </c>
      <c r="E1035" s="40" t="str">
        <f>VLOOKUP(A1035,'Medical Examinations'!A1035:J3369,6,FALSE)</f>
        <v>No</v>
      </c>
      <c r="F1035" s="41" t="str">
        <f>VLOOKUP(A1035,'Medical Examinations'!A1035:J3369,7,FALSE)</f>
        <v>No</v>
      </c>
      <c r="G1035" s="41" t="str">
        <f>VLOOKUP(A1035,'Medical Examinations'!A1035:J3369,8,FALSE)</f>
        <v>No</v>
      </c>
      <c r="H1035" s="41">
        <f>VLOOKUP(A1035,'Medical Examinations'!A1035:J3369,9,FALSE)</f>
        <v>0</v>
      </c>
      <c r="I1035" s="41" t="str">
        <f>VLOOKUP(A1035,'Medical Examinations'!A1035:J3369,10,FALSE)</f>
        <v>No</v>
      </c>
      <c r="J1035" s="41" t="str">
        <f>VLOOKUP(A1035,'Medical Examinations'!A1035:J3369,3,FALSE)</f>
        <v>Obesity</v>
      </c>
      <c r="K1035" s="41" t="str">
        <f>VLOOKUP(A1035,'Medical Examinations'!A1035:J3369,5,FALSE)</f>
        <v>Diabetese</v>
      </c>
      <c r="L1035" s="42">
        <f>VLOOKUP(Healthcare!A1035,'Hospitalisation Details'!A1035:L3377,6,FALSE)</f>
        <v>36112</v>
      </c>
      <c r="M1035" s="43">
        <f>VLOOKUP(A1035,'Hospitalisation Details'!A1035:L3377,9,FALSE)</f>
        <v>10923.93</v>
      </c>
      <c r="N1035" s="40" t="str">
        <f>VLOOKUP(Healthcare!A1035,'Hospitalisation Details'!A1035:L3377,10,FALSE)</f>
        <v>tier - 3</v>
      </c>
      <c r="O1035" s="41" t="str">
        <f>VLOOKUP(A1035,'Hospitalisation Details'!A1034:L3377,11,FALSE)</f>
        <v>tier - 1</v>
      </c>
      <c r="P1035" s="41" t="str">
        <f>VLOOKUP(A1035,'Hospitalisation Details'!A1034:L3377,12)</f>
        <v>R1024</v>
      </c>
      <c r="Q1035" s="44">
        <f ca="1">VLOOKUP(A1035,'Hospitalisation Details'!A1034:L3377,7,FALSE)</f>
        <v>27</v>
      </c>
    </row>
    <row r="1036" spans="1:17" ht="15.5" x14ac:dyDescent="0.35">
      <c r="A1036" s="29" t="s">
        <v>1332</v>
      </c>
      <c r="B1036" s="30" t="str">
        <f>VLOOKUP(A1036,'Customer Names'!A1036:E3370,3,FALSE)</f>
        <v>Hickory</v>
      </c>
      <c r="C1036" s="31">
        <f>VLOOKUP(A1036,'Medical Examinations'!A1036:J3370,2,FALSE)</f>
        <v>47.13</v>
      </c>
      <c r="D1036" s="30">
        <f>VLOOKUP(A1036,'Medical Examinations'!A1036:J3370,4,FALSE)</f>
        <v>4.3099999999999996</v>
      </c>
      <c r="E1036" s="32" t="str">
        <f>VLOOKUP(A1036,'Medical Examinations'!A1036:J3370,6,FALSE)</f>
        <v>No</v>
      </c>
      <c r="F1036" s="33" t="str">
        <f>VLOOKUP(A1036,'Medical Examinations'!A1036:J3370,7,FALSE)</f>
        <v>No</v>
      </c>
      <c r="G1036" s="33" t="str">
        <f>VLOOKUP(A1036,'Medical Examinations'!A1036:J3370,8,FALSE)</f>
        <v>No</v>
      </c>
      <c r="H1036" s="33">
        <f>VLOOKUP(A1036,'Medical Examinations'!A1036:J3370,9,FALSE)</f>
        <v>0</v>
      </c>
      <c r="I1036" s="33" t="str">
        <f>VLOOKUP(A1036,'Medical Examinations'!A1036:J3370,10,FALSE)</f>
        <v>No</v>
      </c>
      <c r="J1036" s="33" t="str">
        <f>VLOOKUP(A1036,'Medical Examinations'!A1036:J3370,3,FALSE)</f>
        <v>Obesity</v>
      </c>
      <c r="K1036" s="33" t="str">
        <f>VLOOKUP(A1036,'Medical Examinations'!A1036:J3370,5,FALSE)</f>
        <v>Normal</v>
      </c>
      <c r="L1036" s="34">
        <f>VLOOKUP(Healthcare!A1036,'Hospitalisation Details'!A1036:L3378,6,FALSE)</f>
        <v>34583</v>
      </c>
      <c r="M1036" s="35">
        <f>VLOOKUP(A1036,'Hospitalisation Details'!A1036:L3378,9,FALSE)</f>
        <v>10886.66</v>
      </c>
      <c r="N1036" s="32" t="str">
        <f>VLOOKUP(Healthcare!A1036,'Hospitalisation Details'!A1036:L3378,10,FALSE)</f>
        <v>tier - 3</v>
      </c>
      <c r="O1036" s="33" t="str">
        <f>VLOOKUP(A1036,'Hospitalisation Details'!A1035:L3378,11,FALSE)</f>
        <v>tier - 3</v>
      </c>
      <c r="P1036" s="33" t="str">
        <f>VLOOKUP(A1036,'Hospitalisation Details'!A1035:L3378,12)</f>
        <v>R1012</v>
      </c>
      <c r="Q1036" s="36">
        <f ca="1">VLOOKUP(A1036,'Hospitalisation Details'!A1035:L3378,7,FALSE)</f>
        <v>32</v>
      </c>
    </row>
    <row r="1037" spans="1:17" ht="15.5" x14ac:dyDescent="0.35">
      <c r="A1037" s="37" t="s">
        <v>1331</v>
      </c>
      <c r="B1037" s="38" t="str">
        <f>VLOOKUP(A1037,'Customer Names'!A1037:E3371,3,FALSE)</f>
        <v>Mooney</v>
      </c>
      <c r="C1037" s="39">
        <f>VLOOKUP(A1037,'Medical Examinations'!A1037:J3371,2,FALSE)</f>
        <v>36.67</v>
      </c>
      <c r="D1037" s="38">
        <f>VLOOKUP(A1037,'Medical Examinations'!A1037:J3371,4,FALSE)</f>
        <v>10.83</v>
      </c>
      <c r="E1037" s="40" t="str">
        <f>VLOOKUP(A1037,'Medical Examinations'!A1037:J3371,6,FALSE)</f>
        <v>No</v>
      </c>
      <c r="F1037" s="41" t="str">
        <f>VLOOKUP(A1037,'Medical Examinations'!A1037:J3371,7,FALSE)</f>
        <v>No</v>
      </c>
      <c r="G1037" s="41" t="str">
        <f>VLOOKUP(A1037,'Medical Examinations'!A1037:J3371,8,FALSE)</f>
        <v>No</v>
      </c>
      <c r="H1037" s="41">
        <f>VLOOKUP(A1037,'Medical Examinations'!A1037:J3371,9,FALSE)</f>
        <v>0</v>
      </c>
      <c r="I1037" s="41" t="str">
        <f>VLOOKUP(A1037,'Medical Examinations'!A1037:J3371,10,FALSE)</f>
        <v>No</v>
      </c>
      <c r="J1037" s="41" t="str">
        <f>VLOOKUP(A1037,'Medical Examinations'!A1037:J3371,3,FALSE)</f>
        <v>Obesity</v>
      </c>
      <c r="K1037" s="41" t="str">
        <f>VLOOKUP(A1037,'Medical Examinations'!A1037:J3371,5,FALSE)</f>
        <v>Diabetese</v>
      </c>
      <c r="L1037" s="42">
        <f>VLOOKUP(Healthcare!A1037,'Hospitalisation Details'!A1037:L3379,6,FALSE)</f>
        <v>33592</v>
      </c>
      <c r="M1037" s="43">
        <f>VLOOKUP(A1037,'Hospitalisation Details'!A1037:L3379,9,FALSE)</f>
        <v>10848.13</v>
      </c>
      <c r="N1037" s="40" t="str">
        <f>VLOOKUP(Healthcare!A1037,'Hospitalisation Details'!A1037:L3379,10,FALSE)</f>
        <v>tier - 3</v>
      </c>
      <c r="O1037" s="41" t="str">
        <f>VLOOKUP(A1037,'Hospitalisation Details'!A1036:L3379,11,FALSE)</f>
        <v>tier - 3</v>
      </c>
      <c r="P1037" s="41" t="str">
        <f>VLOOKUP(A1037,'Hospitalisation Details'!A1036:L3379,12)</f>
        <v>R1012</v>
      </c>
      <c r="Q1037" s="44">
        <f ca="1">VLOOKUP(A1037,'Hospitalisation Details'!A1036:L3379,7,FALSE)</f>
        <v>34</v>
      </c>
    </row>
    <row r="1038" spans="1:17" ht="15.5" x14ac:dyDescent="0.35">
      <c r="A1038" s="29" t="s">
        <v>1330</v>
      </c>
      <c r="B1038" s="30" t="str">
        <f>VLOOKUP(A1038,'Customer Names'!A1038:E3372,3,FALSE)</f>
        <v>Craighead</v>
      </c>
      <c r="C1038" s="31">
        <f>VLOOKUP(A1038,'Medical Examinations'!A1038:J3372,2,FALSE)</f>
        <v>33.630000000000003</v>
      </c>
      <c r="D1038" s="30">
        <f>VLOOKUP(A1038,'Medical Examinations'!A1038:J3372,4,FALSE)</f>
        <v>11.31</v>
      </c>
      <c r="E1038" s="32" t="str">
        <f>VLOOKUP(A1038,'Medical Examinations'!A1038:J3372,6,FALSE)</f>
        <v>No</v>
      </c>
      <c r="F1038" s="33" t="str">
        <f>VLOOKUP(A1038,'Medical Examinations'!A1038:J3372,7,FALSE)</f>
        <v>No</v>
      </c>
      <c r="G1038" s="33" t="str">
        <f>VLOOKUP(A1038,'Medical Examinations'!A1038:J3372,8,FALSE)</f>
        <v>No</v>
      </c>
      <c r="H1038" s="33">
        <f>VLOOKUP(A1038,'Medical Examinations'!A1038:J3372,9,FALSE)</f>
        <v>0</v>
      </c>
      <c r="I1038" s="33" t="str">
        <f>VLOOKUP(A1038,'Medical Examinations'!A1038:J3372,10,FALSE)</f>
        <v>No</v>
      </c>
      <c r="J1038" s="33" t="str">
        <f>VLOOKUP(A1038,'Medical Examinations'!A1038:J3372,3,FALSE)</f>
        <v>Obesity</v>
      </c>
      <c r="K1038" s="33" t="str">
        <f>VLOOKUP(A1038,'Medical Examinations'!A1038:J3372,5,FALSE)</f>
        <v>Diabetese</v>
      </c>
      <c r="L1038" s="34">
        <f>VLOOKUP(Healthcare!A1038,'Hospitalisation Details'!A1038:L3380,6,FALSE)</f>
        <v>36004</v>
      </c>
      <c r="M1038" s="35">
        <f>VLOOKUP(A1038,'Hospitalisation Details'!A1038:L3380,9,FALSE)</f>
        <v>10825.25</v>
      </c>
      <c r="N1038" s="32" t="str">
        <f>VLOOKUP(Healthcare!A1038,'Hospitalisation Details'!A1038:L3380,10,FALSE)</f>
        <v>tier - 3</v>
      </c>
      <c r="O1038" s="33" t="str">
        <f>VLOOKUP(A1038,'Hospitalisation Details'!A1037:L3380,11,FALSE)</f>
        <v>tier - 3</v>
      </c>
      <c r="P1038" s="33" t="str">
        <f>VLOOKUP(A1038,'Hospitalisation Details'!A1037:L3380,12)</f>
        <v>R1012</v>
      </c>
      <c r="Q1038" s="36">
        <f ca="1">VLOOKUP(A1038,'Hospitalisation Details'!A1037:L3380,7,FALSE)</f>
        <v>28</v>
      </c>
    </row>
    <row r="1039" spans="1:17" ht="15.5" x14ac:dyDescent="0.35">
      <c r="A1039" s="37" t="s">
        <v>1329</v>
      </c>
      <c r="B1039" s="38" t="str">
        <f>VLOOKUP(A1039,'Customer Names'!A1039:E3373,3,FALSE)</f>
        <v>Gardner</v>
      </c>
      <c r="C1039" s="39">
        <f>VLOOKUP(A1039,'Medical Examinations'!A1039:J3373,2,FALSE)</f>
        <v>32.67</v>
      </c>
      <c r="D1039" s="38">
        <f>VLOOKUP(A1039,'Medical Examinations'!A1039:J3373,4,FALSE)</f>
        <v>11.81</v>
      </c>
      <c r="E1039" s="40" t="str">
        <f>VLOOKUP(A1039,'Medical Examinations'!A1039:J3373,6,FALSE)</f>
        <v>Yes</v>
      </c>
      <c r="F1039" s="41" t="str">
        <f>VLOOKUP(A1039,'Medical Examinations'!A1039:J3373,7,FALSE)</f>
        <v>No</v>
      </c>
      <c r="G1039" s="41" t="str">
        <f>VLOOKUP(A1039,'Medical Examinations'!A1039:J3373,8,FALSE)</f>
        <v>No</v>
      </c>
      <c r="H1039" s="41">
        <f>VLOOKUP(A1039,'Medical Examinations'!A1039:J3373,9,FALSE)</f>
        <v>0</v>
      </c>
      <c r="I1039" s="41" t="str">
        <f>VLOOKUP(A1039,'Medical Examinations'!A1039:J3373,10,FALSE)</f>
        <v>No</v>
      </c>
      <c r="J1039" s="41" t="str">
        <f>VLOOKUP(A1039,'Medical Examinations'!A1039:J3373,3,FALSE)</f>
        <v>Obesity</v>
      </c>
      <c r="K1039" s="41" t="str">
        <f>VLOOKUP(A1039,'Medical Examinations'!A1039:J3373,5,FALSE)</f>
        <v>Diabetese</v>
      </c>
      <c r="L1039" s="42">
        <f>VLOOKUP(Healthcare!A1039,'Hospitalisation Details'!A1039:L3381,6,FALSE)</f>
        <v>35705</v>
      </c>
      <c r="M1039" s="43">
        <f>VLOOKUP(A1039,'Hospitalisation Details'!A1039:L3381,9,FALSE)</f>
        <v>10807.49</v>
      </c>
      <c r="N1039" s="40" t="str">
        <f>VLOOKUP(Healthcare!A1039,'Hospitalisation Details'!A1039:L3381,10,FALSE)</f>
        <v>tier - 3</v>
      </c>
      <c r="O1039" s="41" t="str">
        <f>VLOOKUP(A1039,'Hospitalisation Details'!A1038:L3381,11,FALSE)</f>
        <v>tier - 2</v>
      </c>
      <c r="P1039" s="41" t="str">
        <f>VLOOKUP(A1039,'Hospitalisation Details'!A1038:L3381,12)</f>
        <v>R1013</v>
      </c>
      <c r="Q1039" s="44">
        <f ca="1">VLOOKUP(A1039,'Hospitalisation Details'!A1038:L3381,7,FALSE)</f>
        <v>28</v>
      </c>
    </row>
    <row r="1040" spans="1:17" ht="15.5" x14ac:dyDescent="0.35">
      <c r="A1040" s="29" t="s">
        <v>1328</v>
      </c>
      <c r="B1040" s="30" t="str">
        <f>VLOOKUP(A1040,'Customer Names'!A1040:E3374,3,FALSE)</f>
        <v>Lohrenz</v>
      </c>
      <c r="C1040" s="31">
        <f>VLOOKUP(A1040,'Medical Examinations'!A1040:J3374,2,FALSE)</f>
        <v>33.299999999999997</v>
      </c>
      <c r="D1040" s="30">
        <f>VLOOKUP(A1040,'Medical Examinations'!A1040:J3374,4,FALSE)</f>
        <v>8.26</v>
      </c>
      <c r="E1040" s="32" t="str">
        <f>VLOOKUP(A1040,'Medical Examinations'!A1040:J3374,6,FALSE)</f>
        <v>Yes</v>
      </c>
      <c r="F1040" s="33" t="str">
        <f>VLOOKUP(A1040,'Medical Examinations'!A1040:J3374,7,FALSE)</f>
        <v>No</v>
      </c>
      <c r="G1040" s="33" t="str">
        <f>VLOOKUP(A1040,'Medical Examinations'!A1040:J3374,8,FALSE)</f>
        <v>No</v>
      </c>
      <c r="H1040" s="33">
        <f>VLOOKUP(A1040,'Medical Examinations'!A1040:J3374,9,FALSE)</f>
        <v>2</v>
      </c>
      <c r="I1040" s="33" t="str">
        <f>VLOOKUP(A1040,'Medical Examinations'!A1040:J3374,10,FALSE)</f>
        <v>No</v>
      </c>
      <c r="J1040" s="33" t="str">
        <f>VLOOKUP(A1040,'Medical Examinations'!A1040:J3374,3,FALSE)</f>
        <v>Obesity</v>
      </c>
      <c r="K1040" s="33" t="str">
        <f>VLOOKUP(A1040,'Medical Examinations'!A1040:J3374,5,FALSE)</f>
        <v>Diabetese</v>
      </c>
      <c r="L1040" s="34">
        <f>VLOOKUP(Healthcare!A1040,'Hospitalisation Details'!A1040:L3382,6,FALSE)</f>
        <v>33225</v>
      </c>
      <c r="M1040" s="35">
        <f>VLOOKUP(A1040,'Hospitalisation Details'!A1040:L3382,9,FALSE)</f>
        <v>10806.84</v>
      </c>
      <c r="N1040" s="32" t="str">
        <f>VLOOKUP(Healthcare!A1040,'Hospitalisation Details'!A1040:L3382,10,FALSE)</f>
        <v>tier - 3</v>
      </c>
      <c r="O1040" s="33" t="str">
        <f>VLOOKUP(A1040,'Hospitalisation Details'!A1039:L3382,11,FALSE)</f>
        <v>tier - 2</v>
      </c>
      <c r="P1040" s="33" t="str">
        <f>VLOOKUP(A1040,'Hospitalisation Details'!A1039:L3382,12)</f>
        <v>R1011</v>
      </c>
      <c r="Q1040" s="36">
        <f ca="1">VLOOKUP(A1040,'Hospitalisation Details'!A1039:L3382,7,FALSE)</f>
        <v>35</v>
      </c>
    </row>
    <row r="1041" spans="1:17" ht="15.5" x14ac:dyDescent="0.35">
      <c r="A1041" s="37" t="s">
        <v>1327</v>
      </c>
      <c r="B1041" s="38" t="str">
        <f>VLOOKUP(A1041,'Customer Names'!A1041:E3375,3,FALSE)</f>
        <v>Demise</v>
      </c>
      <c r="C1041" s="39">
        <f>VLOOKUP(A1041,'Medical Examinations'!A1041:J3375,2,FALSE)</f>
        <v>30.78</v>
      </c>
      <c r="D1041" s="38">
        <f>VLOOKUP(A1041,'Medical Examinations'!A1041:J3375,4,FALSE)</f>
        <v>10.74</v>
      </c>
      <c r="E1041" s="40" t="str">
        <f>VLOOKUP(A1041,'Medical Examinations'!A1041:J3375,6,FALSE)</f>
        <v>Yes</v>
      </c>
      <c r="F1041" s="41" t="str">
        <f>VLOOKUP(A1041,'Medical Examinations'!A1041:J3375,7,FALSE)</f>
        <v>No</v>
      </c>
      <c r="G1041" s="41" t="str">
        <f>VLOOKUP(A1041,'Medical Examinations'!A1041:J3375,8,FALSE)</f>
        <v>No</v>
      </c>
      <c r="H1041" s="41">
        <f>VLOOKUP(A1041,'Medical Examinations'!A1041:J3375,9,FALSE)</f>
        <v>2</v>
      </c>
      <c r="I1041" s="41" t="str">
        <f>VLOOKUP(A1041,'Medical Examinations'!A1041:J3375,10,FALSE)</f>
        <v>No</v>
      </c>
      <c r="J1041" s="41" t="str">
        <f>VLOOKUP(A1041,'Medical Examinations'!A1041:J3375,3,FALSE)</f>
        <v>Obesity</v>
      </c>
      <c r="K1041" s="41" t="str">
        <f>VLOOKUP(A1041,'Medical Examinations'!A1041:J3375,5,FALSE)</f>
        <v>Diabetese</v>
      </c>
      <c r="L1041" s="42">
        <f>VLOOKUP(Healthcare!A1041,'Hospitalisation Details'!A1041:L3383,6,FALSE)</f>
        <v>33174</v>
      </c>
      <c r="M1041" s="43">
        <f>VLOOKUP(A1041,'Hospitalisation Details'!A1041:L3383,9,FALSE)</f>
        <v>10797.34</v>
      </c>
      <c r="N1041" s="40" t="str">
        <f>VLOOKUP(Healthcare!A1041,'Hospitalisation Details'!A1041:L3383,10,FALSE)</f>
        <v>tier - 3</v>
      </c>
      <c r="O1041" s="41" t="str">
        <f>VLOOKUP(A1041,'Hospitalisation Details'!A1040:L3383,11,FALSE)</f>
        <v>tier - 2</v>
      </c>
      <c r="P1041" s="41" t="str">
        <f>VLOOKUP(A1041,'Hospitalisation Details'!A1040:L3383,12)</f>
        <v>R1023</v>
      </c>
      <c r="Q1041" s="44">
        <f ca="1">VLOOKUP(A1041,'Hospitalisation Details'!A1040:L3383,7,FALSE)</f>
        <v>35</v>
      </c>
    </row>
    <row r="1042" spans="1:17" ht="15.5" x14ac:dyDescent="0.35">
      <c r="A1042" s="29" t="s">
        <v>1326</v>
      </c>
      <c r="B1042" s="30" t="str">
        <f>VLOOKUP(A1042,'Customer Names'!A1042:E3376,3,FALSE)</f>
        <v>Nelson</v>
      </c>
      <c r="C1042" s="31">
        <f>VLOOKUP(A1042,'Medical Examinations'!A1042:J3376,2,FALSE)</f>
        <v>28.975000000000001</v>
      </c>
      <c r="D1042" s="30">
        <f>VLOOKUP(A1042,'Medical Examinations'!A1042:J3376,4,FALSE)</f>
        <v>7.69</v>
      </c>
      <c r="E1042" s="32" t="str">
        <f>VLOOKUP(A1042,'Medical Examinations'!A1042:J3376,6,FALSE)</f>
        <v>Yes</v>
      </c>
      <c r="F1042" s="33" t="str">
        <f>VLOOKUP(A1042,'Medical Examinations'!A1042:J3376,7,FALSE)</f>
        <v>No</v>
      </c>
      <c r="G1042" s="33" t="str">
        <f>VLOOKUP(A1042,'Medical Examinations'!A1042:J3376,8,FALSE)</f>
        <v>No</v>
      </c>
      <c r="H1042" s="33">
        <f>VLOOKUP(A1042,'Medical Examinations'!A1042:J3376,9,FALSE)</f>
        <v>0</v>
      </c>
      <c r="I1042" s="33" t="str">
        <f>VLOOKUP(A1042,'Medical Examinations'!A1042:J3376,10,FALSE)</f>
        <v>No</v>
      </c>
      <c r="J1042" s="33" t="str">
        <f>VLOOKUP(A1042,'Medical Examinations'!A1042:J3376,3,FALSE)</f>
        <v>Overweight</v>
      </c>
      <c r="K1042" s="33" t="str">
        <f>VLOOKUP(A1042,'Medical Examinations'!A1042:J3376,5,FALSE)</f>
        <v>Diabetese</v>
      </c>
      <c r="L1042" s="34">
        <f>VLOOKUP(Healthcare!A1042,'Hospitalisation Details'!A1042:L3384,6,FALSE)</f>
        <v>35726</v>
      </c>
      <c r="M1042" s="35">
        <f>VLOOKUP(A1042,'Hospitalisation Details'!A1042:L3384,9,FALSE)</f>
        <v>10796.35</v>
      </c>
      <c r="N1042" s="32" t="str">
        <f>VLOOKUP(Healthcare!A1042,'Hospitalisation Details'!A1042:L3384,10,FALSE)</f>
        <v>tier - 3</v>
      </c>
      <c r="O1042" s="33" t="str">
        <f>VLOOKUP(A1042,'Hospitalisation Details'!A1041:L3384,11,FALSE)</f>
        <v>tier - 1</v>
      </c>
      <c r="P1042" s="33" t="str">
        <f>VLOOKUP(A1042,'Hospitalisation Details'!A1041:L3384,12)</f>
        <v>R1019</v>
      </c>
      <c r="Q1042" s="36">
        <f ca="1">VLOOKUP(A1042,'Hospitalisation Details'!A1041:L3384,7,FALSE)</f>
        <v>28</v>
      </c>
    </row>
    <row r="1043" spans="1:17" ht="15.5" x14ac:dyDescent="0.35">
      <c r="A1043" s="37" t="s">
        <v>1325</v>
      </c>
      <c r="B1043" s="38" t="str">
        <f>VLOOKUP(A1043,'Customer Names'!A1043:E3377,3,FALSE)</f>
        <v>Guitard</v>
      </c>
      <c r="C1043" s="39">
        <f>VLOOKUP(A1043,'Medical Examinations'!A1043:J3377,2,FALSE)</f>
        <v>33.4</v>
      </c>
      <c r="D1043" s="38">
        <f>VLOOKUP(A1043,'Medical Examinations'!A1043:J3377,4,FALSE)</f>
        <v>4.84</v>
      </c>
      <c r="E1043" s="40" t="str">
        <f>VLOOKUP(A1043,'Medical Examinations'!A1043:J3377,6,FALSE)</f>
        <v>No</v>
      </c>
      <c r="F1043" s="41" t="str">
        <f>VLOOKUP(A1043,'Medical Examinations'!A1043:J3377,7,FALSE)</f>
        <v>No</v>
      </c>
      <c r="G1043" s="41" t="str">
        <f>VLOOKUP(A1043,'Medical Examinations'!A1043:J3377,8,FALSE)</f>
        <v>No</v>
      </c>
      <c r="H1043" s="41">
        <f>VLOOKUP(A1043,'Medical Examinations'!A1043:J3377,9,FALSE)</f>
        <v>0</v>
      </c>
      <c r="I1043" s="41" t="str">
        <f>VLOOKUP(A1043,'Medical Examinations'!A1043:J3377,10,FALSE)</f>
        <v>No</v>
      </c>
      <c r="J1043" s="41" t="str">
        <f>VLOOKUP(A1043,'Medical Examinations'!A1043:J3377,3,FALSE)</f>
        <v>Obesity</v>
      </c>
      <c r="K1043" s="41" t="str">
        <f>VLOOKUP(A1043,'Medical Examinations'!A1043:J3377,5,FALSE)</f>
        <v>Normal</v>
      </c>
      <c r="L1043" s="42">
        <f>VLOOKUP(Healthcare!A1043,'Hospitalisation Details'!A1043:L3385,6,FALSE)</f>
        <v>36518</v>
      </c>
      <c r="M1043" s="43">
        <f>VLOOKUP(A1043,'Hospitalisation Details'!A1043:L3385,9,FALSE)</f>
        <v>10795.94</v>
      </c>
      <c r="N1043" s="40" t="str">
        <f>VLOOKUP(Healthcare!A1043,'Hospitalisation Details'!A1043:L3385,10,FALSE)</f>
        <v>tier - 3</v>
      </c>
      <c r="O1043" s="41" t="str">
        <f>VLOOKUP(A1043,'Hospitalisation Details'!A1042:L3385,11,FALSE)</f>
        <v>tier - 1</v>
      </c>
      <c r="P1043" s="41" t="str">
        <f>VLOOKUP(A1043,'Hospitalisation Details'!A1042:L3385,12)</f>
        <v>R1011</v>
      </c>
      <c r="Q1043" s="44">
        <f ca="1">VLOOKUP(A1043,'Hospitalisation Details'!A1042:L3385,7,FALSE)</f>
        <v>26</v>
      </c>
    </row>
    <row r="1044" spans="1:17" ht="15.5" x14ac:dyDescent="0.35">
      <c r="A1044" s="29" t="s">
        <v>1324</v>
      </c>
      <c r="B1044" s="30" t="str">
        <f>VLOOKUP(A1044,'Customer Names'!A1044:E3378,3,FALSE)</f>
        <v>Navas</v>
      </c>
      <c r="C1044" s="31">
        <f>VLOOKUP(A1044,'Medical Examinations'!A1044:J3378,2,FALSE)</f>
        <v>21.5</v>
      </c>
      <c r="D1044" s="30">
        <f>VLOOKUP(A1044,'Medical Examinations'!A1044:J3378,4,FALSE)</f>
        <v>9.77</v>
      </c>
      <c r="E1044" s="32" t="str">
        <f>VLOOKUP(A1044,'Medical Examinations'!A1044:J3378,6,FALSE)</f>
        <v>Yes</v>
      </c>
      <c r="F1044" s="33" t="str">
        <f>VLOOKUP(A1044,'Medical Examinations'!A1044:J3378,7,FALSE)</f>
        <v>No</v>
      </c>
      <c r="G1044" s="33" t="str">
        <f>VLOOKUP(A1044,'Medical Examinations'!A1044:J3378,8,FALSE)</f>
        <v>No</v>
      </c>
      <c r="H1044" s="33">
        <f>VLOOKUP(A1044,'Medical Examinations'!A1044:J3378,9,FALSE)</f>
        <v>0</v>
      </c>
      <c r="I1044" s="33" t="str">
        <f>VLOOKUP(A1044,'Medical Examinations'!A1044:J3378,10,FALSE)</f>
        <v>No</v>
      </c>
      <c r="J1044" s="33" t="str">
        <f>VLOOKUP(A1044,'Medical Examinations'!A1044:J3378,3,FALSE)</f>
        <v>Normal weight</v>
      </c>
      <c r="K1044" s="33" t="str">
        <f>VLOOKUP(A1044,'Medical Examinations'!A1044:J3378,5,FALSE)</f>
        <v>Diabetese</v>
      </c>
      <c r="L1044" s="34">
        <f>VLOOKUP(Healthcare!A1044,'Hospitalisation Details'!A1044:L3386,6,FALSE)</f>
        <v>35745</v>
      </c>
      <c r="M1044" s="35">
        <f>VLOOKUP(A1044,'Hospitalisation Details'!A1044:L3386,9,FALSE)</f>
        <v>10791.96</v>
      </c>
      <c r="N1044" s="32" t="str">
        <f>VLOOKUP(Healthcare!A1044,'Hospitalisation Details'!A1044:L3386,10,FALSE)</f>
        <v>tier - 3</v>
      </c>
      <c r="O1044" s="33" t="str">
        <f>VLOOKUP(A1044,'Hospitalisation Details'!A1043:L3386,11,FALSE)</f>
        <v>tier - 2</v>
      </c>
      <c r="P1044" s="33" t="str">
        <f>VLOOKUP(A1044,'Hospitalisation Details'!A1043:L3386,12)</f>
        <v>R1011</v>
      </c>
      <c r="Q1044" s="36">
        <f ca="1">VLOOKUP(A1044,'Hospitalisation Details'!A1043:L3386,7,FALSE)</f>
        <v>28</v>
      </c>
    </row>
    <row r="1045" spans="1:17" ht="15.5" x14ac:dyDescent="0.35">
      <c r="A1045" s="37" t="s">
        <v>1323</v>
      </c>
      <c r="B1045" s="38" t="str">
        <f>VLOOKUP(A1045,'Customer Names'!A1045:E3379,3,FALSE)</f>
        <v>Ptucha</v>
      </c>
      <c r="C1045" s="39">
        <f>VLOOKUP(A1045,'Medical Examinations'!A1045:J3379,2,FALSE)</f>
        <v>38.14</v>
      </c>
      <c r="D1045" s="38">
        <f>VLOOKUP(A1045,'Medical Examinations'!A1045:J3379,4,FALSE)</f>
        <v>5.84</v>
      </c>
      <c r="E1045" s="40" t="str">
        <f>VLOOKUP(A1045,'Medical Examinations'!A1045:J3379,6,FALSE)</f>
        <v>No</v>
      </c>
      <c r="F1045" s="41" t="str">
        <f>VLOOKUP(A1045,'Medical Examinations'!A1045:J3379,7,FALSE)</f>
        <v>No</v>
      </c>
      <c r="G1045" s="41" t="str">
        <f>VLOOKUP(A1045,'Medical Examinations'!A1045:J3379,8,FALSE)</f>
        <v>No</v>
      </c>
      <c r="H1045" s="41">
        <f>VLOOKUP(A1045,'Medical Examinations'!A1045:J3379,9,FALSE)</f>
        <v>0</v>
      </c>
      <c r="I1045" s="41" t="str">
        <f>VLOOKUP(A1045,'Medical Examinations'!A1045:J3379,10,FALSE)</f>
        <v>No</v>
      </c>
      <c r="J1045" s="41" t="str">
        <f>VLOOKUP(A1045,'Medical Examinations'!A1045:J3379,3,FALSE)</f>
        <v>Obesity</v>
      </c>
      <c r="K1045" s="41" t="str">
        <f>VLOOKUP(A1045,'Medical Examinations'!A1045:J3379,5,FALSE)</f>
        <v>Prediabetese</v>
      </c>
      <c r="L1045" s="42">
        <f>VLOOKUP(Healthcare!A1045,'Hospitalisation Details'!A1045:L3387,6,FALSE)</f>
        <v>36489</v>
      </c>
      <c r="M1045" s="43">
        <f>VLOOKUP(A1045,'Hospitalisation Details'!A1045:L3387,9,FALSE)</f>
        <v>10769.75</v>
      </c>
      <c r="N1045" s="40" t="str">
        <f>VLOOKUP(Healthcare!A1045,'Hospitalisation Details'!A1045:L3387,10,FALSE)</f>
        <v>tier - 3</v>
      </c>
      <c r="O1045" s="41" t="str">
        <f>VLOOKUP(A1045,'Hospitalisation Details'!A1044:L3387,11,FALSE)</f>
        <v>tier - 2</v>
      </c>
      <c r="P1045" s="41" t="str">
        <f>VLOOKUP(A1045,'Hospitalisation Details'!A1044:L3387,12)</f>
        <v>R1022</v>
      </c>
      <c r="Q1045" s="44">
        <f ca="1">VLOOKUP(A1045,'Hospitalisation Details'!A1044:L3387,7,FALSE)</f>
        <v>26</v>
      </c>
    </row>
    <row r="1046" spans="1:17" ht="15.5" x14ac:dyDescent="0.35">
      <c r="A1046" s="29" t="s">
        <v>1322</v>
      </c>
      <c r="B1046" s="30" t="str">
        <f>VLOOKUP(A1046,'Customer Names'!A1046:E3380,3,FALSE)</f>
        <v>Kirouac</v>
      </c>
      <c r="C1046" s="31">
        <f>VLOOKUP(A1046,'Medical Examinations'!A1046:J3380,2,FALSE)</f>
        <v>35.42</v>
      </c>
      <c r="D1046" s="30">
        <f>VLOOKUP(A1046,'Medical Examinations'!A1046:J3380,4,FALSE)</f>
        <v>8.6999999999999993</v>
      </c>
      <c r="E1046" s="32" t="str">
        <f>VLOOKUP(A1046,'Medical Examinations'!A1046:J3380,6,FALSE)</f>
        <v>Yes</v>
      </c>
      <c r="F1046" s="33" t="str">
        <f>VLOOKUP(A1046,'Medical Examinations'!A1046:J3380,7,FALSE)</f>
        <v>No</v>
      </c>
      <c r="G1046" s="33" t="str">
        <f>VLOOKUP(A1046,'Medical Examinations'!A1046:J3380,8,FALSE)</f>
        <v>No</v>
      </c>
      <c r="H1046" s="33">
        <f>VLOOKUP(A1046,'Medical Examinations'!A1046:J3380,9,FALSE)</f>
        <v>1</v>
      </c>
      <c r="I1046" s="33" t="str">
        <f>VLOOKUP(A1046,'Medical Examinations'!A1046:J3380,10,FALSE)</f>
        <v>No</v>
      </c>
      <c r="J1046" s="33" t="str">
        <f>VLOOKUP(A1046,'Medical Examinations'!A1046:J3380,3,FALSE)</f>
        <v>Obesity</v>
      </c>
      <c r="K1046" s="33" t="str">
        <f>VLOOKUP(A1046,'Medical Examinations'!A1046:J3380,5,FALSE)</f>
        <v>Diabetese</v>
      </c>
      <c r="L1046" s="34">
        <f>VLOOKUP(Healthcare!A1046,'Hospitalisation Details'!A1046:L3388,6,FALSE)</f>
        <v>35306</v>
      </c>
      <c r="M1046" s="35">
        <f>VLOOKUP(A1046,'Hospitalisation Details'!A1046:L3388,9,FALSE)</f>
        <v>10749.02</v>
      </c>
      <c r="N1046" s="32" t="str">
        <f>VLOOKUP(Healthcare!A1046,'Hospitalisation Details'!A1046:L3388,10,FALSE)</f>
        <v>tier - 3</v>
      </c>
      <c r="O1046" s="33" t="str">
        <f>VLOOKUP(A1046,'Hospitalisation Details'!A1045:L3388,11,FALSE)</f>
        <v>tier - 1</v>
      </c>
      <c r="P1046" s="33" t="str">
        <f>VLOOKUP(A1046,'Hospitalisation Details'!A1045:L3388,12)</f>
        <v>R1026</v>
      </c>
      <c r="Q1046" s="36">
        <f ca="1">VLOOKUP(A1046,'Hospitalisation Details'!A1045:L3388,7,FALSE)</f>
        <v>30</v>
      </c>
    </row>
    <row r="1047" spans="1:17" ht="15.5" x14ac:dyDescent="0.35">
      <c r="A1047" s="37" t="s">
        <v>1321</v>
      </c>
      <c r="B1047" s="38" t="str">
        <f>VLOOKUP(A1047,'Customer Names'!A1047:E3381,3,FALSE)</f>
        <v>Toews</v>
      </c>
      <c r="C1047" s="39">
        <f>VLOOKUP(A1047,'Medical Examinations'!A1047:J3381,2,FALSE)</f>
        <v>35.625</v>
      </c>
      <c r="D1047" s="38">
        <f>VLOOKUP(A1047,'Medical Examinations'!A1047:J3381,4,FALSE)</f>
        <v>10.79</v>
      </c>
      <c r="E1047" s="40" t="str">
        <f>VLOOKUP(A1047,'Medical Examinations'!A1047:J3381,6,FALSE)</f>
        <v>No</v>
      </c>
      <c r="F1047" s="41" t="str">
        <f>VLOOKUP(A1047,'Medical Examinations'!A1047:J3381,7,FALSE)</f>
        <v>No</v>
      </c>
      <c r="G1047" s="41" t="str">
        <f>VLOOKUP(A1047,'Medical Examinations'!A1047:J3381,8,FALSE)</f>
        <v>No</v>
      </c>
      <c r="H1047" s="41">
        <f>VLOOKUP(A1047,'Medical Examinations'!A1047:J3381,9,FALSE)</f>
        <v>0</v>
      </c>
      <c r="I1047" s="41" t="str">
        <f>VLOOKUP(A1047,'Medical Examinations'!A1047:J3381,10,FALSE)</f>
        <v>No</v>
      </c>
      <c r="J1047" s="41" t="str">
        <f>VLOOKUP(A1047,'Medical Examinations'!A1047:J3381,3,FALSE)</f>
        <v>Obesity</v>
      </c>
      <c r="K1047" s="41" t="str">
        <f>VLOOKUP(A1047,'Medical Examinations'!A1047:J3381,5,FALSE)</f>
        <v>Diabetese</v>
      </c>
      <c r="L1047" s="42">
        <f>VLOOKUP(Healthcare!A1047,'Hospitalisation Details'!A1047:L3389,6,FALSE)</f>
        <v>34677</v>
      </c>
      <c r="M1047" s="43">
        <f>VLOOKUP(A1047,'Hospitalisation Details'!A1047:L3389,9,FALSE)</f>
        <v>10736.87</v>
      </c>
      <c r="N1047" s="40" t="str">
        <f>VLOOKUP(Healthcare!A1047,'Hospitalisation Details'!A1047:L3389,10,FALSE)</f>
        <v>tier - 3</v>
      </c>
      <c r="O1047" s="41" t="str">
        <f>VLOOKUP(A1047,'Hospitalisation Details'!A1046:L3389,11,FALSE)</f>
        <v>tier - 1</v>
      </c>
      <c r="P1047" s="41" t="str">
        <f>VLOOKUP(A1047,'Hospitalisation Details'!A1046:L3389,12)</f>
        <v>R1016</v>
      </c>
      <c r="Q1047" s="44">
        <f ca="1">VLOOKUP(A1047,'Hospitalisation Details'!A1046:L3389,7,FALSE)</f>
        <v>31</v>
      </c>
    </row>
    <row r="1048" spans="1:17" ht="15.5" x14ac:dyDescent="0.35">
      <c r="A1048" s="29" t="s">
        <v>1320</v>
      </c>
      <c r="B1048" s="30" t="str">
        <f>VLOOKUP(A1048,'Customer Names'!A1048:E3382,3,FALSE)</f>
        <v>Perry</v>
      </c>
      <c r="C1048" s="31">
        <f>VLOOKUP(A1048,'Medical Examinations'!A1048:J3382,2,FALSE)</f>
        <v>45.51</v>
      </c>
      <c r="D1048" s="30">
        <f>VLOOKUP(A1048,'Medical Examinations'!A1048:J3382,4,FALSE)</f>
        <v>4.32</v>
      </c>
      <c r="E1048" s="32" t="str">
        <f>VLOOKUP(A1048,'Medical Examinations'!A1048:J3382,6,FALSE)</f>
        <v>No</v>
      </c>
      <c r="F1048" s="33" t="str">
        <f>VLOOKUP(A1048,'Medical Examinations'!A1048:J3382,7,FALSE)</f>
        <v>No</v>
      </c>
      <c r="G1048" s="33" t="str">
        <f>VLOOKUP(A1048,'Medical Examinations'!A1048:J3382,8,FALSE)</f>
        <v>No</v>
      </c>
      <c r="H1048" s="33">
        <f>VLOOKUP(A1048,'Medical Examinations'!A1048:J3382,9,FALSE)</f>
        <v>1</v>
      </c>
      <c r="I1048" s="33" t="str">
        <f>VLOOKUP(A1048,'Medical Examinations'!A1048:J3382,10,FALSE)</f>
        <v>No</v>
      </c>
      <c r="J1048" s="33" t="str">
        <f>VLOOKUP(A1048,'Medical Examinations'!A1048:J3382,3,FALSE)</f>
        <v>Obesity</v>
      </c>
      <c r="K1048" s="33" t="str">
        <f>VLOOKUP(A1048,'Medical Examinations'!A1048:J3382,5,FALSE)</f>
        <v>Normal</v>
      </c>
      <c r="L1048" s="34">
        <f>VLOOKUP(Healthcare!A1048,'Hospitalisation Details'!A1048:L3390,6,FALSE)</f>
        <v>33780</v>
      </c>
      <c r="M1048" s="35">
        <f>VLOOKUP(A1048,'Hospitalisation Details'!A1048:L3390,9,FALSE)</f>
        <v>10719.57</v>
      </c>
      <c r="N1048" s="32" t="str">
        <f>VLOOKUP(Healthcare!A1048,'Hospitalisation Details'!A1048:L3390,10,FALSE)</f>
        <v>tier - 3</v>
      </c>
      <c r="O1048" s="33" t="str">
        <f>VLOOKUP(A1048,'Hospitalisation Details'!A1047:L3390,11,FALSE)</f>
        <v>tier - 1</v>
      </c>
      <c r="P1048" s="33" t="str">
        <f>VLOOKUP(A1048,'Hospitalisation Details'!A1047:L3390,12)</f>
        <v>R1012</v>
      </c>
      <c r="Q1048" s="36">
        <f ca="1">VLOOKUP(A1048,'Hospitalisation Details'!A1047:L3390,7,FALSE)</f>
        <v>34</v>
      </c>
    </row>
    <row r="1049" spans="1:17" ht="15.5" x14ac:dyDescent="0.35">
      <c r="A1049" s="37" t="s">
        <v>1319</v>
      </c>
      <c r="B1049" s="38" t="str">
        <f>VLOOKUP(A1049,'Customer Names'!A1049:E3383,3,FALSE)</f>
        <v>Kretz</v>
      </c>
      <c r="C1049" s="39">
        <f>VLOOKUP(A1049,'Medical Examinations'!A1049:J3383,2,FALSE)</f>
        <v>37.1</v>
      </c>
      <c r="D1049" s="38">
        <f>VLOOKUP(A1049,'Medical Examinations'!A1049:J3383,4,FALSE)</f>
        <v>7.19</v>
      </c>
      <c r="E1049" s="40" t="str">
        <f>VLOOKUP(A1049,'Medical Examinations'!A1049:J3383,6,FALSE)</f>
        <v>Yes</v>
      </c>
      <c r="F1049" s="41" t="str">
        <f>VLOOKUP(A1049,'Medical Examinations'!A1049:J3383,7,FALSE)</f>
        <v>No</v>
      </c>
      <c r="G1049" s="41" t="str">
        <f>VLOOKUP(A1049,'Medical Examinations'!A1049:J3383,8,FALSE)</f>
        <v>No</v>
      </c>
      <c r="H1049" s="41">
        <f>VLOOKUP(A1049,'Medical Examinations'!A1049:J3383,9,FALSE)</f>
        <v>0</v>
      </c>
      <c r="I1049" s="41" t="str">
        <f>VLOOKUP(A1049,'Medical Examinations'!A1049:J3383,10,FALSE)</f>
        <v>No</v>
      </c>
      <c r="J1049" s="41" t="str">
        <f>VLOOKUP(A1049,'Medical Examinations'!A1049:J3383,3,FALSE)</f>
        <v>Obesity</v>
      </c>
      <c r="K1049" s="41" t="str">
        <f>VLOOKUP(A1049,'Medical Examinations'!A1049:J3383,5,FALSE)</f>
        <v>Diabetese</v>
      </c>
      <c r="L1049" s="42">
        <f>VLOOKUP(Healthcare!A1049,'Hospitalisation Details'!A1049:L3391,6,FALSE)</f>
        <v>35708</v>
      </c>
      <c r="M1049" s="43">
        <f>VLOOKUP(A1049,'Hospitalisation Details'!A1049:L3391,9,FALSE)</f>
        <v>10713.64</v>
      </c>
      <c r="N1049" s="40" t="str">
        <f>VLOOKUP(Healthcare!A1049,'Hospitalisation Details'!A1049:L3391,10,FALSE)</f>
        <v>tier - 3</v>
      </c>
      <c r="O1049" s="41" t="str">
        <f>VLOOKUP(A1049,'Hospitalisation Details'!A1048:L3391,11,FALSE)</f>
        <v>tier - 3</v>
      </c>
      <c r="P1049" s="41" t="str">
        <f>VLOOKUP(A1049,'Hospitalisation Details'!A1048:L3391,12)</f>
        <v>R1011</v>
      </c>
      <c r="Q1049" s="44">
        <f ca="1">VLOOKUP(A1049,'Hospitalisation Details'!A1048:L3391,7,FALSE)</f>
        <v>28</v>
      </c>
    </row>
    <row r="1050" spans="1:17" ht="15.5" x14ac:dyDescent="0.35">
      <c r="A1050" s="29" t="s">
        <v>1318</v>
      </c>
      <c r="B1050" s="30" t="str">
        <f>VLOOKUP(A1050,'Customer Names'!A1050:E3384,3,FALSE)</f>
        <v>Hempel</v>
      </c>
      <c r="C1050" s="31">
        <f>VLOOKUP(A1050,'Medical Examinations'!A1050:J3384,2,FALSE)</f>
        <v>30.5</v>
      </c>
      <c r="D1050" s="30">
        <f>VLOOKUP(A1050,'Medical Examinations'!A1050:J3384,4,FALSE)</f>
        <v>11.94</v>
      </c>
      <c r="E1050" s="32" t="str">
        <f>VLOOKUP(A1050,'Medical Examinations'!A1050:J3384,6,FALSE)</f>
        <v>Yes</v>
      </c>
      <c r="F1050" s="33" t="str">
        <f>VLOOKUP(A1050,'Medical Examinations'!A1050:J3384,7,FALSE)</f>
        <v>No</v>
      </c>
      <c r="G1050" s="33" t="str">
        <f>VLOOKUP(A1050,'Medical Examinations'!A1050:J3384,8,FALSE)</f>
        <v>No</v>
      </c>
      <c r="H1050" s="33">
        <f>VLOOKUP(A1050,'Medical Examinations'!A1050:J3384,9,FALSE)</f>
        <v>0</v>
      </c>
      <c r="I1050" s="33" t="str">
        <f>VLOOKUP(A1050,'Medical Examinations'!A1050:J3384,10,FALSE)</f>
        <v>No</v>
      </c>
      <c r="J1050" s="33" t="str">
        <f>VLOOKUP(A1050,'Medical Examinations'!A1050:J3384,3,FALSE)</f>
        <v>Obesity</v>
      </c>
      <c r="K1050" s="33" t="str">
        <f>VLOOKUP(A1050,'Medical Examinations'!A1050:J3384,5,FALSE)</f>
        <v>Diabetese</v>
      </c>
      <c r="L1050" s="34">
        <f>VLOOKUP(Healthcare!A1050,'Hospitalisation Details'!A1050:L3392,6,FALSE)</f>
        <v>35641</v>
      </c>
      <c r="M1050" s="35">
        <f>VLOOKUP(A1050,'Hospitalisation Details'!A1050:L3392,9,FALSE)</f>
        <v>10704.47</v>
      </c>
      <c r="N1050" s="32" t="str">
        <f>VLOOKUP(Healthcare!A1050,'Hospitalisation Details'!A1050:L3392,10,FALSE)</f>
        <v>tier - 3</v>
      </c>
      <c r="O1050" s="33" t="str">
        <f>VLOOKUP(A1050,'Hospitalisation Details'!A1049:L3392,11,FALSE)</f>
        <v>tier - 2</v>
      </c>
      <c r="P1050" s="33" t="str">
        <f>VLOOKUP(A1050,'Hospitalisation Details'!A1049:L3392,12)</f>
        <v>R1011</v>
      </c>
      <c r="Q1050" s="36">
        <f ca="1">VLOOKUP(A1050,'Hospitalisation Details'!A1049:L3392,7,FALSE)</f>
        <v>29</v>
      </c>
    </row>
    <row r="1051" spans="1:17" ht="15.5" x14ac:dyDescent="0.35">
      <c r="A1051" s="37" t="s">
        <v>1317</v>
      </c>
      <c r="B1051" s="38" t="str">
        <f>VLOOKUP(A1051,'Customer Names'!A1051:E3385,3,FALSE)</f>
        <v>McBroom</v>
      </c>
      <c r="C1051" s="39">
        <f>VLOOKUP(A1051,'Medical Examinations'!A1051:J3385,2,FALSE)</f>
        <v>28.16</v>
      </c>
      <c r="D1051" s="38">
        <f>VLOOKUP(A1051,'Medical Examinations'!A1051:J3385,4,FALSE)</f>
        <v>5.56</v>
      </c>
      <c r="E1051" s="40" t="str">
        <f>VLOOKUP(A1051,'Medical Examinations'!A1051:J3385,6,FALSE)</f>
        <v>No</v>
      </c>
      <c r="F1051" s="41" t="str">
        <f>VLOOKUP(A1051,'Medical Examinations'!A1051:J3385,7,FALSE)</f>
        <v>No</v>
      </c>
      <c r="G1051" s="41" t="str">
        <f>VLOOKUP(A1051,'Medical Examinations'!A1051:J3385,8,FALSE)</f>
        <v>No</v>
      </c>
      <c r="H1051" s="41">
        <f>VLOOKUP(A1051,'Medical Examinations'!A1051:J3385,9,FALSE)</f>
        <v>2</v>
      </c>
      <c r="I1051" s="41" t="str">
        <f>VLOOKUP(A1051,'Medical Examinations'!A1051:J3385,10,FALSE)</f>
        <v>No</v>
      </c>
      <c r="J1051" s="41" t="str">
        <f>VLOOKUP(A1051,'Medical Examinations'!A1051:J3385,3,FALSE)</f>
        <v>Overweight</v>
      </c>
      <c r="K1051" s="41" t="str">
        <f>VLOOKUP(A1051,'Medical Examinations'!A1051:J3385,5,FALSE)</f>
        <v>Normal</v>
      </c>
      <c r="L1051" s="42">
        <f>VLOOKUP(Healthcare!A1051,'Hospitalisation Details'!A1051:L3393,6,FALSE)</f>
        <v>33901</v>
      </c>
      <c r="M1051" s="43">
        <f>VLOOKUP(A1051,'Hospitalisation Details'!A1051:L3393,9,FALSE)</f>
        <v>10702.64</v>
      </c>
      <c r="N1051" s="40" t="str">
        <f>VLOOKUP(Healthcare!A1051,'Hospitalisation Details'!A1051:L3393,10,FALSE)</f>
        <v>tier - 3</v>
      </c>
      <c r="O1051" s="41" t="str">
        <f>VLOOKUP(A1051,'Hospitalisation Details'!A1050:L3393,11,FALSE)</f>
        <v>tier - 3</v>
      </c>
      <c r="P1051" s="41" t="str">
        <f>VLOOKUP(A1051,'Hospitalisation Details'!A1050:L3393,12)</f>
        <v>R1013</v>
      </c>
      <c r="Q1051" s="44">
        <f ca="1">VLOOKUP(A1051,'Hospitalisation Details'!A1050:L3393,7,FALSE)</f>
        <v>33</v>
      </c>
    </row>
    <row r="1052" spans="1:17" ht="15.5" x14ac:dyDescent="0.35">
      <c r="A1052" s="29" t="s">
        <v>1316</v>
      </c>
      <c r="B1052" s="30" t="str">
        <f>VLOOKUP(A1052,'Customer Names'!A1052:E3386,3,FALSE)</f>
        <v>Yoo</v>
      </c>
      <c r="C1052" s="31">
        <f>VLOOKUP(A1052,'Medical Examinations'!A1052:J3386,2,FALSE)</f>
        <v>29.1</v>
      </c>
      <c r="D1052" s="30">
        <f>VLOOKUP(A1052,'Medical Examinations'!A1052:J3386,4,FALSE)</f>
        <v>5.64</v>
      </c>
      <c r="E1052" s="32" t="str">
        <f>VLOOKUP(A1052,'Medical Examinations'!A1052:J3386,6,FALSE)</f>
        <v>Yes</v>
      </c>
      <c r="F1052" s="33" t="str">
        <f>VLOOKUP(A1052,'Medical Examinations'!A1052:J3386,7,FALSE)</f>
        <v>No</v>
      </c>
      <c r="G1052" s="33" t="str">
        <f>VLOOKUP(A1052,'Medical Examinations'!A1052:J3386,8,FALSE)</f>
        <v>No</v>
      </c>
      <c r="H1052" s="33">
        <f>VLOOKUP(A1052,'Medical Examinations'!A1052:J3386,9,FALSE)</f>
        <v>0</v>
      </c>
      <c r="I1052" s="33" t="str">
        <f>VLOOKUP(A1052,'Medical Examinations'!A1052:J3386,10,FALSE)</f>
        <v>No</v>
      </c>
      <c r="J1052" s="33" t="str">
        <f>VLOOKUP(A1052,'Medical Examinations'!A1052:J3386,3,FALSE)</f>
        <v>Overweight</v>
      </c>
      <c r="K1052" s="33" t="str">
        <f>VLOOKUP(A1052,'Medical Examinations'!A1052:J3386,5,FALSE)</f>
        <v>Normal</v>
      </c>
      <c r="L1052" s="34">
        <f>VLOOKUP(Healthcare!A1052,'Hospitalisation Details'!A1052:L3394,6,FALSE)</f>
        <v>35338</v>
      </c>
      <c r="M1052" s="35">
        <f>VLOOKUP(A1052,'Hospitalisation Details'!A1052:L3394,9,FALSE)</f>
        <v>10698.38</v>
      </c>
      <c r="N1052" s="32" t="str">
        <f>VLOOKUP(Healthcare!A1052,'Hospitalisation Details'!A1052:L3394,10,FALSE)</f>
        <v>tier - 3</v>
      </c>
      <c r="O1052" s="33" t="str">
        <f>VLOOKUP(A1052,'Hospitalisation Details'!A1051:L3394,11,FALSE)</f>
        <v>tier - 1</v>
      </c>
      <c r="P1052" s="33" t="str">
        <f>VLOOKUP(A1052,'Hospitalisation Details'!A1051:L3394,12)</f>
        <v>R1025</v>
      </c>
      <c r="Q1052" s="36">
        <f ca="1">VLOOKUP(A1052,'Hospitalisation Details'!A1051:L3394,7,FALSE)</f>
        <v>29</v>
      </c>
    </row>
    <row r="1053" spans="1:17" ht="15.5" x14ac:dyDescent="0.35">
      <c r="A1053" s="37" t="s">
        <v>1315</v>
      </c>
      <c r="B1053" s="38" t="str">
        <f>VLOOKUP(A1053,'Customer Names'!A1053:E3387,3,FALSE)</f>
        <v>Rand</v>
      </c>
      <c r="C1053" s="39">
        <f>VLOOKUP(A1053,'Medical Examinations'!A1053:J3387,2,FALSE)</f>
        <v>30.22</v>
      </c>
      <c r="D1053" s="38">
        <f>VLOOKUP(A1053,'Medical Examinations'!A1053:J3387,4,FALSE)</f>
        <v>4.6500000000000004</v>
      </c>
      <c r="E1053" s="40" t="str">
        <f>VLOOKUP(A1053,'Medical Examinations'!A1053:J3387,6,FALSE)</f>
        <v>No</v>
      </c>
      <c r="F1053" s="41" t="str">
        <f>VLOOKUP(A1053,'Medical Examinations'!A1053:J3387,7,FALSE)</f>
        <v>No</v>
      </c>
      <c r="G1053" s="41" t="str">
        <f>VLOOKUP(A1053,'Medical Examinations'!A1053:J3387,8,FALSE)</f>
        <v>No</v>
      </c>
      <c r="H1053" s="41">
        <f>VLOOKUP(A1053,'Medical Examinations'!A1053:J3387,9,FALSE)</f>
        <v>0</v>
      </c>
      <c r="I1053" s="41" t="str">
        <f>VLOOKUP(A1053,'Medical Examinations'!A1053:J3387,10,FALSE)</f>
        <v>No</v>
      </c>
      <c r="J1053" s="41" t="str">
        <f>VLOOKUP(A1053,'Medical Examinations'!A1053:J3387,3,FALSE)</f>
        <v>Obesity</v>
      </c>
      <c r="K1053" s="41" t="str">
        <f>VLOOKUP(A1053,'Medical Examinations'!A1053:J3387,5,FALSE)</f>
        <v>Normal</v>
      </c>
      <c r="L1053" s="42">
        <f>VLOOKUP(Healthcare!A1053,'Hospitalisation Details'!A1053:L3395,6,FALSE)</f>
        <v>35644</v>
      </c>
      <c r="M1053" s="43">
        <f>VLOOKUP(A1053,'Hospitalisation Details'!A1053:L3395,9,FALSE)</f>
        <v>10690.11</v>
      </c>
      <c r="N1053" s="40" t="str">
        <f>VLOOKUP(Healthcare!A1053,'Hospitalisation Details'!A1053:L3395,10,FALSE)</f>
        <v>tier - 3</v>
      </c>
      <c r="O1053" s="41" t="str">
        <f>VLOOKUP(A1053,'Hospitalisation Details'!A1052:L3395,11,FALSE)</f>
        <v>tier - 2</v>
      </c>
      <c r="P1053" s="41" t="str">
        <f>VLOOKUP(A1053,'Hospitalisation Details'!A1052:L3395,12)</f>
        <v>R1021</v>
      </c>
      <c r="Q1053" s="44">
        <f ca="1">VLOOKUP(A1053,'Hospitalisation Details'!A1052:L3395,7,FALSE)</f>
        <v>29</v>
      </c>
    </row>
    <row r="1054" spans="1:17" ht="15.5" x14ac:dyDescent="0.35">
      <c r="A1054" s="29" t="s">
        <v>1314</v>
      </c>
      <c r="B1054" s="30" t="str">
        <f>VLOOKUP(A1054,'Customer Names'!A1054:E3388,3,FALSE)</f>
        <v>Wolfe</v>
      </c>
      <c r="C1054" s="31">
        <f>VLOOKUP(A1054,'Medical Examinations'!A1054:J3388,2,FALSE)</f>
        <v>24.29</v>
      </c>
      <c r="D1054" s="30">
        <f>VLOOKUP(A1054,'Medical Examinations'!A1054:J3388,4,FALSE)</f>
        <v>9.0500000000000007</v>
      </c>
      <c r="E1054" s="32" t="str">
        <f>VLOOKUP(A1054,'Medical Examinations'!A1054:J3388,6,FALSE)</f>
        <v>No</v>
      </c>
      <c r="F1054" s="33" t="str">
        <f>VLOOKUP(A1054,'Medical Examinations'!A1054:J3388,7,FALSE)</f>
        <v>No</v>
      </c>
      <c r="G1054" s="33" t="str">
        <f>VLOOKUP(A1054,'Medical Examinations'!A1054:J3388,8,FALSE)</f>
        <v>No</v>
      </c>
      <c r="H1054" s="33">
        <f>VLOOKUP(A1054,'Medical Examinations'!A1054:J3388,9,FALSE)</f>
        <v>0</v>
      </c>
      <c r="I1054" s="33" t="str">
        <f>VLOOKUP(A1054,'Medical Examinations'!A1054:J3388,10,FALSE)</f>
        <v>No</v>
      </c>
      <c r="J1054" s="33" t="str">
        <f>VLOOKUP(A1054,'Medical Examinations'!A1054:J3388,3,FALSE)</f>
        <v>Normal weight</v>
      </c>
      <c r="K1054" s="33" t="str">
        <f>VLOOKUP(A1054,'Medical Examinations'!A1054:J3388,5,FALSE)</f>
        <v>Diabetese</v>
      </c>
      <c r="L1054" s="34">
        <f>VLOOKUP(Healthcare!A1054,'Hospitalisation Details'!A1054:L3396,6,FALSE)</f>
        <v>33854</v>
      </c>
      <c r="M1054" s="35">
        <f>VLOOKUP(A1054,'Hospitalisation Details'!A1054:L3396,9,FALSE)</f>
        <v>10676.83</v>
      </c>
      <c r="N1054" s="32" t="str">
        <f>VLOOKUP(Healthcare!A1054,'Hospitalisation Details'!A1054:L3396,10,FALSE)</f>
        <v>tier - 3</v>
      </c>
      <c r="O1054" s="33" t="str">
        <f>VLOOKUP(A1054,'Hospitalisation Details'!A1053:L3396,11,FALSE)</f>
        <v>tier - 3</v>
      </c>
      <c r="P1054" s="33" t="str">
        <f>VLOOKUP(A1054,'Hospitalisation Details'!A1053:L3396,12)</f>
        <v>R1013</v>
      </c>
      <c r="Q1054" s="36">
        <f ca="1">VLOOKUP(A1054,'Hospitalisation Details'!A1053:L3396,7,FALSE)</f>
        <v>34</v>
      </c>
    </row>
    <row r="1055" spans="1:17" ht="15.5" x14ac:dyDescent="0.35">
      <c r="A1055" s="37" t="s">
        <v>1313</v>
      </c>
      <c r="B1055" s="38" t="str">
        <f>VLOOKUP(A1055,'Customer Names'!A1055:E3389,3,FALSE)</f>
        <v>Vance</v>
      </c>
      <c r="C1055" s="39">
        <f>VLOOKUP(A1055,'Medical Examinations'!A1055:J3389,2,FALSE)</f>
        <v>29.39</v>
      </c>
      <c r="D1055" s="38">
        <f>VLOOKUP(A1055,'Medical Examinations'!A1055:J3389,4,FALSE)</f>
        <v>4.5199999999999996</v>
      </c>
      <c r="E1055" s="40" t="str">
        <f>VLOOKUP(A1055,'Medical Examinations'!A1055:J3389,6,FALSE)</f>
        <v>Yes</v>
      </c>
      <c r="F1055" s="41" t="str">
        <f>VLOOKUP(A1055,'Medical Examinations'!A1055:J3389,7,FALSE)</f>
        <v>No</v>
      </c>
      <c r="G1055" s="41" t="str">
        <f>VLOOKUP(A1055,'Medical Examinations'!A1055:J3389,8,FALSE)</f>
        <v>No</v>
      </c>
      <c r="H1055" s="41">
        <f>VLOOKUP(A1055,'Medical Examinations'!A1055:J3389,9,FALSE)</f>
        <v>0</v>
      </c>
      <c r="I1055" s="41" t="str">
        <f>VLOOKUP(A1055,'Medical Examinations'!A1055:J3389,10,FALSE)</f>
        <v>No</v>
      </c>
      <c r="J1055" s="41" t="str">
        <f>VLOOKUP(A1055,'Medical Examinations'!A1055:J3389,3,FALSE)</f>
        <v>Overweight</v>
      </c>
      <c r="K1055" s="41" t="str">
        <f>VLOOKUP(A1055,'Medical Examinations'!A1055:J3389,5,FALSE)</f>
        <v>Normal</v>
      </c>
      <c r="L1055" s="42">
        <f>VLOOKUP(Healthcare!A1055,'Hospitalisation Details'!A1055:L3397,6,FALSE)</f>
        <v>35391</v>
      </c>
      <c r="M1055" s="43">
        <f>VLOOKUP(A1055,'Hospitalisation Details'!A1055:L3397,9,FALSE)</f>
        <v>10665.44</v>
      </c>
      <c r="N1055" s="40" t="str">
        <f>VLOOKUP(Healthcare!A1055,'Hospitalisation Details'!A1055:L3397,10,FALSE)</f>
        <v>tier - 3</v>
      </c>
      <c r="O1055" s="41" t="str">
        <f>VLOOKUP(A1055,'Hospitalisation Details'!A1054:L3397,11,FALSE)</f>
        <v>tier - 2</v>
      </c>
      <c r="P1055" s="41" t="str">
        <f>VLOOKUP(A1055,'Hospitalisation Details'!A1054:L3397,12)</f>
        <v>R1021</v>
      </c>
      <c r="Q1055" s="44">
        <f ca="1">VLOOKUP(A1055,'Hospitalisation Details'!A1054:L3397,7,FALSE)</f>
        <v>29</v>
      </c>
    </row>
    <row r="1056" spans="1:17" ht="15.5" x14ac:dyDescent="0.35">
      <c r="A1056" s="29" t="s">
        <v>1312</v>
      </c>
      <c r="B1056" s="30" t="str">
        <f>VLOOKUP(A1056,'Customer Names'!A1056:E3390,3,FALSE)</f>
        <v>Burnett</v>
      </c>
      <c r="C1056" s="31">
        <f>VLOOKUP(A1056,'Medical Examinations'!A1056:J3390,2,FALSE)</f>
        <v>25.66</v>
      </c>
      <c r="D1056" s="30">
        <f>VLOOKUP(A1056,'Medical Examinations'!A1056:J3390,4,FALSE)</f>
        <v>4.62</v>
      </c>
      <c r="E1056" s="32" t="str">
        <f>VLOOKUP(A1056,'Medical Examinations'!A1056:J3390,6,FALSE)</f>
        <v>Yes</v>
      </c>
      <c r="F1056" s="33" t="str">
        <f>VLOOKUP(A1056,'Medical Examinations'!A1056:J3390,7,FALSE)</f>
        <v>No</v>
      </c>
      <c r="G1056" s="33" t="str">
        <f>VLOOKUP(A1056,'Medical Examinations'!A1056:J3390,8,FALSE)</f>
        <v>No</v>
      </c>
      <c r="H1056" s="33">
        <f>VLOOKUP(A1056,'Medical Examinations'!A1056:J3390,9,FALSE)</f>
        <v>1</v>
      </c>
      <c r="I1056" s="33" t="str">
        <f>VLOOKUP(A1056,'Medical Examinations'!A1056:J3390,10,FALSE)</f>
        <v>No</v>
      </c>
      <c r="J1056" s="33" t="str">
        <f>VLOOKUP(A1056,'Medical Examinations'!A1056:J3390,3,FALSE)</f>
        <v>Overweight</v>
      </c>
      <c r="K1056" s="33" t="str">
        <f>VLOOKUP(A1056,'Medical Examinations'!A1056:J3390,5,FALSE)</f>
        <v>Normal</v>
      </c>
      <c r="L1056" s="34">
        <f>VLOOKUP(Healthcare!A1056,'Hospitalisation Details'!A1056:L3398,6,FALSE)</f>
        <v>34554</v>
      </c>
      <c r="M1056" s="35">
        <f>VLOOKUP(A1056,'Hospitalisation Details'!A1056:L3398,9,FALSE)</f>
        <v>10627.81</v>
      </c>
      <c r="N1056" s="32" t="str">
        <f>VLOOKUP(Healthcare!A1056,'Hospitalisation Details'!A1056:L3398,10,FALSE)</f>
        <v>tier - 3</v>
      </c>
      <c r="O1056" s="33" t="str">
        <f>VLOOKUP(A1056,'Hospitalisation Details'!A1055:L3398,11,FALSE)</f>
        <v>tier - 3</v>
      </c>
      <c r="P1056" s="33" t="str">
        <f>VLOOKUP(A1056,'Hospitalisation Details'!A1055:L3398,12)</f>
        <v>R1013</v>
      </c>
      <c r="Q1056" s="36">
        <f ca="1">VLOOKUP(A1056,'Hospitalisation Details'!A1055:L3398,7,FALSE)</f>
        <v>32</v>
      </c>
    </row>
    <row r="1057" spans="1:17" ht="15.5" x14ac:dyDescent="0.35">
      <c r="A1057" s="37" t="s">
        <v>1311</v>
      </c>
      <c r="B1057" s="38" t="str">
        <f>VLOOKUP(A1057,'Customer Names'!A1057:E3391,3,FALSE)</f>
        <v>Clason</v>
      </c>
      <c r="C1057" s="39">
        <f>VLOOKUP(A1057,'Medical Examinations'!A1057:J3391,2,FALSE)</f>
        <v>39.11</v>
      </c>
      <c r="D1057" s="38">
        <f>VLOOKUP(A1057,'Medical Examinations'!A1057:J3391,4,FALSE)</f>
        <v>5.87</v>
      </c>
      <c r="E1057" s="40" t="str">
        <f>VLOOKUP(A1057,'Medical Examinations'!A1057:J3391,6,FALSE)</f>
        <v>No</v>
      </c>
      <c r="F1057" s="41" t="str">
        <f>VLOOKUP(A1057,'Medical Examinations'!A1057:J3391,7,FALSE)</f>
        <v>No</v>
      </c>
      <c r="G1057" s="41" t="str">
        <f>VLOOKUP(A1057,'Medical Examinations'!A1057:J3391,8,FALSE)</f>
        <v>No</v>
      </c>
      <c r="H1057" s="41">
        <f>VLOOKUP(A1057,'Medical Examinations'!A1057:J3391,9,FALSE)</f>
        <v>0</v>
      </c>
      <c r="I1057" s="41" t="str">
        <f>VLOOKUP(A1057,'Medical Examinations'!A1057:J3391,10,FALSE)</f>
        <v>No</v>
      </c>
      <c r="J1057" s="41" t="str">
        <f>VLOOKUP(A1057,'Medical Examinations'!A1057:J3391,3,FALSE)</f>
        <v>Obesity</v>
      </c>
      <c r="K1057" s="41" t="str">
        <f>VLOOKUP(A1057,'Medical Examinations'!A1057:J3391,5,FALSE)</f>
        <v>Prediabetese</v>
      </c>
      <c r="L1057" s="42">
        <f>VLOOKUP(Healthcare!A1057,'Hospitalisation Details'!A1057:L3399,6,FALSE)</f>
        <v>33060</v>
      </c>
      <c r="M1057" s="43">
        <f>VLOOKUP(A1057,'Hospitalisation Details'!A1057:L3399,9,FALSE)</f>
        <v>10620.26</v>
      </c>
      <c r="N1057" s="40" t="str">
        <f>VLOOKUP(Healthcare!A1057,'Hospitalisation Details'!A1057:L3399,10,FALSE)</f>
        <v>tier - 3</v>
      </c>
      <c r="O1057" s="41" t="str">
        <f>VLOOKUP(A1057,'Hospitalisation Details'!A1056:L3399,11,FALSE)</f>
        <v>tier - 3</v>
      </c>
      <c r="P1057" s="41" t="str">
        <f>VLOOKUP(A1057,'Hospitalisation Details'!A1056:L3399,12)</f>
        <v>R1012</v>
      </c>
      <c r="Q1057" s="44">
        <f ca="1">VLOOKUP(A1057,'Hospitalisation Details'!A1056:L3399,7,FALSE)</f>
        <v>36</v>
      </c>
    </row>
    <row r="1058" spans="1:17" ht="15.5" x14ac:dyDescent="0.35">
      <c r="A1058" s="29" t="s">
        <v>1310</v>
      </c>
      <c r="B1058" s="30" t="str">
        <f>VLOOKUP(A1058,'Customer Names'!A1058:E3392,3,FALSE)</f>
        <v>Donnelly</v>
      </c>
      <c r="C1058" s="31">
        <f>VLOOKUP(A1058,'Medical Examinations'!A1058:J3392,2,FALSE)</f>
        <v>43.78</v>
      </c>
      <c r="D1058" s="30">
        <f>VLOOKUP(A1058,'Medical Examinations'!A1058:J3392,4,FALSE)</f>
        <v>5.71</v>
      </c>
      <c r="E1058" s="32" t="str">
        <f>VLOOKUP(A1058,'Medical Examinations'!A1058:J3392,6,FALSE)</f>
        <v>No</v>
      </c>
      <c r="F1058" s="33" t="str">
        <f>VLOOKUP(A1058,'Medical Examinations'!A1058:J3392,7,FALSE)</f>
        <v>No</v>
      </c>
      <c r="G1058" s="33" t="str">
        <f>VLOOKUP(A1058,'Medical Examinations'!A1058:J3392,8,FALSE)</f>
        <v>No</v>
      </c>
      <c r="H1058" s="33">
        <f>VLOOKUP(A1058,'Medical Examinations'!A1058:J3392,9,FALSE)</f>
        <v>1</v>
      </c>
      <c r="I1058" s="33" t="str">
        <f>VLOOKUP(A1058,'Medical Examinations'!A1058:J3392,10,FALSE)</f>
        <v>No</v>
      </c>
      <c r="J1058" s="33" t="str">
        <f>VLOOKUP(A1058,'Medical Examinations'!A1058:J3392,3,FALSE)</f>
        <v>Obesity</v>
      </c>
      <c r="K1058" s="33" t="str">
        <f>VLOOKUP(A1058,'Medical Examinations'!A1058:J3392,5,FALSE)</f>
        <v>Prediabetese</v>
      </c>
      <c r="L1058" s="34">
        <f>VLOOKUP(Healthcare!A1058,'Hospitalisation Details'!A1058:L3400,6,FALSE)</f>
        <v>33808</v>
      </c>
      <c r="M1058" s="35">
        <f>VLOOKUP(A1058,'Hospitalisation Details'!A1058:L3400,9,FALSE)</f>
        <v>10617.04</v>
      </c>
      <c r="N1058" s="32" t="str">
        <f>VLOOKUP(Healthcare!A1058,'Hospitalisation Details'!A1058:L3400,10,FALSE)</f>
        <v>tier - 3</v>
      </c>
      <c r="O1058" s="33" t="str">
        <f>VLOOKUP(A1058,'Hospitalisation Details'!A1057:L3400,11,FALSE)</f>
        <v>tier - 3</v>
      </c>
      <c r="P1058" s="33" t="str">
        <f>VLOOKUP(A1058,'Hospitalisation Details'!A1057:L3400,12)</f>
        <v>R1026</v>
      </c>
      <c r="Q1058" s="36">
        <f ca="1">VLOOKUP(A1058,'Hospitalisation Details'!A1057:L3400,7,FALSE)</f>
        <v>34</v>
      </c>
    </row>
    <row r="1059" spans="1:17" ht="15.5" x14ac:dyDescent="0.35">
      <c r="A1059" s="37" t="s">
        <v>1309</v>
      </c>
      <c r="B1059" s="38" t="str">
        <f>VLOOKUP(A1059,'Customer Names'!A1059:E3393,3,FALSE)</f>
        <v>Pietz</v>
      </c>
      <c r="C1059" s="39">
        <f>VLOOKUP(A1059,'Medical Examinations'!A1059:J3393,2,FALSE)</f>
        <v>24.35</v>
      </c>
      <c r="D1059" s="38">
        <f>VLOOKUP(A1059,'Medical Examinations'!A1059:J3393,4,FALSE)</f>
        <v>9.08</v>
      </c>
      <c r="E1059" s="40" t="str">
        <f>VLOOKUP(A1059,'Medical Examinations'!A1059:J3393,6,FALSE)</f>
        <v>No</v>
      </c>
      <c r="F1059" s="41" t="str">
        <f>VLOOKUP(A1059,'Medical Examinations'!A1059:J3393,7,FALSE)</f>
        <v>No</v>
      </c>
      <c r="G1059" s="41" t="str">
        <f>VLOOKUP(A1059,'Medical Examinations'!A1059:J3393,8,FALSE)</f>
        <v>No</v>
      </c>
      <c r="H1059" s="41">
        <f>VLOOKUP(A1059,'Medical Examinations'!A1059:J3393,9,FALSE)</f>
        <v>0</v>
      </c>
      <c r="I1059" s="41" t="str">
        <f>VLOOKUP(A1059,'Medical Examinations'!A1059:J3393,10,FALSE)</f>
        <v>No</v>
      </c>
      <c r="J1059" s="41" t="str">
        <f>VLOOKUP(A1059,'Medical Examinations'!A1059:J3393,3,FALSE)</f>
        <v>Normal weight</v>
      </c>
      <c r="K1059" s="41" t="str">
        <f>VLOOKUP(A1059,'Medical Examinations'!A1059:J3393,5,FALSE)</f>
        <v>Diabetese</v>
      </c>
      <c r="L1059" s="42">
        <f>VLOOKUP(Healthcare!A1059,'Hospitalisation Details'!A1059:L3401,6,FALSE)</f>
        <v>34877</v>
      </c>
      <c r="M1059" s="43">
        <f>VLOOKUP(A1059,'Hospitalisation Details'!A1059:L3401,9,FALSE)</f>
        <v>10608.67</v>
      </c>
      <c r="N1059" s="40" t="str">
        <f>VLOOKUP(Healthcare!A1059,'Hospitalisation Details'!A1059:L3401,10,FALSE)</f>
        <v>tier - 3</v>
      </c>
      <c r="O1059" s="41" t="str">
        <f>VLOOKUP(A1059,'Hospitalisation Details'!A1058:L3401,11,FALSE)</f>
        <v>tier - 3</v>
      </c>
      <c r="P1059" s="41" t="str">
        <f>VLOOKUP(A1059,'Hospitalisation Details'!A1058:L3401,12)</f>
        <v>R1012</v>
      </c>
      <c r="Q1059" s="44">
        <f ca="1">VLOOKUP(A1059,'Hospitalisation Details'!A1058:L3401,7,FALSE)</f>
        <v>31</v>
      </c>
    </row>
    <row r="1060" spans="1:17" ht="15.5" x14ac:dyDescent="0.35">
      <c r="A1060" s="29" t="s">
        <v>1308</v>
      </c>
      <c r="B1060" s="30" t="str">
        <f>VLOOKUP(A1060,'Customer Names'!A1060:E3394,3,FALSE)</f>
        <v>Tegenkamp</v>
      </c>
      <c r="C1060" s="31">
        <f>VLOOKUP(A1060,'Medical Examinations'!A1060:J3394,2,FALSE)</f>
        <v>40.299999999999997</v>
      </c>
      <c r="D1060" s="30">
        <f>VLOOKUP(A1060,'Medical Examinations'!A1060:J3394,4,FALSE)</f>
        <v>5.3</v>
      </c>
      <c r="E1060" s="32" t="str">
        <f>VLOOKUP(A1060,'Medical Examinations'!A1060:J3394,6,FALSE)</f>
        <v>Yes</v>
      </c>
      <c r="F1060" s="33" t="str">
        <f>VLOOKUP(A1060,'Medical Examinations'!A1060:J3394,7,FALSE)</f>
        <v>No</v>
      </c>
      <c r="G1060" s="33" t="str">
        <f>VLOOKUP(A1060,'Medical Examinations'!A1060:J3394,8,FALSE)</f>
        <v>No</v>
      </c>
      <c r="H1060" s="33">
        <f>VLOOKUP(A1060,'Medical Examinations'!A1060:J3394,9,FALSE)</f>
        <v>2</v>
      </c>
      <c r="I1060" s="33" t="str">
        <f>VLOOKUP(A1060,'Medical Examinations'!A1060:J3394,10,FALSE)</f>
        <v>No</v>
      </c>
      <c r="J1060" s="33" t="str">
        <f>VLOOKUP(A1060,'Medical Examinations'!A1060:J3394,3,FALSE)</f>
        <v>Obesity</v>
      </c>
      <c r="K1060" s="33" t="str">
        <f>VLOOKUP(A1060,'Medical Examinations'!A1060:J3394,5,FALSE)</f>
        <v>Normal</v>
      </c>
      <c r="L1060" s="34">
        <f>VLOOKUP(Healthcare!A1060,'Hospitalisation Details'!A1060:L3402,6,FALSE)</f>
        <v>35248</v>
      </c>
      <c r="M1060" s="35">
        <f>VLOOKUP(A1060,'Hospitalisation Details'!A1060:L3402,9,FALSE)</f>
        <v>10602.39</v>
      </c>
      <c r="N1060" s="32" t="str">
        <f>VLOOKUP(Healthcare!A1060,'Hospitalisation Details'!A1060:L3402,10,FALSE)</f>
        <v>tier - 3</v>
      </c>
      <c r="O1060" s="33" t="str">
        <f>VLOOKUP(A1060,'Hospitalisation Details'!A1059:L3402,11,FALSE)</f>
        <v>tier - 3</v>
      </c>
      <c r="P1060" s="33" t="str">
        <f>VLOOKUP(A1060,'Hospitalisation Details'!A1059:L3402,12)</f>
        <v>R1011</v>
      </c>
      <c r="Q1060" s="36">
        <f ca="1">VLOOKUP(A1060,'Hospitalisation Details'!A1059:L3402,7,FALSE)</f>
        <v>30</v>
      </c>
    </row>
    <row r="1061" spans="1:17" ht="15.5" x14ac:dyDescent="0.35">
      <c r="A1061" s="37" t="s">
        <v>1307</v>
      </c>
      <c r="B1061" s="38" t="str">
        <f>VLOOKUP(A1061,'Customer Names'!A1061:E3395,3,FALSE)</f>
        <v>Dover</v>
      </c>
      <c r="C1061" s="39">
        <f>VLOOKUP(A1061,'Medical Examinations'!A1061:J3395,2,FALSE)</f>
        <v>32.774999999999999</v>
      </c>
      <c r="D1061" s="38">
        <f>VLOOKUP(A1061,'Medical Examinations'!A1061:J3395,4,FALSE)</f>
        <v>11.76</v>
      </c>
      <c r="E1061" s="40" t="str">
        <f>VLOOKUP(A1061,'Medical Examinations'!A1061:J3395,6,FALSE)</f>
        <v>Yes</v>
      </c>
      <c r="F1061" s="41" t="str">
        <f>VLOOKUP(A1061,'Medical Examinations'!A1061:J3395,7,FALSE)</f>
        <v>No</v>
      </c>
      <c r="G1061" s="41" t="str">
        <f>VLOOKUP(A1061,'Medical Examinations'!A1061:J3395,8,FALSE)</f>
        <v>No</v>
      </c>
      <c r="H1061" s="41">
        <f>VLOOKUP(A1061,'Medical Examinations'!A1061:J3395,9,FALSE)</f>
        <v>0</v>
      </c>
      <c r="I1061" s="41" t="str">
        <f>VLOOKUP(A1061,'Medical Examinations'!A1061:J3395,10,FALSE)</f>
        <v>No</v>
      </c>
      <c r="J1061" s="41" t="str">
        <f>VLOOKUP(A1061,'Medical Examinations'!A1061:J3395,3,FALSE)</f>
        <v>Obesity</v>
      </c>
      <c r="K1061" s="41" t="str">
        <f>VLOOKUP(A1061,'Medical Examinations'!A1061:J3395,5,FALSE)</f>
        <v>Diabetese</v>
      </c>
      <c r="L1061" s="42">
        <f>VLOOKUP(Healthcare!A1061,'Hospitalisation Details'!A1061:L3403,6,FALSE)</f>
        <v>35604</v>
      </c>
      <c r="M1061" s="43">
        <f>VLOOKUP(A1061,'Hospitalisation Details'!A1061:L3403,9,FALSE)</f>
        <v>10601.63</v>
      </c>
      <c r="N1061" s="40" t="str">
        <f>VLOOKUP(Healthcare!A1061,'Hospitalisation Details'!A1061:L3403,10,FALSE)</f>
        <v>tier - 3</v>
      </c>
      <c r="O1061" s="41" t="str">
        <f>VLOOKUP(A1061,'Hospitalisation Details'!A1060:L3403,11,FALSE)</f>
        <v>tier - 2</v>
      </c>
      <c r="P1061" s="41" t="str">
        <f>VLOOKUP(A1061,'Hospitalisation Details'!A1060:L3403,12)</f>
        <v>R1012</v>
      </c>
      <c r="Q1061" s="44">
        <f ca="1">VLOOKUP(A1061,'Hospitalisation Details'!A1060:L3403,7,FALSE)</f>
        <v>29</v>
      </c>
    </row>
    <row r="1062" spans="1:17" ht="15.5" x14ac:dyDescent="0.35">
      <c r="A1062" s="29" t="s">
        <v>1306</v>
      </c>
      <c r="B1062" s="30" t="str">
        <f>VLOOKUP(A1062,'Customer Names'!A1062:E3396,3,FALSE)</f>
        <v>Dockemeyer</v>
      </c>
      <c r="C1062" s="31">
        <f>VLOOKUP(A1062,'Medical Examinations'!A1062:J3396,2,FALSE)</f>
        <v>39.6</v>
      </c>
      <c r="D1062" s="30">
        <f>VLOOKUP(A1062,'Medical Examinations'!A1062:J3396,4,FALSE)</f>
        <v>5.1100000000000003</v>
      </c>
      <c r="E1062" s="32" t="str">
        <f>VLOOKUP(A1062,'Medical Examinations'!A1062:J3396,6,FALSE)</f>
        <v>Yes</v>
      </c>
      <c r="F1062" s="33" t="str">
        <f>VLOOKUP(A1062,'Medical Examinations'!A1062:J3396,7,FALSE)</f>
        <v>No</v>
      </c>
      <c r="G1062" s="33" t="str">
        <f>VLOOKUP(A1062,'Medical Examinations'!A1062:J3396,8,FALSE)</f>
        <v>No</v>
      </c>
      <c r="H1062" s="33">
        <f>VLOOKUP(A1062,'Medical Examinations'!A1062:J3396,9,FALSE)</f>
        <v>2</v>
      </c>
      <c r="I1062" s="33" t="str">
        <f>VLOOKUP(A1062,'Medical Examinations'!A1062:J3396,10,FALSE)</f>
        <v>No</v>
      </c>
      <c r="J1062" s="33" t="str">
        <f>VLOOKUP(A1062,'Medical Examinations'!A1062:J3396,3,FALSE)</f>
        <v>Obesity</v>
      </c>
      <c r="K1062" s="33" t="str">
        <f>VLOOKUP(A1062,'Medical Examinations'!A1062:J3396,5,FALSE)</f>
        <v>Normal</v>
      </c>
      <c r="L1062" s="34">
        <f>VLOOKUP(Healthcare!A1062,'Hospitalisation Details'!A1062:L3404,6,FALSE)</f>
        <v>35266</v>
      </c>
      <c r="M1062" s="35">
        <f>VLOOKUP(A1062,'Hospitalisation Details'!A1062:L3404,9,FALSE)</f>
        <v>10601.41</v>
      </c>
      <c r="N1062" s="32" t="str">
        <f>VLOOKUP(Healthcare!A1062,'Hospitalisation Details'!A1062:L3404,10,FALSE)</f>
        <v>tier - 3</v>
      </c>
      <c r="O1062" s="33" t="str">
        <f>VLOOKUP(A1062,'Hospitalisation Details'!A1061:L3404,11,FALSE)</f>
        <v>tier - 2</v>
      </c>
      <c r="P1062" s="33" t="str">
        <f>VLOOKUP(A1062,'Hospitalisation Details'!A1061:L3404,12)</f>
        <v>R1011</v>
      </c>
      <c r="Q1062" s="36">
        <f ca="1">VLOOKUP(A1062,'Hospitalisation Details'!A1061:L3404,7,FALSE)</f>
        <v>30</v>
      </c>
    </row>
    <row r="1063" spans="1:17" ht="15.5" x14ac:dyDescent="0.35">
      <c r="A1063" s="37" t="s">
        <v>1305</v>
      </c>
      <c r="B1063" s="38" t="str">
        <f>VLOOKUP(A1063,'Customer Names'!A1063:E3397,3,FALSE)</f>
        <v>Steele</v>
      </c>
      <c r="C1063" s="39">
        <f>VLOOKUP(A1063,'Medical Examinations'!A1063:J3397,2,FALSE)</f>
        <v>30.97</v>
      </c>
      <c r="D1063" s="38">
        <f>VLOOKUP(A1063,'Medical Examinations'!A1063:J3397,4,FALSE)</f>
        <v>5.54</v>
      </c>
      <c r="E1063" s="40" t="str">
        <f>VLOOKUP(A1063,'Medical Examinations'!A1063:J3397,6,FALSE)</f>
        <v>No</v>
      </c>
      <c r="F1063" s="41" t="str">
        <f>VLOOKUP(A1063,'Medical Examinations'!A1063:J3397,7,FALSE)</f>
        <v>No</v>
      </c>
      <c r="G1063" s="41" t="str">
        <f>VLOOKUP(A1063,'Medical Examinations'!A1063:J3397,8,FALSE)</f>
        <v>No</v>
      </c>
      <c r="H1063" s="41">
        <f>VLOOKUP(A1063,'Medical Examinations'!A1063:J3397,9,FALSE)</f>
        <v>2</v>
      </c>
      <c r="I1063" s="41" t="str">
        <f>VLOOKUP(A1063,'Medical Examinations'!A1063:J3397,10,FALSE)</f>
        <v>No</v>
      </c>
      <c r="J1063" s="41" t="str">
        <f>VLOOKUP(A1063,'Medical Examinations'!A1063:J3397,3,FALSE)</f>
        <v>Obesity</v>
      </c>
      <c r="K1063" s="41" t="str">
        <f>VLOOKUP(A1063,'Medical Examinations'!A1063:J3397,5,FALSE)</f>
        <v>Normal</v>
      </c>
      <c r="L1063" s="42">
        <f>VLOOKUP(Healthcare!A1063,'Hospitalisation Details'!A1063:L3405,6,FALSE)</f>
        <v>33952</v>
      </c>
      <c r="M1063" s="43">
        <f>VLOOKUP(A1063,'Hospitalisation Details'!A1063:L3405,9,FALSE)</f>
        <v>10600.55</v>
      </c>
      <c r="N1063" s="40" t="str">
        <f>VLOOKUP(Healthcare!A1063,'Hospitalisation Details'!A1063:L3405,10,FALSE)</f>
        <v>tier - 3</v>
      </c>
      <c r="O1063" s="41" t="str">
        <f>VLOOKUP(A1063,'Hospitalisation Details'!A1062:L3405,11,FALSE)</f>
        <v>tier - 1</v>
      </c>
      <c r="P1063" s="41" t="str">
        <f>VLOOKUP(A1063,'Hospitalisation Details'!A1062:L3405,12)</f>
        <v>R1012</v>
      </c>
      <c r="Q1063" s="44">
        <f ca="1">VLOOKUP(A1063,'Hospitalisation Details'!A1062:L3405,7,FALSE)</f>
        <v>33</v>
      </c>
    </row>
    <row r="1064" spans="1:17" ht="15.5" x14ac:dyDescent="0.35">
      <c r="A1064" s="29" t="s">
        <v>1304</v>
      </c>
      <c r="B1064" s="30" t="str">
        <f>VLOOKUP(A1064,'Customer Names'!A1064:E3398,3,FALSE)</f>
        <v>Harel</v>
      </c>
      <c r="C1064" s="31">
        <f>VLOOKUP(A1064,'Medical Examinations'!A1064:J3398,2,FALSE)</f>
        <v>27.645</v>
      </c>
      <c r="D1064" s="30">
        <f>VLOOKUP(A1064,'Medical Examinations'!A1064:J3398,4,FALSE)</f>
        <v>8.8699999999999992</v>
      </c>
      <c r="E1064" s="32" t="str">
        <f>VLOOKUP(A1064,'Medical Examinations'!A1064:J3398,6,FALSE)</f>
        <v>Yes</v>
      </c>
      <c r="F1064" s="33" t="str">
        <f>VLOOKUP(A1064,'Medical Examinations'!A1064:J3398,7,FALSE)</f>
        <v>No</v>
      </c>
      <c r="G1064" s="33" t="str">
        <f>VLOOKUP(A1064,'Medical Examinations'!A1064:J3398,8,FALSE)</f>
        <v>No</v>
      </c>
      <c r="H1064" s="33">
        <f>VLOOKUP(A1064,'Medical Examinations'!A1064:J3398,9,FALSE)</f>
        <v>0</v>
      </c>
      <c r="I1064" s="33" t="str">
        <f>VLOOKUP(A1064,'Medical Examinations'!A1064:J3398,10,FALSE)</f>
        <v>No</v>
      </c>
      <c r="J1064" s="33" t="str">
        <f>VLOOKUP(A1064,'Medical Examinations'!A1064:J3398,3,FALSE)</f>
        <v>Overweight</v>
      </c>
      <c r="K1064" s="33" t="str">
        <f>VLOOKUP(A1064,'Medical Examinations'!A1064:J3398,5,FALSE)</f>
        <v>Diabetese</v>
      </c>
      <c r="L1064" s="34">
        <f>VLOOKUP(Healthcare!A1064,'Hospitalisation Details'!A1064:L3406,6,FALSE)</f>
        <v>35763</v>
      </c>
      <c r="M1064" s="35">
        <f>VLOOKUP(A1064,'Hospitalisation Details'!A1064:L3406,9,FALSE)</f>
        <v>10594.5</v>
      </c>
      <c r="N1064" s="32" t="str">
        <f>VLOOKUP(Healthcare!A1064,'Hospitalisation Details'!A1064:L3406,10,FALSE)</f>
        <v>tier - 3</v>
      </c>
      <c r="O1064" s="33" t="str">
        <f>VLOOKUP(A1064,'Hospitalisation Details'!A1063:L3406,11,FALSE)</f>
        <v>tier - 1</v>
      </c>
      <c r="P1064" s="33" t="str">
        <f>VLOOKUP(A1064,'Hospitalisation Details'!A1063:L3406,12)</f>
        <v>R1012</v>
      </c>
      <c r="Q1064" s="36">
        <f ca="1">VLOOKUP(A1064,'Hospitalisation Details'!A1063:L3406,7,FALSE)</f>
        <v>28</v>
      </c>
    </row>
    <row r="1065" spans="1:17" ht="15.5" x14ac:dyDescent="0.35">
      <c r="A1065" s="37" t="s">
        <v>1303</v>
      </c>
      <c r="B1065" s="38" t="str">
        <f>VLOOKUP(A1065,'Customer Names'!A1065:E3399,3,FALSE)</f>
        <v>Aguila</v>
      </c>
      <c r="C1065" s="39">
        <f>VLOOKUP(A1065,'Medical Examinations'!A1065:J3399,2,FALSE)</f>
        <v>34.43</v>
      </c>
      <c r="D1065" s="38">
        <f>VLOOKUP(A1065,'Medical Examinations'!A1065:J3399,4,FALSE)</f>
        <v>5.96</v>
      </c>
      <c r="E1065" s="40" t="str">
        <f>VLOOKUP(A1065,'Medical Examinations'!A1065:J3399,6,FALSE)</f>
        <v>Yes</v>
      </c>
      <c r="F1065" s="41" t="str">
        <f>VLOOKUP(A1065,'Medical Examinations'!A1065:J3399,7,FALSE)</f>
        <v>No</v>
      </c>
      <c r="G1065" s="41" t="str">
        <f>VLOOKUP(A1065,'Medical Examinations'!A1065:J3399,8,FALSE)</f>
        <v>No</v>
      </c>
      <c r="H1065" s="41">
        <f>VLOOKUP(A1065,'Medical Examinations'!A1065:J3399,9,FALSE)</f>
        <v>2</v>
      </c>
      <c r="I1065" s="41" t="str">
        <f>VLOOKUP(A1065,'Medical Examinations'!A1065:J3399,10,FALSE)</f>
        <v>No</v>
      </c>
      <c r="J1065" s="41" t="str">
        <f>VLOOKUP(A1065,'Medical Examinations'!A1065:J3399,3,FALSE)</f>
        <v>Obesity</v>
      </c>
      <c r="K1065" s="41" t="str">
        <f>VLOOKUP(A1065,'Medical Examinations'!A1065:J3399,5,FALSE)</f>
        <v>Prediabetese</v>
      </c>
      <c r="L1065" s="42">
        <f>VLOOKUP(Healthcare!A1065,'Hospitalisation Details'!A1065:L3407,6,FALSE)</f>
        <v>35372</v>
      </c>
      <c r="M1065" s="43">
        <f>VLOOKUP(A1065,'Hospitalisation Details'!A1065:L3407,9,FALSE)</f>
        <v>10594.23</v>
      </c>
      <c r="N1065" s="40" t="str">
        <f>VLOOKUP(Healthcare!A1065,'Hospitalisation Details'!A1065:L3407,10,FALSE)</f>
        <v>tier - 3</v>
      </c>
      <c r="O1065" s="41" t="str">
        <f>VLOOKUP(A1065,'Hospitalisation Details'!A1064:L3407,11,FALSE)</f>
        <v>tier - 3</v>
      </c>
      <c r="P1065" s="41" t="str">
        <f>VLOOKUP(A1065,'Hospitalisation Details'!A1064:L3407,12)</f>
        <v>R1013</v>
      </c>
      <c r="Q1065" s="44">
        <f ca="1">VLOOKUP(A1065,'Hospitalisation Details'!A1064:L3407,7,FALSE)</f>
        <v>29</v>
      </c>
    </row>
    <row r="1066" spans="1:17" ht="15.5" x14ac:dyDescent="0.35">
      <c r="A1066" s="29" t="s">
        <v>1302</v>
      </c>
      <c r="B1066" s="30" t="str">
        <f>VLOOKUP(A1066,'Customer Names'!A1066:E3400,3,FALSE)</f>
        <v>Vallejo Sarmiento</v>
      </c>
      <c r="C1066" s="31">
        <f>VLOOKUP(A1066,'Medical Examinations'!A1066:J3400,2,FALSE)</f>
        <v>39.6</v>
      </c>
      <c r="D1066" s="30">
        <f>VLOOKUP(A1066,'Medical Examinations'!A1066:J3400,4,FALSE)</f>
        <v>4.4400000000000004</v>
      </c>
      <c r="E1066" s="32" t="str">
        <f>VLOOKUP(A1066,'Medical Examinations'!A1066:J3400,6,FALSE)</f>
        <v>Yes</v>
      </c>
      <c r="F1066" s="33" t="str">
        <f>VLOOKUP(A1066,'Medical Examinations'!A1066:J3400,7,FALSE)</f>
        <v>No</v>
      </c>
      <c r="G1066" s="33" t="str">
        <f>VLOOKUP(A1066,'Medical Examinations'!A1066:J3400,8,FALSE)</f>
        <v>Yes</v>
      </c>
      <c r="H1066" s="33">
        <f>VLOOKUP(A1066,'Medical Examinations'!A1066:J3400,9,FALSE)</f>
        <v>1</v>
      </c>
      <c r="I1066" s="33" t="str">
        <f>VLOOKUP(A1066,'Medical Examinations'!A1066:J3400,10,FALSE)</f>
        <v>No</v>
      </c>
      <c r="J1066" s="33" t="str">
        <f>VLOOKUP(A1066,'Medical Examinations'!A1066:J3400,3,FALSE)</f>
        <v>Obesity</v>
      </c>
      <c r="K1066" s="33" t="str">
        <f>VLOOKUP(A1066,'Medical Examinations'!A1066:J3400,5,FALSE)</f>
        <v>Normal</v>
      </c>
      <c r="L1066" s="34">
        <f>VLOOKUP(Healthcare!A1066,'Hospitalisation Details'!A1066:L3408,6,FALSE)</f>
        <v>36519</v>
      </c>
      <c r="M1066" s="35">
        <f>VLOOKUP(A1066,'Hospitalisation Details'!A1066:L3408,9,FALSE)</f>
        <v>10579.71</v>
      </c>
      <c r="N1066" s="32" t="str">
        <f>VLOOKUP(Healthcare!A1066,'Hospitalisation Details'!A1066:L3408,10,FALSE)</f>
        <v>tier - 3</v>
      </c>
      <c r="O1066" s="33" t="str">
        <f>VLOOKUP(A1066,'Hospitalisation Details'!A1065:L3408,11,FALSE)</f>
        <v>tier - 3</v>
      </c>
      <c r="P1066" s="33" t="str">
        <f>VLOOKUP(A1066,'Hospitalisation Details'!A1065:L3408,12)</f>
        <v>R1013</v>
      </c>
      <c r="Q1066" s="36">
        <f ca="1">VLOOKUP(A1066,'Hospitalisation Details'!A1065:L3408,7,FALSE)</f>
        <v>26</v>
      </c>
    </row>
    <row r="1067" spans="1:17" ht="15.5" x14ac:dyDescent="0.35">
      <c r="A1067" s="37" t="s">
        <v>1301</v>
      </c>
      <c r="B1067" s="38" t="str">
        <f>VLOOKUP(A1067,'Customer Names'!A1067:E3401,3,FALSE)</f>
        <v>Beisheim</v>
      </c>
      <c r="C1067" s="39">
        <f>VLOOKUP(A1067,'Medical Examinations'!A1067:J3401,2,FALSE)</f>
        <v>22.1</v>
      </c>
      <c r="D1067" s="38">
        <f>VLOOKUP(A1067,'Medical Examinations'!A1067:J3401,4,FALSE)</f>
        <v>4.6500000000000004</v>
      </c>
      <c r="E1067" s="40" t="str">
        <f>VLOOKUP(A1067,'Medical Examinations'!A1067:J3401,6,FALSE)</f>
        <v>Yes</v>
      </c>
      <c r="F1067" s="41" t="str">
        <f>VLOOKUP(A1067,'Medical Examinations'!A1067:J3401,7,FALSE)</f>
        <v>No</v>
      </c>
      <c r="G1067" s="41" t="str">
        <f>VLOOKUP(A1067,'Medical Examinations'!A1067:J3401,8,FALSE)</f>
        <v>No</v>
      </c>
      <c r="H1067" s="41">
        <f>VLOOKUP(A1067,'Medical Examinations'!A1067:J3401,9,FALSE)</f>
        <v>2</v>
      </c>
      <c r="I1067" s="41" t="str">
        <f>VLOOKUP(A1067,'Medical Examinations'!A1067:J3401,10,FALSE)</f>
        <v>No</v>
      </c>
      <c r="J1067" s="41" t="str">
        <f>VLOOKUP(A1067,'Medical Examinations'!A1067:J3401,3,FALSE)</f>
        <v>Normal weight</v>
      </c>
      <c r="K1067" s="41" t="str">
        <f>VLOOKUP(A1067,'Medical Examinations'!A1067:J3401,5,FALSE)</f>
        <v>Normal</v>
      </c>
      <c r="L1067" s="42">
        <f>VLOOKUP(Healthcare!A1067,'Hospitalisation Details'!A1067:L3409,6,FALSE)</f>
        <v>35410</v>
      </c>
      <c r="M1067" s="43">
        <f>VLOOKUP(A1067,'Hospitalisation Details'!A1067:L3409,9,FALSE)</f>
        <v>10577.09</v>
      </c>
      <c r="N1067" s="40" t="str">
        <f>VLOOKUP(Healthcare!A1067,'Hospitalisation Details'!A1067:L3409,10,FALSE)</f>
        <v>tier - 3</v>
      </c>
      <c r="O1067" s="41" t="str">
        <f>VLOOKUP(A1067,'Hospitalisation Details'!A1066:L3409,11,FALSE)</f>
        <v>tier - 3</v>
      </c>
      <c r="P1067" s="41" t="str">
        <f>VLOOKUP(A1067,'Hospitalisation Details'!A1066:L3409,12)</f>
        <v>R1011</v>
      </c>
      <c r="Q1067" s="44">
        <f ca="1">VLOOKUP(A1067,'Hospitalisation Details'!A1066:L3409,7,FALSE)</f>
        <v>29</v>
      </c>
    </row>
    <row r="1068" spans="1:17" ht="15.5" x14ac:dyDescent="0.35">
      <c r="A1068" s="29" t="s">
        <v>1300</v>
      </c>
      <c r="B1068" s="30" t="str">
        <f>VLOOKUP(A1068,'Customer Names'!A1068:E3402,3,FALSE)</f>
        <v>Lenhoff</v>
      </c>
      <c r="C1068" s="31">
        <f>VLOOKUP(A1068,'Medical Examinations'!A1068:J3402,2,FALSE)</f>
        <v>33.25</v>
      </c>
      <c r="D1068" s="30">
        <f>VLOOKUP(A1068,'Medical Examinations'!A1068:J3402,4,FALSE)</f>
        <v>5.64</v>
      </c>
      <c r="E1068" s="32" t="str">
        <f>VLOOKUP(A1068,'Medical Examinations'!A1068:J3402,6,FALSE)</f>
        <v>Yes</v>
      </c>
      <c r="F1068" s="33" t="str">
        <f>VLOOKUP(A1068,'Medical Examinations'!A1068:J3402,7,FALSE)</f>
        <v>No</v>
      </c>
      <c r="G1068" s="33" t="str">
        <f>VLOOKUP(A1068,'Medical Examinations'!A1068:J3402,8,FALSE)</f>
        <v>Yes</v>
      </c>
      <c r="H1068" s="33">
        <f>VLOOKUP(A1068,'Medical Examinations'!A1068:J3402,9,FALSE)</f>
        <v>1</v>
      </c>
      <c r="I1068" s="33" t="str">
        <f>VLOOKUP(A1068,'Medical Examinations'!A1068:J3402,10,FALSE)</f>
        <v>No</v>
      </c>
      <c r="J1068" s="33" t="str">
        <f>VLOOKUP(A1068,'Medical Examinations'!A1068:J3402,3,FALSE)</f>
        <v>Obesity</v>
      </c>
      <c r="K1068" s="33" t="str">
        <f>VLOOKUP(A1068,'Medical Examinations'!A1068:J3402,5,FALSE)</f>
        <v>Normal</v>
      </c>
      <c r="L1068" s="34">
        <f>VLOOKUP(Healthcare!A1068,'Hospitalisation Details'!A1068:L3410,6,FALSE)</f>
        <v>36358</v>
      </c>
      <c r="M1068" s="35">
        <f>VLOOKUP(A1068,'Hospitalisation Details'!A1068:L3410,9,FALSE)</f>
        <v>10564.88</v>
      </c>
      <c r="N1068" s="32" t="str">
        <f>VLOOKUP(Healthcare!A1068,'Hospitalisation Details'!A1068:L3410,10,FALSE)</f>
        <v>tier - 3</v>
      </c>
      <c r="O1068" s="33" t="str">
        <f>VLOOKUP(A1068,'Hospitalisation Details'!A1067:L3410,11,FALSE)</f>
        <v>tier - 1</v>
      </c>
      <c r="P1068" s="33" t="str">
        <f>VLOOKUP(A1068,'Hospitalisation Details'!A1067:L3410,12)</f>
        <v>R1024</v>
      </c>
      <c r="Q1068" s="36">
        <f ca="1">VLOOKUP(A1068,'Hospitalisation Details'!A1067:L3410,7,FALSE)</f>
        <v>27</v>
      </c>
    </row>
    <row r="1069" spans="1:17" ht="15.5" x14ac:dyDescent="0.35">
      <c r="A1069" s="37" t="s">
        <v>1299</v>
      </c>
      <c r="B1069" s="38" t="str">
        <f>VLOOKUP(A1069,'Customer Names'!A1069:E3403,3,FALSE)</f>
        <v>Wehrwein</v>
      </c>
      <c r="C1069" s="39">
        <f>VLOOKUP(A1069,'Medical Examinations'!A1069:J3403,2,FALSE)</f>
        <v>33.33</v>
      </c>
      <c r="D1069" s="38">
        <f>VLOOKUP(A1069,'Medical Examinations'!A1069:J3403,4,FALSE)</f>
        <v>10.19</v>
      </c>
      <c r="E1069" s="40" t="str">
        <f>VLOOKUP(A1069,'Medical Examinations'!A1069:J3403,6,FALSE)</f>
        <v>No</v>
      </c>
      <c r="F1069" s="41" t="str">
        <f>VLOOKUP(A1069,'Medical Examinations'!A1069:J3403,7,FALSE)</f>
        <v>No</v>
      </c>
      <c r="G1069" s="41" t="str">
        <f>VLOOKUP(A1069,'Medical Examinations'!A1069:J3403,8,FALSE)</f>
        <v>No</v>
      </c>
      <c r="H1069" s="41">
        <f>VLOOKUP(A1069,'Medical Examinations'!A1069:J3403,9,FALSE)</f>
        <v>0</v>
      </c>
      <c r="I1069" s="41" t="str">
        <f>VLOOKUP(A1069,'Medical Examinations'!A1069:J3403,10,FALSE)</f>
        <v>No</v>
      </c>
      <c r="J1069" s="41" t="str">
        <f>VLOOKUP(A1069,'Medical Examinations'!A1069:J3403,3,FALSE)</f>
        <v>Obesity</v>
      </c>
      <c r="K1069" s="41" t="str">
        <f>VLOOKUP(A1069,'Medical Examinations'!A1069:J3403,5,FALSE)</f>
        <v>Diabetese</v>
      </c>
      <c r="L1069" s="42">
        <f>VLOOKUP(Healthcare!A1069,'Hospitalisation Details'!A1069:L3411,6,FALSE)</f>
        <v>33418</v>
      </c>
      <c r="M1069" s="43">
        <f>VLOOKUP(A1069,'Hospitalisation Details'!A1069:L3411,9,FALSE)</f>
        <v>10560.49</v>
      </c>
      <c r="N1069" s="40" t="str">
        <f>VLOOKUP(Healthcare!A1069,'Hospitalisation Details'!A1069:L3411,10,FALSE)</f>
        <v>tier - 3</v>
      </c>
      <c r="O1069" s="41" t="str">
        <f>VLOOKUP(A1069,'Hospitalisation Details'!A1068:L3411,11,FALSE)</f>
        <v>tier - 2</v>
      </c>
      <c r="P1069" s="41" t="str">
        <f>VLOOKUP(A1069,'Hospitalisation Details'!A1068:L3411,12)</f>
        <v>R1013</v>
      </c>
      <c r="Q1069" s="44">
        <f ca="1">VLOOKUP(A1069,'Hospitalisation Details'!A1068:L3411,7,FALSE)</f>
        <v>35</v>
      </c>
    </row>
    <row r="1070" spans="1:17" ht="15.5" x14ac:dyDescent="0.35">
      <c r="A1070" s="29" t="s">
        <v>1298</v>
      </c>
      <c r="B1070" s="30" t="str">
        <f>VLOOKUP(A1070,'Customer Names'!A1070:E3404,3,FALSE)</f>
        <v>Wallace</v>
      </c>
      <c r="C1070" s="31">
        <f>VLOOKUP(A1070,'Medical Examinations'!A1070:J3404,2,FALSE)</f>
        <v>30.5</v>
      </c>
      <c r="D1070" s="30">
        <f>VLOOKUP(A1070,'Medical Examinations'!A1070:J3404,4,FALSE)</f>
        <v>10.79</v>
      </c>
      <c r="E1070" s="32" t="str">
        <f>VLOOKUP(A1070,'Medical Examinations'!A1070:J3404,6,FALSE)</f>
        <v>No</v>
      </c>
      <c r="F1070" s="33" t="str">
        <f>VLOOKUP(A1070,'Medical Examinations'!A1070:J3404,7,FALSE)</f>
        <v>No</v>
      </c>
      <c r="G1070" s="33" t="str">
        <f>VLOOKUP(A1070,'Medical Examinations'!A1070:J3404,8,FALSE)</f>
        <v>No</v>
      </c>
      <c r="H1070" s="33">
        <f>VLOOKUP(A1070,'Medical Examinations'!A1070:J3404,9,FALSE)</f>
        <v>0</v>
      </c>
      <c r="I1070" s="33" t="str">
        <f>VLOOKUP(A1070,'Medical Examinations'!A1070:J3404,10,FALSE)</f>
        <v>No</v>
      </c>
      <c r="J1070" s="33" t="str">
        <f>VLOOKUP(A1070,'Medical Examinations'!A1070:J3404,3,FALSE)</f>
        <v>Obesity</v>
      </c>
      <c r="K1070" s="33" t="str">
        <f>VLOOKUP(A1070,'Medical Examinations'!A1070:J3404,5,FALSE)</f>
        <v>Diabetese</v>
      </c>
      <c r="L1070" s="34">
        <f>VLOOKUP(Healthcare!A1070,'Hospitalisation Details'!A1070:L3412,6,FALSE)</f>
        <v>33507</v>
      </c>
      <c r="M1070" s="35">
        <f>VLOOKUP(A1070,'Hospitalisation Details'!A1070:L3412,9,FALSE)</f>
        <v>10546.48</v>
      </c>
      <c r="N1070" s="32" t="str">
        <f>VLOOKUP(Healthcare!A1070,'Hospitalisation Details'!A1070:L3412,10,FALSE)</f>
        <v>tier - 3</v>
      </c>
      <c r="O1070" s="33" t="str">
        <f>VLOOKUP(A1070,'Hospitalisation Details'!A1069:L3412,11,FALSE)</f>
        <v>tier - 3</v>
      </c>
      <c r="P1070" s="33" t="str">
        <f>VLOOKUP(A1070,'Hospitalisation Details'!A1069:L3412,12)</f>
        <v>R1011</v>
      </c>
      <c r="Q1070" s="36">
        <f ca="1">VLOOKUP(A1070,'Hospitalisation Details'!A1069:L3412,7,FALSE)</f>
        <v>34</v>
      </c>
    </row>
    <row r="1071" spans="1:17" ht="15.5" x14ac:dyDescent="0.35">
      <c r="A1071" s="37" t="s">
        <v>1297</v>
      </c>
      <c r="B1071" s="38" t="str">
        <f>VLOOKUP(A1071,'Customer Names'!A1071:E3405,3,FALSE)</f>
        <v>Markowitz</v>
      </c>
      <c r="C1071" s="39">
        <f>VLOOKUP(A1071,'Medical Examinations'!A1071:J3405,2,FALSE)</f>
        <v>30.3</v>
      </c>
      <c r="D1071" s="38">
        <f>VLOOKUP(A1071,'Medical Examinations'!A1071:J3405,4,FALSE)</f>
        <v>4.24</v>
      </c>
      <c r="E1071" s="40" t="str">
        <f>VLOOKUP(A1071,'Medical Examinations'!A1071:J3405,6,FALSE)</f>
        <v>No</v>
      </c>
      <c r="F1071" s="41" t="str">
        <f>VLOOKUP(A1071,'Medical Examinations'!A1071:J3405,7,FALSE)</f>
        <v>No</v>
      </c>
      <c r="G1071" s="41" t="str">
        <f>VLOOKUP(A1071,'Medical Examinations'!A1071:J3405,8,FALSE)</f>
        <v>No</v>
      </c>
      <c r="H1071" s="41">
        <f>VLOOKUP(A1071,'Medical Examinations'!A1071:J3405,9,FALSE)</f>
        <v>0</v>
      </c>
      <c r="I1071" s="41" t="str">
        <f>VLOOKUP(A1071,'Medical Examinations'!A1071:J3405,10,FALSE)</f>
        <v>No</v>
      </c>
      <c r="J1071" s="41" t="str">
        <f>VLOOKUP(A1071,'Medical Examinations'!A1071:J3405,3,FALSE)</f>
        <v>Obesity</v>
      </c>
      <c r="K1071" s="41" t="str">
        <f>VLOOKUP(A1071,'Medical Examinations'!A1071:J3405,5,FALSE)</f>
        <v>Normal</v>
      </c>
      <c r="L1071" s="42">
        <f>VLOOKUP(Healthcare!A1071,'Hospitalisation Details'!A1071:L3413,6,FALSE)</f>
        <v>35728</v>
      </c>
      <c r="M1071" s="43">
        <f>VLOOKUP(A1071,'Hospitalisation Details'!A1071:L3413,9,FALSE)</f>
        <v>10495.6</v>
      </c>
      <c r="N1071" s="40" t="str">
        <f>VLOOKUP(Healthcare!A1071,'Hospitalisation Details'!A1071:L3413,10,FALSE)</f>
        <v>tier - 3</v>
      </c>
      <c r="O1071" s="41" t="str">
        <f>VLOOKUP(A1071,'Hospitalisation Details'!A1070:L3413,11,FALSE)</f>
        <v>tier - 1</v>
      </c>
      <c r="P1071" s="41" t="str">
        <f>VLOOKUP(A1071,'Hospitalisation Details'!A1070:L3413,12)</f>
        <v>R1012</v>
      </c>
      <c r="Q1071" s="44">
        <f ca="1">VLOOKUP(A1071,'Hospitalisation Details'!A1070:L3413,7,FALSE)</f>
        <v>28</v>
      </c>
    </row>
    <row r="1072" spans="1:17" ht="15.5" x14ac:dyDescent="0.35">
      <c r="A1072" s="29" t="s">
        <v>1296</v>
      </c>
      <c r="B1072" s="30" t="str">
        <f>VLOOKUP(A1072,'Customer Names'!A1072:E3406,3,FALSE)</f>
        <v>Vos</v>
      </c>
      <c r="C1072" s="31">
        <f>VLOOKUP(A1072,'Medical Examinations'!A1072:J3406,2,FALSE)</f>
        <v>26.22</v>
      </c>
      <c r="D1072" s="30">
        <f>VLOOKUP(A1072,'Medical Examinations'!A1072:J3406,4,FALSE)</f>
        <v>5.83</v>
      </c>
      <c r="E1072" s="32" t="str">
        <f>VLOOKUP(A1072,'Medical Examinations'!A1072:J3406,6,FALSE)</f>
        <v>No</v>
      </c>
      <c r="F1072" s="33" t="str">
        <f>VLOOKUP(A1072,'Medical Examinations'!A1072:J3406,7,FALSE)</f>
        <v>No</v>
      </c>
      <c r="G1072" s="33" t="str">
        <f>VLOOKUP(A1072,'Medical Examinations'!A1072:J3406,8,FALSE)</f>
        <v>No</v>
      </c>
      <c r="H1072" s="33">
        <f>VLOOKUP(A1072,'Medical Examinations'!A1072:J3406,9,FALSE)</f>
        <v>2</v>
      </c>
      <c r="I1072" s="33" t="str">
        <f>VLOOKUP(A1072,'Medical Examinations'!A1072:J3406,10,FALSE)</f>
        <v>No</v>
      </c>
      <c r="J1072" s="33" t="str">
        <f>VLOOKUP(A1072,'Medical Examinations'!A1072:J3406,3,FALSE)</f>
        <v>Overweight</v>
      </c>
      <c r="K1072" s="33" t="str">
        <f>VLOOKUP(A1072,'Medical Examinations'!A1072:J3406,5,FALSE)</f>
        <v>Prediabetese</v>
      </c>
      <c r="L1072" s="34">
        <f>VLOOKUP(Healthcare!A1072,'Hospitalisation Details'!A1072:L3414,6,FALSE)</f>
        <v>33896</v>
      </c>
      <c r="M1072" s="35">
        <f>VLOOKUP(A1072,'Hospitalisation Details'!A1072:L3414,9,FALSE)</f>
        <v>10493.95</v>
      </c>
      <c r="N1072" s="32" t="str">
        <f>VLOOKUP(Healthcare!A1072,'Hospitalisation Details'!A1072:L3414,10,FALSE)</f>
        <v>tier - 3</v>
      </c>
      <c r="O1072" s="33" t="str">
        <f>VLOOKUP(A1072,'Hospitalisation Details'!A1071:L3414,11,FALSE)</f>
        <v>tier - 1</v>
      </c>
      <c r="P1072" s="33" t="str">
        <f>VLOOKUP(A1072,'Hospitalisation Details'!A1071:L3414,12)</f>
        <v>R1012</v>
      </c>
      <c r="Q1072" s="36">
        <f ca="1">VLOOKUP(A1072,'Hospitalisation Details'!A1071:L3414,7,FALSE)</f>
        <v>33</v>
      </c>
    </row>
    <row r="1073" spans="1:17" ht="15.5" x14ac:dyDescent="0.35">
      <c r="A1073" s="37" t="s">
        <v>1295</v>
      </c>
      <c r="B1073" s="38" t="str">
        <f>VLOOKUP(A1073,'Customer Names'!A1073:E3407,3,FALSE)</f>
        <v>McLeod</v>
      </c>
      <c r="C1073" s="39">
        <f>VLOOKUP(A1073,'Medical Examinations'!A1073:J3407,2,FALSE)</f>
        <v>29.99</v>
      </c>
      <c r="D1073" s="38">
        <f>VLOOKUP(A1073,'Medical Examinations'!A1073:J3407,4,FALSE)</f>
        <v>11.85</v>
      </c>
      <c r="E1073" s="40" t="str">
        <f>VLOOKUP(A1073,'Medical Examinations'!A1073:J3407,6,FALSE)</f>
        <v>No</v>
      </c>
      <c r="F1073" s="41" t="str">
        <f>VLOOKUP(A1073,'Medical Examinations'!A1073:J3407,7,FALSE)</f>
        <v>No</v>
      </c>
      <c r="G1073" s="41" t="str">
        <f>VLOOKUP(A1073,'Medical Examinations'!A1073:J3407,8,FALSE)</f>
        <v>No</v>
      </c>
      <c r="H1073" s="41">
        <f>VLOOKUP(A1073,'Medical Examinations'!A1073:J3407,9,FALSE)</f>
        <v>0</v>
      </c>
      <c r="I1073" s="41" t="str">
        <f>VLOOKUP(A1073,'Medical Examinations'!A1073:J3407,10,FALSE)</f>
        <v>No</v>
      </c>
      <c r="J1073" s="41" t="str">
        <f>VLOOKUP(A1073,'Medical Examinations'!A1073:J3407,3,FALSE)</f>
        <v>Overweight</v>
      </c>
      <c r="K1073" s="41" t="str">
        <f>VLOOKUP(A1073,'Medical Examinations'!A1073:J3407,5,FALSE)</f>
        <v>Diabetese</v>
      </c>
      <c r="L1073" s="42">
        <f>VLOOKUP(Healthcare!A1073,'Hospitalisation Details'!A1073:L3415,6,FALSE)</f>
        <v>36028</v>
      </c>
      <c r="M1073" s="43">
        <f>VLOOKUP(A1073,'Hospitalisation Details'!A1073:L3415,9,FALSE)</f>
        <v>10486.55</v>
      </c>
      <c r="N1073" s="40" t="str">
        <f>VLOOKUP(Healthcare!A1073,'Hospitalisation Details'!A1073:L3415,10,FALSE)</f>
        <v>tier - 3</v>
      </c>
      <c r="O1073" s="41" t="str">
        <f>VLOOKUP(A1073,'Hospitalisation Details'!A1072:L3415,11,FALSE)</f>
        <v>tier - 3</v>
      </c>
      <c r="P1073" s="41" t="str">
        <f>VLOOKUP(A1073,'Hospitalisation Details'!A1072:L3415,12)</f>
        <v>R1025</v>
      </c>
      <c r="Q1073" s="44">
        <f ca="1">VLOOKUP(A1073,'Hospitalisation Details'!A1072:L3415,7,FALSE)</f>
        <v>28</v>
      </c>
    </row>
    <row r="1074" spans="1:17" ht="15.5" x14ac:dyDescent="0.35">
      <c r="A1074" s="29" t="s">
        <v>1294</v>
      </c>
      <c r="B1074" s="30" t="str">
        <f>VLOOKUP(A1074,'Customer Names'!A1074:E3408,3,FALSE)</f>
        <v>Balcom</v>
      </c>
      <c r="C1074" s="31">
        <f>VLOOKUP(A1074,'Medical Examinations'!A1074:J3408,2,FALSE)</f>
        <v>36.380000000000003</v>
      </c>
      <c r="D1074" s="30">
        <f>VLOOKUP(A1074,'Medical Examinations'!A1074:J3408,4,FALSE)</f>
        <v>5.98</v>
      </c>
      <c r="E1074" s="32" t="str">
        <f>VLOOKUP(A1074,'Medical Examinations'!A1074:J3408,6,FALSE)</f>
        <v>No</v>
      </c>
      <c r="F1074" s="33" t="str">
        <f>VLOOKUP(A1074,'Medical Examinations'!A1074:J3408,7,FALSE)</f>
        <v>No</v>
      </c>
      <c r="G1074" s="33" t="str">
        <f>VLOOKUP(A1074,'Medical Examinations'!A1074:J3408,8,FALSE)</f>
        <v>No</v>
      </c>
      <c r="H1074" s="33">
        <f>VLOOKUP(A1074,'Medical Examinations'!A1074:J3408,9,FALSE)</f>
        <v>1</v>
      </c>
      <c r="I1074" s="33" t="str">
        <f>VLOOKUP(A1074,'Medical Examinations'!A1074:J3408,10,FALSE)</f>
        <v>No</v>
      </c>
      <c r="J1074" s="33" t="str">
        <f>VLOOKUP(A1074,'Medical Examinations'!A1074:J3408,3,FALSE)</f>
        <v>Obesity</v>
      </c>
      <c r="K1074" s="33" t="str">
        <f>VLOOKUP(A1074,'Medical Examinations'!A1074:J3408,5,FALSE)</f>
        <v>Prediabetese</v>
      </c>
      <c r="L1074" s="34">
        <f>VLOOKUP(Healthcare!A1074,'Hospitalisation Details'!A1074:L3416,6,FALSE)</f>
        <v>35609</v>
      </c>
      <c r="M1074" s="35">
        <f>VLOOKUP(A1074,'Hospitalisation Details'!A1074:L3416,9,FALSE)</f>
        <v>10464.83</v>
      </c>
      <c r="N1074" s="32" t="str">
        <f>VLOOKUP(Healthcare!A1074,'Hospitalisation Details'!A1074:L3416,10,FALSE)</f>
        <v>tier - 3</v>
      </c>
      <c r="O1074" s="33" t="str">
        <f>VLOOKUP(A1074,'Hospitalisation Details'!A1073:L3416,11,FALSE)</f>
        <v>tier - 1</v>
      </c>
      <c r="P1074" s="33" t="str">
        <f>VLOOKUP(A1074,'Hospitalisation Details'!A1073:L3416,12)</f>
        <v>R1012</v>
      </c>
      <c r="Q1074" s="36">
        <f ca="1">VLOOKUP(A1074,'Hospitalisation Details'!A1073:L3416,7,FALSE)</f>
        <v>29</v>
      </c>
    </row>
    <row r="1075" spans="1:17" ht="15.5" x14ac:dyDescent="0.35">
      <c r="A1075" s="37" t="s">
        <v>1293</v>
      </c>
      <c r="B1075" s="38" t="str">
        <f>VLOOKUP(A1075,'Customer Names'!A1075:E3409,3,FALSE)</f>
        <v>Dirth</v>
      </c>
      <c r="C1075" s="39">
        <f>VLOOKUP(A1075,'Medical Examinations'!A1075:J3409,2,FALSE)</f>
        <v>31.16</v>
      </c>
      <c r="D1075" s="38">
        <f>VLOOKUP(A1075,'Medical Examinations'!A1075:J3409,4,FALSE)</f>
        <v>4.26</v>
      </c>
      <c r="E1075" s="40" t="str">
        <f>VLOOKUP(A1075,'Medical Examinations'!A1075:J3409,6,FALSE)</f>
        <v>Yes</v>
      </c>
      <c r="F1075" s="41" t="str">
        <f>VLOOKUP(A1075,'Medical Examinations'!A1075:J3409,7,FALSE)</f>
        <v>No</v>
      </c>
      <c r="G1075" s="41" t="str">
        <f>VLOOKUP(A1075,'Medical Examinations'!A1075:J3409,8,FALSE)</f>
        <v>Yes</v>
      </c>
      <c r="H1075" s="41">
        <f>VLOOKUP(A1075,'Medical Examinations'!A1075:J3409,9,FALSE)</f>
        <v>1</v>
      </c>
      <c r="I1075" s="41" t="str">
        <f>VLOOKUP(A1075,'Medical Examinations'!A1075:J3409,10,FALSE)</f>
        <v>No</v>
      </c>
      <c r="J1075" s="41" t="str">
        <f>VLOOKUP(A1075,'Medical Examinations'!A1075:J3409,3,FALSE)</f>
        <v>Obesity</v>
      </c>
      <c r="K1075" s="41" t="str">
        <f>VLOOKUP(A1075,'Medical Examinations'!A1075:J3409,5,FALSE)</f>
        <v>Normal</v>
      </c>
      <c r="L1075" s="42">
        <f>VLOOKUP(Healthcare!A1075,'Hospitalisation Details'!A1075:L3417,6,FALSE)</f>
        <v>36425</v>
      </c>
      <c r="M1075" s="43">
        <f>VLOOKUP(A1075,'Hospitalisation Details'!A1075:L3417,9,FALSE)</f>
        <v>10461.98</v>
      </c>
      <c r="N1075" s="40" t="str">
        <f>VLOOKUP(Healthcare!A1075,'Hospitalisation Details'!A1075:L3417,10,FALSE)</f>
        <v>tier - 3</v>
      </c>
      <c r="O1075" s="41" t="str">
        <f>VLOOKUP(A1075,'Hospitalisation Details'!A1074:L3417,11,FALSE)</f>
        <v>tier - 1</v>
      </c>
      <c r="P1075" s="41" t="str">
        <f>VLOOKUP(A1075,'Hospitalisation Details'!A1074:L3417,12)</f>
        <v>R1012</v>
      </c>
      <c r="Q1075" s="44">
        <f ca="1">VLOOKUP(A1075,'Hospitalisation Details'!A1074:L3417,7,FALSE)</f>
        <v>26</v>
      </c>
    </row>
    <row r="1076" spans="1:17" ht="15.5" x14ac:dyDescent="0.35">
      <c r="A1076" s="29" t="s">
        <v>1292</v>
      </c>
      <c r="B1076" s="30" t="str">
        <f>VLOOKUP(A1076,'Customer Names'!A1076:E3410,3,FALSE)</f>
        <v>Inglish</v>
      </c>
      <c r="C1076" s="31">
        <f>VLOOKUP(A1076,'Medical Examinations'!A1076:J3410,2,FALSE)</f>
        <v>25.55</v>
      </c>
      <c r="D1076" s="30">
        <f>VLOOKUP(A1076,'Medical Examinations'!A1076:J3410,4,FALSE)</f>
        <v>4.96</v>
      </c>
      <c r="E1076" s="32" t="str">
        <f>VLOOKUP(A1076,'Medical Examinations'!A1076:J3410,6,FALSE)</f>
        <v>Yes</v>
      </c>
      <c r="F1076" s="33" t="str">
        <f>VLOOKUP(A1076,'Medical Examinations'!A1076:J3410,7,FALSE)</f>
        <v>No</v>
      </c>
      <c r="G1076" s="33" t="str">
        <f>VLOOKUP(A1076,'Medical Examinations'!A1076:J3410,8,FALSE)</f>
        <v>No</v>
      </c>
      <c r="H1076" s="33">
        <f>VLOOKUP(A1076,'Medical Examinations'!A1076:J3410,9,FALSE)</f>
        <v>1</v>
      </c>
      <c r="I1076" s="33" t="str">
        <f>VLOOKUP(A1076,'Medical Examinations'!A1076:J3410,10,FALSE)</f>
        <v>No</v>
      </c>
      <c r="J1076" s="33" t="str">
        <f>VLOOKUP(A1076,'Medical Examinations'!A1076:J3410,3,FALSE)</f>
        <v>Overweight</v>
      </c>
      <c r="K1076" s="33" t="str">
        <f>VLOOKUP(A1076,'Medical Examinations'!A1076:J3410,5,FALSE)</f>
        <v>Normal</v>
      </c>
      <c r="L1076" s="34">
        <f>VLOOKUP(Healthcare!A1076,'Hospitalisation Details'!A1076:L3418,6,FALSE)</f>
        <v>34542</v>
      </c>
      <c r="M1076" s="35">
        <f>VLOOKUP(A1076,'Hospitalisation Details'!A1076:L3418,9,FALSE)</f>
        <v>10459.19</v>
      </c>
      <c r="N1076" s="32" t="str">
        <f>VLOOKUP(Healthcare!A1076,'Hospitalisation Details'!A1076:L3418,10,FALSE)</f>
        <v>tier - 3</v>
      </c>
      <c r="O1076" s="33" t="str">
        <f>VLOOKUP(A1076,'Hospitalisation Details'!A1075:L3418,11,FALSE)</f>
        <v>tier - 1</v>
      </c>
      <c r="P1076" s="33" t="str">
        <f>VLOOKUP(A1076,'Hospitalisation Details'!A1075:L3418,12)</f>
        <v>R1013</v>
      </c>
      <c r="Q1076" s="36">
        <f ca="1">VLOOKUP(A1076,'Hospitalisation Details'!A1075:L3418,7,FALSE)</f>
        <v>32</v>
      </c>
    </row>
    <row r="1077" spans="1:17" ht="15.5" x14ac:dyDescent="0.35">
      <c r="A1077" s="37" t="s">
        <v>1291</v>
      </c>
      <c r="B1077" s="38" t="str">
        <f>VLOOKUP(A1077,'Customer Names'!A1077:E3411,3,FALSE)</f>
        <v>Matthews</v>
      </c>
      <c r="C1077" s="39">
        <f>VLOOKUP(A1077,'Medical Examinations'!A1077:J3411,2,FALSE)</f>
        <v>28.77</v>
      </c>
      <c r="D1077" s="38">
        <f>VLOOKUP(A1077,'Medical Examinations'!A1077:J3411,4,FALSE)</f>
        <v>4</v>
      </c>
      <c r="E1077" s="40" t="str">
        <f>VLOOKUP(A1077,'Medical Examinations'!A1077:J3411,6,FALSE)</f>
        <v>Yes</v>
      </c>
      <c r="F1077" s="41" t="str">
        <f>VLOOKUP(A1077,'Medical Examinations'!A1077:J3411,7,FALSE)</f>
        <v>No</v>
      </c>
      <c r="G1077" s="41" t="str">
        <f>VLOOKUP(A1077,'Medical Examinations'!A1077:J3411,8,FALSE)</f>
        <v>No</v>
      </c>
      <c r="H1077" s="41">
        <f>VLOOKUP(A1077,'Medical Examinations'!A1077:J3411,9,FALSE)</f>
        <v>0</v>
      </c>
      <c r="I1077" s="41" t="str">
        <f>VLOOKUP(A1077,'Medical Examinations'!A1077:J3411,10,FALSE)</f>
        <v>No</v>
      </c>
      <c r="J1077" s="41" t="str">
        <f>VLOOKUP(A1077,'Medical Examinations'!A1077:J3411,3,FALSE)</f>
        <v>Overweight</v>
      </c>
      <c r="K1077" s="41" t="str">
        <f>VLOOKUP(A1077,'Medical Examinations'!A1077:J3411,5,FALSE)</f>
        <v>Normal</v>
      </c>
      <c r="L1077" s="42">
        <f>VLOOKUP(Healthcare!A1077,'Hospitalisation Details'!A1077:L3419,6,FALSE)</f>
        <v>35280</v>
      </c>
      <c r="M1077" s="43">
        <f>VLOOKUP(A1077,'Hospitalisation Details'!A1077:L3419,9,FALSE)</f>
        <v>10455.14</v>
      </c>
      <c r="N1077" s="40" t="str">
        <f>VLOOKUP(Healthcare!A1077,'Hospitalisation Details'!A1077:L3419,10,FALSE)</f>
        <v>tier - 3</v>
      </c>
      <c r="O1077" s="41" t="str">
        <f>VLOOKUP(A1077,'Hospitalisation Details'!A1076:L3419,11,FALSE)</f>
        <v>tier - 2</v>
      </c>
      <c r="P1077" s="41" t="str">
        <f>VLOOKUP(A1077,'Hospitalisation Details'!A1076:L3419,12)</f>
        <v>R1021</v>
      </c>
      <c r="Q1077" s="44">
        <f ca="1">VLOOKUP(A1077,'Hospitalisation Details'!A1076:L3419,7,FALSE)</f>
        <v>30</v>
      </c>
    </row>
    <row r="1078" spans="1:17" ht="15.5" x14ac:dyDescent="0.35">
      <c r="A1078" s="29" t="s">
        <v>1290</v>
      </c>
      <c r="B1078" s="30" t="str">
        <f>VLOOKUP(A1078,'Customer Names'!A1078:E3412,3,FALSE)</f>
        <v>Massa-Musiak</v>
      </c>
      <c r="C1078" s="31">
        <f>VLOOKUP(A1078,'Medical Examinations'!A1078:J3412,2,FALSE)</f>
        <v>23.14</v>
      </c>
      <c r="D1078" s="30">
        <f>VLOOKUP(A1078,'Medical Examinations'!A1078:J3412,4,FALSE)</f>
        <v>4.1500000000000004</v>
      </c>
      <c r="E1078" s="32" t="str">
        <f>VLOOKUP(A1078,'Medical Examinations'!A1078:J3412,6,FALSE)</f>
        <v>Yes</v>
      </c>
      <c r="F1078" s="33" t="str">
        <f>VLOOKUP(A1078,'Medical Examinations'!A1078:J3412,7,FALSE)</f>
        <v>No</v>
      </c>
      <c r="G1078" s="33" t="str">
        <f>VLOOKUP(A1078,'Medical Examinations'!A1078:J3412,8,FALSE)</f>
        <v>No</v>
      </c>
      <c r="H1078" s="33">
        <f>VLOOKUP(A1078,'Medical Examinations'!A1078:J3412,9,FALSE)</f>
        <v>1</v>
      </c>
      <c r="I1078" s="33" t="str">
        <f>VLOOKUP(A1078,'Medical Examinations'!A1078:J3412,10,FALSE)</f>
        <v>No</v>
      </c>
      <c r="J1078" s="33" t="str">
        <f>VLOOKUP(A1078,'Medical Examinations'!A1078:J3412,3,FALSE)</f>
        <v>Normal weight</v>
      </c>
      <c r="K1078" s="33" t="str">
        <f>VLOOKUP(A1078,'Medical Examinations'!A1078:J3412,5,FALSE)</f>
        <v>Normal</v>
      </c>
      <c r="L1078" s="34">
        <f>VLOOKUP(Healthcare!A1078,'Hospitalisation Details'!A1078:L3420,6,FALSE)</f>
        <v>34621</v>
      </c>
      <c r="M1078" s="35">
        <f>VLOOKUP(A1078,'Hospitalisation Details'!A1078:L3420,9,FALSE)</f>
        <v>10455.1</v>
      </c>
      <c r="N1078" s="32" t="str">
        <f>VLOOKUP(Healthcare!A1078,'Hospitalisation Details'!A1078:L3420,10,FALSE)</f>
        <v>tier - 3</v>
      </c>
      <c r="O1078" s="33" t="str">
        <f>VLOOKUP(A1078,'Hospitalisation Details'!A1077:L3420,11,FALSE)</f>
        <v>tier - 1</v>
      </c>
      <c r="P1078" s="33" t="str">
        <f>VLOOKUP(A1078,'Hospitalisation Details'!A1077:L3420,12)</f>
        <v>R1012</v>
      </c>
      <c r="Q1078" s="36">
        <f ca="1">VLOOKUP(A1078,'Hospitalisation Details'!A1077:L3420,7,FALSE)</f>
        <v>31</v>
      </c>
    </row>
    <row r="1079" spans="1:17" ht="15.5" x14ac:dyDescent="0.35">
      <c r="A1079" s="37" t="s">
        <v>1289</v>
      </c>
      <c r="B1079" s="38" t="str">
        <f>VLOOKUP(A1079,'Customer Names'!A1079:E3413,3,FALSE)</f>
        <v>Bailey</v>
      </c>
      <c r="C1079" s="39">
        <f>VLOOKUP(A1079,'Medical Examinations'!A1079:J3413,2,FALSE)</f>
        <v>39.6</v>
      </c>
      <c r="D1079" s="38">
        <f>VLOOKUP(A1079,'Medical Examinations'!A1079:J3413,4,FALSE)</f>
        <v>11.36</v>
      </c>
      <c r="E1079" s="40" t="str">
        <f>VLOOKUP(A1079,'Medical Examinations'!A1079:J3413,6,FALSE)</f>
        <v>No</v>
      </c>
      <c r="F1079" s="41" t="str">
        <f>VLOOKUP(A1079,'Medical Examinations'!A1079:J3413,7,FALSE)</f>
        <v>No</v>
      </c>
      <c r="G1079" s="41" t="str">
        <f>VLOOKUP(A1079,'Medical Examinations'!A1079:J3413,8,FALSE)</f>
        <v>No</v>
      </c>
      <c r="H1079" s="41">
        <f>VLOOKUP(A1079,'Medical Examinations'!A1079:J3413,9,FALSE)</f>
        <v>0</v>
      </c>
      <c r="I1079" s="41" t="str">
        <f>VLOOKUP(A1079,'Medical Examinations'!A1079:J3413,10,FALSE)</f>
        <v>No</v>
      </c>
      <c r="J1079" s="41" t="str">
        <f>VLOOKUP(A1079,'Medical Examinations'!A1079:J3413,3,FALSE)</f>
        <v>Obesity</v>
      </c>
      <c r="K1079" s="41" t="str">
        <f>VLOOKUP(A1079,'Medical Examinations'!A1079:J3413,5,FALSE)</f>
        <v>Diabetese</v>
      </c>
      <c r="L1079" s="42">
        <f>VLOOKUP(Healthcare!A1079,'Hospitalisation Details'!A1079:L3421,6,FALSE)</f>
        <v>36107</v>
      </c>
      <c r="M1079" s="43">
        <f>VLOOKUP(A1079,'Hospitalisation Details'!A1079:L3421,9,FALSE)</f>
        <v>10450.549999999999</v>
      </c>
      <c r="N1079" s="40" t="str">
        <f>VLOOKUP(Healthcare!A1079,'Hospitalisation Details'!A1079:L3421,10,FALSE)</f>
        <v>tier - 3</v>
      </c>
      <c r="O1079" s="41" t="str">
        <f>VLOOKUP(A1079,'Hospitalisation Details'!A1078:L3421,11,FALSE)</f>
        <v>tier - 1</v>
      </c>
      <c r="P1079" s="41" t="str">
        <f>VLOOKUP(A1079,'Hospitalisation Details'!A1078:L3421,12)</f>
        <v>R1011</v>
      </c>
      <c r="Q1079" s="44">
        <f ca="1">VLOOKUP(A1079,'Hospitalisation Details'!A1078:L3421,7,FALSE)</f>
        <v>27</v>
      </c>
    </row>
    <row r="1080" spans="1:17" ht="15.5" x14ac:dyDescent="0.35">
      <c r="A1080" s="29" t="s">
        <v>1288</v>
      </c>
      <c r="B1080" s="30" t="str">
        <f>VLOOKUP(A1080,'Customer Names'!A1080:E3414,3,FALSE)</f>
        <v>Jacoby</v>
      </c>
      <c r="C1080" s="31">
        <f>VLOOKUP(A1080,'Medical Examinations'!A1080:J3414,2,FALSE)</f>
        <v>29.2</v>
      </c>
      <c r="D1080" s="30">
        <f>VLOOKUP(A1080,'Medical Examinations'!A1080:J3414,4,FALSE)</f>
        <v>7.53</v>
      </c>
      <c r="E1080" s="32" t="str">
        <f>VLOOKUP(A1080,'Medical Examinations'!A1080:J3414,6,FALSE)</f>
        <v>No</v>
      </c>
      <c r="F1080" s="33" t="str">
        <f>VLOOKUP(A1080,'Medical Examinations'!A1080:J3414,7,FALSE)</f>
        <v>No</v>
      </c>
      <c r="G1080" s="33" t="str">
        <f>VLOOKUP(A1080,'Medical Examinations'!A1080:J3414,8,FALSE)</f>
        <v>No</v>
      </c>
      <c r="H1080" s="33">
        <f>VLOOKUP(A1080,'Medical Examinations'!A1080:J3414,9,FALSE)</f>
        <v>0</v>
      </c>
      <c r="I1080" s="33" t="str">
        <f>VLOOKUP(A1080,'Medical Examinations'!A1080:J3414,10,FALSE)</f>
        <v>No</v>
      </c>
      <c r="J1080" s="33" t="str">
        <f>VLOOKUP(A1080,'Medical Examinations'!A1080:J3414,3,FALSE)</f>
        <v>Overweight</v>
      </c>
      <c r="K1080" s="33" t="str">
        <f>VLOOKUP(A1080,'Medical Examinations'!A1080:J3414,5,FALSE)</f>
        <v>Diabetese</v>
      </c>
      <c r="L1080" s="34">
        <f>VLOOKUP(Healthcare!A1080,'Hospitalisation Details'!A1080:L3422,6,FALSE)</f>
        <v>36036</v>
      </c>
      <c r="M1080" s="35">
        <f>VLOOKUP(A1080,'Hospitalisation Details'!A1080:L3422,9,FALSE)</f>
        <v>10436.1</v>
      </c>
      <c r="N1080" s="32" t="str">
        <f>VLOOKUP(Healthcare!A1080,'Hospitalisation Details'!A1080:L3422,10,FALSE)</f>
        <v>tier - 3</v>
      </c>
      <c r="O1080" s="33" t="str">
        <f>VLOOKUP(A1080,'Hospitalisation Details'!A1079:L3422,11,FALSE)</f>
        <v>tier - 3</v>
      </c>
      <c r="P1080" s="33" t="str">
        <f>VLOOKUP(A1080,'Hospitalisation Details'!A1079:L3422,12)</f>
        <v>R1011</v>
      </c>
      <c r="Q1080" s="36">
        <f ca="1">VLOOKUP(A1080,'Hospitalisation Details'!A1079:L3422,7,FALSE)</f>
        <v>28</v>
      </c>
    </row>
    <row r="1081" spans="1:17" ht="15.5" x14ac:dyDescent="0.35">
      <c r="A1081" s="37" t="s">
        <v>1287</v>
      </c>
      <c r="B1081" s="38" t="str">
        <f>VLOOKUP(A1081,'Customer Names'!A1081:E3415,3,FALSE)</f>
        <v>Crimmings</v>
      </c>
      <c r="C1081" s="39">
        <f>VLOOKUP(A1081,'Medical Examinations'!A1081:J3415,2,FALSE)</f>
        <v>32.774999999999999</v>
      </c>
      <c r="D1081" s="38">
        <f>VLOOKUP(A1081,'Medical Examinations'!A1081:J3415,4,FALSE)</f>
        <v>7.95</v>
      </c>
      <c r="E1081" s="40" t="str">
        <f>VLOOKUP(A1081,'Medical Examinations'!A1081:J3415,6,FALSE)</f>
        <v>No</v>
      </c>
      <c r="F1081" s="41" t="str">
        <f>VLOOKUP(A1081,'Medical Examinations'!A1081:J3415,7,FALSE)</f>
        <v>No</v>
      </c>
      <c r="G1081" s="41" t="str">
        <f>VLOOKUP(A1081,'Medical Examinations'!A1081:J3415,8,FALSE)</f>
        <v>No</v>
      </c>
      <c r="H1081" s="41">
        <f>VLOOKUP(A1081,'Medical Examinations'!A1081:J3415,9,FALSE)</f>
        <v>0</v>
      </c>
      <c r="I1081" s="41" t="str">
        <f>VLOOKUP(A1081,'Medical Examinations'!A1081:J3415,10,FALSE)</f>
        <v>No</v>
      </c>
      <c r="J1081" s="41" t="str">
        <f>VLOOKUP(A1081,'Medical Examinations'!A1081:J3415,3,FALSE)</f>
        <v>Obesity</v>
      </c>
      <c r="K1081" s="41" t="str">
        <f>VLOOKUP(A1081,'Medical Examinations'!A1081:J3415,5,FALSE)</f>
        <v>Diabetese</v>
      </c>
      <c r="L1081" s="42">
        <f>VLOOKUP(Healthcare!A1081,'Hospitalisation Details'!A1081:L3423,6,FALSE)</f>
        <v>36030</v>
      </c>
      <c r="M1081" s="43">
        <f>VLOOKUP(A1081,'Hospitalisation Details'!A1081:L3423,9,FALSE)</f>
        <v>10435.07</v>
      </c>
      <c r="N1081" s="40" t="str">
        <f>VLOOKUP(Healthcare!A1081,'Hospitalisation Details'!A1081:L3423,10,FALSE)</f>
        <v>tier - 3</v>
      </c>
      <c r="O1081" s="41" t="str">
        <f>VLOOKUP(A1081,'Hospitalisation Details'!A1080:L3423,11,FALSE)</f>
        <v>tier - 1</v>
      </c>
      <c r="P1081" s="41" t="str">
        <f>VLOOKUP(A1081,'Hospitalisation Details'!A1080:L3423,12)</f>
        <v>R1016</v>
      </c>
      <c r="Q1081" s="44">
        <f ca="1">VLOOKUP(A1081,'Hospitalisation Details'!A1080:L3423,7,FALSE)</f>
        <v>28</v>
      </c>
    </row>
    <row r="1082" spans="1:17" ht="15.5" x14ac:dyDescent="0.35">
      <c r="A1082" s="29" t="s">
        <v>1286</v>
      </c>
      <c r="B1082" s="30" t="str">
        <f>VLOOKUP(A1082,'Customer Names'!A1082:E3416,3,FALSE)</f>
        <v>Crane</v>
      </c>
      <c r="C1082" s="31">
        <f>VLOOKUP(A1082,'Medical Examinations'!A1082:J3416,2,FALSE)</f>
        <v>24.035</v>
      </c>
      <c r="D1082" s="30">
        <f>VLOOKUP(A1082,'Medical Examinations'!A1082:J3416,4,FALSE)</f>
        <v>8.5</v>
      </c>
      <c r="E1082" s="32" t="str">
        <f>VLOOKUP(A1082,'Medical Examinations'!A1082:J3416,6,FALSE)</f>
        <v>No</v>
      </c>
      <c r="F1082" s="33" t="str">
        <f>VLOOKUP(A1082,'Medical Examinations'!A1082:J3416,7,FALSE)</f>
        <v>No</v>
      </c>
      <c r="G1082" s="33" t="str">
        <f>VLOOKUP(A1082,'Medical Examinations'!A1082:J3416,8,FALSE)</f>
        <v>No</v>
      </c>
      <c r="H1082" s="33">
        <f>VLOOKUP(A1082,'Medical Examinations'!A1082:J3416,9,FALSE)</f>
        <v>0</v>
      </c>
      <c r="I1082" s="33" t="str">
        <f>VLOOKUP(A1082,'Medical Examinations'!A1082:J3416,10,FALSE)</f>
        <v>No</v>
      </c>
      <c r="J1082" s="33" t="str">
        <f>VLOOKUP(A1082,'Medical Examinations'!A1082:J3416,3,FALSE)</f>
        <v>Normal weight</v>
      </c>
      <c r="K1082" s="33" t="str">
        <f>VLOOKUP(A1082,'Medical Examinations'!A1082:J3416,5,FALSE)</f>
        <v>Diabetese</v>
      </c>
      <c r="L1082" s="34">
        <f>VLOOKUP(Healthcare!A1082,'Hospitalisation Details'!A1082:L3424,6,FALSE)</f>
        <v>36156</v>
      </c>
      <c r="M1082" s="35">
        <f>VLOOKUP(A1082,'Hospitalisation Details'!A1082:L3424,9,FALSE)</f>
        <v>10422.92</v>
      </c>
      <c r="N1082" s="32" t="str">
        <f>VLOOKUP(Healthcare!A1082,'Hospitalisation Details'!A1082:L3424,10,FALSE)</f>
        <v>tier - 3</v>
      </c>
      <c r="O1082" s="33" t="str">
        <f>VLOOKUP(A1082,'Hospitalisation Details'!A1081:L3424,11,FALSE)</f>
        <v>tier - 1</v>
      </c>
      <c r="P1082" s="33" t="str">
        <f>VLOOKUP(A1082,'Hospitalisation Details'!A1081:L3424,12)</f>
        <v>R1017</v>
      </c>
      <c r="Q1082" s="36">
        <f ca="1">VLOOKUP(A1082,'Hospitalisation Details'!A1081:L3424,7,FALSE)</f>
        <v>27</v>
      </c>
    </row>
    <row r="1083" spans="1:17" ht="15.5" x14ac:dyDescent="0.35">
      <c r="A1083" s="37" t="s">
        <v>1285</v>
      </c>
      <c r="B1083" s="38" t="str">
        <f>VLOOKUP(A1083,'Customer Names'!A1083:E3417,3,FALSE)</f>
        <v>Swartzfager</v>
      </c>
      <c r="C1083" s="39">
        <f>VLOOKUP(A1083,'Medical Examinations'!A1083:J3417,2,FALSE)</f>
        <v>30.55</v>
      </c>
      <c r="D1083" s="38">
        <f>VLOOKUP(A1083,'Medical Examinations'!A1083:J3417,4,FALSE)</f>
        <v>5.89</v>
      </c>
      <c r="E1083" s="40" t="str">
        <f>VLOOKUP(A1083,'Medical Examinations'!A1083:J3417,6,FALSE)</f>
        <v>No</v>
      </c>
      <c r="F1083" s="41" t="str">
        <f>VLOOKUP(A1083,'Medical Examinations'!A1083:J3417,7,FALSE)</f>
        <v>No</v>
      </c>
      <c r="G1083" s="41" t="str">
        <f>VLOOKUP(A1083,'Medical Examinations'!A1083:J3417,8,FALSE)</f>
        <v>Yes</v>
      </c>
      <c r="H1083" s="41">
        <f>VLOOKUP(A1083,'Medical Examinations'!A1083:J3417,9,FALSE)</f>
        <v>1</v>
      </c>
      <c r="I1083" s="41" t="str">
        <f>VLOOKUP(A1083,'Medical Examinations'!A1083:J3417,10,FALSE)</f>
        <v>No</v>
      </c>
      <c r="J1083" s="41" t="str">
        <f>VLOOKUP(A1083,'Medical Examinations'!A1083:J3417,3,FALSE)</f>
        <v>Obesity</v>
      </c>
      <c r="K1083" s="41" t="str">
        <f>VLOOKUP(A1083,'Medical Examinations'!A1083:J3417,5,FALSE)</f>
        <v>Prediabetese</v>
      </c>
      <c r="L1083" s="42">
        <f>VLOOKUP(Healthcare!A1083,'Hospitalisation Details'!A1083:L3425,6,FALSE)</f>
        <v>36489</v>
      </c>
      <c r="M1083" s="43">
        <f>VLOOKUP(A1083,'Hospitalisation Details'!A1083:L3425,9,FALSE)</f>
        <v>10419.65</v>
      </c>
      <c r="N1083" s="40" t="str">
        <f>VLOOKUP(Healthcare!A1083,'Hospitalisation Details'!A1083:L3425,10,FALSE)</f>
        <v>tier - 3</v>
      </c>
      <c r="O1083" s="41" t="str">
        <f>VLOOKUP(A1083,'Hospitalisation Details'!A1082:L3425,11,FALSE)</f>
        <v>tier - 2</v>
      </c>
      <c r="P1083" s="41" t="str">
        <f>VLOOKUP(A1083,'Hospitalisation Details'!A1082:L3425,12)</f>
        <v>R1025</v>
      </c>
      <c r="Q1083" s="44">
        <f ca="1">VLOOKUP(A1083,'Hospitalisation Details'!A1082:L3425,7,FALSE)</f>
        <v>26</v>
      </c>
    </row>
    <row r="1084" spans="1:17" ht="15.5" x14ac:dyDescent="0.35">
      <c r="A1084" s="29" t="s">
        <v>1284</v>
      </c>
      <c r="B1084" s="30" t="str">
        <f>VLOOKUP(A1084,'Customer Names'!A1084:E3418,3,FALSE)</f>
        <v>Clevenger</v>
      </c>
      <c r="C1084" s="31">
        <f>VLOOKUP(A1084,'Medical Examinations'!A1084:J3418,2,FALSE)</f>
        <v>28.81</v>
      </c>
      <c r="D1084" s="30">
        <f>VLOOKUP(A1084,'Medical Examinations'!A1084:J3418,4,FALSE)</f>
        <v>8.76</v>
      </c>
      <c r="E1084" s="32" t="str">
        <f>VLOOKUP(A1084,'Medical Examinations'!A1084:J3418,6,FALSE)</f>
        <v>No</v>
      </c>
      <c r="F1084" s="33" t="str">
        <f>VLOOKUP(A1084,'Medical Examinations'!A1084:J3418,7,FALSE)</f>
        <v>No</v>
      </c>
      <c r="G1084" s="33" t="str">
        <f>VLOOKUP(A1084,'Medical Examinations'!A1084:J3418,8,FALSE)</f>
        <v>No</v>
      </c>
      <c r="H1084" s="33">
        <f>VLOOKUP(A1084,'Medical Examinations'!A1084:J3418,9,FALSE)</f>
        <v>2</v>
      </c>
      <c r="I1084" s="33" t="str">
        <f>VLOOKUP(A1084,'Medical Examinations'!A1084:J3418,10,FALSE)</f>
        <v>No</v>
      </c>
      <c r="J1084" s="33" t="str">
        <f>VLOOKUP(A1084,'Medical Examinations'!A1084:J3418,3,FALSE)</f>
        <v>Overweight</v>
      </c>
      <c r="K1084" s="33" t="str">
        <f>VLOOKUP(A1084,'Medical Examinations'!A1084:J3418,5,FALSE)</f>
        <v>Diabetese</v>
      </c>
      <c r="L1084" s="34">
        <f>VLOOKUP(Healthcare!A1084,'Hospitalisation Details'!A1084:L3426,6,FALSE)</f>
        <v>34253</v>
      </c>
      <c r="M1084" s="35">
        <f>VLOOKUP(A1084,'Hospitalisation Details'!A1084:L3426,9,FALSE)</f>
        <v>10419.59</v>
      </c>
      <c r="N1084" s="32" t="str">
        <f>VLOOKUP(Healthcare!A1084,'Hospitalisation Details'!A1084:L3426,10,FALSE)</f>
        <v>tier - 3</v>
      </c>
      <c r="O1084" s="33" t="str">
        <f>VLOOKUP(A1084,'Hospitalisation Details'!A1083:L3426,11,FALSE)</f>
        <v>tier - 2</v>
      </c>
      <c r="P1084" s="33" t="str">
        <f>VLOOKUP(A1084,'Hospitalisation Details'!A1083:L3426,12)</f>
        <v>R1025</v>
      </c>
      <c r="Q1084" s="36">
        <f ca="1">VLOOKUP(A1084,'Hospitalisation Details'!A1083:L3426,7,FALSE)</f>
        <v>32</v>
      </c>
    </row>
    <row r="1085" spans="1:17" ht="15.5" x14ac:dyDescent="0.35">
      <c r="A1085" s="37" t="s">
        <v>1283</v>
      </c>
      <c r="B1085" s="38" t="str">
        <f>VLOOKUP(A1085,'Customer Names'!A1085:E3419,3,FALSE)</f>
        <v>Reichardt</v>
      </c>
      <c r="C1085" s="39">
        <f>VLOOKUP(A1085,'Medical Examinations'!A1085:J3419,2,FALSE)</f>
        <v>31.66</v>
      </c>
      <c r="D1085" s="38">
        <f>VLOOKUP(A1085,'Medical Examinations'!A1085:J3419,4,FALSE)</f>
        <v>4.1100000000000003</v>
      </c>
      <c r="E1085" s="40" t="str">
        <f>VLOOKUP(A1085,'Medical Examinations'!A1085:J3419,6,FALSE)</f>
        <v>No</v>
      </c>
      <c r="F1085" s="41" t="str">
        <f>VLOOKUP(A1085,'Medical Examinations'!A1085:J3419,7,FALSE)</f>
        <v>No</v>
      </c>
      <c r="G1085" s="41" t="str">
        <f>VLOOKUP(A1085,'Medical Examinations'!A1085:J3419,8,FALSE)</f>
        <v>No</v>
      </c>
      <c r="H1085" s="41">
        <f>VLOOKUP(A1085,'Medical Examinations'!A1085:J3419,9,FALSE)</f>
        <v>0</v>
      </c>
      <c r="I1085" s="41" t="str">
        <f>VLOOKUP(A1085,'Medical Examinations'!A1085:J3419,10,FALSE)</f>
        <v>No</v>
      </c>
      <c r="J1085" s="41" t="str">
        <f>VLOOKUP(A1085,'Medical Examinations'!A1085:J3419,3,FALSE)</f>
        <v>Obesity</v>
      </c>
      <c r="K1085" s="41" t="str">
        <f>VLOOKUP(A1085,'Medical Examinations'!A1085:J3419,5,FALSE)</f>
        <v>Normal</v>
      </c>
      <c r="L1085" s="42">
        <f>VLOOKUP(Healthcare!A1085,'Hospitalisation Details'!A1085:L3427,6,FALSE)</f>
        <v>33170</v>
      </c>
      <c r="M1085" s="43">
        <f>VLOOKUP(A1085,'Hospitalisation Details'!A1085:L3427,9,FALSE)</f>
        <v>10407.98</v>
      </c>
      <c r="N1085" s="40" t="str">
        <f>VLOOKUP(Healthcare!A1085,'Hospitalisation Details'!A1085:L3427,10,FALSE)</f>
        <v>tier - 3</v>
      </c>
      <c r="O1085" s="41" t="str">
        <f>VLOOKUP(A1085,'Hospitalisation Details'!A1084:L3427,11,FALSE)</f>
        <v>tier - 1</v>
      </c>
      <c r="P1085" s="41" t="str">
        <f>VLOOKUP(A1085,'Hospitalisation Details'!A1084:L3427,12)</f>
        <v>R1021</v>
      </c>
      <c r="Q1085" s="44">
        <f ca="1">VLOOKUP(A1085,'Hospitalisation Details'!A1084:L3427,7,FALSE)</f>
        <v>35</v>
      </c>
    </row>
    <row r="1086" spans="1:17" ht="15.5" x14ac:dyDescent="0.35">
      <c r="A1086" s="29" t="s">
        <v>1282</v>
      </c>
      <c r="B1086" s="30" t="str">
        <f>VLOOKUP(A1086,'Customer Names'!A1086:E3420,3,FALSE)</f>
        <v>Morton</v>
      </c>
      <c r="C1086" s="31">
        <f>VLOOKUP(A1086,'Medical Examinations'!A1086:J3420,2,FALSE)</f>
        <v>28.215</v>
      </c>
      <c r="D1086" s="30">
        <f>VLOOKUP(A1086,'Medical Examinations'!A1086:J3420,4,FALSE)</f>
        <v>7.56</v>
      </c>
      <c r="E1086" s="32" t="str">
        <f>VLOOKUP(A1086,'Medical Examinations'!A1086:J3420,6,FALSE)</f>
        <v>Yes</v>
      </c>
      <c r="F1086" s="33" t="str">
        <f>VLOOKUP(A1086,'Medical Examinations'!A1086:J3420,7,FALSE)</f>
        <v>No</v>
      </c>
      <c r="G1086" s="33" t="str">
        <f>VLOOKUP(A1086,'Medical Examinations'!A1086:J3420,8,FALSE)</f>
        <v>No</v>
      </c>
      <c r="H1086" s="33">
        <f>VLOOKUP(A1086,'Medical Examinations'!A1086:J3420,9,FALSE)</f>
        <v>1</v>
      </c>
      <c r="I1086" s="33" t="str">
        <f>VLOOKUP(A1086,'Medical Examinations'!A1086:J3420,10,FALSE)</f>
        <v>No</v>
      </c>
      <c r="J1086" s="33" t="str">
        <f>VLOOKUP(A1086,'Medical Examinations'!A1086:J3420,3,FALSE)</f>
        <v>Overweight</v>
      </c>
      <c r="K1086" s="33" t="str">
        <f>VLOOKUP(A1086,'Medical Examinations'!A1086:J3420,5,FALSE)</f>
        <v>Diabetese</v>
      </c>
      <c r="L1086" s="34">
        <f>VLOOKUP(Healthcare!A1086,'Hospitalisation Details'!A1086:L3428,6,FALSE)</f>
        <v>34855</v>
      </c>
      <c r="M1086" s="35">
        <f>VLOOKUP(A1086,'Hospitalisation Details'!A1086:L3428,9,FALSE)</f>
        <v>10407.09</v>
      </c>
      <c r="N1086" s="32" t="str">
        <f>VLOOKUP(Healthcare!A1086,'Hospitalisation Details'!A1086:L3428,10,FALSE)</f>
        <v>tier - 3</v>
      </c>
      <c r="O1086" s="33" t="str">
        <f>VLOOKUP(A1086,'Hospitalisation Details'!A1085:L3428,11,FALSE)</f>
        <v>tier - 1</v>
      </c>
      <c r="P1086" s="33" t="str">
        <f>VLOOKUP(A1086,'Hospitalisation Details'!A1085:L3428,12)</f>
        <v>R1015</v>
      </c>
      <c r="Q1086" s="36">
        <f ca="1">VLOOKUP(A1086,'Hospitalisation Details'!A1085:L3428,7,FALSE)</f>
        <v>31</v>
      </c>
    </row>
    <row r="1087" spans="1:17" ht="15.5" x14ac:dyDescent="0.35">
      <c r="A1087" s="37" t="s">
        <v>1281</v>
      </c>
      <c r="B1087" s="38" t="str">
        <f>VLOOKUP(A1087,'Customer Names'!A1087:E3421,3,FALSE)</f>
        <v>Sunstrum</v>
      </c>
      <c r="C1087" s="39">
        <f>VLOOKUP(A1087,'Medical Examinations'!A1087:J3421,2,FALSE)</f>
        <v>26.12</v>
      </c>
      <c r="D1087" s="38">
        <f>VLOOKUP(A1087,'Medical Examinations'!A1087:J3421,4,FALSE)</f>
        <v>4.17</v>
      </c>
      <c r="E1087" s="40" t="str">
        <f>VLOOKUP(A1087,'Medical Examinations'!A1087:J3421,6,FALSE)</f>
        <v>Yes</v>
      </c>
      <c r="F1087" s="41" t="str">
        <f>VLOOKUP(A1087,'Medical Examinations'!A1087:J3421,7,FALSE)</f>
        <v>No</v>
      </c>
      <c r="G1087" s="41" t="str">
        <f>VLOOKUP(A1087,'Medical Examinations'!A1087:J3421,8,FALSE)</f>
        <v>Yes</v>
      </c>
      <c r="H1087" s="41">
        <f>VLOOKUP(A1087,'Medical Examinations'!A1087:J3421,9,FALSE)</f>
        <v>1</v>
      </c>
      <c r="I1087" s="41" t="str">
        <f>VLOOKUP(A1087,'Medical Examinations'!A1087:J3421,10,FALSE)</f>
        <v>No</v>
      </c>
      <c r="J1087" s="41" t="str">
        <f>VLOOKUP(A1087,'Medical Examinations'!A1087:J3421,3,FALSE)</f>
        <v>Overweight</v>
      </c>
      <c r="K1087" s="41" t="str">
        <f>VLOOKUP(A1087,'Medical Examinations'!A1087:J3421,5,FALSE)</f>
        <v>Normal</v>
      </c>
      <c r="L1087" s="42">
        <f>VLOOKUP(Healthcare!A1087,'Hospitalisation Details'!A1087:L3429,6,FALSE)</f>
        <v>36348</v>
      </c>
      <c r="M1087" s="43">
        <f>VLOOKUP(A1087,'Hospitalisation Details'!A1087:L3429,9,FALSE)</f>
        <v>10403.27</v>
      </c>
      <c r="N1087" s="40" t="str">
        <f>VLOOKUP(Healthcare!A1087,'Hospitalisation Details'!A1087:L3429,10,FALSE)</f>
        <v>tier - 3</v>
      </c>
      <c r="O1087" s="41" t="str">
        <f>VLOOKUP(A1087,'Hospitalisation Details'!A1086:L3429,11,FALSE)</f>
        <v>tier - 2</v>
      </c>
      <c r="P1087" s="41" t="str">
        <f>VLOOKUP(A1087,'Hospitalisation Details'!A1086:L3429,12)</f>
        <v>R1020</v>
      </c>
      <c r="Q1087" s="44">
        <f ca="1">VLOOKUP(A1087,'Hospitalisation Details'!A1086:L3429,7,FALSE)</f>
        <v>27</v>
      </c>
    </row>
    <row r="1088" spans="1:17" ht="15.5" x14ac:dyDescent="0.35">
      <c r="A1088" s="29" t="s">
        <v>1280</v>
      </c>
      <c r="B1088" s="30" t="str">
        <f>VLOOKUP(A1088,'Customer Names'!A1088:E3422,3,FALSE)</f>
        <v>Frownfelter</v>
      </c>
      <c r="C1088" s="31">
        <f>VLOOKUP(A1088,'Medical Examinations'!A1088:J3422,2,FALSE)</f>
        <v>36.630000000000003</v>
      </c>
      <c r="D1088" s="30">
        <f>VLOOKUP(A1088,'Medical Examinations'!A1088:J3422,4,FALSE)</f>
        <v>11.42</v>
      </c>
      <c r="E1088" s="32" t="str">
        <f>VLOOKUP(A1088,'Medical Examinations'!A1088:J3422,6,FALSE)</f>
        <v>No</v>
      </c>
      <c r="F1088" s="33" t="str">
        <f>VLOOKUP(A1088,'Medical Examinations'!A1088:J3422,7,FALSE)</f>
        <v>No</v>
      </c>
      <c r="G1088" s="33" t="str">
        <f>VLOOKUP(A1088,'Medical Examinations'!A1088:J3422,8,FALSE)</f>
        <v>No</v>
      </c>
      <c r="H1088" s="33">
        <f>VLOOKUP(A1088,'Medical Examinations'!A1088:J3422,9,FALSE)</f>
        <v>2</v>
      </c>
      <c r="I1088" s="33" t="str">
        <f>VLOOKUP(A1088,'Medical Examinations'!A1088:J3422,10,FALSE)</f>
        <v>No</v>
      </c>
      <c r="J1088" s="33" t="str">
        <f>VLOOKUP(A1088,'Medical Examinations'!A1088:J3422,3,FALSE)</f>
        <v>Obesity</v>
      </c>
      <c r="K1088" s="33" t="str">
        <f>VLOOKUP(A1088,'Medical Examinations'!A1088:J3422,5,FALSE)</f>
        <v>Diabetese</v>
      </c>
      <c r="L1088" s="34">
        <f>VLOOKUP(Healthcare!A1088,'Hospitalisation Details'!A1088:L3430,6,FALSE)</f>
        <v>34231</v>
      </c>
      <c r="M1088" s="35">
        <f>VLOOKUP(A1088,'Hospitalisation Details'!A1088:L3430,9,FALSE)</f>
        <v>10381.48</v>
      </c>
      <c r="N1088" s="32" t="str">
        <f>VLOOKUP(Healthcare!A1088,'Hospitalisation Details'!A1088:L3430,10,FALSE)</f>
        <v>tier - 3</v>
      </c>
      <c r="O1088" s="33" t="str">
        <f>VLOOKUP(A1088,'Hospitalisation Details'!A1087:L3430,11,FALSE)</f>
        <v>tier - 3</v>
      </c>
      <c r="P1088" s="33" t="str">
        <f>VLOOKUP(A1088,'Hospitalisation Details'!A1087:L3430,12)</f>
        <v>R1013</v>
      </c>
      <c r="Q1088" s="36">
        <f ca="1">VLOOKUP(A1088,'Hospitalisation Details'!A1087:L3430,7,FALSE)</f>
        <v>32</v>
      </c>
    </row>
    <row r="1089" spans="1:17" ht="15.5" x14ac:dyDescent="0.35">
      <c r="A1089" s="37" t="s">
        <v>1279</v>
      </c>
      <c r="B1089" s="38" t="str">
        <f>VLOOKUP(A1089,'Customer Names'!A1089:E3423,3,FALSE)</f>
        <v>Richter</v>
      </c>
      <c r="C1089" s="39">
        <f>VLOOKUP(A1089,'Medical Examinations'!A1089:J3423,2,FALSE)</f>
        <v>33.344999999999999</v>
      </c>
      <c r="D1089" s="38">
        <f>VLOOKUP(A1089,'Medical Examinations'!A1089:J3423,4,FALSE)</f>
        <v>7.33</v>
      </c>
      <c r="E1089" s="40" t="str">
        <f>VLOOKUP(A1089,'Medical Examinations'!A1089:J3423,6,FALSE)</f>
        <v>No</v>
      </c>
      <c r="F1089" s="41" t="str">
        <f>VLOOKUP(A1089,'Medical Examinations'!A1089:J3423,7,FALSE)</f>
        <v>No</v>
      </c>
      <c r="G1089" s="41" t="str">
        <f>VLOOKUP(A1089,'Medical Examinations'!A1089:J3423,8,FALSE)</f>
        <v>No</v>
      </c>
      <c r="H1089" s="41">
        <f>VLOOKUP(A1089,'Medical Examinations'!A1089:J3423,9,FALSE)</f>
        <v>2</v>
      </c>
      <c r="I1089" s="41" t="str">
        <f>VLOOKUP(A1089,'Medical Examinations'!A1089:J3423,10,FALSE)</f>
        <v>No</v>
      </c>
      <c r="J1089" s="41" t="str">
        <f>VLOOKUP(A1089,'Medical Examinations'!A1089:J3423,3,FALSE)</f>
        <v>Obesity</v>
      </c>
      <c r="K1089" s="41" t="str">
        <f>VLOOKUP(A1089,'Medical Examinations'!A1089:J3423,5,FALSE)</f>
        <v>Diabetese</v>
      </c>
      <c r="L1089" s="42">
        <f>VLOOKUP(Healthcare!A1089,'Hospitalisation Details'!A1089:L3431,6,FALSE)</f>
        <v>34241</v>
      </c>
      <c r="M1089" s="43">
        <f>VLOOKUP(A1089,'Hospitalisation Details'!A1089:L3431,9,FALSE)</f>
        <v>10370.91</v>
      </c>
      <c r="N1089" s="40" t="str">
        <f>VLOOKUP(Healthcare!A1089,'Hospitalisation Details'!A1089:L3431,10,FALSE)</f>
        <v>tier - 3</v>
      </c>
      <c r="O1089" s="41" t="str">
        <f>VLOOKUP(A1089,'Hospitalisation Details'!A1088:L3431,11,FALSE)</f>
        <v>tier - 3</v>
      </c>
      <c r="P1089" s="41" t="str">
        <f>VLOOKUP(A1089,'Hospitalisation Details'!A1088:L3431,12)</f>
        <v>R1024</v>
      </c>
      <c r="Q1089" s="44">
        <f ca="1">VLOOKUP(A1089,'Hospitalisation Details'!A1088:L3431,7,FALSE)</f>
        <v>32</v>
      </c>
    </row>
    <row r="1090" spans="1:17" ht="15.5" x14ac:dyDescent="0.35">
      <c r="A1090" s="29" t="s">
        <v>1278</v>
      </c>
      <c r="B1090" s="30" t="str">
        <f>VLOOKUP(A1090,'Customer Names'!A1090:E3424,3,FALSE)</f>
        <v>England</v>
      </c>
      <c r="C1090" s="31">
        <f>VLOOKUP(A1090,'Medical Examinations'!A1090:J3424,2,FALSE)</f>
        <v>27.11</v>
      </c>
      <c r="D1090" s="30">
        <f>VLOOKUP(A1090,'Medical Examinations'!A1090:J3424,4,FALSE)</f>
        <v>6.7</v>
      </c>
      <c r="E1090" s="32" t="str">
        <f>VLOOKUP(A1090,'Medical Examinations'!A1090:J3424,6,FALSE)</f>
        <v>No</v>
      </c>
      <c r="F1090" s="33" t="str">
        <f>VLOOKUP(A1090,'Medical Examinations'!A1090:J3424,7,FALSE)</f>
        <v>No</v>
      </c>
      <c r="G1090" s="33" t="str">
        <f>VLOOKUP(A1090,'Medical Examinations'!A1090:J3424,8,FALSE)</f>
        <v>No</v>
      </c>
      <c r="H1090" s="33">
        <f>VLOOKUP(A1090,'Medical Examinations'!A1090:J3424,9,FALSE)</f>
        <v>0</v>
      </c>
      <c r="I1090" s="33" t="str">
        <f>VLOOKUP(A1090,'Medical Examinations'!A1090:J3424,10,FALSE)</f>
        <v>No</v>
      </c>
      <c r="J1090" s="33" t="str">
        <f>VLOOKUP(A1090,'Medical Examinations'!A1090:J3424,3,FALSE)</f>
        <v>Overweight</v>
      </c>
      <c r="K1090" s="33" t="str">
        <f>VLOOKUP(A1090,'Medical Examinations'!A1090:J3424,5,FALSE)</f>
        <v>Diabetese</v>
      </c>
      <c r="L1090" s="34">
        <f>VLOOKUP(Healthcare!A1090,'Hospitalisation Details'!A1090:L3432,6,FALSE)</f>
        <v>33487</v>
      </c>
      <c r="M1090" s="35">
        <f>VLOOKUP(A1090,'Hospitalisation Details'!A1090:L3432,9,FALSE)</f>
        <v>10356.67</v>
      </c>
      <c r="N1090" s="32" t="str">
        <f>VLOOKUP(Healthcare!A1090,'Hospitalisation Details'!A1090:L3432,10,FALSE)</f>
        <v>tier - 3</v>
      </c>
      <c r="O1090" s="33" t="str">
        <f>VLOOKUP(A1090,'Hospitalisation Details'!A1089:L3432,11,FALSE)</f>
        <v>tier - 1</v>
      </c>
      <c r="P1090" s="33" t="str">
        <f>VLOOKUP(A1090,'Hospitalisation Details'!A1089:L3432,12)</f>
        <v>R1025</v>
      </c>
      <c r="Q1090" s="36">
        <f ca="1">VLOOKUP(A1090,'Hospitalisation Details'!A1089:L3432,7,FALSE)</f>
        <v>35</v>
      </c>
    </row>
    <row r="1091" spans="1:17" ht="15.5" x14ac:dyDescent="0.35">
      <c r="A1091" s="37" t="s">
        <v>1277</v>
      </c>
      <c r="B1091" s="38" t="str">
        <f>VLOOKUP(A1091,'Customer Names'!A1091:E3425,3,FALSE)</f>
        <v>McLean</v>
      </c>
      <c r="C1091" s="39">
        <f>VLOOKUP(A1091,'Medical Examinations'!A1091:J3425,2,FALSE)</f>
        <v>26.6</v>
      </c>
      <c r="D1091" s="38">
        <f>VLOOKUP(A1091,'Medical Examinations'!A1091:J3425,4,FALSE)</f>
        <v>5.27</v>
      </c>
      <c r="E1091" s="40" t="str">
        <f>VLOOKUP(A1091,'Medical Examinations'!A1091:J3425,6,FALSE)</f>
        <v>Yes</v>
      </c>
      <c r="F1091" s="41" t="str">
        <f>VLOOKUP(A1091,'Medical Examinations'!A1091:J3425,7,FALSE)</f>
        <v>No</v>
      </c>
      <c r="G1091" s="41" t="str">
        <f>VLOOKUP(A1091,'Medical Examinations'!A1091:J3425,8,FALSE)</f>
        <v>Yes</v>
      </c>
      <c r="H1091" s="41">
        <f>VLOOKUP(A1091,'Medical Examinations'!A1091:J3425,9,FALSE)</f>
        <v>1</v>
      </c>
      <c r="I1091" s="41" t="str">
        <f>VLOOKUP(A1091,'Medical Examinations'!A1091:J3425,10,FALSE)</f>
        <v>No</v>
      </c>
      <c r="J1091" s="41" t="str">
        <f>VLOOKUP(A1091,'Medical Examinations'!A1091:J3425,3,FALSE)</f>
        <v>Overweight</v>
      </c>
      <c r="K1091" s="41" t="str">
        <f>VLOOKUP(A1091,'Medical Examinations'!A1091:J3425,5,FALSE)</f>
        <v>Normal</v>
      </c>
      <c r="L1091" s="42">
        <f>VLOOKUP(Healthcare!A1091,'Hospitalisation Details'!A1091:L3433,6,FALSE)</f>
        <v>36328</v>
      </c>
      <c r="M1091" s="43">
        <f>VLOOKUP(A1091,'Hospitalisation Details'!A1091:L3433,9,FALSE)</f>
        <v>10355.64</v>
      </c>
      <c r="N1091" s="40" t="str">
        <f>VLOOKUP(Healthcare!A1091,'Hospitalisation Details'!A1091:L3433,10,FALSE)</f>
        <v>tier - 3</v>
      </c>
      <c r="O1091" s="41" t="str">
        <f>VLOOKUP(A1091,'Hospitalisation Details'!A1090:L3433,11,FALSE)</f>
        <v>tier - 1</v>
      </c>
      <c r="P1091" s="41" t="str">
        <f>VLOOKUP(A1091,'Hospitalisation Details'!A1090:L3433,12)</f>
        <v>R1012</v>
      </c>
      <c r="Q1091" s="44">
        <f ca="1">VLOOKUP(A1091,'Hospitalisation Details'!A1090:L3433,7,FALSE)</f>
        <v>27</v>
      </c>
    </row>
    <row r="1092" spans="1:17" ht="15.5" x14ac:dyDescent="0.35">
      <c r="A1092" s="29" t="s">
        <v>1276</v>
      </c>
      <c r="B1092" s="30" t="str">
        <f>VLOOKUP(A1092,'Customer Names'!A1092:E3426,3,FALSE)</f>
        <v>Gardner</v>
      </c>
      <c r="C1092" s="31">
        <f>VLOOKUP(A1092,'Medical Examinations'!A1092:J3426,2,FALSE)</f>
        <v>30.41</v>
      </c>
      <c r="D1092" s="30">
        <f>VLOOKUP(A1092,'Medical Examinations'!A1092:J3426,4,FALSE)</f>
        <v>7.72</v>
      </c>
      <c r="E1092" s="32" t="str">
        <f>VLOOKUP(A1092,'Medical Examinations'!A1092:J3426,6,FALSE)</f>
        <v>No</v>
      </c>
      <c r="F1092" s="33" t="str">
        <f>VLOOKUP(A1092,'Medical Examinations'!A1092:J3426,7,FALSE)</f>
        <v>No</v>
      </c>
      <c r="G1092" s="33" t="str">
        <f>VLOOKUP(A1092,'Medical Examinations'!A1092:J3426,8,FALSE)</f>
        <v>No</v>
      </c>
      <c r="H1092" s="33">
        <f>VLOOKUP(A1092,'Medical Examinations'!A1092:J3426,9,FALSE)</f>
        <v>0</v>
      </c>
      <c r="I1092" s="33" t="str">
        <f>VLOOKUP(A1092,'Medical Examinations'!A1092:J3426,10,FALSE)</f>
        <v>No</v>
      </c>
      <c r="J1092" s="33" t="str">
        <f>VLOOKUP(A1092,'Medical Examinations'!A1092:J3426,3,FALSE)</f>
        <v>Obesity</v>
      </c>
      <c r="K1092" s="33" t="str">
        <f>VLOOKUP(A1092,'Medical Examinations'!A1092:J3426,5,FALSE)</f>
        <v>Diabetese</v>
      </c>
      <c r="L1092" s="34">
        <f>VLOOKUP(Healthcare!A1092,'Hospitalisation Details'!A1092:L3434,6,FALSE)</f>
        <v>34606</v>
      </c>
      <c r="M1092" s="35">
        <f>VLOOKUP(A1092,'Hospitalisation Details'!A1092:L3434,9,FALSE)</f>
        <v>10352.48</v>
      </c>
      <c r="N1092" s="32" t="str">
        <f>VLOOKUP(Healthcare!A1092,'Hospitalisation Details'!A1092:L3434,10,FALSE)</f>
        <v>tier - 3</v>
      </c>
      <c r="O1092" s="33" t="str">
        <f>VLOOKUP(A1092,'Hospitalisation Details'!A1091:L3434,11,FALSE)</f>
        <v>tier - 1</v>
      </c>
      <c r="P1092" s="33" t="str">
        <f>VLOOKUP(A1092,'Hospitalisation Details'!A1091:L3434,12)</f>
        <v>R1012</v>
      </c>
      <c r="Q1092" s="36">
        <f ca="1">VLOOKUP(A1092,'Hospitalisation Details'!A1091:L3434,7,FALSE)</f>
        <v>31</v>
      </c>
    </row>
    <row r="1093" spans="1:17" ht="15.5" x14ac:dyDescent="0.35">
      <c r="A1093" s="37" t="s">
        <v>1275</v>
      </c>
      <c r="B1093" s="38" t="str">
        <f>VLOOKUP(A1093,'Customer Names'!A1093:E3427,3,FALSE)</f>
        <v>Lane</v>
      </c>
      <c r="C1093" s="39">
        <f>VLOOKUP(A1093,'Medical Examinations'!A1093:J3427,2,FALSE)</f>
        <v>28.98</v>
      </c>
      <c r="D1093" s="38">
        <f>VLOOKUP(A1093,'Medical Examinations'!A1093:J3427,4,FALSE)</f>
        <v>8.68</v>
      </c>
      <c r="E1093" s="40" t="str">
        <f>VLOOKUP(A1093,'Medical Examinations'!A1093:J3427,6,FALSE)</f>
        <v>No</v>
      </c>
      <c r="F1093" s="41" t="str">
        <f>VLOOKUP(A1093,'Medical Examinations'!A1093:J3427,7,FALSE)</f>
        <v>No</v>
      </c>
      <c r="G1093" s="41" t="str">
        <f>VLOOKUP(A1093,'Medical Examinations'!A1093:J3427,8,FALSE)</f>
        <v>No</v>
      </c>
      <c r="H1093" s="41">
        <f>VLOOKUP(A1093,'Medical Examinations'!A1093:J3427,9,FALSE)</f>
        <v>2</v>
      </c>
      <c r="I1093" s="41" t="str">
        <f>VLOOKUP(A1093,'Medical Examinations'!A1093:J3427,10,FALSE)</f>
        <v>No</v>
      </c>
      <c r="J1093" s="41" t="str">
        <f>VLOOKUP(A1093,'Medical Examinations'!A1093:J3427,3,FALSE)</f>
        <v>Overweight</v>
      </c>
      <c r="K1093" s="41" t="str">
        <f>VLOOKUP(A1093,'Medical Examinations'!A1093:J3427,5,FALSE)</f>
        <v>Diabetese</v>
      </c>
      <c r="L1093" s="42">
        <f>VLOOKUP(Healthcare!A1093,'Hospitalisation Details'!A1093:L3435,6,FALSE)</f>
        <v>34189</v>
      </c>
      <c r="M1093" s="43">
        <f>VLOOKUP(A1093,'Hospitalisation Details'!A1093:L3435,9,FALSE)</f>
        <v>10345.93</v>
      </c>
      <c r="N1093" s="40" t="str">
        <f>VLOOKUP(Healthcare!A1093,'Hospitalisation Details'!A1093:L3435,10,FALSE)</f>
        <v>tier - 3</v>
      </c>
      <c r="O1093" s="41" t="str">
        <f>VLOOKUP(A1093,'Hospitalisation Details'!A1092:L3435,11,FALSE)</f>
        <v>tier - 2</v>
      </c>
      <c r="P1093" s="41" t="str">
        <f>VLOOKUP(A1093,'Hospitalisation Details'!A1092:L3435,12)</f>
        <v>R1021</v>
      </c>
      <c r="Q1093" s="44">
        <f ca="1">VLOOKUP(A1093,'Hospitalisation Details'!A1092:L3435,7,FALSE)</f>
        <v>33</v>
      </c>
    </row>
    <row r="1094" spans="1:17" ht="15.5" x14ac:dyDescent="0.35">
      <c r="A1094" s="29" t="s">
        <v>1274</v>
      </c>
      <c r="B1094" s="30" t="str">
        <f>VLOOKUP(A1094,'Customer Names'!A1094:E3428,3,FALSE)</f>
        <v>Vonachen</v>
      </c>
      <c r="C1094" s="31">
        <f>VLOOKUP(A1094,'Medical Examinations'!A1094:J3428,2,FALSE)</f>
        <v>31.24</v>
      </c>
      <c r="D1094" s="30">
        <f>VLOOKUP(A1094,'Medical Examinations'!A1094:J3428,4,FALSE)</f>
        <v>9.8000000000000007</v>
      </c>
      <c r="E1094" s="32" t="str">
        <f>VLOOKUP(A1094,'Medical Examinations'!A1094:J3428,6,FALSE)</f>
        <v>No</v>
      </c>
      <c r="F1094" s="33" t="str">
        <f>VLOOKUP(A1094,'Medical Examinations'!A1094:J3428,7,FALSE)</f>
        <v>No</v>
      </c>
      <c r="G1094" s="33" t="str">
        <f>VLOOKUP(A1094,'Medical Examinations'!A1094:J3428,8,FALSE)</f>
        <v>No</v>
      </c>
      <c r="H1094" s="33">
        <f>VLOOKUP(A1094,'Medical Examinations'!A1094:J3428,9,FALSE)</f>
        <v>0</v>
      </c>
      <c r="I1094" s="33" t="str">
        <f>VLOOKUP(A1094,'Medical Examinations'!A1094:J3428,10,FALSE)</f>
        <v>No</v>
      </c>
      <c r="J1094" s="33" t="str">
        <f>VLOOKUP(A1094,'Medical Examinations'!A1094:J3428,3,FALSE)</f>
        <v>Obesity</v>
      </c>
      <c r="K1094" s="33" t="str">
        <f>VLOOKUP(A1094,'Medical Examinations'!A1094:J3428,5,FALSE)</f>
        <v>Diabetese</v>
      </c>
      <c r="L1094" s="34">
        <f>VLOOKUP(Healthcare!A1094,'Hospitalisation Details'!A1094:L3436,6,FALSE)</f>
        <v>35995</v>
      </c>
      <c r="M1094" s="35">
        <f>VLOOKUP(A1094,'Hospitalisation Details'!A1094:L3436,9,FALSE)</f>
        <v>10338.93</v>
      </c>
      <c r="N1094" s="32" t="str">
        <f>VLOOKUP(Healthcare!A1094,'Hospitalisation Details'!A1094:L3436,10,FALSE)</f>
        <v>tier - 3</v>
      </c>
      <c r="O1094" s="33" t="str">
        <f>VLOOKUP(A1094,'Hospitalisation Details'!A1093:L3436,11,FALSE)</f>
        <v>tier - 1</v>
      </c>
      <c r="P1094" s="33" t="str">
        <f>VLOOKUP(A1094,'Hospitalisation Details'!A1093:L3436,12)</f>
        <v>R1013</v>
      </c>
      <c r="Q1094" s="36">
        <f ca="1">VLOOKUP(A1094,'Hospitalisation Details'!A1093:L3436,7,FALSE)</f>
        <v>28</v>
      </c>
    </row>
    <row r="1095" spans="1:17" ht="15.5" x14ac:dyDescent="0.35">
      <c r="A1095" s="37" t="s">
        <v>1273</v>
      </c>
      <c r="B1095" s="38" t="str">
        <f>VLOOKUP(A1095,'Customer Names'!A1095:E3429,3,FALSE)</f>
        <v>Smith</v>
      </c>
      <c r="C1095" s="39">
        <f>VLOOKUP(A1095,'Medical Examinations'!A1095:J3429,2,FALSE)</f>
        <v>31.54</v>
      </c>
      <c r="D1095" s="38">
        <f>VLOOKUP(A1095,'Medical Examinations'!A1095:J3429,4,FALSE)</f>
        <v>4.4400000000000004</v>
      </c>
      <c r="E1095" s="40" t="str">
        <f>VLOOKUP(A1095,'Medical Examinations'!A1095:J3429,6,FALSE)</f>
        <v>No</v>
      </c>
      <c r="F1095" s="41" t="str">
        <f>VLOOKUP(A1095,'Medical Examinations'!A1095:J3429,7,FALSE)</f>
        <v>No</v>
      </c>
      <c r="G1095" s="41" t="str">
        <f>VLOOKUP(A1095,'Medical Examinations'!A1095:J3429,8,FALSE)</f>
        <v>No</v>
      </c>
      <c r="H1095" s="41">
        <f>VLOOKUP(A1095,'Medical Examinations'!A1095:J3429,9,FALSE)</f>
        <v>0</v>
      </c>
      <c r="I1095" s="41" t="str">
        <f>VLOOKUP(A1095,'Medical Examinations'!A1095:J3429,10,FALSE)</f>
        <v>No</v>
      </c>
      <c r="J1095" s="41" t="str">
        <f>VLOOKUP(A1095,'Medical Examinations'!A1095:J3429,3,FALSE)</f>
        <v>Obesity</v>
      </c>
      <c r="K1095" s="41" t="str">
        <f>VLOOKUP(A1095,'Medical Examinations'!A1095:J3429,5,FALSE)</f>
        <v>Normal</v>
      </c>
      <c r="L1095" s="42">
        <f>VLOOKUP(Healthcare!A1095,'Hospitalisation Details'!A1095:L3437,6,FALSE)</f>
        <v>33806</v>
      </c>
      <c r="M1095" s="43">
        <f>VLOOKUP(A1095,'Hospitalisation Details'!A1095:L3437,9,FALSE)</f>
        <v>10329.06</v>
      </c>
      <c r="N1095" s="40" t="str">
        <f>VLOOKUP(Healthcare!A1095,'Hospitalisation Details'!A1095:L3437,10,FALSE)</f>
        <v>tier - 3</v>
      </c>
      <c r="O1095" s="41" t="str">
        <f>VLOOKUP(A1095,'Hospitalisation Details'!A1094:L3437,11,FALSE)</f>
        <v>tier - 1</v>
      </c>
      <c r="P1095" s="41" t="str">
        <f>VLOOKUP(A1095,'Hospitalisation Details'!A1094:L3437,12)</f>
        <v>R1021</v>
      </c>
      <c r="Q1095" s="44">
        <f ca="1">VLOOKUP(A1095,'Hospitalisation Details'!A1094:L3437,7,FALSE)</f>
        <v>34</v>
      </c>
    </row>
    <row r="1096" spans="1:17" ht="15.5" x14ac:dyDescent="0.35">
      <c r="A1096" s="29" t="s">
        <v>1272</v>
      </c>
      <c r="B1096" s="30" t="str">
        <f>VLOOKUP(A1096,'Customer Names'!A1096:E3430,3,FALSE)</f>
        <v>Kidwell</v>
      </c>
      <c r="C1096" s="31">
        <f>VLOOKUP(A1096,'Medical Examinations'!A1096:J3430,2,FALSE)</f>
        <v>38.6</v>
      </c>
      <c r="D1096" s="30">
        <f>VLOOKUP(A1096,'Medical Examinations'!A1096:J3430,4,FALSE)</f>
        <v>7.19</v>
      </c>
      <c r="E1096" s="32" t="str">
        <f>VLOOKUP(A1096,'Medical Examinations'!A1096:J3430,6,FALSE)</f>
        <v>Yes</v>
      </c>
      <c r="F1096" s="33" t="str">
        <f>VLOOKUP(A1096,'Medical Examinations'!A1096:J3430,7,FALSE)</f>
        <v>No</v>
      </c>
      <c r="G1096" s="33" t="str">
        <f>VLOOKUP(A1096,'Medical Examinations'!A1096:J3430,8,FALSE)</f>
        <v>No</v>
      </c>
      <c r="H1096" s="33">
        <f>VLOOKUP(A1096,'Medical Examinations'!A1096:J3430,9,FALSE)</f>
        <v>2</v>
      </c>
      <c r="I1096" s="33" t="str">
        <f>VLOOKUP(A1096,'Medical Examinations'!A1096:J3430,10,FALSE)</f>
        <v>No</v>
      </c>
      <c r="J1096" s="33" t="str">
        <f>VLOOKUP(A1096,'Medical Examinations'!A1096:J3430,3,FALSE)</f>
        <v>Obesity</v>
      </c>
      <c r="K1096" s="33" t="str">
        <f>VLOOKUP(A1096,'Medical Examinations'!A1096:J3430,5,FALSE)</f>
        <v>Diabetese</v>
      </c>
      <c r="L1096" s="34">
        <f>VLOOKUP(Healthcare!A1096,'Hospitalisation Details'!A1096:L3438,6,FALSE)</f>
        <v>33208</v>
      </c>
      <c r="M1096" s="35">
        <f>VLOOKUP(A1096,'Hospitalisation Details'!A1096:L3438,9,FALSE)</f>
        <v>10325.209999999999</v>
      </c>
      <c r="N1096" s="32" t="str">
        <f>VLOOKUP(Healthcare!A1096,'Hospitalisation Details'!A1096:L3438,10,FALSE)</f>
        <v>tier - 3</v>
      </c>
      <c r="O1096" s="33" t="str">
        <f>VLOOKUP(A1096,'Hospitalisation Details'!A1095:L3438,11,FALSE)</f>
        <v>tier - 3</v>
      </c>
      <c r="P1096" s="33" t="str">
        <f>VLOOKUP(A1096,'Hospitalisation Details'!A1095:L3438,12)</f>
        <v>R1011</v>
      </c>
      <c r="Q1096" s="36">
        <f ca="1">VLOOKUP(A1096,'Hospitalisation Details'!A1095:L3438,7,FALSE)</f>
        <v>35</v>
      </c>
    </row>
    <row r="1097" spans="1:17" ht="15.5" x14ac:dyDescent="0.35">
      <c r="A1097" s="37" t="s">
        <v>1271</v>
      </c>
      <c r="B1097" s="38" t="str">
        <f>VLOOKUP(A1097,'Customer Names'!A1097:E3431,3,FALSE)</f>
        <v>Betancourth</v>
      </c>
      <c r="C1097" s="39">
        <f>VLOOKUP(A1097,'Medical Examinations'!A1097:J3431,2,FALSE)</f>
        <v>37.950000000000003</v>
      </c>
      <c r="D1097" s="38">
        <f>VLOOKUP(A1097,'Medical Examinations'!A1097:J3431,4,FALSE)</f>
        <v>6.06</v>
      </c>
      <c r="E1097" s="40" t="str">
        <f>VLOOKUP(A1097,'Medical Examinations'!A1097:J3431,6,FALSE)</f>
        <v>No</v>
      </c>
      <c r="F1097" s="41" t="str">
        <f>VLOOKUP(A1097,'Medical Examinations'!A1097:J3431,7,FALSE)</f>
        <v>No</v>
      </c>
      <c r="G1097" s="41" t="str">
        <f>VLOOKUP(A1097,'Medical Examinations'!A1097:J3431,8,FALSE)</f>
        <v>No</v>
      </c>
      <c r="H1097" s="41">
        <f>VLOOKUP(A1097,'Medical Examinations'!A1097:J3431,9,FALSE)</f>
        <v>0</v>
      </c>
      <c r="I1097" s="41" t="str">
        <f>VLOOKUP(A1097,'Medical Examinations'!A1097:J3431,10,FALSE)</f>
        <v>No</v>
      </c>
      <c r="J1097" s="41" t="str">
        <f>VLOOKUP(A1097,'Medical Examinations'!A1097:J3431,3,FALSE)</f>
        <v>Obesity</v>
      </c>
      <c r="K1097" s="41" t="str">
        <f>VLOOKUP(A1097,'Medical Examinations'!A1097:J3431,5,FALSE)</f>
        <v>Prediabetese</v>
      </c>
      <c r="L1097" s="42">
        <f>VLOOKUP(Healthcare!A1097,'Hospitalisation Details'!A1097:L3439,6,FALSE)</f>
        <v>33471</v>
      </c>
      <c r="M1097" s="43">
        <f>VLOOKUP(A1097,'Hospitalisation Details'!A1097:L3439,9,FALSE)</f>
        <v>10322.9</v>
      </c>
      <c r="N1097" s="40" t="str">
        <f>VLOOKUP(Healthcare!A1097,'Hospitalisation Details'!A1097:L3439,10,FALSE)</f>
        <v>tier - 3</v>
      </c>
      <c r="O1097" s="41" t="str">
        <f>VLOOKUP(A1097,'Hospitalisation Details'!A1096:L3439,11,FALSE)</f>
        <v>tier - 1</v>
      </c>
      <c r="P1097" s="41" t="str">
        <f>VLOOKUP(A1097,'Hospitalisation Details'!A1096:L3439,12)</f>
        <v>R1026</v>
      </c>
      <c r="Q1097" s="44">
        <f ca="1">VLOOKUP(A1097,'Hospitalisation Details'!A1096:L3439,7,FALSE)</f>
        <v>35</v>
      </c>
    </row>
    <row r="1098" spans="1:17" ht="15.5" x14ac:dyDescent="0.35">
      <c r="A1098" s="29" t="s">
        <v>1270</v>
      </c>
      <c r="B1098" s="30" t="str">
        <f>VLOOKUP(A1098,'Customer Names'!A1098:E3432,3,FALSE)</f>
        <v>Henstrom</v>
      </c>
      <c r="C1098" s="31">
        <f>VLOOKUP(A1098,'Medical Examinations'!A1098:J3432,2,FALSE)</f>
        <v>38.97</v>
      </c>
      <c r="D1098" s="30">
        <f>VLOOKUP(A1098,'Medical Examinations'!A1098:J3432,4,FALSE)</f>
        <v>5.12</v>
      </c>
      <c r="E1098" s="32" t="str">
        <f>VLOOKUP(A1098,'Medical Examinations'!A1098:J3432,6,FALSE)</f>
        <v>No</v>
      </c>
      <c r="F1098" s="33" t="str">
        <f>VLOOKUP(A1098,'Medical Examinations'!A1098:J3432,7,FALSE)</f>
        <v>No</v>
      </c>
      <c r="G1098" s="33" t="str">
        <f>VLOOKUP(A1098,'Medical Examinations'!A1098:J3432,8,FALSE)</f>
        <v>No</v>
      </c>
      <c r="H1098" s="33">
        <f>VLOOKUP(A1098,'Medical Examinations'!A1098:J3432,9,FALSE)</f>
        <v>0</v>
      </c>
      <c r="I1098" s="33" t="str">
        <f>VLOOKUP(A1098,'Medical Examinations'!A1098:J3432,10,FALSE)</f>
        <v>No</v>
      </c>
      <c r="J1098" s="33" t="str">
        <f>VLOOKUP(A1098,'Medical Examinations'!A1098:J3432,3,FALSE)</f>
        <v>Obesity</v>
      </c>
      <c r="K1098" s="33" t="str">
        <f>VLOOKUP(A1098,'Medical Examinations'!A1098:J3432,5,FALSE)</f>
        <v>Normal</v>
      </c>
      <c r="L1098" s="34">
        <f>VLOOKUP(Healthcare!A1098,'Hospitalisation Details'!A1098:L3440,6,FALSE)</f>
        <v>33559</v>
      </c>
      <c r="M1098" s="35">
        <f>VLOOKUP(A1098,'Hospitalisation Details'!A1098:L3440,9,FALSE)</f>
        <v>10315.91</v>
      </c>
      <c r="N1098" s="32" t="str">
        <f>VLOOKUP(Healthcare!A1098,'Hospitalisation Details'!A1098:L3440,10,FALSE)</f>
        <v>tier - 3</v>
      </c>
      <c r="O1098" s="33" t="str">
        <f>VLOOKUP(A1098,'Hospitalisation Details'!A1097:L3440,11,FALSE)</f>
        <v>tier - 2</v>
      </c>
      <c r="P1098" s="33" t="str">
        <f>VLOOKUP(A1098,'Hospitalisation Details'!A1097:L3440,12)</f>
        <v>R1012</v>
      </c>
      <c r="Q1098" s="36">
        <f ca="1">VLOOKUP(A1098,'Hospitalisation Details'!A1097:L3440,7,FALSE)</f>
        <v>34</v>
      </c>
    </row>
    <row r="1099" spans="1:17" ht="15.5" x14ac:dyDescent="0.35">
      <c r="A1099" s="37" t="s">
        <v>1269</v>
      </c>
      <c r="B1099" s="38" t="str">
        <f>VLOOKUP(A1099,'Customer Names'!A1099:E3433,3,FALSE)</f>
        <v>Pereira</v>
      </c>
      <c r="C1099" s="39">
        <f>VLOOKUP(A1099,'Medical Examinations'!A1099:J3433,2,FALSE)</f>
        <v>21.2</v>
      </c>
      <c r="D1099" s="38">
        <f>VLOOKUP(A1099,'Medical Examinations'!A1099:J3433,4,FALSE)</f>
        <v>10.72</v>
      </c>
      <c r="E1099" s="40" t="str">
        <f>VLOOKUP(A1099,'Medical Examinations'!A1099:J3433,6,FALSE)</f>
        <v>No</v>
      </c>
      <c r="F1099" s="41" t="str">
        <f>VLOOKUP(A1099,'Medical Examinations'!A1099:J3433,7,FALSE)</f>
        <v>No</v>
      </c>
      <c r="G1099" s="41" t="str">
        <f>VLOOKUP(A1099,'Medical Examinations'!A1099:J3433,8,FALSE)</f>
        <v>No</v>
      </c>
      <c r="H1099" s="41">
        <f>VLOOKUP(A1099,'Medical Examinations'!A1099:J3433,9,FALSE)</f>
        <v>0</v>
      </c>
      <c r="I1099" s="41" t="str">
        <f>VLOOKUP(A1099,'Medical Examinations'!A1099:J3433,10,FALSE)</f>
        <v>No</v>
      </c>
      <c r="J1099" s="41" t="str">
        <f>VLOOKUP(A1099,'Medical Examinations'!A1099:J3433,3,FALSE)</f>
        <v>Normal weight</v>
      </c>
      <c r="K1099" s="41" t="str">
        <f>VLOOKUP(A1099,'Medical Examinations'!A1099:J3433,5,FALSE)</f>
        <v>Diabetese</v>
      </c>
      <c r="L1099" s="42">
        <f>VLOOKUP(Healthcare!A1099,'Hospitalisation Details'!A1099:L3441,6,FALSE)</f>
        <v>33797</v>
      </c>
      <c r="M1099" s="43">
        <f>VLOOKUP(A1099,'Hospitalisation Details'!A1099:L3441,9,FALSE)</f>
        <v>10310.780000000001</v>
      </c>
      <c r="N1099" s="40" t="str">
        <f>VLOOKUP(Healthcare!A1099,'Hospitalisation Details'!A1099:L3441,10,FALSE)</f>
        <v>tier - 3</v>
      </c>
      <c r="O1099" s="41" t="str">
        <f>VLOOKUP(A1099,'Hospitalisation Details'!A1098:L3441,11,FALSE)</f>
        <v>tier - 3</v>
      </c>
      <c r="P1099" s="41" t="str">
        <f>VLOOKUP(A1099,'Hospitalisation Details'!A1098:L3441,12)</f>
        <v>R1012</v>
      </c>
      <c r="Q1099" s="44">
        <f ca="1">VLOOKUP(A1099,'Hospitalisation Details'!A1098:L3441,7,FALSE)</f>
        <v>34</v>
      </c>
    </row>
    <row r="1100" spans="1:17" ht="15.5" x14ac:dyDescent="0.35">
      <c r="A1100" s="29" t="s">
        <v>1268</v>
      </c>
      <c r="B1100" s="30" t="str">
        <f>VLOOKUP(A1100,'Customer Names'!A1100:E3434,3,FALSE)</f>
        <v>Black</v>
      </c>
      <c r="C1100" s="31">
        <f>VLOOKUP(A1100,'Medical Examinations'!A1100:J3434,2,FALSE)</f>
        <v>23.96</v>
      </c>
      <c r="D1100" s="30">
        <f>VLOOKUP(A1100,'Medical Examinations'!A1100:J3434,4,FALSE)</f>
        <v>9.58</v>
      </c>
      <c r="E1100" s="32" t="str">
        <f>VLOOKUP(A1100,'Medical Examinations'!A1100:J3434,6,FALSE)</f>
        <v>Yes</v>
      </c>
      <c r="F1100" s="33" t="str">
        <f>VLOOKUP(A1100,'Medical Examinations'!A1100:J3434,7,FALSE)</f>
        <v>No</v>
      </c>
      <c r="G1100" s="33" t="str">
        <f>VLOOKUP(A1100,'Medical Examinations'!A1100:J3434,8,FALSE)</f>
        <v>Yes</v>
      </c>
      <c r="H1100" s="33">
        <f>VLOOKUP(A1100,'Medical Examinations'!A1100:J3434,9,FALSE)</f>
        <v>1</v>
      </c>
      <c r="I1100" s="33" t="str">
        <f>VLOOKUP(A1100,'Medical Examinations'!A1100:J3434,10,FALSE)</f>
        <v>No</v>
      </c>
      <c r="J1100" s="33" t="str">
        <f>VLOOKUP(A1100,'Medical Examinations'!A1100:J3434,3,FALSE)</f>
        <v>Normal weight</v>
      </c>
      <c r="K1100" s="33" t="str">
        <f>VLOOKUP(A1100,'Medical Examinations'!A1100:J3434,5,FALSE)</f>
        <v>Diabetese</v>
      </c>
      <c r="L1100" s="34">
        <f>VLOOKUP(Healthcare!A1100,'Hospitalisation Details'!A1100:L3442,6,FALSE)</f>
        <v>34236</v>
      </c>
      <c r="M1100" s="35">
        <f>VLOOKUP(A1100,'Hospitalisation Details'!A1100:L3442,9,FALSE)</f>
        <v>10308.040000000001</v>
      </c>
      <c r="N1100" s="32" t="str">
        <f>VLOOKUP(Healthcare!A1100,'Hospitalisation Details'!A1100:L3442,10,FALSE)</f>
        <v>tier - 3</v>
      </c>
      <c r="O1100" s="33" t="str">
        <f>VLOOKUP(A1100,'Hospitalisation Details'!A1099:L3442,11,FALSE)</f>
        <v>tier - 1</v>
      </c>
      <c r="P1100" s="33" t="str">
        <f>VLOOKUP(A1100,'Hospitalisation Details'!A1099:L3442,12)</f>
        <v>R1013</v>
      </c>
      <c r="Q1100" s="36">
        <f ca="1">VLOOKUP(A1100,'Hospitalisation Details'!A1099:L3442,7,FALSE)</f>
        <v>32</v>
      </c>
    </row>
    <row r="1101" spans="1:17" ht="15.5" x14ac:dyDescent="0.35">
      <c r="A1101" s="37" t="s">
        <v>1267</v>
      </c>
      <c r="B1101" s="38" t="str">
        <f>VLOOKUP(A1101,'Customer Names'!A1101:E3435,3,FALSE)</f>
        <v>Brown</v>
      </c>
      <c r="C1101" s="39">
        <f>VLOOKUP(A1101,'Medical Examinations'!A1101:J3435,2,FALSE)</f>
        <v>35.93</v>
      </c>
      <c r="D1101" s="38">
        <f>VLOOKUP(A1101,'Medical Examinations'!A1101:J3435,4,FALSE)</f>
        <v>6.4</v>
      </c>
      <c r="E1101" s="40" t="str">
        <f>VLOOKUP(A1101,'Medical Examinations'!A1101:J3435,6,FALSE)</f>
        <v>Yes</v>
      </c>
      <c r="F1101" s="41" t="str">
        <f>VLOOKUP(A1101,'Medical Examinations'!A1101:J3435,7,FALSE)</f>
        <v>No</v>
      </c>
      <c r="G1101" s="41" t="str">
        <f>VLOOKUP(A1101,'Medical Examinations'!A1101:J3435,8,FALSE)</f>
        <v>No</v>
      </c>
      <c r="H1101" s="41">
        <f>VLOOKUP(A1101,'Medical Examinations'!A1101:J3435,9,FALSE)</f>
        <v>1</v>
      </c>
      <c r="I1101" s="41" t="str">
        <f>VLOOKUP(A1101,'Medical Examinations'!A1101:J3435,10,FALSE)</f>
        <v>No</v>
      </c>
      <c r="J1101" s="41" t="str">
        <f>VLOOKUP(A1101,'Medical Examinations'!A1101:J3435,3,FALSE)</f>
        <v>Obesity</v>
      </c>
      <c r="K1101" s="41" t="str">
        <f>VLOOKUP(A1101,'Medical Examinations'!A1101:J3435,5,FALSE)</f>
        <v>Prediabetese</v>
      </c>
      <c r="L1101" s="42">
        <f>VLOOKUP(Healthcare!A1101,'Hospitalisation Details'!A1101:L3443,6,FALSE)</f>
        <v>36052</v>
      </c>
      <c r="M1101" s="43">
        <f>VLOOKUP(A1101,'Hospitalisation Details'!A1101:L3443,9,FALSE)</f>
        <v>10276.99</v>
      </c>
      <c r="N1101" s="40" t="str">
        <f>VLOOKUP(Healthcare!A1101,'Hospitalisation Details'!A1101:L3443,10,FALSE)</f>
        <v>tier - 3</v>
      </c>
      <c r="O1101" s="41" t="str">
        <f>VLOOKUP(A1101,'Hospitalisation Details'!A1100:L3443,11,FALSE)</f>
        <v>tier - 1</v>
      </c>
      <c r="P1101" s="41" t="str">
        <f>VLOOKUP(A1101,'Hospitalisation Details'!A1100:L3443,12)</f>
        <v>R1021</v>
      </c>
      <c r="Q1101" s="44">
        <f ca="1">VLOOKUP(A1101,'Hospitalisation Details'!A1100:L3443,7,FALSE)</f>
        <v>27</v>
      </c>
    </row>
    <row r="1102" spans="1:17" ht="15.5" x14ac:dyDescent="0.35">
      <c r="A1102" s="29" t="s">
        <v>1266</v>
      </c>
      <c r="B1102" s="30" t="str">
        <f>VLOOKUP(A1102,'Customer Names'!A1102:E3436,3,FALSE)</f>
        <v>Reasoner</v>
      </c>
      <c r="C1102" s="31">
        <f>VLOOKUP(A1102,'Medical Examinations'!A1102:J3436,2,FALSE)</f>
        <v>26.11</v>
      </c>
      <c r="D1102" s="30">
        <f>VLOOKUP(A1102,'Medical Examinations'!A1102:J3436,4,FALSE)</f>
        <v>6.8</v>
      </c>
      <c r="E1102" s="32" t="str">
        <f>VLOOKUP(A1102,'Medical Examinations'!A1102:J3436,6,FALSE)</f>
        <v>Yes</v>
      </c>
      <c r="F1102" s="33" t="str">
        <f>VLOOKUP(A1102,'Medical Examinations'!A1102:J3436,7,FALSE)</f>
        <v>No</v>
      </c>
      <c r="G1102" s="33" t="str">
        <f>VLOOKUP(A1102,'Medical Examinations'!A1102:J3436,8,FALSE)</f>
        <v>No</v>
      </c>
      <c r="H1102" s="33">
        <f>VLOOKUP(A1102,'Medical Examinations'!A1102:J3436,9,FALSE)</f>
        <v>2</v>
      </c>
      <c r="I1102" s="33" t="str">
        <f>VLOOKUP(A1102,'Medical Examinations'!A1102:J3436,10,FALSE)</f>
        <v>No</v>
      </c>
      <c r="J1102" s="33" t="str">
        <f>VLOOKUP(A1102,'Medical Examinations'!A1102:J3436,3,FALSE)</f>
        <v>Overweight</v>
      </c>
      <c r="K1102" s="33" t="str">
        <f>VLOOKUP(A1102,'Medical Examinations'!A1102:J3436,5,FALSE)</f>
        <v>Diabetese</v>
      </c>
      <c r="L1102" s="34">
        <f>VLOOKUP(Healthcare!A1102,'Hospitalisation Details'!A1102:L3444,6,FALSE)</f>
        <v>33045</v>
      </c>
      <c r="M1102" s="35">
        <f>VLOOKUP(A1102,'Hospitalisation Details'!A1102:L3444,9,FALSE)</f>
        <v>10274.33</v>
      </c>
      <c r="N1102" s="32" t="str">
        <f>VLOOKUP(Healthcare!A1102,'Hospitalisation Details'!A1102:L3444,10,FALSE)</f>
        <v>tier - 3</v>
      </c>
      <c r="O1102" s="33" t="str">
        <f>VLOOKUP(A1102,'Hospitalisation Details'!A1101:L3444,11,FALSE)</f>
        <v>tier - 1</v>
      </c>
      <c r="P1102" s="33" t="str">
        <f>VLOOKUP(A1102,'Hospitalisation Details'!A1101:L3444,12)</f>
        <v>R1024</v>
      </c>
      <c r="Q1102" s="36">
        <f ca="1">VLOOKUP(A1102,'Hospitalisation Details'!A1101:L3444,7,FALSE)</f>
        <v>36</v>
      </c>
    </row>
    <row r="1103" spans="1:17" ht="15.5" x14ac:dyDescent="0.35">
      <c r="A1103" s="37" t="s">
        <v>1265</v>
      </c>
      <c r="B1103" s="38" t="str">
        <f>VLOOKUP(A1103,'Customer Names'!A1103:E3437,3,FALSE)</f>
        <v>Wandzilak</v>
      </c>
      <c r="C1103" s="39">
        <f>VLOOKUP(A1103,'Medical Examinations'!A1103:J3437,2,FALSE)</f>
        <v>32.299999999999997</v>
      </c>
      <c r="D1103" s="38">
        <f>VLOOKUP(A1103,'Medical Examinations'!A1103:J3437,4,FALSE)</f>
        <v>9.48</v>
      </c>
      <c r="E1103" s="40" t="str">
        <f>VLOOKUP(A1103,'Medical Examinations'!A1103:J3437,6,FALSE)</f>
        <v>No</v>
      </c>
      <c r="F1103" s="41" t="str">
        <f>VLOOKUP(A1103,'Medical Examinations'!A1103:J3437,7,FALSE)</f>
        <v>No</v>
      </c>
      <c r="G1103" s="41" t="str">
        <f>VLOOKUP(A1103,'Medical Examinations'!A1103:J3437,8,FALSE)</f>
        <v>No</v>
      </c>
      <c r="H1103" s="41">
        <f>VLOOKUP(A1103,'Medical Examinations'!A1103:J3437,9,FALSE)</f>
        <v>2</v>
      </c>
      <c r="I1103" s="41" t="str">
        <f>VLOOKUP(A1103,'Medical Examinations'!A1103:J3437,10,FALSE)</f>
        <v>No</v>
      </c>
      <c r="J1103" s="41" t="str">
        <f>VLOOKUP(A1103,'Medical Examinations'!A1103:J3437,3,FALSE)</f>
        <v>Obesity</v>
      </c>
      <c r="K1103" s="41" t="str">
        <f>VLOOKUP(A1103,'Medical Examinations'!A1103:J3437,5,FALSE)</f>
        <v>Diabetese</v>
      </c>
      <c r="L1103" s="42">
        <f>VLOOKUP(Healthcare!A1103,'Hospitalisation Details'!A1103:L3445,6,FALSE)</f>
        <v>34300</v>
      </c>
      <c r="M1103" s="43">
        <f>VLOOKUP(A1103,'Hospitalisation Details'!A1103:L3445,9,FALSE)</f>
        <v>10269.459999999999</v>
      </c>
      <c r="N1103" s="40" t="str">
        <f>VLOOKUP(Healthcare!A1103,'Hospitalisation Details'!A1103:L3445,10,FALSE)</f>
        <v>tier - 3</v>
      </c>
      <c r="O1103" s="41" t="str">
        <f>VLOOKUP(A1103,'Hospitalisation Details'!A1102:L3445,11,FALSE)</f>
        <v>tier - 3</v>
      </c>
      <c r="P1103" s="41" t="str">
        <f>VLOOKUP(A1103,'Hospitalisation Details'!A1102:L3445,12)</f>
        <v>R1012</v>
      </c>
      <c r="Q1103" s="44">
        <f ca="1">VLOOKUP(A1103,'Hospitalisation Details'!A1102:L3445,7,FALSE)</f>
        <v>32</v>
      </c>
    </row>
    <row r="1104" spans="1:17" ht="15.5" x14ac:dyDescent="0.35">
      <c r="A1104" s="29" t="s">
        <v>1264</v>
      </c>
      <c r="B1104" s="30" t="str">
        <f>VLOOKUP(A1104,'Customer Names'!A1104:E3438,3,FALSE)</f>
        <v>Carver</v>
      </c>
      <c r="C1104" s="31">
        <f>VLOOKUP(A1104,'Medical Examinations'!A1104:J3438,2,FALSE)</f>
        <v>28.69</v>
      </c>
      <c r="D1104" s="30">
        <f>VLOOKUP(A1104,'Medical Examinations'!A1104:J3438,4,FALSE)</f>
        <v>7.45</v>
      </c>
      <c r="E1104" s="32" t="str">
        <f>VLOOKUP(A1104,'Medical Examinations'!A1104:J3438,6,FALSE)</f>
        <v>No</v>
      </c>
      <c r="F1104" s="33" t="str">
        <f>VLOOKUP(A1104,'Medical Examinations'!A1104:J3438,7,FALSE)</f>
        <v>No</v>
      </c>
      <c r="G1104" s="33" t="str">
        <f>VLOOKUP(A1104,'Medical Examinations'!A1104:J3438,8,FALSE)</f>
        <v>No</v>
      </c>
      <c r="H1104" s="33">
        <f>VLOOKUP(A1104,'Medical Examinations'!A1104:J3438,9,FALSE)</f>
        <v>2</v>
      </c>
      <c r="I1104" s="33" t="str">
        <f>VLOOKUP(A1104,'Medical Examinations'!A1104:J3438,10,FALSE)</f>
        <v>No</v>
      </c>
      <c r="J1104" s="33" t="str">
        <f>VLOOKUP(A1104,'Medical Examinations'!A1104:J3438,3,FALSE)</f>
        <v>Overweight</v>
      </c>
      <c r="K1104" s="33" t="str">
        <f>VLOOKUP(A1104,'Medical Examinations'!A1104:J3438,5,FALSE)</f>
        <v>Diabetese</v>
      </c>
      <c r="L1104" s="34">
        <f>VLOOKUP(Healthcare!A1104,'Hospitalisation Details'!A1104:L3446,6,FALSE)</f>
        <v>34217</v>
      </c>
      <c r="M1104" s="35">
        <f>VLOOKUP(A1104,'Hospitalisation Details'!A1104:L3446,9,FALSE)</f>
        <v>10264.44</v>
      </c>
      <c r="N1104" s="32" t="str">
        <f>VLOOKUP(Healthcare!A1104,'Hospitalisation Details'!A1104:L3446,10,FALSE)</f>
        <v>tier - 3</v>
      </c>
      <c r="O1104" s="33" t="str">
        <f>VLOOKUP(A1104,'Hospitalisation Details'!A1103:L3446,11,FALSE)</f>
        <v>tier - 2</v>
      </c>
      <c r="P1104" s="33" t="str">
        <f>VLOOKUP(A1104,'Hospitalisation Details'!A1103:L3446,12)</f>
        <v>R1012</v>
      </c>
      <c r="Q1104" s="36">
        <f ca="1">VLOOKUP(A1104,'Hospitalisation Details'!A1103:L3446,7,FALSE)</f>
        <v>33</v>
      </c>
    </row>
    <row r="1105" spans="1:17" ht="15.5" x14ac:dyDescent="0.35">
      <c r="A1105" s="37" t="s">
        <v>1263</v>
      </c>
      <c r="B1105" s="38" t="str">
        <f>VLOOKUP(A1105,'Customer Names'!A1105:E3439,3,FALSE)</f>
        <v>Borror</v>
      </c>
      <c r="C1105" s="39">
        <f>VLOOKUP(A1105,'Medical Examinations'!A1105:J3439,2,FALSE)</f>
        <v>31.28</v>
      </c>
      <c r="D1105" s="38">
        <f>VLOOKUP(A1105,'Medical Examinations'!A1105:J3439,4,FALSE)</f>
        <v>6.94</v>
      </c>
      <c r="E1105" s="40" t="str">
        <f>VLOOKUP(A1105,'Medical Examinations'!A1105:J3439,6,FALSE)</f>
        <v>Yes</v>
      </c>
      <c r="F1105" s="41" t="str">
        <f>VLOOKUP(A1105,'Medical Examinations'!A1105:J3439,7,FALSE)</f>
        <v>No</v>
      </c>
      <c r="G1105" s="41" t="str">
        <f>VLOOKUP(A1105,'Medical Examinations'!A1105:J3439,8,FALSE)</f>
        <v>No</v>
      </c>
      <c r="H1105" s="41">
        <f>VLOOKUP(A1105,'Medical Examinations'!A1105:J3439,9,FALSE)</f>
        <v>1</v>
      </c>
      <c r="I1105" s="41" t="str">
        <f>VLOOKUP(A1105,'Medical Examinations'!A1105:J3439,10,FALSE)</f>
        <v>No</v>
      </c>
      <c r="J1105" s="41" t="str">
        <f>VLOOKUP(A1105,'Medical Examinations'!A1105:J3439,3,FALSE)</f>
        <v>Obesity</v>
      </c>
      <c r="K1105" s="41" t="str">
        <f>VLOOKUP(A1105,'Medical Examinations'!A1105:J3439,5,FALSE)</f>
        <v>Diabetese</v>
      </c>
      <c r="L1105" s="42">
        <f>VLOOKUP(Healthcare!A1105,'Hospitalisation Details'!A1105:L3447,6,FALSE)</f>
        <v>34926</v>
      </c>
      <c r="M1105" s="43">
        <f>VLOOKUP(A1105,'Hospitalisation Details'!A1105:L3447,9,FALSE)</f>
        <v>10259.129999999999</v>
      </c>
      <c r="N1105" s="40" t="str">
        <f>VLOOKUP(Healthcare!A1105,'Hospitalisation Details'!A1105:L3447,10,FALSE)</f>
        <v>tier - 3</v>
      </c>
      <c r="O1105" s="41" t="str">
        <f>VLOOKUP(A1105,'Hospitalisation Details'!A1104:L3447,11,FALSE)</f>
        <v>tier - 2</v>
      </c>
      <c r="P1105" s="41" t="str">
        <f>VLOOKUP(A1105,'Hospitalisation Details'!A1104:L3447,12)</f>
        <v>R1011</v>
      </c>
      <c r="Q1105" s="44">
        <f ca="1">VLOOKUP(A1105,'Hospitalisation Details'!A1104:L3447,7,FALSE)</f>
        <v>31</v>
      </c>
    </row>
    <row r="1106" spans="1:17" ht="15.5" x14ac:dyDescent="0.35">
      <c r="A1106" s="29" t="s">
        <v>1262</v>
      </c>
      <c r="B1106" s="30" t="str">
        <f>VLOOKUP(A1106,'Customer Names'!A1106:E3440,3,FALSE)</f>
        <v>Saad</v>
      </c>
      <c r="C1106" s="31">
        <f>VLOOKUP(A1106,'Medical Examinations'!A1106:J3440,2,FALSE)</f>
        <v>30.21</v>
      </c>
      <c r="D1106" s="30">
        <f>VLOOKUP(A1106,'Medical Examinations'!A1106:J3440,4,FALSE)</f>
        <v>7.83</v>
      </c>
      <c r="E1106" s="32" t="str">
        <f>VLOOKUP(A1106,'Medical Examinations'!A1106:J3440,6,FALSE)</f>
        <v>No</v>
      </c>
      <c r="F1106" s="33" t="str">
        <f>VLOOKUP(A1106,'Medical Examinations'!A1106:J3440,7,FALSE)</f>
        <v>No</v>
      </c>
      <c r="G1106" s="33" t="str">
        <f>VLOOKUP(A1106,'Medical Examinations'!A1106:J3440,8,FALSE)</f>
        <v>No</v>
      </c>
      <c r="H1106" s="33">
        <f>VLOOKUP(A1106,'Medical Examinations'!A1106:J3440,9,FALSE)</f>
        <v>0</v>
      </c>
      <c r="I1106" s="33" t="str">
        <f>VLOOKUP(A1106,'Medical Examinations'!A1106:J3440,10,FALSE)</f>
        <v>No</v>
      </c>
      <c r="J1106" s="33" t="str">
        <f>VLOOKUP(A1106,'Medical Examinations'!A1106:J3440,3,FALSE)</f>
        <v>Obesity</v>
      </c>
      <c r="K1106" s="33" t="str">
        <f>VLOOKUP(A1106,'Medical Examinations'!A1106:J3440,5,FALSE)</f>
        <v>Diabetese</v>
      </c>
      <c r="L1106" s="34">
        <f>VLOOKUP(Healthcare!A1106,'Hospitalisation Details'!A1106:L3448,6,FALSE)</f>
        <v>36061</v>
      </c>
      <c r="M1106" s="35">
        <f>VLOOKUP(A1106,'Hospitalisation Details'!A1106:L3448,9,FALSE)</f>
        <v>10231.5</v>
      </c>
      <c r="N1106" s="32" t="str">
        <f>VLOOKUP(Healthcare!A1106,'Hospitalisation Details'!A1106:L3448,10,FALSE)</f>
        <v>tier - 3</v>
      </c>
      <c r="O1106" s="33" t="str">
        <f>VLOOKUP(A1106,'Hospitalisation Details'!A1105:L3448,11,FALSE)</f>
        <v>tier - 1</v>
      </c>
      <c r="P1106" s="33" t="str">
        <f>VLOOKUP(A1106,'Hospitalisation Details'!A1105:L3448,12)</f>
        <v>R1012</v>
      </c>
      <c r="Q1106" s="36">
        <f ca="1">VLOOKUP(A1106,'Hospitalisation Details'!A1105:L3448,7,FALSE)</f>
        <v>27</v>
      </c>
    </row>
    <row r="1107" spans="1:17" ht="15.5" x14ac:dyDescent="0.35">
      <c r="A1107" s="37" t="s">
        <v>1261</v>
      </c>
      <c r="B1107" s="38" t="str">
        <f>VLOOKUP(A1107,'Customer Names'!A1107:E3441,3,FALSE)</f>
        <v>Paul</v>
      </c>
      <c r="C1107" s="39">
        <f>VLOOKUP(A1107,'Medical Examinations'!A1107:J3441,2,FALSE)</f>
        <v>38.28</v>
      </c>
      <c r="D1107" s="38">
        <f>VLOOKUP(A1107,'Medical Examinations'!A1107:J3441,4,FALSE)</f>
        <v>10.17</v>
      </c>
      <c r="E1107" s="40" t="str">
        <f>VLOOKUP(A1107,'Medical Examinations'!A1107:J3441,6,FALSE)</f>
        <v>Yes</v>
      </c>
      <c r="F1107" s="41" t="str">
        <f>VLOOKUP(A1107,'Medical Examinations'!A1107:J3441,7,FALSE)</f>
        <v>No</v>
      </c>
      <c r="G1107" s="41" t="str">
        <f>VLOOKUP(A1107,'Medical Examinations'!A1107:J3441,8,FALSE)</f>
        <v>No</v>
      </c>
      <c r="H1107" s="41">
        <f>VLOOKUP(A1107,'Medical Examinations'!A1107:J3441,9,FALSE)</f>
        <v>0</v>
      </c>
      <c r="I1107" s="41" t="str">
        <f>VLOOKUP(A1107,'Medical Examinations'!A1107:J3441,10,FALSE)</f>
        <v>No</v>
      </c>
      <c r="J1107" s="41" t="str">
        <f>VLOOKUP(A1107,'Medical Examinations'!A1107:J3441,3,FALSE)</f>
        <v>Obesity</v>
      </c>
      <c r="K1107" s="41" t="str">
        <f>VLOOKUP(A1107,'Medical Examinations'!A1107:J3441,5,FALSE)</f>
        <v>Diabetese</v>
      </c>
      <c r="L1107" s="42">
        <f>VLOOKUP(Healthcare!A1107,'Hospitalisation Details'!A1107:L3449,6,FALSE)</f>
        <v>35609</v>
      </c>
      <c r="M1107" s="43">
        <f>VLOOKUP(A1107,'Hospitalisation Details'!A1107:L3449,9,FALSE)</f>
        <v>10226.280000000001</v>
      </c>
      <c r="N1107" s="40" t="str">
        <f>VLOOKUP(Healthcare!A1107,'Hospitalisation Details'!A1107:L3449,10,FALSE)</f>
        <v>tier - 3</v>
      </c>
      <c r="O1107" s="41" t="str">
        <f>VLOOKUP(A1107,'Hospitalisation Details'!A1106:L3449,11,FALSE)</f>
        <v>tier - 3</v>
      </c>
      <c r="P1107" s="41" t="str">
        <f>VLOOKUP(A1107,'Hospitalisation Details'!A1106:L3449,12)</f>
        <v>R1013</v>
      </c>
      <c r="Q1107" s="44">
        <f ca="1">VLOOKUP(A1107,'Hospitalisation Details'!A1106:L3449,7,FALSE)</f>
        <v>29</v>
      </c>
    </row>
    <row r="1108" spans="1:17" ht="15.5" x14ac:dyDescent="0.35">
      <c r="A1108" s="29" t="s">
        <v>1260</v>
      </c>
      <c r="B1108" s="30" t="str">
        <f>VLOOKUP(A1108,'Customer Names'!A1108:E3442,3,FALSE)</f>
        <v>Trail</v>
      </c>
      <c r="C1108" s="31">
        <f>VLOOKUP(A1108,'Medical Examinations'!A1108:J3442,2,FALSE)</f>
        <v>29.9</v>
      </c>
      <c r="D1108" s="30">
        <f>VLOOKUP(A1108,'Medical Examinations'!A1108:J3442,4,FALSE)</f>
        <v>8.9600000000000009</v>
      </c>
      <c r="E1108" s="32" t="str">
        <f>VLOOKUP(A1108,'Medical Examinations'!A1108:J3442,6,FALSE)</f>
        <v>Yes</v>
      </c>
      <c r="F1108" s="33" t="str">
        <f>VLOOKUP(A1108,'Medical Examinations'!A1108:J3442,7,FALSE)</f>
        <v>No</v>
      </c>
      <c r="G1108" s="33" t="str">
        <f>VLOOKUP(A1108,'Medical Examinations'!A1108:J3442,8,FALSE)</f>
        <v>No</v>
      </c>
      <c r="H1108" s="33">
        <f>VLOOKUP(A1108,'Medical Examinations'!A1108:J3442,9,FALSE)</f>
        <v>0</v>
      </c>
      <c r="I1108" s="33" t="str">
        <f>VLOOKUP(A1108,'Medical Examinations'!A1108:J3442,10,FALSE)</f>
        <v>No</v>
      </c>
      <c r="J1108" s="33" t="str">
        <f>VLOOKUP(A1108,'Medical Examinations'!A1108:J3442,3,FALSE)</f>
        <v>Overweight</v>
      </c>
      <c r="K1108" s="33" t="str">
        <f>VLOOKUP(A1108,'Medical Examinations'!A1108:J3442,5,FALSE)</f>
        <v>Diabetese</v>
      </c>
      <c r="L1108" s="34">
        <f>VLOOKUP(Healthcare!A1108,'Hospitalisation Details'!A1108:L3450,6,FALSE)</f>
        <v>35699</v>
      </c>
      <c r="M1108" s="35">
        <f>VLOOKUP(A1108,'Hospitalisation Details'!A1108:L3450,9,FALSE)</f>
        <v>10214.64</v>
      </c>
      <c r="N1108" s="32" t="str">
        <f>VLOOKUP(Healthcare!A1108,'Hospitalisation Details'!A1108:L3450,10,FALSE)</f>
        <v>tier - 3</v>
      </c>
      <c r="O1108" s="33" t="str">
        <f>VLOOKUP(A1108,'Hospitalisation Details'!A1107:L3450,11,FALSE)</f>
        <v>tier - 2</v>
      </c>
      <c r="P1108" s="33" t="str">
        <f>VLOOKUP(A1108,'Hospitalisation Details'!A1107:L3450,12)</f>
        <v>R1011</v>
      </c>
      <c r="Q1108" s="36">
        <f ca="1">VLOOKUP(A1108,'Hospitalisation Details'!A1107:L3450,7,FALSE)</f>
        <v>28</v>
      </c>
    </row>
    <row r="1109" spans="1:17" ht="15.5" x14ac:dyDescent="0.35">
      <c r="A1109" s="37" t="s">
        <v>1259</v>
      </c>
      <c r="B1109" s="38" t="str">
        <f>VLOOKUP(A1109,'Customer Names'!A1109:E3443,3,FALSE)</f>
        <v>Benton</v>
      </c>
      <c r="C1109" s="39">
        <f>VLOOKUP(A1109,'Medical Examinations'!A1109:J3443,2,FALSE)</f>
        <v>23.18</v>
      </c>
      <c r="D1109" s="38">
        <f>VLOOKUP(A1109,'Medical Examinations'!A1109:J3443,4,FALSE)</f>
        <v>6.96</v>
      </c>
      <c r="E1109" s="40" t="str">
        <f>VLOOKUP(A1109,'Medical Examinations'!A1109:J3443,6,FALSE)</f>
        <v>Yes</v>
      </c>
      <c r="F1109" s="41" t="str">
        <f>VLOOKUP(A1109,'Medical Examinations'!A1109:J3443,7,FALSE)</f>
        <v>No</v>
      </c>
      <c r="G1109" s="41" t="str">
        <f>VLOOKUP(A1109,'Medical Examinations'!A1109:J3443,8,FALSE)</f>
        <v>No</v>
      </c>
      <c r="H1109" s="41">
        <f>VLOOKUP(A1109,'Medical Examinations'!A1109:J3443,9,FALSE)</f>
        <v>2</v>
      </c>
      <c r="I1109" s="41" t="str">
        <f>VLOOKUP(A1109,'Medical Examinations'!A1109:J3443,10,FALSE)</f>
        <v>No</v>
      </c>
      <c r="J1109" s="41" t="str">
        <f>VLOOKUP(A1109,'Medical Examinations'!A1109:J3443,3,FALSE)</f>
        <v>Normal weight</v>
      </c>
      <c r="K1109" s="41" t="str">
        <f>VLOOKUP(A1109,'Medical Examinations'!A1109:J3443,5,FALSE)</f>
        <v>Diabetese</v>
      </c>
      <c r="L1109" s="42">
        <f>VLOOKUP(Healthcare!A1109,'Hospitalisation Details'!A1109:L3451,6,FALSE)</f>
        <v>33231</v>
      </c>
      <c r="M1109" s="43">
        <f>VLOOKUP(A1109,'Hospitalisation Details'!A1109:L3451,9,FALSE)</f>
        <v>10197.77</v>
      </c>
      <c r="N1109" s="40" t="str">
        <f>VLOOKUP(Healthcare!A1109,'Hospitalisation Details'!A1109:L3451,10,FALSE)</f>
        <v>tier - 3</v>
      </c>
      <c r="O1109" s="41" t="str">
        <f>VLOOKUP(A1109,'Hospitalisation Details'!A1108:L3451,11,FALSE)</f>
        <v>tier - 1</v>
      </c>
      <c r="P1109" s="41" t="str">
        <f>VLOOKUP(A1109,'Hospitalisation Details'!A1108:L3451,12)</f>
        <v>R1024</v>
      </c>
      <c r="Q1109" s="44">
        <f ca="1">VLOOKUP(A1109,'Hospitalisation Details'!A1108:L3451,7,FALSE)</f>
        <v>35</v>
      </c>
    </row>
    <row r="1110" spans="1:17" ht="15.5" x14ac:dyDescent="0.35">
      <c r="A1110" s="29" t="s">
        <v>1258</v>
      </c>
      <c r="B1110" s="30" t="str">
        <f>VLOOKUP(A1110,'Customer Names'!A1110:E3444,3,FALSE)</f>
        <v>Bauman</v>
      </c>
      <c r="C1110" s="31">
        <f>VLOOKUP(A1110,'Medical Examinations'!A1110:J3444,2,FALSE)</f>
        <v>33.020000000000003</v>
      </c>
      <c r="D1110" s="30">
        <f>VLOOKUP(A1110,'Medical Examinations'!A1110:J3444,4,FALSE)</f>
        <v>5.07</v>
      </c>
      <c r="E1110" s="32" t="str">
        <f>VLOOKUP(A1110,'Medical Examinations'!A1110:J3444,6,FALSE)</f>
        <v>Yes</v>
      </c>
      <c r="F1110" s="33" t="str">
        <f>VLOOKUP(A1110,'Medical Examinations'!A1110:J3444,7,FALSE)</f>
        <v>No</v>
      </c>
      <c r="G1110" s="33" t="str">
        <f>VLOOKUP(A1110,'Medical Examinations'!A1110:J3444,8,FALSE)</f>
        <v>No</v>
      </c>
      <c r="H1110" s="33">
        <f>VLOOKUP(A1110,'Medical Examinations'!A1110:J3444,9,FALSE)</f>
        <v>0</v>
      </c>
      <c r="I1110" s="33" t="str">
        <f>VLOOKUP(A1110,'Medical Examinations'!A1110:J3444,10,FALSE)</f>
        <v>No</v>
      </c>
      <c r="J1110" s="33" t="str">
        <f>VLOOKUP(A1110,'Medical Examinations'!A1110:J3444,3,FALSE)</f>
        <v>Obesity</v>
      </c>
      <c r="K1110" s="33" t="str">
        <f>VLOOKUP(A1110,'Medical Examinations'!A1110:J3444,5,FALSE)</f>
        <v>Normal</v>
      </c>
      <c r="L1110" s="34">
        <f>VLOOKUP(Healthcare!A1110,'Hospitalisation Details'!A1110:L3452,6,FALSE)</f>
        <v>34988</v>
      </c>
      <c r="M1110" s="35">
        <f>VLOOKUP(A1110,'Hospitalisation Details'!A1110:L3452,9,FALSE)</f>
        <v>10191.82</v>
      </c>
      <c r="N1110" s="32" t="str">
        <f>VLOOKUP(Healthcare!A1110,'Hospitalisation Details'!A1110:L3452,10,FALSE)</f>
        <v>tier - 3</v>
      </c>
      <c r="O1110" s="33" t="str">
        <f>VLOOKUP(A1110,'Hospitalisation Details'!A1109:L3452,11,FALSE)</f>
        <v>tier - 2</v>
      </c>
      <c r="P1110" s="33" t="str">
        <f>VLOOKUP(A1110,'Hospitalisation Details'!A1109:L3452,12)</f>
        <v>R1026</v>
      </c>
      <c r="Q1110" s="36">
        <f ca="1">VLOOKUP(A1110,'Hospitalisation Details'!A1109:L3452,7,FALSE)</f>
        <v>30</v>
      </c>
    </row>
    <row r="1111" spans="1:17" ht="15.5" x14ac:dyDescent="0.35">
      <c r="A1111" s="37" t="s">
        <v>1257</v>
      </c>
      <c r="B1111" s="38" t="str">
        <f>VLOOKUP(A1111,'Customer Names'!A1111:E3445,3,FALSE)</f>
        <v>Bakula</v>
      </c>
      <c r="C1111" s="39">
        <f>VLOOKUP(A1111,'Medical Examinations'!A1111:J3445,2,FALSE)</f>
        <v>27.29</v>
      </c>
      <c r="D1111" s="38">
        <f>VLOOKUP(A1111,'Medical Examinations'!A1111:J3445,4,FALSE)</f>
        <v>5.85</v>
      </c>
      <c r="E1111" s="40" t="str">
        <f>VLOOKUP(A1111,'Medical Examinations'!A1111:J3445,6,FALSE)</f>
        <v>No</v>
      </c>
      <c r="F1111" s="41" t="str">
        <f>VLOOKUP(A1111,'Medical Examinations'!A1111:J3445,7,FALSE)</f>
        <v>No</v>
      </c>
      <c r="G1111" s="41" t="str">
        <f>VLOOKUP(A1111,'Medical Examinations'!A1111:J3445,8,FALSE)</f>
        <v>No</v>
      </c>
      <c r="H1111" s="41">
        <f>VLOOKUP(A1111,'Medical Examinations'!A1111:J3445,9,FALSE)</f>
        <v>2</v>
      </c>
      <c r="I1111" s="41" t="str">
        <f>VLOOKUP(A1111,'Medical Examinations'!A1111:J3445,10,FALSE)</f>
        <v>No</v>
      </c>
      <c r="J1111" s="41" t="str">
        <f>VLOOKUP(A1111,'Medical Examinations'!A1111:J3445,3,FALSE)</f>
        <v>Overweight</v>
      </c>
      <c r="K1111" s="41" t="str">
        <f>VLOOKUP(A1111,'Medical Examinations'!A1111:J3445,5,FALSE)</f>
        <v>Prediabetese</v>
      </c>
      <c r="L1111" s="42">
        <f>VLOOKUP(Healthcare!A1111,'Hospitalisation Details'!A1111:L3453,6,FALSE)</f>
        <v>33795</v>
      </c>
      <c r="M1111" s="43">
        <f>VLOOKUP(A1111,'Hospitalisation Details'!A1111:L3453,9,FALSE)</f>
        <v>10160.870000000001</v>
      </c>
      <c r="N1111" s="40" t="str">
        <f>VLOOKUP(Healthcare!A1111,'Hospitalisation Details'!A1111:L3453,10,FALSE)</f>
        <v>tier - 3</v>
      </c>
      <c r="O1111" s="41" t="str">
        <f>VLOOKUP(A1111,'Hospitalisation Details'!A1110:L3453,11,FALSE)</f>
        <v>tier - 3</v>
      </c>
      <c r="P1111" s="41" t="str">
        <f>VLOOKUP(A1111,'Hospitalisation Details'!A1110:L3453,12)</f>
        <v>R1025</v>
      </c>
      <c r="Q1111" s="44">
        <f ca="1">VLOOKUP(A1111,'Hospitalisation Details'!A1110:L3453,7,FALSE)</f>
        <v>34</v>
      </c>
    </row>
    <row r="1112" spans="1:17" ht="15.5" x14ac:dyDescent="0.35">
      <c r="A1112" s="29" t="s">
        <v>1256</v>
      </c>
      <c r="B1112" s="30" t="str">
        <f>VLOOKUP(A1112,'Customer Names'!A1112:E3446,3,FALSE)</f>
        <v>Edwards</v>
      </c>
      <c r="C1112" s="31">
        <f>VLOOKUP(A1112,'Medical Examinations'!A1112:J3446,2,FALSE)</f>
        <v>23.18</v>
      </c>
      <c r="D1112" s="30">
        <f>VLOOKUP(A1112,'Medical Examinations'!A1112:J3446,4,FALSE)</f>
        <v>10.56</v>
      </c>
      <c r="E1112" s="32" t="str">
        <f>VLOOKUP(A1112,'Medical Examinations'!A1112:J3446,6,FALSE)</f>
        <v>No</v>
      </c>
      <c r="F1112" s="33" t="str">
        <f>VLOOKUP(A1112,'Medical Examinations'!A1112:J3446,7,FALSE)</f>
        <v>No</v>
      </c>
      <c r="G1112" s="33" t="str">
        <f>VLOOKUP(A1112,'Medical Examinations'!A1112:J3446,8,FALSE)</f>
        <v>No</v>
      </c>
      <c r="H1112" s="33">
        <f>VLOOKUP(A1112,'Medical Examinations'!A1112:J3446,9,FALSE)</f>
        <v>2</v>
      </c>
      <c r="I1112" s="33" t="str">
        <f>VLOOKUP(A1112,'Medical Examinations'!A1112:J3446,10,FALSE)</f>
        <v>No</v>
      </c>
      <c r="J1112" s="33" t="str">
        <f>VLOOKUP(A1112,'Medical Examinations'!A1112:J3446,3,FALSE)</f>
        <v>Normal weight</v>
      </c>
      <c r="K1112" s="33" t="str">
        <f>VLOOKUP(A1112,'Medical Examinations'!A1112:J3446,5,FALSE)</f>
        <v>Diabetese</v>
      </c>
      <c r="L1112" s="34">
        <f>VLOOKUP(Healthcare!A1112,'Hospitalisation Details'!A1112:L3454,6,FALSE)</f>
        <v>34255</v>
      </c>
      <c r="M1112" s="35">
        <f>VLOOKUP(A1112,'Hospitalisation Details'!A1112:L3454,9,FALSE)</f>
        <v>10156.780000000001</v>
      </c>
      <c r="N1112" s="32" t="str">
        <f>VLOOKUP(Healthcare!A1112,'Hospitalisation Details'!A1112:L3454,10,FALSE)</f>
        <v>tier - 3</v>
      </c>
      <c r="O1112" s="33" t="str">
        <f>VLOOKUP(A1112,'Hospitalisation Details'!A1111:L3454,11,FALSE)</f>
        <v>tier - 2</v>
      </c>
      <c r="P1112" s="33" t="str">
        <f>VLOOKUP(A1112,'Hospitalisation Details'!A1111:L3454,12)</f>
        <v>R1012</v>
      </c>
      <c r="Q1112" s="36">
        <f ca="1">VLOOKUP(A1112,'Hospitalisation Details'!A1111:L3454,7,FALSE)</f>
        <v>32</v>
      </c>
    </row>
    <row r="1113" spans="1:17" ht="15.5" x14ac:dyDescent="0.35">
      <c r="A1113" s="37" t="s">
        <v>1255</v>
      </c>
      <c r="B1113" s="38" t="str">
        <f>VLOOKUP(A1113,'Customer Names'!A1113:E3447,3,FALSE)</f>
        <v>Davis</v>
      </c>
      <c r="C1113" s="39">
        <f>VLOOKUP(A1113,'Medical Examinations'!A1113:J3447,2,FALSE)</f>
        <v>32.659999999999997</v>
      </c>
      <c r="D1113" s="38">
        <f>VLOOKUP(A1113,'Medical Examinations'!A1113:J3447,4,FALSE)</f>
        <v>8.92</v>
      </c>
      <c r="E1113" s="40" t="str">
        <f>VLOOKUP(A1113,'Medical Examinations'!A1113:J3447,6,FALSE)</f>
        <v>Yes</v>
      </c>
      <c r="F1113" s="41" t="str">
        <f>VLOOKUP(A1113,'Medical Examinations'!A1113:J3447,7,FALSE)</f>
        <v>No</v>
      </c>
      <c r="G1113" s="41" t="str">
        <f>VLOOKUP(A1113,'Medical Examinations'!A1113:J3447,8,FALSE)</f>
        <v>No</v>
      </c>
      <c r="H1113" s="41">
        <f>VLOOKUP(A1113,'Medical Examinations'!A1113:J3447,9,FALSE)</f>
        <v>0</v>
      </c>
      <c r="I1113" s="41" t="str">
        <f>VLOOKUP(A1113,'Medical Examinations'!A1113:J3447,10,FALSE)</f>
        <v>No</v>
      </c>
      <c r="J1113" s="41" t="str">
        <f>VLOOKUP(A1113,'Medical Examinations'!A1113:J3447,3,FALSE)</f>
        <v>Obesity</v>
      </c>
      <c r="K1113" s="41" t="str">
        <f>VLOOKUP(A1113,'Medical Examinations'!A1113:J3447,5,FALSE)</f>
        <v>Diabetese</v>
      </c>
      <c r="L1113" s="42">
        <f>VLOOKUP(Healthcare!A1113,'Hospitalisation Details'!A1113:L3455,6,FALSE)</f>
        <v>33401</v>
      </c>
      <c r="M1113" s="43">
        <f>VLOOKUP(A1113,'Hospitalisation Details'!A1113:L3455,9,FALSE)</f>
        <v>10146.129999999999</v>
      </c>
      <c r="N1113" s="40" t="str">
        <f>VLOOKUP(Healthcare!A1113,'Hospitalisation Details'!A1113:L3455,10,FALSE)</f>
        <v>tier - 3</v>
      </c>
      <c r="O1113" s="41" t="str">
        <f>VLOOKUP(A1113,'Hospitalisation Details'!A1112:L3455,11,FALSE)</f>
        <v>tier - 1</v>
      </c>
      <c r="P1113" s="41" t="str">
        <f>VLOOKUP(A1113,'Hospitalisation Details'!A1112:L3455,12)</f>
        <v>R1025</v>
      </c>
      <c r="Q1113" s="44">
        <f ca="1">VLOOKUP(A1113,'Hospitalisation Details'!A1112:L3455,7,FALSE)</f>
        <v>35</v>
      </c>
    </row>
    <row r="1114" spans="1:17" ht="15.5" x14ac:dyDescent="0.35">
      <c r="A1114" s="29" t="s">
        <v>1254</v>
      </c>
      <c r="B1114" s="30" t="str">
        <f>VLOOKUP(A1114,'Customer Names'!A1114:E3448,3,FALSE)</f>
        <v>Weiler</v>
      </c>
      <c r="C1114" s="31">
        <f>VLOOKUP(A1114,'Medical Examinations'!A1114:J3448,2,FALSE)</f>
        <v>30.78</v>
      </c>
      <c r="D1114" s="30">
        <f>VLOOKUP(A1114,'Medical Examinations'!A1114:J3448,4,FALSE)</f>
        <v>8.6300000000000008</v>
      </c>
      <c r="E1114" s="32" t="str">
        <f>VLOOKUP(A1114,'Medical Examinations'!A1114:J3448,6,FALSE)</f>
        <v>No</v>
      </c>
      <c r="F1114" s="33" t="str">
        <f>VLOOKUP(A1114,'Medical Examinations'!A1114:J3448,7,FALSE)</f>
        <v>No</v>
      </c>
      <c r="G1114" s="33" t="str">
        <f>VLOOKUP(A1114,'Medical Examinations'!A1114:J3448,8,FALSE)</f>
        <v>No</v>
      </c>
      <c r="H1114" s="33">
        <f>VLOOKUP(A1114,'Medical Examinations'!A1114:J3448,9,FALSE)</f>
        <v>0</v>
      </c>
      <c r="I1114" s="33" t="str">
        <f>VLOOKUP(A1114,'Medical Examinations'!A1114:J3448,10,FALSE)</f>
        <v>No</v>
      </c>
      <c r="J1114" s="33" t="str">
        <f>VLOOKUP(A1114,'Medical Examinations'!A1114:J3448,3,FALSE)</f>
        <v>Obesity</v>
      </c>
      <c r="K1114" s="33" t="str">
        <f>VLOOKUP(A1114,'Medical Examinations'!A1114:J3448,5,FALSE)</f>
        <v>Diabetese</v>
      </c>
      <c r="L1114" s="34">
        <f>VLOOKUP(Healthcare!A1114,'Hospitalisation Details'!A1114:L3456,6,FALSE)</f>
        <v>34698</v>
      </c>
      <c r="M1114" s="35">
        <f>VLOOKUP(A1114,'Hospitalisation Details'!A1114:L3456,9,FALSE)</f>
        <v>10141.14</v>
      </c>
      <c r="N1114" s="32" t="str">
        <f>VLOOKUP(Healthcare!A1114,'Hospitalisation Details'!A1114:L3456,10,FALSE)</f>
        <v>tier - 3</v>
      </c>
      <c r="O1114" s="33" t="str">
        <f>VLOOKUP(A1114,'Hospitalisation Details'!A1113:L3456,11,FALSE)</f>
        <v>tier - 1</v>
      </c>
      <c r="P1114" s="33" t="str">
        <f>VLOOKUP(A1114,'Hospitalisation Details'!A1113:L3456,12)</f>
        <v>R1016</v>
      </c>
      <c r="Q1114" s="36">
        <f ca="1">VLOOKUP(A1114,'Hospitalisation Details'!A1113:L3456,7,FALSE)</f>
        <v>31</v>
      </c>
    </row>
    <row r="1115" spans="1:17" ht="15.5" x14ac:dyDescent="0.35">
      <c r="A1115" s="37" t="s">
        <v>1253</v>
      </c>
      <c r="B1115" s="38" t="str">
        <f>VLOOKUP(A1115,'Customer Names'!A1115:E3449,3,FALSE)</f>
        <v>Schaaf</v>
      </c>
      <c r="C1115" s="39">
        <f>VLOOKUP(A1115,'Medical Examinations'!A1115:J3449,2,FALSE)</f>
        <v>47.2</v>
      </c>
      <c r="D1115" s="38">
        <f>VLOOKUP(A1115,'Medical Examinations'!A1115:J3449,4,FALSE)</f>
        <v>6.29</v>
      </c>
      <c r="E1115" s="40" t="str">
        <f>VLOOKUP(A1115,'Medical Examinations'!A1115:J3449,6,FALSE)</f>
        <v>Yes</v>
      </c>
      <c r="F1115" s="41" t="str">
        <f>VLOOKUP(A1115,'Medical Examinations'!A1115:J3449,7,FALSE)</f>
        <v>No</v>
      </c>
      <c r="G1115" s="41" t="str">
        <f>VLOOKUP(A1115,'Medical Examinations'!A1115:J3449,8,FALSE)</f>
        <v>Yes</v>
      </c>
      <c r="H1115" s="41">
        <f>VLOOKUP(A1115,'Medical Examinations'!A1115:J3449,9,FALSE)</f>
        <v>1</v>
      </c>
      <c r="I1115" s="41" t="str">
        <f>VLOOKUP(A1115,'Medical Examinations'!A1115:J3449,10,FALSE)</f>
        <v>No</v>
      </c>
      <c r="J1115" s="41" t="str">
        <f>VLOOKUP(A1115,'Medical Examinations'!A1115:J3449,3,FALSE)</f>
        <v>Obesity</v>
      </c>
      <c r="K1115" s="41" t="str">
        <f>VLOOKUP(A1115,'Medical Examinations'!A1115:J3449,5,FALSE)</f>
        <v>Prediabetese</v>
      </c>
      <c r="L1115" s="42">
        <f>VLOOKUP(Healthcare!A1115,'Hospitalisation Details'!A1115:L3457,6,FALSE)</f>
        <v>35678</v>
      </c>
      <c r="M1115" s="43">
        <f>VLOOKUP(A1115,'Hospitalisation Details'!A1115:L3457,9,FALSE)</f>
        <v>10139.84</v>
      </c>
      <c r="N1115" s="40" t="str">
        <f>VLOOKUP(Healthcare!A1115,'Hospitalisation Details'!A1115:L3457,10,FALSE)</f>
        <v>tier - 3</v>
      </c>
      <c r="O1115" s="41" t="str">
        <f>VLOOKUP(A1115,'Hospitalisation Details'!A1114:L3457,11,FALSE)</f>
        <v>tier - 2</v>
      </c>
      <c r="P1115" s="41" t="str">
        <f>VLOOKUP(A1115,'Hospitalisation Details'!A1114:L3457,12)</f>
        <v>R1012</v>
      </c>
      <c r="Q1115" s="44">
        <f ca="1">VLOOKUP(A1115,'Hospitalisation Details'!A1114:L3457,7,FALSE)</f>
        <v>29</v>
      </c>
    </row>
    <row r="1116" spans="1:17" ht="15.5" x14ac:dyDescent="0.35">
      <c r="A1116" s="29" t="s">
        <v>1252</v>
      </c>
      <c r="B1116" s="30" t="str">
        <f>VLOOKUP(A1116,'Customer Names'!A1116:E3450,3,FALSE)</f>
        <v>Sack</v>
      </c>
      <c r="C1116" s="31">
        <f>VLOOKUP(A1116,'Medical Examinations'!A1116:J3450,2,FALSE)</f>
        <v>31.6</v>
      </c>
      <c r="D1116" s="30">
        <f>VLOOKUP(A1116,'Medical Examinations'!A1116:J3450,4,FALSE)</f>
        <v>5.75</v>
      </c>
      <c r="E1116" s="32" t="str">
        <f>VLOOKUP(A1116,'Medical Examinations'!A1116:J3450,6,FALSE)</f>
        <v>No</v>
      </c>
      <c r="F1116" s="33" t="str">
        <f>VLOOKUP(A1116,'Medical Examinations'!A1116:J3450,7,FALSE)</f>
        <v>No</v>
      </c>
      <c r="G1116" s="33" t="str">
        <f>VLOOKUP(A1116,'Medical Examinations'!A1116:J3450,8,FALSE)</f>
        <v>No</v>
      </c>
      <c r="H1116" s="33">
        <f>VLOOKUP(A1116,'Medical Examinations'!A1116:J3450,9,FALSE)</f>
        <v>2</v>
      </c>
      <c r="I1116" s="33" t="str">
        <f>VLOOKUP(A1116,'Medical Examinations'!A1116:J3450,10,FALSE)</f>
        <v>No</v>
      </c>
      <c r="J1116" s="33" t="str">
        <f>VLOOKUP(A1116,'Medical Examinations'!A1116:J3450,3,FALSE)</f>
        <v>Obesity</v>
      </c>
      <c r="K1116" s="33" t="str">
        <f>VLOOKUP(A1116,'Medical Examinations'!A1116:J3450,5,FALSE)</f>
        <v>Prediabetese</v>
      </c>
      <c r="L1116" s="34">
        <f>VLOOKUP(Healthcare!A1116,'Hospitalisation Details'!A1116:L3458,6,FALSE)</f>
        <v>33924</v>
      </c>
      <c r="M1116" s="35">
        <f>VLOOKUP(A1116,'Hospitalisation Details'!A1116:L3458,9,FALSE)</f>
        <v>10118.42</v>
      </c>
      <c r="N1116" s="32" t="str">
        <f>VLOOKUP(Healthcare!A1116,'Hospitalisation Details'!A1116:L3458,10,FALSE)</f>
        <v>tier - 3</v>
      </c>
      <c r="O1116" s="33" t="str">
        <f>VLOOKUP(A1116,'Hospitalisation Details'!A1115:L3458,11,FALSE)</f>
        <v>tier - 3</v>
      </c>
      <c r="P1116" s="33" t="str">
        <f>VLOOKUP(A1116,'Hospitalisation Details'!A1115:L3458,12)</f>
        <v>R1011</v>
      </c>
      <c r="Q1116" s="36">
        <f ca="1">VLOOKUP(A1116,'Hospitalisation Details'!A1115:L3458,7,FALSE)</f>
        <v>33</v>
      </c>
    </row>
    <row r="1117" spans="1:17" ht="15.5" x14ac:dyDescent="0.35">
      <c r="A1117" s="37" t="s">
        <v>1251</v>
      </c>
      <c r="B1117" s="38" t="str">
        <f>VLOOKUP(A1117,'Customer Names'!A1117:E3451,3,FALSE)</f>
        <v>Chenard</v>
      </c>
      <c r="C1117" s="39">
        <f>VLOOKUP(A1117,'Medical Examinations'!A1117:J3451,2,FALSE)</f>
        <v>33.914999999999999</v>
      </c>
      <c r="D1117" s="38">
        <f>VLOOKUP(A1117,'Medical Examinations'!A1117:J3451,4,FALSE)</f>
        <v>6.66</v>
      </c>
      <c r="E1117" s="40" t="str">
        <f>VLOOKUP(A1117,'Medical Examinations'!A1117:J3451,6,FALSE)</f>
        <v>Yes</v>
      </c>
      <c r="F1117" s="41" t="str">
        <f>VLOOKUP(A1117,'Medical Examinations'!A1117:J3451,7,FALSE)</f>
        <v>No</v>
      </c>
      <c r="G1117" s="41" t="str">
        <f>VLOOKUP(A1117,'Medical Examinations'!A1117:J3451,8,FALSE)</f>
        <v>No</v>
      </c>
      <c r="H1117" s="41">
        <f>VLOOKUP(A1117,'Medical Examinations'!A1117:J3451,9,FALSE)</f>
        <v>1</v>
      </c>
      <c r="I1117" s="41" t="str">
        <f>VLOOKUP(A1117,'Medical Examinations'!A1117:J3451,10,FALSE)</f>
        <v>No</v>
      </c>
      <c r="J1117" s="41" t="str">
        <f>VLOOKUP(A1117,'Medical Examinations'!A1117:J3451,3,FALSE)</f>
        <v>Obesity</v>
      </c>
      <c r="K1117" s="41" t="str">
        <f>VLOOKUP(A1117,'Medical Examinations'!A1117:J3451,5,FALSE)</f>
        <v>Diabetese</v>
      </c>
      <c r="L1117" s="42">
        <f>VLOOKUP(Healthcare!A1117,'Hospitalisation Details'!A1117:L3459,6,FALSE)</f>
        <v>34882</v>
      </c>
      <c r="M1117" s="43">
        <f>VLOOKUP(A1117,'Hospitalisation Details'!A1117:L3459,9,FALSE)</f>
        <v>10115.01</v>
      </c>
      <c r="N1117" s="40" t="str">
        <f>VLOOKUP(Healthcare!A1117,'Hospitalisation Details'!A1117:L3459,10,FALSE)</f>
        <v>tier - 3</v>
      </c>
      <c r="O1117" s="41" t="str">
        <f>VLOOKUP(A1117,'Hospitalisation Details'!A1116:L3459,11,FALSE)</f>
        <v>tier - 3</v>
      </c>
      <c r="P1117" s="41" t="str">
        <f>VLOOKUP(A1117,'Hospitalisation Details'!A1116:L3459,12)</f>
        <v>R1012</v>
      </c>
      <c r="Q1117" s="44">
        <f ca="1">VLOOKUP(A1117,'Hospitalisation Details'!A1116:L3459,7,FALSE)</f>
        <v>31</v>
      </c>
    </row>
    <row r="1118" spans="1:17" ht="15.5" x14ac:dyDescent="0.35">
      <c r="A1118" s="29" t="s">
        <v>1250</v>
      </c>
      <c r="B1118" s="30" t="str">
        <f>VLOOKUP(A1118,'Customer Names'!A1118:E3452,3,FALSE)</f>
        <v>Williamson</v>
      </c>
      <c r="C1118" s="31">
        <f>VLOOKUP(A1118,'Medical Examinations'!A1118:J3452,2,FALSE)</f>
        <v>23.54</v>
      </c>
      <c r="D1118" s="30">
        <f>VLOOKUP(A1118,'Medical Examinations'!A1118:J3452,4,FALSE)</f>
        <v>5.0999999999999996</v>
      </c>
      <c r="E1118" s="32" t="str">
        <f>VLOOKUP(A1118,'Medical Examinations'!A1118:J3452,6,FALSE)</f>
        <v>No</v>
      </c>
      <c r="F1118" s="33" t="str">
        <f>VLOOKUP(A1118,'Medical Examinations'!A1118:J3452,7,FALSE)</f>
        <v>No</v>
      </c>
      <c r="G1118" s="33" t="str">
        <f>VLOOKUP(A1118,'Medical Examinations'!A1118:J3452,8,FALSE)</f>
        <v>No</v>
      </c>
      <c r="H1118" s="33">
        <f>VLOOKUP(A1118,'Medical Examinations'!A1118:J3452,9,FALSE)</f>
        <v>2</v>
      </c>
      <c r="I1118" s="33" t="str">
        <f>VLOOKUP(A1118,'Medical Examinations'!A1118:J3452,10,FALSE)</f>
        <v>No</v>
      </c>
      <c r="J1118" s="33" t="str">
        <f>VLOOKUP(A1118,'Medical Examinations'!A1118:J3452,3,FALSE)</f>
        <v>Normal weight</v>
      </c>
      <c r="K1118" s="33" t="str">
        <f>VLOOKUP(A1118,'Medical Examinations'!A1118:J3452,5,FALSE)</f>
        <v>Normal</v>
      </c>
      <c r="L1118" s="34">
        <f>VLOOKUP(Healthcare!A1118,'Hospitalisation Details'!A1118:L3460,6,FALSE)</f>
        <v>33824</v>
      </c>
      <c r="M1118" s="35">
        <f>VLOOKUP(A1118,'Hospitalisation Details'!A1118:L3460,9,FALSE)</f>
        <v>10107.219999999999</v>
      </c>
      <c r="N1118" s="32" t="str">
        <f>VLOOKUP(Healthcare!A1118,'Hospitalisation Details'!A1118:L3460,10,FALSE)</f>
        <v>tier - 3</v>
      </c>
      <c r="O1118" s="33" t="str">
        <f>VLOOKUP(A1118,'Hospitalisation Details'!A1117:L3460,11,FALSE)</f>
        <v>tier - 1</v>
      </c>
      <c r="P1118" s="33" t="str">
        <f>VLOOKUP(A1118,'Hospitalisation Details'!A1117:L3460,12)</f>
        <v>R1013</v>
      </c>
      <c r="Q1118" s="36">
        <f ca="1">VLOOKUP(A1118,'Hospitalisation Details'!A1117:L3460,7,FALSE)</f>
        <v>34</v>
      </c>
    </row>
    <row r="1119" spans="1:17" ht="15.5" x14ac:dyDescent="0.35">
      <c r="A1119" s="37" t="s">
        <v>1249</v>
      </c>
      <c r="B1119" s="38" t="str">
        <f>VLOOKUP(A1119,'Customer Names'!A1119:E3453,3,FALSE)</f>
        <v>Dollas</v>
      </c>
      <c r="C1119" s="39">
        <f>VLOOKUP(A1119,'Medical Examinations'!A1119:J3453,2,FALSE)</f>
        <v>27.074999999999999</v>
      </c>
      <c r="D1119" s="38">
        <f>VLOOKUP(A1119,'Medical Examinations'!A1119:J3453,4,FALSE)</f>
        <v>4.41</v>
      </c>
      <c r="E1119" s="40" t="str">
        <f>VLOOKUP(A1119,'Medical Examinations'!A1119:J3453,6,FALSE)</f>
        <v>No</v>
      </c>
      <c r="F1119" s="41" t="str">
        <f>VLOOKUP(A1119,'Medical Examinations'!A1119:J3453,7,FALSE)</f>
        <v>No</v>
      </c>
      <c r="G1119" s="41" t="str">
        <f>VLOOKUP(A1119,'Medical Examinations'!A1119:J3453,8,FALSE)</f>
        <v>No</v>
      </c>
      <c r="H1119" s="41">
        <f>VLOOKUP(A1119,'Medical Examinations'!A1119:J3453,9,FALSE)</f>
        <v>2</v>
      </c>
      <c r="I1119" s="41" t="str">
        <f>VLOOKUP(A1119,'Medical Examinations'!A1119:J3453,10,FALSE)</f>
        <v>No</v>
      </c>
      <c r="J1119" s="41" t="str">
        <f>VLOOKUP(A1119,'Medical Examinations'!A1119:J3453,3,FALSE)</f>
        <v>Overweight</v>
      </c>
      <c r="K1119" s="41" t="str">
        <f>VLOOKUP(A1119,'Medical Examinations'!A1119:J3453,5,FALSE)</f>
        <v>Normal</v>
      </c>
      <c r="L1119" s="42">
        <f>VLOOKUP(Healthcare!A1119,'Hospitalisation Details'!A1119:L3461,6,FALSE)</f>
        <v>33896</v>
      </c>
      <c r="M1119" s="43">
        <f>VLOOKUP(A1119,'Hospitalisation Details'!A1119:L3461,9,FALSE)</f>
        <v>10106.129999999999</v>
      </c>
      <c r="N1119" s="40" t="str">
        <f>VLOOKUP(Healthcare!A1119,'Hospitalisation Details'!A1119:L3461,10,FALSE)</f>
        <v>tier - 3</v>
      </c>
      <c r="O1119" s="41" t="str">
        <f>VLOOKUP(A1119,'Hospitalisation Details'!A1118:L3461,11,FALSE)</f>
        <v>tier - 1</v>
      </c>
      <c r="P1119" s="41" t="str">
        <f>VLOOKUP(A1119,'Hospitalisation Details'!A1118:L3461,12)</f>
        <v>R1024</v>
      </c>
      <c r="Q1119" s="44">
        <f ca="1">VLOOKUP(A1119,'Hospitalisation Details'!A1118:L3461,7,FALSE)</f>
        <v>33</v>
      </c>
    </row>
    <row r="1120" spans="1:17" ht="15.5" x14ac:dyDescent="0.35">
      <c r="A1120" s="29" t="s">
        <v>1248</v>
      </c>
      <c r="B1120" s="30" t="str">
        <f>VLOOKUP(A1120,'Customer Names'!A1120:E3454,3,FALSE)</f>
        <v>Sprague</v>
      </c>
      <c r="C1120" s="31">
        <f>VLOOKUP(A1120,'Medical Examinations'!A1120:J3454,2,FALSE)</f>
        <v>25.8</v>
      </c>
      <c r="D1120" s="30">
        <f>VLOOKUP(A1120,'Medical Examinations'!A1120:J3454,4,FALSE)</f>
        <v>5.52</v>
      </c>
      <c r="E1120" s="32" t="str">
        <f>VLOOKUP(A1120,'Medical Examinations'!A1120:J3454,6,FALSE)</f>
        <v>Yes</v>
      </c>
      <c r="F1120" s="33" t="str">
        <f>VLOOKUP(A1120,'Medical Examinations'!A1120:J3454,7,FALSE)</f>
        <v>No</v>
      </c>
      <c r="G1120" s="33" t="str">
        <f>VLOOKUP(A1120,'Medical Examinations'!A1120:J3454,8,FALSE)</f>
        <v>No</v>
      </c>
      <c r="H1120" s="33">
        <f>VLOOKUP(A1120,'Medical Examinations'!A1120:J3454,9,FALSE)</f>
        <v>0</v>
      </c>
      <c r="I1120" s="33" t="str">
        <f>VLOOKUP(A1120,'Medical Examinations'!A1120:J3454,10,FALSE)</f>
        <v>No</v>
      </c>
      <c r="J1120" s="33" t="str">
        <f>VLOOKUP(A1120,'Medical Examinations'!A1120:J3454,3,FALSE)</f>
        <v>Overweight</v>
      </c>
      <c r="K1120" s="33" t="str">
        <f>VLOOKUP(A1120,'Medical Examinations'!A1120:J3454,5,FALSE)</f>
        <v>Normal</v>
      </c>
      <c r="L1120" s="34">
        <f>VLOOKUP(Healthcare!A1120,'Hospitalisation Details'!A1120:L3462,6,FALSE)</f>
        <v>35418</v>
      </c>
      <c r="M1120" s="35">
        <f>VLOOKUP(A1120,'Hospitalisation Details'!A1120:L3462,9,FALSE)</f>
        <v>10096.969999999999</v>
      </c>
      <c r="N1120" s="32" t="str">
        <f>VLOOKUP(Healthcare!A1120,'Hospitalisation Details'!A1120:L3462,10,FALSE)</f>
        <v>tier - 3</v>
      </c>
      <c r="O1120" s="33" t="str">
        <f>VLOOKUP(A1120,'Hospitalisation Details'!A1119:L3462,11,FALSE)</f>
        <v>tier - 2</v>
      </c>
      <c r="P1120" s="33" t="str">
        <f>VLOOKUP(A1120,'Hospitalisation Details'!A1119:L3462,12)</f>
        <v>R1011</v>
      </c>
      <c r="Q1120" s="36">
        <f ca="1">VLOOKUP(A1120,'Hospitalisation Details'!A1119:L3462,7,FALSE)</f>
        <v>29</v>
      </c>
    </row>
    <row r="1121" spans="1:17" ht="15.5" x14ac:dyDescent="0.35">
      <c r="A1121" s="37" t="s">
        <v>1247</v>
      </c>
      <c r="B1121" s="38" t="str">
        <f>VLOOKUP(A1121,'Customer Names'!A1121:E3455,3,FALSE)</f>
        <v>Michell</v>
      </c>
      <c r="C1121" s="39">
        <f>VLOOKUP(A1121,'Medical Examinations'!A1121:J3455,2,FALSE)</f>
        <v>36.1</v>
      </c>
      <c r="D1121" s="38">
        <f>VLOOKUP(A1121,'Medical Examinations'!A1121:J3455,4,FALSE)</f>
        <v>4.62</v>
      </c>
      <c r="E1121" s="40" t="str">
        <f>VLOOKUP(A1121,'Medical Examinations'!A1121:J3455,6,FALSE)</f>
        <v>Yes</v>
      </c>
      <c r="F1121" s="41" t="str">
        <f>VLOOKUP(A1121,'Medical Examinations'!A1121:J3455,7,FALSE)</f>
        <v>No</v>
      </c>
      <c r="G1121" s="41" t="str">
        <f>VLOOKUP(A1121,'Medical Examinations'!A1121:J3455,8,FALSE)</f>
        <v>Yes</v>
      </c>
      <c r="H1121" s="41">
        <f>VLOOKUP(A1121,'Medical Examinations'!A1121:J3455,9,FALSE)</f>
        <v>1</v>
      </c>
      <c r="I1121" s="41" t="str">
        <f>VLOOKUP(A1121,'Medical Examinations'!A1121:J3455,10,FALSE)</f>
        <v>No</v>
      </c>
      <c r="J1121" s="41" t="str">
        <f>VLOOKUP(A1121,'Medical Examinations'!A1121:J3455,3,FALSE)</f>
        <v>Obesity</v>
      </c>
      <c r="K1121" s="41" t="str">
        <f>VLOOKUP(A1121,'Medical Examinations'!A1121:J3455,5,FALSE)</f>
        <v>Normal</v>
      </c>
      <c r="L1121" s="42">
        <f>VLOOKUP(Healthcare!A1121,'Hospitalisation Details'!A1121:L3463,6,FALSE)</f>
        <v>36344</v>
      </c>
      <c r="M1121" s="43">
        <f>VLOOKUP(A1121,'Hospitalisation Details'!A1121:L3463,9,FALSE)</f>
        <v>10085.85</v>
      </c>
      <c r="N1121" s="40" t="str">
        <f>VLOOKUP(Healthcare!A1121,'Hospitalisation Details'!A1121:L3463,10,FALSE)</f>
        <v>tier - 3</v>
      </c>
      <c r="O1121" s="41" t="str">
        <f>VLOOKUP(A1121,'Hospitalisation Details'!A1120:L3463,11,FALSE)</f>
        <v>tier - 3</v>
      </c>
      <c r="P1121" s="41" t="str">
        <f>VLOOKUP(A1121,'Hospitalisation Details'!A1120:L3463,12)</f>
        <v>R1011</v>
      </c>
      <c r="Q1121" s="44">
        <f ca="1">VLOOKUP(A1121,'Hospitalisation Details'!A1120:L3463,7,FALSE)</f>
        <v>27</v>
      </c>
    </row>
    <row r="1122" spans="1:17" ht="15.5" x14ac:dyDescent="0.35">
      <c r="A1122" s="29" t="s">
        <v>1246</v>
      </c>
      <c r="B1122" s="30" t="str">
        <f>VLOOKUP(A1122,'Customer Names'!A1122:E3456,3,FALSE)</f>
        <v>Datwyler</v>
      </c>
      <c r="C1122" s="31">
        <f>VLOOKUP(A1122,'Medical Examinations'!A1122:J3456,2,FALSE)</f>
        <v>30.495000000000001</v>
      </c>
      <c r="D1122" s="30">
        <f>VLOOKUP(A1122,'Medical Examinations'!A1122:J3456,4,FALSE)</f>
        <v>5.74</v>
      </c>
      <c r="E1122" s="32" t="str">
        <f>VLOOKUP(A1122,'Medical Examinations'!A1122:J3456,6,FALSE)</f>
        <v>Yes</v>
      </c>
      <c r="F1122" s="33" t="str">
        <f>VLOOKUP(A1122,'Medical Examinations'!A1122:J3456,7,FALSE)</f>
        <v>No</v>
      </c>
      <c r="G1122" s="33" t="str">
        <f>VLOOKUP(A1122,'Medical Examinations'!A1122:J3456,8,FALSE)</f>
        <v>Yes</v>
      </c>
      <c r="H1122" s="33">
        <f>VLOOKUP(A1122,'Medical Examinations'!A1122:J3456,9,FALSE)</f>
        <v>1</v>
      </c>
      <c r="I1122" s="33" t="str">
        <f>VLOOKUP(A1122,'Medical Examinations'!A1122:J3456,10,FALSE)</f>
        <v>No</v>
      </c>
      <c r="J1122" s="33" t="str">
        <f>VLOOKUP(A1122,'Medical Examinations'!A1122:J3456,3,FALSE)</f>
        <v>Obesity</v>
      </c>
      <c r="K1122" s="33" t="str">
        <f>VLOOKUP(A1122,'Medical Examinations'!A1122:J3456,5,FALSE)</f>
        <v>Prediabetese</v>
      </c>
      <c r="L1122" s="34">
        <f>VLOOKUP(Healthcare!A1122,'Hospitalisation Details'!A1122:L3464,6,FALSE)</f>
        <v>36460</v>
      </c>
      <c r="M1122" s="35">
        <f>VLOOKUP(A1122,'Hospitalisation Details'!A1122:L3464,9,FALSE)</f>
        <v>10072.06</v>
      </c>
      <c r="N1122" s="32" t="str">
        <f>VLOOKUP(Healthcare!A1122,'Hospitalisation Details'!A1122:L3464,10,FALSE)</f>
        <v>tier - 3</v>
      </c>
      <c r="O1122" s="33" t="str">
        <f>VLOOKUP(A1122,'Hospitalisation Details'!A1121:L3464,11,FALSE)</f>
        <v>tier - 1</v>
      </c>
      <c r="P1122" s="33" t="str">
        <f>VLOOKUP(A1122,'Hospitalisation Details'!A1121:L3464,12)</f>
        <v>R1017</v>
      </c>
      <c r="Q1122" s="36">
        <f ca="1">VLOOKUP(A1122,'Hospitalisation Details'!A1121:L3464,7,FALSE)</f>
        <v>26</v>
      </c>
    </row>
    <row r="1123" spans="1:17" ht="15.5" x14ac:dyDescent="0.35">
      <c r="A1123" s="37" t="s">
        <v>1245</v>
      </c>
      <c r="B1123" s="38" t="str">
        <f>VLOOKUP(A1123,'Customer Names'!A1123:E3457,3,FALSE)</f>
        <v>Mead</v>
      </c>
      <c r="C1123" s="39">
        <f>VLOOKUP(A1123,'Medical Examinations'!A1123:J3457,2,FALSE)</f>
        <v>21.4</v>
      </c>
      <c r="D1123" s="38">
        <f>VLOOKUP(A1123,'Medical Examinations'!A1123:J3457,4,FALSE)</f>
        <v>6.3</v>
      </c>
      <c r="E1123" s="40" t="str">
        <f>VLOOKUP(A1123,'Medical Examinations'!A1123:J3457,6,FALSE)</f>
        <v>Yes</v>
      </c>
      <c r="F1123" s="41" t="str">
        <f>VLOOKUP(A1123,'Medical Examinations'!A1123:J3457,7,FALSE)</f>
        <v>No</v>
      </c>
      <c r="G1123" s="41" t="str">
        <f>VLOOKUP(A1123,'Medical Examinations'!A1123:J3457,8,FALSE)</f>
        <v>Yes</v>
      </c>
      <c r="H1123" s="41">
        <f>VLOOKUP(A1123,'Medical Examinations'!A1123:J3457,9,FALSE)</f>
        <v>1</v>
      </c>
      <c r="I1123" s="41" t="str">
        <f>VLOOKUP(A1123,'Medical Examinations'!A1123:J3457,10,FALSE)</f>
        <v>No</v>
      </c>
      <c r="J1123" s="41" t="str">
        <f>VLOOKUP(A1123,'Medical Examinations'!A1123:J3457,3,FALSE)</f>
        <v>Normal weight</v>
      </c>
      <c r="K1123" s="41" t="str">
        <f>VLOOKUP(A1123,'Medical Examinations'!A1123:J3457,5,FALSE)</f>
        <v>Prediabetese</v>
      </c>
      <c r="L1123" s="42">
        <f>VLOOKUP(Healthcare!A1123,'Hospitalisation Details'!A1123:L3465,6,FALSE)</f>
        <v>36394</v>
      </c>
      <c r="M1123" s="43">
        <f>VLOOKUP(A1123,'Hospitalisation Details'!A1123:L3465,9,FALSE)</f>
        <v>10065.41</v>
      </c>
      <c r="N1123" s="40" t="str">
        <f>VLOOKUP(Healthcare!A1123,'Hospitalisation Details'!A1123:L3465,10,FALSE)</f>
        <v>tier - 3</v>
      </c>
      <c r="O1123" s="41" t="str">
        <f>VLOOKUP(A1123,'Hospitalisation Details'!A1122:L3465,11,FALSE)</f>
        <v>tier - 2</v>
      </c>
      <c r="P1123" s="41" t="str">
        <f>VLOOKUP(A1123,'Hospitalisation Details'!A1122:L3465,12)</f>
        <v>R1011</v>
      </c>
      <c r="Q1123" s="44">
        <f ca="1">VLOOKUP(A1123,'Hospitalisation Details'!A1122:L3465,7,FALSE)</f>
        <v>27</v>
      </c>
    </row>
    <row r="1124" spans="1:17" ht="15.5" x14ac:dyDescent="0.35">
      <c r="A1124" s="29" t="s">
        <v>1244</v>
      </c>
      <c r="B1124" s="30" t="str">
        <f>VLOOKUP(A1124,'Customer Names'!A1124:E3458,3,FALSE)</f>
        <v>Kennedy</v>
      </c>
      <c r="C1124" s="31">
        <f>VLOOKUP(A1124,'Medical Examinations'!A1124:J3458,2,FALSE)</f>
        <v>32.299999999999997</v>
      </c>
      <c r="D1124" s="30">
        <f>VLOOKUP(A1124,'Medical Examinations'!A1124:J3458,4,FALSE)</f>
        <v>10.27</v>
      </c>
      <c r="E1124" s="32" t="str">
        <f>VLOOKUP(A1124,'Medical Examinations'!A1124:J3458,6,FALSE)</f>
        <v>No</v>
      </c>
      <c r="F1124" s="33" t="str">
        <f>VLOOKUP(A1124,'Medical Examinations'!A1124:J3458,7,FALSE)</f>
        <v>No</v>
      </c>
      <c r="G1124" s="33" t="str">
        <f>VLOOKUP(A1124,'Medical Examinations'!A1124:J3458,8,FALSE)</f>
        <v>No</v>
      </c>
      <c r="H1124" s="33">
        <f>VLOOKUP(A1124,'Medical Examinations'!A1124:J3458,9,FALSE)</f>
        <v>0</v>
      </c>
      <c r="I1124" s="33" t="str">
        <f>VLOOKUP(A1124,'Medical Examinations'!A1124:J3458,10,FALSE)</f>
        <v>No</v>
      </c>
      <c r="J1124" s="33" t="str">
        <f>VLOOKUP(A1124,'Medical Examinations'!A1124:J3458,3,FALSE)</f>
        <v>Obesity</v>
      </c>
      <c r="K1124" s="33" t="str">
        <f>VLOOKUP(A1124,'Medical Examinations'!A1124:J3458,5,FALSE)</f>
        <v>Diabetese</v>
      </c>
      <c r="L1124" s="34">
        <f>VLOOKUP(Healthcare!A1124,'Hospitalisation Details'!A1124:L3466,6,FALSE)</f>
        <v>34576</v>
      </c>
      <c r="M1124" s="35">
        <f>VLOOKUP(A1124,'Hospitalisation Details'!A1124:L3466,9,FALSE)</f>
        <v>10043.25</v>
      </c>
      <c r="N1124" s="32" t="str">
        <f>VLOOKUP(Healthcare!A1124,'Hospitalisation Details'!A1124:L3466,10,FALSE)</f>
        <v>tier - 3</v>
      </c>
      <c r="O1124" s="33" t="str">
        <f>VLOOKUP(A1124,'Hospitalisation Details'!A1123:L3466,11,FALSE)</f>
        <v>tier - 2</v>
      </c>
      <c r="P1124" s="33" t="str">
        <f>VLOOKUP(A1124,'Hospitalisation Details'!A1123:L3466,12)</f>
        <v>R1024</v>
      </c>
      <c r="Q1124" s="36">
        <f ca="1">VLOOKUP(A1124,'Hospitalisation Details'!A1123:L3466,7,FALSE)</f>
        <v>32</v>
      </c>
    </row>
    <row r="1125" spans="1:17" ht="15.5" x14ac:dyDescent="0.35">
      <c r="A1125" s="37" t="s">
        <v>1243</v>
      </c>
      <c r="B1125" s="38" t="str">
        <f>VLOOKUP(A1125,'Customer Names'!A1125:E3459,3,FALSE)</f>
        <v>Czech</v>
      </c>
      <c r="C1125" s="39">
        <f>VLOOKUP(A1125,'Medical Examinations'!A1125:J3459,2,FALSE)</f>
        <v>29.78</v>
      </c>
      <c r="D1125" s="38">
        <f>VLOOKUP(A1125,'Medical Examinations'!A1125:J3459,4,FALSE)</f>
        <v>5.85</v>
      </c>
      <c r="E1125" s="40" t="str">
        <f>VLOOKUP(A1125,'Medical Examinations'!A1125:J3459,6,FALSE)</f>
        <v>No</v>
      </c>
      <c r="F1125" s="41" t="str">
        <f>VLOOKUP(A1125,'Medical Examinations'!A1125:J3459,7,FALSE)</f>
        <v>No</v>
      </c>
      <c r="G1125" s="41" t="str">
        <f>VLOOKUP(A1125,'Medical Examinations'!A1125:J3459,8,FALSE)</f>
        <v>Yes</v>
      </c>
      <c r="H1125" s="41">
        <f>VLOOKUP(A1125,'Medical Examinations'!A1125:J3459,9,FALSE)</f>
        <v>1</v>
      </c>
      <c r="I1125" s="41" t="str">
        <f>VLOOKUP(A1125,'Medical Examinations'!A1125:J3459,10,FALSE)</f>
        <v>No</v>
      </c>
      <c r="J1125" s="41" t="str">
        <f>VLOOKUP(A1125,'Medical Examinations'!A1125:J3459,3,FALSE)</f>
        <v>Overweight</v>
      </c>
      <c r="K1125" s="41" t="str">
        <f>VLOOKUP(A1125,'Medical Examinations'!A1125:J3459,5,FALSE)</f>
        <v>Prediabetese</v>
      </c>
      <c r="L1125" s="42">
        <f>VLOOKUP(Healthcare!A1125,'Hospitalisation Details'!A1125:L3467,6,FALSE)</f>
        <v>36522</v>
      </c>
      <c r="M1125" s="43">
        <f>VLOOKUP(A1125,'Hospitalisation Details'!A1125:L3467,9,FALSE)</f>
        <v>10027.15</v>
      </c>
      <c r="N1125" s="40" t="str">
        <f>VLOOKUP(Healthcare!A1125,'Hospitalisation Details'!A1125:L3467,10,FALSE)</f>
        <v>tier - 3</v>
      </c>
      <c r="O1125" s="41" t="str">
        <f>VLOOKUP(A1125,'Hospitalisation Details'!A1124:L3467,11,FALSE)</f>
        <v>tier - 1</v>
      </c>
      <c r="P1125" s="41" t="str">
        <f>VLOOKUP(A1125,'Hospitalisation Details'!A1124:L3467,12)</f>
        <v>R1021</v>
      </c>
      <c r="Q1125" s="44">
        <f ca="1">VLOOKUP(A1125,'Hospitalisation Details'!A1124:L3467,7,FALSE)</f>
        <v>26</v>
      </c>
    </row>
    <row r="1126" spans="1:17" ht="15.5" x14ac:dyDescent="0.35">
      <c r="A1126" s="29" t="s">
        <v>1242</v>
      </c>
      <c r="B1126" s="30" t="str">
        <f>VLOOKUP(A1126,'Customer Names'!A1126:E3460,3,FALSE)</f>
        <v>O'Brien</v>
      </c>
      <c r="C1126" s="31">
        <f>VLOOKUP(A1126,'Medical Examinations'!A1126:J3460,2,FALSE)</f>
        <v>34.76</v>
      </c>
      <c r="D1126" s="30">
        <f>VLOOKUP(A1126,'Medical Examinations'!A1126:J3460,4,FALSE)</f>
        <v>5.92</v>
      </c>
      <c r="E1126" s="32" t="str">
        <f>VLOOKUP(A1126,'Medical Examinations'!A1126:J3460,6,FALSE)</f>
        <v>Yes</v>
      </c>
      <c r="F1126" s="33" t="str">
        <f>VLOOKUP(A1126,'Medical Examinations'!A1126:J3460,7,FALSE)</f>
        <v>No</v>
      </c>
      <c r="G1126" s="33" t="str">
        <f>VLOOKUP(A1126,'Medical Examinations'!A1126:J3460,8,FALSE)</f>
        <v>No</v>
      </c>
      <c r="H1126" s="33">
        <f>VLOOKUP(A1126,'Medical Examinations'!A1126:J3460,9,FALSE)</f>
        <v>1</v>
      </c>
      <c r="I1126" s="33" t="str">
        <f>VLOOKUP(A1126,'Medical Examinations'!A1126:J3460,10,FALSE)</f>
        <v>No</v>
      </c>
      <c r="J1126" s="33" t="str">
        <f>VLOOKUP(A1126,'Medical Examinations'!A1126:J3460,3,FALSE)</f>
        <v>Obesity</v>
      </c>
      <c r="K1126" s="33" t="str">
        <f>VLOOKUP(A1126,'Medical Examinations'!A1126:J3460,5,FALSE)</f>
        <v>Prediabetese</v>
      </c>
      <c r="L1126" s="34">
        <f>VLOOKUP(Healthcare!A1126,'Hospitalisation Details'!A1126:L3468,6,FALSE)</f>
        <v>35979</v>
      </c>
      <c r="M1126" s="35">
        <f>VLOOKUP(A1126,'Hospitalisation Details'!A1126:L3468,9,FALSE)</f>
        <v>10011.44</v>
      </c>
      <c r="N1126" s="32" t="str">
        <f>VLOOKUP(Healthcare!A1126,'Hospitalisation Details'!A1126:L3468,10,FALSE)</f>
        <v>tier - 3</v>
      </c>
      <c r="O1126" s="33" t="str">
        <f>VLOOKUP(A1126,'Hospitalisation Details'!A1125:L3468,11,FALSE)</f>
        <v>tier - 3</v>
      </c>
      <c r="P1126" s="33" t="str">
        <f>VLOOKUP(A1126,'Hospitalisation Details'!A1125:L3468,12)</f>
        <v>R1026</v>
      </c>
      <c r="Q1126" s="36">
        <f ca="1">VLOOKUP(A1126,'Hospitalisation Details'!A1125:L3468,7,FALSE)</f>
        <v>28</v>
      </c>
    </row>
    <row r="1127" spans="1:17" ht="15.5" x14ac:dyDescent="0.35">
      <c r="A1127" s="37" t="s">
        <v>1241</v>
      </c>
      <c r="B1127" s="38" t="str">
        <f>VLOOKUP(A1127,'Customer Names'!A1127:E3461,3,FALSE)</f>
        <v>Bachman</v>
      </c>
      <c r="C1127" s="39">
        <f>VLOOKUP(A1127,'Medical Examinations'!A1127:J3461,2,FALSE)</f>
        <v>18.335000000000001</v>
      </c>
      <c r="D1127" s="38">
        <f>VLOOKUP(A1127,'Medical Examinations'!A1127:J3461,4,FALSE)</f>
        <v>10.01</v>
      </c>
      <c r="E1127" s="40" t="str">
        <f>VLOOKUP(A1127,'Medical Examinations'!A1127:J3461,6,FALSE)</f>
        <v>Yes</v>
      </c>
      <c r="F1127" s="41" t="str">
        <f>VLOOKUP(A1127,'Medical Examinations'!A1127:J3461,7,FALSE)</f>
        <v>No</v>
      </c>
      <c r="G1127" s="41" t="str">
        <f>VLOOKUP(A1127,'Medical Examinations'!A1127:J3461,8,FALSE)</f>
        <v>No</v>
      </c>
      <c r="H1127" s="41">
        <f>VLOOKUP(A1127,'Medical Examinations'!A1127:J3461,9,FALSE)</f>
        <v>2</v>
      </c>
      <c r="I1127" s="41" t="str">
        <f>VLOOKUP(A1127,'Medical Examinations'!A1127:J3461,10,FALSE)</f>
        <v>No</v>
      </c>
      <c r="J1127" s="41" t="str">
        <f>VLOOKUP(A1127,'Medical Examinations'!A1127:J3461,3,FALSE)</f>
        <v>Underweight</v>
      </c>
      <c r="K1127" s="41" t="str">
        <f>VLOOKUP(A1127,'Medical Examinations'!A1127:J3461,5,FALSE)</f>
        <v>Diabetese</v>
      </c>
      <c r="L1127" s="42">
        <f>VLOOKUP(Healthcare!A1127,'Hospitalisation Details'!A1127:L3469,6,FALSE)</f>
        <v>33096</v>
      </c>
      <c r="M1127" s="43">
        <f>VLOOKUP(A1127,'Hospitalisation Details'!A1127:L3469,9,FALSE)</f>
        <v>9991.0400000000009</v>
      </c>
      <c r="N1127" s="40" t="str">
        <f>VLOOKUP(Healthcare!A1127,'Hospitalisation Details'!A1127:L3469,10,FALSE)</f>
        <v>tier - 2</v>
      </c>
      <c r="O1127" s="41" t="str">
        <f>VLOOKUP(A1127,'Hospitalisation Details'!A1126:L3469,11,FALSE)</f>
        <v>tier - 3</v>
      </c>
      <c r="P1127" s="41" t="str">
        <f>VLOOKUP(A1127,'Hospitalisation Details'!A1126:L3469,12)</f>
        <v>R1012</v>
      </c>
      <c r="Q1127" s="44">
        <f ca="1">VLOOKUP(A1127,'Hospitalisation Details'!A1126:L3469,7,FALSE)</f>
        <v>36</v>
      </c>
    </row>
    <row r="1128" spans="1:17" ht="15.5" x14ac:dyDescent="0.35">
      <c r="A1128" s="29" t="s">
        <v>1240</v>
      </c>
      <c r="B1128" s="30" t="str">
        <f>VLOOKUP(A1128,'Customer Names'!A1128:E3462,3,FALSE)</f>
        <v>Bednar</v>
      </c>
      <c r="C1128" s="31">
        <f>VLOOKUP(A1128,'Medical Examinations'!A1128:J3462,2,FALSE)</f>
        <v>32.299999999999997</v>
      </c>
      <c r="D1128" s="30">
        <f>VLOOKUP(A1128,'Medical Examinations'!A1128:J3462,4,FALSE)</f>
        <v>9.59</v>
      </c>
      <c r="E1128" s="32" t="str">
        <f>VLOOKUP(A1128,'Medical Examinations'!A1128:J3462,6,FALSE)</f>
        <v>No</v>
      </c>
      <c r="F1128" s="33" t="str">
        <f>VLOOKUP(A1128,'Medical Examinations'!A1128:J3462,7,FALSE)</f>
        <v>No</v>
      </c>
      <c r="G1128" s="33" t="str">
        <f>VLOOKUP(A1128,'Medical Examinations'!A1128:J3462,8,FALSE)</f>
        <v>No</v>
      </c>
      <c r="H1128" s="33">
        <f>VLOOKUP(A1128,'Medical Examinations'!A1128:J3462,9,FALSE)</f>
        <v>0</v>
      </c>
      <c r="I1128" s="33" t="str">
        <f>VLOOKUP(A1128,'Medical Examinations'!A1128:J3462,10,FALSE)</f>
        <v>No</v>
      </c>
      <c r="J1128" s="33" t="str">
        <f>VLOOKUP(A1128,'Medical Examinations'!A1128:J3462,3,FALSE)</f>
        <v>Obesity</v>
      </c>
      <c r="K1128" s="33" t="str">
        <f>VLOOKUP(A1128,'Medical Examinations'!A1128:J3462,5,FALSE)</f>
        <v>Diabetese</v>
      </c>
      <c r="L1128" s="34">
        <f>VLOOKUP(Healthcare!A1128,'Hospitalisation Details'!A1128:L3470,6,FALSE)</f>
        <v>33517</v>
      </c>
      <c r="M1128" s="35">
        <f>VLOOKUP(A1128,'Hospitalisation Details'!A1128:L3470,9,FALSE)</f>
        <v>9964.06</v>
      </c>
      <c r="N1128" s="32" t="str">
        <f>VLOOKUP(Healthcare!A1128,'Hospitalisation Details'!A1128:L3470,10,FALSE)</f>
        <v>tier - 2</v>
      </c>
      <c r="O1128" s="33" t="str">
        <f>VLOOKUP(A1128,'Hospitalisation Details'!A1127:L3470,11,FALSE)</f>
        <v>tier - 2</v>
      </c>
      <c r="P1128" s="33" t="str">
        <f>VLOOKUP(A1128,'Hospitalisation Details'!A1127:L3470,12)</f>
        <v>R1019</v>
      </c>
      <c r="Q1128" s="36">
        <f ca="1">VLOOKUP(A1128,'Hospitalisation Details'!A1127:L3470,7,FALSE)</f>
        <v>34</v>
      </c>
    </row>
    <row r="1129" spans="1:17" ht="15.5" x14ac:dyDescent="0.35">
      <c r="A1129" s="37" t="s">
        <v>1239</v>
      </c>
      <c r="B1129" s="38" t="str">
        <f>VLOOKUP(A1129,'Customer Names'!A1129:E3463,3,FALSE)</f>
        <v>Daye</v>
      </c>
      <c r="C1129" s="39">
        <f>VLOOKUP(A1129,'Medical Examinations'!A1129:J3463,2,FALSE)</f>
        <v>27.74</v>
      </c>
      <c r="D1129" s="38">
        <f>VLOOKUP(A1129,'Medical Examinations'!A1129:J3463,4,FALSE)</f>
        <v>10.37</v>
      </c>
      <c r="E1129" s="40" t="str">
        <f>VLOOKUP(A1129,'Medical Examinations'!A1129:J3463,6,FALSE)</f>
        <v>No</v>
      </c>
      <c r="F1129" s="41" t="str">
        <f>VLOOKUP(A1129,'Medical Examinations'!A1129:J3463,7,FALSE)</f>
        <v>No</v>
      </c>
      <c r="G1129" s="41" t="str">
        <f>VLOOKUP(A1129,'Medical Examinations'!A1129:J3463,8,FALSE)</f>
        <v>No</v>
      </c>
      <c r="H1129" s="41">
        <f>VLOOKUP(A1129,'Medical Examinations'!A1129:J3463,9,FALSE)</f>
        <v>0</v>
      </c>
      <c r="I1129" s="41" t="str">
        <f>VLOOKUP(A1129,'Medical Examinations'!A1129:J3463,10,FALSE)</f>
        <v>No</v>
      </c>
      <c r="J1129" s="41" t="str">
        <f>VLOOKUP(A1129,'Medical Examinations'!A1129:J3463,3,FALSE)</f>
        <v>Overweight</v>
      </c>
      <c r="K1129" s="41" t="str">
        <f>VLOOKUP(A1129,'Medical Examinations'!A1129:J3463,5,FALSE)</f>
        <v>Diabetese</v>
      </c>
      <c r="L1129" s="42">
        <f>VLOOKUP(Healthcare!A1129,'Hospitalisation Details'!A1129:L3471,6,FALSE)</f>
        <v>33598</v>
      </c>
      <c r="M1129" s="43">
        <f>VLOOKUP(A1129,'Hospitalisation Details'!A1129:L3471,9,FALSE)</f>
        <v>9957.7199999999993</v>
      </c>
      <c r="N1129" s="40" t="str">
        <f>VLOOKUP(Healthcare!A1129,'Hospitalisation Details'!A1129:L3471,10,FALSE)</f>
        <v>tier - 2</v>
      </c>
      <c r="O1129" s="41" t="str">
        <f>VLOOKUP(A1129,'Hospitalisation Details'!A1128:L3471,11,FALSE)</f>
        <v>tier - 3</v>
      </c>
      <c r="P1129" s="41" t="str">
        <f>VLOOKUP(A1129,'Hospitalisation Details'!A1128:L3471,12)</f>
        <v>R1018</v>
      </c>
      <c r="Q1129" s="44">
        <f ca="1">VLOOKUP(A1129,'Hospitalisation Details'!A1128:L3471,7,FALSE)</f>
        <v>34</v>
      </c>
    </row>
    <row r="1130" spans="1:17" ht="15.5" x14ac:dyDescent="0.35">
      <c r="A1130" s="29" t="s">
        <v>1238</v>
      </c>
      <c r="B1130" s="30" t="str">
        <f>VLOOKUP(A1130,'Customer Names'!A1130:E3464,3,FALSE)</f>
        <v>Clarke</v>
      </c>
      <c r="C1130" s="31">
        <f>VLOOKUP(A1130,'Medical Examinations'!A1130:J3464,2,FALSE)</f>
        <v>24</v>
      </c>
      <c r="D1130" s="30">
        <f>VLOOKUP(A1130,'Medical Examinations'!A1130:J3464,4,FALSE)</f>
        <v>4.01</v>
      </c>
      <c r="E1130" s="32" t="str">
        <f>VLOOKUP(A1130,'Medical Examinations'!A1130:J3464,6,FALSE)</f>
        <v>Yes</v>
      </c>
      <c r="F1130" s="33" t="str">
        <f>VLOOKUP(A1130,'Medical Examinations'!A1130:J3464,7,FALSE)</f>
        <v>No</v>
      </c>
      <c r="G1130" s="33" t="str">
        <f>VLOOKUP(A1130,'Medical Examinations'!A1130:J3464,8,FALSE)</f>
        <v>No</v>
      </c>
      <c r="H1130" s="33">
        <f>VLOOKUP(A1130,'Medical Examinations'!A1130:J3464,9,FALSE)</f>
        <v>1</v>
      </c>
      <c r="I1130" s="33" t="str">
        <f>VLOOKUP(A1130,'Medical Examinations'!A1130:J3464,10,FALSE)</f>
        <v>No</v>
      </c>
      <c r="J1130" s="33" t="str">
        <f>VLOOKUP(A1130,'Medical Examinations'!A1130:J3464,3,FALSE)</f>
        <v>Normal weight</v>
      </c>
      <c r="K1130" s="33" t="str">
        <f>VLOOKUP(A1130,'Medical Examinations'!A1130:J3464,5,FALSE)</f>
        <v>Normal</v>
      </c>
      <c r="L1130" s="34">
        <f>VLOOKUP(Healthcare!A1130,'Hospitalisation Details'!A1130:L3472,6,FALSE)</f>
        <v>34588</v>
      </c>
      <c r="M1130" s="35">
        <f>VLOOKUP(A1130,'Hospitalisation Details'!A1130:L3472,9,FALSE)</f>
        <v>9933.44</v>
      </c>
      <c r="N1130" s="32" t="str">
        <f>VLOOKUP(Healthcare!A1130,'Hospitalisation Details'!A1130:L3472,10,FALSE)</f>
        <v>tier - 3</v>
      </c>
      <c r="O1130" s="33" t="str">
        <f>VLOOKUP(A1130,'Hospitalisation Details'!A1129:L3472,11,FALSE)</f>
        <v>tier - 3</v>
      </c>
      <c r="P1130" s="33" t="str">
        <f>VLOOKUP(A1130,'Hospitalisation Details'!A1129:L3472,12)</f>
        <v>R1013</v>
      </c>
      <c r="Q1130" s="36">
        <f ca="1">VLOOKUP(A1130,'Hospitalisation Details'!A1129:L3472,7,FALSE)</f>
        <v>32</v>
      </c>
    </row>
    <row r="1131" spans="1:17" ht="15.5" x14ac:dyDescent="0.35">
      <c r="A1131" s="37" t="s">
        <v>1237</v>
      </c>
      <c r="B1131" s="38" t="str">
        <f>VLOOKUP(A1131,'Customer Names'!A1131:E3465,3,FALSE)</f>
        <v>Koren</v>
      </c>
      <c r="C1131" s="39">
        <f>VLOOKUP(A1131,'Medical Examinations'!A1131:J3465,2,FALSE)</f>
        <v>31.78</v>
      </c>
      <c r="D1131" s="38">
        <f>VLOOKUP(A1131,'Medical Examinations'!A1131:J3465,4,FALSE)</f>
        <v>4.24</v>
      </c>
      <c r="E1131" s="40" t="str">
        <f>VLOOKUP(A1131,'Medical Examinations'!A1131:J3465,6,FALSE)</f>
        <v>Yes</v>
      </c>
      <c r="F1131" s="41" t="str">
        <f>VLOOKUP(A1131,'Medical Examinations'!A1131:J3465,7,FALSE)</f>
        <v>No</v>
      </c>
      <c r="G1131" s="41" t="str">
        <f>VLOOKUP(A1131,'Medical Examinations'!A1131:J3465,8,FALSE)</f>
        <v>Yes</v>
      </c>
      <c r="H1131" s="41">
        <f>VLOOKUP(A1131,'Medical Examinations'!A1131:J3465,9,FALSE)</f>
        <v>1</v>
      </c>
      <c r="I1131" s="41" t="str">
        <f>VLOOKUP(A1131,'Medical Examinations'!A1131:J3465,10,FALSE)</f>
        <v>No</v>
      </c>
      <c r="J1131" s="41" t="str">
        <f>VLOOKUP(A1131,'Medical Examinations'!A1131:J3465,3,FALSE)</f>
        <v>Obesity</v>
      </c>
      <c r="K1131" s="41" t="str">
        <f>VLOOKUP(A1131,'Medical Examinations'!A1131:J3465,5,FALSE)</f>
        <v>Normal</v>
      </c>
      <c r="L1131" s="42">
        <f>VLOOKUP(Healthcare!A1131,'Hospitalisation Details'!A1131:L3473,6,FALSE)</f>
        <v>34306</v>
      </c>
      <c r="M1131" s="43">
        <f>VLOOKUP(A1131,'Hospitalisation Details'!A1131:L3473,9,FALSE)</f>
        <v>9931.9599999999991</v>
      </c>
      <c r="N1131" s="40" t="str">
        <f>VLOOKUP(Healthcare!A1131,'Hospitalisation Details'!A1131:L3473,10,FALSE)</f>
        <v>tier - 2</v>
      </c>
      <c r="O1131" s="41" t="str">
        <f>VLOOKUP(A1131,'Hospitalisation Details'!A1130:L3473,11,FALSE)</f>
        <v>tier - 2</v>
      </c>
      <c r="P1131" s="41" t="str">
        <f>VLOOKUP(A1131,'Hospitalisation Details'!A1130:L3473,12)</f>
        <v>R1012</v>
      </c>
      <c r="Q1131" s="44">
        <f ca="1">VLOOKUP(A1131,'Hospitalisation Details'!A1130:L3473,7,FALSE)</f>
        <v>32</v>
      </c>
    </row>
    <row r="1132" spans="1:17" ht="15.5" x14ac:dyDescent="0.35">
      <c r="A1132" s="29" t="s">
        <v>1236</v>
      </c>
      <c r="B1132" s="30" t="str">
        <f>VLOOKUP(A1132,'Customer Names'!A1132:E3466,3,FALSE)</f>
        <v>Kuramoto</v>
      </c>
      <c r="C1132" s="31">
        <f>VLOOKUP(A1132,'Medical Examinations'!A1132:J3466,2,FALSE)</f>
        <v>32.25</v>
      </c>
      <c r="D1132" s="30">
        <f>VLOOKUP(A1132,'Medical Examinations'!A1132:J3466,4,FALSE)</f>
        <v>5.36</v>
      </c>
      <c r="E1132" s="32" t="str">
        <f>VLOOKUP(A1132,'Medical Examinations'!A1132:J3466,6,FALSE)</f>
        <v>Yes</v>
      </c>
      <c r="F1132" s="33" t="str">
        <f>VLOOKUP(A1132,'Medical Examinations'!A1132:J3466,7,FALSE)</f>
        <v>No</v>
      </c>
      <c r="G1132" s="33" t="str">
        <f>VLOOKUP(A1132,'Medical Examinations'!A1132:J3466,8,FALSE)</f>
        <v>No</v>
      </c>
      <c r="H1132" s="33">
        <f>VLOOKUP(A1132,'Medical Examinations'!A1132:J3466,9,FALSE)</f>
        <v>0</v>
      </c>
      <c r="I1132" s="33" t="str">
        <f>VLOOKUP(A1132,'Medical Examinations'!A1132:J3466,10,FALSE)</f>
        <v>No</v>
      </c>
      <c r="J1132" s="33" t="str">
        <f>VLOOKUP(A1132,'Medical Examinations'!A1132:J3466,3,FALSE)</f>
        <v>Obesity</v>
      </c>
      <c r="K1132" s="33" t="str">
        <f>VLOOKUP(A1132,'Medical Examinations'!A1132:J3466,5,FALSE)</f>
        <v>Normal</v>
      </c>
      <c r="L1132" s="34">
        <f>VLOOKUP(Healthcare!A1132,'Hospitalisation Details'!A1132:L3474,6,FALSE)</f>
        <v>34930</v>
      </c>
      <c r="M1132" s="35">
        <f>VLOOKUP(A1132,'Hospitalisation Details'!A1132:L3474,9,FALSE)</f>
        <v>9930.64</v>
      </c>
      <c r="N1132" s="32" t="str">
        <f>VLOOKUP(Healthcare!A1132,'Hospitalisation Details'!A1132:L3474,10,FALSE)</f>
        <v>tier - 2</v>
      </c>
      <c r="O1132" s="33" t="str">
        <f>VLOOKUP(A1132,'Hospitalisation Details'!A1131:L3474,11,FALSE)</f>
        <v>tier - 3</v>
      </c>
      <c r="P1132" s="33" t="str">
        <f>VLOOKUP(A1132,'Hospitalisation Details'!A1131:L3474,12)</f>
        <v>R1025</v>
      </c>
      <c r="Q1132" s="36">
        <f ca="1">VLOOKUP(A1132,'Hospitalisation Details'!A1131:L3474,7,FALSE)</f>
        <v>31</v>
      </c>
    </row>
    <row r="1133" spans="1:17" ht="15.5" x14ac:dyDescent="0.35">
      <c r="A1133" s="37" t="s">
        <v>1235</v>
      </c>
      <c r="B1133" s="38" t="str">
        <f>VLOOKUP(A1133,'Customer Names'!A1133:E3467,3,FALSE)</f>
        <v>Lynn</v>
      </c>
      <c r="C1133" s="39">
        <f>VLOOKUP(A1133,'Medical Examinations'!A1133:J3467,2,FALSE)</f>
        <v>30.114999999999998</v>
      </c>
      <c r="D1133" s="38">
        <f>VLOOKUP(A1133,'Medical Examinations'!A1133:J3467,4,FALSE)</f>
        <v>4.99</v>
      </c>
      <c r="E1133" s="40" t="str">
        <f>VLOOKUP(A1133,'Medical Examinations'!A1133:J3467,6,FALSE)</f>
        <v>No</v>
      </c>
      <c r="F1133" s="41" t="str">
        <f>VLOOKUP(A1133,'Medical Examinations'!A1133:J3467,7,FALSE)</f>
        <v>No</v>
      </c>
      <c r="G1133" s="41" t="str">
        <f>VLOOKUP(A1133,'Medical Examinations'!A1133:J3467,8,FALSE)</f>
        <v>No</v>
      </c>
      <c r="H1133" s="41">
        <f>VLOOKUP(A1133,'Medical Examinations'!A1133:J3467,9,FALSE)</f>
        <v>2</v>
      </c>
      <c r="I1133" s="41" t="str">
        <f>VLOOKUP(A1133,'Medical Examinations'!A1133:J3467,10,FALSE)</f>
        <v>No</v>
      </c>
      <c r="J1133" s="41" t="str">
        <f>VLOOKUP(A1133,'Medical Examinations'!A1133:J3467,3,FALSE)</f>
        <v>Obesity</v>
      </c>
      <c r="K1133" s="41" t="str">
        <f>VLOOKUP(A1133,'Medical Examinations'!A1133:J3467,5,FALSE)</f>
        <v>Normal</v>
      </c>
      <c r="L1133" s="42">
        <f>VLOOKUP(Healthcare!A1133,'Hospitalisation Details'!A1133:L3475,6,FALSE)</f>
        <v>33861</v>
      </c>
      <c r="M1133" s="43">
        <f>VLOOKUP(A1133,'Hospitalisation Details'!A1133:L3475,9,FALSE)</f>
        <v>9910.36</v>
      </c>
      <c r="N1133" s="40" t="str">
        <f>VLOOKUP(Healthcare!A1133,'Hospitalisation Details'!A1133:L3475,10,FALSE)</f>
        <v>tier - 2</v>
      </c>
      <c r="O1133" s="41" t="str">
        <f>VLOOKUP(A1133,'Hospitalisation Details'!A1132:L3475,11,FALSE)</f>
        <v>tier - 3</v>
      </c>
      <c r="P1133" s="41" t="str">
        <f>VLOOKUP(A1133,'Hospitalisation Details'!A1132:L3475,12)</f>
        <v>R1012</v>
      </c>
      <c r="Q1133" s="44">
        <f ca="1">VLOOKUP(A1133,'Hospitalisation Details'!A1132:L3475,7,FALSE)</f>
        <v>33</v>
      </c>
    </row>
    <row r="1134" spans="1:17" ht="15.5" x14ac:dyDescent="0.35">
      <c r="A1134" s="29" t="s">
        <v>1234</v>
      </c>
      <c r="B1134" s="30" t="str">
        <f>VLOOKUP(A1134,'Customer Names'!A1134:E3468,3,FALSE)</f>
        <v>Dierksen</v>
      </c>
      <c r="C1134" s="31">
        <f>VLOOKUP(A1134,'Medical Examinations'!A1134:J3468,2,FALSE)</f>
        <v>22.41</v>
      </c>
      <c r="D1134" s="30">
        <f>VLOOKUP(A1134,'Medical Examinations'!A1134:J3468,4,FALSE)</f>
        <v>8.68</v>
      </c>
      <c r="E1134" s="32" t="str">
        <f>VLOOKUP(A1134,'Medical Examinations'!A1134:J3468,6,FALSE)</f>
        <v>No</v>
      </c>
      <c r="F1134" s="33" t="str">
        <f>VLOOKUP(A1134,'Medical Examinations'!A1134:J3468,7,FALSE)</f>
        <v>No</v>
      </c>
      <c r="G1134" s="33" t="str">
        <f>VLOOKUP(A1134,'Medical Examinations'!A1134:J3468,8,FALSE)</f>
        <v>No</v>
      </c>
      <c r="H1134" s="33">
        <f>VLOOKUP(A1134,'Medical Examinations'!A1134:J3468,9,FALSE)</f>
        <v>0</v>
      </c>
      <c r="I1134" s="33" t="str">
        <f>VLOOKUP(A1134,'Medical Examinations'!A1134:J3468,10,FALSE)</f>
        <v>No</v>
      </c>
      <c r="J1134" s="33" t="str">
        <f>VLOOKUP(A1134,'Medical Examinations'!A1134:J3468,3,FALSE)</f>
        <v>Normal weight</v>
      </c>
      <c r="K1134" s="33" t="str">
        <f>VLOOKUP(A1134,'Medical Examinations'!A1134:J3468,5,FALSE)</f>
        <v>Diabetese</v>
      </c>
      <c r="L1134" s="34">
        <f>VLOOKUP(Healthcare!A1134,'Hospitalisation Details'!A1134:L3476,6,FALSE)</f>
        <v>33833</v>
      </c>
      <c r="M1134" s="35">
        <f>VLOOKUP(A1134,'Hospitalisation Details'!A1134:L3476,9,FALSE)</f>
        <v>9907.83</v>
      </c>
      <c r="N1134" s="32" t="str">
        <f>VLOOKUP(Healthcare!A1134,'Hospitalisation Details'!A1134:L3476,10,FALSE)</f>
        <v>tier - 3</v>
      </c>
      <c r="O1134" s="33" t="str">
        <f>VLOOKUP(A1134,'Hospitalisation Details'!A1133:L3476,11,FALSE)</f>
        <v>tier - 2</v>
      </c>
      <c r="P1134" s="33" t="str">
        <f>VLOOKUP(A1134,'Hospitalisation Details'!A1133:L3476,12)</f>
        <v>R1013</v>
      </c>
      <c r="Q1134" s="36">
        <f ca="1">VLOOKUP(A1134,'Hospitalisation Details'!A1133:L3476,7,FALSE)</f>
        <v>34</v>
      </c>
    </row>
    <row r="1135" spans="1:17" ht="15.5" x14ac:dyDescent="0.35">
      <c r="A1135" s="37" t="s">
        <v>1233</v>
      </c>
      <c r="B1135" s="38" t="str">
        <f>VLOOKUP(A1135,'Customer Names'!A1135:E3469,3,FALSE)</f>
        <v>Zoeller</v>
      </c>
      <c r="C1135" s="39">
        <f>VLOOKUP(A1135,'Medical Examinations'!A1135:J3469,2,FALSE)</f>
        <v>45.72</v>
      </c>
      <c r="D1135" s="38">
        <f>VLOOKUP(A1135,'Medical Examinations'!A1135:J3469,4,FALSE)</f>
        <v>4.2300000000000004</v>
      </c>
      <c r="E1135" s="40" t="str">
        <f>VLOOKUP(A1135,'Medical Examinations'!A1135:J3469,6,FALSE)</f>
        <v>Yes</v>
      </c>
      <c r="F1135" s="41" t="str">
        <f>VLOOKUP(A1135,'Medical Examinations'!A1135:J3469,7,FALSE)</f>
        <v>No</v>
      </c>
      <c r="G1135" s="41" t="str">
        <f>VLOOKUP(A1135,'Medical Examinations'!A1135:J3469,8,FALSE)</f>
        <v>No</v>
      </c>
      <c r="H1135" s="41">
        <f>VLOOKUP(A1135,'Medical Examinations'!A1135:J3469,9,FALSE)</f>
        <v>0</v>
      </c>
      <c r="I1135" s="41" t="str">
        <f>VLOOKUP(A1135,'Medical Examinations'!A1135:J3469,10,FALSE)</f>
        <v>No</v>
      </c>
      <c r="J1135" s="41" t="str">
        <f>VLOOKUP(A1135,'Medical Examinations'!A1135:J3469,3,FALSE)</f>
        <v>Obesity</v>
      </c>
      <c r="K1135" s="41" t="str">
        <f>VLOOKUP(A1135,'Medical Examinations'!A1135:J3469,5,FALSE)</f>
        <v>Normal</v>
      </c>
      <c r="L1135" s="42">
        <f>VLOOKUP(Healthcare!A1135,'Hospitalisation Details'!A1135:L3477,6,FALSE)</f>
        <v>35254</v>
      </c>
      <c r="M1135" s="43">
        <f>VLOOKUP(A1135,'Hospitalisation Details'!A1135:L3477,9,FALSE)</f>
        <v>9894.69</v>
      </c>
      <c r="N1135" s="40" t="str">
        <f>VLOOKUP(Healthcare!A1135,'Hospitalisation Details'!A1135:L3477,10,FALSE)</f>
        <v>tier - 2</v>
      </c>
      <c r="O1135" s="41" t="str">
        <f>VLOOKUP(A1135,'Hospitalisation Details'!A1134:L3477,11,FALSE)</f>
        <v>tier - 3</v>
      </c>
      <c r="P1135" s="41" t="str">
        <f>VLOOKUP(A1135,'Hospitalisation Details'!A1134:L3477,12)</f>
        <v>R1012</v>
      </c>
      <c r="Q1135" s="44">
        <f ca="1">VLOOKUP(A1135,'Hospitalisation Details'!A1134:L3477,7,FALSE)</f>
        <v>30</v>
      </c>
    </row>
    <row r="1136" spans="1:17" ht="15.5" x14ac:dyDescent="0.35">
      <c r="A1136" s="29" t="s">
        <v>1232</v>
      </c>
      <c r="B1136" s="30" t="str">
        <f>VLOOKUP(A1136,'Customer Names'!A1136:E3470,3,FALSE)</f>
        <v>Flesch</v>
      </c>
      <c r="C1136" s="31">
        <f>VLOOKUP(A1136,'Medical Examinations'!A1136:J3470,2,FALSE)</f>
        <v>25</v>
      </c>
      <c r="D1136" s="30">
        <f>VLOOKUP(A1136,'Medical Examinations'!A1136:J3470,4,FALSE)</f>
        <v>5.32</v>
      </c>
      <c r="E1136" s="32" t="str">
        <f>VLOOKUP(A1136,'Medical Examinations'!A1136:J3470,6,FALSE)</f>
        <v>Yes</v>
      </c>
      <c r="F1136" s="33" t="str">
        <f>VLOOKUP(A1136,'Medical Examinations'!A1136:J3470,7,FALSE)</f>
        <v>No</v>
      </c>
      <c r="G1136" s="33" t="str">
        <f>VLOOKUP(A1136,'Medical Examinations'!A1136:J3470,8,FALSE)</f>
        <v>No</v>
      </c>
      <c r="H1136" s="33">
        <f>VLOOKUP(A1136,'Medical Examinations'!A1136:J3470,9,FALSE)</f>
        <v>2</v>
      </c>
      <c r="I1136" s="33" t="str">
        <f>VLOOKUP(A1136,'Medical Examinations'!A1136:J3470,10,FALSE)</f>
        <v>No</v>
      </c>
      <c r="J1136" s="33" t="str">
        <f>VLOOKUP(A1136,'Medical Examinations'!A1136:J3470,3,FALSE)</f>
        <v>Overweight</v>
      </c>
      <c r="K1136" s="33" t="str">
        <f>VLOOKUP(A1136,'Medical Examinations'!A1136:J3470,5,FALSE)</f>
        <v>Normal</v>
      </c>
      <c r="L1136" s="34">
        <f>VLOOKUP(Healthcare!A1136,'Hospitalisation Details'!A1136:L3478,6,FALSE)</f>
        <v>35374</v>
      </c>
      <c r="M1136" s="35">
        <f>VLOOKUP(A1136,'Hospitalisation Details'!A1136:L3478,9,FALSE)</f>
        <v>9890.23</v>
      </c>
      <c r="N1136" s="32" t="str">
        <f>VLOOKUP(Healthcare!A1136,'Hospitalisation Details'!A1136:L3478,10,FALSE)</f>
        <v>tier - 3</v>
      </c>
      <c r="O1136" s="33" t="str">
        <f>VLOOKUP(A1136,'Hospitalisation Details'!A1135:L3478,11,FALSE)</f>
        <v>tier - 3</v>
      </c>
      <c r="P1136" s="33" t="str">
        <f>VLOOKUP(A1136,'Hospitalisation Details'!A1135:L3478,12)</f>
        <v>R1013</v>
      </c>
      <c r="Q1136" s="36">
        <f ca="1">VLOOKUP(A1136,'Hospitalisation Details'!A1135:L3478,7,FALSE)</f>
        <v>29</v>
      </c>
    </row>
    <row r="1137" spans="1:17" ht="15.5" x14ac:dyDescent="0.35">
      <c r="A1137" s="37" t="s">
        <v>1231</v>
      </c>
      <c r="B1137" s="38" t="str">
        <f>VLOOKUP(A1137,'Customer Names'!A1137:E3471,3,FALSE)</f>
        <v>Maltby</v>
      </c>
      <c r="C1137" s="39">
        <f>VLOOKUP(A1137,'Medical Examinations'!A1137:J3471,2,FALSE)</f>
        <v>39.5</v>
      </c>
      <c r="D1137" s="38">
        <f>VLOOKUP(A1137,'Medical Examinations'!A1137:J3471,4,FALSE)</f>
        <v>6.66</v>
      </c>
      <c r="E1137" s="40" t="str">
        <f>VLOOKUP(A1137,'Medical Examinations'!A1137:J3471,6,FALSE)</f>
        <v>No</v>
      </c>
      <c r="F1137" s="41" t="str">
        <f>VLOOKUP(A1137,'Medical Examinations'!A1137:J3471,7,FALSE)</f>
        <v>No</v>
      </c>
      <c r="G1137" s="41" t="str">
        <f>VLOOKUP(A1137,'Medical Examinations'!A1137:J3471,8,FALSE)</f>
        <v>No</v>
      </c>
      <c r="H1137" s="41">
        <f>VLOOKUP(A1137,'Medical Examinations'!A1137:J3471,9,FALSE)</f>
        <v>0</v>
      </c>
      <c r="I1137" s="41" t="str">
        <f>VLOOKUP(A1137,'Medical Examinations'!A1137:J3471,10,FALSE)</f>
        <v>No</v>
      </c>
      <c r="J1137" s="41" t="str">
        <f>VLOOKUP(A1137,'Medical Examinations'!A1137:J3471,3,FALSE)</f>
        <v>Obesity</v>
      </c>
      <c r="K1137" s="41" t="str">
        <f>VLOOKUP(A1137,'Medical Examinations'!A1137:J3471,5,FALSE)</f>
        <v>Diabetese</v>
      </c>
      <c r="L1137" s="42">
        <f>VLOOKUP(Healthcare!A1137,'Hospitalisation Details'!A1137:L3479,6,FALSE)</f>
        <v>33550</v>
      </c>
      <c r="M1137" s="43">
        <f>VLOOKUP(A1137,'Hospitalisation Details'!A1137:L3479,9,FALSE)</f>
        <v>9880.07</v>
      </c>
      <c r="N1137" s="40" t="str">
        <f>VLOOKUP(Healthcare!A1137,'Hospitalisation Details'!A1137:L3479,10,FALSE)</f>
        <v>tier - 2</v>
      </c>
      <c r="O1137" s="41" t="str">
        <f>VLOOKUP(A1137,'Hospitalisation Details'!A1136:L3479,11,FALSE)</f>
        <v>tier - 3</v>
      </c>
      <c r="P1137" s="41" t="str">
        <f>VLOOKUP(A1137,'Hospitalisation Details'!A1136:L3479,12)</f>
        <v>R1011</v>
      </c>
      <c r="Q1137" s="44">
        <f ca="1">VLOOKUP(A1137,'Hospitalisation Details'!A1136:L3479,7,FALSE)</f>
        <v>34</v>
      </c>
    </row>
    <row r="1138" spans="1:17" ht="15.5" x14ac:dyDescent="0.35">
      <c r="A1138" s="29" t="s">
        <v>1230</v>
      </c>
      <c r="B1138" s="30" t="str">
        <f>VLOOKUP(A1138,'Customer Names'!A1138:E3472,3,FALSE)</f>
        <v>Custance</v>
      </c>
      <c r="C1138" s="31">
        <f>VLOOKUP(A1138,'Medical Examinations'!A1138:J3472,2,FALSE)</f>
        <v>37.729999999999997</v>
      </c>
      <c r="D1138" s="30">
        <f>VLOOKUP(A1138,'Medical Examinations'!A1138:J3472,4,FALSE)</f>
        <v>7.4</v>
      </c>
      <c r="E1138" s="32" t="str">
        <f>VLOOKUP(A1138,'Medical Examinations'!A1138:J3472,6,FALSE)</f>
        <v>No</v>
      </c>
      <c r="F1138" s="33" t="str">
        <f>VLOOKUP(A1138,'Medical Examinations'!A1138:J3472,7,FALSE)</f>
        <v>No</v>
      </c>
      <c r="G1138" s="33" t="str">
        <f>VLOOKUP(A1138,'Medical Examinations'!A1138:J3472,8,FALSE)</f>
        <v>No</v>
      </c>
      <c r="H1138" s="33">
        <f>VLOOKUP(A1138,'Medical Examinations'!A1138:J3472,9,FALSE)</f>
        <v>0</v>
      </c>
      <c r="I1138" s="33" t="str">
        <f>VLOOKUP(A1138,'Medical Examinations'!A1138:J3472,10,FALSE)</f>
        <v>No</v>
      </c>
      <c r="J1138" s="33" t="str">
        <f>VLOOKUP(A1138,'Medical Examinations'!A1138:J3472,3,FALSE)</f>
        <v>Obesity</v>
      </c>
      <c r="K1138" s="33" t="str">
        <f>VLOOKUP(A1138,'Medical Examinations'!A1138:J3472,5,FALSE)</f>
        <v>Diabetese</v>
      </c>
      <c r="L1138" s="34">
        <f>VLOOKUP(Healthcare!A1138,'Hospitalisation Details'!A1138:L3480,6,FALSE)</f>
        <v>33514</v>
      </c>
      <c r="M1138" s="35">
        <f>VLOOKUP(A1138,'Hospitalisation Details'!A1138:L3480,9,FALSE)</f>
        <v>9877.61</v>
      </c>
      <c r="N1138" s="32" t="str">
        <f>VLOOKUP(Healthcare!A1138,'Hospitalisation Details'!A1138:L3480,10,FALSE)</f>
        <v>tier - 2</v>
      </c>
      <c r="O1138" s="33" t="str">
        <f>VLOOKUP(A1138,'Hospitalisation Details'!A1137:L3480,11,FALSE)</f>
        <v>tier - 1</v>
      </c>
      <c r="P1138" s="33" t="str">
        <f>VLOOKUP(A1138,'Hospitalisation Details'!A1137:L3480,12)</f>
        <v>R1013</v>
      </c>
      <c r="Q1138" s="36">
        <f ca="1">VLOOKUP(A1138,'Hospitalisation Details'!A1137:L3480,7,FALSE)</f>
        <v>34</v>
      </c>
    </row>
    <row r="1139" spans="1:17" ht="15.5" x14ac:dyDescent="0.35">
      <c r="A1139" s="37" t="s">
        <v>1229</v>
      </c>
      <c r="B1139" s="38" t="str">
        <f>VLOOKUP(A1139,'Customer Names'!A1139:E3473,3,FALSE)</f>
        <v>Choi</v>
      </c>
      <c r="C1139" s="39">
        <f>VLOOKUP(A1139,'Medical Examinations'!A1139:J3473,2,FALSE)</f>
        <v>40.659999999999997</v>
      </c>
      <c r="D1139" s="38">
        <f>VLOOKUP(A1139,'Medical Examinations'!A1139:J3473,4,FALSE)</f>
        <v>10.08</v>
      </c>
      <c r="E1139" s="40" t="str">
        <f>VLOOKUP(A1139,'Medical Examinations'!A1139:J3473,6,FALSE)</f>
        <v>No</v>
      </c>
      <c r="F1139" s="41" t="str">
        <f>VLOOKUP(A1139,'Medical Examinations'!A1139:J3473,7,FALSE)</f>
        <v>No</v>
      </c>
      <c r="G1139" s="41" t="str">
        <f>VLOOKUP(A1139,'Medical Examinations'!A1139:J3473,8,FALSE)</f>
        <v>No</v>
      </c>
      <c r="H1139" s="41">
        <f>VLOOKUP(A1139,'Medical Examinations'!A1139:J3473,9,FALSE)</f>
        <v>0</v>
      </c>
      <c r="I1139" s="41" t="str">
        <f>VLOOKUP(A1139,'Medical Examinations'!A1139:J3473,10,FALSE)</f>
        <v>No</v>
      </c>
      <c r="J1139" s="41" t="str">
        <f>VLOOKUP(A1139,'Medical Examinations'!A1139:J3473,3,FALSE)</f>
        <v>Obesity</v>
      </c>
      <c r="K1139" s="41" t="str">
        <f>VLOOKUP(A1139,'Medical Examinations'!A1139:J3473,5,FALSE)</f>
        <v>Diabetese</v>
      </c>
      <c r="L1139" s="42">
        <f>VLOOKUP(Healthcare!A1139,'Hospitalisation Details'!A1139:L3481,6,FALSE)</f>
        <v>33422</v>
      </c>
      <c r="M1139" s="43">
        <f>VLOOKUP(A1139,'Hospitalisation Details'!A1139:L3481,9,FALSE)</f>
        <v>9875.68</v>
      </c>
      <c r="N1139" s="40" t="str">
        <f>VLOOKUP(Healthcare!A1139,'Hospitalisation Details'!A1139:L3481,10,FALSE)</f>
        <v>tier - 2</v>
      </c>
      <c r="O1139" s="41" t="str">
        <f>VLOOKUP(A1139,'Hospitalisation Details'!A1138:L3481,11,FALSE)</f>
        <v>tier - 3</v>
      </c>
      <c r="P1139" s="41" t="str">
        <f>VLOOKUP(A1139,'Hospitalisation Details'!A1138:L3481,12)</f>
        <v>R1024</v>
      </c>
      <c r="Q1139" s="44">
        <f ca="1">VLOOKUP(A1139,'Hospitalisation Details'!A1138:L3481,7,FALSE)</f>
        <v>35</v>
      </c>
    </row>
    <row r="1140" spans="1:17" ht="15.5" x14ac:dyDescent="0.35">
      <c r="A1140" s="29" t="s">
        <v>1228</v>
      </c>
      <c r="B1140" s="30" t="str">
        <f>VLOOKUP(A1140,'Customer Names'!A1140:E3474,3,FALSE)</f>
        <v>Barnett</v>
      </c>
      <c r="C1140" s="31">
        <f>VLOOKUP(A1140,'Medical Examinations'!A1140:J3474,2,FALSE)</f>
        <v>34.200000000000003</v>
      </c>
      <c r="D1140" s="30">
        <f>VLOOKUP(A1140,'Medical Examinations'!A1140:J3474,4,FALSE)</f>
        <v>8.58</v>
      </c>
      <c r="E1140" s="32" t="str">
        <f>VLOOKUP(A1140,'Medical Examinations'!A1140:J3474,6,FALSE)</f>
        <v>No</v>
      </c>
      <c r="F1140" s="33" t="str">
        <f>VLOOKUP(A1140,'Medical Examinations'!A1140:J3474,7,FALSE)</f>
        <v>No</v>
      </c>
      <c r="G1140" s="33" t="str">
        <f>VLOOKUP(A1140,'Medical Examinations'!A1140:J3474,8,FALSE)</f>
        <v>No</v>
      </c>
      <c r="H1140" s="33">
        <f>VLOOKUP(A1140,'Medical Examinations'!A1140:J3474,9,FALSE)</f>
        <v>0</v>
      </c>
      <c r="I1140" s="33" t="str">
        <f>VLOOKUP(A1140,'Medical Examinations'!A1140:J3474,10,FALSE)</f>
        <v>No</v>
      </c>
      <c r="J1140" s="33" t="str">
        <f>VLOOKUP(A1140,'Medical Examinations'!A1140:J3474,3,FALSE)</f>
        <v>Obesity</v>
      </c>
      <c r="K1140" s="33" t="str">
        <f>VLOOKUP(A1140,'Medical Examinations'!A1140:J3474,5,FALSE)</f>
        <v>Diabetese</v>
      </c>
      <c r="L1140" s="34">
        <f>VLOOKUP(Healthcare!A1140,'Hospitalisation Details'!A1140:L3482,6,FALSE)</f>
        <v>33594</v>
      </c>
      <c r="M1140" s="35">
        <f>VLOOKUP(A1140,'Hospitalisation Details'!A1140:L3482,9,FALSE)</f>
        <v>9872.7000000000007</v>
      </c>
      <c r="N1140" s="32" t="str">
        <f>VLOOKUP(Healthcare!A1140,'Hospitalisation Details'!A1140:L3482,10,FALSE)</f>
        <v>tier - 2</v>
      </c>
      <c r="O1140" s="33" t="str">
        <f>VLOOKUP(A1140,'Hospitalisation Details'!A1139:L3482,11,FALSE)</f>
        <v>tier - 2</v>
      </c>
      <c r="P1140" s="33" t="str">
        <f>VLOOKUP(A1140,'Hospitalisation Details'!A1139:L3482,12)</f>
        <v>R1011</v>
      </c>
      <c r="Q1140" s="36">
        <f ca="1">VLOOKUP(A1140,'Hospitalisation Details'!A1139:L3482,7,FALSE)</f>
        <v>34</v>
      </c>
    </row>
    <row r="1141" spans="1:17" ht="15.5" x14ac:dyDescent="0.35">
      <c r="A1141" s="37" t="s">
        <v>1227</v>
      </c>
      <c r="B1141" s="38" t="str">
        <f>VLOOKUP(A1141,'Customer Names'!A1141:E3475,3,FALSE)</f>
        <v>Proulx</v>
      </c>
      <c r="C1141" s="39">
        <f>VLOOKUP(A1141,'Medical Examinations'!A1141:J3475,2,FALSE)</f>
        <v>46.51</v>
      </c>
      <c r="D1141" s="38">
        <f>VLOOKUP(A1141,'Medical Examinations'!A1141:J3475,4,FALSE)</f>
        <v>5.84</v>
      </c>
      <c r="E1141" s="40" t="str">
        <f>VLOOKUP(A1141,'Medical Examinations'!A1141:J3475,6,FALSE)</f>
        <v>No</v>
      </c>
      <c r="F1141" s="41" t="str">
        <f>VLOOKUP(A1141,'Medical Examinations'!A1141:J3475,7,FALSE)</f>
        <v>No</v>
      </c>
      <c r="G1141" s="41" t="str">
        <f>VLOOKUP(A1141,'Medical Examinations'!A1141:J3475,8,FALSE)</f>
        <v>No</v>
      </c>
      <c r="H1141" s="41">
        <f>VLOOKUP(A1141,'Medical Examinations'!A1141:J3475,9,FALSE)</f>
        <v>1</v>
      </c>
      <c r="I1141" s="41" t="str">
        <f>VLOOKUP(A1141,'Medical Examinations'!A1141:J3475,10,FALSE)</f>
        <v>No</v>
      </c>
      <c r="J1141" s="41" t="str">
        <f>VLOOKUP(A1141,'Medical Examinations'!A1141:J3475,3,FALSE)</f>
        <v>Obesity</v>
      </c>
      <c r="K1141" s="41" t="str">
        <f>VLOOKUP(A1141,'Medical Examinations'!A1141:J3475,5,FALSE)</f>
        <v>Prediabetese</v>
      </c>
      <c r="L1141" s="42">
        <f>VLOOKUP(Healthcare!A1141,'Hospitalisation Details'!A1141:L3483,6,FALSE)</f>
        <v>35982</v>
      </c>
      <c r="M1141" s="43">
        <f>VLOOKUP(A1141,'Hospitalisation Details'!A1141:L3483,9,FALSE)</f>
        <v>9870.59</v>
      </c>
      <c r="N1141" s="40" t="str">
        <f>VLOOKUP(Healthcare!A1141,'Hospitalisation Details'!A1141:L3483,10,FALSE)</f>
        <v>tier - 2</v>
      </c>
      <c r="O1141" s="41" t="str">
        <f>VLOOKUP(A1141,'Hospitalisation Details'!A1140:L3483,11,FALSE)</f>
        <v>tier - 2</v>
      </c>
      <c r="P1141" s="41" t="str">
        <f>VLOOKUP(A1141,'Hospitalisation Details'!A1140:L3483,12)</f>
        <v>R1023</v>
      </c>
      <c r="Q1141" s="44">
        <f ca="1">VLOOKUP(A1141,'Hospitalisation Details'!A1140:L3483,7,FALSE)</f>
        <v>28</v>
      </c>
    </row>
    <row r="1142" spans="1:17" ht="15.5" x14ac:dyDescent="0.35">
      <c r="A1142" s="29" t="s">
        <v>1226</v>
      </c>
      <c r="B1142" s="30" t="str">
        <f>VLOOKUP(A1142,'Customer Names'!A1142:E3476,3,FALSE)</f>
        <v>Hamilton</v>
      </c>
      <c r="C1142" s="31">
        <f>VLOOKUP(A1142,'Medical Examinations'!A1142:J3476,2,FALSE)</f>
        <v>28.88</v>
      </c>
      <c r="D1142" s="30">
        <f>VLOOKUP(A1142,'Medical Examinations'!A1142:J3476,4,FALSE)</f>
        <v>4.8600000000000003</v>
      </c>
      <c r="E1142" s="32" t="str">
        <f>VLOOKUP(A1142,'Medical Examinations'!A1142:J3476,6,FALSE)</f>
        <v>Yes</v>
      </c>
      <c r="F1142" s="33" t="str">
        <f>VLOOKUP(A1142,'Medical Examinations'!A1142:J3476,7,FALSE)</f>
        <v>No</v>
      </c>
      <c r="G1142" s="33" t="str">
        <f>VLOOKUP(A1142,'Medical Examinations'!A1142:J3476,8,FALSE)</f>
        <v>Yes</v>
      </c>
      <c r="H1142" s="33">
        <f>VLOOKUP(A1142,'Medical Examinations'!A1142:J3476,9,FALSE)</f>
        <v>1</v>
      </c>
      <c r="I1142" s="33" t="str">
        <f>VLOOKUP(A1142,'Medical Examinations'!A1142:J3476,10,FALSE)</f>
        <v>No</v>
      </c>
      <c r="J1142" s="33" t="str">
        <f>VLOOKUP(A1142,'Medical Examinations'!A1142:J3476,3,FALSE)</f>
        <v>Overweight</v>
      </c>
      <c r="K1142" s="33" t="str">
        <f>VLOOKUP(A1142,'Medical Examinations'!A1142:J3476,5,FALSE)</f>
        <v>Normal</v>
      </c>
      <c r="L1142" s="34">
        <f>VLOOKUP(Healthcare!A1142,'Hospitalisation Details'!A1142:L3484,6,FALSE)</f>
        <v>36385</v>
      </c>
      <c r="M1142" s="35">
        <f>VLOOKUP(A1142,'Hospitalisation Details'!A1142:L3484,9,FALSE)</f>
        <v>9869.81</v>
      </c>
      <c r="N1142" s="32" t="str">
        <f>VLOOKUP(Healthcare!A1142,'Hospitalisation Details'!A1142:L3484,10,FALSE)</f>
        <v>tier - 3</v>
      </c>
      <c r="O1142" s="33" t="str">
        <f>VLOOKUP(A1142,'Hospitalisation Details'!A1141:L3484,11,FALSE)</f>
        <v>tier - 3</v>
      </c>
      <c r="P1142" s="33" t="str">
        <f>VLOOKUP(A1142,'Hospitalisation Details'!A1141:L3484,12)</f>
        <v>R1012</v>
      </c>
      <c r="Q1142" s="36">
        <f ca="1">VLOOKUP(A1142,'Hospitalisation Details'!A1141:L3484,7,FALSE)</f>
        <v>27</v>
      </c>
    </row>
    <row r="1143" spans="1:17" ht="15.5" x14ac:dyDescent="0.35">
      <c r="A1143" s="37" t="s">
        <v>1225</v>
      </c>
      <c r="B1143" s="38" t="str">
        <f>VLOOKUP(A1143,'Customer Names'!A1143:E3477,3,FALSE)</f>
        <v>Lundine</v>
      </c>
      <c r="C1143" s="39">
        <f>VLOOKUP(A1143,'Medical Examinations'!A1143:J3477,2,FALSE)</f>
        <v>33.914999999999999</v>
      </c>
      <c r="D1143" s="38">
        <f>VLOOKUP(A1143,'Medical Examinations'!A1143:J3477,4,FALSE)</f>
        <v>11.52</v>
      </c>
      <c r="E1143" s="40" t="str">
        <f>VLOOKUP(A1143,'Medical Examinations'!A1143:J3477,6,FALSE)</f>
        <v>No</v>
      </c>
      <c r="F1143" s="41" t="str">
        <f>VLOOKUP(A1143,'Medical Examinations'!A1143:J3477,7,FALSE)</f>
        <v>No</v>
      </c>
      <c r="G1143" s="41" t="str">
        <f>VLOOKUP(A1143,'Medical Examinations'!A1143:J3477,8,FALSE)</f>
        <v>No</v>
      </c>
      <c r="H1143" s="41">
        <f>VLOOKUP(A1143,'Medical Examinations'!A1143:J3477,9,FALSE)</f>
        <v>0</v>
      </c>
      <c r="I1143" s="41" t="str">
        <f>VLOOKUP(A1143,'Medical Examinations'!A1143:J3477,10,FALSE)</f>
        <v>No</v>
      </c>
      <c r="J1143" s="41" t="str">
        <f>VLOOKUP(A1143,'Medical Examinations'!A1143:J3477,3,FALSE)</f>
        <v>Obesity</v>
      </c>
      <c r="K1143" s="41" t="str">
        <f>VLOOKUP(A1143,'Medical Examinations'!A1143:J3477,5,FALSE)</f>
        <v>Diabetese</v>
      </c>
      <c r="L1143" s="42">
        <f>VLOOKUP(Healthcare!A1143,'Hospitalisation Details'!A1143:L3485,6,FALSE)</f>
        <v>33551</v>
      </c>
      <c r="M1143" s="43">
        <f>VLOOKUP(A1143,'Hospitalisation Details'!A1143:L3485,9,FALSE)</f>
        <v>9866.2999999999993</v>
      </c>
      <c r="N1143" s="40" t="str">
        <f>VLOOKUP(Healthcare!A1143,'Hospitalisation Details'!A1143:L3485,10,FALSE)</f>
        <v>tier - 2</v>
      </c>
      <c r="O1143" s="41" t="str">
        <f>VLOOKUP(A1143,'Hospitalisation Details'!A1142:L3485,11,FALSE)</f>
        <v>tier - 3</v>
      </c>
      <c r="P1143" s="41" t="str">
        <f>VLOOKUP(A1143,'Hospitalisation Details'!A1142:L3485,12)</f>
        <v>R1024</v>
      </c>
      <c r="Q1143" s="44">
        <f ca="1">VLOOKUP(A1143,'Hospitalisation Details'!A1142:L3485,7,FALSE)</f>
        <v>34</v>
      </c>
    </row>
    <row r="1144" spans="1:17" ht="15.5" x14ac:dyDescent="0.35">
      <c r="A1144" s="29" t="s">
        <v>1224</v>
      </c>
      <c r="B1144" s="30" t="str">
        <f>VLOOKUP(A1144,'Customer Names'!A1144:E3478,3,FALSE)</f>
        <v>Paullin</v>
      </c>
      <c r="C1144" s="31">
        <f>VLOOKUP(A1144,'Medical Examinations'!A1144:J3478,2,FALSE)</f>
        <v>24.32</v>
      </c>
      <c r="D1144" s="30">
        <f>VLOOKUP(A1144,'Medical Examinations'!A1144:J3478,4,FALSE)</f>
        <v>6.15</v>
      </c>
      <c r="E1144" s="32" t="str">
        <f>VLOOKUP(A1144,'Medical Examinations'!A1144:J3478,6,FALSE)</f>
        <v>Yes</v>
      </c>
      <c r="F1144" s="33" t="str">
        <f>VLOOKUP(A1144,'Medical Examinations'!A1144:J3478,7,FALSE)</f>
        <v>No</v>
      </c>
      <c r="G1144" s="33" t="str">
        <f>VLOOKUP(A1144,'Medical Examinations'!A1144:J3478,8,FALSE)</f>
        <v>Yes</v>
      </c>
      <c r="H1144" s="33">
        <f>VLOOKUP(A1144,'Medical Examinations'!A1144:J3478,9,FALSE)</f>
        <v>1</v>
      </c>
      <c r="I1144" s="33" t="str">
        <f>VLOOKUP(A1144,'Medical Examinations'!A1144:J3478,10,FALSE)</f>
        <v>No</v>
      </c>
      <c r="J1144" s="33" t="str">
        <f>VLOOKUP(A1144,'Medical Examinations'!A1144:J3478,3,FALSE)</f>
        <v>Normal weight</v>
      </c>
      <c r="K1144" s="33" t="str">
        <f>VLOOKUP(A1144,'Medical Examinations'!A1144:J3478,5,FALSE)</f>
        <v>Prediabetese</v>
      </c>
      <c r="L1144" s="34">
        <f>VLOOKUP(Healthcare!A1144,'Hospitalisation Details'!A1144:L3486,6,FALSE)</f>
        <v>36453</v>
      </c>
      <c r="M1144" s="35">
        <f>VLOOKUP(A1144,'Hospitalisation Details'!A1144:L3486,9,FALSE)</f>
        <v>9863.4699999999993</v>
      </c>
      <c r="N1144" s="32" t="str">
        <f>VLOOKUP(Healthcare!A1144,'Hospitalisation Details'!A1144:L3486,10,FALSE)</f>
        <v>tier - 3</v>
      </c>
      <c r="O1144" s="33" t="str">
        <f>VLOOKUP(A1144,'Hospitalisation Details'!A1143:L3486,11,FALSE)</f>
        <v>tier - 3</v>
      </c>
      <c r="P1144" s="33" t="str">
        <f>VLOOKUP(A1144,'Hospitalisation Details'!A1143:L3486,12)</f>
        <v>R1012</v>
      </c>
      <c r="Q1144" s="36">
        <f ca="1">VLOOKUP(A1144,'Hospitalisation Details'!A1143:L3486,7,FALSE)</f>
        <v>26</v>
      </c>
    </row>
    <row r="1145" spans="1:17" ht="15.5" x14ac:dyDescent="0.35">
      <c r="A1145" s="37" t="s">
        <v>1223</v>
      </c>
      <c r="B1145" s="38" t="str">
        <f>VLOOKUP(A1145,'Customer Names'!A1145:E3479,3,FALSE)</f>
        <v>Delucia</v>
      </c>
      <c r="C1145" s="39">
        <f>VLOOKUP(A1145,'Medical Examinations'!A1145:J3479,2,FALSE)</f>
        <v>25.8</v>
      </c>
      <c r="D1145" s="38">
        <f>VLOOKUP(A1145,'Medical Examinations'!A1145:J3479,4,FALSE)</f>
        <v>9.94</v>
      </c>
      <c r="E1145" s="40" t="str">
        <f>VLOOKUP(A1145,'Medical Examinations'!A1145:J3479,6,FALSE)</f>
        <v>No</v>
      </c>
      <c r="F1145" s="41" t="str">
        <f>VLOOKUP(A1145,'Medical Examinations'!A1145:J3479,7,FALSE)</f>
        <v>No</v>
      </c>
      <c r="G1145" s="41" t="str">
        <f>VLOOKUP(A1145,'Medical Examinations'!A1145:J3479,8,FALSE)</f>
        <v>No</v>
      </c>
      <c r="H1145" s="41">
        <f>VLOOKUP(A1145,'Medical Examinations'!A1145:J3479,9,FALSE)</f>
        <v>0</v>
      </c>
      <c r="I1145" s="41" t="str">
        <f>VLOOKUP(A1145,'Medical Examinations'!A1145:J3479,10,FALSE)</f>
        <v>No</v>
      </c>
      <c r="J1145" s="41" t="str">
        <f>VLOOKUP(A1145,'Medical Examinations'!A1145:J3479,3,FALSE)</f>
        <v>Overweight</v>
      </c>
      <c r="K1145" s="41" t="str">
        <f>VLOOKUP(A1145,'Medical Examinations'!A1145:J3479,5,FALSE)</f>
        <v>Diabetese</v>
      </c>
      <c r="L1145" s="42">
        <f>VLOOKUP(Healthcare!A1145,'Hospitalisation Details'!A1145:L3487,6,FALSE)</f>
        <v>33436</v>
      </c>
      <c r="M1145" s="43">
        <f>VLOOKUP(A1145,'Hospitalisation Details'!A1145:L3487,9,FALSE)</f>
        <v>9861.0300000000007</v>
      </c>
      <c r="N1145" s="40" t="str">
        <f>VLOOKUP(Healthcare!A1145,'Hospitalisation Details'!A1145:L3487,10,FALSE)</f>
        <v>tier - 2</v>
      </c>
      <c r="O1145" s="41" t="str">
        <f>VLOOKUP(A1145,'Hospitalisation Details'!A1144:L3487,11,FALSE)</f>
        <v>tier - 2</v>
      </c>
      <c r="P1145" s="41" t="str">
        <f>VLOOKUP(A1145,'Hospitalisation Details'!A1144:L3487,12)</f>
        <v>R1011</v>
      </c>
      <c r="Q1145" s="44">
        <f ca="1">VLOOKUP(A1145,'Hospitalisation Details'!A1144:L3487,7,FALSE)</f>
        <v>35</v>
      </c>
    </row>
    <row r="1146" spans="1:17" ht="15.5" x14ac:dyDescent="0.35">
      <c r="A1146" s="29" t="s">
        <v>1222</v>
      </c>
      <c r="B1146" s="30" t="str">
        <f>VLOOKUP(A1146,'Customer Names'!A1146:E3480,3,FALSE)</f>
        <v>Valentine</v>
      </c>
      <c r="C1146" s="31">
        <f>VLOOKUP(A1146,'Medical Examinations'!A1146:J3480,2,FALSE)</f>
        <v>21.56</v>
      </c>
      <c r="D1146" s="30">
        <f>VLOOKUP(A1146,'Medical Examinations'!A1146:J3480,4,FALSE)</f>
        <v>10.56</v>
      </c>
      <c r="E1146" s="32" t="str">
        <f>VLOOKUP(A1146,'Medical Examinations'!A1146:J3480,6,FALSE)</f>
        <v>No</v>
      </c>
      <c r="F1146" s="33" t="str">
        <f>VLOOKUP(A1146,'Medical Examinations'!A1146:J3480,7,FALSE)</f>
        <v>No</v>
      </c>
      <c r="G1146" s="33" t="str">
        <f>VLOOKUP(A1146,'Medical Examinations'!A1146:J3480,8,FALSE)</f>
        <v>No</v>
      </c>
      <c r="H1146" s="33">
        <f>VLOOKUP(A1146,'Medical Examinations'!A1146:J3480,9,FALSE)</f>
        <v>0</v>
      </c>
      <c r="I1146" s="33" t="str">
        <f>VLOOKUP(A1146,'Medical Examinations'!A1146:J3480,10,FALSE)</f>
        <v>No</v>
      </c>
      <c r="J1146" s="33" t="str">
        <f>VLOOKUP(A1146,'Medical Examinations'!A1146:J3480,3,FALSE)</f>
        <v>Normal weight</v>
      </c>
      <c r="K1146" s="33" t="str">
        <f>VLOOKUP(A1146,'Medical Examinations'!A1146:J3480,5,FALSE)</f>
        <v>Diabetese</v>
      </c>
      <c r="L1146" s="34">
        <f>VLOOKUP(Healthcare!A1146,'Hospitalisation Details'!A1146:L3488,6,FALSE)</f>
        <v>33534</v>
      </c>
      <c r="M1146" s="35">
        <f>VLOOKUP(A1146,'Hospitalisation Details'!A1146:L3488,9,FALSE)</f>
        <v>9855.1299999999992</v>
      </c>
      <c r="N1146" s="32" t="str">
        <f>VLOOKUP(Healthcare!A1146,'Hospitalisation Details'!A1146:L3488,10,FALSE)</f>
        <v>tier - 2</v>
      </c>
      <c r="O1146" s="33" t="str">
        <f>VLOOKUP(A1146,'Hospitalisation Details'!A1145:L3488,11,FALSE)</f>
        <v>tier - 3</v>
      </c>
      <c r="P1146" s="33" t="str">
        <f>VLOOKUP(A1146,'Hospitalisation Details'!A1145:L3488,12)</f>
        <v>R1013</v>
      </c>
      <c r="Q1146" s="36">
        <f ca="1">VLOOKUP(A1146,'Hospitalisation Details'!A1145:L3488,7,FALSE)</f>
        <v>34</v>
      </c>
    </row>
    <row r="1147" spans="1:17" ht="15.5" x14ac:dyDescent="0.35">
      <c r="A1147" s="37" t="s">
        <v>1221</v>
      </c>
      <c r="B1147" s="38" t="str">
        <f>VLOOKUP(A1147,'Customer Names'!A1147:E3481,3,FALSE)</f>
        <v>Mohara</v>
      </c>
      <c r="C1147" s="39">
        <f>VLOOKUP(A1147,'Medical Examinations'!A1147:J3481,2,FALSE)</f>
        <v>31.6</v>
      </c>
      <c r="D1147" s="38">
        <f>VLOOKUP(A1147,'Medical Examinations'!A1147:J3481,4,FALSE)</f>
        <v>6.79</v>
      </c>
      <c r="E1147" s="40" t="str">
        <f>VLOOKUP(A1147,'Medical Examinations'!A1147:J3481,6,FALSE)</f>
        <v>No</v>
      </c>
      <c r="F1147" s="41" t="str">
        <f>VLOOKUP(A1147,'Medical Examinations'!A1147:J3481,7,FALSE)</f>
        <v>No</v>
      </c>
      <c r="G1147" s="41" t="str">
        <f>VLOOKUP(A1147,'Medical Examinations'!A1147:J3481,8,FALSE)</f>
        <v>No</v>
      </c>
      <c r="H1147" s="41">
        <f>VLOOKUP(A1147,'Medical Examinations'!A1147:J3481,9,FALSE)</f>
        <v>0</v>
      </c>
      <c r="I1147" s="41" t="str">
        <f>VLOOKUP(A1147,'Medical Examinations'!A1147:J3481,10,FALSE)</f>
        <v>No</v>
      </c>
      <c r="J1147" s="41" t="str">
        <f>VLOOKUP(A1147,'Medical Examinations'!A1147:J3481,3,FALSE)</f>
        <v>Obesity</v>
      </c>
      <c r="K1147" s="41" t="str">
        <f>VLOOKUP(A1147,'Medical Examinations'!A1147:J3481,5,FALSE)</f>
        <v>Diabetese</v>
      </c>
      <c r="L1147" s="42">
        <f>VLOOKUP(Healthcare!A1147,'Hospitalisation Details'!A1147:L3489,6,FALSE)</f>
        <v>36103</v>
      </c>
      <c r="M1147" s="43">
        <f>VLOOKUP(A1147,'Hospitalisation Details'!A1147:L3489,9,FALSE)</f>
        <v>9850.43</v>
      </c>
      <c r="N1147" s="40" t="str">
        <f>VLOOKUP(Healthcare!A1147,'Hospitalisation Details'!A1147:L3489,10,FALSE)</f>
        <v>tier - 3</v>
      </c>
      <c r="O1147" s="41" t="str">
        <f>VLOOKUP(A1147,'Hospitalisation Details'!A1146:L3489,11,FALSE)</f>
        <v>tier - 3</v>
      </c>
      <c r="P1147" s="41" t="str">
        <f>VLOOKUP(A1147,'Hospitalisation Details'!A1146:L3489,12)</f>
        <v>R1011</v>
      </c>
      <c r="Q1147" s="44">
        <f ca="1">VLOOKUP(A1147,'Hospitalisation Details'!A1146:L3489,7,FALSE)</f>
        <v>27</v>
      </c>
    </row>
    <row r="1148" spans="1:17" ht="15.5" x14ac:dyDescent="0.35">
      <c r="A1148" s="29" t="s">
        <v>1220</v>
      </c>
      <c r="B1148" s="30" t="str">
        <f>VLOOKUP(A1148,'Customer Names'!A1148:E3482,3,FALSE)</f>
        <v>Fairbrother</v>
      </c>
      <c r="C1148" s="31">
        <f>VLOOKUP(A1148,'Medical Examinations'!A1148:J3482,2,FALSE)</f>
        <v>42.93</v>
      </c>
      <c r="D1148" s="30">
        <f>VLOOKUP(A1148,'Medical Examinations'!A1148:J3482,4,FALSE)</f>
        <v>4.8</v>
      </c>
      <c r="E1148" s="32" t="str">
        <f>VLOOKUP(A1148,'Medical Examinations'!A1148:J3482,6,FALSE)</f>
        <v>No</v>
      </c>
      <c r="F1148" s="33" t="str">
        <f>VLOOKUP(A1148,'Medical Examinations'!A1148:J3482,7,FALSE)</f>
        <v>No</v>
      </c>
      <c r="G1148" s="33" t="str">
        <f>VLOOKUP(A1148,'Medical Examinations'!A1148:J3482,8,FALSE)</f>
        <v>No</v>
      </c>
      <c r="H1148" s="33">
        <f>VLOOKUP(A1148,'Medical Examinations'!A1148:J3482,9,FALSE)</f>
        <v>1</v>
      </c>
      <c r="I1148" s="33" t="str">
        <f>VLOOKUP(A1148,'Medical Examinations'!A1148:J3482,10,FALSE)</f>
        <v>No</v>
      </c>
      <c r="J1148" s="33" t="str">
        <f>VLOOKUP(A1148,'Medical Examinations'!A1148:J3482,3,FALSE)</f>
        <v>Obesity</v>
      </c>
      <c r="K1148" s="33" t="str">
        <f>VLOOKUP(A1148,'Medical Examinations'!A1148:J3482,5,FALSE)</f>
        <v>Normal</v>
      </c>
      <c r="L1148" s="34">
        <f>VLOOKUP(Healthcare!A1148,'Hospitalisation Details'!A1148:L3490,6,FALSE)</f>
        <v>33829</v>
      </c>
      <c r="M1148" s="35">
        <f>VLOOKUP(A1148,'Hospitalisation Details'!A1148:L3490,9,FALSE)</f>
        <v>9844.4500000000007</v>
      </c>
      <c r="N1148" s="32" t="str">
        <f>VLOOKUP(Healthcare!A1148,'Hospitalisation Details'!A1148:L3490,10,FALSE)</f>
        <v>tier - 2</v>
      </c>
      <c r="O1148" s="33" t="str">
        <f>VLOOKUP(A1148,'Hospitalisation Details'!A1147:L3490,11,FALSE)</f>
        <v>tier - 1</v>
      </c>
      <c r="P1148" s="33" t="str">
        <f>VLOOKUP(A1148,'Hospitalisation Details'!A1147:L3490,12)</f>
        <v>R1012</v>
      </c>
      <c r="Q1148" s="36">
        <f ca="1">VLOOKUP(A1148,'Hospitalisation Details'!A1147:L3490,7,FALSE)</f>
        <v>34</v>
      </c>
    </row>
    <row r="1149" spans="1:17" ht="15.5" x14ac:dyDescent="0.35">
      <c r="A1149" s="37" t="s">
        <v>1219</v>
      </c>
      <c r="B1149" s="38" t="str">
        <f>VLOOKUP(A1149,'Customer Names'!A1149:E3483,3,FALSE)</f>
        <v>Fagan</v>
      </c>
      <c r="C1149" s="39">
        <f>VLOOKUP(A1149,'Medical Examinations'!A1149:J3483,2,FALSE)</f>
        <v>26.72</v>
      </c>
      <c r="D1149" s="38">
        <f>VLOOKUP(A1149,'Medical Examinations'!A1149:J3483,4,FALSE)</f>
        <v>5.75</v>
      </c>
      <c r="E1149" s="40" t="str">
        <f>VLOOKUP(A1149,'Medical Examinations'!A1149:J3483,6,FALSE)</f>
        <v>No</v>
      </c>
      <c r="F1149" s="41" t="str">
        <f>VLOOKUP(A1149,'Medical Examinations'!A1149:J3483,7,FALSE)</f>
        <v>No</v>
      </c>
      <c r="G1149" s="41" t="str">
        <f>VLOOKUP(A1149,'Medical Examinations'!A1149:J3483,8,FALSE)</f>
        <v>No</v>
      </c>
      <c r="H1149" s="41">
        <f>VLOOKUP(A1149,'Medical Examinations'!A1149:J3483,9,FALSE)</f>
        <v>2</v>
      </c>
      <c r="I1149" s="41" t="str">
        <f>VLOOKUP(A1149,'Medical Examinations'!A1149:J3483,10,FALSE)</f>
        <v>No</v>
      </c>
      <c r="J1149" s="41" t="str">
        <f>VLOOKUP(A1149,'Medical Examinations'!A1149:J3483,3,FALSE)</f>
        <v>Overweight</v>
      </c>
      <c r="K1149" s="41" t="str">
        <f>VLOOKUP(A1149,'Medical Examinations'!A1149:J3483,5,FALSE)</f>
        <v>Prediabetese</v>
      </c>
      <c r="L1149" s="42">
        <f>VLOOKUP(Healthcare!A1149,'Hospitalisation Details'!A1149:L3491,6,FALSE)</f>
        <v>33873</v>
      </c>
      <c r="M1149" s="43">
        <f>VLOOKUP(A1149,'Hospitalisation Details'!A1149:L3491,9,FALSE)</f>
        <v>9836.2099999999991</v>
      </c>
      <c r="N1149" s="40" t="str">
        <f>VLOOKUP(Healthcare!A1149,'Hospitalisation Details'!A1149:L3491,10,FALSE)</f>
        <v>tier - 2</v>
      </c>
      <c r="O1149" s="41" t="str">
        <f>VLOOKUP(A1149,'Hospitalisation Details'!A1148:L3491,11,FALSE)</f>
        <v>tier - 3</v>
      </c>
      <c r="P1149" s="41" t="str">
        <f>VLOOKUP(A1149,'Hospitalisation Details'!A1148:L3491,12)</f>
        <v>R1021</v>
      </c>
      <c r="Q1149" s="44">
        <f ca="1">VLOOKUP(A1149,'Hospitalisation Details'!A1148:L3491,7,FALSE)</f>
        <v>33</v>
      </c>
    </row>
    <row r="1150" spans="1:17" ht="15.5" x14ac:dyDescent="0.35">
      <c r="A1150" s="29" t="s">
        <v>1218</v>
      </c>
      <c r="B1150" s="30" t="str">
        <f>VLOOKUP(A1150,'Customer Names'!A1150:E3484,3,FALSE)</f>
        <v>Toth</v>
      </c>
      <c r="C1150" s="31">
        <f>VLOOKUP(A1150,'Medical Examinations'!A1150:J3484,2,FALSE)</f>
        <v>26.67</v>
      </c>
      <c r="D1150" s="30">
        <f>VLOOKUP(A1150,'Medical Examinations'!A1150:J3484,4,FALSE)</f>
        <v>5.81</v>
      </c>
      <c r="E1150" s="32" t="str">
        <f>VLOOKUP(A1150,'Medical Examinations'!A1150:J3484,6,FALSE)</f>
        <v>No</v>
      </c>
      <c r="F1150" s="33" t="str">
        <f>VLOOKUP(A1150,'Medical Examinations'!A1150:J3484,7,FALSE)</f>
        <v>No</v>
      </c>
      <c r="G1150" s="33" t="str">
        <f>VLOOKUP(A1150,'Medical Examinations'!A1150:J3484,8,FALSE)</f>
        <v>No</v>
      </c>
      <c r="H1150" s="33">
        <f>VLOOKUP(A1150,'Medical Examinations'!A1150:J3484,9,FALSE)</f>
        <v>2</v>
      </c>
      <c r="I1150" s="33" t="str">
        <f>VLOOKUP(A1150,'Medical Examinations'!A1150:J3484,10,FALSE)</f>
        <v>No</v>
      </c>
      <c r="J1150" s="33" t="str">
        <f>VLOOKUP(A1150,'Medical Examinations'!A1150:J3484,3,FALSE)</f>
        <v>Overweight</v>
      </c>
      <c r="K1150" s="33" t="str">
        <f>VLOOKUP(A1150,'Medical Examinations'!A1150:J3484,5,FALSE)</f>
        <v>Prediabetese</v>
      </c>
      <c r="L1150" s="34">
        <f>VLOOKUP(Healthcare!A1150,'Hospitalisation Details'!A1150:L3492,6,FALSE)</f>
        <v>33783</v>
      </c>
      <c r="M1150" s="35">
        <f>VLOOKUP(A1150,'Hospitalisation Details'!A1150:L3492,9,FALSE)</f>
        <v>9819.25</v>
      </c>
      <c r="N1150" s="32" t="str">
        <f>VLOOKUP(Healthcare!A1150,'Hospitalisation Details'!A1150:L3492,10,FALSE)</f>
        <v>tier - 2</v>
      </c>
      <c r="O1150" s="33" t="str">
        <f>VLOOKUP(A1150,'Hospitalisation Details'!A1149:L3492,11,FALSE)</f>
        <v>tier - 2</v>
      </c>
      <c r="P1150" s="33" t="str">
        <f>VLOOKUP(A1150,'Hospitalisation Details'!A1149:L3492,12)</f>
        <v>R1021</v>
      </c>
      <c r="Q1150" s="36">
        <f ca="1">VLOOKUP(A1150,'Hospitalisation Details'!A1149:L3492,7,FALSE)</f>
        <v>34</v>
      </c>
    </row>
    <row r="1151" spans="1:17" ht="15.5" x14ac:dyDescent="0.35">
      <c r="A1151" s="37" t="s">
        <v>1217</v>
      </c>
      <c r="B1151" s="38" t="str">
        <f>VLOOKUP(A1151,'Customer Names'!A1151:E3485,3,FALSE)</f>
        <v>Guinn</v>
      </c>
      <c r="C1151" s="39">
        <f>VLOOKUP(A1151,'Medical Examinations'!A1151:J3485,2,FALSE)</f>
        <v>42.68</v>
      </c>
      <c r="D1151" s="38">
        <f>VLOOKUP(A1151,'Medical Examinations'!A1151:J3485,4,FALSE)</f>
        <v>9.2799999999999994</v>
      </c>
      <c r="E1151" s="40" t="str">
        <f>VLOOKUP(A1151,'Medical Examinations'!A1151:J3485,6,FALSE)</f>
        <v>No</v>
      </c>
      <c r="F1151" s="41" t="str">
        <f>VLOOKUP(A1151,'Medical Examinations'!A1151:J3485,7,FALSE)</f>
        <v>No</v>
      </c>
      <c r="G1151" s="41" t="str">
        <f>VLOOKUP(A1151,'Medical Examinations'!A1151:J3485,8,FALSE)</f>
        <v>No</v>
      </c>
      <c r="H1151" s="41">
        <f>VLOOKUP(A1151,'Medical Examinations'!A1151:J3485,9,FALSE)</f>
        <v>2</v>
      </c>
      <c r="I1151" s="41" t="str">
        <f>VLOOKUP(A1151,'Medical Examinations'!A1151:J3485,10,FALSE)</f>
        <v>No</v>
      </c>
      <c r="J1151" s="41" t="str">
        <f>VLOOKUP(A1151,'Medical Examinations'!A1151:J3485,3,FALSE)</f>
        <v>Obesity</v>
      </c>
      <c r="K1151" s="41" t="str">
        <f>VLOOKUP(A1151,'Medical Examinations'!A1151:J3485,5,FALSE)</f>
        <v>Diabetese</v>
      </c>
      <c r="L1151" s="42">
        <f>VLOOKUP(Healthcare!A1151,'Hospitalisation Details'!A1151:L3493,6,FALSE)</f>
        <v>34229</v>
      </c>
      <c r="M1151" s="43">
        <f>VLOOKUP(A1151,'Hospitalisation Details'!A1151:L3493,9,FALSE)</f>
        <v>9800.89</v>
      </c>
      <c r="N1151" s="40" t="str">
        <f>VLOOKUP(Healthcare!A1151,'Hospitalisation Details'!A1151:L3493,10,FALSE)</f>
        <v>tier - 2</v>
      </c>
      <c r="O1151" s="41" t="str">
        <f>VLOOKUP(A1151,'Hospitalisation Details'!A1150:L3493,11,FALSE)</f>
        <v>tier - 1</v>
      </c>
      <c r="P1151" s="41" t="str">
        <f>VLOOKUP(A1151,'Hospitalisation Details'!A1150:L3493,12)</f>
        <v>R1013</v>
      </c>
      <c r="Q1151" s="44">
        <f ca="1">VLOOKUP(A1151,'Hospitalisation Details'!A1150:L3493,7,FALSE)</f>
        <v>32</v>
      </c>
    </row>
    <row r="1152" spans="1:17" ht="15.5" x14ac:dyDescent="0.35">
      <c r="A1152" s="29" t="s">
        <v>1216</v>
      </c>
      <c r="B1152" s="30" t="str">
        <f>VLOOKUP(A1152,'Customer Names'!A1152:E3486,3,FALSE)</f>
        <v>Rogers</v>
      </c>
      <c r="C1152" s="31">
        <f>VLOOKUP(A1152,'Medical Examinations'!A1152:J3486,2,FALSE)</f>
        <v>24.31</v>
      </c>
      <c r="D1152" s="30">
        <f>VLOOKUP(A1152,'Medical Examinations'!A1152:J3486,4,FALSE)</f>
        <v>6.37</v>
      </c>
      <c r="E1152" s="32" t="str">
        <f>VLOOKUP(A1152,'Medical Examinations'!A1152:J3486,6,FALSE)</f>
        <v>No</v>
      </c>
      <c r="F1152" s="33" t="str">
        <f>VLOOKUP(A1152,'Medical Examinations'!A1152:J3486,7,FALSE)</f>
        <v>No</v>
      </c>
      <c r="G1152" s="33" t="str">
        <f>VLOOKUP(A1152,'Medical Examinations'!A1152:J3486,8,FALSE)</f>
        <v>No</v>
      </c>
      <c r="H1152" s="33">
        <f>VLOOKUP(A1152,'Medical Examinations'!A1152:J3486,9,FALSE)</f>
        <v>0</v>
      </c>
      <c r="I1152" s="33" t="str">
        <f>VLOOKUP(A1152,'Medical Examinations'!A1152:J3486,10,FALSE)</f>
        <v>No</v>
      </c>
      <c r="J1152" s="33" t="str">
        <f>VLOOKUP(A1152,'Medical Examinations'!A1152:J3486,3,FALSE)</f>
        <v>Normal weight</v>
      </c>
      <c r="K1152" s="33" t="str">
        <f>VLOOKUP(A1152,'Medical Examinations'!A1152:J3486,5,FALSE)</f>
        <v>Prediabetese</v>
      </c>
      <c r="L1152" s="34">
        <f>VLOOKUP(Healthcare!A1152,'Hospitalisation Details'!A1152:L3494,6,FALSE)</f>
        <v>35588</v>
      </c>
      <c r="M1152" s="35">
        <f>VLOOKUP(A1152,'Hospitalisation Details'!A1152:L3494,9,FALSE)</f>
        <v>9788.8700000000008</v>
      </c>
      <c r="N1152" s="32" t="str">
        <f>VLOOKUP(Healthcare!A1152,'Hospitalisation Details'!A1152:L3494,10,FALSE)</f>
        <v>tier - 3</v>
      </c>
      <c r="O1152" s="33" t="str">
        <f>VLOOKUP(A1152,'Hospitalisation Details'!A1151:L3494,11,FALSE)</f>
        <v>tier - 2</v>
      </c>
      <c r="P1152" s="33" t="str">
        <f>VLOOKUP(A1152,'Hospitalisation Details'!A1151:L3494,12)</f>
        <v>R1013</v>
      </c>
      <c r="Q1152" s="36">
        <f ca="1">VLOOKUP(A1152,'Hospitalisation Details'!A1151:L3494,7,FALSE)</f>
        <v>29</v>
      </c>
    </row>
    <row r="1153" spans="1:17" ht="15.5" x14ac:dyDescent="0.35">
      <c r="A1153" s="37" t="s">
        <v>1215</v>
      </c>
      <c r="B1153" s="38" t="str">
        <f>VLOOKUP(A1153,'Customer Names'!A1153:E3487,3,FALSE)</f>
        <v>Diviney</v>
      </c>
      <c r="C1153" s="39">
        <f>VLOOKUP(A1153,'Medical Examinations'!A1153:J3487,2,FALSE)</f>
        <v>44.75</v>
      </c>
      <c r="D1153" s="38">
        <f>VLOOKUP(A1153,'Medical Examinations'!A1153:J3487,4,FALSE)</f>
        <v>5.09</v>
      </c>
      <c r="E1153" s="40" t="str">
        <f>VLOOKUP(A1153,'Medical Examinations'!A1153:J3487,6,FALSE)</f>
        <v>Yes</v>
      </c>
      <c r="F1153" s="41" t="str">
        <f>VLOOKUP(A1153,'Medical Examinations'!A1153:J3487,7,FALSE)</f>
        <v>No</v>
      </c>
      <c r="G1153" s="41" t="str">
        <f>VLOOKUP(A1153,'Medical Examinations'!A1153:J3487,8,FALSE)</f>
        <v>No</v>
      </c>
      <c r="H1153" s="41">
        <f>VLOOKUP(A1153,'Medical Examinations'!A1153:J3487,9,FALSE)</f>
        <v>0</v>
      </c>
      <c r="I1153" s="41" t="str">
        <f>VLOOKUP(A1153,'Medical Examinations'!A1153:J3487,10,FALSE)</f>
        <v>No</v>
      </c>
      <c r="J1153" s="41" t="str">
        <f>VLOOKUP(A1153,'Medical Examinations'!A1153:J3487,3,FALSE)</f>
        <v>Obesity</v>
      </c>
      <c r="K1153" s="41" t="str">
        <f>VLOOKUP(A1153,'Medical Examinations'!A1153:J3487,5,FALSE)</f>
        <v>Normal</v>
      </c>
      <c r="L1153" s="42">
        <f>VLOOKUP(Healthcare!A1153,'Hospitalisation Details'!A1153:L3495,6,FALSE)</f>
        <v>35285</v>
      </c>
      <c r="M1153" s="43">
        <f>VLOOKUP(A1153,'Hospitalisation Details'!A1153:L3495,9,FALSE)</f>
        <v>9787.32</v>
      </c>
      <c r="N1153" s="40" t="str">
        <f>VLOOKUP(Healthcare!A1153,'Hospitalisation Details'!A1153:L3495,10,FALSE)</f>
        <v>tier - 2</v>
      </c>
      <c r="O1153" s="41" t="str">
        <f>VLOOKUP(A1153,'Hospitalisation Details'!A1152:L3495,11,FALSE)</f>
        <v>tier - 3</v>
      </c>
      <c r="P1153" s="41" t="str">
        <f>VLOOKUP(A1153,'Hospitalisation Details'!A1152:L3495,12)</f>
        <v>R1023</v>
      </c>
      <c r="Q1153" s="44">
        <f ca="1">VLOOKUP(A1153,'Hospitalisation Details'!A1152:L3495,7,FALSE)</f>
        <v>30</v>
      </c>
    </row>
    <row r="1154" spans="1:17" ht="15.5" x14ac:dyDescent="0.35">
      <c r="A1154" s="29" t="s">
        <v>1214</v>
      </c>
      <c r="B1154" s="30" t="str">
        <f>VLOOKUP(A1154,'Customer Names'!A1154:E3488,3,FALSE)</f>
        <v>Marlatt</v>
      </c>
      <c r="C1154" s="31">
        <f>VLOOKUP(A1154,'Medical Examinations'!A1154:J3488,2,FALSE)</f>
        <v>30.78</v>
      </c>
      <c r="D1154" s="30">
        <f>VLOOKUP(A1154,'Medical Examinations'!A1154:J3488,4,FALSE)</f>
        <v>7.94</v>
      </c>
      <c r="E1154" s="32" t="str">
        <f>VLOOKUP(A1154,'Medical Examinations'!A1154:J3488,6,FALSE)</f>
        <v>No</v>
      </c>
      <c r="F1154" s="33" t="str">
        <f>VLOOKUP(A1154,'Medical Examinations'!A1154:J3488,7,FALSE)</f>
        <v>No</v>
      </c>
      <c r="G1154" s="33" t="str">
        <f>VLOOKUP(A1154,'Medical Examinations'!A1154:J3488,8,FALSE)</f>
        <v>No</v>
      </c>
      <c r="H1154" s="33">
        <f>VLOOKUP(A1154,'Medical Examinations'!A1154:J3488,9,FALSE)</f>
        <v>2</v>
      </c>
      <c r="I1154" s="33" t="str">
        <f>VLOOKUP(A1154,'Medical Examinations'!A1154:J3488,10,FALSE)</f>
        <v>No</v>
      </c>
      <c r="J1154" s="33" t="str">
        <f>VLOOKUP(A1154,'Medical Examinations'!A1154:J3488,3,FALSE)</f>
        <v>Obesity</v>
      </c>
      <c r="K1154" s="33" t="str">
        <f>VLOOKUP(A1154,'Medical Examinations'!A1154:J3488,5,FALSE)</f>
        <v>Diabetese</v>
      </c>
      <c r="L1154" s="34">
        <f>VLOOKUP(Healthcare!A1154,'Hospitalisation Details'!A1154:L3496,6,FALSE)</f>
        <v>34157</v>
      </c>
      <c r="M1154" s="35">
        <f>VLOOKUP(A1154,'Hospitalisation Details'!A1154:L3496,9,FALSE)</f>
        <v>9778.35</v>
      </c>
      <c r="N1154" s="32" t="str">
        <f>VLOOKUP(Healthcare!A1154,'Hospitalisation Details'!A1154:L3496,10,FALSE)</f>
        <v>tier - 2</v>
      </c>
      <c r="O1154" s="33" t="str">
        <f>VLOOKUP(A1154,'Hospitalisation Details'!A1153:L3496,11,FALSE)</f>
        <v>tier - 2</v>
      </c>
      <c r="P1154" s="33" t="str">
        <f>VLOOKUP(A1154,'Hospitalisation Details'!A1153:L3496,12)</f>
        <v>R1024</v>
      </c>
      <c r="Q1154" s="36">
        <f ca="1">VLOOKUP(A1154,'Hospitalisation Details'!A1153:L3496,7,FALSE)</f>
        <v>33</v>
      </c>
    </row>
    <row r="1155" spans="1:17" ht="15.5" x14ac:dyDescent="0.35">
      <c r="A1155" s="37" t="s">
        <v>1213</v>
      </c>
      <c r="B1155" s="38" t="str">
        <f>VLOOKUP(A1155,'Customer Names'!A1155:E3489,3,FALSE)</f>
        <v>Ohler</v>
      </c>
      <c r="C1155" s="39">
        <f>VLOOKUP(A1155,'Medical Examinations'!A1155:J3489,2,FALSE)</f>
        <v>21.86</v>
      </c>
      <c r="D1155" s="38">
        <f>VLOOKUP(A1155,'Medical Examinations'!A1155:J3489,4,FALSE)</f>
        <v>10.95</v>
      </c>
      <c r="E1155" s="40" t="str">
        <f>VLOOKUP(A1155,'Medical Examinations'!A1155:J3489,6,FALSE)</f>
        <v>No</v>
      </c>
      <c r="F1155" s="41" t="str">
        <f>VLOOKUP(A1155,'Medical Examinations'!A1155:J3489,7,FALSE)</f>
        <v>No</v>
      </c>
      <c r="G1155" s="41" t="str">
        <f>VLOOKUP(A1155,'Medical Examinations'!A1155:J3489,8,FALSE)</f>
        <v>No</v>
      </c>
      <c r="H1155" s="41">
        <f>VLOOKUP(A1155,'Medical Examinations'!A1155:J3489,9,FALSE)</f>
        <v>0</v>
      </c>
      <c r="I1155" s="41" t="str">
        <f>VLOOKUP(A1155,'Medical Examinations'!A1155:J3489,10,FALSE)</f>
        <v>No</v>
      </c>
      <c r="J1155" s="41" t="str">
        <f>VLOOKUP(A1155,'Medical Examinations'!A1155:J3489,3,FALSE)</f>
        <v>Normal weight</v>
      </c>
      <c r="K1155" s="41" t="str">
        <f>VLOOKUP(A1155,'Medical Examinations'!A1155:J3489,5,FALSE)</f>
        <v>Diabetese</v>
      </c>
      <c r="L1155" s="42">
        <f>VLOOKUP(Healthcare!A1155,'Hospitalisation Details'!A1155:L3497,6,FALSE)</f>
        <v>34947</v>
      </c>
      <c r="M1155" s="43">
        <f>VLOOKUP(A1155,'Hospitalisation Details'!A1155:L3497,9,FALSE)</f>
        <v>9764.08</v>
      </c>
      <c r="N1155" s="40" t="str">
        <f>VLOOKUP(Healthcare!A1155,'Hospitalisation Details'!A1155:L3497,10,FALSE)</f>
        <v>tier - 3</v>
      </c>
      <c r="O1155" s="41" t="str">
        <f>VLOOKUP(A1155,'Hospitalisation Details'!A1154:L3497,11,FALSE)</f>
        <v>tier - 1</v>
      </c>
      <c r="P1155" s="41" t="str">
        <f>VLOOKUP(A1155,'Hospitalisation Details'!A1154:L3497,12)</f>
        <v>R1012</v>
      </c>
      <c r="Q1155" s="44">
        <f ca="1">VLOOKUP(A1155,'Hospitalisation Details'!A1154:L3497,7,FALSE)</f>
        <v>31</v>
      </c>
    </row>
    <row r="1156" spans="1:17" ht="15.5" x14ac:dyDescent="0.35">
      <c r="A1156" s="29" t="s">
        <v>1212</v>
      </c>
      <c r="B1156" s="30" t="str">
        <f>VLOOKUP(A1156,'Customer Names'!A1156:E3490,3,FALSE)</f>
        <v>Mossler</v>
      </c>
      <c r="C1156" s="31">
        <f>VLOOKUP(A1156,'Medical Examinations'!A1156:J3490,2,FALSE)</f>
        <v>49.09</v>
      </c>
      <c r="D1156" s="30">
        <f>VLOOKUP(A1156,'Medical Examinations'!A1156:J3490,4,FALSE)</f>
        <v>6.3</v>
      </c>
      <c r="E1156" s="32" t="str">
        <f>VLOOKUP(A1156,'Medical Examinations'!A1156:J3490,6,FALSE)</f>
        <v>Yes</v>
      </c>
      <c r="F1156" s="33" t="str">
        <f>VLOOKUP(A1156,'Medical Examinations'!A1156:J3490,7,FALSE)</f>
        <v>No</v>
      </c>
      <c r="G1156" s="33" t="str">
        <f>VLOOKUP(A1156,'Medical Examinations'!A1156:J3490,8,FALSE)</f>
        <v>No</v>
      </c>
      <c r="H1156" s="33">
        <f>VLOOKUP(A1156,'Medical Examinations'!A1156:J3490,9,FALSE)</f>
        <v>0</v>
      </c>
      <c r="I1156" s="33" t="str">
        <f>VLOOKUP(A1156,'Medical Examinations'!A1156:J3490,10,FALSE)</f>
        <v>No</v>
      </c>
      <c r="J1156" s="33" t="str">
        <f>VLOOKUP(A1156,'Medical Examinations'!A1156:J3490,3,FALSE)</f>
        <v>Obesity</v>
      </c>
      <c r="K1156" s="33" t="str">
        <f>VLOOKUP(A1156,'Medical Examinations'!A1156:J3490,5,FALSE)</f>
        <v>Prediabetese</v>
      </c>
      <c r="L1156" s="34">
        <f>VLOOKUP(Healthcare!A1156,'Hospitalisation Details'!A1156:L3498,6,FALSE)</f>
        <v>37086</v>
      </c>
      <c r="M1156" s="35">
        <f>VLOOKUP(A1156,'Hospitalisation Details'!A1156:L3498,9,FALSE)</f>
        <v>9753.49</v>
      </c>
      <c r="N1156" s="32" t="str">
        <f>VLOOKUP(Healthcare!A1156,'Hospitalisation Details'!A1156:L3498,10,FALSE)</f>
        <v>tier - 2</v>
      </c>
      <c r="O1156" s="33" t="str">
        <f>VLOOKUP(A1156,'Hospitalisation Details'!A1155:L3498,11,FALSE)</f>
        <v>tier - 2</v>
      </c>
      <c r="P1156" s="33" t="str">
        <f>VLOOKUP(A1156,'Hospitalisation Details'!A1155:L3498,12)</f>
        <v>R1012</v>
      </c>
      <c r="Q1156" s="36">
        <f ca="1">VLOOKUP(A1156,'Hospitalisation Details'!A1155:L3498,7,FALSE)</f>
        <v>25</v>
      </c>
    </row>
    <row r="1157" spans="1:17" ht="15.5" x14ac:dyDescent="0.35">
      <c r="A1157" s="37" t="s">
        <v>1211</v>
      </c>
      <c r="B1157" s="38" t="str">
        <f>VLOOKUP(A1157,'Customer Names'!A1157:E3491,3,FALSE)</f>
        <v>Segall</v>
      </c>
      <c r="C1157" s="39">
        <f>VLOOKUP(A1157,'Medical Examinations'!A1157:J3491,2,FALSE)</f>
        <v>47.74</v>
      </c>
      <c r="D1157" s="38">
        <f>VLOOKUP(A1157,'Medical Examinations'!A1157:J3491,4,FALSE)</f>
        <v>8.0500000000000007</v>
      </c>
      <c r="E1157" s="40" t="str">
        <f>VLOOKUP(A1157,'Medical Examinations'!A1157:J3491,6,FALSE)</f>
        <v>Yes</v>
      </c>
      <c r="F1157" s="41" t="str">
        <f>VLOOKUP(A1157,'Medical Examinations'!A1157:J3491,7,FALSE)</f>
        <v>No</v>
      </c>
      <c r="G1157" s="41" t="str">
        <f>VLOOKUP(A1157,'Medical Examinations'!A1157:J3491,8,FALSE)</f>
        <v>No</v>
      </c>
      <c r="H1157" s="41">
        <f>VLOOKUP(A1157,'Medical Examinations'!A1157:J3491,9,FALSE)</f>
        <v>2</v>
      </c>
      <c r="I1157" s="41" t="str">
        <f>VLOOKUP(A1157,'Medical Examinations'!A1157:J3491,10,FALSE)</f>
        <v>No</v>
      </c>
      <c r="J1157" s="41" t="str">
        <f>VLOOKUP(A1157,'Medical Examinations'!A1157:J3491,3,FALSE)</f>
        <v>Obesity</v>
      </c>
      <c r="K1157" s="41" t="str">
        <f>VLOOKUP(A1157,'Medical Examinations'!A1157:J3491,5,FALSE)</f>
        <v>Diabetese</v>
      </c>
      <c r="L1157" s="42">
        <f>VLOOKUP(Healthcare!A1157,'Hospitalisation Details'!A1157:L3499,6,FALSE)</f>
        <v>33058</v>
      </c>
      <c r="M1157" s="43">
        <f>VLOOKUP(A1157,'Hospitalisation Details'!A1157:L3499,9,FALSE)</f>
        <v>9748.91</v>
      </c>
      <c r="N1157" s="40" t="str">
        <f>VLOOKUP(Healthcare!A1157,'Hospitalisation Details'!A1157:L3499,10,FALSE)</f>
        <v>tier - 2</v>
      </c>
      <c r="O1157" s="41" t="str">
        <f>VLOOKUP(A1157,'Hospitalisation Details'!A1156:L3499,11,FALSE)</f>
        <v>tier - 1</v>
      </c>
      <c r="P1157" s="41" t="str">
        <f>VLOOKUP(A1157,'Hospitalisation Details'!A1156:L3499,12)</f>
        <v>R1013</v>
      </c>
      <c r="Q1157" s="44">
        <f ca="1">VLOOKUP(A1157,'Hospitalisation Details'!A1156:L3499,7,FALSE)</f>
        <v>36</v>
      </c>
    </row>
    <row r="1158" spans="1:17" ht="15.5" x14ac:dyDescent="0.35">
      <c r="A1158" s="29" t="s">
        <v>1210</v>
      </c>
      <c r="B1158" s="30" t="str">
        <f>VLOOKUP(A1158,'Customer Names'!A1158:E3492,3,FALSE)</f>
        <v>Sprieser</v>
      </c>
      <c r="C1158" s="31">
        <f>VLOOKUP(A1158,'Medical Examinations'!A1158:J3492,2,FALSE)</f>
        <v>30.2</v>
      </c>
      <c r="D1158" s="30">
        <f>VLOOKUP(A1158,'Medical Examinations'!A1158:J3492,4,FALSE)</f>
        <v>9.8800000000000008</v>
      </c>
      <c r="E1158" s="32" t="str">
        <f>VLOOKUP(A1158,'Medical Examinations'!A1158:J3492,6,FALSE)</f>
        <v>Yes</v>
      </c>
      <c r="F1158" s="33" t="str">
        <f>VLOOKUP(A1158,'Medical Examinations'!A1158:J3492,7,FALSE)</f>
        <v>No</v>
      </c>
      <c r="G1158" s="33" t="str">
        <f>VLOOKUP(A1158,'Medical Examinations'!A1158:J3492,8,FALSE)</f>
        <v>No</v>
      </c>
      <c r="H1158" s="33">
        <f>VLOOKUP(A1158,'Medical Examinations'!A1158:J3492,9,FALSE)</f>
        <v>2</v>
      </c>
      <c r="I1158" s="33" t="str">
        <f>VLOOKUP(A1158,'Medical Examinations'!A1158:J3492,10,FALSE)</f>
        <v>No</v>
      </c>
      <c r="J1158" s="33" t="str">
        <f>VLOOKUP(A1158,'Medical Examinations'!A1158:J3492,3,FALSE)</f>
        <v>Obesity</v>
      </c>
      <c r="K1158" s="33" t="str">
        <f>VLOOKUP(A1158,'Medical Examinations'!A1158:J3492,5,FALSE)</f>
        <v>Diabetese</v>
      </c>
      <c r="L1158" s="34">
        <f>VLOOKUP(Healthcare!A1158,'Hospitalisation Details'!A1158:L3500,6,FALSE)</f>
        <v>33103</v>
      </c>
      <c r="M1158" s="35">
        <f>VLOOKUP(A1158,'Hospitalisation Details'!A1158:L3500,9,FALSE)</f>
        <v>9724.5300000000007</v>
      </c>
      <c r="N1158" s="32" t="str">
        <f>VLOOKUP(Healthcare!A1158,'Hospitalisation Details'!A1158:L3500,10,FALSE)</f>
        <v>tier - 3</v>
      </c>
      <c r="O1158" s="33" t="str">
        <f>VLOOKUP(A1158,'Hospitalisation Details'!A1157:L3500,11,FALSE)</f>
        <v>tier - 1</v>
      </c>
      <c r="P1158" s="33" t="str">
        <f>VLOOKUP(A1158,'Hospitalisation Details'!A1157:L3500,12)</f>
        <v>R1011</v>
      </c>
      <c r="Q1158" s="36">
        <f ca="1">VLOOKUP(A1158,'Hospitalisation Details'!A1157:L3500,7,FALSE)</f>
        <v>36</v>
      </c>
    </row>
    <row r="1159" spans="1:17" ht="15.5" x14ac:dyDescent="0.35">
      <c r="A1159" s="37" t="s">
        <v>1209</v>
      </c>
      <c r="B1159" s="38" t="str">
        <f>VLOOKUP(A1159,'Customer Names'!A1159:E3493,3,FALSE)</f>
        <v>Blanco</v>
      </c>
      <c r="C1159" s="39">
        <f>VLOOKUP(A1159,'Medical Examinations'!A1159:J3493,2,FALSE)</f>
        <v>33.25</v>
      </c>
      <c r="D1159" s="38">
        <f>VLOOKUP(A1159,'Medical Examinations'!A1159:J3493,4,FALSE)</f>
        <v>7.42</v>
      </c>
      <c r="E1159" s="40" t="str">
        <f>VLOOKUP(A1159,'Medical Examinations'!A1159:J3493,6,FALSE)</f>
        <v>Yes</v>
      </c>
      <c r="F1159" s="41" t="str">
        <f>VLOOKUP(A1159,'Medical Examinations'!A1159:J3493,7,FALSE)</f>
        <v>No</v>
      </c>
      <c r="G1159" s="41" t="str">
        <f>VLOOKUP(A1159,'Medical Examinations'!A1159:J3493,8,FALSE)</f>
        <v>No</v>
      </c>
      <c r="H1159" s="41">
        <f>VLOOKUP(A1159,'Medical Examinations'!A1159:J3493,9,FALSE)</f>
        <v>2</v>
      </c>
      <c r="I1159" s="41" t="str">
        <f>VLOOKUP(A1159,'Medical Examinations'!A1159:J3493,10,FALSE)</f>
        <v>No</v>
      </c>
      <c r="J1159" s="41" t="str">
        <f>VLOOKUP(A1159,'Medical Examinations'!A1159:J3493,3,FALSE)</f>
        <v>Obesity</v>
      </c>
      <c r="K1159" s="41" t="str">
        <f>VLOOKUP(A1159,'Medical Examinations'!A1159:J3493,5,FALSE)</f>
        <v>Diabetese</v>
      </c>
      <c r="L1159" s="42">
        <f>VLOOKUP(Healthcare!A1159,'Hospitalisation Details'!A1159:L3501,6,FALSE)</f>
        <v>33128</v>
      </c>
      <c r="M1159" s="43">
        <f>VLOOKUP(A1159,'Hospitalisation Details'!A1159:L3501,9,FALSE)</f>
        <v>9722.77</v>
      </c>
      <c r="N1159" s="40" t="str">
        <f>VLOOKUP(Healthcare!A1159,'Hospitalisation Details'!A1159:L3501,10,FALSE)</f>
        <v>tier - 3</v>
      </c>
      <c r="O1159" s="41" t="str">
        <f>VLOOKUP(A1159,'Hospitalisation Details'!A1158:L3501,11,FALSE)</f>
        <v>tier - 1</v>
      </c>
      <c r="P1159" s="41" t="str">
        <f>VLOOKUP(A1159,'Hospitalisation Details'!A1158:L3501,12)</f>
        <v>R1016</v>
      </c>
      <c r="Q1159" s="44">
        <f ca="1">VLOOKUP(A1159,'Hospitalisation Details'!A1158:L3501,7,FALSE)</f>
        <v>35</v>
      </c>
    </row>
    <row r="1160" spans="1:17" ht="15.5" x14ac:dyDescent="0.35">
      <c r="A1160" s="29" t="s">
        <v>1208</v>
      </c>
      <c r="B1160" s="30" t="str">
        <f>VLOOKUP(A1160,'Customer Names'!A1160:E3494,3,FALSE)</f>
        <v>Sheptock</v>
      </c>
      <c r="C1160" s="31">
        <f>VLOOKUP(A1160,'Medical Examinations'!A1160:J3494,2,FALSE)</f>
        <v>26.6</v>
      </c>
      <c r="D1160" s="30">
        <f>VLOOKUP(A1160,'Medical Examinations'!A1160:J3494,4,FALSE)</f>
        <v>8.4499999999999993</v>
      </c>
      <c r="E1160" s="32" t="str">
        <f>VLOOKUP(A1160,'Medical Examinations'!A1160:J3494,6,FALSE)</f>
        <v>Yes</v>
      </c>
      <c r="F1160" s="33" t="str">
        <f>VLOOKUP(A1160,'Medical Examinations'!A1160:J3494,7,FALSE)</f>
        <v>No</v>
      </c>
      <c r="G1160" s="33" t="str">
        <f>VLOOKUP(A1160,'Medical Examinations'!A1160:J3494,8,FALSE)</f>
        <v>No</v>
      </c>
      <c r="H1160" s="33">
        <f>VLOOKUP(A1160,'Medical Examinations'!A1160:J3494,9,FALSE)</f>
        <v>1</v>
      </c>
      <c r="I1160" s="33" t="str">
        <f>VLOOKUP(A1160,'Medical Examinations'!A1160:J3494,10,FALSE)</f>
        <v>No</v>
      </c>
      <c r="J1160" s="33" t="str">
        <f>VLOOKUP(A1160,'Medical Examinations'!A1160:J3494,3,FALSE)</f>
        <v>Overweight</v>
      </c>
      <c r="K1160" s="33" t="str">
        <f>VLOOKUP(A1160,'Medical Examinations'!A1160:J3494,5,FALSE)</f>
        <v>Diabetese</v>
      </c>
      <c r="L1160" s="34">
        <f>VLOOKUP(Healthcare!A1160,'Hospitalisation Details'!A1160:L3502,6,FALSE)</f>
        <v>34877</v>
      </c>
      <c r="M1160" s="35">
        <f>VLOOKUP(A1160,'Hospitalisation Details'!A1160:L3502,9,FALSE)</f>
        <v>9715.84</v>
      </c>
      <c r="N1160" s="32" t="str">
        <f>VLOOKUP(Healthcare!A1160,'Hospitalisation Details'!A1160:L3502,10,FALSE)</f>
        <v>tier - 2</v>
      </c>
      <c r="O1160" s="33" t="str">
        <f>VLOOKUP(A1160,'Hospitalisation Details'!A1159:L3502,11,FALSE)</f>
        <v>tier - 1</v>
      </c>
      <c r="P1160" s="33" t="str">
        <f>VLOOKUP(A1160,'Hospitalisation Details'!A1159:L3502,12)</f>
        <v>R1024</v>
      </c>
      <c r="Q1160" s="36">
        <f ca="1">VLOOKUP(A1160,'Hospitalisation Details'!A1159:L3502,7,FALSE)</f>
        <v>31</v>
      </c>
    </row>
    <row r="1161" spans="1:17" ht="15.5" x14ac:dyDescent="0.35">
      <c r="A1161" s="37" t="s">
        <v>1207</v>
      </c>
      <c r="B1161" s="38" t="str">
        <f>VLOOKUP(A1161,'Customer Names'!A1161:E3495,3,FALSE)</f>
        <v>Chruniak</v>
      </c>
      <c r="C1161" s="39">
        <f>VLOOKUP(A1161,'Medical Examinations'!A1161:J3495,2,FALSE)</f>
        <v>26.35</v>
      </c>
      <c r="D1161" s="38">
        <f>VLOOKUP(A1161,'Medical Examinations'!A1161:J3495,4,FALSE)</f>
        <v>6.21</v>
      </c>
      <c r="E1161" s="40" t="str">
        <f>VLOOKUP(A1161,'Medical Examinations'!A1161:J3495,6,FALSE)</f>
        <v>No</v>
      </c>
      <c r="F1161" s="41" t="str">
        <f>VLOOKUP(A1161,'Medical Examinations'!A1161:J3495,7,FALSE)</f>
        <v>No</v>
      </c>
      <c r="G1161" s="41" t="str">
        <f>VLOOKUP(A1161,'Medical Examinations'!A1161:J3495,8,FALSE)</f>
        <v>No</v>
      </c>
      <c r="H1161" s="41">
        <f>VLOOKUP(A1161,'Medical Examinations'!A1161:J3495,9,FALSE)</f>
        <v>2</v>
      </c>
      <c r="I1161" s="41" t="str">
        <f>VLOOKUP(A1161,'Medical Examinations'!A1161:J3495,10,FALSE)</f>
        <v>No</v>
      </c>
      <c r="J1161" s="41" t="str">
        <f>VLOOKUP(A1161,'Medical Examinations'!A1161:J3495,3,FALSE)</f>
        <v>Overweight</v>
      </c>
      <c r="K1161" s="41" t="str">
        <f>VLOOKUP(A1161,'Medical Examinations'!A1161:J3495,5,FALSE)</f>
        <v>Prediabetese</v>
      </c>
      <c r="L1161" s="42">
        <f>VLOOKUP(Healthcare!A1161,'Hospitalisation Details'!A1161:L3503,6,FALSE)</f>
        <v>33795</v>
      </c>
      <c r="M1161" s="43">
        <f>VLOOKUP(A1161,'Hospitalisation Details'!A1161:L3503,9,FALSE)</f>
        <v>9710.7099999999991</v>
      </c>
      <c r="N1161" s="40" t="str">
        <f>VLOOKUP(Healthcare!A1161,'Hospitalisation Details'!A1161:L3503,10,FALSE)</f>
        <v>tier - 2</v>
      </c>
      <c r="O1161" s="41" t="str">
        <f>VLOOKUP(A1161,'Hospitalisation Details'!A1160:L3503,11,FALSE)</f>
        <v>tier - 1</v>
      </c>
      <c r="P1161" s="41" t="str">
        <f>VLOOKUP(A1161,'Hospitalisation Details'!A1160:L3503,12)</f>
        <v>R1021</v>
      </c>
      <c r="Q1161" s="44">
        <f ca="1">VLOOKUP(A1161,'Hospitalisation Details'!A1160:L3503,7,FALSE)</f>
        <v>34</v>
      </c>
    </row>
    <row r="1162" spans="1:17" ht="15.5" x14ac:dyDescent="0.35">
      <c r="A1162" s="29" t="s">
        <v>1206</v>
      </c>
      <c r="B1162" s="30" t="str">
        <f>VLOOKUP(A1162,'Customer Names'!A1162:E3496,3,FALSE)</f>
        <v>Miller</v>
      </c>
      <c r="C1162" s="31">
        <f>VLOOKUP(A1162,'Medical Examinations'!A1162:J3496,2,FALSE)</f>
        <v>39.994999999999997</v>
      </c>
      <c r="D1162" s="30">
        <f>VLOOKUP(A1162,'Medical Examinations'!A1162:J3496,4,FALSE)</f>
        <v>4.6500000000000004</v>
      </c>
      <c r="E1162" s="32" t="str">
        <f>VLOOKUP(A1162,'Medical Examinations'!A1162:J3496,6,FALSE)</f>
        <v>No</v>
      </c>
      <c r="F1162" s="33" t="str">
        <f>VLOOKUP(A1162,'Medical Examinations'!A1162:J3496,7,FALSE)</f>
        <v>No</v>
      </c>
      <c r="G1162" s="33" t="str">
        <f>VLOOKUP(A1162,'Medical Examinations'!A1162:J3496,8,FALSE)</f>
        <v>No</v>
      </c>
      <c r="H1162" s="33">
        <f>VLOOKUP(A1162,'Medical Examinations'!A1162:J3496,9,FALSE)</f>
        <v>0</v>
      </c>
      <c r="I1162" s="33" t="str">
        <f>VLOOKUP(A1162,'Medical Examinations'!A1162:J3496,10,FALSE)</f>
        <v>No</v>
      </c>
      <c r="J1162" s="33" t="str">
        <f>VLOOKUP(A1162,'Medical Examinations'!A1162:J3496,3,FALSE)</f>
        <v>Obesity</v>
      </c>
      <c r="K1162" s="33" t="str">
        <f>VLOOKUP(A1162,'Medical Examinations'!A1162:J3496,5,FALSE)</f>
        <v>Normal</v>
      </c>
      <c r="L1162" s="34">
        <f>VLOOKUP(Healthcare!A1162,'Hospitalisation Details'!A1162:L3504,6,FALSE)</f>
        <v>35692</v>
      </c>
      <c r="M1162" s="35">
        <f>VLOOKUP(A1162,'Hospitalisation Details'!A1162:L3504,9,FALSE)</f>
        <v>9704.67</v>
      </c>
      <c r="N1162" s="32" t="str">
        <f>VLOOKUP(Healthcare!A1162,'Hospitalisation Details'!A1162:L3504,10,FALSE)</f>
        <v>tier - 2</v>
      </c>
      <c r="O1162" s="33" t="str">
        <f>VLOOKUP(A1162,'Hospitalisation Details'!A1161:L3504,11,FALSE)</f>
        <v>tier - 3</v>
      </c>
      <c r="P1162" s="33" t="str">
        <f>VLOOKUP(A1162,'Hospitalisation Details'!A1161:L3504,12)</f>
        <v>R1024</v>
      </c>
      <c r="Q1162" s="36">
        <f ca="1">VLOOKUP(A1162,'Hospitalisation Details'!A1161:L3504,7,FALSE)</f>
        <v>28</v>
      </c>
    </row>
    <row r="1163" spans="1:17" ht="15.5" x14ac:dyDescent="0.35">
      <c r="A1163" s="37" t="s">
        <v>1205</v>
      </c>
      <c r="B1163" s="38" t="str">
        <f>VLOOKUP(A1163,'Customer Names'!A1163:E3497,3,FALSE)</f>
        <v>Theis</v>
      </c>
      <c r="C1163" s="39">
        <f>VLOOKUP(A1163,'Medical Examinations'!A1163:J3497,2,FALSE)</f>
        <v>22.92</v>
      </c>
      <c r="D1163" s="38">
        <f>VLOOKUP(A1163,'Medical Examinations'!A1163:J3497,4,FALSE)</f>
        <v>5.87</v>
      </c>
      <c r="E1163" s="40" t="str">
        <f>VLOOKUP(A1163,'Medical Examinations'!A1163:J3497,6,FALSE)</f>
        <v>Yes</v>
      </c>
      <c r="F1163" s="41" t="str">
        <f>VLOOKUP(A1163,'Medical Examinations'!A1163:J3497,7,FALSE)</f>
        <v>No</v>
      </c>
      <c r="G1163" s="41" t="str">
        <f>VLOOKUP(A1163,'Medical Examinations'!A1163:J3497,8,FALSE)</f>
        <v>No</v>
      </c>
      <c r="H1163" s="41">
        <f>VLOOKUP(A1163,'Medical Examinations'!A1163:J3497,9,FALSE)</f>
        <v>1</v>
      </c>
      <c r="I1163" s="41" t="str">
        <f>VLOOKUP(A1163,'Medical Examinations'!A1163:J3497,10,FALSE)</f>
        <v>No</v>
      </c>
      <c r="J1163" s="41" t="str">
        <f>VLOOKUP(A1163,'Medical Examinations'!A1163:J3497,3,FALSE)</f>
        <v>Normal weight</v>
      </c>
      <c r="K1163" s="41" t="str">
        <f>VLOOKUP(A1163,'Medical Examinations'!A1163:J3497,5,FALSE)</f>
        <v>Prediabetese</v>
      </c>
      <c r="L1163" s="42">
        <f>VLOOKUP(Healthcare!A1163,'Hospitalisation Details'!A1163:L3505,6,FALSE)</f>
        <v>34645</v>
      </c>
      <c r="M1163" s="43">
        <f>VLOOKUP(A1163,'Hospitalisation Details'!A1163:L3505,9,FALSE)</f>
        <v>9698.42</v>
      </c>
      <c r="N1163" s="40" t="str">
        <f>VLOOKUP(Healthcare!A1163,'Hospitalisation Details'!A1163:L3505,10,FALSE)</f>
        <v>tier - 3</v>
      </c>
      <c r="O1163" s="41" t="str">
        <f>VLOOKUP(A1163,'Hospitalisation Details'!A1162:L3505,11,FALSE)</f>
        <v>tier - 3</v>
      </c>
      <c r="P1163" s="41" t="str">
        <f>VLOOKUP(A1163,'Hospitalisation Details'!A1162:L3505,12)</f>
        <v>R1013</v>
      </c>
      <c r="Q1163" s="44">
        <f ca="1">VLOOKUP(A1163,'Hospitalisation Details'!A1162:L3505,7,FALSE)</f>
        <v>31</v>
      </c>
    </row>
    <row r="1164" spans="1:17" ht="15.5" x14ac:dyDescent="0.35">
      <c r="A1164" s="29" t="s">
        <v>1204</v>
      </c>
      <c r="B1164" s="30" t="str">
        <f>VLOOKUP(A1164,'Customer Names'!A1164:E3498,3,FALSE)</f>
        <v>Sadler</v>
      </c>
      <c r="C1164" s="31">
        <f>VLOOKUP(A1164,'Medical Examinations'!A1164:J3498,2,FALSE)</f>
        <v>24.78</v>
      </c>
      <c r="D1164" s="30">
        <f>VLOOKUP(A1164,'Medical Examinations'!A1164:J3498,4,FALSE)</f>
        <v>4.24</v>
      </c>
      <c r="E1164" s="32" t="str">
        <f>VLOOKUP(A1164,'Medical Examinations'!A1164:J3498,6,FALSE)</f>
        <v>Yes</v>
      </c>
      <c r="F1164" s="33" t="str">
        <f>VLOOKUP(A1164,'Medical Examinations'!A1164:J3498,7,FALSE)</f>
        <v>No</v>
      </c>
      <c r="G1164" s="33" t="str">
        <f>VLOOKUP(A1164,'Medical Examinations'!A1164:J3498,8,FALSE)</f>
        <v>No</v>
      </c>
      <c r="H1164" s="33">
        <f>VLOOKUP(A1164,'Medical Examinations'!A1164:J3498,9,FALSE)</f>
        <v>2</v>
      </c>
      <c r="I1164" s="33" t="str">
        <f>VLOOKUP(A1164,'Medical Examinations'!A1164:J3498,10,FALSE)</f>
        <v>No</v>
      </c>
      <c r="J1164" s="33" t="str">
        <f>VLOOKUP(A1164,'Medical Examinations'!A1164:J3498,3,FALSE)</f>
        <v>Normal weight</v>
      </c>
      <c r="K1164" s="33" t="str">
        <f>VLOOKUP(A1164,'Medical Examinations'!A1164:J3498,5,FALSE)</f>
        <v>Normal</v>
      </c>
      <c r="L1164" s="34">
        <f>VLOOKUP(Healthcare!A1164,'Hospitalisation Details'!A1164:L3506,6,FALSE)</f>
        <v>35324</v>
      </c>
      <c r="M1164" s="35">
        <f>VLOOKUP(A1164,'Hospitalisation Details'!A1164:L3506,9,FALSE)</f>
        <v>9684.2900000000009</v>
      </c>
      <c r="N1164" s="32" t="str">
        <f>VLOOKUP(Healthcare!A1164,'Hospitalisation Details'!A1164:L3506,10,FALSE)</f>
        <v>tier - 3</v>
      </c>
      <c r="O1164" s="33" t="str">
        <f>VLOOKUP(A1164,'Hospitalisation Details'!A1163:L3506,11,FALSE)</f>
        <v>tier - 2</v>
      </c>
      <c r="P1164" s="33" t="str">
        <f>VLOOKUP(A1164,'Hospitalisation Details'!A1163:L3506,12)</f>
        <v>R1013</v>
      </c>
      <c r="Q1164" s="36">
        <f ca="1">VLOOKUP(A1164,'Hospitalisation Details'!A1163:L3506,7,FALSE)</f>
        <v>29</v>
      </c>
    </row>
    <row r="1165" spans="1:17" ht="15.5" x14ac:dyDescent="0.35">
      <c r="A1165" s="37" t="s">
        <v>1203</v>
      </c>
      <c r="B1165" s="38" t="str">
        <f>VLOOKUP(A1165,'Customer Names'!A1165:E3499,3,FALSE)</f>
        <v>Auger</v>
      </c>
      <c r="C1165" s="39">
        <f>VLOOKUP(A1165,'Medical Examinations'!A1165:J3499,2,FALSE)</f>
        <v>34.07</v>
      </c>
      <c r="D1165" s="38">
        <f>VLOOKUP(A1165,'Medical Examinations'!A1165:J3499,4,FALSE)</f>
        <v>7.81</v>
      </c>
      <c r="E1165" s="40" t="str">
        <f>VLOOKUP(A1165,'Medical Examinations'!A1165:J3499,6,FALSE)</f>
        <v>Yes</v>
      </c>
      <c r="F1165" s="41" t="str">
        <f>VLOOKUP(A1165,'Medical Examinations'!A1165:J3499,7,FALSE)</f>
        <v>No</v>
      </c>
      <c r="G1165" s="41" t="str">
        <f>VLOOKUP(A1165,'Medical Examinations'!A1165:J3499,8,FALSE)</f>
        <v>No</v>
      </c>
      <c r="H1165" s="41">
        <f>VLOOKUP(A1165,'Medical Examinations'!A1165:J3499,9,FALSE)</f>
        <v>0</v>
      </c>
      <c r="I1165" s="41" t="str">
        <f>VLOOKUP(A1165,'Medical Examinations'!A1165:J3499,10,FALSE)</f>
        <v>No</v>
      </c>
      <c r="J1165" s="41" t="str">
        <f>VLOOKUP(A1165,'Medical Examinations'!A1165:J3499,3,FALSE)</f>
        <v>Obesity</v>
      </c>
      <c r="K1165" s="41" t="str">
        <f>VLOOKUP(A1165,'Medical Examinations'!A1165:J3499,5,FALSE)</f>
        <v>Diabetese</v>
      </c>
      <c r="L1165" s="42">
        <f>VLOOKUP(Healthcare!A1165,'Hospitalisation Details'!A1165:L3507,6,FALSE)</f>
        <v>33458</v>
      </c>
      <c r="M1165" s="43">
        <f>VLOOKUP(A1165,'Hospitalisation Details'!A1165:L3507,9,FALSE)</f>
        <v>9664.34</v>
      </c>
      <c r="N1165" s="40" t="str">
        <f>VLOOKUP(Healthcare!A1165,'Hospitalisation Details'!A1165:L3507,10,FALSE)</f>
        <v>tier - 2</v>
      </c>
      <c r="O1165" s="41" t="str">
        <f>VLOOKUP(A1165,'Hospitalisation Details'!A1164:L3507,11,FALSE)</f>
        <v>tier - 3</v>
      </c>
      <c r="P1165" s="41" t="str">
        <f>VLOOKUP(A1165,'Hospitalisation Details'!A1164:L3507,12)</f>
        <v>R1011</v>
      </c>
      <c r="Q1165" s="44">
        <f ca="1">VLOOKUP(A1165,'Hospitalisation Details'!A1164:L3507,7,FALSE)</f>
        <v>35</v>
      </c>
    </row>
    <row r="1166" spans="1:17" ht="15.5" x14ac:dyDescent="0.35">
      <c r="A1166" s="29" t="s">
        <v>1202</v>
      </c>
      <c r="B1166" s="30" t="str">
        <f>VLOOKUP(A1166,'Customer Names'!A1166:E3500,3,FALSE)</f>
        <v>Steadman</v>
      </c>
      <c r="C1166" s="31">
        <f>VLOOKUP(A1166,'Medical Examinations'!A1166:J3500,2,FALSE)</f>
        <v>30.14</v>
      </c>
      <c r="D1166" s="30">
        <f>VLOOKUP(A1166,'Medical Examinations'!A1166:J3500,4,FALSE)</f>
        <v>9.85</v>
      </c>
      <c r="E1166" s="32" t="str">
        <f>VLOOKUP(A1166,'Medical Examinations'!A1166:J3500,6,FALSE)</f>
        <v>No</v>
      </c>
      <c r="F1166" s="33" t="str">
        <f>VLOOKUP(A1166,'Medical Examinations'!A1166:J3500,7,FALSE)</f>
        <v>No</v>
      </c>
      <c r="G1166" s="33" t="str">
        <f>VLOOKUP(A1166,'Medical Examinations'!A1166:J3500,8,FALSE)</f>
        <v>No</v>
      </c>
      <c r="H1166" s="33">
        <f>VLOOKUP(A1166,'Medical Examinations'!A1166:J3500,9,FALSE)</f>
        <v>0</v>
      </c>
      <c r="I1166" s="33" t="str">
        <f>VLOOKUP(A1166,'Medical Examinations'!A1166:J3500,10,FALSE)</f>
        <v>No</v>
      </c>
      <c r="J1166" s="33" t="str">
        <f>VLOOKUP(A1166,'Medical Examinations'!A1166:J3500,3,FALSE)</f>
        <v>Obesity</v>
      </c>
      <c r="K1166" s="33" t="str">
        <f>VLOOKUP(A1166,'Medical Examinations'!A1166:J3500,5,FALSE)</f>
        <v>Diabetese</v>
      </c>
      <c r="L1166" s="34">
        <f>VLOOKUP(Healthcare!A1166,'Hospitalisation Details'!A1166:L3508,6,FALSE)</f>
        <v>34523</v>
      </c>
      <c r="M1166" s="35">
        <f>VLOOKUP(A1166,'Hospitalisation Details'!A1166:L3508,9,FALSE)</f>
        <v>9653.81</v>
      </c>
      <c r="N1166" s="32" t="str">
        <f>VLOOKUP(Healthcare!A1166,'Hospitalisation Details'!A1166:L3508,10,FALSE)</f>
        <v>tier - 2</v>
      </c>
      <c r="O1166" s="33" t="str">
        <f>VLOOKUP(A1166,'Hospitalisation Details'!A1165:L3508,11,FALSE)</f>
        <v>tier - 2</v>
      </c>
      <c r="P1166" s="33" t="str">
        <f>VLOOKUP(A1166,'Hospitalisation Details'!A1165:L3508,12)</f>
        <v>R1011</v>
      </c>
      <c r="Q1166" s="36">
        <f ca="1">VLOOKUP(A1166,'Hospitalisation Details'!A1165:L3508,7,FALSE)</f>
        <v>32</v>
      </c>
    </row>
    <row r="1167" spans="1:17" ht="15.5" x14ac:dyDescent="0.35">
      <c r="A1167" s="37" t="s">
        <v>1201</v>
      </c>
      <c r="B1167" s="38" t="str">
        <f>VLOOKUP(A1167,'Customer Names'!A1167:E3501,3,FALSE)</f>
        <v>McCarron</v>
      </c>
      <c r="C1167" s="39">
        <f>VLOOKUP(A1167,'Medical Examinations'!A1167:J3501,2,FALSE)</f>
        <v>18.05</v>
      </c>
      <c r="D1167" s="38">
        <f>VLOOKUP(A1167,'Medical Examinations'!A1167:J3501,4,FALSE)</f>
        <v>6.94</v>
      </c>
      <c r="E1167" s="40" t="str">
        <f>VLOOKUP(A1167,'Medical Examinations'!A1167:J3501,6,FALSE)</f>
        <v>No</v>
      </c>
      <c r="F1167" s="41" t="str">
        <f>VLOOKUP(A1167,'Medical Examinations'!A1167:J3501,7,FALSE)</f>
        <v>No</v>
      </c>
      <c r="G1167" s="41" t="str">
        <f>VLOOKUP(A1167,'Medical Examinations'!A1167:J3501,8,FALSE)</f>
        <v>No</v>
      </c>
      <c r="H1167" s="41">
        <f>VLOOKUP(A1167,'Medical Examinations'!A1167:J3501,9,FALSE)</f>
        <v>0</v>
      </c>
      <c r="I1167" s="41" t="str">
        <f>VLOOKUP(A1167,'Medical Examinations'!A1167:J3501,10,FALSE)</f>
        <v>No</v>
      </c>
      <c r="J1167" s="41" t="str">
        <f>VLOOKUP(A1167,'Medical Examinations'!A1167:J3501,3,FALSE)</f>
        <v>Underweight</v>
      </c>
      <c r="K1167" s="41" t="str">
        <f>VLOOKUP(A1167,'Medical Examinations'!A1167:J3501,5,FALSE)</f>
        <v>Diabetese</v>
      </c>
      <c r="L1167" s="42">
        <f>VLOOKUP(Healthcare!A1167,'Hospitalisation Details'!A1167:L3509,6,FALSE)</f>
        <v>33438</v>
      </c>
      <c r="M1167" s="43">
        <f>VLOOKUP(A1167,'Hospitalisation Details'!A1167:L3509,9,FALSE)</f>
        <v>9644.25</v>
      </c>
      <c r="N1167" s="40" t="str">
        <f>VLOOKUP(Healthcare!A1167,'Hospitalisation Details'!A1167:L3509,10,FALSE)</f>
        <v>tier - 2</v>
      </c>
      <c r="O1167" s="41" t="str">
        <f>VLOOKUP(A1167,'Hospitalisation Details'!A1166:L3509,11,FALSE)</f>
        <v>tier - 1</v>
      </c>
      <c r="P1167" s="41" t="str">
        <f>VLOOKUP(A1167,'Hospitalisation Details'!A1166:L3509,12)</f>
        <v>R1012</v>
      </c>
      <c r="Q1167" s="44">
        <f ca="1">VLOOKUP(A1167,'Hospitalisation Details'!A1166:L3509,7,FALSE)</f>
        <v>35</v>
      </c>
    </row>
    <row r="1168" spans="1:17" ht="15.5" x14ac:dyDescent="0.35">
      <c r="A1168" s="29" t="s">
        <v>1200</v>
      </c>
      <c r="B1168" s="30" t="str">
        <f>VLOOKUP(A1168,'Customer Names'!A1168:E3502,3,FALSE)</f>
        <v>Roecker</v>
      </c>
      <c r="C1168" s="31">
        <f>VLOOKUP(A1168,'Medical Examinations'!A1168:J3502,2,FALSE)</f>
        <v>37.4</v>
      </c>
      <c r="D1168" s="30">
        <f>VLOOKUP(A1168,'Medical Examinations'!A1168:J3502,4,FALSE)</f>
        <v>11.3</v>
      </c>
      <c r="E1168" s="32" t="str">
        <f>VLOOKUP(A1168,'Medical Examinations'!A1168:J3502,6,FALSE)</f>
        <v>Yes</v>
      </c>
      <c r="F1168" s="33" t="str">
        <f>VLOOKUP(A1168,'Medical Examinations'!A1168:J3502,7,FALSE)</f>
        <v>No</v>
      </c>
      <c r="G1168" s="33" t="str">
        <f>VLOOKUP(A1168,'Medical Examinations'!A1168:J3502,8,FALSE)</f>
        <v>No</v>
      </c>
      <c r="H1168" s="33">
        <f>VLOOKUP(A1168,'Medical Examinations'!A1168:J3502,9,FALSE)</f>
        <v>2</v>
      </c>
      <c r="I1168" s="33" t="str">
        <f>VLOOKUP(A1168,'Medical Examinations'!A1168:J3502,10,FALSE)</f>
        <v>No</v>
      </c>
      <c r="J1168" s="33" t="str">
        <f>VLOOKUP(A1168,'Medical Examinations'!A1168:J3502,3,FALSE)</f>
        <v>Obesity</v>
      </c>
      <c r="K1168" s="33" t="str">
        <f>VLOOKUP(A1168,'Medical Examinations'!A1168:J3502,5,FALSE)</f>
        <v>Diabetese</v>
      </c>
      <c r="L1168" s="34">
        <f>VLOOKUP(Healthcare!A1168,'Hospitalisation Details'!A1168:L3510,6,FALSE)</f>
        <v>33146</v>
      </c>
      <c r="M1168" s="35">
        <f>VLOOKUP(A1168,'Hospitalisation Details'!A1168:L3510,9,FALSE)</f>
        <v>9634.5400000000009</v>
      </c>
      <c r="N1168" s="32" t="str">
        <f>VLOOKUP(Healthcare!A1168,'Hospitalisation Details'!A1168:L3510,10,FALSE)</f>
        <v>tier - 2</v>
      </c>
      <c r="O1168" s="33" t="str">
        <f>VLOOKUP(A1168,'Hospitalisation Details'!A1167:L3510,11,FALSE)</f>
        <v>tier - 2</v>
      </c>
      <c r="P1168" s="33" t="str">
        <f>VLOOKUP(A1168,'Hospitalisation Details'!A1167:L3510,12)</f>
        <v>R1011</v>
      </c>
      <c r="Q1168" s="36">
        <f ca="1">VLOOKUP(A1168,'Hospitalisation Details'!A1167:L3510,7,FALSE)</f>
        <v>35</v>
      </c>
    </row>
    <row r="1169" spans="1:17" ht="15.5" x14ac:dyDescent="0.35">
      <c r="A1169" s="37" t="s">
        <v>1199</v>
      </c>
      <c r="B1169" s="38" t="str">
        <f>VLOOKUP(A1169,'Customer Names'!A1169:E3503,3,FALSE)</f>
        <v>Giumarra</v>
      </c>
      <c r="C1169" s="39">
        <f>VLOOKUP(A1169,'Medical Examinations'!A1169:J3503,2,FALSE)</f>
        <v>25.75</v>
      </c>
      <c r="D1169" s="38">
        <f>VLOOKUP(A1169,'Medical Examinations'!A1169:J3503,4,FALSE)</f>
        <v>9.23</v>
      </c>
      <c r="E1169" s="40" t="str">
        <f>VLOOKUP(A1169,'Medical Examinations'!A1169:J3503,6,FALSE)</f>
        <v>No</v>
      </c>
      <c r="F1169" s="41" t="str">
        <f>VLOOKUP(A1169,'Medical Examinations'!A1169:J3503,7,FALSE)</f>
        <v>No</v>
      </c>
      <c r="G1169" s="41" t="str">
        <f>VLOOKUP(A1169,'Medical Examinations'!A1169:J3503,8,FALSE)</f>
        <v>No</v>
      </c>
      <c r="H1169" s="41">
        <f>VLOOKUP(A1169,'Medical Examinations'!A1169:J3503,9,FALSE)</f>
        <v>0</v>
      </c>
      <c r="I1169" s="41" t="str">
        <f>VLOOKUP(A1169,'Medical Examinations'!A1169:J3503,10,FALSE)</f>
        <v>No</v>
      </c>
      <c r="J1169" s="41" t="str">
        <f>VLOOKUP(A1169,'Medical Examinations'!A1169:J3503,3,FALSE)</f>
        <v>Overweight</v>
      </c>
      <c r="K1169" s="41" t="str">
        <f>VLOOKUP(A1169,'Medical Examinations'!A1169:J3503,5,FALSE)</f>
        <v>Diabetese</v>
      </c>
      <c r="L1169" s="42">
        <f>VLOOKUP(Healthcare!A1169,'Hospitalisation Details'!A1169:L3511,6,FALSE)</f>
        <v>35968</v>
      </c>
      <c r="M1169" s="43">
        <f>VLOOKUP(A1169,'Hospitalisation Details'!A1169:L3511,9,FALSE)</f>
        <v>9630.91</v>
      </c>
      <c r="N1169" s="40" t="str">
        <f>VLOOKUP(Healthcare!A1169,'Hospitalisation Details'!A1169:L3511,10,FALSE)</f>
        <v>tier - 3</v>
      </c>
      <c r="O1169" s="41" t="str">
        <f>VLOOKUP(A1169,'Hospitalisation Details'!A1168:L3511,11,FALSE)</f>
        <v>tier - 2</v>
      </c>
      <c r="P1169" s="41" t="str">
        <f>VLOOKUP(A1169,'Hospitalisation Details'!A1168:L3511,12)</f>
        <v>R1013</v>
      </c>
      <c r="Q1169" s="44">
        <f ca="1">VLOOKUP(A1169,'Hospitalisation Details'!A1168:L3511,7,FALSE)</f>
        <v>28</v>
      </c>
    </row>
    <row r="1170" spans="1:17" ht="15.5" x14ac:dyDescent="0.35">
      <c r="A1170" s="29" t="s">
        <v>1198</v>
      </c>
      <c r="B1170" s="30" t="str">
        <f>VLOOKUP(A1170,'Customer Names'!A1170:E3504,3,FALSE)</f>
        <v>Peters</v>
      </c>
      <c r="C1170" s="31">
        <f>VLOOKUP(A1170,'Medical Examinations'!A1170:J3504,2,FALSE)</f>
        <v>32.299999999999997</v>
      </c>
      <c r="D1170" s="30">
        <f>VLOOKUP(A1170,'Medical Examinations'!A1170:J3504,4,FALSE)</f>
        <v>4.37</v>
      </c>
      <c r="E1170" s="32" t="str">
        <f>VLOOKUP(A1170,'Medical Examinations'!A1170:J3504,6,FALSE)</f>
        <v>No</v>
      </c>
      <c r="F1170" s="33" t="str">
        <f>VLOOKUP(A1170,'Medical Examinations'!A1170:J3504,7,FALSE)</f>
        <v>No</v>
      </c>
      <c r="G1170" s="33" t="str">
        <f>VLOOKUP(A1170,'Medical Examinations'!A1170:J3504,8,FALSE)</f>
        <v>No</v>
      </c>
      <c r="H1170" s="33">
        <f>VLOOKUP(A1170,'Medical Examinations'!A1170:J3504,9,FALSE)</f>
        <v>2</v>
      </c>
      <c r="I1170" s="33" t="str">
        <f>VLOOKUP(A1170,'Medical Examinations'!A1170:J3504,10,FALSE)</f>
        <v>No</v>
      </c>
      <c r="J1170" s="33" t="str">
        <f>VLOOKUP(A1170,'Medical Examinations'!A1170:J3504,3,FALSE)</f>
        <v>Obesity</v>
      </c>
      <c r="K1170" s="33" t="str">
        <f>VLOOKUP(A1170,'Medical Examinations'!A1170:J3504,5,FALSE)</f>
        <v>Normal</v>
      </c>
      <c r="L1170" s="34">
        <f>VLOOKUP(Healthcare!A1170,'Hospitalisation Details'!A1170:L3512,6,FALSE)</f>
        <v>33900</v>
      </c>
      <c r="M1170" s="35">
        <f>VLOOKUP(A1170,'Hospitalisation Details'!A1170:L3512,9,FALSE)</f>
        <v>9630.4</v>
      </c>
      <c r="N1170" s="32" t="str">
        <f>VLOOKUP(Healthcare!A1170,'Hospitalisation Details'!A1170:L3512,10,FALSE)</f>
        <v>tier - 2</v>
      </c>
      <c r="O1170" s="33" t="str">
        <f>VLOOKUP(A1170,'Hospitalisation Details'!A1169:L3512,11,FALSE)</f>
        <v>tier - 2</v>
      </c>
      <c r="P1170" s="33" t="str">
        <f>VLOOKUP(A1170,'Hospitalisation Details'!A1169:L3512,12)</f>
        <v>R1011</v>
      </c>
      <c r="Q1170" s="36">
        <f ca="1">VLOOKUP(A1170,'Hospitalisation Details'!A1169:L3512,7,FALSE)</f>
        <v>33</v>
      </c>
    </row>
    <row r="1171" spans="1:17" ht="15.5" x14ac:dyDescent="0.35">
      <c r="A1171" s="37" t="s">
        <v>1197</v>
      </c>
      <c r="B1171" s="38" t="str">
        <f>VLOOKUP(A1171,'Customer Names'!A1171:E3505,3,FALSE)</f>
        <v>Bower</v>
      </c>
      <c r="C1171" s="39">
        <f>VLOOKUP(A1171,'Medical Examinations'!A1171:J3505,2,FALSE)</f>
        <v>28.61</v>
      </c>
      <c r="D1171" s="38">
        <f>VLOOKUP(A1171,'Medical Examinations'!A1171:J3505,4,FALSE)</f>
        <v>5.76</v>
      </c>
      <c r="E1171" s="40" t="str">
        <f>VLOOKUP(A1171,'Medical Examinations'!A1171:J3505,6,FALSE)</f>
        <v>No</v>
      </c>
      <c r="F1171" s="41" t="str">
        <f>VLOOKUP(A1171,'Medical Examinations'!A1171:J3505,7,FALSE)</f>
        <v>No</v>
      </c>
      <c r="G1171" s="41" t="str">
        <f>VLOOKUP(A1171,'Medical Examinations'!A1171:J3505,8,FALSE)</f>
        <v>Yes</v>
      </c>
      <c r="H1171" s="41">
        <f>VLOOKUP(A1171,'Medical Examinations'!A1171:J3505,9,FALSE)</f>
        <v>1</v>
      </c>
      <c r="I1171" s="41" t="str">
        <f>VLOOKUP(A1171,'Medical Examinations'!A1171:J3505,10,FALSE)</f>
        <v>No</v>
      </c>
      <c r="J1171" s="41" t="str">
        <f>VLOOKUP(A1171,'Medical Examinations'!A1171:J3505,3,FALSE)</f>
        <v>Overweight</v>
      </c>
      <c r="K1171" s="41" t="str">
        <f>VLOOKUP(A1171,'Medical Examinations'!A1171:J3505,5,FALSE)</f>
        <v>Prediabetese</v>
      </c>
      <c r="L1171" s="42">
        <f>VLOOKUP(Healthcare!A1171,'Hospitalisation Details'!A1171:L3513,6,FALSE)</f>
        <v>36513</v>
      </c>
      <c r="M1171" s="43">
        <f>VLOOKUP(A1171,'Hospitalisation Details'!A1171:L3513,9,FALSE)</f>
        <v>9630.2999999999993</v>
      </c>
      <c r="N1171" s="40" t="str">
        <f>VLOOKUP(Healthcare!A1171,'Hospitalisation Details'!A1171:L3513,10,FALSE)</f>
        <v>tier - 2</v>
      </c>
      <c r="O1171" s="41" t="str">
        <f>VLOOKUP(A1171,'Hospitalisation Details'!A1170:L3513,11,FALSE)</f>
        <v>tier - 2</v>
      </c>
      <c r="P1171" s="41" t="str">
        <f>VLOOKUP(A1171,'Hospitalisation Details'!A1170:L3513,12)</f>
        <v>R1021</v>
      </c>
      <c r="Q1171" s="44">
        <f ca="1">VLOOKUP(A1171,'Hospitalisation Details'!A1170:L3513,7,FALSE)</f>
        <v>26</v>
      </c>
    </row>
    <row r="1172" spans="1:17" ht="15.5" x14ac:dyDescent="0.35">
      <c r="A1172" s="29" t="s">
        <v>1196</v>
      </c>
      <c r="B1172" s="30" t="str">
        <f>VLOOKUP(A1172,'Customer Names'!A1172:E3506,3,FALSE)</f>
        <v>Chen</v>
      </c>
      <c r="C1172" s="31">
        <f>VLOOKUP(A1172,'Medical Examinations'!A1172:J3506,2,FALSE)</f>
        <v>45.41</v>
      </c>
      <c r="D1172" s="30">
        <f>VLOOKUP(A1172,'Medical Examinations'!A1172:J3506,4,FALSE)</f>
        <v>4.96</v>
      </c>
      <c r="E1172" s="32" t="str">
        <f>VLOOKUP(A1172,'Medical Examinations'!A1172:J3506,6,FALSE)</f>
        <v>No</v>
      </c>
      <c r="F1172" s="33" t="str">
        <f>VLOOKUP(A1172,'Medical Examinations'!A1172:J3506,7,FALSE)</f>
        <v>No</v>
      </c>
      <c r="G1172" s="33" t="str">
        <f>VLOOKUP(A1172,'Medical Examinations'!A1172:J3506,8,FALSE)</f>
        <v>No</v>
      </c>
      <c r="H1172" s="33">
        <f>VLOOKUP(A1172,'Medical Examinations'!A1172:J3506,9,FALSE)</f>
        <v>1</v>
      </c>
      <c r="I1172" s="33" t="str">
        <f>VLOOKUP(A1172,'Medical Examinations'!A1172:J3506,10,FALSE)</f>
        <v>No</v>
      </c>
      <c r="J1172" s="33" t="str">
        <f>VLOOKUP(A1172,'Medical Examinations'!A1172:J3506,3,FALSE)</f>
        <v>Obesity</v>
      </c>
      <c r="K1172" s="33" t="str">
        <f>VLOOKUP(A1172,'Medical Examinations'!A1172:J3506,5,FALSE)</f>
        <v>Normal</v>
      </c>
      <c r="L1172" s="34">
        <f>VLOOKUP(Healthcare!A1172,'Hospitalisation Details'!A1172:L3514,6,FALSE)</f>
        <v>35969</v>
      </c>
      <c r="M1172" s="35">
        <f>VLOOKUP(A1172,'Hospitalisation Details'!A1172:L3514,9,FALSE)</f>
        <v>9628.7900000000009</v>
      </c>
      <c r="N1172" s="32" t="str">
        <f>VLOOKUP(Healthcare!A1172,'Hospitalisation Details'!A1172:L3514,10,FALSE)</f>
        <v>tier - 2</v>
      </c>
      <c r="O1172" s="33" t="str">
        <f>VLOOKUP(A1172,'Hospitalisation Details'!A1171:L3514,11,FALSE)</f>
        <v>tier - 2</v>
      </c>
      <c r="P1172" s="33" t="str">
        <f>VLOOKUP(A1172,'Hospitalisation Details'!A1171:L3514,12)</f>
        <v>R1026</v>
      </c>
      <c r="Q1172" s="36">
        <f ca="1">VLOOKUP(A1172,'Hospitalisation Details'!A1171:L3514,7,FALSE)</f>
        <v>28</v>
      </c>
    </row>
    <row r="1173" spans="1:17" ht="15.5" x14ac:dyDescent="0.35">
      <c r="A1173" s="37" t="s">
        <v>1195</v>
      </c>
      <c r="B1173" s="38" t="str">
        <f>VLOOKUP(A1173,'Customer Names'!A1173:E3507,3,FALSE)</f>
        <v>Capriccioso</v>
      </c>
      <c r="C1173" s="39">
        <f>VLOOKUP(A1173,'Medical Examinations'!A1173:J3507,2,FALSE)</f>
        <v>31.2</v>
      </c>
      <c r="D1173" s="38">
        <f>VLOOKUP(A1173,'Medical Examinations'!A1173:J3507,4,FALSE)</f>
        <v>11.04</v>
      </c>
      <c r="E1173" s="40" t="str">
        <f>VLOOKUP(A1173,'Medical Examinations'!A1173:J3507,6,FALSE)</f>
        <v>Yes</v>
      </c>
      <c r="F1173" s="41" t="str">
        <f>VLOOKUP(A1173,'Medical Examinations'!A1173:J3507,7,FALSE)</f>
        <v>No</v>
      </c>
      <c r="G1173" s="41" t="str">
        <f>VLOOKUP(A1173,'Medical Examinations'!A1173:J3507,8,FALSE)</f>
        <v>No</v>
      </c>
      <c r="H1173" s="41">
        <f>VLOOKUP(A1173,'Medical Examinations'!A1173:J3507,9,FALSE)</f>
        <v>2</v>
      </c>
      <c r="I1173" s="41" t="str">
        <f>VLOOKUP(A1173,'Medical Examinations'!A1173:J3507,10,FALSE)</f>
        <v>No</v>
      </c>
      <c r="J1173" s="41" t="str">
        <f>VLOOKUP(A1173,'Medical Examinations'!A1173:J3507,3,FALSE)</f>
        <v>Obesity</v>
      </c>
      <c r="K1173" s="41" t="str">
        <f>VLOOKUP(A1173,'Medical Examinations'!A1173:J3507,5,FALSE)</f>
        <v>Diabetese</v>
      </c>
      <c r="L1173" s="42">
        <f>VLOOKUP(Healthcare!A1173,'Hospitalisation Details'!A1173:L3515,6,FALSE)</f>
        <v>33223</v>
      </c>
      <c r="M1173" s="43">
        <f>VLOOKUP(A1173,'Hospitalisation Details'!A1173:L3515,9,FALSE)</f>
        <v>9625.92</v>
      </c>
      <c r="N1173" s="40" t="str">
        <f>VLOOKUP(Healthcare!A1173,'Hospitalisation Details'!A1173:L3515,10,FALSE)</f>
        <v>tier - 2</v>
      </c>
      <c r="O1173" s="41" t="str">
        <f>VLOOKUP(A1173,'Hospitalisation Details'!A1172:L3515,11,FALSE)</f>
        <v>tier - 3</v>
      </c>
      <c r="P1173" s="41" t="str">
        <f>VLOOKUP(A1173,'Hospitalisation Details'!A1172:L3515,12)</f>
        <v>R1011</v>
      </c>
      <c r="Q1173" s="44">
        <f ca="1">VLOOKUP(A1173,'Hospitalisation Details'!A1172:L3515,7,FALSE)</f>
        <v>35</v>
      </c>
    </row>
    <row r="1174" spans="1:17" ht="15.5" x14ac:dyDescent="0.35">
      <c r="A1174" s="29" t="s">
        <v>1194</v>
      </c>
      <c r="B1174" s="30" t="str">
        <f>VLOOKUP(A1174,'Customer Names'!A1174:E3508,3,FALSE)</f>
        <v>Starbuck</v>
      </c>
      <c r="C1174" s="31">
        <f>VLOOKUP(A1174,'Medical Examinations'!A1174:J3508,2,FALSE)</f>
        <v>29.83</v>
      </c>
      <c r="D1174" s="30">
        <f>VLOOKUP(A1174,'Medical Examinations'!A1174:J3508,4,FALSE)</f>
        <v>7.81</v>
      </c>
      <c r="E1174" s="32" t="str">
        <f>VLOOKUP(A1174,'Medical Examinations'!A1174:J3508,6,FALSE)</f>
        <v>Yes</v>
      </c>
      <c r="F1174" s="33" t="str">
        <f>VLOOKUP(A1174,'Medical Examinations'!A1174:J3508,7,FALSE)</f>
        <v>No</v>
      </c>
      <c r="G1174" s="33" t="str">
        <f>VLOOKUP(A1174,'Medical Examinations'!A1174:J3508,8,FALSE)</f>
        <v>No</v>
      </c>
      <c r="H1174" s="33">
        <f>VLOOKUP(A1174,'Medical Examinations'!A1174:J3508,9,FALSE)</f>
        <v>1</v>
      </c>
      <c r="I1174" s="33" t="str">
        <f>VLOOKUP(A1174,'Medical Examinations'!A1174:J3508,10,FALSE)</f>
        <v>No</v>
      </c>
      <c r="J1174" s="33" t="str">
        <f>VLOOKUP(A1174,'Medical Examinations'!A1174:J3508,3,FALSE)</f>
        <v>Overweight</v>
      </c>
      <c r="K1174" s="33" t="str">
        <f>VLOOKUP(A1174,'Medical Examinations'!A1174:J3508,5,FALSE)</f>
        <v>Diabetese</v>
      </c>
      <c r="L1174" s="34">
        <f>VLOOKUP(Healthcare!A1174,'Hospitalisation Details'!A1174:L3516,6,FALSE)</f>
        <v>35001</v>
      </c>
      <c r="M1174" s="35">
        <f>VLOOKUP(A1174,'Hospitalisation Details'!A1174:L3516,9,FALSE)</f>
        <v>9620.33</v>
      </c>
      <c r="N1174" s="32" t="str">
        <f>VLOOKUP(Healthcare!A1174,'Hospitalisation Details'!A1174:L3516,10,FALSE)</f>
        <v>tier - 3</v>
      </c>
      <c r="O1174" s="33" t="str">
        <f>VLOOKUP(A1174,'Hospitalisation Details'!A1173:L3516,11,FALSE)</f>
        <v>tier - 3</v>
      </c>
      <c r="P1174" s="33" t="str">
        <f>VLOOKUP(A1174,'Hospitalisation Details'!A1173:L3516,12)</f>
        <v>R1012</v>
      </c>
      <c r="Q1174" s="36">
        <f ca="1">VLOOKUP(A1174,'Hospitalisation Details'!A1173:L3516,7,FALSE)</f>
        <v>30</v>
      </c>
    </row>
    <row r="1175" spans="1:17" ht="15.5" x14ac:dyDescent="0.35">
      <c r="A1175" s="37" t="s">
        <v>1193</v>
      </c>
      <c r="B1175" s="38" t="str">
        <f>VLOOKUP(A1175,'Customer Names'!A1175:E3509,3,FALSE)</f>
        <v>McMahon</v>
      </c>
      <c r="C1175" s="39">
        <f>VLOOKUP(A1175,'Medical Examinations'!A1175:J3509,2,FALSE)</f>
        <v>29.06</v>
      </c>
      <c r="D1175" s="38">
        <f>VLOOKUP(A1175,'Medical Examinations'!A1175:J3509,4,FALSE)</f>
        <v>4.55</v>
      </c>
      <c r="E1175" s="40" t="str">
        <f>VLOOKUP(A1175,'Medical Examinations'!A1175:J3509,6,FALSE)</f>
        <v>No</v>
      </c>
      <c r="F1175" s="41" t="str">
        <f>VLOOKUP(A1175,'Medical Examinations'!A1175:J3509,7,FALSE)</f>
        <v>No</v>
      </c>
      <c r="G1175" s="41" t="str">
        <f>VLOOKUP(A1175,'Medical Examinations'!A1175:J3509,8,FALSE)</f>
        <v>No</v>
      </c>
      <c r="H1175" s="41">
        <f>VLOOKUP(A1175,'Medical Examinations'!A1175:J3509,9,FALSE)</f>
        <v>0</v>
      </c>
      <c r="I1175" s="41" t="str">
        <f>VLOOKUP(A1175,'Medical Examinations'!A1175:J3509,10,FALSE)</f>
        <v>No</v>
      </c>
      <c r="J1175" s="41" t="str">
        <f>VLOOKUP(A1175,'Medical Examinations'!A1175:J3509,3,FALSE)</f>
        <v>Overweight</v>
      </c>
      <c r="K1175" s="41" t="str">
        <f>VLOOKUP(A1175,'Medical Examinations'!A1175:J3509,5,FALSE)</f>
        <v>Normal</v>
      </c>
      <c r="L1175" s="42">
        <f>VLOOKUP(Healthcare!A1175,'Hospitalisation Details'!A1175:L3517,6,FALSE)</f>
        <v>33845</v>
      </c>
      <c r="M1175" s="43">
        <f>VLOOKUP(A1175,'Hospitalisation Details'!A1175:L3517,9,FALSE)</f>
        <v>9619.18</v>
      </c>
      <c r="N1175" s="40" t="str">
        <f>VLOOKUP(Healthcare!A1175,'Hospitalisation Details'!A1175:L3517,10,FALSE)</f>
        <v>tier - 2</v>
      </c>
      <c r="O1175" s="41" t="str">
        <f>VLOOKUP(A1175,'Hospitalisation Details'!A1174:L3517,11,FALSE)</f>
        <v>tier - 1</v>
      </c>
      <c r="P1175" s="41" t="str">
        <f>VLOOKUP(A1175,'Hospitalisation Details'!A1174:L3517,12)</f>
        <v>R1025</v>
      </c>
      <c r="Q1175" s="44">
        <f ca="1">VLOOKUP(A1175,'Hospitalisation Details'!A1174:L3517,7,FALSE)</f>
        <v>34</v>
      </c>
    </row>
    <row r="1176" spans="1:17" ht="15.5" x14ac:dyDescent="0.35">
      <c r="A1176" s="29" t="s">
        <v>1192</v>
      </c>
      <c r="B1176" s="30" t="str">
        <f>VLOOKUP(A1176,'Customer Names'!A1176:E3510,3,FALSE)</f>
        <v>Rissell</v>
      </c>
      <c r="C1176" s="31">
        <f>VLOOKUP(A1176,'Medical Examinations'!A1176:J3510,2,FALSE)</f>
        <v>27.454999999999998</v>
      </c>
      <c r="D1176" s="30">
        <f>VLOOKUP(A1176,'Medical Examinations'!A1176:J3510,4,FALSE)</f>
        <v>6.13</v>
      </c>
      <c r="E1176" s="32" t="str">
        <f>VLOOKUP(A1176,'Medical Examinations'!A1176:J3510,6,FALSE)</f>
        <v>No</v>
      </c>
      <c r="F1176" s="33" t="str">
        <f>VLOOKUP(A1176,'Medical Examinations'!A1176:J3510,7,FALSE)</f>
        <v>No</v>
      </c>
      <c r="G1176" s="33" t="str">
        <f>VLOOKUP(A1176,'Medical Examinations'!A1176:J3510,8,FALSE)</f>
        <v>No</v>
      </c>
      <c r="H1176" s="33">
        <f>VLOOKUP(A1176,'Medical Examinations'!A1176:J3510,9,FALSE)</f>
        <v>2</v>
      </c>
      <c r="I1176" s="33" t="str">
        <f>VLOOKUP(A1176,'Medical Examinations'!A1176:J3510,10,FALSE)</f>
        <v>No</v>
      </c>
      <c r="J1176" s="33" t="str">
        <f>VLOOKUP(A1176,'Medical Examinations'!A1176:J3510,3,FALSE)</f>
        <v>Overweight</v>
      </c>
      <c r="K1176" s="33" t="str">
        <f>VLOOKUP(A1176,'Medical Examinations'!A1176:J3510,5,FALSE)</f>
        <v>Prediabetese</v>
      </c>
      <c r="L1176" s="34">
        <f>VLOOKUP(Healthcare!A1176,'Hospitalisation Details'!A1176:L3518,6,FALSE)</f>
        <v>33965</v>
      </c>
      <c r="M1176" s="35">
        <f>VLOOKUP(A1176,'Hospitalisation Details'!A1176:L3518,9,FALSE)</f>
        <v>9617.66</v>
      </c>
      <c r="N1176" s="32" t="str">
        <f>VLOOKUP(Healthcare!A1176,'Hospitalisation Details'!A1176:L3518,10,FALSE)</f>
        <v>tier - 3</v>
      </c>
      <c r="O1176" s="33" t="str">
        <f>VLOOKUP(A1176,'Hospitalisation Details'!A1175:L3518,11,FALSE)</f>
        <v>tier - 3</v>
      </c>
      <c r="P1176" s="33" t="str">
        <f>VLOOKUP(A1176,'Hospitalisation Details'!A1175:L3518,12)</f>
        <v>R1016</v>
      </c>
      <c r="Q1176" s="36">
        <f ca="1">VLOOKUP(A1176,'Hospitalisation Details'!A1175:L3518,7,FALSE)</f>
        <v>33</v>
      </c>
    </row>
    <row r="1177" spans="1:17" ht="15.5" x14ac:dyDescent="0.35">
      <c r="A1177" s="37" t="s">
        <v>1191</v>
      </c>
      <c r="B1177" s="38" t="str">
        <f>VLOOKUP(A1177,'Customer Names'!A1177:E3511,3,FALSE)</f>
        <v>Kromroy</v>
      </c>
      <c r="C1177" s="39">
        <f>VLOOKUP(A1177,'Medical Examinations'!A1177:J3511,2,FALSE)</f>
        <v>23.01</v>
      </c>
      <c r="D1177" s="38">
        <f>VLOOKUP(A1177,'Medical Examinations'!A1177:J3511,4,FALSE)</f>
        <v>6.04</v>
      </c>
      <c r="E1177" s="40" t="str">
        <f>VLOOKUP(A1177,'Medical Examinations'!A1177:J3511,6,FALSE)</f>
        <v>Yes</v>
      </c>
      <c r="F1177" s="41" t="str">
        <f>VLOOKUP(A1177,'Medical Examinations'!A1177:J3511,7,FALSE)</f>
        <v>No</v>
      </c>
      <c r="G1177" s="41" t="str">
        <f>VLOOKUP(A1177,'Medical Examinations'!A1177:J3511,8,FALSE)</f>
        <v>No</v>
      </c>
      <c r="H1177" s="41">
        <f>VLOOKUP(A1177,'Medical Examinations'!A1177:J3511,9,FALSE)</f>
        <v>1</v>
      </c>
      <c r="I1177" s="41" t="str">
        <f>VLOOKUP(A1177,'Medical Examinations'!A1177:J3511,10,FALSE)</f>
        <v>No</v>
      </c>
      <c r="J1177" s="41" t="str">
        <f>VLOOKUP(A1177,'Medical Examinations'!A1177:J3511,3,FALSE)</f>
        <v>Normal weight</v>
      </c>
      <c r="K1177" s="41" t="str">
        <f>VLOOKUP(A1177,'Medical Examinations'!A1177:J3511,5,FALSE)</f>
        <v>Prediabetese</v>
      </c>
      <c r="L1177" s="42">
        <f>VLOOKUP(Healthcare!A1177,'Hospitalisation Details'!A1177:L3519,6,FALSE)</f>
        <v>34683</v>
      </c>
      <c r="M1177" s="43">
        <f>VLOOKUP(A1177,'Hospitalisation Details'!A1177:L3519,9,FALSE)</f>
        <v>9597.6299999999992</v>
      </c>
      <c r="N1177" s="40" t="str">
        <f>VLOOKUP(Healthcare!A1177,'Hospitalisation Details'!A1177:L3519,10,FALSE)</f>
        <v>tier - 3</v>
      </c>
      <c r="O1177" s="41" t="str">
        <f>VLOOKUP(A1177,'Hospitalisation Details'!A1176:L3519,11,FALSE)</f>
        <v>tier - 3</v>
      </c>
      <c r="P1177" s="41" t="str">
        <f>VLOOKUP(A1177,'Hospitalisation Details'!A1176:L3519,12)</f>
        <v>R1013</v>
      </c>
      <c r="Q1177" s="44">
        <f ca="1">VLOOKUP(A1177,'Hospitalisation Details'!A1176:L3519,7,FALSE)</f>
        <v>31</v>
      </c>
    </row>
    <row r="1178" spans="1:17" ht="15.5" x14ac:dyDescent="0.35">
      <c r="A1178" s="29" t="s">
        <v>1190</v>
      </c>
      <c r="B1178" s="30" t="str">
        <f>VLOOKUP(A1178,'Customer Names'!A1178:E3512,3,FALSE)</f>
        <v>Manfredi</v>
      </c>
      <c r="C1178" s="31">
        <f>VLOOKUP(A1178,'Medical Examinations'!A1178:J3512,2,FALSE)</f>
        <v>31.39</v>
      </c>
      <c r="D1178" s="30">
        <f>VLOOKUP(A1178,'Medical Examinations'!A1178:J3512,4,FALSE)</f>
        <v>8.85</v>
      </c>
      <c r="E1178" s="32" t="str">
        <f>VLOOKUP(A1178,'Medical Examinations'!A1178:J3512,6,FALSE)</f>
        <v>Yes</v>
      </c>
      <c r="F1178" s="33" t="str">
        <f>VLOOKUP(A1178,'Medical Examinations'!A1178:J3512,7,FALSE)</f>
        <v>No</v>
      </c>
      <c r="G1178" s="33" t="str">
        <f>VLOOKUP(A1178,'Medical Examinations'!A1178:J3512,8,FALSE)</f>
        <v>No</v>
      </c>
      <c r="H1178" s="33">
        <f>VLOOKUP(A1178,'Medical Examinations'!A1178:J3512,9,FALSE)</f>
        <v>0</v>
      </c>
      <c r="I1178" s="33" t="str">
        <f>VLOOKUP(A1178,'Medical Examinations'!A1178:J3512,10,FALSE)</f>
        <v>No</v>
      </c>
      <c r="J1178" s="33" t="str">
        <f>VLOOKUP(A1178,'Medical Examinations'!A1178:J3512,3,FALSE)</f>
        <v>Obesity</v>
      </c>
      <c r="K1178" s="33" t="str">
        <f>VLOOKUP(A1178,'Medical Examinations'!A1178:J3512,5,FALSE)</f>
        <v>Diabetese</v>
      </c>
      <c r="L1178" s="34">
        <f>VLOOKUP(Healthcare!A1178,'Hospitalisation Details'!A1178:L3520,6,FALSE)</f>
        <v>33529</v>
      </c>
      <c r="M1178" s="35">
        <f>VLOOKUP(A1178,'Hospitalisation Details'!A1178:L3520,9,FALSE)</f>
        <v>9584.0400000000009</v>
      </c>
      <c r="N1178" s="32" t="str">
        <f>VLOOKUP(Healthcare!A1178,'Hospitalisation Details'!A1178:L3520,10,FALSE)</f>
        <v>tier - 2</v>
      </c>
      <c r="O1178" s="33" t="str">
        <f>VLOOKUP(A1178,'Hospitalisation Details'!A1177:L3520,11,FALSE)</f>
        <v>tier - 1</v>
      </c>
      <c r="P1178" s="33" t="str">
        <f>VLOOKUP(A1178,'Hospitalisation Details'!A1177:L3520,12)</f>
        <v>R1021</v>
      </c>
      <c r="Q1178" s="36">
        <f ca="1">VLOOKUP(A1178,'Hospitalisation Details'!A1177:L3520,7,FALSE)</f>
        <v>34</v>
      </c>
    </row>
    <row r="1179" spans="1:17" ht="15.5" x14ac:dyDescent="0.35">
      <c r="A1179" s="37" t="s">
        <v>1189</v>
      </c>
      <c r="B1179" s="38" t="str">
        <f>VLOOKUP(A1179,'Customer Names'!A1179:E3513,3,FALSE)</f>
        <v>Manwaring</v>
      </c>
      <c r="C1179" s="39">
        <f>VLOOKUP(A1179,'Medical Examinations'!A1179:J3513,2,FALSE)</f>
        <v>34.770000000000003</v>
      </c>
      <c r="D1179" s="38">
        <f>VLOOKUP(A1179,'Medical Examinations'!A1179:J3513,4,FALSE)</f>
        <v>10.54</v>
      </c>
      <c r="E1179" s="40" t="str">
        <f>VLOOKUP(A1179,'Medical Examinations'!A1179:J3513,6,FALSE)</f>
        <v>No</v>
      </c>
      <c r="F1179" s="41" t="str">
        <f>VLOOKUP(A1179,'Medical Examinations'!A1179:J3513,7,FALSE)</f>
        <v>No</v>
      </c>
      <c r="G1179" s="41" t="str">
        <f>VLOOKUP(A1179,'Medical Examinations'!A1179:J3513,8,FALSE)</f>
        <v>No</v>
      </c>
      <c r="H1179" s="41">
        <f>VLOOKUP(A1179,'Medical Examinations'!A1179:J3513,9,FALSE)</f>
        <v>2</v>
      </c>
      <c r="I1179" s="41" t="str">
        <f>VLOOKUP(A1179,'Medical Examinations'!A1179:J3513,10,FALSE)</f>
        <v>No</v>
      </c>
      <c r="J1179" s="41" t="str">
        <f>VLOOKUP(A1179,'Medical Examinations'!A1179:J3513,3,FALSE)</f>
        <v>Obesity</v>
      </c>
      <c r="K1179" s="41" t="str">
        <f>VLOOKUP(A1179,'Medical Examinations'!A1179:J3513,5,FALSE)</f>
        <v>Diabetese</v>
      </c>
      <c r="L1179" s="42">
        <f>VLOOKUP(Healthcare!A1179,'Hospitalisation Details'!A1179:L3521,6,FALSE)</f>
        <v>34301</v>
      </c>
      <c r="M1179" s="43">
        <f>VLOOKUP(A1179,'Hospitalisation Details'!A1179:L3521,9,FALSE)</f>
        <v>9583.89</v>
      </c>
      <c r="N1179" s="40" t="str">
        <f>VLOOKUP(Healthcare!A1179,'Hospitalisation Details'!A1179:L3521,10,FALSE)</f>
        <v>tier - 2</v>
      </c>
      <c r="O1179" s="41" t="str">
        <f>VLOOKUP(A1179,'Hospitalisation Details'!A1178:L3521,11,FALSE)</f>
        <v>tier - 3</v>
      </c>
      <c r="P1179" s="41" t="str">
        <f>VLOOKUP(A1179,'Hospitalisation Details'!A1178:L3521,12)</f>
        <v>R1012</v>
      </c>
      <c r="Q1179" s="44">
        <f ca="1">VLOOKUP(A1179,'Hospitalisation Details'!A1178:L3521,7,FALSE)</f>
        <v>32</v>
      </c>
    </row>
    <row r="1180" spans="1:17" ht="15.5" x14ac:dyDescent="0.35">
      <c r="A1180" s="29" t="s">
        <v>1188</v>
      </c>
      <c r="B1180" s="30" t="str">
        <f>VLOOKUP(A1180,'Customer Names'!A1180:E3514,3,FALSE)</f>
        <v>Tomaszewski</v>
      </c>
      <c r="C1180" s="31">
        <f>VLOOKUP(A1180,'Medical Examinations'!A1180:J3514,2,FALSE)</f>
        <v>24.48</v>
      </c>
      <c r="D1180" s="30">
        <f>VLOOKUP(A1180,'Medical Examinations'!A1180:J3514,4,FALSE)</f>
        <v>4.37</v>
      </c>
      <c r="E1180" s="32" t="str">
        <f>VLOOKUP(A1180,'Medical Examinations'!A1180:J3514,6,FALSE)</f>
        <v>Yes</v>
      </c>
      <c r="F1180" s="33" t="str">
        <f>VLOOKUP(A1180,'Medical Examinations'!A1180:J3514,7,FALSE)</f>
        <v>No</v>
      </c>
      <c r="G1180" s="33" t="str">
        <f>VLOOKUP(A1180,'Medical Examinations'!A1180:J3514,8,FALSE)</f>
        <v>No</v>
      </c>
      <c r="H1180" s="33">
        <f>VLOOKUP(A1180,'Medical Examinations'!A1180:J3514,9,FALSE)</f>
        <v>2</v>
      </c>
      <c r="I1180" s="33" t="str">
        <f>VLOOKUP(A1180,'Medical Examinations'!A1180:J3514,10,FALSE)</f>
        <v>No</v>
      </c>
      <c r="J1180" s="33" t="str">
        <f>VLOOKUP(A1180,'Medical Examinations'!A1180:J3514,3,FALSE)</f>
        <v>Normal weight</v>
      </c>
      <c r="K1180" s="33" t="str">
        <f>VLOOKUP(A1180,'Medical Examinations'!A1180:J3514,5,FALSE)</f>
        <v>Normal</v>
      </c>
      <c r="L1180" s="34">
        <f>VLOOKUP(Healthcare!A1180,'Hospitalisation Details'!A1180:L3522,6,FALSE)</f>
        <v>35403</v>
      </c>
      <c r="M1180" s="35">
        <f>VLOOKUP(A1180,'Hospitalisation Details'!A1180:L3522,9,FALSE)</f>
        <v>9582.5400000000009</v>
      </c>
      <c r="N1180" s="32" t="str">
        <f>VLOOKUP(Healthcare!A1180,'Hospitalisation Details'!A1180:L3522,10,FALSE)</f>
        <v>tier - 3</v>
      </c>
      <c r="O1180" s="33" t="str">
        <f>VLOOKUP(A1180,'Hospitalisation Details'!A1179:L3522,11,FALSE)</f>
        <v>tier - 2</v>
      </c>
      <c r="P1180" s="33" t="str">
        <f>VLOOKUP(A1180,'Hospitalisation Details'!A1179:L3522,12)</f>
        <v>R1013</v>
      </c>
      <c r="Q1180" s="36">
        <f ca="1">VLOOKUP(A1180,'Hospitalisation Details'!A1179:L3522,7,FALSE)</f>
        <v>29</v>
      </c>
    </row>
    <row r="1181" spans="1:17" ht="15.5" x14ac:dyDescent="0.35">
      <c r="A1181" s="37" t="s">
        <v>1187</v>
      </c>
      <c r="B1181" s="38" t="str">
        <f>VLOOKUP(A1181,'Customer Names'!A1181:E3515,3,FALSE)</f>
        <v>Gannon</v>
      </c>
      <c r="C1181" s="39">
        <f>VLOOKUP(A1181,'Medical Examinations'!A1181:J3515,2,FALSE)</f>
        <v>22.61</v>
      </c>
      <c r="D1181" s="38">
        <f>VLOOKUP(A1181,'Medical Examinations'!A1181:J3515,4,FALSE)</f>
        <v>9.6300000000000008</v>
      </c>
      <c r="E1181" s="40" t="str">
        <f>VLOOKUP(A1181,'Medical Examinations'!A1181:J3515,6,FALSE)</f>
        <v>No</v>
      </c>
      <c r="F1181" s="41" t="str">
        <f>VLOOKUP(A1181,'Medical Examinations'!A1181:J3515,7,FALSE)</f>
        <v>No</v>
      </c>
      <c r="G1181" s="41" t="str">
        <f>VLOOKUP(A1181,'Medical Examinations'!A1181:J3515,8,FALSE)</f>
        <v>No</v>
      </c>
      <c r="H1181" s="41">
        <f>VLOOKUP(A1181,'Medical Examinations'!A1181:J3515,9,FALSE)</f>
        <v>2</v>
      </c>
      <c r="I1181" s="41" t="str">
        <f>VLOOKUP(A1181,'Medical Examinations'!A1181:J3515,10,FALSE)</f>
        <v>No</v>
      </c>
      <c r="J1181" s="41" t="str">
        <f>VLOOKUP(A1181,'Medical Examinations'!A1181:J3515,3,FALSE)</f>
        <v>Normal weight</v>
      </c>
      <c r="K1181" s="41" t="str">
        <f>VLOOKUP(A1181,'Medical Examinations'!A1181:J3515,5,FALSE)</f>
        <v>Diabetese</v>
      </c>
      <c r="L1181" s="42">
        <f>VLOOKUP(Healthcare!A1181,'Hospitalisation Details'!A1181:L3523,6,FALSE)</f>
        <v>34304</v>
      </c>
      <c r="M1181" s="43">
        <f>VLOOKUP(A1181,'Hospitalisation Details'!A1181:L3523,9,FALSE)</f>
        <v>9566.99</v>
      </c>
      <c r="N1181" s="40" t="str">
        <f>VLOOKUP(Healthcare!A1181,'Hospitalisation Details'!A1181:L3523,10,FALSE)</f>
        <v>tier - 2</v>
      </c>
      <c r="O1181" s="41" t="str">
        <f>VLOOKUP(A1181,'Hospitalisation Details'!A1180:L3523,11,FALSE)</f>
        <v>tier - 1</v>
      </c>
      <c r="P1181" s="41" t="str">
        <f>VLOOKUP(A1181,'Hospitalisation Details'!A1180:L3523,12)</f>
        <v>R1012</v>
      </c>
      <c r="Q1181" s="44">
        <f ca="1">VLOOKUP(A1181,'Hospitalisation Details'!A1180:L3523,7,FALSE)</f>
        <v>32</v>
      </c>
    </row>
    <row r="1182" spans="1:17" ht="15.5" x14ac:dyDescent="0.35">
      <c r="A1182" s="29" t="s">
        <v>1186</v>
      </c>
      <c r="B1182" s="30" t="str">
        <f>VLOOKUP(A1182,'Customer Names'!A1182:E3516,3,FALSE)</f>
        <v>Frye</v>
      </c>
      <c r="C1182" s="31">
        <f>VLOOKUP(A1182,'Medical Examinations'!A1182:J3516,2,FALSE)</f>
        <v>34.299999999999997</v>
      </c>
      <c r="D1182" s="30">
        <f>VLOOKUP(A1182,'Medical Examinations'!A1182:J3516,4,FALSE)</f>
        <v>10.37</v>
      </c>
      <c r="E1182" s="32" t="str">
        <f>VLOOKUP(A1182,'Medical Examinations'!A1182:J3516,6,FALSE)</f>
        <v>No</v>
      </c>
      <c r="F1182" s="33" t="str">
        <f>VLOOKUP(A1182,'Medical Examinations'!A1182:J3516,7,FALSE)</f>
        <v>No</v>
      </c>
      <c r="G1182" s="33" t="str">
        <f>VLOOKUP(A1182,'Medical Examinations'!A1182:J3516,8,FALSE)</f>
        <v>No</v>
      </c>
      <c r="H1182" s="33">
        <f>VLOOKUP(A1182,'Medical Examinations'!A1182:J3516,9,FALSE)</f>
        <v>0</v>
      </c>
      <c r="I1182" s="33" t="str">
        <f>VLOOKUP(A1182,'Medical Examinations'!A1182:J3516,10,FALSE)</f>
        <v>No</v>
      </c>
      <c r="J1182" s="33" t="str">
        <f>VLOOKUP(A1182,'Medical Examinations'!A1182:J3516,3,FALSE)</f>
        <v>Obesity</v>
      </c>
      <c r="K1182" s="33" t="str">
        <f>VLOOKUP(A1182,'Medical Examinations'!A1182:J3516,5,FALSE)</f>
        <v>Diabetese</v>
      </c>
      <c r="L1182" s="34">
        <f>VLOOKUP(Healthcare!A1182,'Hospitalisation Details'!A1182:L3524,6,FALSE)</f>
        <v>34560</v>
      </c>
      <c r="M1182" s="35">
        <f>VLOOKUP(A1182,'Hospitalisation Details'!A1182:L3524,9,FALSE)</f>
        <v>9563.0300000000007</v>
      </c>
      <c r="N1182" s="32" t="str">
        <f>VLOOKUP(Healthcare!A1182,'Hospitalisation Details'!A1182:L3524,10,FALSE)</f>
        <v>tier - 3</v>
      </c>
      <c r="O1182" s="33" t="str">
        <f>VLOOKUP(A1182,'Hospitalisation Details'!A1181:L3524,11,FALSE)</f>
        <v>tier - 1</v>
      </c>
      <c r="P1182" s="33" t="str">
        <f>VLOOKUP(A1182,'Hospitalisation Details'!A1181:L3524,12)</f>
        <v>R1011</v>
      </c>
      <c r="Q1182" s="36">
        <f ca="1">VLOOKUP(A1182,'Hospitalisation Details'!A1181:L3524,7,FALSE)</f>
        <v>32</v>
      </c>
    </row>
    <row r="1183" spans="1:17" ht="15.5" x14ac:dyDescent="0.35">
      <c r="A1183" s="37" t="s">
        <v>1185</v>
      </c>
      <c r="B1183" s="38" t="str">
        <f>VLOOKUP(A1183,'Customer Names'!A1183:E3517,3,FALSE)</f>
        <v>Jenkins</v>
      </c>
      <c r="C1183" s="39">
        <f>VLOOKUP(A1183,'Medical Examinations'!A1183:J3517,2,FALSE)</f>
        <v>46.09</v>
      </c>
      <c r="D1183" s="38">
        <f>VLOOKUP(A1183,'Medical Examinations'!A1183:J3517,4,FALSE)</f>
        <v>5.44</v>
      </c>
      <c r="E1183" s="40" t="str">
        <f>VLOOKUP(A1183,'Medical Examinations'!A1183:J3517,6,FALSE)</f>
        <v>No</v>
      </c>
      <c r="F1183" s="41" t="str">
        <f>VLOOKUP(A1183,'Medical Examinations'!A1183:J3517,7,FALSE)</f>
        <v>No</v>
      </c>
      <c r="G1183" s="41" t="str">
        <f>VLOOKUP(A1183,'Medical Examinations'!A1183:J3517,8,FALSE)</f>
        <v>No</v>
      </c>
      <c r="H1183" s="41">
        <f>VLOOKUP(A1183,'Medical Examinations'!A1183:J3517,9,FALSE)</f>
        <v>2</v>
      </c>
      <c r="I1183" s="41" t="str">
        <f>VLOOKUP(A1183,'Medical Examinations'!A1183:J3517,10,FALSE)</f>
        <v>No</v>
      </c>
      <c r="J1183" s="41" t="str">
        <f>VLOOKUP(A1183,'Medical Examinations'!A1183:J3517,3,FALSE)</f>
        <v>Obesity</v>
      </c>
      <c r="K1183" s="41" t="str">
        <f>VLOOKUP(A1183,'Medical Examinations'!A1183:J3517,5,FALSE)</f>
        <v>Normal</v>
      </c>
      <c r="L1183" s="42">
        <f>VLOOKUP(Healthcare!A1183,'Hospitalisation Details'!A1183:L3525,6,FALSE)</f>
        <v>33869</v>
      </c>
      <c r="M1183" s="43">
        <f>VLOOKUP(A1183,'Hospitalisation Details'!A1183:L3525,9,FALSE)</f>
        <v>9549.57</v>
      </c>
      <c r="N1183" s="40" t="str">
        <f>VLOOKUP(Healthcare!A1183,'Hospitalisation Details'!A1183:L3525,10,FALSE)</f>
        <v>tier - 2</v>
      </c>
      <c r="O1183" s="41" t="str">
        <f>VLOOKUP(A1183,'Hospitalisation Details'!A1182:L3525,11,FALSE)</f>
        <v>tier - 1</v>
      </c>
      <c r="P1183" s="41" t="str">
        <f>VLOOKUP(A1183,'Hospitalisation Details'!A1182:L3525,12)</f>
        <v>R1013</v>
      </c>
      <c r="Q1183" s="44">
        <f ca="1">VLOOKUP(A1183,'Hospitalisation Details'!A1182:L3525,7,FALSE)</f>
        <v>33</v>
      </c>
    </row>
    <row r="1184" spans="1:17" ht="15.5" x14ac:dyDescent="0.35">
      <c r="A1184" s="29" t="s">
        <v>1184</v>
      </c>
      <c r="B1184" s="30" t="str">
        <f>VLOOKUP(A1184,'Customer Names'!A1184:E3518,3,FALSE)</f>
        <v>Currier</v>
      </c>
      <c r="C1184" s="31">
        <f>VLOOKUP(A1184,'Medical Examinations'!A1184:J3518,2,FALSE)</f>
        <v>44.744999999999997</v>
      </c>
      <c r="D1184" s="30">
        <f>VLOOKUP(A1184,'Medical Examinations'!A1184:J3518,4,FALSE)</f>
        <v>5.19</v>
      </c>
      <c r="E1184" s="32" t="str">
        <f>VLOOKUP(A1184,'Medical Examinations'!A1184:J3518,6,FALSE)</f>
        <v>No</v>
      </c>
      <c r="F1184" s="33" t="str">
        <f>VLOOKUP(A1184,'Medical Examinations'!A1184:J3518,7,FALSE)</f>
        <v>No</v>
      </c>
      <c r="G1184" s="33" t="str">
        <f>VLOOKUP(A1184,'Medical Examinations'!A1184:J3518,8,FALSE)</f>
        <v>No</v>
      </c>
      <c r="H1184" s="33">
        <f>VLOOKUP(A1184,'Medical Examinations'!A1184:J3518,9,FALSE)</f>
        <v>2</v>
      </c>
      <c r="I1184" s="33" t="str">
        <f>VLOOKUP(A1184,'Medical Examinations'!A1184:J3518,10,FALSE)</f>
        <v>No</v>
      </c>
      <c r="J1184" s="33" t="str">
        <f>VLOOKUP(A1184,'Medical Examinations'!A1184:J3518,3,FALSE)</f>
        <v>Obesity</v>
      </c>
      <c r="K1184" s="33" t="str">
        <f>VLOOKUP(A1184,'Medical Examinations'!A1184:J3518,5,FALSE)</f>
        <v>Normal</v>
      </c>
      <c r="L1184" s="34">
        <f>VLOOKUP(Healthcare!A1184,'Hospitalisation Details'!A1184:L3526,6,FALSE)</f>
        <v>33869</v>
      </c>
      <c r="M1184" s="35">
        <f>VLOOKUP(A1184,'Hospitalisation Details'!A1184:L3526,9,FALSE)</f>
        <v>9541.7000000000007</v>
      </c>
      <c r="N1184" s="32" t="str">
        <f>VLOOKUP(Healthcare!A1184,'Hospitalisation Details'!A1184:L3526,10,FALSE)</f>
        <v>tier - 2</v>
      </c>
      <c r="O1184" s="33" t="str">
        <f>VLOOKUP(A1184,'Hospitalisation Details'!A1183:L3526,11,FALSE)</f>
        <v>tier - 1</v>
      </c>
      <c r="P1184" s="33" t="str">
        <f>VLOOKUP(A1184,'Hospitalisation Details'!A1183:L3526,12)</f>
        <v>R1024</v>
      </c>
      <c r="Q1184" s="36">
        <f ca="1">VLOOKUP(A1184,'Hospitalisation Details'!A1183:L3526,7,FALSE)</f>
        <v>33</v>
      </c>
    </row>
    <row r="1185" spans="1:17" ht="15.5" x14ac:dyDescent="0.35">
      <c r="A1185" s="37" t="s">
        <v>1183</v>
      </c>
      <c r="B1185" s="38" t="str">
        <f>VLOOKUP(A1185,'Customer Names'!A1185:E3519,3,FALSE)</f>
        <v>Whittendale</v>
      </c>
      <c r="C1185" s="39">
        <f>VLOOKUP(A1185,'Medical Examinations'!A1185:J3519,2,FALSE)</f>
        <v>26.33</v>
      </c>
      <c r="D1185" s="38">
        <f>VLOOKUP(A1185,'Medical Examinations'!A1185:J3519,4,FALSE)</f>
        <v>11.8</v>
      </c>
      <c r="E1185" s="40" t="str">
        <f>VLOOKUP(A1185,'Medical Examinations'!A1185:J3519,6,FALSE)</f>
        <v>Yes</v>
      </c>
      <c r="F1185" s="41" t="str">
        <f>VLOOKUP(A1185,'Medical Examinations'!A1185:J3519,7,FALSE)</f>
        <v>No</v>
      </c>
      <c r="G1185" s="41" t="str">
        <f>VLOOKUP(A1185,'Medical Examinations'!A1185:J3519,8,FALSE)</f>
        <v>No</v>
      </c>
      <c r="H1185" s="41">
        <f>VLOOKUP(A1185,'Medical Examinations'!A1185:J3519,9,FALSE)</f>
        <v>1</v>
      </c>
      <c r="I1185" s="41" t="str">
        <f>VLOOKUP(A1185,'Medical Examinations'!A1185:J3519,10,FALSE)</f>
        <v>No</v>
      </c>
      <c r="J1185" s="41" t="str">
        <f>VLOOKUP(A1185,'Medical Examinations'!A1185:J3519,3,FALSE)</f>
        <v>Overweight</v>
      </c>
      <c r="K1185" s="41" t="str">
        <f>VLOOKUP(A1185,'Medical Examinations'!A1185:J3519,5,FALSE)</f>
        <v>Diabetese</v>
      </c>
      <c r="L1185" s="42">
        <f>VLOOKUP(Healthcare!A1185,'Hospitalisation Details'!A1185:L3527,6,FALSE)</f>
        <v>34908</v>
      </c>
      <c r="M1185" s="43">
        <f>VLOOKUP(A1185,'Hospitalisation Details'!A1185:L3527,9,FALSE)</f>
        <v>9540.17</v>
      </c>
      <c r="N1185" s="40" t="str">
        <f>VLOOKUP(Healthcare!A1185,'Hospitalisation Details'!A1185:L3527,10,FALSE)</f>
        <v>tier - 2</v>
      </c>
      <c r="O1185" s="41" t="str">
        <f>VLOOKUP(A1185,'Hospitalisation Details'!A1184:L3527,11,FALSE)</f>
        <v>tier - 2</v>
      </c>
      <c r="P1185" s="41" t="str">
        <f>VLOOKUP(A1185,'Hospitalisation Details'!A1184:L3527,12)</f>
        <v>R1024</v>
      </c>
      <c r="Q1185" s="44">
        <f ca="1">VLOOKUP(A1185,'Hospitalisation Details'!A1184:L3527,7,FALSE)</f>
        <v>31</v>
      </c>
    </row>
    <row r="1186" spans="1:17" ht="15.5" x14ac:dyDescent="0.35">
      <c r="A1186" s="29" t="s">
        <v>1182</v>
      </c>
      <c r="B1186" s="30" t="str">
        <f>VLOOKUP(A1186,'Customer Names'!A1186:E3520,3,FALSE)</f>
        <v>Rixe</v>
      </c>
      <c r="C1186" s="31">
        <f>VLOOKUP(A1186,'Medical Examinations'!A1186:J3520,2,FALSE)</f>
        <v>26.6</v>
      </c>
      <c r="D1186" s="30">
        <f>VLOOKUP(A1186,'Medical Examinations'!A1186:J3520,4,FALSE)</f>
        <v>8.3800000000000008</v>
      </c>
      <c r="E1186" s="32" t="str">
        <f>VLOOKUP(A1186,'Medical Examinations'!A1186:J3520,6,FALSE)</f>
        <v>No</v>
      </c>
      <c r="F1186" s="33" t="str">
        <f>VLOOKUP(A1186,'Medical Examinations'!A1186:J3520,7,FALSE)</f>
        <v>No</v>
      </c>
      <c r="G1186" s="33" t="str">
        <f>VLOOKUP(A1186,'Medical Examinations'!A1186:J3520,8,FALSE)</f>
        <v>No</v>
      </c>
      <c r="H1186" s="33">
        <f>VLOOKUP(A1186,'Medical Examinations'!A1186:J3520,9,FALSE)</f>
        <v>2</v>
      </c>
      <c r="I1186" s="33" t="str">
        <f>VLOOKUP(A1186,'Medical Examinations'!A1186:J3520,10,FALSE)</f>
        <v>No</v>
      </c>
      <c r="J1186" s="33" t="str">
        <f>VLOOKUP(A1186,'Medical Examinations'!A1186:J3520,3,FALSE)</f>
        <v>Overweight</v>
      </c>
      <c r="K1186" s="33" t="str">
        <f>VLOOKUP(A1186,'Medical Examinations'!A1186:J3520,5,FALSE)</f>
        <v>Diabetese</v>
      </c>
      <c r="L1186" s="34">
        <f>VLOOKUP(Healthcare!A1186,'Hospitalisation Details'!A1186:L3528,6,FALSE)</f>
        <v>34324</v>
      </c>
      <c r="M1186" s="35">
        <f>VLOOKUP(A1186,'Hospitalisation Details'!A1186:L3528,9,FALSE)</f>
        <v>9538.65</v>
      </c>
      <c r="N1186" s="32" t="str">
        <f>VLOOKUP(Healthcare!A1186,'Hospitalisation Details'!A1186:L3528,10,FALSE)</f>
        <v>tier - 2</v>
      </c>
      <c r="O1186" s="33" t="str">
        <f>VLOOKUP(A1186,'Hospitalisation Details'!A1185:L3528,11,FALSE)</f>
        <v>tier - 3</v>
      </c>
      <c r="P1186" s="33" t="str">
        <f>VLOOKUP(A1186,'Hospitalisation Details'!A1185:L3528,12)</f>
        <v>R1021</v>
      </c>
      <c r="Q1186" s="36">
        <f ca="1">VLOOKUP(A1186,'Hospitalisation Details'!A1185:L3528,7,FALSE)</f>
        <v>32</v>
      </c>
    </row>
    <row r="1187" spans="1:17" ht="15.5" x14ac:dyDescent="0.35">
      <c r="A1187" s="37" t="s">
        <v>1181</v>
      </c>
      <c r="B1187" s="38" t="str">
        <f>VLOOKUP(A1187,'Customer Names'!A1187:E3521,3,FALSE)</f>
        <v>Ballon-Landa</v>
      </c>
      <c r="C1187" s="39">
        <f>VLOOKUP(A1187,'Medical Examinations'!A1187:J3521,2,FALSE)</f>
        <v>27.5</v>
      </c>
      <c r="D1187" s="38">
        <f>VLOOKUP(A1187,'Medical Examinations'!A1187:J3521,4,FALSE)</f>
        <v>7.58</v>
      </c>
      <c r="E1187" s="40" t="str">
        <f>VLOOKUP(A1187,'Medical Examinations'!A1187:J3521,6,FALSE)</f>
        <v>No</v>
      </c>
      <c r="F1187" s="41" t="str">
        <f>VLOOKUP(A1187,'Medical Examinations'!A1187:J3521,7,FALSE)</f>
        <v>No</v>
      </c>
      <c r="G1187" s="41" t="str">
        <f>VLOOKUP(A1187,'Medical Examinations'!A1187:J3521,8,FALSE)</f>
        <v>No</v>
      </c>
      <c r="H1187" s="41">
        <f>VLOOKUP(A1187,'Medical Examinations'!A1187:J3521,9,FALSE)</f>
        <v>0</v>
      </c>
      <c r="I1187" s="41" t="str">
        <f>VLOOKUP(A1187,'Medical Examinations'!A1187:J3521,10,FALSE)</f>
        <v>No</v>
      </c>
      <c r="J1187" s="41" t="str">
        <f>VLOOKUP(A1187,'Medical Examinations'!A1187:J3521,3,FALSE)</f>
        <v>Overweight</v>
      </c>
      <c r="K1187" s="41" t="str">
        <f>VLOOKUP(A1187,'Medical Examinations'!A1187:J3521,5,FALSE)</f>
        <v>Diabetese</v>
      </c>
      <c r="L1187" s="42">
        <f>VLOOKUP(Healthcare!A1187,'Hospitalisation Details'!A1187:L3529,6,FALSE)</f>
        <v>33571</v>
      </c>
      <c r="M1187" s="43">
        <f>VLOOKUP(A1187,'Hospitalisation Details'!A1187:L3529,9,FALSE)</f>
        <v>9528.9</v>
      </c>
      <c r="N1187" s="40" t="str">
        <f>VLOOKUP(Healthcare!A1187,'Hospitalisation Details'!A1187:L3529,10,FALSE)</f>
        <v>tier - 2</v>
      </c>
      <c r="O1187" s="41" t="str">
        <f>VLOOKUP(A1187,'Hospitalisation Details'!A1186:L3529,11,FALSE)</f>
        <v>tier - 2</v>
      </c>
      <c r="P1187" s="41" t="str">
        <f>VLOOKUP(A1187,'Hospitalisation Details'!A1186:L3529,12)</f>
        <v>R1011</v>
      </c>
      <c r="Q1187" s="44">
        <f ca="1">VLOOKUP(A1187,'Hospitalisation Details'!A1186:L3529,7,FALSE)</f>
        <v>34</v>
      </c>
    </row>
    <row r="1188" spans="1:17" ht="15.5" x14ac:dyDescent="0.35">
      <c r="A1188" s="29" t="s">
        <v>1180</v>
      </c>
      <c r="B1188" s="30" t="str">
        <f>VLOOKUP(A1188,'Customer Names'!A1188:E3522,3,FALSE)</f>
        <v>Zaferos</v>
      </c>
      <c r="C1188" s="31">
        <f>VLOOKUP(A1188,'Medical Examinations'!A1188:J3522,2,FALSE)</f>
        <v>41.55</v>
      </c>
      <c r="D1188" s="30">
        <f>VLOOKUP(A1188,'Medical Examinations'!A1188:J3522,4,FALSE)</f>
        <v>4.6100000000000003</v>
      </c>
      <c r="E1188" s="32" t="str">
        <f>VLOOKUP(A1188,'Medical Examinations'!A1188:J3522,6,FALSE)</f>
        <v>No</v>
      </c>
      <c r="F1188" s="33" t="str">
        <f>VLOOKUP(A1188,'Medical Examinations'!A1188:J3522,7,FALSE)</f>
        <v>No</v>
      </c>
      <c r="G1188" s="33" t="str">
        <f>VLOOKUP(A1188,'Medical Examinations'!A1188:J3522,8,FALSE)</f>
        <v>No</v>
      </c>
      <c r="H1188" s="33">
        <f>VLOOKUP(A1188,'Medical Examinations'!A1188:J3522,9,FALSE)</f>
        <v>1</v>
      </c>
      <c r="I1188" s="33" t="str">
        <f>VLOOKUP(A1188,'Medical Examinations'!A1188:J3522,10,FALSE)</f>
        <v>No</v>
      </c>
      <c r="J1188" s="33" t="str">
        <f>VLOOKUP(A1188,'Medical Examinations'!A1188:J3522,3,FALSE)</f>
        <v>Obesity</v>
      </c>
      <c r="K1188" s="33" t="str">
        <f>VLOOKUP(A1188,'Medical Examinations'!A1188:J3522,5,FALSE)</f>
        <v>Normal</v>
      </c>
      <c r="L1188" s="34">
        <f>VLOOKUP(Healthcare!A1188,'Hospitalisation Details'!A1188:L3530,6,FALSE)</f>
        <v>33838</v>
      </c>
      <c r="M1188" s="35">
        <f>VLOOKUP(A1188,'Hospitalisation Details'!A1188:L3530,9,FALSE)</f>
        <v>9507.68</v>
      </c>
      <c r="N1188" s="32" t="str">
        <f>VLOOKUP(Healthcare!A1188,'Hospitalisation Details'!A1188:L3530,10,FALSE)</f>
        <v>tier - 2</v>
      </c>
      <c r="O1188" s="33" t="str">
        <f>VLOOKUP(A1188,'Hospitalisation Details'!A1187:L3530,11,FALSE)</f>
        <v>tier - 1</v>
      </c>
      <c r="P1188" s="33" t="str">
        <f>VLOOKUP(A1188,'Hospitalisation Details'!A1187:L3530,12)</f>
        <v>R1012</v>
      </c>
      <c r="Q1188" s="36">
        <f ca="1">VLOOKUP(A1188,'Hospitalisation Details'!A1187:L3530,7,FALSE)</f>
        <v>34</v>
      </c>
    </row>
    <row r="1189" spans="1:17" ht="15.5" x14ac:dyDescent="0.35">
      <c r="A1189" s="37" t="s">
        <v>1179</v>
      </c>
      <c r="B1189" s="38" t="str">
        <f>VLOOKUP(A1189,'Customer Names'!A1189:E3523,3,FALSE)</f>
        <v>Jackson</v>
      </c>
      <c r="C1189" s="39">
        <f>VLOOKUP(A1189,'Medical Examinations'!A1189:J3523,2,FALSE)</f>
        <v>41.47</v>
      </c>
      <c r="D1189" s="38">
        <f>VLOOKUP(A1189,'Medical Examinations'!A1189:J3523,4,FALSE)</f>
        <v>4.7</v>
      </c>
      <c r="E1189" s="40" t="str">
        <f>VLOOKUP(A1189,'Medical Examinations'!A1189:J3523,6,FALSE)</f>
        <v>Yes</v>
      </c>
      <c r="F1189" s="41" t="str">
        <f>VLOOKUP(A1189,'Medical Examinations'!A1189:J3523,7,FALSE)</f>
        <v>No</v>
      </c>
      <c r="G1189" s="41" t="str">
        <f>VLOOKUP(A1189,'Medical Examinations'!A1189:J3523,8,FALSE)</f>
        <v>Yes</v>
      </c>
      <c r="H1189" s="41">
        <f>VLOOKUP(A1189,'Medical Examinations'!A1189:J3523,9,FALSE)</f>
        <v>1</v>
      </c>
      <c r="I1189" s="41" t="str">
        <f>VLOOKUP(A1189,'Medical Examinations'!A1189:J3523,10,FALSE)</f>
        <v>No</v>
      </c>
      <c r="J1189" s="41" t="str">
        <f>VLOOKUP(A1189,'Medical Examinations'!A1189:J3523,3,FALSE)</f>
        <v>Obesity</v>
      </c>
      <c r="K1189" s="41" t="str">
        <f>VLOOKUP(A1189,'Medical Examinations'!A1189:J3523,5,FALSE)</f>
        <v>Normal</v>
      </c>
      <c r="L1189" s="42">
        <f>VLOOKUP(Healthcare!A1189,'Hospitalisation Details'!A1189:L3531,6,FALSE)</f>
        <v>36396</v>
      </c>
      <c r="M1189" s="43">
        <f>VLOOKUP(A1189,'Hospitalisation Details'!A1189:L3531,9,FALSE)</f>
        <v>9504.31</v>
      </c>
      <c r="N1189" s="40" t="str">
        <f>VLOOKUP(Healthcare!A1189,'Hospitalisation Details'!A1189:L3531,10,FALSE)</f>
        <v>tier - 3</v>
      </c>
      <c r="O1189" s="41" t="str">
        <f>VLOOKUP(A1189,'Hospitalisation Details'!A1188:L3531,11,FALSE)</f>
        <v>tier - 2</v>
      </c>
      <c r="P1189" s="41" t="str">
        <f>VLOOKUP(A1189,'Hospitalisation Details'!A1188:L3531,12)</f>
        <v>R1013</v>
      </c>
      <c r="Q1189" s="44">
        <f ca="1">VLOOKUP(A1189,'Hospitalisation Details'!A1188:L3531,7,FALSE)</f>
        <v>27</v>
      </c>
    </row>
    <row r="1190" spans="1:17" ht="15.5" x14ac:dyDescent="0.35">
      <c r="A1190" s="29" t="s">
        <v>1178</v>
      </c>
      <c r="B1190" s="30" t="str">
        <f>VLOOKUP(A1190,'Customer Names'!A1190:E3524,3,FALSE)</f>
        <v>Evans Marke</v>
      </c>
      <c r="C1190" s="31">
        <f>VLOOKUP(A1190,'Medical Examinations'!A1190:J3524,2,FALSE)</f>
        <v>24.795000000000002</v>
      </c>
      <c r="D1190" s="30">
        <f>VLOOKUP(A1190,'Medical Examinations'!A1190:J3524,4,FALSE)</f>
        <v>6.05</v>
      </c>
      <c r="E1190" s="32" t="str">
        <f>VLOOKUP(A1190,'Medical Examinations'!A1190:J3524,6,FALSE)</f>
        <v>Yes</v>
      </c>
      <c r="F1190" s="33" t="str">
        <f>VLOOKUP(A1190,'Medical Examinations'!A1190:J3524,7,FALSE)</f>
        <v>No</v>
      </c>
      <c r="G1190" s="33" t="str">
        <f>VLOOKUP(A1190,'Medical Examinations'!A1190:J3524,8,FALSE)</f>
        <v>No</v>
      </c>
      <c r="H1190" s="33">
        <f>VLOOKUP(A1190,'Medical Examinations'!A1190:J3524,9,FALSE)</f>
        <v>0</v>
      </c>
      <c r="I1190" s="33" t="str">
        <f>VLOOKUP(A1190,'Medical Examinations'!A1190:J3524,10,FALSE)</f>
        <v>No</v>
      </c>
      <c r="J1190" s="33" t="str">
        <f>VLOOKUP(A1190,'Medical Examinations'!A1190:J3524,3,FALSE)</f>
        <v>Normal weight</v>
      </c>
      <c r="K1190" s="33" t="str">
        <f>VLOOKUP(A1190,'Medical Examinations'!A1190:J3524,5,FALSE)</f>
        <v>Prediabetese</v>
      </c>
      <c r="L1190" s="34">
        <f>VLOOKUP(Healthcare!A1190,'Hospitalisation Details'!A1190:L3532,6,FALSE)</f>
        <v>35397</v>
      </c>
      <c r="M1190" s="35">
        <f>VLOOKUP(A1190,'Hospitalisation Details'!A1190:L3532,9,FALSE)</f>
        <v>9500.57</v>
      </c>
      <c r="N1190" s="32" t="str">
        <f>VLOOKUP(Healthcare!A1190,'Hospitalisation Details'!A1190:L3532,10,FALSE)</f>
        <v>tier - 2</v>
      </c>
      <c r="O1190" s="33" t="str">
        <f>VLOOKUP(A1190,'Hospitalisation Details'!A1189:L3532,11,FALSE)</f>
        <v>tier - 3</v>
      </c>
      <c r="P1190" s="33" t="str">
        <f>VLOOKUP(A1190,'Hospitalisation Details'!A1189:L3532,12)</f>
        <v>R1017</v>
      </c>
      <c r="Q1190" s="36">
        <f ca="1">VLOOKUP(A1190,'Hospitalisation Details'!A1189:L3532,7,FALSE)</f>
        <v>29</v>
      </c>
    </row>
    <row r="1191" spans="1:17" ht="15.5" x14ac:dyDescent="0.35">
      <c r="A1191" s="37" t="s">
        <v>1177</v>
      </c>
      <c r="B1191" s="38" t="str">
        <f>VLOOKUP(A1191,'Customer Names'!A1191:E3525,3,FALSE)</f>
        <v>Samland</v>
      </c>
      <c r="C1191" s="39">
        <f>VLOOKUP(A1191,'Medical Examinations'!A1191:J3525,2,FALSE)</f>
        <v>29.48</v>
      </c>
      <c r="D1191" s="38">
        <f>VLOOKUP(A1191,'Medical Examinations'!A1191:J3525,4,FALSE)</f>
        <v>5.63</v>
      </c>
      <c r="E1191" s="40" t="str">
        <f>VLOOKUP(A1191,'Medical Examinations'!A1191:J3525,6,FALSE)</f>
        <v>Yes</v>
      </c>
      <c r="F1191" s="41" t="str">
        <f>VLOOKUP(A1191,'Medical Examinations'!A1191:J3525,7,FALSE)</f>
        <v>No</v>
      </c>
      <c r="G1191" s="41" t="str">
        <f>VLOOKUP(A1191,'Medical Examinations'!A1191:J3525,8,FALSE)</f>
        <v>Yes</v>
      </c>
      <c r="H1191" s="41">
        <f>VLOOKUP(A1191,'Medical Examinations'!A1191:J3525,9,FALSE)</f>
        <v>1</v>
      </c>
      <c r="I1191" s="41" t="str">
        <f>VLOOKUP(A1191,'Medical Examinations'!A1191:J3525,10,FALSE)</f>
        <v>No</v>
      </c>
      <c r="J1191" s="41" t="str">
        <f>VLOOKUP(A1191,'Medical Examinations'!A1191:J3525,3,FALSE)</f>
        <v>Overweight</v>
      </c>
      <c r="K1191" s="41" t="str">
        <f>VLOOKUP(A1191,'Medical Examinations'!A1191:J3525,5,FALSE)</f>
        <v>Normal</v>
      </c>
      <c r="L1191" s="42">
        <f>VLOOKUP(Healthcare!A1191,'Hospitalisation Details'!A1191:L3533,6,FALSE)</f>
        <v>36315</v>
      </c>
      <c r="M1191" s="43">
        <f>VLOOKUP(A1191,'Hospitalisation Details'!A1191:L3533,9,FALSE)</f>
        <v>9487.64</v>
      </c>
      <c r="N1191" s="40" t="str">
        <f>VLOOKUP(Healthcare!A1191,'Hospitalisation Details'!A1191:L3533,10,FALSE)</f>
        <v>tier - 2</v>
      </c>
      <c r="O1191" s="41" t="str">
        <f>VLOOKUP(A1191,'Hospitalisation Details'!A1190:L3533,11,FALSE)</f>
        <v>tier - 2</v>
      </c>
      <c r="P1191" s="41" t="str">
        <f>VLOOKUP(A1191,'Hospitalisation Details'!A1190:L3533,12)</f>
        <v>R1013</v>
      </c>
      <c r="Q1191" s="44">
        <f ca="1">VLOOKUP(A1191,'Hospitalisation Details'!A1190:L3533,7,FALSE)</f>
        <v>27</v>
      </c>
    </row>
    <row r="1192" spans="1:17" ht="15.5" x14ac:dyDescent="0.35">
      <c r="A1192" s="29" t="s">
        <v>1176</v>
      </c>
      <c r="B1192" s="30" t="str">
        <f>VLOOKUP(A1192,'Customer Names'!A1192:E3526,3,FALSE)</f>
        <v>Shapiro</v>
      </c>
      <c r="C1192" s="31">
        <f>VLOOKUP(A1192,'Medical Examinations'!A1192:J3526,2,FALSE)</f>
        <v>28.09</v>
      </c>
      <c r="D1192" s="30">
        <f>VLOOKUP(A1192,'Medical Examinations'!A1192:J3526,4,FALSE)</f>
        <v>6.06</v>
      </c>
      <c r="E1192" s="32" t="str">
        <f>VLOOKUP(A1192,'Medical Examinations'!A1192:J3526,6,FALSE)</f>
        <v>No</v>
      </c>
      <c r="F1192" s="33" t="str">
        <f>VLOOKUP(A1192,'Medical Examinations'!A1192:J3526,7,FALSE)</f>
        <v>No</v>
      </c>
      <c r="G1192" s="33" t="str">
        <f>VLOOKUP(A1192,'Medical Examinations'!A1192:J3526,8,FALSE)</f>
        <v>Yes</v>
      </c>
      <c r="H1192" s="33">
        <f>VLOOKUP(A1192,'Medical Examinations'!A1192:J3526,9,FALSE)</f>
        <v>1</v>
      </c>
      <c r="I1192" s="33" t="str">
        <f>VLOOKUP(A1192,'Medical Examinations'!A1192:J3526,10,FALSE)</f>
        <v>No</v>
      </c>
      <c r="J1192" s="33" t="str">
        <f>VLOOKUP(A1192,'Medical Examinations'!A1192:J3526,3,FALSE)</f>
        <v>Overweight</v>
      </c>
      <c r="K1192" s="33" t="str">
        <f>VLOOKUP(A1192,'Medical Examinations'!A1192:J3526,5,FALSE)</f>
        <v>Prediabetese</v>
      </c>
      <c r="L1192" s="34">
        <f>VLOOKUP(Healthcare!A1192,'Hospitalisation Details'!A1192:L3534,6,FALSE)</f>
        <v>36358</v>
      </c>
      <c r="M1192" s="35">
        <f>VLOOKUP(A1192,'Hospitalisation Details'!A1192:L3534,9,FALSE)</f>
        <v>9453.92</v>
      </c>
      <c r="N1192" s="32" t="str">
        <f>VLOOKUP(Healthcare!A1192,'Hospitalisation Details'!A1192:L3534,10,FALSE)</f>
        <v>tier - 2</v>
      </c>
      <c r="O1192" s="33" t="str">
        <f>VLOOKUP(A1192,'Hospitalisation Details'!A1191:L3534,11,FALSE)</f>
        <v>tier - 2</v>
      </c>
      <c r="P1192" s="33" t="str">
        <f>VLOOKUP(A1192,'Hospitalisation Details'!A1191:L3534,12)</f>
        <v>R1021</v>
      </c>
      <c r="Q1192" s="36">
        <f ca="1">VLOOKUP(A1192,'Hospitalisation Details'!A1191:L3534,7,FALSE)</f>
        <v>27</v>
      </c>
    </row>
    <row r="1193" spans="1:17" ht="15.5" x14ac:dyDescent="0.35">
      <c r="A1193" s="37" t="s">
        <v>1175</v>
      </c>
      <c r="B1193" s="38" t="str">
        <f>VLOOKUP(A1193,'Customer Names'!A1193:E3527,3,FALSE)</f>
        <v>Snitzer</v>
      </c>
      <c r="C1193" s="39">
        <f>VLOOKUP(A1193,'Medical Examinations'!A1193:J3527,2,FALSE)</f>
        <v>32.729999999999997</v>
      </c>
      <c r="D1193" s="38">
        <f>VLOOKUP(A1193,'Medical Examinations'!A1193:J3527,4,FALSE)</f>
        <v>5.19</v>
      </c>
      <c r="E1193" s="40" t="str">
        <f>VLOOKUP(A1193,'Medical Examinations'!A1193:J3527,6,FALSE)</f>
        <v>No</v>
      </c>
      <c r="F1193" s="41" t="str">
        <f>VLOOKUP(A1193,'Medical Examinations'!A1193:J3527,7,FALSE)</f>
        <v>No</v>
      </c>
      <c r="G1193" s="41" t="str">
        <f>VLOOKUP(A1193,'Medical Examinations'!A1193:J3527,8,FALSE)</f>
        <v>No</v>
      </c>
      <c r="H1193" s="41">
        <f>VLOOKUP(A1193,'Medical Examinations'!A1193:J3527,9,FALSE)</f>
        <v>1</v>
      </c>
      <c r="I1193" s="41" t="str">
        <f>VLOOKUP(A1193,'Medical Examinations'!A1193:J3527,10,FALSE)</f>
        <v>No</v>
      </c>
      <c r="J1193" s="41" t="str">
        <f>VLOOKUP(A1193,'Medical Examinations'!A1193:J3527,3,FALSE)</f>
        <v>Obesity</v>
      </c>
      <c r="K1193" s="41" t="str">
        <f>VLOOKUP(A1193,'Medical Examinations'!A1193:J3527,5,FALSE)</f>
        <v>Normal</v>
      </c>
      <c r="L1193" s="42">
        <f>VLOOKUP(Healthcare!A1193,'Hospitalisation Details'!A1193:L3535,6,FALSE)</f>
        <v>35748</v>
      </c>
      <c r="M1193" s="43">
        <f>VLOOKUP(A1193,'Hospitalisation Details'!A1193:L3535,9,FALSE)</f>
        <v>9448.42</v>
      </c>
      <c r="N1193" s="40" t="str">
        <f>VLOOKUP(Healthcare!A1193,'Hospitalisation Details'!A1193:L3535,10,FALSE)</f>
        <v>tier - 2</v>
      </c>
      <c r="O1193" s="41" t="str">
        <f>VLOOKUP(A1193,'Hospitalisation Details'!A1192:L3535,11,FALSE)</f>
        <v>tier - 3</v>
      </c>
      <c r="P1193" s="41" t="str">
        <f>VLOOKUP(A1193,'Hospitalisation Details'!A1192:L3535,12)</f>
        <v>R1021</v>
      </c>
      <c r="Q1193" s="44">
        <f ca="1">VLOOKUP(A1193,'Hospitalisation Details'!A1192:L3535,7,FALSE)</f>
        <v>28</v>
      </c>
    </row>
    <row r="1194" spans="1:17" ht="15.5" x14ac:dyDescent="0.35">
      <c r="A1194" s="29" t="s">
        <v>1174</v>
      </c>
      <c r="B1194" s="30" t="str">
        <f>VLOOKUP(A1194,'Customer Names'!A1194:E3528,3,FALSE)</f>
        <v>Herra Arroyo</v>
      </c>
      <c r="C1194" s="31">
        <f>VLOOKUP(A1194,'Medical Examinations'!A1194:J3528,2,FALSE)</f>
        <v>27.36</v>
      </c>
      <c r="D1194" s="30">
        <f>VLOOKUP(A1194,'Medical Examinations'!A1194:J3528,4,FALSE)</f>
        <v>8.9600000000000009</v>
      </c>
      <c r="E1194" s="32" t="str">
        <f>VLOOKUP(A1194,'Medical Examinations'!A1194:J3528,6,FALSE)</f>
        <v>No</v>
      </c>
      <c r="F1194" s="33" t="str">
        <f>VLOOKUP(A1194,'Medical Examinations'!A1194:J3528,7,FALSE)</f>
        <v>No</v>
      </c>
      <c r="G1194" s="33" t="str">
        <f>VLOOKUP(A1194,'Medical Examinations'!A1194:J3528,8,FALSE)</f>
        <v>No</v>
      </c>
      <c r="H1194" s="33">
        <f>VLOOKUP(A1194,'Medical Examinations'!A1194:J3528,9,FALSE)</f>
        <v>0</v>
      </c>
      <c r="I1194" s="33" t="str">
        <f>VLOOKUP(A1194,'Medical Examinations'!A1194:J3528,10,FALSE)</f>
        <v>No</v>
      </c>
      <c r="J1194" s="33" t="str">
        <f>VLOOKUP(A1194,'Medical Examinations'!A1194:J3528,3,FALSE)</f>
        <v>Overweight</v>
      </c>
      <c r="K1194" s="33" t="str">
        <f>VLOOKUP(A1194,'Medical Examinations'!A1194:J3528,5,FALSE)</f>
        <v>Diabetese</v>
      </c>
      <c r="L1194" s="34">
        <f>VLOOKUP(Healthcare!A1194,'Hospitalisation Details'!A1194:L3536,6,FALSE)</f>
        <v>34493</v>
      </c>
      <c r="M1194" s="35">
        <f>VLOOKUP(A1194,'Hospitalisation Details'!A1194:L3536,9,FALSE)</f>
        <v>9447.3799999999992</v>
      </c>
      <c r="N1194" s="32" t="str">
        <f>VLOOKUP(Healthcare!A1194,'Hospitalisation Details'!A1194:L3536,10,FALSE)</f>
        <v>tier - 2</v>
      </c>
      <c r="O1194" s="33" t="str">
        <f>VLOOKUP(A1194,'Hospitalisation Details'!A1193:L3536,11,FALSE)</f>
        <v>tier - 3</v>
      </c>
      <c r="P1194" s="33" t="str">
        <f>VLOOKUP(A1194,'Hospitalisation Details'!A1193:L3536,12)</f>
        <v>R1024</v>
      </c>
      <c r="Q1194" s="36">
        <f ca="1">VLOOKUP(A1194,'Hospitalisation Details'!A1193:L3536,7,FALSE)</f>
        <v>32</v>
      </c>
    </row>
    <row r="1195" spans="1:17" ht="15.5" x14ac:dyDescent="0.35">
      <c r="A1195" s="37" t="s">
        <v>1173</v>
      </c>
      <c r="B1195" s="38" t="str">
        <f>VLOOKUP(A1195,'Customer Names'!A1195:E3529,3,FALSE)</f>
        <v>Watters</v>
      </c>
      <c r="C1195" s="39">
        <f>VLOOKUP(A1195,'Medical Examinations'!A1195:J3529,2,FALSE)</f>
        <v>27.265000000000001</v>
      </c>
      <c r="D1195" s="38">
        <f>VLOOKUP(A1195,'Medical Examinations'!A1195:J3529,4,FALSE)</f>
        <v>11.39</v>
      </c>
      <c r="E1195" s="40" t="str">
        <f>VLOOKUP(A1195,'Medical Examinations'!A1195:J3529,6,FALSE)</f>
        <v>No</v>
      </c>
      <c r="F1195" s="41" t="str">
        <f>VLOOKUP(A1195,'Medical Examinations'!A1195:J3529,7,FALSE)</f>
        <v>No</v>
      </c>
      <c r="G1195" s="41" t="str">
        <f>VLOOKUP(A1195,'Medical Examinations'!A1195:J3529,8,FALSE)</f>
        <v>No</v>
      </c>
      <c r="H1195" s="41">
        <f>VLOOKUP(A1195,'Medical Examinations'!A1195:J3529,9,FALSE)</f>
        <v>0</v>
      </c>
      <c r="I1195" s="41" t="str">
        <f>VLOOKUP(A1195,'Medical Examinations'!A1195:J3529,10,FALSE)</f>
        <v>No</v>
      </c>
      <c r="J1195" s="41" t="str">
        <f>VLOOKUP(A1195,'Medical Examinations'!A1195:J3529,3,FALSE)</f>
        <v>Overweight</v>
      </c>
      <c r="K1195" s="41" t="str">
        <f>VLOOKUP(A1195,'Medical Examinations'!A1195:J3529,5,FALSE)</f>
        <v>Diabetese</v>
      </c>
      <c r="L1195" s="42">
        <f>VLOOKUP(Healthcare!A1195,'Hospitalisation Details'!A1195:L3537,6,FALSE)</f>
        <v>34665</v>
      </c>
      <c r="M1195" s="43">
        <f>VLOOKUP(A1195,'Hospitalisation Details'!A1195:L3537,9,FALSE)</f>
        <v>9447.25</v>
      </c>
      <c r="N1195" s="40" t="str">
        <f>VLOOKUP(Healthcare!A1195,'Hospitalisation Details'!A1195:L3537,10,FALSE)</f>
        <v>tier - 2</v>
      </c>
      <c r="O1195" s="41" t="str">
        <f>VLOOKUP(A1195,'Hospitalisation Details'!A1194:L3537,11,FALSE)</f>
        <v>tier - 1</v>
      </c>
      <c r="P1195" s="41" t="str">
        <f>VLOOKUP(A1195,'Hospitalisation Details'!A1194:L3537,12)</f>
        <v>R1024</v>
      </c>
      <c r="Q1195" s="44">
        <f ca="1">VLOOKUP(A1195,'Hospitalisation Details'!A1194:L3537,7,FALSE)</f>
        <v>31</v>
      </c>
    </row>
    <row r="1196" spans="1:17" ht="15.5" x14ac:dyDescent="0.35">
      <c r="A1196" s="29" t="s">
        <v>1172</v>
      </c>
      <c r="B1196" s="30" t="str">
        <f>VLOOKUP(A1196,'Customer Names'!A1196:E3530,3,FALSE)</f>
        <v>Steele-Belkin</v>
      </c>
      <c r="C1196" s="31">
        <f>VLOOKUP(A1196,'Medical Examinations'!A1196:J3530,2,FALSE)</f>
        <v>48.07</v>
      </c>
      <c r="D1196" s="30">
        <f>VLOOKUP(A1196,'Medical Examinations'!A1196:J3530,4,FALSE)</f>
        <v>4.0599999999999996</v>
      </c>
      <c r="E1196" s="32" t="str">
        <f>VLOOKUP(A1196,'Medical Examinations'!A1196:J3530,6,FALSE)</f>
        <v>Yes</v>
      </c>
      <c r="F1196" s="33" t="str">
        <f>VLOOKUP(A1196,'Medical Examinations'!A1196:J3530,7,FALSE)</f>
        <v>No</v>
      </c>
      <c r="G1196" s="33" t="str">
        <f>VLOOKUP(A1196,'Medical Examinations'!A1196:J3530,8,FALSE)</f>
        <v>No</v>
      </c>
      <c r="H1196" s="33">
        <f>VLOOKUP(A1196,'Medical Examinations'!A1196:J3530,9,FALSE)</f>
        <v>0</v>
      </c>
      <c r="I1196" s="33" t="str">
        <f>VLOOKUP(A1196,'Medical Examinations'!A1196:J3530,10,FALSE)</f>
        <v>No</v>
      </c>
      <c r="J1196" s="33" t="str">
        <f>VLOOKUP(A1196,'Medical Examinations'!A1196:J3530,3,FALSE)</f>
        <v>Obesity</v>
      </c>
      <c r="K1196" s="33" t="str">
        <f>VLOOKUP(A1196,'Medical Examinations'!A1196:J3530,5,FALSE)</f>
        <v>Normal</v>
      </c>
      <c r="L1196" s="34">
        <f>VLOOKUP(Healthcare!A1196,'Hospitalisation Details'!A1196:L3538,6,FALSE)</f>
        <v>35372</v>
      </c>
      <c r="M1196" s="35">
        <f>VLOOKUP(A1196,'Hospitalisation Details'!A1196:L3538,9,FALSE)</f>
        <v>9432.93</v>
      </c>
      <c r="N1196" s="32" t="str">
        <f>VLOOKUP(Healthcare!A1196,'Hospitalisation Details'!A1196:L3538,10,FALSE)</f>
        <v>tier - 2</v>
      </c>
      <c r="O1196" s="33" t="str">
        <f>VLOOKUP(A1196,'Hospitalisation Details'!A1195:L3538,11,FALSE)</f>
        <v>tier - 1</v>
      </c>
      <c r="P1196" s="33" t="str">
        <f>VLOOKUP(A1196,'Hospitalisation Details'!A1195:L3538,12)</f>
        <v>R1024</v>
      </c>
      <c r="Q1196" s="36">
        <f ca="1">VLOOKUP(A1196,'Hospitalisation Details'!A1195:L3538,7,FALSE)</f>
        <v>29</v>
      </c>
    </row>
    <row r="1197" spans="1:17" ht="15.5" x14ac:dyDescent="0.35">
      <c r="A1197" s="37" t="s">
        <v>1171</v>
      </c>
      <c r="B1197" s="38" t="str">
        <f>VLOOKUP(A1197,'Customer Names'!A1197:E3531,3,FALSE)</f>
        <v>Christensen</v>
      </c>
      <c r="C1197" s="39">
        <f>VLOOKUP(A1197,'Medical Examinations'!A1197:J3531,2,FALSE)</f>
        <v>30.8</v>
      </c>
      <c r="D1197" s="38">
        <f>VLOOKUP(A1197,'Medical Examinations'!A1197:J3531,4,FALSE)</f>
        <v>5.23</v>
      </c>
      <c r="E1197" s="40" t="str">
        <f>VLOOKUP(A1197,'Medical Examinations'!A1197:J3531,6,FALSE)</f>
        <v>Yes</v>
      </c>
      <c r="F1197" s="41" t="str">
        <f>VLOOKUP(A1197,'Medical Examinations'!A1197:J3531,7,FALSE)</f>
        <v>No</v>
      </c>
      <c r="G1197" s="41" t="str">
        <f>VLOOKUP(A1197,'Medical Examinations'!A1197:J3531,8,FALSE)</f>
        <v>No</v>
      </c>
      <c r="H1197" s="41">
        <f>VLOOKUP(A1197,'Medical Examinations'!A1197:J3531,9,FALSE)</f>
        <v>0</v>
      </c>
      <c r="I1197" s="41" t="str">
        <f>VLOOKUP(A1197,'Medical Examinations'!A1197:J3531,10,FALSE)</f>
        <v>No</v>
      </c>
      <c r="J1197" s="41" t="str">
        <f>VLOOKUP(A1197,'Medical Examinations'!A1197:J3531,3,FALSE)</f>
        <v>Obesity</v>
      </c>
      <c r="K1197" s="41" t="str">
        <f>VLOOKUP(A1197,'Medical Examinations'!A1197:J3531,5,FALSE)</f>
        <v>Normal</v>
      </c>
      <c r="L1197" s="42">
        <f>VLOOKUP(Healthcare!A1197,'Hospitalisation Details'!A1197:L3539,6,FALSE)</f>
        <v>35368</v>
      </c>
      <c r="M1197" s="43">
        <f>VLOOKUP(A1197,'Hospitalisation Details'!A1197:L3539,9,FALSE)</f>
        <v>9414.92</v>
      </c>
      <c r="N1197" s="40" t="str">
        <f>VLOOKUP(Healthcare!A1197,'Hospitalisation Details'!A1197:L3539,10,FALSE)</f>
        <v>tier - 2</v>
      </c>
      <c r="O1197" s="41" t="str">
        <f>VLOOKUP(A1197,'Hospitalisation Details'!A1196:L3539,11,FALSE)</f>
        <v>tier - 2</v>
      </c>
      <c r="P1197" s="41" t="str">
        <f>VLOOKUP(A1197,'Hospitalisation Details'!A1196:L3539,12)</f>
        <v>R1011</v>
      </c>
      <c r="Q1197" s="44">
        <f ca="1">VLOOKUP(A1197,'Hospitalisation Details'!A1196:L3539,7,FALSE)</f>
        <v>29</v>
      </c>
    </row>
    <row r="1198" spans="1:17" ht="15.5" x14ac:dyDescent="0.35">
      <c r="A1198" s="29" t="s">
        <v>1170</v>
      </c>
      <c r="B1198" s="30" t="str">
        <f>VLOOKUP(A1198,'Customer Names'!A1198:E3532,3,FALSE)</f>
        <v>Hodge</v>
      </c>
      <c r="C1198" s="31">
        <f>VLOOKUP(A1198,'Medical Examinations'!A1198:J3532,2,FALSE)</f>
        <v>32.299999999999997</v>
      </c>
      <c r="D1198" s="30">
        <f>VLOOKUP(A1198,'Medical Examinations'!A1198:J3532,4,FALSE)</f>
        <v>5.05</v>
      </c>
      <c r="E1198" s="32" t="str">
        <f>VLOOKUP(A1198,'Medical Examinations'!A1198:J3532,6,FALSE)</f>
        <v>Yes</v>
      </c>
      <c r="F1198" s="33" t="str">
        <f>VLOOKUP(A1198,'Medical Examinations'!A1198:J3532,7,FALSE)</f>
        <v>No</v>
      </c>
      <c r="G1198" s="33" t="str">
        <f>VLOOKUP(A1198,'Medical Examinations'!A1198:J3532,8,FALSE)</f>
        <v>No</v>
      </c>
      <c r="H1198" s="33">
        <f>VLOOKUP(A1198,'Medical Examinations'!A1198:J3532,9,FALSE)</f>
        <v>0</v>
      </c>
      <c r="I1198" s="33" t="str">
        <f>VLOOKUP(A1198,'Medical Examinations'!A1198:J3532,10,FALSE)</f>
        <v>No</v>
      </c>
      <c r="J1198" s="33" t="str">
        <f>VLOOKUP(A1198,'Medical Examinations'!A1198:J3532,3,FALSE)</f>
        <v>Obesity</v>
      </c>
      <c r="K1198" s="33" t="str">
        <f>VLOOKUP(A1198,'Medical Examinations'!A1198:J3532,5,FALSE)</f>
        <v>Normal</v>
      </c>
      <c r="L1198" s="34">
        <f>VLOOKUP(Healthcare!A1198,'Hospitalisation Details'!A1198:L3540,6,FALSE)</f>
        <v>35355</v>
      </c>
      <c r="M1198" s="35">
        <f>VLOOKUP(A1198,'Hospitalisation Details'!A1198:L3540,9,FALSE)</f>
        <v>9411.01</v>
      </c>
      <c r="N1198" s="32" t="str">
        <f>VLOOKUP(Healthcare!A1198,'Hospitalisation Details'!A1198:L3540,10,FALSE)</f>
        <v>tier - 2</v>
      </c>
      <c r="O1198" s="33" t="str">
        <f>VLOOKUP(A1198,'Hospitalisation Details'!A1197:L3540,11,FALSE)</f>
        <v>tier - 3</v>
      </c>
      <c r="P1198" s="33" t="str">
        <f>VLOOKUP(A1198,'Hospitalisation Details'!A1197:L3540,12)</f>
        <v>R1024</v>
      </c>
      <c r="Q1198" s="36">
        <f ca="1">VLOOKUP(A1198,'Hospitalisation Details'!A1197:L3540,7,FALSE)</f>
        <v>29</v>
      </c>
    </row>
    <row r="1199" spans="1:17" ht="15.5" x14ac:dyDescent="0.35">
      <c r="A1199" s="37" t="s">
        <v>1169</v>
      </c>
      <c r="B1199" s="38" t="str">
        <f>VLOOKUP(A1199,'Customer Names'!A1199:E3533,3,FALSE)</f>
        <v>Rusterholz</v>
      </c>
      <c r="C1199" s="39">
        <f>VLOOKUP(A1199,'Medical Examinations'!A1199:J3533,2,FALSE)</f>
        <v>39.700000000000003</v>
      </c>
      <c r="D1199" s="38">
        <f>VLOOKUP(A1199,'Medical Examinations'!A1199:J3533,4,FALSE)</f>
        <v>7.34</v>
      </c>
      <c r="E1199" s="40" t="str">
        <f>VLOOKUP(A1199,'Medical Examinations'!A1199:J3533,6,FALSE)</f>
        <v>No</v>
      </c>
      <c r="F1199" s="41" t="str">
        <f>VLOOKUP(A1199,'Medical Examinations'!A1199:J3533,7,FALSE)</f>
        <v>No</v>
      </c>
      <c r="G1199" s="41" t="str">
        <f>VLOOKUP(A1199,'Medical Examinations'!A1199:J3533,8,FALSE)</f>
        <v>No</v>
      </c>
      <c r="H1199" s="41">
        <f>VLOOKUP(A1199,'Medical Examinations'!A1199:J3533,9,FALSE)</f>
        <v>0</v>
      </c>
      <c r="I1199" s="41" t="str">
        <f>VLOOKUP(A1199,'Medical Examinations'!A1199:J3533,10,FALSE)</f>
        <v>No</v>
      </c>
      <c r="J1199" s="41" t="str">
        <f>VLOOKUP(A1199,'Medical Examinations'!A1199:J3533,3,FALSE)</f>
        <v>Obesity</v>
      </c>
      <c r="K1199" s="41" t="str">
        <f>VLOOKUP(A1199,'Medical Examinations'!A1199:J3533,5,FALSE)</f>
        <v>Diabetese</v>
      </c>
      <c r="L1199" s="42">
        <f>VLOOKUP(Healthcare!A1199,'Hospitalisation Details'!A1199:L3541,6,FALSE)</f>
        <v>33531</v>
      </c>
      <c r="M1199" s="43">
        <f>VLOOKUP(A1199,'Hospitalisation Details'!A1199:L3541,9,FALSE)</f>
        <v>9391.35</v>
      </c>
      <c r="N1199" s="40" t="str">
        <f>VLOOKUP(Healthcare!A1199,'Hospitalisation Details'!A1199:L3541,10,FALSE)</f>
        <v>tier - 3</v>
      </c>
      <c r="O1199" s="41" t="str">
        <f>VLOOKUP(A1199,'Hospitalisation Details'!A1198:L3541,11,FALSE)</f>
        <v>tier - 3</v>
      </c>
      <c r="P1199" s="41" t="str">
        <f>VLOOKUP(A1199,'Hospitalisation Details'!A1198:L3541,12)</f>
        <v>R1011</v>
      </c>
      <c r="Q1199" s="44">
        <f ca="1">VLOOKUP(A1199,'Hospitalisation Details'!A1198:L3541,7,FALSE)</f>
        <v>34</v>
      </c>
    </row>
    <row r="1200" spans="1:17" ht="15.5" x14ac:dyDescent="0.35">
      <c r="A1200" s="29" t="s">
        <v>1168</v>
      </c>
      <c r="B1200" s="30" t="str">
        <f>VLOOKUP(A1200,'Customer Names'!A1200:E3534,3,FALSE)</f>
        <v>Lafrance</v>
      </c>
      <c r="C1200" s="31">
        <f>VLOOKUP(A1200,'Medical Examinations'!A1200:J3534,2,FALSE)</f>
        <v>35.97</v>
      </c>
      <c r="D1200" s="30">
        <f>VLOOKUP(A1200,'Medical Examinations'!A1200:J3534,4,FALSE)</f>
        <v>8.1300000000000008</v>
      </c>
      <c r="E1200" s="32" t="str">
        <f>VLOOKUP(A1200,'Medical Examinations'!A1200:J3534,6,FALSE)</f>
        <v>No</v>
      </c>
      <c r="F1200" s="33" t="str">
        <f>VLOOKUP(A1200,'Medical Examinations'!A1200:J3534,7,FALSE)</f>
        <v>No</v>
      </c>
      <c r="G1200" s="33" t="str">
        <f>VLOOKUP(A1200,'Medical Examinations'!A1200:J3534,8,FALSE)</f>
        <v>No</v>
      </c>
      <c r="H1200" s="33">
        <f>VLOOKUP(A1200,'Medical Examinations'!A1200:J3534,9,FALSE)</f>
        <v>0</v>
      </c>
      <c r="I1200" s="33" t="str">
        <f>VLOOKUP(A1200,'Medical Examinations'!A1200:J3534,10,FALSE)</f>
        <v>No</v>
      </c>
      <c r="J1200" s="33" t="str">
        <f>VLOOKUP(A1200,'Medical Examinations'!A1200:J3534,3,FALSE)</f>
        <v>Obesity</v>
      </c>
      <c r="K1200" s="33" t="str">
        <f>VLOOKUP(A1200,'Medical Examinations'!A1200:J3534,5,FALSE)</f>
        <v>Diabetese</v>
      </c>
      <c r="L1200" s="34">
        <f>VLOOKUP(Healthcare!A1200,'Hospitalisation Details'!A1200:L3542,6,FALSE)</f>
        <v>33601</v>
      </c>
      <c r="M1200" s="35">
        <f>VLOOKUP(A1200,'Hospitalisation Details'!A1200:L3542,9,FALSE)</f>
        <v>9386.16</v>
      </c>
      <c r="N1200" s="32" t="str">
        <f>VLOOKUP(Healthcare!A1200,'Hospitalisation Details'!A1200:L3542,10,FALSE)</f>
        <v>tier - 3</v>
      </c>
      <c r="O1200" s="33" t="str">
        <f>VLOOKUP(A1200,'Hospitalisation Details'!A1199:L3542,11,FALSE)</f>
        <v>tier - 2</v>
      </c>
      <c r="P1200" s="33" t="str">
        <f>VLOOKUP(A1200,'Hospitalisation Details'!A1199:L3542,12)</f>
        <v>R1013</v>
      </c>
      <c r="Q1200" s="36">
        <f ca="1">VLOOKUP(A1200,'Hospitalisation Details'!A1199:L3542,7,FALSE)</f>
        <v>34</v>
      </c>
    </row>
    <row r="1201" spans="1:17" ht="15.5" x14ac:dyDescent="0.35">
      <c r="A1201" s="37" t="s">
        <v>1167</v>
      </c>
      <c r="B1201" s="38" t="str">
        <f>VLOOKUP(A1201,'Customer Names'!A1201:E3535,3,FALSE)</f>
        <v>Hallis</v>
      </c>
      <c r="C1201" s="39">
        <f>VLOOKUP(A1201,'Medical Examinations'!A1201:J3535,2,FALSE)</f>
        <v>25.86</v>
      </c>
      <c r="D1201" s="38">
        <f>VLOOKUP(A1201,'Medical Examinations'!A1201:J3535,4,FALSE)</f>
        <v>6.68</v>
      </c>
      <c r="E1201" s="40" t="str">
        <f>VLOOKUP(A1201,'Medical Examinations'!A1201:J3535,6,FALSE)</f>
        <v>Yes</v>
      </c>
      <c r="F1201" s="41" t="str">
        <f>VLOOKUP(A1201,'Medical Examinations'!A1201:J3535,7,FALSE)</f>
        <v>No</v>
      </c>
      <c r="G1201" s="41" t="str">
        <f>VLOOKUP(A1201,'Medical Examinations'!A1201:J3535,8,FALSE)</f>
        <v>No</v>
      </c>
      <c r="H1201" s="41">
        <f>VLOOKUP(A1201,'Medical Examinations'!A1201:J3535,9,FALSE)</f>
        <v>1</v>
      </c>
      <c r="I1201" s="41" t="str">
        <f>VLOOKUP(A1201,'Medical Examinations'!A1201:J3535,10,FALSE)</f>
        <v>No</v>
      </c>
      <c r="J1201" s="41" t="str">
        <f>VLOOKUP(A1201,'Medical Examinations'!A1201:J3535,3,FALSE)</f>
        <v>Overweight</v>
      </c>
      <c r="K1201" s="41" t="str">
        <f>VLOOKUP(A1201,'Medical Examinations'!A1201:J3535,5,FALSE)</f>
        <v>Diabetese</v>
      </c>
      <c r="L1201" s="42">
        <f>VLOOKUP(Healthcare!A1201,'Hospitalisation Details'!A1201:L3543,6,FALSE)</f>
        <v>35035</v>
      </c>
      <c r="M1201" s="43">
        <f>VLOOKUP(A1201,'Hospitalisation Details'!A1201:L3543,9,FALSE)</f>
        <v>9380.75</v>
      </c>
      <c r="N1201" s="40" t="str">
        <f>VLOOKUP(Healthcare!A1201,'Hospitalisation Details'!A1201:L3543,10,FALSE)</f>
        <v>tier - 2</v>
      </c>
      <c r="O1201" s="41" t="str">
        <f>VLOOKUP(A1201,'Hospitalisation Details'!A1200:L3543,11,FALSE)</f>
        <v>tier - 2</v>
      </c>
      <c r="P1201" s="41" t="str">
        <f>VLOOKUP(A1201,'Hospitalisation Details'!A1200:L3543,12)</f>
        <v>R1024</v>
      </c>
      <c r="Q1201" s="44">
        <f ca="1">VLOOKUP(A1201,'Hospitalisation Details'!A1200:L3543,7,FALSE)</f>
        <v>30</v>
      </c>
    </row>
    <row r="1202" spans="1:17" ht="15.5" x14ac:dyDescent="0.35">
      <c r="A1202" s="29" t="s">
        <v>1166</v>
      </c>
      <c r="B1202" s="30" t="str">
        <f>VLOOKUP(A1202,'Customer Names'!A1202:E3536,3,FALSE)</f>
        <v>Marshall</v>
      </c>
      <c r="C1202" s="31">
        <f>VLOOKUP(A1202,'Medical Examinations'!A1202:J3536,2,FALSE)</f>
        <v>30.03</v>
      </c>
      <c r="D1202" s="30">
        <f>VLOOKUP(A1202,'Medical Examinations'!A1202:J3536,4,FALSE)</f>
        <v>11.51</v>
      </c>
      <c r="E1202" s="32" t="str">
        <f>VLOOKUP(A1202,'Medical Examinations'!A1202:J3536,6,FALSE)</f>
        <v>No</v>
      </c>
      <c r="F1202" s="33" t="str">
        <f>VLOOKUP(A1202,'Medical Examinations'!A1202:J3536,7,FALSE)</f>
        <v>No</v>
      </c>
      <c r="G1202" s="33" t="str">
        <f>VLOOKUP(A1202,'Medical Examinations'!A1202:J3536,8,FALSE)</f>
        <v>No</v>
      </c>
      <c r="H1202" s="33">
        <f>VLOOKUP(A1202,'Medical Examinations'!A1202:J3536,9,FALSE)</f>
        <v>0</v>
      </c>
      <c r="I1202" s="33" t="str">
        <f>VLOOKUP(A1202,'Medical Examinations'!A1202:J3536,10,FALSE)</f>
        <v>No</v>
      </c>
      <c r="J1202" s="33" t="str">
        <f>VLOOKUP(A1202,'Medical Examinations'!A1202:J3536,3,FALSE)</f>
        <v>Obesity</v>
      </c>
      <c r="K1202" s="33" t="str">
        <f>VLOOKUP(A1202,'Medical Examinations'!A1202:J3536,5,FALSE)</f>
        <v>Diabetese</v>
      </c>
      <c r="L1202" s="34">
        <f>VLOOKUP(Healthcare!A1202,'Hospitalisation Details'!A1202:L3544,6,FALSE)</f>
        <v>33568</v>
      </c>
      <c r="M1202" s="35">
        <f>VLOOKUP(A1202,'Hospitalisation Details'!A1202:L3544,9,FALSE)</f>
        <v>9377.9</v>
      </c>
      <c r="N1202" s="32" t="str">
        <f>VLOOKUP(Healthcare!A1202,'Hospitalisation Details'!A1202:L3544,10,FALSE)</f>
        <v>tier - 2</v>
      </c>
      <c r="O1202" s="33" t="str">
        <f>VLOOKUP(A1202,'Hospitalisation Details'!A1201:L3544,11,FALSE)</f>
        <v>tier - 1</v>
      </c>
      <c r="P1202" s="33" t="str">
        <f>VLOOKUP(A1202,'Hospitalisation Details'!A1201:L3544,12)</f>
        <v>R1013</v>
      </c>
      <c r="Q1202" s="36">
        <f ca="1">VLOOKUP(A1202,'Hospitalisation Details'!A1201:L3544,7,FALSE)</f>
        <v>34</v>
      </c>
    </row>
    <row r="1203" spans="1:17" ht="15.5" x14ac:dyDescent="0.35">
      <c r="A1203" s="37" t="s">
        <v>1165</v>
      </c>
      <c r="B1203" s="38" t="str">
        <f>VLOOKUP(A1203,'Customer Names'!A1203:E3537,3,FALSE)</f>
        <v>Salowitz</v>
      </c>
      <c r="C1203" s="39">
        <f>VLOOKUP(A1203,'Medical Examinations'!A1203:J3537,2,FALSE)</f>
        <v>25.76</v>
      </c>
      <c r="D1203" s="38">
        <f>VLOOKUP(A1203,'Medical Examinations'!A1203:J3537,4,FALSE)</f>
        <v>6.02</v>
      </c>
      <c r="E1203" s="40" t="str">
        <f>VLOOKUP(A1203,'Medical Examinations'!A1203:J3537,6,FALSE)</f>
        <v>Yes</v>
      </c>
      <c r="F1203" s="41" t="str">
        <f>VLOOKUP(A1203,'Medical Examinations'!A1203:J3537,7,FALSE)</f>
        <v>No</v>
      </c>
      <c r="G1203" s="41" t="str">
        <f>VLOOKUP(A1203,'Medical Examinations'!A1203:J3537,8,FALSE)</f>
        <v>Yes</v>
      </c>
      <c r="H1203" s="41">
        <f>VLOOKUP(A1203,'Medical Examinations'!A1203:J3537,9,FALSE)</f>
        <v>1</v>
      </c>
      <c r="I1203" s="41" t="str">
        <f>VLOOKUP(A1203,'Medical Examinations'!A1203:J3537,10,FALSE)</f>
        <v>No</v>
      </c>
      <c r="J1203" s="41" t="str">
        <f>VLOOKUP(A1203,'Medical Examinations'!A1203:J3537,3,FALSE)</f>
        <v>Overweight</v>
      </c>
      <c r="K1203" s="41" t="str">
        <f>VLOOKUP(A1203,'Medical Examinations'!A1203:J3537,5,FALSE)</f>
        <v>Prediabetese</v>
      </c>
      <c r="L1203" s="42">
        <f>VLOOKUP(Healthcare!A1203,'Hospitalisation Details'!A1203:L3545,6,FALSE)</f>
        <v>36488</v>
      </c>
      <c r="M1203" s="43">
        <f>VLOOKUP(A1203,'Hospitalisation Details'!A1203:L3545,9,FALSE)</f>
        <v>9377.4500000000007</v>
      </c>
      <c r="N1203" s="40" t="str">
        <f>VLOOKUP(Healthcare!A1203,'Hospitalisation Details'!A1203:L3545,10,FALSE)</f>
        <v>tier - 2</v>
      </c>
      <c r="O1203" s="41" t="str">
        <f>VLOOKUP(A1203,'Hospitalisation Details'!A1202:L3545,11,FALSE)</f>
        <v>tier - 3</v>
      </c>
      <c r="P1203" s="41" t="str">
        <f>VLOOKUP(A1203,'Hospitalisation Details'!A1202:L3545,12)</f>
        <v>R1013</v>
      </c>
      <c r="Q1203" s="44">
        <f ca="1">VLOOKUP(A1203,'Hospitalisation Details'!A1202:L3545,7,FALSE)</f>
        <v>26</v>
      </c>
    </row>
    <row r="1204" spans="1:17" ht="15.5" x14ac:dyDescent="0.35">
      <c r="A1204" s="29" t="s">
        <v>1164</v>
      </c>
      <c r="B1204" s="30" t="str">
        <f>VLOOKUP(A1204,'Customer Names'!A1204:E3538,3,FALSE)</f>
        <v>Blake</v>
      </c>
      <c r="C1204" s="31">
        <f>VLOOKUP(A1204,'Medical Examinations'!A1204:J3538,2,FALSE)</f>
        <v>22.42</v>
      </c>
      <c r="D1204" s="30">
        <f>VLOOKUP(A1204,'Medical Examinations'!A1204:J3538,4,FALSE)</f>
        <v>7.96</v>
      </c>
      <c r="E1204" s="32" t="str">
        <f>VLOOKUP(A1204,'Medical Examinations'!A1204:J3538,6,FALSE)</f>
        <v>No</v>
      </c>
      <c r="F1204" s="33" t="str">
        <f>VLOOKUP(A1204,'Medical Examinations'!A1204:J3538,7,FALSE)</f>
        <v>No</v>
      </c>
      <c r="G1204" s="33" t="str">
        <f>VLOOKUP(A1204,'Medical Examinations'!A1204:J3538,8,FALSE)</f>
        <v>No</v>
      </c>
      <c r="H1204" s="33">
        <f>VLOOKUP(A1204,'Medical Examinations'!A1204:J3538,9,FALSE)</f>
        <v>0</v>
      </c>
      <c r="I1204" s="33" t="str">
        <f>VLOOKUP(A1204,'Medical Examinations'!A1204:J3538,10,FALSE)</f>
        <v>No</v>
      </c>
      <c r="J1204" s="33" t="str">
        <f>VLOOKUP(A1204,'Medical Examinations'!A1204:J3538,3,FALSE)</f>
        <v>Normal weight</v>
      </c>
      <c r="K1204" s="33" t="str">
        <f>VLOOKUP(A1204,'Medical Examinations'!A1204:J3538,5,FALSE)</f>
        <v>Diabetese</v>
      </c>
      <c r="L1204" s="34">
        <f>VLOOKUP(Healthcare!A1204,'Hospitalisation Details'!A1204:L3546,6,FALSE)</f>
        <v>33519</v>
      </c>
      <c r="M1204" s="35">
        <f>VLOOKUP(A1204,'Hospitalisation Details'!A1204:L3546,9,FALSE)</f>
        <v>9361.33</v>
      </c>
      <c r="N1204" s="32" t="str">
        <f>VLOOKUP(Healthcare!A1204,'Hospitalisation Details'!A1204:L3546,10,FALSE)</f>
        <v>tier - 3</v>
      </c>
      <c r="O1204" s="33" t="str">
        <f>VLOOKUP(A1204,'Hospitalisation Details'!A1203:L3546,11,FALSE)</f>
        <v>tier - 1</v>
      </c>
      <c r="P1204" s="33" t="str">
        <f>VLOOKUP(A1204,'Hospitalisation Details'!A1203:L3546,12)</f>
        <v>R1016</v>
      </c>
      <c r="Q1204" s="36">
        <f ca="1">VLOOKUP(A1204,'Hospitalisation Details'!A1203:L3546,7,FALSE)</f>
        <v>34</v>
      </c>
    </row>
    <row r="1205" spans="1:17" ht="15.5" x14ac:dyDescent="0.35">
      <c r="A1205" s="37" t="s">
        <v>1163</v>
      </c>
      <c r="B1205" s="38" t="str">
        <f>VLOOKUP(A1205,'Customer Names'!A1205:E3539,3,FALSE)</f>
        <v>Langerak</v>
      </c>
      <c r="C1205" s="39">
        <f>VLOOKUP(A1205,'Medical Examinations'!A1205:J3539,2,FALSE)</f>
        <v>33.18</v>
      </c>
      <c r="D1205" s="38">
        <f>VLOOKUP(A1205,'Medical Examinations'!A1205:J3539,4,FALSE)</f>
        <v>6.01</v>
      </c>
      <c r="E1205" s="40" t="str">
        <f>VLOOKUP(A1205,'Medical Examinations'!A1205:J3539,6,FALSE)</f>
        <v>Yes</v>
      </c>
      <c r="F1205" s="41" t="str">
        <f>VLOOKUP(A1205,'Medical Examinations'!A1205:J3539,7,FALSE)</f>
        <v>No</v>
      </c>
      <c r="G1205" s="41" t="str">
        <f>VLOOKUP(A1205,'Medical Examinations'!A1205:J3539,8,FALSE)</f>
        <v>No</v>
      </c>
      <c r="H1205" s="41">
        <f>VLOOKUP(A1205,'Medical Examinations'!A1205:J3539,9,FALSE)</f>
        <v>1</v>
      </c>
      <c r="I1205" s="41" t="str">
        <f>VLOOKUP(A1205,'Medical Examinations'!A1205:J3539,10,FALSE)</f>
        <v>No</v>
      </c>
      <c r="J1205" s="41" t="str">
        <f>VLOOKUP(A1205,'Medical Examinations'!A1205:J3539,3,FALSE)</f>
        <v>Obesity</v>
      </c>
      <c r="K1205" s="41" t="str">
        <f>VLOOKUP(A1205,'Medical Examinations'!A1205:J3539,5,FALSE)</f>
        <v>Prediabetese</v>
      </c>
      <c r="L1205" s="42">
        <f>VLOOKUP(Healthcare!A1205,'Hospitalisation Details'!A1205:L3547,6,FALSE)</f>
        <v>35977</v>
      </c>
      <c r="M1205" s="43">
        <f>VLOOKUP(A1205,'Hospitalisation Details'!A1205:L3547,9,FALSE)</f>
        <v>9344.2000000000007</v>
      </c>
      <c r="N1205" s="40" t="str">
        <f>VLOOKUP(Healthcare!A1205,'Hospitalisation Details'!A1205:L3547,10,FALSE)</f>
        <v>tier - 2</v>
      </c>
      <c r="O1205" s="41" t="str">
        <f>VLOOKUP(A1205,'Hospitalisation Details'!A1204:L3547,11,FALSE)</f>
        <v>tier - 1</v>
      </c>
      <c r="P1205" s="41" t="str">
        <f>VLOOKUP(A1205,'Hospitalisation Details'!A1204:L3547,12)</f>
        <v>R1021</v>
      </c>
      <c r="Q1205" s="44">
        <f ca="1">VLOOKUP(A1205,'Hospitalisation Details'!A1204:L3547,7,FALSE)</f>
        <v>28</v>
      </c>
    </row>
    <row r="1206" spans="1:17" ht="15.5" x14ac:dyDescent="0.35">
      <c r="A1206" s="29" t="s">
        <v>1162</v>
      </c>
      <c r="B1206" s="30" t="str">
        <f>VLOOKUP(A1206,'Customer Names'!A1206:E3540,3,FALSE)</f>
        <v>Bonilla</v>
      </c>
      <c r="C1206" s="31">
        <f>VLOOKUP(A1206,'Medical Examinations'!A1206:J3540,2,FALSE)</f>
        <v>43.04</v>
      </c>
      <c r="D1206" s="30">
        <f>VLOOKUP(A1206,'Medical Examinations'!A1206:J3540,4,FALSE)</f>
        <v>5.9</v>
      </c>
      <c r="E1206" s="32" t="str">
        <f>VLOOKUP(A1206,'Medical Examinations'!A1206:J3540,6,FALSE)</f>
        <v>Yes</v>
      </c>
      <c r="F1206" s="33" t="str">
        <f>VLOOKUP(A1206,'Medical Examinations'!A1206:J3540,7,FALSE)</f>
        <v>No</v>
      </c>
      <c r="G1206" s="33" t="str">
        <f>VLOOKUP(A1206,'Medical Examinations'!A1206:J3540,8,FALSE)</f>
        <v>No</v>
      </c>
      <c r="H1206" s="33">
        <f>VLOOKUP(A1206,'Medical Examinations'!A1206:J3540,9,FALSE)</f>
        <v>0</v>
      </c>
      <c r="I1206" s="33" t="str">
        <f>VLOOKUP(A1206,'Medical Examinations'!A1206:J3540,10,FALSE)</f>
        <v>No</v>
      </c>
      <c r="J1206" s="33" t="str">
        <f>VLOOKUP(A1206,'Medical Examinations'!A1206:J3540,3,FALSE)</f>
        <v>Obesity</v>
      </c>
      <c r="K1206" s="33" t="str">
        <f>VLOOKUP(A1206,'Medical Examinations'!A1206:J3540,5,FALSE)</f>
        <v>Prediabetese</v>
      </c>
      <c r="L1206" s="34">
        <f>VLOOKUP(Healthcare!A1206,'Hospitalisation Details'!A1206:L3548,6,FALSE)</f>
        <v>35350</v>
      </c>
      <c r="M1206" s="35">
        <f>VLOOKUP(A1206,'Hospitalisation Details'!A1206:L3548,9,FALSE)</f>
        <v>9338.61</v>
      </c>
      <c r="N1206" s="32" t="str">
        <f>VLOOKUP(Healthcare!A1206,'Hospitalisation Details'!A1206:L3548,10,FALSE)</f>
        <v>tier - 2</v>
      </c>
      <c r="O1206" s="33" t="str">
        <f>VLOOKUP(A1206,'Hospitalisation Details'!A1205:L3548,11,FALSE)</f>
        <v>tier - 1</v>
      </c>
      <c r="P1206" s="33" t="str">
        <f>VLOOKUP(A1206,'Hospitalisation Details'!A1205:L3548,12)</f>
        <v>R1026</v>
      </c>
      <c r="Q1206" s="36">
        <f ca="1">VLOOKUP(A1206,'Hospitalisation Details'!A1205:L3548,7,FALSE)</f>
        <v>29</v>
      </c>
    </row>
    <row r="1207" spans="1:17" ht="15.5" x14ac:dyDescent="0.35">
      <c r="A1207" s="37" t="s">
        <v>1161</v>
      </c>
      <c r="B1207" s="38" t="str">
        <f>VLOOKUP(A1207,'Customer Names'!A1207:E3541,3,FALSE)</f>
        <v>Ciabattoni</v>
      </c>
      <c r="C1207" s="39">
        <f>VLOOKUP(A1207,'Medical Examinations'!A1207:J3541,2,FALSE)</f>
        <v>34.15</v>
      </c>
      <c r="D1207" s="38">
        <f>VLOOKUP(A1207,'Medical Examinations'!A1207:J3541,4,FALSE)</f>
        <v>4.49</v>
      </c>
      <c r="E1207" s="40" t="str">
        <f>VLOOKUP(A1207,'Medical Examinations'!A1207:J3541,6,FALSE)</f>
        <v>Yes</v>
      </c>
      <c r="F1207" s="41" t="str">
        <f>VLOOKUP(A1207,'Medical Examinations'!A1207:J3541,7,FALSE)</f>
        <v>No</v>
      </c>
      <c r="G1207" s="41" t="str">
        <f>VLOOKUP(A1207,'Medical Examinations'!A1207:J3541,8,FALSE)</f>
        <v>No</v>
      </c>
      <c r="H1207" s="41">
        <f>VLOOKUP(A1207,'Medical Examinations'!A1207:J3541,9,FALSE)</f>
        <v>1</v>
      </c>
      <c r="I1207" s="41" t="str">
        <f>VLOOKUP(A1207,'Medical Examinations'!A1207:J3541,10,FALSE)</f>
        <v>No</v>
      </c>
      <c r="J1207" s="41" t="str">
        <f>VLOOKUP(A1207,'Medical Examinations'!A1207:J3541,3,FALSE)</f>
        <v>Obesity</v>
      </c>
      <c r="K1207" s="41" t="str">
        <f>VLOOKUP(A1207,'Medical Examinations'!A1207:J3541,5,FALSE)</f>
        <v>Normal</v>
      </c>
      <c r="L1207" s="42">
        <f>VLOOKUP(Healthcare!A1207,'Hospitalisation Details'!A1207:L3549,6,FALSE)</f>
        <v>35985</v>
      </c>
      <c r="M1207" s="43">
        <f>VLOOKUP(A1207,'Hospitalisation Details'!A1207:L3549,9,FALSE)</f>
        <v>9320.26</v>
      </c>
      <c r="N1207" s="40" t="str">
        <f>VLOOKUP(Healthcare!A1207,'Hospitalisation Details'!A1207:L3549,10,FALSE)</f>
        <v>tier - 2</v>
      </c>
      <c r="O1207" s="41" t="str">
        <f>VLOOKUP(A1207,'Hospitalisation Details'!A1206:L3549,11,FALSE)</f>
        <v>tier - 1</v>
      </c>
      <c r="P1207" s="41" t="str">
        <f>VLOOKUP(A1207,'Hospitalisation Details'!A1206:L3549,12)</f>
        <v>R1012</v>
      </c>
      <c r="Q1207" s="44">
        <f ca="1">VLOOKUP(A1207,'Hospitalisation Details'!A1206:L3549,7,FALSE)</f>
        <v>28</v>
      </c>
    </row>
    <row r="1208" spans="1:17" ht="15.5" x14ac:dyDescent="0.35">
      <c r="A1208" s="29" t="s">
        <v>1160</v>
      </c>
      <c r="B1208" s="30" t="str">
        <f>VLOOKUP(A1208,'Customer Names'!A1208:E3542,3,FALSE)</f>
        <v>Escanero Palmer</v>
      </c>
      <c r="C1208" s="31">
        <f>VLOOKUP(A1208,'Medical Examinations'!A1208:J3542,2,FALSE)</f>
        <v>25.78</v>
      </c>
      <c r="D1208" s="30">
        <f>VLOOKUP(A1208,'Medical Examinations'!A1208:J3542,4,FALSE)</f>
        <v>6.25</v>
      </c>
      <c r="E1208" s="32" t="str">
        <f>VLOOKUP(A1208,'Medical Examinations'!A1208:J3542,6,FALSE)</f>
        <v>No</v>
      </c>
      <c r="F1208" s="33" t="str">
        <f>VLOOKUP(A1208,'Medical Examinations'!A1208:J3542,7,FALSE)</f>
        <v>No</v>
      </c>
      <c r="G1208" s="33" t="str">
        <f>VLOOKUP(A1208,'Medical Examinations'!A1208:J3542,8,FALSE)</f>
        <v>No</v>
      </c>
      <c r="H1208" s="33">
        <f>VLOOKUP(A1208,'Medical Examinations'!A1208:J3542,9,FALSE)</f>
        <v>0</v>
      </c>
      <c r="I1208" s="33" t="str">
        <f>VLOOKUP(A1208,'Medical Examinations'!A1208:J3542,10,FALSE)</f>
        <v>No</v>
      </c>
      <c r="J1208" s="33" t="str">
        <f>VLOOKUP(A1208,'Medical Examinations'!A1208:J3542,3,FALSE)</f>
        <v>Overweight</v>
      </c>
      <c r="K1208" s="33" t="str">
        <f>VLOOKUP(A1208,'Medical Examinations'!A1208:J3542,5,FALSE)</f>
        <v>Prediabetese</v>
      </c>
      <c r="L1208" s="34">
        <f>VLOOKUP(Healthcare!A1208,'Hospitalisation Details'!A1208:L3550,6,FALSE)</f>
        <v>35715</v>
      </c>
      <c r="M1208" s="35">
        <f>VLOOKUP(A1208,'Hospitalisation Details'!A1208:L3550,9,FALSE)</f>
        <v>9315.41</v>
      </c>
      <c r="N1208" s="32" t="str">
        <f>VLOOKUP(Healthcare!A1208,'Hospitalisation Details'!A1208:L3550,10,FALSE)</f>
        <v>tier - 2</v>
      </c>
      <c r="O1208" s="33" t="str">
        <f>VLOOKUP(A1208,'Hospitalisation Details'!A1207:L3550,11,FALSE)</f>
        <v>tier - 1</v>
      </c>
      <c r="P1208" s="33" t="str">
        <f>VLOOKUP(A1208,'Hospitalisation Details'!A1207:L3550,12)</f>
        <v>R1024</v>
      </c>
      <c r="Q1208" s="36">
        <f ca="1">VLOOKUP(A1208,'Hospitalisation Details'!A1207:L3550,7,FALSE)</f>
        <v>28</v>
      </c>
    </row>
    <row r="1209" spans="1:17" ht="15.5" x14ac:dyDescent="0.35">
      <c r="A1209" s="37" t="s">
        <v>1159</v>
      </c>
      <c r="B1209" s="38" t="str">
        <f>VLOOKUP(A1209,'Customer Names'!A1209:E3543,3,FALSE)</f>
        <v>Lowe</v>
      </c>
      <c r="C1209" s="39">
        <f>VLOOKUP(A1209,'Medical Examinations'!A1209:J3543,2,FALSE)</f>
        <v>21.02</v>
      </c>
      <c r="D1209" s="38">
        <f>VLOOKUP(A1209,'Medical Examinations'!A1209:J3543,4,FALSE)</f>
        <v>9.6199999999999992</v>
      </c>
      <c r="E1209" s="40" t="str">
        <f>VLOOKUP(A1209,'Medical Examinations'!A1209:J3543,6,FALSE)</f>
        <v>Yes</v>
      </c>
      <c r="F1209" s="41" t="str">
        <f>VLOOKUP(A1209,'Medical Examinations'!A1209:J3543,7,FALSE)</f>
        <v>No</v>
      </c>
      <c r="G1209" s="41" t="str">
        <f>VLOOKUP(A1209,'Medical Examinations'!A1209:J3543,8,FALSE)</f>
        <v>Yes</v>
      </c>
      <c r="H1209" s="41">
        <f>VLOOKUP(A1209,'Medical Examinations'!A1209:J3543,9,FALSE)</f>
        <v>1</v>
      </c>
      <c r="I1209" s="41" t="str">
        <f>VLOOKUP(A1209,'Medical Examinations'!A1209:J3543,10,FALSE)</f>
        <v>No</v>
      </c>
      <c r="J1209" s="41" t="str">
        <f>VLOOKUP(A1209,'Medical Examinations'!A1209:J3543,3,FALSE)</f>
        <v>Normal weight</v>
      </c>
      <c r="K1209" s="41" t="str">
        <f>VLOOKUP(A1209,'Medical Examinations'!A1209:J3543,5,FALSE)</f>
        <v>Diabetese</v>
      </c>
      <c r="L1209" s="42">
        <f>VLOOKUP(Healthcare!A1209,'Hospitalisation Details'!A1209:L3551,6,FALSE)</f>
        <v>34128</v>
      </c>
      <c r="M1209" s="43">
        <f>VLOOKUP(A1209,'Hospitalisation Details'!A1209:L3551,9,FALSE)</f>
        <v>9310.81</v>
      </c>
      <c r="N1209" s="40" t="str">
        <f>VLOOKUP(Healthcare!A1209,'Hospitalisation Details'!A1209:L3551,10,FALSE)</f>
        <v>tier - 3</v>
      </c>
      <c r="O1209" s="41" t="str">
        <f>VLOOKUP(A1209,'Hospitalisation Details'!A1208:L3551,11,FALSE)</f>
        <v>tier - 1</v>
      </c>
      <c r="P1209" s="41" t="str">
        <f>VLOOKUP(A1209,'Hospitalisation Details'!A1208:L3551,12)</f>
        <v>R1013</v>
      </c>
      <c r="Q1209" s="44">
        <f ca="1">VLOOKUP(A1209,'Hospitalisation Details'!A1208:L3551,7,FALSE)</f>
        <v>33</v>
      </c>
    </row>
    <row r="1210" spans="1:17" ht="15.5" x14ac:dyDescent="0.35">
      <c r="A1210" s="29" t="s">
        <v>1158</v>
      </c>
      <c r="B1210" s="30" t="str">
        <f>VLOOKUP(A1210,'Customer Names'!A1210:E3544,3,FALSE)</f>
        <v>Osmark</v>
      </c>
      <c r="C1210" s="31">
        <f>VLOOKUP(A1210,'Medical Examinations'!A1210:J3544,2,FALSE)</f>
        <v>37.51</v>
      </c>
      <c r="D1210" s="30">
        <f>VLOOKUP(A1210,'Medical Examinations'!A1210:J3544,4,FALSE)</f>
        <v>11.06</v>
      </c>
      <c r="E1210" s="32" t="str">
        <f>VLOOKUP(A1210,'Medical Examinations'!A1210:J3544,6,FALSE)</f>
        <v>No</v>
      </c>
      <c r="F1210" s="33" t="str">
        <f>VLOOKUP(A1210,'Medical Examinations'!A1210:J3544,7,FALSE)</f>
        <v>No</v>
      </c>
      <c r="G1210" s="33" t="str">
        <f>VLOOKUP(A1210,'Medical Examinations'!A1210:J3544,8,FALSE)</f>
        <v>No</v>
      </c>
      <c r="H1210" s="33">
        <f>VLOOKUP(A1210,'Medical Examinations'!A1210:J3544,9,FALSE)</f>
        <v>2</v>
      </c>
      <c r="I1210" s="33" t="str">
        <f>VLOOKUP(A1210,'Medical Examinations'!A1210:J3544,10,FALSE)</f>
        <v>No</v>
      </c>
      <c r="J1210" s="33" t="str">
        <f>VLOOKUP(A1210,'Medical Examinations'!A1210:J3544,3,FALSE)</f>
        <v>Obesity</v>
      </c>
      <c r="K1210" s="33" t="str">
        <f>VLOOKUP(A1210,'Medical Examinations'!A1210:J3544,5,FALSE)</f>
        <v>Diabetese</v>
      </c>
      <c r="L1210" s="34">
        <f>VLOOKUP(Healthcare!A1210,'Hospitalisation Details'!A1210:L3552,6,FALSE)</f>
        <v>34258</v>
      </c>
      <c r="M1210" s="35">
        <f>VLOOKUP(A1210,'Hospitalisation Details'!A1210:L3552,9,FALSE)</f>
        <v>9304.7000000000007</v>
      </c>
      <c r="N1210" s="32" t="str">
        <f>VLOOKUP(Healthcare!A1210,'Hospitalisation Details'!A1210:L3552,10,FALSE)</f>
        <v>tier - 3</v>
      </c>
      <c r="O1210" s="33" t="str">
        <f>VLOOKUP(A1210,'Hospitalisation Details'!A1209:L3552,11,FALSE)</f>
        <v>tier - 3</v>
      </c>
      <c r="P1210" s="33" t="str">
        <f>VLOOKUP(A1210,'Hospitalisation Details'!A1209:L3552,12)</f>
        <v>R1013</v>
      </c>
      <c r="Q1210" s="36">
        <f ca="1">VLOOKUP(A1210,'Hospitalisation Details'!A1209:L3552,7,FALSE)</f>
        <v>32</v>
      </c>
    </row>
    <row r="1211" spans="1:17" ht="15.5" x14ac:dyDescent="0.35">
      <c r="A1211" s="37" t="s">
        <v>1157</v>
      </c>
      <c r="B1211" s="38" t="str">
        <f>VLOOKUP(A1211,'Customer Names'!A1211:E3545,3,FALSE)</f>
        <v>Lawson</v>
      </c>
      <c r="C1211" s="39">
        <f>VLOOKUP(A1211,'Medical Examinations'!A1211:J3545,2,FALSE)</f>
        <v>25.745000000000001</v>
      </c>
      <c r="D1211" s="38">
        <f>VLOOKUP(A1211,'Medical Examinations'!A1211:J3545,4,FALSE)</f>
        <v>6.11</v>
      </c>
      <c r="E1211" s="40" t="str">
        <f>VLOOKUP(A1211,'Medical Examinations'!A1211:J3545,6,FALSE)</f>
        <v>Yes</v>
      </c>
      <c r="F1211" s="41" t="str">
        <f>VLOOKUP(A1211,'Medical Examinations'!A1211:J3545,7,FALSE)</f>
        <v>No</v>
      </c>
      <c r="G1211" s="41" t="str">
        <f>VLOOKUP(A1211,'Medical Examinations'!A1211:J3545,8,FALSE)</f>
        <v>No</v>
      </c>
      <c r="H1211" s="41">
        <f>VLOOKUP(A1211,'Medical Examinations'!A1211:J3545,9,FALSE)</f>
        <v>0</v>
      </c>
      <c r="I1211" s="41" t="str">
        <f>VLOOKUP(A1211,'Medical Examinations'!A1211:J3545,10,FALSE)</f>
        <v>No</v>
      </c>
      <c r="J1211" s="41" t="str">
        <f>VLOOKUP(A1211,'Medical Examinations'!A1211:J3545,3,FALSE)</f>
        <v>Overweight</v>
      </c>
      <c r="K1211" s="41" t="str">
        <f>VLOOKUP(A1211,'Medical Examinations'!A1211:J3545,5,FALSE)</f>
        <v>Prediabetese</v>
      </c>
      <c r="L1211" s="42">
        <f>VLOOKUP(Healthcare!A1211,'Hospitalisation Details'!A1211:L3553,6,FALSE)</f>
        <v>35372</v>
      </c>
      <c r="M1211" s="43">
        <f>VLOOKUP(A1211,'Hospitalisation Details'!A1211:L3553,9,FALSE)</f>
        <v>9301.89</v>
      </c>
      <c r="N1211" s="40" t="str">
        <f>VLOOKUP(Healthcare!A1211,'Hospitalisation Details'!A1211:L3553,10,FALSE)</f>
        <v>tier - 2</v>
      </c>
      <c r="O1211" s="41" t="str">
        <f>VLOOKUP(A1211,'Hospitalisation Details'!A1210:L3553,11,FALSE)</f>
        <v>tier - 1</v>
      </c>
      <c r="P1211" s="41" t="str">
        <f>VLOOKUP(A1211,'Hospitalisation Details'!A1210:L3553,12)</f>
        <v>R1012</v>
      </c>
      <c r="Q1211" s="44">
        <f ca="1">VLOOKUP(A1211,'Hospitalisation Details'!A1210:L3553,7,FALSE)</f>
        <v>29</v>
      </c>
    </row>
    <row r="1212" spans="1:17" ht="15.5" x14ac:dyDescent="0.35">
      <c r="A1212" s="29" t="s">
        <v>1156</v>
      </c>
      <c r="B1212" s="30" t="str">
        <f>VLOOKUP(A1212,'Customer Names'!A1212:E3546,3,FALSE)</f>
        <v>Warwick</v>
      </c>
      <c r="C1212" s="31">
        <f>VLOOKUP(A1212,'Medical Examinations'!A1212:J3546,2,FALSE)</f>
        <v>31.35</v>
      </c>
      <c r="D1212" s="30">
        <f>VLOOKUP(A1212,'Medical Examinations'!A1212:J3546,4,FALSE)</f>
        <v>11.49</v>
      </c>
      <c r="E1212" s="32" t="str">
        <f>VLOOKUP(A1212,'Medical Examinations'!A1212:J3546,6,FALSE)</f>
        <v>No</v>
      </c>
      <c r="F1212" s="33" t="str">
        <f>VLOOKUP(A1212,'Medical Examinations'!A1212:J3546,7,FALSE)</f>
        <v>No</v>
      </c>
      <c r="G1212" s="33" t="str">
        <f>VLOOKUP(A1212,'Medical Examinations'!A1212:J3546,8,FALSE)</f>
        <v>No</v>
      </c>
      <c r="H1212" s="33">
        <f>VLOOKUP(A1212,'Medical Examinations'!A1212:J3546,9,FALSE)</f>
        <v>2</v>
      </c>
      <c r="I1212" s="33" t="str">
        <f>VLOOKUP(A1212,'Medical Examinations'!A1212:J3546,10,FALSE)</f>
        <v>No</v>
      </c>
      <c r="J1212" s="33" t="str">
        <f>VLOOKUP(A1212,'Medical Examinations'!A1212:J3546,3,FALSE)</f>
        <v>Obesity</v>
      </c>
      <c r="K1212" s="33" t="str">
        <f>VLOOKUP(A1212,'Medical Examinations'!A1212:J3546,5,FALSE)</f>
        <v>Diabetese</v>
      </c>
      <c r="L1212" s="34">
        <f>VLOOKUP(Healthcare!A1212,'Hospitalisation Details'!A1212:L3554,6,FALSE)</f>
        <v>34230</v>
      </c>
      <c r="M1212" s="35">
        <f>VLOOKUP(A1212,'Hospitalisation Details'!A1212:L3554,9,FALSE)</f>
        <v>9290.14</v>
      </c>
      <c r="N1212" s="32" t="str">
        <f>VLOOKUP(Healthcare!A1212,'Hospitalisation Details'!A1212:L3554,10,FALSE)</f>
        <v>tier - 3</v>
      </c>
      <c r="O1212" s="33" t="str">
        <f>VLOOKUP(A1212,'Hospitalisation Details'!A1211:L3554,11,FALSE)</f>
        <v>tier - 3</v>
      </c>
      <c r="P1212" s="33" t="str">
        <f>VLOOKUP(A1212,'Hospitalisation Details'!A1211:L3554,12)</f>
        <v>R1016</v>
      </c>
      <c r="Q1212" s="36">
        <f ca="1">VLOOKUP(A1212,'Hospitalisation Details'!A1211:L3554,7,FALSE)</f>
        <v>32</v>
      </c>
    </row>
    <row r="1213" spans="1:17" ht="15.5" x14ac:dyDescent="0.35">
      <c r="A1213" s="37" t="s">
        <v>1155</v>
      </c>
      <c r="B1213" s="38" t="str">
        <f>VLOOKUP(A1213,'Customer Names'!A1213:E3547,3,FALSE)</f>
        <v>Magnuson</v>
      </c>
      <c r="C1213" s="39">
        <f>VLOOKUP(A1213,'Medical Examinations'!A1213:J3547,2,FALSE)</f>
        <v>29.83</v>
      </c>
      <c r="D1213" s="38">
        <f>VLOOKUP(A1213,'Medical Examinations'!A1213:J3547,4,FALSE)</f>
        <v>8.68</v>
      </c>
      <c r="E1213" s="40" t="str">
        <f>VLOOKUP(A1213,'Medical Examinations'!A1213:J3547,6,FALSE)</f>
        <v>No</v>
      </c>
      <c r="F1213" s="41" t="str">
        <f>VLOOKUP(A1213,'Medical Examinations'!A1213:J3547,7,FALSE)</f>
        <v>No</v>
      </c>
      <c r="G1213" s="41" t="str">
        <f>VLOOKUP(A1213,'Medical Examinations'!A1213:J3547,8,FALSE)</f>
        <v>No</v>
      </c>
      <c r="H1213" s="41">
        <f>VLOOKUP(A1213,'Medical Examinations'!A1213:J3547,9,FALSE)</f>
        <v>2</v>
      </c>
      <c r="I1213" s="41" t="str">
        <f>VLOOKUP(A1213,'Medical Examinations'!A1213:J3547,10,FALSE)</f>
        <v>No</v>
      </c>
      <c r="J1213" s="41" t="str">
        <f>VLOOKUP(A1213,'Medical Examinations'!A1213:J3547,3,FALSE)</f>
        <v>Overweight</v>
      </c>
      <c r="K1213" s="41" t="str">
        <f>VLOOKUP(A1213,'Medical Examinations'!A1213:J3547,5,FALSE)</f>
        <v>Diabetese</v>
      </c>
      <c r="L1213" s="42">
        <f>VLOOKUP(Healthcare!A1213,'Hospitalisation Details'!A1213:L3555,6,FALSE)</f>
        <v>34258</v>
      </c>
      <c r="M1213" s="43">
        <f>VLOOKUP(A1213,'Hospitalisation Details'!A1213:L3555,9,FALSE)</f>
        <v>9288.0300000000007</v>
      </c>
      <c r="N1213" s="40" t="str">
        <f>VLOOKUP(Healthcare!A1213,'Hospitalisation Details'!A1213:L3555,10,FALSE)</f>
        <v>tier - 2</v>
      </c>
      <c r="O1213" s="41" t="str">
        <f>VLOOKUP(A1213,'Hospitalisation Details'!A1212:L3555,11,FALSE)</f>
        <v>tier - 3</v>
      </c>
      <c r="P1213" s="41" t="str">
        <f>VLOOKUP(A1213,'Hospitalisation Details'!A1212:L3555,12)</f>
        <v>R1018</v>
      </c>
      <c r="Q1213" s="44">
        <f ca="1">VLOOKUP(A1213,'Hospitalisation Details'!A1212:L3555,7,FALSE)</f>
        <v>32</v>
      </c>
    </row>
    <row r="1214" spans="1:17" ht="15.5" x14ac:dyDescent="0.35">
      <c r="A1214" s="29" t="s">
        <v>1154</v>
      </c>
      <c r="B1214" s="30" t="str">
        <f>VLOOKUP(A1214,'Customer Names'!A1214:E3548,3,FALSE)</f>
        <v>Marsh</v>
      </c>
      <c r="C1214" s="31">
        <f>VLOOKUP(A1214,'Medical Examinations'!A1214:J3548,2,FALSE)</f>
        <v>25.49</v>
      </c>
      <c r="D1214" s="30">
        <f>VLOOKUP(A1214,'Medical Examinations'!A1214:J3548,4,FALSE)</f>
        <v>5.68</v>
      </c>
      <c r="E1214" s="32" t="str">
        <f>VLOOKUP(A1214,'Medical Examinations'!A1214:J3548,6,FALSE)</f>
        <v>Yes</v>
      </c>
      <c r="F1214" s="33" t="str">
        <f>VLOOKUP(A1214,'Medical Examinations'!A1214:J3548,7,FALSE)</f>
        <v>No</v>
      </c>
      <c r="G1214" s="33" t="str">
        <f>VLOOKUP(A1214,'Medical Examinations'!A1214:J3548,8,FALSE)</f>
        <v>Yes</v>
      </c>
      <c r="H1214" s="33">
        <f>VLOOKUP(A1214,'Medical Examinations'!A1214:J3548,9,FALSE)</f>
        <v>1</v>
      </c>
      <c r="I1214" s="33" t="str">
        <f>VLOOKUP(A1214,'Medical Examinations'!A1214:J3548,10,FALSE)</f>
        <v>No</v>
      </c>
      <c r="J1214" s="33" t="str">
        <f>VLOOKUP(A1214,'Medical Examinations'!A1214:J3548,3,FALSE)</f>
        <v>Overweight</v>
      </c>
      <c r="K1214" s="33" t="str">
        <f>VLOOKUP(A1214,'Medical Examinations'!A1214:J3548,5,FALSE)</f>
        <v>Normal</v>
      </c>
      <c r="L1214" s="34">
        <f>VLOOKUP(Healthcare!A1214,'Hospitalisation Details'!A1214:L3556,6,FALSE)</f>
        <v>36490</v>
      </c>
      <c r="M1214" s="35">
        <f>VLOOKUP(A1214,'Hospitalisation Details'!A1214:L3556,9,FALSE)</f>
        <v>9285.8700000000008</v>
      </c>
      <c r="N1214" s="32" t="str">
        <f>VLOOKUP(Healthcare!A1214,'Hospitalisation Details'!A1214:L3556,10,FALSE)</f>
        <v>tier - 2</v>
      </c>
      <c r="O1214" s="33" t="str">
        <f>VLOOKUP(A1214,'Hospitalisation Details'!A1213:L3556,11,FALSE)</f>
        <v>tier - 3</v>
      </c>
      <c r="P1214" s="33" t="str">
        <f>VLOOKUP(A1214,'Hospitalisation Details'!A1213:L3556,12)</f>
        <v>R1013</v>
      </c>
      <c r="Q1214" s="36">
        <f ca="1">VLOOKUP(A1214,'Hospitalisation Details'!A1213:L3556,7,FALSE)</f>
        <v>26</v>
      </c>
    </row>
    <row r="1215" spans="1:17" ht="15.5" x14ac:dyDescent="0.35">
      <c r="A1215" s="37" t="s">
        <v>1153</v>
      </c>
      <c r="B1215" s="38" t="str">
        <f>VLOOKUP(A1215,'Customer Names'!A1215:E3549,3,FALSE)</f>
        <v>Kari</v>
      </c>
      <c r="C1215" s="39">
        <f>VLOOKUP(A1215,'Medical Examinations'!A1215:J3549,2,FALSE)</f>
        <v>34.1</v>
      </c>
      <c r="D1215" s="38">
        <f>VLOOKUP(A1215,'Medical Examinations'!A1215:J3549,4,FALSE)</f>
        <v>8.4499999999999993</v>
      </c>
      <c r="E1215" s="40" t="str">
        <f>VLOOKUP(A1215,'Medical Examinations'!A1215:J3549,6,FALSE)</f>
        <v>No</v>
      </c>
      <c r="F1215" s="41" t="str">
        <f>VLOOKUP(A1215,'Medical Examinations'!A1215:J3549,7,FALSE)</f>
        <v>No</v>
      </c>
      <c r="G1215" s="41" t="str">
        <f>VLOOKUP(A1215,'Medical Examinations'!A1215:J3549,8,FALSE)</f>
        <v>No</v>
      </c>
      <c r="H1215" s="41">
        <f>VLOOKUP(A1215,'Medical Examinations'!A1215:J3549,9,FALSE)</f>
        <v>0</v>
      </c>
      <c r="I1215" s="41" t="str">
        <f>VLOOKUP(A1215,'Medical Examinations'!A1215:J3549,10,FALSE)</f>
        <v>No</v>
      </c>
      <c r="J1215" s="41" t="str">
        <f>VLOOKUP(A1215,'Medical Examinations'!A1215:J3549,3,FALSE)</f>
        <v>Obesity</v>
      </c>
      <c r="K1215" s="41" t="str">
        <f>VLOOKUP(A1215,'Medical Examinations'!A1215:J3549,5,FALSE)</f>
        <v>Diabetese</v>
      </c>
      <c r="L1215" s="42">
        <f>VLOOKUP(Healthcare!A1215,'Hospitalisation Details'!A1215:L3557,6,FALSE)</f>
        <v>33421</v>
      </c>
      <c r="M1215" s="43">
        <f>VLOOKUP(A1215,'Hospitalisation Details'!A1215:L3557,9,FALSE)</f>
        <v>9283.56</v>
      </c>
      <c r="N1215" s="40" t="str">
        <f>VLOOKUP(Healthcare!A1215,'Hospitalisation Details'!A1215:L3557,10,FALSE)</f>
        <v>tier - 2</v>
      </c>
      <c r="O1215" s="41" t="str">
        <f>VLOOKUP(A1215,'Hospitalisation Details'!A1214:L3557,11,FALSE)</f>
        <v>tier - 3</v>
      </c>
      <c r="P1215" s="41" t="str">
        <f>VLOOKUP(A1215,'Hospitalisation Details'!A1214:L3557,12)</f>
        <v>R1013</v>
      </c>
      <c r="Q1215" s="44">
        <f ca="1">VLOOKUP(A1215,'Hospitalisation Details'!A1214:L3557,7,FALSE)</f>
        <v>35</v>
      </c>
    </row>
    <row r="1216" spans="1:17" ht="15.5" x14ac:dyDescent="0.35">
      <c r="A1216" s="29" t="s">
        <v>1152</v>
      </c>
      <c r="B1216" s="30" t="str">
        <f>VLOOKUP(A1216,'Customer Names'!A1216:E3550,3,FALSE)</f>
        <v>Standiford</v>
      </c>
      <c r="C1216" s="31">
        <f>VLOOKUP(A1216,'Medical Examinations'!A1216:J3550,2,FALSE)</f>
        <v>25.84</v>
      </c>
      <c r="D1216" s="30">
        <f>VLOOKUP(A1216,'Medical Examinations'!A1216:J3550,4,FALSE)</f>
        <v>8.51</v>
      </c>
      <c r="E1216" s="32" t="str">
        <f>VLOOKUP(A1216,'Medical Examinations'!A1216:J3550,6,FALSE)</f>
        <v>No</v>
      </c>
      <c r="F1216" s="33" t="str">
        <f>VLOOKUP(A1216,'Medical Examinations'!A1216:J3550,7,FALSE)</f>
        <v>No</v>
      </c>
      <c r="G1216" s="33" t="str">
        <f>VLOOKUP(A1216,'Medical Examinations'!A1216:J3550,8,FALSE)</f>
        <v>No</v>
      </c>
      <c r="H1216" s="33">
        <f>VLOOKUP(A1216,'Medical Examinations'!A1216:J3550,9,FALSE)</f>
        <v>2</v>
      </c>
      <c r="I1216" s="33" t="str">
        <f>VLOOKUP(A1216,'Medical Examinations'!A1216:J3550,10,FALSE)</f>
        <v>No</v>
      </c>
      <c r="J1216" s="33" t="str">
        <f>VLOOKUP(A1216,'Medical Examinations'!A1216:J3550,3,FALSE)</f>
        <v>Overweight</v>
      </c>
      <c r="K1216" s="33" t="str">
        <f>VLOOKUP(A1216,'Medical Examinations'!A1216:J3550,5,FALSE)</f>
        <v>Diabetese</v>
      </c>
      <c r="L1216" s="34">
        <f>VLOOKUP(Healthcare!A1216,'Hospitalisation Details'!A1216:L3558,6,FALSE)</f>
        <v>34269</v>
      </c>
      <c r="M1216" s="35">
        <f>VLOOKUP(A1216,'Hospitalisation Details'!A1216:L3558,9,FALSE)</f>
        <v>9282.48</v>
      </c>
      <c r="N1216" s="32" t="str">
        <f>VLOOKUP(Healthcare!A1216,'Hospitalisation Details'!A1216:L3558,10,FALSE)</f>
        <v>tier - 3</v>
      </c>
      <c r="O1216" s="33" t="str">
        <f>VLOOKUP(A1216,'Hospitalisation Details'!A1215:L3558,11,FALSE)</f>
        <v>tier - 2</v>
      </c>
      <c r="P1216" s="33" t="str">
        <f>VLOOKUP(A1216,'Hospitalisation Details'!A1215:L3558,12)</f>
        <v>R1016</v>
      </c>
      <c r="Q1216" s="36">
        <f ca="1">VLOOKUP(A1216,'Hospitalisation Details'!A1215:L3558,7,FALSE)</f>
        <v>32</v>
      </c>
    </row>
    <row r="1217" spans="1:17" ht="15.5" x14ac:dyDescent="0.35">
      <c r="A1217" s="37" t="s">
        <v>1151</v>
      </c>
      <c r="B1217" s="38" t="str">
        <f>VLOOKUP(A1217,'Customer Names'!A1217:E3551,3,FALSE)</f>
        <v>Sherwin</v>
      </c>
      <c r="C1217" s="39">
        <f>VLOOKUP(A1217,'Medical Examinations'!A1217:J3551,2,FALSE)</f>
        <v>20.6</v>
      </c>
      <c r="D1217" s="38">
        <f>VLOOKUP(A1217,'Medical Examinations'!A1217:J3551,4,FALSE)</f>
        <v>7.62</v>
      </c>
      <c r="E1217" s="40" t="str">
        <f>VLOOKUP(A1217,'Medical Examinations'!A1217:J3551,6,FALSE)</f>
        <v>No</v>
      </c>
      <c r="F1217" s="41" t="str">
        <f>VLOOKUP(A1217,'Medical Examinations'!A1217:J3551,7,FALSE)</f>
        <v>No</v>
      </c>
      <c r="G1217" s="41" t="str">
        <f>VLOOKUP(A1217,'Medical Examinations'!A1217:J3551,8,FALSE)</f>
        <v>No</v>
      </c>
      <c r="H1217" s="41">
        <f>VLOOKUP(A1217,'Medical Examinations'!A1217:J3551,9,FALSE)</f>
        <v>0</v>
      </c>
      <c r="I1217" s="41" t="str">
        <f>VLOOKUP(A1217,'Medical Examinations'!A1217:J3551,10,FALSE)</f>
        <v>No</v>
      </c>
      <c r="J1217" s="41" t="str">
        <f>VLOOKUP(A1217,'Medical Examinations'!A1217:J3551,3,FALSE)</f>
        <v>Normal weight</v>
      </c>
      <c r="K1217" s="41" t="str">
        <f>VLOOKUP(A1217,'Medical Examinations'!A1217:J3551,5,FALSE)</f>
        <v>Diabetese</v>
      </c>
      <c r="L1217" s="42">
        <f>VLOOKUP(Healthcare!A1217,'Hospitalisation Details'!A1217:L3559,6,FALSE)</f>
        <v>33456</v>
      </c>
      <c r="M1217" s="43">
        <f>VLOOKUP(A1217,'Hospitalisation Details'!A1217:L3559,9,FALSE)</f>
        <v>9264.7999999999993</v>
      </c>
      <c r="N1217" s="40" t="str">
        <f>VLOOKUP(Healthcare!A1217,'Hospitalisation Details'!A1217:L3559,10,FALSE)</f>
        <v>tier - 2</v>
      </c>
      <c r="O1217" s="41" t="str">
        <f>VLOOKUP(A1217,'Hospitalisation Details'!A1216:L3559,11,FALSE)</f>
        <v>tier - 1</v>
      </c>
      <c r="P1217" s="41" t="str">
        <f>VLOOKUP(A1217,'Hospitalisation Details'!A1216:L3559,12)</f>
        <v>R1011</v>
      </c>
      <c r="Q1217" s="44">
        <f ca="1">VLOOKUP(A1217,'Hospitalisation Details'!A1216:L3559,7,FALSE)</f>
        <v>35</v>
      </c>
    </row>
    <row r="1218" spans="1:17" ht="15.5" x14ac:dyDescent="0.35">
      <c r="A1218" s="29" t="s">
        <v>1150</v>
      </c>
      <c r="B1218" s="30" t="str">
        <f>VLOOKUP(A1218,'Customer Names'!A1218:E3552,3,FALSE)</f>
        <v>Parker</v>
      </c>
      <c r="C1218" s="31">
        <f>VLOOKUP(A1218,'Medical Examinations'!A1218:J3552,2,FALSE)</f>
        <v>28.88</v>
      </c>
      <c r="D1218" s="30">
        <f>VLOOKUP(A1218,'Medical Examinations'!A1218:J3552,4,FALSE)</f>
        <v>10.18</v>
      </c>
      <c r="E1218" s="32" t="str">
        <f>VLOOKUP(A1218,'Medical Examinations'!A1218:J3552,6,FALSE)</f>
        <v>No</v>
      </c>
      <c r="F1218" s="33" t="str">
        <f>VLOOKUP(A1218,'Medical Examinations'!A1218:J3552,7,FALSE)</f>
        <v>No</v>
      </c>
      <c r="G1218" s="33" t="str">
        <f>VLOOKUP(A1218,'Medical Examinations'!A1218:J3552,8,FALSE)</f>
        <v>No</v>
      </c>
      <c r="H1218" s="33">
        <f>VLOOKUP(A1218,'Medical Examinations'!A1218:J3552,9,FALSE)</f>
        <v>0</v>
      </c>
      <c r="I1218" s="33" t="str">
        <f>VLOOKUP(A1218,'Medical Examinations'!A1218:J3552,10,FALSE)</f>
        <v>No</v>
      </c>
      <c r="J1218" s="33" t="str">
        <f>VLOOKUP(A1218,'Medical Examinations'!A1218:J3552,3,FALSE)</f>
        <v>Overweight</v>
      </c>
      <c r="K1218" s="33" t="str">
        <f>VLOOKUP(A1218,'Medical Examinations'!A1218:J3552,5,FALSE)</f>
        <v>Diabetese</v>
      </c>
      <c r="L1218" s="34">
        <f>VLOOKUP(Healthcare!A1218,'Hospitalisation Details'!A1218:L3560,6,FALSE)</f>
        <v>34567</v>
      </c>
      <c r="M1218" s="35">
        <f>VLOOKUP(A1218,'Hospitalisation Details'!A1218:L3560,9,FALSE)</f>
        <v>9249.5</v>
      </c>
      <c r="N1218" s="32" t="str">
        <f>VLOOKUP(Healthcare!A1218,'Hospitalisation Details'!A1218:L3560,10,FALSE)</f>
        <v>tier - 2</v>
      </c>
      <c r="O1218" s="33" t="str">
        <f>VLOOKUP(A1218,'Hospitalisation Details'!A1217:L3560,11,FALSE)</f>
        <v>tier - 1</v>
      </c>
      <c r="P1218" s="33" t="str">
        <f>VLOOKUP(A1218,'Hospitalisation Details'!A1217:L3560,12)</f>
        <v>R1012</v>
      </c>
      <c r="Q1218" s="36">
        <f ca="1">VLOOKUP(A1218,'Hospitalisation Details'!A1217:L3560,7,FALSE)</f>
        <v>32</v>
      </c>
    </row>
    <row r="1219" spans="1:17" ht="15.5" x14ac:dyDescent="0.35">
      <c r="A1219" s="37" t="s">
        <v>1149</v>
      </c>
      <c r="B1219" s="38" t="str">
        <f>VLOOKUP(A1219,'Customer Names'!A1219:E3553,3,FALSE)</f>
        <v>Blekeli</v>
      </c>
      <c r="C1219" s="39">
        <f>VLOOKUP(A1219,'Medical Examinations'!A1219:J3553,2,FALSE)</f>
        <v>28.24</v>
      </c>
      <c r="D1219" s="38">
        <f>VLOOKUP(A1219,'Medical Examinations'!A1219:J3553,4,FALSE)</f>
        <v>5.36</v>
      </c>
      <c r="E1219" s="40" t="str">
        <f>VLOOKUP(A1219,'Medical Examinations'!A1219:J3553,6,FALSE)</f>
        <v>No</v>
      </c>
      <c r="F1219" s="41" t="str">
        <f>VLOOKUP(A1219,'Medical Examinations'!A1219:J3553,7,FALSE)</f>
        <v>No</v>
      </c>
      <c r="G1219" s="41" t="str">
        <f>VLOOKUP(A1219,'Medical Examinations'!A1219:J3553,8,FALSE)</f>
        <v>No</v>
      </c>
      <c r="H1219" s="41">
        <f>VLOOKUP(A1219,'Medical Examinations'!A1219:J3553,9,FALSE)</f>
        <v>0</v>
      </c>
      <c r="I1219" s="41" t="str">
        <f>VLOOKUP(A1219,'Medical Examinations'!A1219:J3553,10,FALSE)</f>
        <v>No</v>
      </c>
      <c r="J1219" s="41" t="str">
        <f>VLOOKUP(A1219,'Medical Examinations'!A1219:J3553,3,FALSE)</f>
        <v>Overweight</v>
      </c>
      <c r="K1219" s="41" t="str">
        <f>VLOOKUP(A1219,'Medical Examinations'!A1219:J3553,5,FALSE)</f>
        <v>Normal</v>
      </c>
      <c r="L1219" s="42">
        <f>VLOOKUP(Healthcare!A1219,'Hospitalisation Details'!A1219:L3561,6,FALSE)</f>
        <v>33151</v>
      </c>
      <c r="M1219" s="43">
        <f>VLOOKUP(A1219,'Hospitalisation Details'!A1219:L3561,9,FALSE)</f>
        <v>9247.94</v>
      </c>
      <c r="N1219" s="40" t="str">
        <f>VLOOKUP(Healthcare!A1219,'Hospitalisation Details'!A1219:L3561,10,FALSE)</f>
        <v>tier - 2</v>
      </c>
      <c r="O1219" s="41" t="str">
        <f>VLOOKUP(A1219,'Hospitalisation Details'!A1218:L3561,11,FALSE)</f>
        <v>tier - 1</v>
      </c>
      <c r="P1219" s="41" t="str">
        <f>VLOOKUP(A1219,'Hospitalisation Details'!A1218:L3561,12)</f>
        <v>R1021</v>
      </c>
      <c r="Q1219" s="44">
        <f ca="1">VLOOKUP(A1219,'Hospitalisation Details'!A1218:L3561,7,FALSE)</f>
        <v>35</v>
      </c>
    </row>
    <row r="1220" spans="1:17" ht="15.5" x14ac:dyDescent="0.35">
      <c r="A1220" s="29" t="s">
        <v>1148</v>
      </c>
      <c r="B1220" s="30" t="str">
        <f>VLOOKUP(A1220,'Customer Names'!A1220:E3554,3,FALSE)</f>
        <v>Vangampleare</v>
      </c>
      <c r="C1220" s="31">
        <f>VLOOKUP(A1220,'Medical Examinations'!A1220:J3554,2,FALSE)</f>
        <v>25.46</v>
      </c>
      <c r="D1220" s="30">
        <f>VLOOKUP(A1220,'Medical Examinations'!A1220:J3554,4,FALSE)</f>
        <v>11.78</v>
      </c>
      <c r="E1220" s="32" t="str">
        <f>VLOOKUP(A1220,'Medical Examinations'!A1220:J3554,6,FALSE)</f>
        <v>Yes</v>
      </c>
      <c r="F1220" s="33" t="str">
        <f>VLOOKUP(A1220,'Medical Examinations'!A1220:J3554,7,FALSE)</f>
        <v>No</v>
      </c>
      <c r="G1220" s="33" t="str">
        <f>VLOOKUP(A1220,'Medical Examinations'!A1220:J3554,8,FALSE)</f>
        <v>No</v>
      </c>
      <c r="H1220" s="33">
        <f>VLOOKUP(A1220,'Medical Examinations'!A1220:J3554,9,FALSE)</f>
        <v>1</v>
      </c>
      <c r="I1220" s="33" t="str">
        <f>VLOOKUP(A1220,'Medical Examinations'!A1220:J3554,10,FALSE)</f>
        <v>No</v>
      </c>
      <c r="J1220" s="33" t="str">
        <f>VLOOKUP(A1220,'Medical Examinations'!A1220:J3554,3,FALSE)</f>
        <v>Overweight</v>
      </c>
      <c r="K1220" s="33" t="str">
        <f>VLOOKUP(A1220,'Medical Examinations'!A1220:J3554,5,FALSE)</f>
        <v>Diabetese</v>
      </c>
      <c r="L1220" s="34">
        <f>VLOOKUP(Healthcare!A1220,'Hospitalisation Details'!A1220:L3562,6,FALSE)</f>
        <v>35039</v>
      </c>
      <c r="M1220" s="35">
        <f>VLOOKUP(A1220,'Hospitalisation Details'!A1220:L3562,9,FALSE)</f>
        <v>9225.26</v>
      </c>
      <c r="N1220" s="32" t="str">
        <f>VLOOKUP(Healthcare!A1220,'Hospitalisation Details'!A1220:L3562,10,FALSE)</f>
        <v>tier - 3</v>
      </c>
      <c r="O1220" s="33" t="str">
        <f>VLOOKUP(A1220,'Hospitalisation Details'!A1219:L3562,11,FALSE)</f>
        <v>tier - 3</v>
      </c>
      <c r="P1220" s="33" t="str">
        <f>VLOOKUP(A1220,'Hospitalisation Details'!A1219:L3562,12)</f>
        <v>R1015</v>
      </c>
      <c r="Q1220" s="36">
        <f ca="1">VLOOKUP(A1220,'Hospitalisation Details'!A1219:L3562,7,FALSE)</f>
        <v>30</v>
      </c>
    </row>
    <row r="1221" spans="1:17" ht="15.5" x14ac:dyDescent="0.35">
      <c r="A1221" s="37" t="s">
        <v>1147</v>
      </c>
      <c r="B1221" s="38" t="str">
        <f>VLOOKUP(A1221,'Customer Names'!A1221:E3555,3,FALSE)</f>
        <v>Hiatt</v>
      </c>
      <c r="C1221" s="39">
        <f>VLOOKUP(A1221,'Medical Examinations'!A1221:J3555,2,FALSE)</f>
        <v>29.64</v>
      </c>
      <c r="D1221" s="38">
        <f>VLOOKUP(A1221,'Medical Examinations'!A1221:J3555,4,FALSE)</f>
        <v>10.82</v>
      </c>
      <c r="E1221" s="40" t="str">
        <f>VLOOKUP(A1221,'Medical Examinations'!A1221:J3555,6,FALSE)</f>
        <v>Yes</v>
      </c>
      <c r="F1221" s="41" t="str">
        <f>VLOOKUP(A1221,'Medical Examinations'!A1221:J3555,7,FALSE)</f>
        <v>No</v>
      </c>
      <c r="G1221" s="41" t="str">
        <f>VLOOKUP(A1221,'Medical Examinations'!A1221:J3555,8,FALSE)</f>
        <v>No</v>
      </c>
      <c r="H1221" s="41">
        <f>VLOOKUP(A1221,'Medical Examinations'!A1221:J3555,9,FALSE)</f>
        <v>0</v>
      </c>
      <c r="I1221" s="41" t="str">
        <f>VLOOKUP(A1221,'Medical Examinations'!A1221:J3555,10,FALSE)</f>
        <v>No</v>
      </c>
      <c r="J1221" s="41" t="str">
        <f>VLOOKUP(A1221,'Medical Examinations'!A1221:J3555,3,FALSE)</f>
        <v>Overweight</v>
      </c>
      <c r="K1221" s="41" t="str">
        <f>VLOOKUP(A1221,'Medical Examinations'!A1221:J3555,5,FALSE)</f>
        <v>Diabetese</v>
      </c>
      <c r="L1221" s="42">
        <f>VLOOKUP(Healthcare!A1221,'Hospitalisation Details'!A1221:L3563,6,FALSE)</f>
        <v>33577</v>
      </c>
      <c r="M1221" s="43">
        <f>VLOOKUP(A1221,'Hospitalisation Details'!A1221:L3563,9,FALSE)</f>
        <v>9222.4</v>
      </c>
      <c r="N1221" s="40" t="str">
        <f>VLOOKUP(Healthcare!A1221,'Hospitalisation Details'!A1221:L3563,10,FALSE)</f>
        <v>tier - 2</v>
      </c>
      <c r="O1221" s="41" t="str">
        <f>VLOOKUP(A1221,'Hospitalisation Details'!A1220:L3563,11,FALSE)</f>
        <v>tier - 3</v>
      </c>
      <c r="P1221" s="41" t="str">
        <f>VLOOKUP(A1221,'Hospitalisation Details'!A1220:L3563,12)</f>
        <v>R1019</v>
      </c>
      <c r="Q1221" s="44">
        <f ca="1">VLOOKUP(A1221,'Hospitalisation Details'!A1220:L3563,7,FALSE)</f>
        <v>34</v>
      </c>
    </row>
    <row r="1222" spans="1:17" ht="15.5" x14ac:dyDescent="0.35">
      <c r="A1222" s="29" t="s">
        <v>1146</v>
      </c>
      <c r="B1222" s="30" t="str">
        <f>VLOOKUP(A1222,'Customer Names'!A1222:E3556,3,FALSE)</f>
        <v>Tadesse</v>
      </c>
      <c r="C1222" s="31">
        <f>VLOOKUP(A1222,'Medical Examinations'!A1222:J3556,2,FALSE)</f>
        <v>31.27</v>
      </c>
      <c r="D1222" s="30">
        <f>VLOOKUP(A1222,'Medical Examinations'!A1222:J3556,4,FALSE)</f>
        <v>7.73</v>
      </c>
      <c r="E1222" s="32" t="str">
        <f>VLOOKUP(A1222,'Medical Examinations'!A1222:J3556,6,FALSE)</f>
        <v>Yes</v>
      </c>
      <c r="F1222" s="33" t="str">
        <f>VLOOKUP(A1222,'Medical Examinations'!A1222:J3556,7,FALSE)</f>
        <v>No</v>
      </c>
      <c r="G1222" s="33" t="str">
        <f>VLOOKUP(A1222,'Medical Examinations'!A1222:J3556,8,FALSE)</f>
        <v>No</v>
      </c>
      <c r="H1222" s="33">
        <f>VLOOKUP(A1222,'Medical Examinations'!A1222:J3556,9,FALSE)</f>
        <v>1</v>
      </c>
      <c r="I1222" s="33" t="str">
        <f>VLOOKUP(A1222,'Medical Examinations'!A1222:J3556,10,FALSE)</f>
        <v>No</v>
      </c>
      <c r="J1222" s="33" t="str">
        <f>VLOOKUP(A1222,'Medical Examinations'!A1222:J3556,3,FALSE)</f>
        <v>Obesity</v>
      </c>
      <c r="K1222" s="33" t="str">
        <f>VLOOKUP(A1222,'Medical Examinations'!A1222:J3556,5,FALSE)</f>
        <v>Diabetese</v>
      </c>
      <c r="L1222" s="34">
        <f>VLOOKUP(Healthcare!A1222,'Hospitalisation Details'!A1222:L3564,6,FALSE)</f>
        <v>35424</v>
      </c>
      <c r="M1222" s="35">
        <f>VLOOKUP(A1222,'Hospitalisation Details'!A1222:L3564,9,FALSE)</f>
        <v>9210.06</v>
      </c>
      <c r="N1222" s="32" t="str">
        <f>VLOOKUP(Healthcare!A1222,'Hospitalisation Details'!A1222:L3564,10,FALSE)</f>
        <v>tier - 2</v>
      </c>
      <c r="O1222" s="33" t="str">
        <f>VLOOKUP(A1222,'Hospitalisation Details'!A1221:L3564,11,FALSE)</f>
        <v>tier - 3</v>
      </c>
      <c r="P1222" s="33" t="str">
        <f>VLOOKUP(A1222,'Hospitalisation Details'!A1221:L3564,12)</f>
        <v>R1021</v>
      </c>
      <c r="Q1222" s="36">
        <f ca="1">VLOOKUP(A1222,'Hospitalisation Details'!A1221:L3564,7,FALSE)</f>
        <v>29</v>
      </c>
    </row>
    <row r="1223" spans="1:17" ht="15.5" x14ac:dyDescent="0.35">
      <c r="A1223" s="37" t="s">
        <v>1145</v>
      </c>
      <c r="B1223" s="38" t="str">
        <f>VLOOKUP(A1223,'Customer Names'!A1223:E3557,3,FALSE)</f>
        <v>Jaswell</v>
      </c>
      <c r="C1223" s="39">
        <f>VLOOKUP(A1223,'Medical Examinations'!A1223:J3557,2,FALSE)</f>
        <v>19.95</v>
      </c>
      <c r="D1223" s="38">
        <f>VLOOKUP(A1223,'Medical Examinations'!A1223:J3557,4,FALSE)</f>
        <v>6.24</v>
      </c>
      <c r="E1223" s="40" t="str">
        <f>VLOOKUP(A1223,'Medical Examinations'!A1223:J3557,6,FALSE)</f>
        <v>Yes</v>
      </c>
      <c r="F1223" s="41" t="str">
        <f>VLOOKUP(A1223,'Medical Examinations'!A1223:J3557,7,FALSE)</f>
        <v>No</v>
      </c>
      <c r="G1223" s="41" t="str">
        <f>VLOOKUP(A1223,'Medical Examinations'!A1223:J3557,8,FALSE)</f>
        <v>No</v>
      </c>
      <c r="H1223" s="41">
        <f>VLOOKUP(A1223,'Medical Examinations'!A1223:J3557,9,FALSE)</f>
        <v>0</v>
      </c>
      <c r="I1223" s="41" t="str">
        <f>VLOOKUP(A1223,'Medical Examinations'!A1223:J3557,10,FALSE)</f>
        <v>No</v>
      </c>
      <c r="J1223" s="41" t="str">
        <f>VLOOKUP(A1223,'Medical Examinations'!A1223:J3557,3,FALSE)</f>
        <v>Normal weight</v>
      </c>
      <c r="K1223" s="41" t="str">
        <f>VLOOKUP(A1223,'Medical Examinations'!A1223:J3557,5,FALSE)</f>
        <v>Prediabetese</v>
      </c>
      <c r="L1223" s="42">
        <f>VLOOKUP(Healthcare!A1223,'Hospitalisation Details'!A1223:L3565,6,FALSE)</f>
        <v>35318</v>
      </c>
      <c r="M1223" s="43">
        <f>VLOOKUP(A1223,'Hospitalisation Details'!A1223:L3565,9,FALSE)</f>
        <v>9193.84</v>
      </c>
      <c r="N1223" s="40" t="str">
        <f>VLOOKUP(Healthcare!A1223,'Hospitalisation Details'!A1223:L3565,10,FALSE)</f>
        <v>tier - 2</v>
      </c>
      <c r="O1223" s="41" t="str">
        <f>VLOOKUP(A1223,'Hospitalisation Details'!A1222:L3565,11,FALSE)</f>
        <v>tier - 1</v>
      </c>
      <c r="P1223" s="41" t="str">
        <f>VLOOKUP(A1223,'Hospitalisation Details'!A1222:L3565,12)</f>
        <v>R1012</v>
      </c>
      <c r="Q1223" s="44">
        <f ca="1">VLOOKUP(A1223,'Hospitalisation Details'!A1222:L3565,7,FALSE)</f>
        <v>30</v>
      </c>
    </row>
    <row r="1224" spans="1:17" ht="15.5" x14ac:dyDescent="0.35">
      <c r="A1224" s="29" t="s">
        <v>1144</v>
      </c>
      <c r="B1224" s="30" t="str">
        <f>VLOOKUP(A1224,'Customer Names'!A1224:E3558,3,FALSE)</f>
        <v>Phillips-Cook</v>
      </c>
      <c r="C1224" s="31">
        <f>VLOOKUP(A1224,'Medical Examinations'!A1224:J3558,2,FALSE)</f>
        <v>21.3</v>
      </c>
      <c r="D1224" s="30">
        <f>VLOOKUP(A1224,'Medical Examinations'!A1224:J3558,4,FALSE)</f>
        <v>10.42</v>
      </c>
      <c r="E1224" s="32" t="str">
        <f>VLOOKUP(A1224,'Medical Examinations'!A1224:J3558,6,FALSE)</f>
        <v>No</v>
      </c>
      <c r="F1224" s="33" t="str">
        <f>VLOOKUP(A1224,'Medical Examinations'!A1224:J3558,7,FALSE)</f>
        <v>No</v>
      </c>
      <c r="G1224" s="33" t="str">
        <f>VLOOKUP(A1224,'Medical Examinations'!A1224:J3558,8,FALSE)</f>
        <v>No</v>
      </c>
      <c r="H1224" s="33">
        <f>VLOOKUP(A1224,'Medical Examinations'!A1224:J3558,9,FALSE)</f>
        <v>2</v>
      </c>
      <c r="I1224" s="33" t="str">
        <f>VLOOKUP(A1224,'Medical Examinations'!A1224:J3558,10,FALSE)</f>
        <v>No</v>
      </c>
      <c r="J1224" s="33" t="str">
        <f>VLOOKUP(A1224,'Medical Examinations'!A1224:J3558,3,FALSE)</f>
        <v>Normal weight</v>
      </c>
      <c r="K1224" s="33" t="str">
        <f>VLOOKUP(A1224,'Medical Examinations'!A1224:J3558,5,FALSE)</f>
        <v>Diabetese</v>
      </c>
      <c r="L1224" s="34">
        <f>VLOOKUP(Healthcare!A1224,'Hospitalisation Details'!A1224:L3566,6,FALSE)</f>
        <v>34328</v>
      </c>
      <c r="M1224" s="35">
        <f>VLOOKUP(A1224,'Hospitalisation Details'!A1224:L3566,9,FALSE)</f>
        <v>9182.17</v>
      </c>
      <c r="N1224" s="32" t="str">
        <f>VLOOKUP(Healthcare!A1224,'Hospitalisation Details'!A1224:L3566,10,FALSE)</f>
        <v>tier - 2</v>
      </c>
      <c r="O1224" s="33" t="str">
        <f>VLOOKUP(A1224,'Hospitalisation Details'!A1223:L3566,11,FALSE)</f>
        <v>tier - 3</v>
      </c>
      <c r="P1224" s="33" t="str">
        <f>VLOOKUP(A1224,'Hospitalisation Details'!A1223:L3566,12)</f>
        <v>R1011</v>
      </c>
      <c r="Q1224" s="36">
        <f ca="1">VLOOKUP(A1224,'Hospitalisation Details'!A1223:L3566,7,FALSE)</f>
        <v>32</v>
      </c>
    </row>
    <row r="1225" spans="1:17" ht="15.5" x14ac:dyDescent="0.35">
      <c r="A1225" s="37" t="s">
        <v>1143</v>
      </c>
      <c r="B1225" s="38" t="str">
        <f>VLOOKUP(A1225,'Customer Names'!A1225:E3559,3,FALSE)</f>
        <v>Clark</v>
      </c>
      <c r="C1225" s="39">
        <f>VLOOKUP(A1225,'Medical Examinations'!A1225:J3559,2,FALSE)</f>
        <v>31.635000000000002</v>
      </c>
      <c r="D1225" s="38">
        <f>VLOOKUP(A1225,'Medical Examinations'!A1225:J3559,4,FALSE)</f>
        <v>11.11</v>
      </c>
      <c r="E1225" s="40" t="str">
        <f>VLOOKUP(A1225,'Medical Examinations'!A1225:J3559,6,FALSE)</f>
        <v>No</v>
      </c>
      <c r="F1225" s="41" t="str">
        <f>VLOOKUP(A1225,'Medical Examinations'!A1225:J3559,7,FALSE)</f>
        <v>No</v>
      </c>
      <c r="G1225" s="41" t="str">
        <f>VLOOKUP(A1225,'Medical Examinations'!A1225:J3559,8,FALSE)</f>
        <v>No</v>
      </c>
      <c r="H1225" s="41">
        <f>VLOOKUP(A1225,'Medical Examinations'!A1225:J3559,9,FALSE)</f>
        <v>0</v>
      </c>
      <c r="I1225" s="41" t="str">
        <f>VLOOKUP(A1225,'Medical Examinations'!A1225:J3559,10,FALSE)</f>
        <v>No</v>
      </c>
      <c r="J1225" s="41" t="str">
        <f>VLOOKUP(A1225,'Medical Examinations'!A1225:J3559,3,FALSE)</f>
        <v>Obesity</v>
      </c>
      <c r="K1225" s="41" t="str">
        <f>VLOOKUP(A1225,'Medical Examinations'!A1225:J3559,5,FALSE)</f>
        <v>Diabetese</v>
      </c>
      <c r="L1225" s="42">
        <f>VLOOKUP(Healthcare!A1225,'Hospitalisation Details'!A1225:L3567,6,FALSE)</f>
        <v>33601</v>
      </c>
      <c r="M1225" s="43">
        <f>VLOOKUP(A1225,'Hospitalisation Details'!A1225:L3567,9,FALSE)</f>
        <v>9174.14</v>
      </c>
      <c r="N1225" s="40" t="str">
        <f>VLOOKUP(Healthcare!A1225,'Hospitalisation Details'!A1225:L3567,10,FALSE)</f>
        <v>tier - 3</v>
      </c>
      <c r="O1225" s="41" t="str">
        <f>VLOOKUP(A1225,'Hospitalisation Details'!A1224:L3567,11,FALSE)</f>
        <v>tier - 1</v>
      </c>
      <c r="P1225" s="41" t="str">
        <f>VLOOKUP(A1225,'Hospitalisation Details'!A1224:L3567,12)</f>
        <v>R1012</v>
      </c>
      <c r="Q1225" s="44">
        <f ca="1">VLOOKUP(A1225,'Hospitalisation Details'!A1224:L3567,7,FALSE)</f>
        <v>34</v>
      </c>
    </row>
    <row r="1226" spans="1:17" ht="15.5" x14ac:dyDescent="0.35">
      <c r="A1226" s="29" t="s">
        <v>1142</v>
      </c>
      <c r="B1226" s="30" t="str">
        <f>VLOOKUP(A1226,'Customer Names'!A1226:E3560,3,FALSE)</f>
        <v>Wang</v>
      </c>
      <c r="C1226" s="31">
        <f>VLOOKUP(A1226,'Medical Examinations'!A1226:J3560,2,FALSE)</f>
        <v>23.9</v>
      </c>
      <c r="D1226" s="30">
        <f>VLOOKUP(A1226,'Medical Examinations'!A1226:J3560,4,FALSE)</f>
        <v>7.67</v>
      </c>
      <c r="E1226" s="32" t="str">
        <f>VLOOKUP(A1226,'Medical Examinations'!A1226:J3560,6,FALSE)</f>
        <v>Yes</v>
      </c>
      <c r="F1226" s="33" t="str">
        <f>VLOOKUP(A1226,'Medical Examinations'!A1226:J3560,7,FALSE)</f>
        <v>No</v>
      </c>
      <c r="G1226" s="33" t="str">
        <f>VLOOKUP(A1226,'Medical Examinations'!A1226:J3560,8,FALSE)</f>
        <v>No</v>
      </c>
      <c r="H1226" s="33">
        <f>VLOOKUP(A1226,'Medical Examinations'!A1226:J3560,9,FALSE)</f>
        <v>2</v>
      </c>
      <c r="I1226" s="33" t="str">
        <f>VLOOKUP(A1226,'Medical Examinations'!A1226:J3560,10,FALSE)</f>
        <v>No</v>
      </c>
      <c r="J1226" s="33" t="str">
        <f>VLOOKUP(A1226,'Medical Examinations'!A1226:J3560,3,FALSE)</f>
        <v>Normal weight</v>
      </c>
      <c r="K1226" s="33" t="str">
        <f>VLOOKUP(A1226,'Medical Examinations'!A1226:J3560,5,FALSE)</f>
        <v>Diabetese</v>
      </c>
      <c r="L1226" s="34">
        <f>VLOOKUP(Healthcare!A1226,'Hospitalisation Details'!A1226:L3568,6,FALSE)</f>
        <v>33170</v>
      </c>
      <c r="M1226" s="35">
        <f>VLOOKUP(A1226,'Hospitalisation Details'!A1226:L3568,9,FALSE)</f>
        <v>9171.75</v>
      </c>
      <c r="N1226" s="32" t="str">
        <f>VLOOKUP(Healthcare!A1226,'Hospitalisation Details'!A1226:L3568,10,FALSE)</f>
        <v>tier - 2</v>
      </c>
      <c r="O1226" s="33" t="str">
        <f>VLOOKUP(A1226,'Hospitalisation Details'!A1225:L3568,11,FALSE)</f>
        <v>tier - 2</v>
      </c>
      <c r="P1226" s="33" t="str">
        <f>VLOOKUP(A1226,'Hospitalisation Details'!A1225:L3568,12)</f>
        <v>R1012</v>
      </c>
      <c r="Q1226" s="36">
        <f ca="1">VLOOKUP(A1226,'Hospitalisation Details'!A1225:L3568,7,FALSE)</f>
        <v>35</v>
      </c>
    </row>
    <row r="1227" spans="1:17" ht="15.5" x14ac:dyDescent="0.35">
      <c r="A1227" s="37" t="s">
        <v>1141</v>
      </c>
      <c r="B1227" s="38" t="str">
        <f>VLOOKUP(A1227,'Customer Names'!A1227:E3561,3,FALSE)</f>
        <v>Desruisseaux</v>
      </c>
      <c r="C1227" s="39">
        <f>VLOOKUP(A1227,'Medical Examinations'!A1227:J3561,2,FALSE)</f>
        <v>34.15</v>
      </c>
      <c r="D1227" s="38">
        <f>VLOOKUP(A1227,'Medical Examinations'!A1227:J3561,4,FALSE)</f>
        <v>6.15</v>
      </c>
      <c r="E1227" s="40" t="str">
        <f>VLOOKUP(A1227,'Medical Examinations'!A1227:J3561,6,FALSE)</f>
        <v>No</v>
      </c>
      <c r="F1227" s="41" t="str">
        <f>VLOOKUP(A1227,'Medical Examinations'!A1227:J3561,7,FALSE)</f>
        <v>No</v>
      </c>
      <c r="G1227" s="41" t="str">
        <f>VLOOKUP(A1227,'Medical Examinations'!A1227:J3561,8,FALSE)</f>
        <v>No</v>
      </c>
      <c r="H1227" s="41">
        <f>VLOOKUP(A1227,'Medical Examinations'!A1227:J3561,9,FALSE)</f>
        <v>0</v>
      </c>
      <c r="I1227" s="41" t="str">
        <f>VLOOKUP(A1227,'Medical Examinations'!A1227:J3561,10,FALSE)</f>
        <v>No</v>
      </c>
      <c r="J1227" s="41" t="str">
        <f>VLOOKUP(A1227,'Medical Examinations'!A1227:J3561,3,FALSE)</f>
        <v>Obesity</v>
      </c>
      <c r="K1227" s="41" t="str">
        <f>VLOOKUP(A1227,'Medical Examinations'!A1227:J3561,5,FALSE)</f>
        <v>Prediabetese</v>
      </c>
      <c r="L1227" s="42">
        <f>VLOOKUP(Healthcare!A1227,'Hospitalisation Details'!A1227:L3569,6,FALSE)</f>
        <v>33108</v>
      </c>
      <c r="M1227" s="43">
        <f>VLOOKUP(A1227,'Hospitalisation Details'!A1227:L3569,9,FALSE)</f>
        <v>9159.51</v>
      </c>
      <c r="N1227" s="40" t="str">
        <f>VLOOKUP(Healthcare!A1227,'Hospitalisation Details'!A1227:L3569,10,FALSE)</f>
        <v>tier - 2</v>
      </c>
      <c r="O1227" s="41" t="str">
        <f>VLOOKUP(A1227,'Hospitalisation Details'!A1226:L3569,11,FALSE)</f>
        <v>tier - 2</v>
      </c>
      <c r="P1227" s="41" t="str">
        <f>VLOOKUP(A1227,'Hospitalisation Details'!A1226:L3569,12)</f>
        <v>R1021</v>
      </c>
      <c r="Q1227" s="44">
        <f ca="1">VLOOKUP(A1227,'Hospitalisation Details'!A1226:L3569,7,FALSE)</f>
        <v>36</v>
      </c>
    </row>
    <row r="1228" spans="1:17" ht="15.5" x14ac:dyDescent="0.35">
      <c r="A1228" s="29" t="s">
        <v>1140</v>
      </c>
      <c r="B1228" s="30" t="str">
        <f>VLOOKUP(A1228,'Customer Names'!A1228:E3562,3,FALSE)</f>
        <v>Ripp</v>
      </c>
      <c r="C1228" s="31">
        <f>VLOOKUP(A1228,'Medical Examinations'!A1228:J3562,2,FALSE)</f>
        <v>28.71</v>
      </c>
      <c r="D1228" s="30">
        <f>VLOOKUP(A1228,'Medical Examinations'!A1228:J3562,4,FALSE)</f>
        <v>5.71</v>
      </c>
      <c r="E1228" s="32" t="str">
        <f>VLOOKUP(A1228,'Medical Examinations'!A1228:J3562,6,FALSE)</f>
        <v>No</v>
      </c>
      <c r="F1228" s="33" t="str">
        <f>VLOOKUP(A1228,'Medical Examinations'!A1228:J3562,7,FALSE)</f>
        <v>No</v>
      </c>
      <c r="G1228" s="33" t="str">
        <f>VLOOKUP(A1228,'Medical Examinations'!A1228:J3562,8,FALSE)</f>
        <v>No</v>
      </c>
      <c r="H1228" s="33">
        <f>VLOOKUP(A1228,'Medical Examinations'!A1228:J3562,9,FALSE)</f>
        <v>0</v>
      </c>
      <c r="I1228" s="33" t="str">
        <f>VLOOKUP(A1228,'Medical Examinations'!A1228:J3562,10,FALSE)</f>
        <v>No</v>
      </c>
      <c r="J1228" s="33" t="str">
        <f>VLOOKUP(A1228,'Medical Examinations'!A1228:J3562,3,FALSE)</f>
        <v>Overweight</v>
      </c>
      <c r="K1228" s="33" t="str">
        <f>VLOOKUP(A1228,'Medical Examinations'!A1228:J3562,5,FALSE)</f>
        <v>Prediabetese</v>
      </c>
      <c r="L1228" s="34">
        <f>VLOOKUP(Healthcare!A1228,'Hospitalisation Details'!A1228:L3570,6,FALSE)</f>
        <v>33946</v>
      </c>
      <c r="M1228" s="35">
        <f>VLOOKUP(A1228,'Hospitalisation Details'!A1228:L3570,9,FALSE)</f>
        <v>9147.5</v>
      </c>
      <c r="N1228" s="32" t="str">
        <f>VLOOKUP(Healthcare!A1228,'Hospitalisation Details'!A1228:L3570,10,FALSE)</f>
        <v>tier - 2</v>
      </c>
      <c r="O1228" s="33" t="str">
        <f>VLOOKUP(A1228,'Hospitalisation Details'!A1227:L3570,11,FALSE)</f>
        <v>tier - 1</v>
      </c>
      <c r="P1228" s="33" t="str">
        <f>VLOOKUP(A1228,'Hospitalisation Details'!A1227:L3570,12)</f>
        <v>R1012</v>
      </c>
      <c r="Q1228" s="36">
        <f ca="1">VLOOKUP(A1228,'Hospitalisation Details'!A1227:L3570,7,FALSE)</f>
        <v>33</v>
      </c>
    </row>
    <row r="1229" spans="1:17" ht="15.5" x14ac:dyDescent="0.35">
      <c r="A1229" s="37" t="s">
        <v>1139</v>
      </c>
      <c r="B1229" s="38" t="str">
        <f>VLOOKUP(A1229,'Customer Names'!A1229:E3563,3,FALSE)</f>
        <v>Harris</v>
      </c>
      <c r="C1229" s="39">
        <f>VLOOKUP(A1229,'Medical Examinations'!A1229:J3563,2,FALSE)</f>
        <v>36.700000000000003</v>
      </c>
      <c r="D1229" s="38">
        <f>VLOOKUP(A1229,'Medical Examinations'!A1229:J3563,4,FALSE)</f>
        <v>8.6999999999999993</v>
      </c>
      <c r="E1229" s="40" t="str">
        <f>VLOOKUP(A1229,'Medical Examinations'!A1229:J3563,6,FALSE)</f>
        <v>Yes</v>
      </c>
      <c r="F1229" s="41" t="str">
        <f>VLOOKUP(A1229,'Medical Examinations'!A1229:J3563,7,FALSE)</f>
        <v>No</v>
      </c>
      <c r="G1229" s="41" t="str">
        <f>VLOOKUP(A1229,'Medical Examinations'!A1229:J3563,8,FALSE)</f>
        <v>No</v>
      </c>
      <c r="H1229" s="41">
        <f>VLOOKUP(A1229,'Medical Examinations'!A1229:J3563,9,FALSE)</f>
        <v>2</v>
      </c>
      <c r="I1229" s="41" t="str">
        <f>VLOOKUP(A1229,'Medical Examinations'!A1229:J3563,10,FALSE)</f>
        <v>No</v>
      </c>
      <c r="J1229" s="41" t="str">
        <f>VLOOKUP(A1229,'Medical Examinations'!A1229:J3563,3,FALSE)</f>
        <v>Obesity</v>
      </c>
      <c r="K1229" s="41" t="str">
        <f>VLOOKUP(A1229,'Medical Examinations'!A1229:J3563,5,FALSE)</f>
        <v>Diabetese</v>
      </c>
      <c r="L1229" s="42">
        <f>VLOOKUP(Healthcare!A1229,'Hospitalisation Details'!A1229:L3571,6,FALSE)</f>
        <v>33164</v>
      </c>
      <c r="M1229" s="43">
        <f>VLOOKUP(A1229,'Hospitalisation Details'!A1229:L3571,9,FALSE)</f>
        <v>9144.57</v>
      </c>
      <c r="N1229" s="40" t="str">
        <f>VLOOKUP(Healthcare!A1229,'Hospitalisation Details'!A1229:L3571,10,FALSE)</f>
        <v>tier - 3</v>
      </c>
      <c r="O1229" s="41" t="str">
        <f>VLOOKUP(A1229,'Hospitalisation Details'!A1228:L3571,11,FALSE)</f>
        <v>tier - 2</v>
      </c>
      <c r="P1229" s="41" t="str">
        <f>VLOOKUP(A1229,'Hospitalisation Details'!A1228:L3571,12)</f>
        <v>R1011</v>
      </c>
      <c r="Q1229" s="44">
        <f ca="1">VLOOKUP(A1229,'Hospitalisation Details'!A1228:L3571,7,FALSE)</f>
        <v>35</v>
      </c>
    </row>
    <row r="1230" spans="1:17" ht="15.5" x14ac:dyDescent="0.35">
      <c r="A1230" s="29" t="s">
        <v>1138</v>
      </c>
      <c r="B1230" s="30" t="str">
        <f>VLOOKUP(A1230,'Customer Names'!A1230:E3564,3,FALSE)</f>
        <v>Shafer</v>
      </c>
      <c r="C1230" s="31">
        <f>VLOOKUP(A1230,'Medical Examinations'!A1230:J3564,2,FALSE)</f>
        <v>34.1</v>
      </c>
      <c r="D1230" s="30">
        <f>VLOOKUP(A1230,'Medical Examinations'!A1230:J3564,4,FALSE)</f>
        <v>9.0399999999999991</v>
      </c>
      <c r="E1230" s="32" t="str">
        <f>VLOOKUP(A1230,'Medical Examinations'!A1230:J3564,6,FALSE)</f>
        <v>Yes</v>
      </c>
      <c r="F1230" s="33" t="str">
        <f>VLOOKUP(A1230,'Medical Examinations'!A1230:J3564,7,FALSE)</f>
        <v>No</v>
      </c>
      <c r="G1230" s="33" t="str">
        <f>VLOOKUP(A1230,'Medical Examinations'!A1230:J3564,8,FALSE)</f>
        <v>No</v>
      </c>
      <c r="H1230" s="33">
        <f>VLOOKUP(A1230,'Medical Examinations'!A1230:J3564,9,FALSE)</f>
        <v>2</v>
      </c>
      <c r="I1230" s="33" t="str">
        <f>VLOOKUP(A1230,'Medical Examinations'!A1230:J3564,10,FALSE)</f>
        <v>No</v>
      </c>
      <c r="J1230" s="33" t="str">
        <f>VLOOKUP(A1230,'Medical Examinations'!A1230:J3564,3,FALSE)</f>
        <v>Obesity</v>
      </c>
      <c r="K1230" s="33" t="str">
        <f>VLOOKUP(A1230,'Medical Examinations'!A1230:J3564,5,FALSE)</f>
        <v>Diabetese</v>
      </c>
      <c r="L1230" s="34">
        <f>VLOOKUP(Healthcare!A1230,'Hospitalisation Details'!A1230:L3572,6,FALSE)</f>
        <v>33097</v>
      </c>
      <c r="M1230" s="35">
        <f>VLOOKUP(A1230,'Hospitalisation Details'!A1230:L3572,9,FALSE)</f>
        <v>9140.9500000000007</v>
      </c>
      <c r="N1230" s="32" t="str">
        <f>VLOOKUP(Healthcare!A1230,'Hospitalisation Details'!A1230:L3572,10,FALSE)</f>
        <v>tier - 3</v>
      </c>
      <c r="O1230" s="33" t="str">
        <f>VLOOKUP(A1230,'Hospitalisation Details'!A1229:L3572,11,FALSE)</f>
        <v>tier - 3</v>
      </c>
      <c r="P1230" s="33" t="str">
        <f>VLOOKUP(A1230,'Hospitalisation Details'!A1229:L3572,12)</f>
        <v>R1013</v>
      </c>
      <c r="Q1230" s="36">
        <f ca="1">VLOOKUP(A1230,'Hospitalisation Details'!A1229:L3572,7,FALSE)</f>
        <v>36</v>
      </c>
    </row>
    <row r="1231" spans="1:17" ht="15.5" x14ac:dyDescent="0.35">
      <c r="A1231" s="37" t="s">
        <v>1137</v>
      </c>
      <c r="B1231" s="38" t="str">
        <f>VLOOKUP(A1231,'Customer Names'!A1231:E3565,3,FALSE)</f>
        <v>Hemesath</v>
      </c>
      <c r="C1231" s="39">
        <f>VLOOKUP(A1231,'Medical Examinations'!A1231:J3565,2,FALSE)</f>
        <v>25.7</v>
      </c>
      <c r="D1231" s="38">
        <f>VLOOKUP(A1231,'Medical Examinations'!A1231:J3565,4,FALSE)</f>
        <v>5.61</v>
      </c>
      <c r="E1231" s="40" t="str">
        <f>VLOOKUP(A1231,'Medical Examinations'!A1231:J3565,6,FALSE)</f>
        <v>No</v>
      </c>
      <c r="F1231" s="41" t="str">
        <f>VLOOKUP(A1231,'Medical Examinations'!A1231:J3565,7,FALSE)</f>
        <v>No</v>
      </c>
      <c r="G1231" s="41" t="str">
        <f>VLOOKUP(A1231,'Medical Examinations'!A1231:J3565,8,FALSE)</f>
        <v>No</v>
      </c>
      <c r="H1231" s="41">
        <f>VLOOKUP(A1231,'Medical Examinations'!A1231:J3565,9,FALSE)</f>
        <v>0</v>
      </c>
      <c r="I1231" s="41" t="str">
        <f>VLOOKUP(A1231,'Medical Examinations'!A1231:J3565,10,FALSE)</f>
        <v>No</v>
      </c>
      <c r="J1231" s="41" t="str">
        <f>VLOOKUP(A1231,'Medical Examinations'!A1231:J3565,3,FALSE)</f>
        <v>Overweight</v>
      </c>
      <c r="K1231" s="41" t="str">
        <f>VLOOKUP(A1231,'Medical Examinations'!A1231:J3565,5,FALSE)</f>
        <v>Normal</v>
      </c>
      <c r="L1231" s="42">
        <f>VLOOKUP(Healthcare!A1231,'Hospitalisation Details'!A1231:L3573,6,FALSE)</f>
        <v>35766</v>
      </c>
      <c r="M1231" s="43">
        <f>VLOOKUP(A1231,'Hospitalisation Details'!A1231:L3573,9,FALSE)</f>
        <v>9101.7999999999993</v>
      </c>
      <c r="N1231" s="40" t="str">
        <f>VLOOKUP(Healthcare!A1231,'Hospitalisation Details'!A1231:L3573,10,FALSE)</f>
        <v>tier - 2</v>
      </c>
      <c r="O1231" s="41" t="str">
        <f>VLOOKUP(A1231,'Hospitalisation Details'!A1230:L3573,11,FALSE)</f>
        <v>tier - 1</v>
      </c>
      <c r="P1231" s="41" t="str">
        <f>VLOOKUP(A1231,'Hospitalisation Details'!A1230:L3573,12)</f>
        <v>R1011</v>
      </c>
      <c r="Q1231" s="44">
        <f ca="1">VLOOKUP(A1231,'Hospitalisation Details'!A1230:L3573,7,FALSE)</f>
        <v>28</v>
      </c>
    </row>
    <row r="1232" spans="1:17" ht="15.5" x14ac:dyDescent="0.35">
      <c r="A1232" s="29" t="s">
        <v>1136</v>
      </c>
      <c r="B1232" s="30" t="str">
        <f>VLOOKUP(A1232,'Customer Names'!A1232:E3566,3,FALSE)</f>
        <v>Vinci</v>
      </c>
      <c r="C1232" s="31">
        <f>VLOOKUP(A1232,'Medical Examinations'!A1232:J3566,2,FALSE)</f>
        <v>21.68</v>
      </c>
      <c r="D1232" s="30">
        <f>VLOOKUP(A1232,'Medical Examinations'!A1232:J3566,4,FALSE)</f>
        <v>8.1199999999999992</v>
      </c>
      <c r="E1232" s="32" t="str">
        <f>VLOOKUP(A1232,'Medical Examinations'!A1232:J3566,6,FALSE)</f>
        <v>No</v>
      </c>
      <c r="F1232" s="33" t="str">
        <f>VLOOKUP(A1232,'Medical Examinations'!A1232:J3566,7,FALSE)</f>
        <v>No</v>
      </c>
      <c r="G1232" s="33" t="str">
        <f>VLOOKUP(A1232,'Medical Examinations'!A1232:J3566,8,FALSE)</f>
        <v>No</v>
      </c>
      <c r="H1232" s="33">
        <f>VLOOKUP(A1232,'Medical Examinations'!A1232:J3566,9,FALSE)</f>
        <v>0</v>
      </c>
      <c r="I1232" s="33" t="str">
        <f>VLOOKUP(A1232,'Medical Examinations'!A1232:J3566,10,FALSE)</f>
        <v>No</v>
      </c>
      <c r="J1232" s="33" t="str">
        <f>VLOOKUP(A1232,'Medical Examinations'!A1232:J3566,3,FALSE)</f>
        <v>Normal weight</v>
      </c>
      <c r="K1232" s="33" t="str">
        <f>VLOOKUP(A1232,'Medical Examinations'!A1232:J3566,5,FALSE)</f>
        <v>Diabetese</v>
      </c>
      <c r="L1232" s="34">
        <f>VLOOKUP(Healthcare!A1232,'Hospitalisation Details'!A1232:L3574,6,FALSE)</f>
        <v>35012</v>
      </c>
      <c r="M1232" s="35">
        <f>VLOOKUP(A1232,'Hospitalisation Details'!A1232:L3574,9,FALSE)</f>
        <v>9095.94</v>
      </c>
      <c r="N1232" s="32" t="str">
        <f>VLOOKUP(Healthcare!A1232,'Hospitalisation Details'!A1232:L3574,10,FALSE)</f>
        <v>tier - 3</v>
      </c>
      <c r="O1232" s="33" t="str">
        <f>VLOOKUP(A1232,'Hospitalisation Details'!A1231:L3574,11,FALSE)</f>
        <v>tier - 1</v>
      </c>
      <c r="P1232" s="33" t="str">
        <f>VLOOKUP(A1232,'Hospitalisation Details'!A1231:L3574,12)</f>
        <v>R1011</v>
      </c>
      <c r="Q1232" s="36">
        <f ca="1">VLOOKUP(A1232,'Hospitalisation Details'!A1231:L3574,7,FALSE)</f>
        <v>30</v>
      </c>
    </row>
    <row r="1233" spans="1:17" ht="15.5" x14ac:dyDescent="0.35">
      <c r="A1233" s="37" t="s">
        <v>1135</v>
      </c>
      <c r="B1233" s="38" t="str">
        <f>VLOOKUP(A1233,'Customer Names'!A1233:E3567,3,FALSE)</f>
        <v>Diamond-Husmann</v>
      </c>
      <c r="C1233" s="39">
        <f>VLOOKUP(A1233,'Medical Examinations'!A1233:J3567,2,FALSE)</f>
        <v>25.175000000000001</v>
      </c>
      <c r="D1233" s="38">
        <f>VLOOKUP(A1233,'Medical Examinations'!A1233:J3567,4,FALSE)</f>
        <v>4.74</v>
      </c>
      <c r="E1233" s="40" t="str">
        <f>VLOOKUP(A1233,'Medical Examinations'!A1233:J3567,6,FALSE)</f>
        <v>No</v>
      </c>
      <c r="F1233" s="41" t="str">
        <f>VLOOKUP(A1233,'Medical Examinations'!A1233:J3567,7,FALSE)</f>
        <v>No</v>
      </c>
      <c r="G1233" s="41" t="str">
        <f>VLOOKUP(A1233,'Medical Examinations'!A1233:J3567,8,FALSE)</f>
        <v>No</v>
      </c>
      <c r="H1233" s="41">
        <f>VLOOKUP(A1233,'Medical Examinations'!A1233:J3567,9,FALSE)</f>
        <v>0</v>
      </c>
      <c r="I1233" s="41" t="str">
        <f>VLOOKUP(A1233,'Medical Examinations'!A1233:J3567,10,FALSE)</f>
        <v>No</v>
      </c>
      <c r="J1233" s="41" t="str">
        <f>VLOOKUP(A1233,'Medical Examinations'!A1233:J3567,3,FALSE)</f>
        <v>Overweight</v>
      </c>
      <c r="K1233" s="41" t="str">
        <f>VLOOKUP(A1233,'Medical Examinations'!A1233:J3567,5,FALSE)</f>
        <v>Normal</v>
      </c>
      <c r="L1233" s="42">
        <f>VLOOKUP(Healthcare!A1233,'Hospitalisation Details'!A1233:L3575,6,FALSE)</f>
        <v>35738</v>
      </c>
      <c r="M1233" s="43">
        <f>VLOOKUP(A1233,'Hospitalisation Details'!A1233:L3575,9,FALSE)</f>
        <v>9095.07</v>
      </c>
      <c r="N1233" s="40" t="str">
        <f>VLOOKUP(Healthcare!A1233,'Hospitalisation Details'!A1233:L3575,10,FALSE)</f>
        <v>tier - 2</v>
      </c>
      <c r="O1233" s="41" t="str">
        <f>VLOOKUP(A1233,'Hospitalisation Details'!A1232:L3575,11,FALSE)</f>
        <v>tier - 2</v>
      </c>
      <c r="P1233" s="41" t="str">
        <f>VLOOKUP(A1233,'Hospitalisation Details'!A1232:L3575,12)</f>
        <v>R1024</v>
      </c>
      <c r="Q1233" s="44">
        <f ca="1">VLOOKUP(A1233,'Hospitalisation Details'!A1232:L3575,7,FALSE)</f>
        <v>28</v>
      </c>
    </row>
    <row r="1234" spans="1:17" ht="15.5" x14ac:dyDescent="0.35">
      <c r="A1234" s="29" t="s">
        <v>1134</v>
      </c>
      <c r="B1234" s="30" t="str">
        <f>VLOOKUP(A1234,'Customer Names'!A1234:E3568,3,FALSE)</f>
        <v>Soto</v>
      </c>
      <c r="C1234" s="31">
        <f>VLOOKUP(A1234,'Medical Examinations'!A1234:J3568,2,FALSE)</f>
        <v>44.77</v>
      </c>
      <c r="D1234" s="30">
        <f>VLOOKUP(A1234,'Medical Examinations'!A1234:J3568,4,FALSE)</f>
        <v>4.0599999999999996</v>
      </c>
      <c r="E1234" s="32" t="str">
        <f>VLOOKUP(A1234,'Medical Examinations'!A1234:J3568,6,FALSE)</f>
        <v>No</v>
      </c>
      <c r="F1234" s="33" t="str">
        <f>VLOOKUP(A1234,'Medical Examinations'!A1234:J3568,7,FALSE)</f>
        <v>No</v>
      </c>
      <c r="G1234" s="33" t="str">
        <f>VLOOKUP(A1234,'Medical Examinations'!A1234:J3568,8,FALSE)</f>
        <v>No</v>
      </c>
      <c r="H1234" s="33">
        <f>VLOOKUP(A1234,'Medical Examinations'!A1234:J3568,9,FALSE)</f>
        <v>2</v>
      </c>
      <c r="I1234" s="33" t="str">
        <f>VLOOKUP(A1234,'Medical Examinations'!A1234:J3568,10,FALSE)</f>
        <v>No</v>
      </c>
      <c r="J1234" s="33" t="str">
        <f>VLOOKUP(A1234,'Medical Examinations'!A1234:J3568,3,FALSE)</f>
        <v>Obesity</v>
      </c>
      <c r="K1234" s="33" t="str">
        <f>VLOOKUP(A1234,'Medical Examinations'!A1234:J3568,5,FALSE)</f>
        <v>Normal</v>
      </c>
      <c r="L1234" s="34">
        <f>VLOOKUP(Healthcare!A1234,'Hospitalisation Details'!A1234:L3576,6,FALSE)</f>
        <v>33940</v>
      </c>
      <c r="M1234" s="35">
        <f>VLOOKUP(A1234,'Hospitalisation Details'!A1234:L3576,9,FALSE)</f>
        <v>9058.73</v>
      </c>
      <c r="N1234" s="32" t="str">
        <f>VLOOKUP(Healthcare!A1234,'Hospitalisation Details'!A1234:L3576,10,FALSE)</f>
        <v>tier - 3</v>
      </c>
      <c r="O1234" s="33" t="str">
        <f>VLOOKUP(A1234,'Hospitalisation Details'!A1233:L3576,11,FALSE)</f>
        <v>tier - 2</v>
      </c>
      <c r="P1234" s="33" t="str">
        <f>VLOOKUP(A1234,'Hospitalisation Details'!A1233:L3576,12)</f>
        <v>R1013</v>
      </c>
      <c r="Q1234" s="36">
        <f ca="1">VLOOKUP(A1234,'Hospitalisation Details'!A1233:L3576,7,FALSE)</f>
        <v>33</v>
      </c>
    </row>
    <row r="1235" spans="1:17" ht="15.5" x14ac:dyDescent="0.35">
      <c r="A1235" s="37" t="s">
        <v>1133</v>
      </c>
      <c r="B1235" s="38" t="str">
        <f>VLOOKUP(A1235,'Customer Names'!A1235:E3569,3,FALSE)</f>
        <v>Howard</v>
      </c>
      <c r="C1235" s="39">
        <f>VLOOKUP(A1235,'Medical Examinations'!A1235:J3569,2,FALSE)</f>
        <v>37.07</v>
      </c>
      <c r="D1235" s="38">
        <f>VLOOKUP(A1235,'Medical Examinations'!A1235:J3569,4,FALSE)</f>
        <v>5.69</v>
      </c>
      <c r="E1235" s="40" t="str">
        <f>VLOOKUP(A1235,'Medical Examinations'!A1235:J3569,6,FALSE)</f>
        <v>No</v>
      </c>
      <c r="F1235" s="41" t="str">
        <f>VLOOKUP(A1235,'Medical Examinations'!A1235:J3569,7,FALSE)</f>
        <v>No</v>
      </c>
      <c r="G1235" s="41" t="str">
        <f>VLOOKUP(A1235,'Medical Examinations'!A1235:J3569,8,FALSE)</f>
        <v>No</v>
      </c>
      <c r="H1235" s="41">
        <f>VLOOKUP(A1235,'Medical Examinations'!A1235:J3569,9,FALSE)</f>
        <v>2</v>
      </c>
      <c r="I1235" s="41" t="str">
        <f>VLOOKUP(A1235,'Medical Examinations'!A1235:J3569,10,FALSE)</f>
        <v>No</v>
      </c>
      <c r="J1235" s="41" t="str">
        <f>VLOOKUP(A1235,'Medical Examinations'!A1235:J3569,3,FALSE)</f>
        <v>Obesity</v>
      </c>
      <c r="K1235" s="41" t="str">
        <f>VLOOKUP(A1235,'Medical Examinations'!A1235:J3569,5,FALSE)</f>
        <v>Normal</v>
      </c>
      <c r="L1235" s="42">
        <f>VLOOKUP(Healthcare!A1235,'Hospitalisation Details'!A1235:L3577,6,FALSE)</f>
        <v>33945</v>
      </c>
      <c r="M1235" s="43">
        <f>VLOOKUP(A1235,'Hospitalisation Details'!A1235:L3577,9,FALSE)</f>
        <v>9048.0300000000007</v>
      </c>
      <c r="N1235" s="40" t="str">
        <f>VLOOKUP(Healthcare!A1235,'Hospitalisation Details'!A1235:L3577,10,FALSE)</f>
        <v>tier - 2</v>
      </c>
      <c r="O1235" s="41" t="str">
        <f>VLOOKUP(A1235,'Hospitalisation Details'!A1234:L3577,11,FALSE)</f>
        <v>tier - 2</v>
      </c>
      <c r="P1235" s="41" t="str">
        <f>VLOOKUP(A1235,'Hospitalisation Details'!A1234:L3577,12)</f>
        <v>R1013</v>
      </c>
      <c r="Q1235" s="44">
        <f ca="1">VLOOKUP(A1235,'Hospitalisation Details'!A1234:L3577,7,FALSE)</f>
        <v>33</v>
      </c>
    </row>
    <row r="1236" spans="1:17" ht="15.5" x14ac:dyDescent="0.35">
      <c r="A1236" s="29" t="s">
        <v>1132</v>
      </c>
      <c r="B1236" s="30" t="str">
        <f>VLOOKUP(A1236,'Customer Names'!A1236:E3570,3,FALSE)</f>
        <v>Patrick</v>
      </c>
      <c r="C1236" s="31">
        <f>VLOOKUP(A1236,'Medical Examinations'!A1236:J3570,2,FALSE)</f>
        <v>39.799999999999997</v>
      </c>
      <c r="D1236" s="30">
        <f>VLOOKUP(A1236,'Medical Examinations'!A1236:J3570,4,FALSE)</f>
        <v>5.66</v>
      </c>
      <c r="E1236" s="32" t="str">
        <f>VLOOKUP(A1236,'Medical Examinations'!A1236:J3570,6,FALSE)</f>
        <v>No</v>
      </c>
      <c r="F1236" s="33" t="str">
        <f>VLOOKUP(A1236,'Medical Examinations'!A1236:J3570,7,FALSE)</f>
        <v>No</v>
      </c>
      <c r="G1236" s="33" t="str">
        <f>VLOOKUP(A1236,'Medical Examinations'!A1236:J3570,8,FALSE)</f>
        <v>Yes</v>
      </c>
      <c r="H1236" s="33">
        <f>VLOOKUP(A1236,'Medical Examinations'!A1236:J3570,9,FALSE)</f>
        <v>1</v>
      </c>
      <c r="I1236" s="33" t="str">
        <f>VLOOKUP(A1236,'Medical Examinations'!A1236:J3570,10,FALSE)</f>
        <v>No</v>
      </c>
      <c r="J1236" s="33" t="str">
        <f>VLOOKUP(A1236,'Medical Examinations'!A1236:J3570,3,FALSE)</f>
        <v>Obesity</v>
      </c>
      <c r="K1236" s="33" t="str">
        <f>VLOOKUP(A1236,'Medical Examinations'!A1236:J3570,5,FALSE)</f>
        <v>Normal</v>
      </c>
      <c r="L1236" s="34">
        <f>VLOOKUP(Healthcare!A1236,'Hospitalisation Details'!A1236:L3578,6,FALSE)</f>
        <v>34304</v>
      </c>
      <c r="M1236" s="35">
        <f>VLOOKUP(A1236,'Hospitalisation Details'!A1236:L3578,9,FALSE)</f>
        <v>9010.2000000000007</v>
      </c>
      <c r="N1236" s="32" t="str">
        <f>VLOOKUP(Healthcare!A1236,'Hospitalisation Details'!A1236:L3578,10,FALSE)</f>
        <v>tier - 2</v>
      </c>
      <c r="O1236" s="33" t="str">
        <f>VLOOKUP(A1236,'Hospitalisation Details'!A1235:L3578,11,FALSE)</f>
        <v>tier - 3</v>
      </c>
      <c r="P1236" s="33" t="str">
        <f>VLOOKUP(A1236,'Hospitalisation Details'!A1235:L3578,12)</f>
        <v>R1026</v>
      </c>
      <c r="Q1236" s="36">
        <f ca="1">VLOOKUP(A1236,'Hospitalisation Details'!A1235:L3578,7,FALSE)</f>
        <v>32</v>
      </c>
    </row>
    <row r="1237" spans="1:17" ht="15.5" x14ac:dyDescent="0.35">
      <c r="A1237" s="37" t="s">
        <v>1131</v>
      </c>
      <c r="B1237" s="38" t="str">
        <f>VLOOKUP(A1237,'Customer Names'!A1237:E3571,3,FALSE)</f>
        <v>Dacko</v>
      </c>
      <c r="C1237" s="39">
        <f>VLOOKUP(A1237,'Medical Examinations'!A1237:J3571,2,FALSE)</f>
        <v>26.36</v>
      </c>
      <c r="D1237" s="38">
        <f>VLOOKUP(A1237,'Medical Examinations'!A1237:J3571,4,FALSE)</f>
        <v>4.32</v>
      </c>
      <c r="E1237" s="40" t="str">
        <f>VLOOKUP(A1237,'Medical Examinations'!A1237:J3571,6,FALSE)</f>
        <v>No</v>
      </c>
      <c r="F1237" s="41" t="str">
        <f>VLOOKUP(A1237,'Medical Examinations'!A1237:J3571,7,FALSE)</f>
        <v>No</v>
      </c>
      <c r="G1237" s="41" t="str">
        <f>VLOOKUP(A1237,'Medical Examinations'!A1237:J3571,8,FALSE)</f>
        <v>Yes</v>
      </c>
      <c r="H1237" s="41">
        <f>VLOOKUP(A1237,'Medical Examinations'!A1237:J3571,9,FALSE)</f>
        <v>1</v>
      </c>
      <c r="I1237" s="41" t="str">
        <f>VLOOKUP(A1237,'Medical Examinations'!A1237:J3571,10,FALSE)</f>
        <v>No</v>
      </c>
      <c r="J1237" s="41" t="str">
        <f>VLOOKUP(A1237,'Medical Examinations'!A1237:J3571,3,FALSE)</f>
        <v>Overweight</v>
      </c>
      <c r="K1237" s="41" t="str">
        <f>VLOOKUP(A1237,'Medical Examinations'!A1237:J3571,5,FALSE)</f>
        <v>Normal</v>
      </c>
      <c r="L1237" s="42">
        <f>VLOOKUP(Healthcare!A1237,'Hospitalisation Details'!A1237:L3579,6,FALSE)</f>
        <v>36510</v>
      </c>
      <c r="M1237" s="43">
        <f>VLOOKUP(A1237,'Hospitalisation Details'!A1237:L3579,9,FALSE)</f>
        <v>8998.43</v>
      </c>
      <c r="N1237" s="40" t="str">
        <f>VLOOKUP(Healthcare!A1237,'Hospitalisation Details'!A1237:L3579,10,FALSE)</f>
        <v>tier - 2</v>
      </c>
      <c r="O1237" s="41" t="str">
        <f>VLOOKUP(A1237,'Hospitalisation Details'!A1236:L3579,11,FALSE)</f>
        <v>tier - 1</v>
      </c>
      <c r="P1237" s="41" t="str">
        <f>VLOOKUP(A1237,'Hospitalisation Details'!A1236:L3579,12)</f>
        <v>R1025</v>
      </c>
      <c r="Q1237" s="44">
        <f ca="1">VLOOKUP(A1237,'Hospitalisation Details'!A1236:L3579,7,FALSE)</f>
        <v>26</v>
      </c>
    </row>
    <row r="1238" spans="1:17" ht="15.5" x14ac:dyDescent="0.35">
      <c r="A1238" s="29" t="s">
        <v>1130</v>
      </c>
      <c r="B1238" s="30" t="str">
        <f>VLOOKUP(A1238,'Customer Names'!A1238:E3572,3,FALSE)</f>
        <v>Glassey</v>
      </c>
      <c r="C1238" s="31">
        <f>VLOOKUP(A1238,'Medical Examinations'!A1238:J3572,2,FALSE)</f>
        <v>29.925000000000001</v>
      </c>
      <c r="D1238" s="30">
        <f>VLOOKUP(A1238,'Medical Examinations'!A1238:J3572,4,FALSE)</f>
        <v>8.2899999999999991</v>
      </c>
      <c r="E1238" s="32" t="str">
        <f>VLOOKUP(A1238,'Medical Examinations'!A1238:J3572,6,FALSE)</f>
        <v>No</v>
      </c>
      <c r="F1238" s="33" t="str">
        <f>VLOOKUP(A1238,'Medical Examinations'!A1238:J3572,7,FALSE)</f>
        <v>No</v>
      </c>
      <c r="G1238" s="33" t="str">
        <f>VLOOKUP(A1238,'Medical Examinations'!A1238:J3572,8,FALSE)</f>
        <v>No</v>
      </c>
      <c r="H1238" s="33">
        <f>VLOOKUP(A1238,'Medical Examinations'!A1238:J3572,9,FALSE)</f>
        <v>2</v>
      </c>
      <c r="I1238" s="33" t="str">
        <f>VLOOKUP(A1238,'Medical Examinations'!A1238:J3572,10,FALSE)</f>
        <v>No</v>
      </c>
      <c r="J1238" s="33" t="str">
        <f>VLOOKUP(A1238,'Medical Examinations'!A1238:J3572,3,FALSE)</f>
        <v>Overweight</v>
      </c>
      <c r="K1238" s="33" t="str">
        <f>VLOOKUP(A1238,'Medical Examinations'!A1238:J3572,5,FALSE)</f>
        <v>Diabetese</v>
      </c>
      <c r="L1238" s="34">
        <f>VLOOKUP(Healthcare!A1238,'Hospitalisation Details'!A1238:L3580,6,FALSE)</f>
        <v>34253</v>
      </c>
      <c r="M1238" s="35">
        <f>VLOOKUP(A1238,'Hospitalisation Details'!A1238:L3580,9,FALSE)</f>
        <v>8988.16</v>
      </c>
      <c r="N1238" s="32" t="str">
        <f>VLOOKUP(Healthcare!A1238,'Hospitalisation Details'!A1238:L3580,10,FALSE)</f>
        <v>tier - 2</v>
      </c>
      <c r="O1238" s="33" t="str">
        <f>VLOOKUP(A1238,'Hospitalisation Details'!A1237:L3580,11,FALSE)</f>
        <v>tier - 1</v>
      </c>
      <c r="P1238" s="33" t="str">
        <f>VLOOKUP(A1238,'Hospitalisation Details'!A1237:L3580,12)</f>
        <v>R1012</v>
      </c>
      <c r="Q1238" s="36">
        <f ca="1">VLOOKUP(A1238,'Hospitalisation Details'!A1237:L3580,7,FALSE)</f>
        <v>32</v>
      </c>
    </row>
    <row r="1239" spans="1:17" ht="15.5" x14ac:dyDescent="0.35">
      <c r="A1239" s="37" t="s">
        <v>1129</v>
      </c>
      <c r="B1239" s="38" t="str">
        <f>VLOOKUP(A1239,'Customer Names'!A1239:E3573,3,FALSE)</f>
        <v>Frechette</v>
      </c>
      <c r="C1239" s="39">
        <f>VLOOKUP(A1239,'Medical Examinations'!A1239:J3573,2,FALSE)</f>
        <v>37.29</v>
      </c>
      <c r="D1239" s="38">
        <f>VLOOKUP(A1239,'Medical Examinations'!A1239:J3573,4,FALSE)</f>
        <v>10.46</v>
      </c>
      <c r="E1239" s="40" t="str">
        <f>VLOOKUP(A1239,'Medical Examinations'!A1239:J3573,6,FALSE)</f>
        <v>No</v>
      </c>
      <c r="F1239" s="41" t="str">
        <f>VLOOKUP(A1239,'Medical Examinations'!A1239:J3573,7,FALSE)</f>
        <v>No</v>
      </c>
      <c r="G1239" s="41" t="str">
        <f>VLOOKUP(A1239,'Medical Examinations'!A1239:J3573,8,FALSE)</f>
        <v>No</v>
      </c>
      <c r="H1239" s="41">
        <f>VLOOKUP(A1239,'Medical Examinations'!A1239:J3573,9,FALSE)</f>
        <v>0</v>
      </c>
      <c r="I1239" s="41" t="str">
        <f>VLOOKUP(A1239,'Medical Examinations'!A1239:J3573,10,FALSE)</f>
        <v>No</v>
      </c>
      <c r="J1239" s="41" t="str">
        <f>VLOOKUP(A1239,'Medical Examinations'!A1239:J3573,3,FALSE)</f>
        <v>Obesity</v>
      </c>
      <c r="K1239" s="41" t="str">
        <f>VLOOKUP(A1239,'Medical Examinations'!A1239:J3573,5,FALSE)</f>
        <v>Diabetese</v>
      </c>
      <c r="L1239" s="42">
        <f>VLOOKUP(Healthcare!A1239,'Hospitalisation Details'!A1239:L3581,6,FALSE)</f>
        <v>34536</v>
      </c>
      <c r="M1239" s="43">
        <f>VLOOKUP(A1239,'Hospitalisation Details'!A1239:L3581,9,FALSE)</f>
        <v>8978.19</v>
      </c>
      <c r="N1239" s="40" t="str">
        <f>VLOOKUP(Healthcare!A1239,'Hospitalisation Details'!A1239:L3581,10,FALSE)</f>
        <v>tier - 2</v>
      </c>
      <c r="O1239" s="41" t="str">
        <f>VLOOKUP(A1239,'Hospitalisation Details'!A1238:L3581,11,FALSE)</f>
        <v>tier - 2</v>
      </c>
      <c r="P1239" s="41" t="str">
        <f>VLOOKUP(A1239,'Hospitalisation Details'!A1238:L3581,12)</f>
        <v>R1013</v>
      </c>
      <c r="Q1239" s="44">
        <f ca="1">VLOOKUP(A1239,'Hospitalisation Details'!A1238:L3581,7,FALSE)</f>
        <v>32</v>
      </c>
    </row>
    <row r="1240" spans="1:17" ht="15.5" x14ac:dyDescent="0.35">
      <c r="A1240" s="29" t="s">
        <v>1128</v>
      </c>
      <c r="B1240" s="30" t="str">
        <f>VLOOKUP(A1240,'Customer Names'!A1240:E3574,3,FALSE)</f>
        <v>Benitez</v>
      </c>
      <c r="C1240" s="31">
        <f>VLOOKUP(A1240,'Medical Examinations'!A1240:J3574,2,FALSE)</f>
        <v>30.2</v>
      </c>
      <c r="D1240" s="30">
        <f>VLOOKUP(A1240,'Medical Examinations'!A1240:J3574,4,FALSE)</f>
        <v>11.96</v>
      </c>
      <c r="E1240" s="32" t="str">
        <f>VLOOKUP(A1240,'Medical Examinations'!A1240:J3574,6,FALSE)</f>
        <v>No</v>
      </c>
      <c r="F1240" s="33" t="str">
        <f>VLOOKUP(A1240,'Medical Examinations'!A1240:J3574,7,FALSE)</f>
        <v>No</v>
      </c>
      <c r="G1240" s="33" t="str">
        <f>VLOOKUP(A1240,'Medical Examinations'!A1240:J3574,8,FALSE)</f>
        <v>No</v>
      </c>
      <c r="H1240" s="33">
        <f>VLOOKUP(A1240,'Medical Examinations'!A1240:J3574,9,FALSE)</f>
        <v>0</v>
      </c>
      <c r="I1240" s="33" t="str">
        <f>VLOOKUP(A1240,'Medical Examinations'!A1240:J3574,10,FALSE)</f>
        <v>No</v>
      </c>
      <c r="J1240" s="33" t="str">
        <f>VLOOKUP(A1240,'Medical Examinations'!A1240:J3574,3,FALSE)</f>
        <v>Obesity</v>
      </c>
      <c r="K1240" s="33" t="str">
        <f>VLOOKUP(A1240,'Medical Examinations'!A1240:J3574,5,FALSE)</f>
        <v>Diabetese</v>
      </c>
      <c r="L1240" s="34">
        <f>VLOOKUP(Healthcare!A1240,'Hospitalisation Details'!A1240:L3582,6,FALSE)</f>
        <v>34585</v>
      </c>
      <c r="M1240" s="35">
        <f>VLOOKUP(A1240,'Hospitalisation Details'!A1240:L3582,9,FALSE)</f>
        <v>8968.33</v>
      </c>
      <c r="N1240" s="32" t="str">
        <f>VLOOKUP(Healthcare!A1240,'Hospitalisation Details'!A1240:L3582,10,FALSE)</f>
        <v>tier - 3</v>
      </c>
      <c r="O1240" s="33" t="str">
        <f>VLOOKUP(A1240,'Hospitalisation Details'!A1239:L3582,11,FALSE)</f>
        <v>tier - 2</v>
      </c>
      <c r="P1240" s="33" t="str">
        <f>VLOOKUP(A1240,'Hospitalisation Details'!A1239:L3582,12)</f>
        <v>R1011</v>
      </c>
      <c r="Q1240" s="36">
        <f ca="1">VLOOKUP(A1240,'Hospitalisation Details'!A1239:L3582,7,FALSE)</f>
        <v>32</v>
      </c>
    </row>
    <row r="1241" spans="1:17" ht="15.5" x14ac:dyDescent="0.35">
      <c r="A1241" s="37" t="s">
        <v>1127</v>
      </c>
      <c r="B1241" s="38" t="str">
        <f>VLOOKUP(A1241,'Customer Names'!A1241:E3575,3,FALSE)</f>
        <v>Gauthier</v>
      </c>
      <c r="C1241" s="39">
        <f>VLOOKUP(A1241,'Medical Examinations'!A1241:J3575,2,FALSE)</f>
        <v>24.225000000000001</v>
      </c>
      <c r="D1241" s="38">
        <f>VLOOKUP(A1241,'Medical Examinations'!A1241:J3575,4,FALSE)</f>
        <v>4.25</v>
      </c>
      <c r="E1241" s="40" t="str">
        <f>VLOOKUP(A1241,'Medical Examinations'!A1241:J3575,6,FALSE)</f>
        <v>Yes</v>
      </c>
      <c r="F1241" s="41" t="str">
        <f>VLOOKUP(A1241,'Medical Examinations'!A1241:J3575,7,FALSE)</f>
        <v>No</v>
      </c>
      <c r="G1241" s="41" t="str">
        <f>VLOOKUP(A1241,'Medical Examinations'!A1241:J3575,8,FALSE)</f>
        <v>Yes</v>
      </c>
      <c r="H1241" s="41">
        <f>VLOOKUP(A1241,'Medical Examinations'!A1241:J3575,9,FALSE)</f>
        <v>1</v>
      </c>
      <c r="I1241" s="41" t="str">
        <f>VLOOKUP(A1241,'Medical Examinations'!A1241:J3575,10,FALSE)</f>
        <v>No</v>
      </c>
      <c r="J1241" s="41" t="str">
        <f>VLOOKUP(A1241,'Medical Examinations'!A1241:J3575,3,FALSE)</f>
        <v>Normal weight</v>
      </c>
      <c r="K1241" s="41" t="str">
        <f>VLOOKUP(A1241,'Medical Examinations'!A1241:J3575,5,FALSE)</f>
        <v>Normal</v>
      </c>
      <c r="L1241" s="42">
        <f>VLOOKUP(Healthcare!A1241,'Hospitalisation Details'!A1241:L3583,6,FALSE)</f>
        <v>34165</v>
      </c>
      <c r="M1241" s="43">
        <f>VLOOKUP(A1241,'Hospitalisation Details'!A1241:L3583,9,FALSE)</f>
        <v>8965.7999999999993</v>
      </c>
      <c r="N1241" s="40" t="str">
        <f>VLOOKUP(Healthcare!A1241,'Hospitalisation Details'!A1241:L3583,10,FALSE)</f>
        <v>tier - 2</v>
      </c>
      <c r="O1241" s="41" t="str">
        <f>VLOOKUP(A1241,'Hospitalisation Details'!A1240:L3583,11,FALSE)</f>
        <v>tier - 3</v>
      </c>
      <c r="P1241" s="41" t="str">
        <f>VLOOKUP(A1241,'Hospitalisation Details'!A1240:L3583,12)</f>
        <v>R1012</v>
      </c>
      <c r="Q1241" s="44">
        <f ca="1">VLOOKUP(A1241,'Hospitalisation Details'!A1240:L3583,7,FALSE)</f>
        <v>33</v>
      </c>
    </row>
    <row r="1242" spans="1:17" ht="15.5" x14ac:dyDescent="0.35">
      <c r="A1242" s="29" t="s">
        <v>1126</v>
      </c>
      <c r="B1242" s="30" t="str">
        <f>VLOOKUP(A1242,'Customer Names'!A1242:E3576,3,FALSE)</f>
        <v>Fazioli</v>
      </c>
      <c r="C1242" s="31">
        <f>VLOOKUP(A1242,'Medical Examinations'!A1242:J3576,2,FALSE)</f>
        <v>31.445</v>
      </c>
      <c r="D1242" s="30">
        <f>VLOOKUP(A1242,'Medical Examinations'!A1242:J3576,4,FALSE)</f>
        <v>8.33</v>
      </c>
      <c r="E1242" s="32" t="str">
        <f>VLOOKUP(A1242,'Medical Examinations'!A1242:J3576,6,FALSE)</f>
        <v>No</v>
      </c>
      <c r="F1242" s="33" t="str">
        <f>VLOOKUP(A1242,'Medical Examinations'!A1242:J3576,7,FALSE)</f>
        <v>No</v>
      </c>
      <c r="G1242" s="33" t="str">
        <f>VLOOKUP(A1242,'Medical Examinations'!A1242:J3576,8,FALSE)</f>
        <v>No</v>
      </c>
      <c r="H1242" s="33">
        <f>VLOOKUP(A1242,'Medical Examinations'!A1242:J3576,9,FALSE)</f>
        <v>0</v>
      </c>
      <c r="I1242" s="33" t="str">
        <f>VLOOKUP(A1242,'Medical Examinations'!A1242:J3576,10,FALSE)</f>
        <v>No</v>
      </c>
      <c r="J1242" s="33" t="str">
        <f>VLOOKUP(A1242,'Medical Examinations'!A1242:J3576,3,FALSE)</f>
        <v>Obesity</v>
      </c>
      <c r="K1242" s="33" t="str">
        <f>VLOOKUP(A1242,'Medical Examinations'!A1242:J3576,5,FALSE)</f>
        <v>Diabetese</v>
      </c>
      <c r="L1242" s="34">
        <f>VLOOKUP(Healthcare!A1242,'Hospitalisation Details'!A1242:L3584,6,FALSE)</f>
        <v>34563</v>
      </c>
      <c r="M1242" s="35">
        <f>VLOOKUP(A1242,'Hospitalisation Details'!A1242:L3584,9,FALSE)</f>
        <v>8964.06</v>
      </c>
      <c r="N1242" s="32" t="str">
        <f>VLOOKUP(Healthcare!A1242,'Hospitalisation Details'!A1242:L3584,10,FALSE)</f>
        <v>tier - 3</v>
      </c>
      <c r="O1242" s="33" t="str">
        <f>VLOOKUP(A1242,'Hospitalisation Details'!A1241:L3584,11,FALSE)</f>
        <v>tier - 2</v>
      </c>
      <c r="P1242" s="33" t="str">
        <f>VLOOKUP(A1242,'Hospitalisation Details'!A1241:L3584,12)</f>
        <v>R1016</v>
      </c>
      <c r="Q1242" s="36">
        <f ca="1">VLOOKUP(A1242,'Hospitalisation Details'!A1241:L3584,7,FALSE)</f>
        <v>32</v>
      </c>
    </row>
    <row r="1243" spans="1:17" ht="15.5" x14ac:dyDescent="0.35">
      <c r="A1243" s="37" t="s">
        <v>1125</v>
      </c>
      <c r="B1243" s="38" t="str">
        <f>VLOOKUP(A1243,'Customer Names'!A1243:E3577,3,FALSE)</f>
        <v>Chorney</v>
      </c>
      <c r="C1243" s="39">
        <f>VLOOKUP(A1243,'Medical Examinations'!A1243:J3577,2,FALSE)</f>
        <v>38.880000000000003</v>
      </c>
      <c r="D1243" s="38">
        <f>VLOOKUP(A1243,'Medical Examinations'!A1243:J3577,4,FALSE)</f>
        <v>4.29</v>
      </c>
      <c r="E1243" s="40" t="str">
        <f>VLOOKUP(A1243,'Medical Examinations'!A1243:J3577,6,FALSE)</f>
        <v>No</v>
      </c>
      <c r="F1243" s="41" t="str">
        <f>VLOOKUP(A1243,'Medical Examinations'!A1243:J3577,7,FALSE)</f>
        <v>No</v>
      </c>
      <c r="G1243" s="41" t="str">
        <f>VLOOKUP(A1243,'Medical Examinations'!A1243:J3577,8,FALSE)</f>
        <v>No</v>
      </c>
      <c r="H1243" s="41">
        <f>VLOOKUP(A1243,'Medical Examinations'!A1243:J3577,9,FALSE)</f>
        <v>1</v>
      </c>
      <c r="I1243" s="41" t="str">
        <f>VLOOKUP(A1243,'Medical Examinations'!A1243:J3577,10,FALSE)</f>
        <v>No</v>
      </c>
      <c r="J1243" s="41" t="str">
        <f>VLOOKUP(A1243,'Medical Examinations'!A1243:J3577,3,FALSE)</f>
        <v>Obesity</v>
      </c>
      <c r="K1243" s="41" t="str">
        <f>VLOOKUP(A1243,'Medical Examinations'!A1243:J3577,5,FALSE)</f>
        <v>Normal</v>
      </c>
      <c r="L1243" s="42">
        <f>VLOOKUP(Healthcare!A1243,'Hospitalisation Details'!A1243:L3585,6,FALSE)</f>
        <v>33874</v>
      </c>
      <c r="M1243" s="43">
        <f>VLOOKUP(A1243,'Hospitalisation Details'!A1243:L3585,9,FALSE)</f>
        <v>8954.99</v>
      </c>
      <c r="N1243" s="40" t="str">
        <f>VLOOKUP(Healthcare!A1243,'Hospitalisation Details'!A1243:L3585,10,FALSE)</f>
        <v>tier - 2</v>
      </c>
      <c r="O1243" s="41" t="str">
        <f>VLOOKUP(A1243,'Hospitalisation Details'!A1242:L3585,11,FALSE)</f>
        <v>tier - 3</v>
      </c>
      <c r="P1243" s="41" t="str">
        <f>VLOOKUP(A1243,'Hospitalisation Details'!A1242:L3585,12)</f>
        <v>R1026</v>
      </c>
      <c r="Q1243" s="44">
        <f ca="1">VLOOKUP(A1243,'Hospitalisation Details'!A1242:L3585,7,FALSE)</f>
        <v>33</v>
      </c>
    </row>
    <row r="1244" spans="1:17" ht="15.5" x14ac:dyDescent="0.35">
      <c r="A1244" s="29" t="s">
        <v>1124</v>
      </c>
      <c r="B1244" s="30" t="str">
        <f>VLOOKUP(A1244,'Customer Names'!A1244:E3578,3,FALSE)</f>
        <v>Dannenhauer</v>
      </c>
      <c r="C1244" s="31">
        <f>VLOOKUP(A1244,'Medical Examinations'!A1244:J3578,2,FALSE)</f>
        <v>43.89</v>
      </c>
      <c r="D1244" s="30">
        <f>VLOOKUP(A1244,'Medical Examinations'!A1244:J3578,4,FALSE)</f>
        <v>6.32</v>
      </c>
      <c r="E1244" s="32" t="str">
        <f>VLOOKUP(A1244,'Medical Examinations'!A1244:J3578,6,FALSE)</f>
        <v>Yes</v>
      </c>
      <c r="F1244" s="33" t="str">
        <f>VLOOKUP(A1244,'Medical Examinations'!A1244:J3578,7,FALSE)</f>
        <v>No</v>
      </c>
      <c r="G1244" s="33" t="str">
        <f>VLOOKUP(A1244,'Medical Examinations'!A1244:J3578,8,FALSE)</f>
        <v>No</v>
      </c>
      <c r="H1244" s="33">
        <f>VLOOKUP(A1244,'Medical Examinations'!A1244:J3578,9,FALSE)</f>
        <v>0</v>
      </c>
      <c r="I1244" s="33" t="str">
        <f>VLOOKUP(A1244,'Medical Examinations'!A1244:J3578,10,FALSE)</f>
        <v>No</v>
      </c>
      <c r="J1244" s="33" t="str">
        <f>VLOOKUP(A1244,'Medical Examinations'!A1244:J3578,3,FALSE)</f>
        <v>Obesity</v>
      </c>
      <c r="K1244" s="33" t="str">
        <f>VLOOKUP(A1244,'Medical Examinations'!A1244:J3578,5,FALSE)</f>
        <v>Prediabetese</v>
      </c>
      <c r="L1244" s="34">
        <f>VLOOKUP(Healthcare!A1244,'Hospitalisation Details'!A1244:L3586,6,FALSE)</f>
        <v>35424</v>
      </c>
      <c r="M1244" s="35">
        <f>VLOOKUP(A1244,'Hospitalisation Details'!A1244:L3586,9,FALSE)</f>
        <v>8944.1200000000008</v>
      </c>
      <c r="N1244" s="32" t="str">
        <f>VLOOKUP(Healthcare!A1244,'Hospitalisation Details'!A1244:L3586,10,FALSE)</f>
        <v>tier - 3</v>
      </c>
      <c r="O1244" s="33" t="str">
        <f>VLOOKUP(A1244,'Hospitalisation Details'!A1243:L3586,11,FALSE)</f>
        <v>tier - 2</v>
      </c>
      <c r="P1244" s="33" t="str">
        <f>VLOOKUP(A1244,'Hospitalisation Details'!A1243:L3586,12)</f>
        <v>R1013</v>
      </c>
      <c r="Q1244" s="36">
        <f ca="1">VLOOKUP(A1244,'Hospitalisation Details'!A1243:L3586,7,FALSE)</f>
        <v>29</v>
      </c>
    </row>
    <row r="1245" spans="1:17" ht="15.5" x14ac:dyDescent="0.35">
      <c r="A1245" s="37" t="s">
        <v>1123</v>
      </c>
      <c r="B1245" s="38" t="str">
        <f>VLOOKUP(A1245,'Customer Names'!A1245:E3579,3,FALSE)</f>
        <v>McComb</v>
      </c>
      <c r="C1245" s="39">
        <f>VLOOKUP(A1245,'Medical Examinations'!A1245:J3579,2,FALSE)</f>
        <v>25.6</v>
      </c>
      <c r="D1245" s="38">
        <f>VLOOKUP(A1245,'Medical Examinations'!A1245:J3579,4,FALSE)</f>
        <v>5.65</v>
      </c>
      <c r="E1245" s="40" t="str">
        <f>VLOOKUP(A1245,'Medical Examinations'!A1245:J3579,6,FALSE)</f>
        <v>No</v>
      </c>
      <c r="F1245" s="41" t="str">
        <f>VLOOKUP(A1245,'Medical Examinations'!A1245:J3579,7,FALSE)</f>
        <v>No</v>
      </c>
      <c r="G1245" s="41" t="str">
        <f>VLOOKUP(A1245,'Medical Examinations'!A1245:J3579,8,FALSE)</f>
        <v>No</v>
      </c>
      <c r="H1245" s="41">
        <f>VLOOKUP(A1245,'Medical Examinations'!A1245:J3579,9,FALSE)</f>
        <v>2</v>
      </c>
      <c r="I1245" s="41" t="str">
        <f>VLOOKUP(A1245,'Medical Examinations'!A1245:J3579,10,FALSE)</f>
        <v>No</v>
      </c>
      <c r="J1245" s="41" t="str">
        <f>VLOOKUP(A1245,'Medical Examinations'!A1245:J3579,3,FALSE)</f>
        <v>Overweight</v>
      </c>
      <c r="K1245" s="41" t="str">
        <f>VLOOKUP(A1245,'Medical Examinations'!A1245:J3579,5,FALSE)</f>
        <v>Normal</v>
      </c>
      <c r="L1245" s="42">
        <f>VLOOKUP(Healthcare!A1245,'Hospitalisation Details'!A1245:L3587,6,FALSE)</f>
        <v>33761</v>
      </c>
      <c r="M1245" s="43">
        <f>VLOOKUP(A1245,'Hospitalisation Details'!A1245:L3587,9,FALSE)</f>
        <v>8932.08</v>
      </c>
      <c r="N1245" s="40" t="str">
        <f>VLOOKUP(Healthcare!A1245,'Hospitalisation Details'!A1245:L3587,10,FALSE)</f>
        <v>tier - 2</v>
      </c>
      <c r="O1245" s="41" t="str">
        <f>VLOOKUP(A1245,'Hospitalisation Details'!A1244:L3587,11,FALSE)</f>
        <v>tier - 1</v>
      </c>
      <c r="P1245" s="41" t="str">
        <f>VLOOKUP(A1245,'Hospitalisation Details'!A1244:L3587,12)</f>
        <v>R1011</v>
      </c>
      <c r="Q1245" s="44">
        <f ca="1">VLOOKUP(A1245,'Hospitalisation Details'!A1244:L3587,7,FALSE)</f>
        <v>34</v>
      </c>
    </row>
    <row r="1246" spans="1:17" ht="15.5" x14ac:dyDescent="0.35">
      <c r="A1246" s="29" t="s">
        <v>1122</v>
      </c>
      <c r="B1246" s="30" t="str">
        <f>VLOOKUP(A1246,'Customer Names'!A1246:E3580,3,FALSE)</f>
        <v>Blake</v>
      </c>
      <c r="C1246" s="31">
        <f>VLOOKUP(A1246,'Medical Examinations'!A1246:J3580,2,FALSE)</f>
        <v>29.545000000000002</v>
      </c>
      <c r="D1246" s="30">
        <f>VLOOKUP(A1246,'Medical Examinations'!A1246:J3580,4,FALSE)</f>
        <v>8.41</v>
      </c>
      <c r="E1246" s="32" t="str">
        <f>VLOOKUP(A1246,'Medical Examinations'!A1246:J3580,6,FALSE)</f>
        <v>Yes</v>
      </c>
      <c r="F1246" s="33" t="str">
        <f>VLOOKUP(A1246,'Medical Examinations'!A1246:J3580,7,FALSE)</f>
        <v>No</v>
      </c>
      <c r="G1246" s="33" t="str">
        <f>VLOOKUP(A1246,'Medical Examinations'!A1246:J3580,8,FALSE)</f>
        <v>No</v>
      </c>
      <c r="H1246" s="33">
        <f>VLOOKUP(A1246,'Medical Examinations'!A1246:J3580,9,FALSE)</f>
        <v>1</v>
      </c>
      <c r="I1246" s="33" t="str">
        <f>VLOOKUP(A1246,'Medical Examinations'!A1246:J3580,10,FALSE)</f>
        <v>No</v>
      </c>
      <c r="J1246" s="33" t="str">
        <f>VLOOKUP(A1246,'Medical Examinations'!A1246:J3580,3,FALSE)</f>
        <v>Overweight</v>
      </c>
      <c r="K1246" s="33" t="str">
        <f>VLOOKUP(A1246,'Medical Examinations'!A1246:J3580,5,FALSE)</f>
        <v>Diabetese</v>
      </c>
      <c r="L1246" s="34">
        <f>VLOOKUP(Healthcare!A1246,'Hospitalisation Details'!A1246:L3588,6,FALSE)</f>
        <v>34887</v>
      </c>
      <c r="M1246" s="35">
        <f>VLOOKUP(A1246,'Hospitalisation Details'!A1246:L3588,9,FALSE)</f>
        <v>8930.93</v>
      </c>
      <c r="N1246" s="32" t="str">
        <f>VLOOKUP(Healthcare!A1246,'Hospitalisation Details'!A1246:L3588,10,FALSE)</f>
        <v>tier - 2</v>
      </c>
      <c r="O1246" s="33" t="str">
        <f>VLOOKUP(A1246,'Hospitalisation Details'!A1245:L3588,11,FALSE)</f>
        <v>tier - 2</v>
      </c>
      <c r="P1246" s="33" t="str">
        <f>VLOOKUP(A1246,'Hospitalisation Details'!A1245:L3588,12)</f>
        <v>R1012</v>
      </c>
      <c r="Q1246" s="36">
        <f ca="1">VLOOKUP(A1246,'Hospitalisation Details'!A1245:L3588,7,FALSE)</f>
        <v>31</v>
      </c>
    </row>
    <row r="1247" spans="1:17" ht="15.5" x14ac:dyDescent="0.35">
      <c r="A1247" s="37" t="s">
        <v>1121</v>
      </c>
      <c r="B1247" s="38" t="str">
        <f>VLOOKUP(A1247,'Customer Names'!A1247:E3581,3,FALSE)</f>
        <v>Sambasivam</v>
      </c>
      <c r="C1247" s="39">
        <f>VLOOKUP(A1247,'Medical Examinations'!A1247:J3581,2,FALSE)</f>
        <v>23.25</v>
      </c>
      <c r="D1247" s="38">
        <f>VLOOKUP(A1247,'Medical Examinations'!A1247:J3581,4,FALSE)</f>
        <v>11.96</v>
      </c>
      <c r="E1247" s="40" t="str">
        <f>VLOOKUP(A1247,'Medical Examinations'!A1247:J3581,6,FALSE)</f>
        <v>Yes</v>
      </c>
      <c r="F1247" s="41" t="str">
        <f>VLOOKUP(A1247,'Medical Examinations'!A1247:J3581,7,FALSE)</f>
        <v>No</v>
      </c>
      <c r="G1247" s="41" t="str">
        <f>VLOOKUP(A1247,'Medical Examinations'!A1247:J3581,8,FALSE)</f>
        <v>No</v>
      </c>
      <c r="H1247" s="41">
        <f>VLOOKUP(A1247,'Medical Examinations'!A1247:J3581,9,FALSE)</f>
        <v>0</v>
      </c>
      <c r="I1247" s="41" t="str">
        <f>VLOOKUP(A1247,'Medical Examinations'!A1247:J3581,10,FALSE)</f>
        <v>No</v>
      </c>
      <c r="J1247" s="41" t="str">
        <f>VLOOKUP(A1247,'Medical Examinations'!A1247:J3581,3,FALSE)</f>
        <v>Normal weight</v>
      </c>
      <c r="K1247" s="41" t="str">
        <f>VLOOKUP(A1247,'Medical Examinations'!A1247:J3581,5,FALSE)</f>
        <v>Diabetese</v>
      </c>
      <c r="L1247" s="42">
        <f>VLOOKUP(Healthcare!A1247,'Hospitalisation Details'!A1247:L3589,6,FALSE)</f>
        <v>35679</v>
      </c>
      <c r="M1247" s="43">
        <f>VLOOKUP(A1247,'Hospitalisation Details'!A1247:L3589,9,FALSE)</f>
        <v>8908.4699999999993</v>
      </c>
      <c r="N1247" s="40" t="str">
        <f>VLOOKUP(Healthcare!A1247,'Hospitalisation Details'!A1247:L3589,10,FALSE)</f>
        <v>tier - 3</v>
      </c>
      <c r="O1247" s="41" t="str">
        <f>VLOOKUP(A1247,'Hospitalisation Details'!A1246:L3589,11,FALSE)</f>
        <v>tier - 2</v>
      </c>
      <c r="P1247" s="41" t="str">
        <f>VLOOKUP(A1247,'Hospitalisation Details'!A1246:L3589,12)</f>
        <v>R1013</v>
      </c>
      <c r="Q1247" s="44">
        <f ca="1">VLOOKUP(A1247,'Hospitalisation Details'!A1246:L3589,7,FALSE)</f>
        <v>29</v>
      </c>
    </row>
    <row r="1248" spans="1:17" ht="15.5" x14ac:dyDescent="0.35">
      <c r="A1248" s="29" t="s">
        <v>1120</v>
      </c>
      <c r="B1248" s="30" t="str">
        <f>VLOOKUP(A1248,'Customer Names'!A1248:E3582,3,FALSE)</f>
        <v>Maina</v>
      </c>
      <c r="C1248" s="31">
        <f>VLOOKUP(A1248,'Medical Examinations'!A1248:J3582,2,FALSE)</f>
        <v>43.95</v>
      </c>
      <c r="D1248" s="30">
        <f>VLOOKUP(A1248,'Medical Examinations'!A1248:J3582,4,FALSE)</f>
        <v>5.17</v>
      </c>
      <c r="E1248" s="32" t="str">
        <f>VLOOKUP(A1248,'Medical Examinations'!A1248:J3582,6,FALSE)</f>
        <v>Yes</v>
      </c>
      <c r="F1248" s="33" t="str">
        <f>VLOOKUP(A1248,'Medical Examinations'!A1248:J3582,7,FALSE)</f>
        <v>No</v>
      </c>
      <c r="G1248" s="33" t="str">
        <f>VLOOKUP(A1248,'Medical Examinations'!A1248:J3582,8,FALSE)</f>
        <v>Yes</v>
      </c>
      <c r="H1248" s="33">
        <f>VLOOKUP(A1248,'Medical Examinations'!A1248:J3582,9,FALSE)</f>
        <v>1</v>
      </c>
      <c r="I1248" s="33" t="str">
        <f>VLOOKUP(A1248,'Medical Examinations'!A1248:J3582,10,FALSE)</f>
        <v>No</v>
      </c>
      <c r="J1248" s="33" t="str">
        <f>VLOOKUP(A1248,'Medical Examinations'!A1248:J3582,3,FALSE)</f>
        <v>Obesity</v>
      </c>
      <c r="K1248" s="33" t="str">
        <f>VLOOKUP(A1248,'Medical Examinations'!A1248:J3582,5,FALSE)</f>
        <v>Normal</v>
      </c>
      <c r="L1248" s="34">
        <f>VLOOKUP(Healthcare!A1248,'Hospitalisation Details'!A1248:L3590,6,FALSE)</f>
        <v>35762</v>
      </c>
      <c r="M1248" s="35">
        <f>VLOOKUP(A1248,'Hospitalisation Details'!A1248:L3590,9,FALSE)</f>
        <v>8906.14</v>
      </c>
      <c r="N1248" s="32" t="str">
        <f>VLOOKUP(Healthcare!A1248,'Hospitalisation Details'!A1248:L3590,10,FALSE)</f>
        <v>tier - 2</v>
      </c>
      <c r="O1248" s="33" t="str">
        <f>VLOOKUP(A1248,'Hospitalisation Details'!A1247:L3590,11,FALSE)</f>
        <v>tier - 2</v>
      </c>
      <c r="P1248" s="33" t="str">
        <f>VLOOKUP(A1248,'Hospitalisation Details'!A1247:L3590,12)</f>
        <v>R1012</v>
      </c>
      <c r="Q1248" s="36">
        <f ca="1">VLOOKUP(A1248,'Hospitalisation Details'!A1247:L3590,7,FALSE)</f>
        <v>28</v>
      </c>
    </row>
    <row r="1249" spans="1:17" ht="15.5" x14ac:dyDescent="0.35">
      <c r="A1249" s="37" t="s">
        <v>1119</v>
      </c>
      <c r="B1249" s="38" t="str">
        <f>VLOOKUP(A1249,'Customer Names'!A1249:E3583,3,FALSE)</f>
        <v>Keshian</v>
      </c>
      <c r="C1249" s="39">
        <f>VLOOKUP(A1249,'Medical Examinations'!A1249:J3583,2,FALSE)</f>
        <v>21.85</v>
      </c>
      <c r="D1249" s="38">
        <f>VLOOKUP(A1249,'Medical Examinations'!A1249:J3583,4,FALSE)</f>
        <v>8.76</v>
      </c>
      <c r="E1249" s="40" t="str">
        <f>VLOOKUP(A1249,'Medical Examinations'!A1249:J3583,6,FALSE)</f>
        <v>No</v>
      </c>
      <c r="F1249" s="41" t="str">
        <f>VLOOKUP(A1249,'Medical Examinations'!A1249:J3583,7,FALSE)</f>
        <v>No</v>
      </c>
      <c r="G1249" s="41" t="str">
        <f>VLOOKUP(A1249,'Medical Examinations'!A1249:J3583,8,FALSE)</f>
        <v>No</v>
      </c>
      <c r="H1249" s="41">
        <f>VLOOKUP(A1249,'Medical Examinations'!A1249:J3583,9,FALSE)</f>
        <v>0</v>
      </c>
      <c r="I1249" s="41" t="str">
        <f>VLOOKUP(A1249,'Medical Examinations'!A1249:J3583,10,FALSE)</f>
        <v>No</v>
      </c>
      <c r="J1249" s="41" t="str">
        <f>VLOOKUP(A1249,'Medical Examinations'!A1249:J3583,3,FALSE)</f>
        <v>Normal weight</v>
      </c>
      <c r="K1249" s="41" t="str">
        <f>VLOOKUP(A1249,'Medical Examinations'!A1249:J3583,5,FALSE)</f>
        <v>Diabetese</v>
      </c>
      <c r="L1249" s="42">
        <f>VLOOKUP(Healthcare!A1249,'Hospitalisation Details'!A1249:L3591,6,FALSE)</f>
        <v>36145</v>
      </c>
      <c r="M1249" s="43">
        <f>VLOOKUP(A1249,'Hospitalisation Details'!A1249:L3591,9,FALSE)</f>
        <v>8891.14</v>
      </c>
      <c r="N1249" s="40" t="str">
        <f>VLOOKUP(Healthcare!A1249,'Hospitalisation Details'!A1249:L3591,10,FALSE)</f>
        <v>tier - 2</v>
      </c>
      <c r="O1249" s="41" t="str">
        <f>VLOOKUP(A1249,'Hospitalisation Details'!A1248:L3591,11,FALSE)</f>
        <v>tier - 3</v>
      </c>
      <c r="P1249" s="41" t="str">
        <f>VLOOKUP(A1249,'Hospitalisation Details'!A1248:L3591,12)</f>
        <v>R1017</v>
      </c>
      <c r="Q1249" s="44">
        <f ca="1">VLOOKUP(A1249,'Hospitalisation Details'!A1248:L3591,7,FALSE)</f>
        <v>27</v>
      </c>
    </row>
    <row r="1250" spans="1:17" ht="15.5" x14ac:dyDescent="0.35">
      <c r="A1250" s="29" t="s">
        <v>1118</v>
      </c>
      <c r="B1250" s="30" t="str">
        <f>VLOOKUP(A1250,'Customer Names'!A1250:E3584,3,FALSE)</f>
        <v>Maas</v>
      </c>
      <c r="C1250" s="31">
        <f>VLOOKUP(A1250,'Medical Examinations'!A1250:J3584,2,FALSE)</f>
        <v>25.73</v>
      </c>
      <c r="D1250" s="30">
        <f>VLOOKUP(A1250,'Medical Examinations'!A1250:J3584,4,FALSE)</f>
        <v>7.99</v>
      </c>
      <c r="E1250" s="32" t="str">
        <f>VLOOKUP(A1250,'Medical Examinations'!A1250:J3584,6,FALSE)</f>
        <v>No</v>
      </c>
      <c r="F1250" s="33" t="str">
        <f>VLOOKUP(A1250,'Medical Examinations'!A1250:J3584,7,FALSE)</f>
        <v>No</v>
      </c>
      <c r="G1250" s="33" t="str">
        <f>VLOOKUP(A1250,'Medical Examinations'!A1250:J3584,8,FALSE)</f>
        <v>No</v>
      </c>
      <c r="H1250" s="33">
        <f>VLOOKUP(A1250,'Medical Examinations'!A1250:J3584,9,FALSE)</f>
        <v>2</v>
      </c>
      <c r="I1250" s="33" t="str">
        <f>VLOOKUP(A1250,'Medical Examinations'!A1250:J3584,10,FALSE)</f>
        <v>No</v>
      </c>
      <c r="J1250" s="33" t="str">
        <f>VLOOKUP(A1250,'Medical Examinations'!A1250:J3584,3,FALSE)</f>
        <v>Overweight</v>
      </c>
      <c r="K1250" s="33" t="str">
        <f>VLOOKUP(A1250,'Medical Examinations'!A1250:J3584,5,FALSE)</f>
        <v>Diabetese</v>
      </c>
      <c r="L1250" s="34">
        <f>VLOOKUP(Healthcare!A1250,'Hospitalisation Details'!A1250:L3592,6,FALSE)</f>
        <v>34221</v>
      </c>
      <c r="M1250" s="35">
        <f>VLOOKUP(A1250,'Hospitalisation Details'!A1250:L3592,9,FALSE)</f>
        <v>8890.59</v>
      </c>
      <c r="N1250" s="32" t="str">
        <f>VLOOKUP(Healthcare!A1250,'Hospitalisation Details'!A1250:L3592,10,FALSE)</f>
        <v>tier - 2</v>
      </c>
      <c r="O1250" s="33" t="str">
        <f>VLOOKUP(A1250,'Hospitalisation Details'!A1249:L3592,11,FALSE)</f>
        <v>tier - 3</v>
      </c>
      <c r="P1250" s="33" t="str">
        <f>VLOOKUP(A1250,'Hospitalisation Details'!A1249:L3592,12)</f>
        <v>R1012</v>
      </c>
      <c r="Q1250" s="36">
        <f ca="1">VLOOKUP(A1250,'Hospitalisation Details'!A1249:L3592,7,FALSE)</f>
        <v>33</v>
      </c>
    </row>
    <row r="1251" spans="1:17" ht="15.5" x14ac:dyDescent="0.35">
      <c r="A1251" s="37" t="s">
        <v>1117</v>
      </c>
      <c r="B1251" s="38" t="str">
        <f>VLOOKUP(A1251,'Customer Names'!A1251:E3585,3,FALSE)</f>
        <v>Sinasac</v>
      </c>
      <c r="C1251" s="39">
        <f>VLOOKUP(A1251,'Medical Examinations'!A1251:J3585,2,FALSE)</f>
        <v>32.229999999999997</v>
      </c>
      <c r="D1251" s="38">
        <f>VLOOKUP(A1251,'Medical Examinations'!A1251:J3585,4,FALSE)</f>
        <v>8.59</v>
      </c>
      <c r="E1251" s="40" t="str">
        <f>VLOOKUP(A1251,'Medical Examinations'!A1251:J3585,6,FALSE)</f>
        <v>No</v>
      </c>
      <c r="F1251" s="41" t="str">
        <f>VLOOKUP(A1251,'Medical Examinations'!A1251:J3585,7,FALSE)</f>
        <v>No</v>
      </c>
      <c r="G1251" s="41" t="str">
        <f>VLOOKUP(A1251,'Medical Examinations'!A1251:J3585,8,FALSE)</f>
        <v>No</v>
      </c>
      <c r="H1251" s="41">
        <f>VLOOKUP(A1251,'Medical Examinations'!A1251:J3585,9,FALSE)</f>
        <v>0</v>
      </c>
      <c r="I1251" s="41" t="str">
        <f>VLOOKUP(A1251,'Medical Examinations'!A1251:J3585,10,FALSE)</f>
        <v>No</v>
      </c>
      <c r="J1251" s="41" t="str">
        <f>VLOOKUP(A1251,'Medical Examinations'!A1251:J3585,3,FALSE)</f>
        <v>Obesity</v>
      </c>
      <c r="K1251" s="41" t="str">
        <f>VLOOKUP(A1251,'Medical Examinations'!A1251:J3585,5,FALSE)</f>
        <v>Diabetese</v>
      </c>
      <c r="L1251" s="42">
        <f>VLOOKUP(Healthcare!A1251,'Hospitalisation Details'!A1251:L3593,6,FALSE)</f>
        <v>34503</v>
      </c>
      <c r="M1251" s="43">
        <f>VLOOKUP(A1251,'Hospitalisation Details'!A1251:L3593,9,FALSE)</f>
        <v>8871.15</v>
      </c>
      <c r="N1251" s="40" t="str">
        <f>VLOOKUP(Healthcare!A1251,'Hospitalisation Details'!A1251:L3593,10,FALSE)</f>
        <v>tier - 2</v>
      </c>
      <c r="O1251" s="41" t="str">
        <f>VLOOKUP(A1251,'Hospitalisation Details'!A1250:L3593,11,FALSE)</f>
        <v>tier - 3</v>
      </c>
      <c r="P1251" s="41" t="str">
        <f>VLOOKUP(A1251,'Hospitalisation Details'!A1250:L3593,12)</f>
        <v>R1013</v>
      </c>
      <c r="Q1251" s="44">
        <f ca="1">VLOOKUP(A1251,'Hospitalisation Details'!A1250:L3593,7,FALSE)</f>
        <v>32</v>
      </c>
    </row>
    <row r="1252" spans="1:17" ht="15.5" x14ac:dyDescent="0.35">
      <c r="A1252" s="29" t="s">
        <v>1116</v>
      </c>
      <c r="B1252" s="30" t="str">
        <f>VLOOKUP(A1252,'Customer Names'!A1252:E3586,3,FALSE)</f>
        <v>Van De Kamp</v>
      </c>
      <c r="C1252" s="31">
        <f>VLOOKUP(A1252,'Medical Examinations'!A1252:J3586,2,FALSE)</f>
        <v>32.204999999999998</v>
      </c>
      <c r="D1252" s="30">
        <f>VLOOKUP(A1252,'Medical Examinations'!A1252:J3586,4,FALSE)</f>
        <v>6.14</v>
      </c>
      <c r="E1252" s="32" t="str">
        <f>VLOOKUP(A1252,'Medical Examinations'!A1252:J3586,6,FALSE)</f>
        <v>No</v>
      </c>
      <c r="F1252" s="33" t="str">
        <f>VLOOKUP(A1252,'Medical Examinations'!A1252:J3586,7,FALSE)</f>
        <v>No</v>
      </c>
      <c r="G1252" s="33" t="str">
        <f>VLOOKUP(A1252,'Medical Examinations'!A1252:J3586,8,FALSE)</f>
        <v>No</v>
      </c>
      <c r="H1252" s="33">
        <f>VLOOKUP(A1252,'Medical Examinations'!A1252:J3586,9,FALSE)</f>
        <v>2</v>
      </c>
      <c r="I1252" s="33" t="str">
        <f>VLOOKUP(A1252,'Medical Examinations'!A1252:J3586,10,FALSE)</f>
        <v>No</v>
      </c>
      <c r="J1252" s="33" t="str">
        <f>VLOOKUP(A1252,'Medical Examinations'!A1252:J3586,3,FALSE)</f>
        <v>Obesity</v>
      </c>
      <c r="K1252" s="33" t="str">
        <f>VLOOKUP(A1252,'Medical Examinations'!A1252:J3586,5,FALSE)</f>
        <v>Prediabetese</v>
      </c>
      <c r="L1252" s="34">
        <f>VLOOKUP(Healthcare!A1252,'Hospitalisation Details'!A1252:L3594,6,FALSE)</f>
        <v>33930</v>
      </c>
      <c r="M1252" s="35">
        <f>VLOOKUP(A1252,'Hospitalisation Details'!A1252:L3594,9,FALSE)</f>
        <v>8835.26</v>
      </c>
      <c r="N1252" s="32" t="str">
        <f>VLOOKUP(Healthcare!A1252,'Hospitalisation Details'!A1252:L3594,10,FALSE)</f>
        <v>tier - 3</v>
      </c>
      <c r="O1252" s="33" t="str">
        <f>VLOOKUP(A1252,'Hospitalisation Details'!A1251:L3594,11,FALSE)</f>
        <v>tier - 2</v>
      </c>
      <c r="P1252" s="33" t="str">
        <f>VLOOKUP(A1252,'Hospitalisation Details'!A1251:L3594,12)</f>
        <v>R1012</v>
      </c>
      <c r="Q1252" s="36">
        <f ca="1">VLOOKUP(A1252,'Hospitalisation Details'!A1251:L3594,7,FALSE)</f>
        <v>33</v>
      </c>
    </row>
    <row r="1253" spans="1:17" ht="15.5" x14ac:dyDescent="0.35">
      <c r="A1253" s="37" t="s">
        <v>1115</v>
      </c>
      <c r="B1253" s="38" t="str">
        <f>VLOOKUP(A1253,'Customer Names'!A1253:E3587,3,FALSE)</f>
        <v>Ruffo</v>
      </c>
      <c r="C1253" s="39">
        <f>VLOOKUP(A1253,'Medical Examinations'!A1253:J3587,2,FALSE)</f>
        <v>26.41</v>
      </c>
      <c r="D1253" s="38">
        <f>VLOOKUP(A1253,'Medical Examinations'!A1253:J3587,4,FALSE)</f>
        <v>4.08</v>
      </c>
      <c r="E1253" s="40" t="str">
        <f>VLOOKUP(A1253,'Medical Examinations'!A1253:J3587,6,FALSE)</f>
        <v>No</v>
      </c>
      <c r="F1253" s="41" t="str">
        <f>VLOOKUP(A1253,'Medical Examinations'!A1253:J3587,7,FALSE)</f>
        <v>No</v>
      </c>
      <c r="G1253" s="41" t="str">
        <f>VLOOKUP(A1253,'Medical Examinations'!A1253:J3587,8,FALSE)</f>
        <v>No</v>
      </c>
      <c r="H1253" s="41">
        <f>VLOOKUP(A1253,'Medical Examinations'!A1253:J3587,9,FALSE)</f>
        <v>2</v>
      </c>
      <c r="I1253" s="41" t="str">
        <f>VLOOKUP(A1253,'Medical Examinations'!A1253:J3587,10,FALSE)</f>
        <v>No</v>
      </c>
      <c r="J1253" s="41" t="str">
        <f>VLOOKUP(A1253,'Medical Examinations'!A1253:J3587,3,FALSE)</f>
        <v>Overweight</v>
      </c>
      <c r="K1253" s="41" t="str">
        <f>VLOOKUP(A1253,'Medical Examinations'!A1253:J3587,5,FALSE)</f>
        <v>Normal</v>
      </c>
      <c r="L1253" s="42">
        <f>VLOOKUP(Healthcare!A1253,'Hospitalisation Details'!A1253:L3595,6,FALSE)</f>
        <v>33922</v>
      </c>
      <c r="M1253" s="43">
        <f>VLOOKUP(A1253,'Hospitalisation Details'!A1253:L3595,9,FALSE)</f>
        <v>8827.2099999999991</v>
      </c>
      <c r="N1253" s="40" t="str">
        <f>VLOOKUP(Healthcare!A1253,'Hospitalisation Details'!A1253:L3595,10,FALSE)</f>
        <v>tier - 3</v>
      </c>
      <c r="O1253" s="41" t="str">
        <f>VLOOKUP(A1253,'Hospitalisation Details'!A1252:L3595,11,FALSE)</f>
        <v>tier - 1</v>
      </c>
      <c r="P1253" s="41" t="str">
        <f>VLOOKUP(A1253,'Hospitalisation Details'!A1252:L3595,12)</f>
        <v>R1012</v>
      </c>
      <c r="Q1253" s="44">
        <f ca="1">VLOOKUP(A1253,'Hospitalisation Details'!A1252:L3595,7,FALSE)</f>
        <v>33</v>
      </c>
    </row>
    <row r="1254" spans="1:17" ht="15.5" x14ac:dyDescent="0.35">
      <c r="A1254" s="29" t="s">
        <v>1114</v>
      </c>
      <c r="B1254" s="30" t="str">
        <f>VLOOKUP(A1254,'Customer Names'!A1254:E3588,3,FALSE)</f>
        <v>Long</v>
      </c>
      <c r="C1254" s="31">
        <f>VLOOKUP(A1254,'Medical Examinations'!A1254:J3588,2,FALSE)</f>
        <v>30.2</v>
      </c>
      <c r="D1254" s="30">
        <f>VLOOKUP(A1254,'Medical Examinations'!A1254:J3588,4,FALSE)</f>
        <v>6.25</v>
      </c>
      <c r="E1254" s="32" t="str">
        <f>VLOOKUP(A1254,'Medical Examinations'!A1254:J3588,6,FALSE)</f>
        <v>Yes</v>
      </c>
      <c r="F1254" s="33" t="str">
        <f>VLOOKUP(A1254,'Medical Examinations'!A1254:J3588,7,FALSE)</f>
        <v>No</v>
      </c>
      <c r="G1254" s="33" t="str">
        <f>VLOOKUP(A1254,'Medical Examinations'!A1254:J3588,8,FALSE)</f>
        <v>No</v>
      </c>
      <c r="H1254" s="33">
        <f>VLOOKUP(A1254,'Medical Examinations'!A1254:J3588,9,FALSE)</f>
        <v>0</v>
      </c>
      <c r="I1254" s="33" t="str">
        <f>VLOOKUP(A1254,'Medical Examinations'!A1254:J3588,10,FALSE)</f>
        <v>No</v>
      </c>
      <c r="J1254" s="33" t="str">
        <f>VLOOKUP(A1254,'Medical Examinations'!A1254:J3588,3,FALSE)</f>
        <v>Obesity</v>
      </c>
      <c r="K1254" s="33" t="str">
        <f>VLOOKUP(A1254,'Medical Examinations'!A1254:J3588,5,FALSE)</f>
        <v>Prediabetese</v>
      </c>
      <c r="L1254" s="34">
        <f>VLOOKUP(Healthcare!A1254,'Hospitalisation Details'!A1254:L3596,6,FALSE)</f>
        <v>35260</v>
      </c>
      <c r="M1254" s="35">
        <f>VLOOKUP(A1254,'Hospitalisation Details'!A1254:L3596,9,FALSE)</f>
        <v>8825.09</v>
      </c>
      <c r="N1254" s="32" t="str">
        <f>VLOOKUP(Healthcare!A1254,'Hospitalisation Details'!A1254:L3596,10,FALSE)</f>
        <v>tier - 2</v>
      </c>
      <c r="O1254" s="33" t="str">
        <f>VLOOKUP(A1254,'Hospitalisation Details'!A1253:L3596,11,FALSE)</f>
        <v>tier - 3</v>
      </c>
      <c r="P1254" s="33" t="str">
        <f>VLOOKUP(A1254,'Hospitalisation Details'!A1253:L3596,12)</f>
        <v>R1011</v>
      </c>
      <c r="Q1254" s="36">
        <f ca="1">VLOOKUP(A1254,'Hospitalisation Details'!A1253:L3596,7,FALSE)</f>
        <v>30</v>
      </c>
    </row>
    <row r="1255" spans="1:17" ht="15.5" x14ac:dyDescent="0.35">
      <c r="A1255" s="37" t="s">
        <v>1113</v>
      </c>
      <c r="B1255" s="38" t="str">
        <f>VLOOKUP(A1255,'Customer Names'!A1255:E3589,3,FALSE)</f>
        <v>Rohde</v>
      </c>
      <c r="C1255" s="39">
        <f>VLOOKUP(A1255,'Medical Examinations'!A1255:J3589,2,FALSE)</f>
        <v>31.26</v>
      </c>
      <c r="D1255" s="38">
        <f>VLOOKUP(A1255,'Medical Examinations'!A1255:J3589,4,FALSE)</f>
        <v>5.94</v>
      </c>
      <c r="E1255" s="40" t="str">
        <f>VLOOKUP(A1255,'Medical Examinations'!A1255:J3589,6,FALSE)</f>
        <v>Yes</v>
      </c>
      <c r="F1255" s="41" t="str">
        <f>VLOOKUP(A1255,'Medical Examinations'!A1255:J3589,7,FALSE)</f>
        <v>No</v>
      </c>
      <c r="G1255" s="41" t="str">
        <f>VLOOKUP(A1255,'Medical Examinations'!A1255:J3589,8,FALSE)</f>
        <v>No</v>
      </c>
      <c r="H1255" s="41">
        <f>VLOOKUP(A1255,'Medical Examinations'!A1255:J3589,9,FALSE)</f>
        <v>1</v>
      </c>
      <c r="I1255" s="41" t="str">
        <f>VLOOKUP(A1255,'Medical Examinations'!A1255:J3589,10,FALSE)</f>
        <v>No</v>
      </c>
      <c r="J1255" s="41" t="str">
        <f>VLOOKUP(A1255,'Medical Examinations'!A1255:J3589,3,FALSE)</f>
        <v>Obesity</v>
      </c>
      <c r="K1255" s="41" t="str">
        <f>VLOOKUP(A1255,'Medical Examinations'!A1255:J3589,5,FALSE)</f>
        <v>Prediabetese</v>
      </c>
      <c r="L1255" s="42">
        <f>VLOOKUP(Healthcare!A1255,'Hospitalisation Details'!A1255:L3597,6,FALSE)</f>
        <v>36029</v>
      </c>
      <c r="M1255" s="43">
        <f>VLOOKUP(A1255,'Hospitalisation Details'!A1255:L3597,9,FALSE)</f>
        <v>8824.27</v>
      </c>
      <c r="N1255" s="40" t="str">
        <f>VLOOKUP(Healthcare!A1255,'Hospitalisation Details'!A1255:L3597,10,FALSE)</f>
        <v>tier - 2</v>
      </c>
      <c r="O1255" s="41" t="str">
        <f>VLOOKUP(A1255,'Hospitalisation Details'!A1254:L3597,11,FALSE)</f>
        <v>tier - 1</v>
      </c>
      <c r="P1255" s="41" t="str">
        <f>VLOOKUP(A1255,'Hospitalisation Details'!A1254:L3597,12)</f>
        <v>R1025</v>
      </c>
      <c r="Q1255" s="44">
        <f ca="1">VLOOKUP(A1255,'Hospitalisation Details'!A1254:L3597,7,FALSE)</f>
        <v>28</v>
      </c>
    </row>
    <row r="1256" spans="1:17" ht="15.5" x14ac:dyDescent="0.35">
      <c r="A1256" s="29" t="s">
        <v>1112</v>
      </c>
      <c r="B1256" s="30" t="str">
        <f>VLOOKUP(A1256,'Customer Names'!A1256:E3590,3,FALSE)</f>
        <v>Bonzi</v>
      </c>
      <c r="C1256" s="31">
        <f>VLOOKUP(A1256,'Medical Examinations'!A1256:J3590,2,FALSE)</f>
        <v>33.725000000000001</v>
      </c>
      <c r="D1256" s="30">
        <f>VLOOKUP(A1256,'Medical Examinations'!A1256:J3590,4,FALSE)</f>
        <v>6.45</v>
      </c>
      <c r="E1256" s="32" t="str">
        <f>VLOOKUP(A1256,'Medical Examinations'!A1256:J3590,6,FALSE)</f>
        <v>Yes</v>
      </c>
      <c r="F1256" s="33" t="str">
        <f>VLOOKUP(A1256,'Medical Examinations'!A1256:J3590,7,FALSE)</f>
        <v>No</v>
      </c>
      <c r="G1256" s="33" t="str">
        <f>VLOOKUP(A1256,'Medical Examinations'!A1256:J3590,8,FALSE)</f>
        <v>No</v>
      </c>
      <c r="H1256" s="33">
        <f>VLOOKUP(A1256,'Medical Examinations'!A1256:J3590,9,FALSE)</f>
        <v>0</v>
      </c>
      <c r="I1256" s="33" t="str">
        <f>VLOOKUP(A1256,'Medical Examinations'!A1256:J3590,10,FALSE)</f>
        <v>No</v>
      </c>
      <c r="J1256" s="33" t="str">
        <f>VLOOKUP(A1256,'Medical Examinations'!A1256:J3590,3,FALSE)</f>
        <v>Obesity</v>
      </c>
      <c r="K1256" s="33" t="str">
        <f>VLOOKUP(A1256,'Medical Examinations'!A1256:J3590,5,FALSE)</f>
        <v>Diabetese</v>
      </c>
      <c r="L1256" s="34">
        <f>VLOOKUP(Healthcare!A1256,'Hospitalisation Details'!A1256:L3598,6,FALSE)</f>
        <v>35357</v>
      </c>
      <c r="M1256" s="35">
        <f>VLOOKUP(A1256,'Hospitalisation Details'!A1256:L3598,9,FALSE)</f>
        <v>8823.99</v>
      </c>
      <c r="N1256" s="32" t="str">
        <f>VLOOKUP(Healthcare!A1256,'Hospitalisation Details'!A1256:L3598,10,FALSE)</f>
        <v>tier - 2</v>
      </c>
      <c r="O1256" s="33" t="str">
        <f>VLOOKUP(A1256,'Hospitalisation Details'!A1255:L3598,11,FALSE)</f>
        <v>tier - 3</v>
      </c>
      <c r="P1256" s="33" t="str">
        <f>VLOOKUP(A1256,'Hospitalisation Details'!A1255:L3598,12)</f>
        <v>R1024</v>
      </c>
      <c r="Q1256" s="36">
        <f ca="1">VLOOKUP(A1256,'Hospitalisation Details'!A1255:L3598,7,FALSE)</f>
        <v>29</v>
      </c>
    </row>
    <row r="1257" spans="1:17" ht="15.5" x14ac:dyDescent="0.35">
      <c r="A1257" s="37" t="s">
        <v>1111</v>
      </c>
      <c r="B1257" s="38" t="str">
        <f>VLOOKUP(A1257,'Customer Names'!A1257:E3591,3,FALSE)</f>
        <v>Moore</v>
      </c>
      <c r="C1257" s="39">
        <f>VLOOKUP(A1257,'Medical Examinations'!A1257:J3591,2,FALSE)</f>
        <v>28.9</v>
      </c>
      <c r="D1257" s="38">
        <f>VLOOKUP(A1257,'Medical Examinations'!A1257:J3591,4,FALSE)</f>
        <v>5.74</v>
      </c>
      <c r="E1257" s="40" t="str">
        <f>VLOOKUP(A1257,'Medical Examinations'!A1257:J3591,6,FALSE)</f>
        <v>Yes</v>
      </c>
      <c r="F1257" s="41" t="str">
        <f>VLOOKUP(A1257,'Medical Examinations'!A1257:J3591,7,FALSE)</f>
        <v>No</v>
      </c>
      <c r="G1257" s="41" t="str">
        <f>VLOOKUP(A1257,'Medical Examinations'!A1257:J3591,8,FALSE)</f>
        <v>No</v>
      </c>
      <c r="H1257" s="41">
        <f>VLOOKUP(A1257,'Medical Examinations'!A1257:J3591,9,FALSE)</f>
        <v>0</v>
      </c>
      <c r="I1257" s="41" t="str">
        <f>VLOOKUP(A1257,'Medical Examinations'!A1257:J3591,10,FALSE)</f>
        <v>No</v>
      </c>
      <c r="J1257" s="41" t="str">
        <f>VLOOKUP(A1257,'Medical Examinations'!A1257:J3591,3,FALSE)</f>
        <v>Overweight</v>
      </c>
      <c r="K1257" s="41" t="str">
        <f>VLOOKUP(A1257,'Medical Examinations'!A1257:J3591,5,FALSE)</f>
        <v>Prediabetese</v>
      </c>
      <c r="L1257" s="42">
        <f>VLOOKUP(Healthcare!A1257,'Hospitalisation Details'!A1257:L3599,6,FALSE)</f>
        <v>35230</v>
      </c>
      <c r="M1257" s="43">
        <f>VLOOKUP(A1257,'Hospitalisation Details'!A1257:L3599,9,FALSE)</f>
        <v>8823.2800000000007</v>
      </c>
      <c r="N1257" s="40" t="str">
        <f>VLOOKUP(Healthcare!A1257,'Hospitalisation Details'!A1257:L3599,10,FALSE)</f>
        <v>tier - 2</v>
      </c>
      <c r="O1257" s="41" t="str">
        <f>VLOOKUP(A1257,'Hospitalisation Details'!A1256:L3599,11,FALSE)</f>
        <v>tier - 1</v>
      </c>
      <c r="P1257" s="41" t="str">
        <f>VLOOKUP(A1257,'Hospitalisation Details'!A1256:L3599,12)</f>
        <v>R1011</v>
      </c>
      <c r="Q1257" s="44">
        <f ca="1">VLOOKUP(A1257,'Hospitalisation Details'!A1256:L3599,7,FALSE)</f>
        <v>30</v>
      </c>
    </row>
    <row r="1258" spans="1:17" ht="15.5" x14ac:dyDescent="0.35">
      <c r="A1258" s="29" t="s">
        <v>1110</v>
      </c>
      <c r="B1258" s="30" t="str">
        <f>VLOOKUP(A1258,'Customer Names'!A1258:E3592,3,FALSE)</f>
        <v>McGrane</v>
      </c>
      <c r="C1258" s="31">
        <f>VLOOKUP(A1258,'Medical Examinations'!A1258:J3592,2,FALSE)</f>
        <v>45.69</v>
      </c>
      <c r="D1258" s="30">
        <f>VLOOKUP(A1258,'Medical Examinations'!A1258:J3592,4,FALSE)</f>
        <v>4.43</v>
      </c>
      <c r="E1258" s="32" t="str">
        <f>VLOOKUP(A1258,'Medical Examinations'!A1258:J3592,6,FALSE)</f>
        <v>Yes</v>
      </c>
      <c r="F1258" s="33" t="str">
        <f>VLOOKUP(A1258,'Medical Examinations'!A1258:J3592,7,FALSE)</f>
        <v>No</v>
      </c>
      <c r="G1258" s="33" t="str">
        <f>VLOOKUP(A1258,'Medical Examinations'!A1258:J3592,8,FALSE)</f>
        <v>No</v>
      </c>
      <c r="H1258" s="33">
        <f>VLOOKUP(A1258,'Medical Examinations'!A1258:J3592,9,FALSE)</f>
        <v>0</v>
      </c>
      <c r="I1258" s="33" t="str">
        <f>VLOOKUP(A1258,'Medical Examinations'!A1258:J3592,10,FALSE)</f>
        <v>No</v>
      </c>
      <c r="J1258" s="33" t="str">
        <f>VLOOKUP(A1258,'Medical Examinations'!A1258:J3592,3,FALSE)</f>
        <v>Obesity</v>
      </c>
      <c r="K1258" s="33" t="str">
        <f>VLOOKUP(A1258,'Medical Examinations'!A1258:J3592,5,FALSE)</f>
        <v>Normal</v>
      </c>
      <c r="L1258" s="34">
        <f>VLOOKUP(Healthcare!A1258,'Hospitalisation Details'!A1258:L3600,6,FALSE)</f>
        <v>37202</v>
      </c>
      <c r="M1258" s="35">
        <f>VLOOKUP(A1258,'Hospitalisation Details'!A1258:L3600,9,FALSE)</f>
        <v>8821.8799999999992</v>
      </c>
      <c r="N1258" s="32" t="str">
        <f>VLOOKUP(Healthcare!A1258,'Hospitalisation Details'!A1258:L3600,10,FALSE)</f>
        <v>tier - 2</v>
      </c>
      <c r="O1258" s="33" t="str">
        <f>VLOOKUP(A1258,'Hospitalisation Details'!A1257:L3600,11,FALSE)</f>
        <v>tier - 3</v>
      </c>
      <c r="P1258" s="33" t="str">
        <f>VLOOKUP(A1258,'Hospitalisation Details'!A1257:L3600,12)</f>
        <v>R1023</v>
      </c>
      <c r="Q1258" s="36">
        <f ca="1">VLOOKUP(A1258,'Hospitalisation Details'!A1257:L3600,7,FALSE)</f>
        <v>24</v>
      </c>
    </row>
    <row r="1259" spans="1:17" ht="15.5" x14ac:dyDescent="0.35">
      <c r="A1259" s="37" t="s">
        <v>1109</v>
      </c>
      <c r="B1259" s="38" t="str">
        <f>VLOOKUP(A1259,'Customer Names'!A1259:E3593,3,FALSE)</f>
        <v>Stepnowski</v>
      </c>
      <c r="C1259" s="39">
        <f>VLOOKUP(A1259,'Medical Examinations'!A1259:J3593,2,FALSE)</f>
        <v>21.03</v>
      </c>
      <c r="D1259" s="38">
        <f>VLOOKUP(A1259,'Medical Examinations'!A1259:J3593,4,FALSE)</f>
        <v>6.5</v>
      </c>
      <c r="E1259" s="40" t="str">
        <f>VLOOKUP(A1259,'Medical Examinations'!A1259:J3593,6,FALSE)</f>
        <v>No</v>
      </c>
      <c r="F1259" s="41" t="str">
        <f>VLOOKUP(A1259,'Medical Examinations'!A1259:J3593,7,FALSE)</f>
        <v>No</v>
      </c>
      <c r="G1259" s="41" t="str">
        <f>VLOOKUP(A1259,'Medical Examinations'!A1259:J3593,8,FALSE)</f>
        <v>No</v>
      </c>
      <c r="H1259" s="41">
        <f>VLOOKUP(A1259,'Medical Examinations'!A1259:J3593,9,FALSE)</f>
        <v>0</v>
      </c>
      <c r="I1259" s="41" t="str">
        <f>VLOOKUP(A1259,'Medical Examinations'!A1259:J3593,10,FALSE)</f>
        <v>No</v>
      </c>
      <c r="J1259" s="41" t="str">
        <f>VLOOKUP(A1259,'Medical Examinations'!A1259:J3593,3,FALSE)</f>
        <v>Normal weight</v>
      </c>
      <c r="K1259" s="41" t="str">
        <f>VLOOKUP(A1259,'Medical Examinations'!A1259:J3593,5,FALSE)</f>
        <v>Diabetese</v>
      </c>
      <c r="L1259" s="42">
        <f>VLOOKUP(Healthcare!A1259,'Hospitalisation Details'!A1259:L3601,6,FALSE)</f>
        <v>34940</v>
      </c>
      <c r="M1259" s="43">
        <f>VLOOKUP(A1259,'Hospitalisation Details'!A1259:L3601,9,FALSE)</f>
        <v>8800.49</v>
      </c>
      <c r="N1259" s="40" t="str">
        <f>VLOOKUP(Healthcare!A1259,'Hospitalisation Details'!A1259:L3601,10,FALSE)</f>
        <v>tier - 3</v>
      </c>
      <c r="O1259" s="41" t="str">
        <f>VLOOKUP(A1259,'Hospitalisation Details'!A1258:L3601,11,FALSE)</f>
        <v>tier - 2</v>
      </c>
      <c r="P1259" s="41" t="str">
        <f>VLOOKUP(A1259,'Hospitalisation Details'!A1258:L3601,12)</f>
        <v>R1013</v>
      </c>
      <c r="Q1259" s="44">
        <f ca="1">VLOOKUP(A1259,'Hospitalisation Details'!A1258:L3601,7,FALSE)</f>
        <v>31</v>
      </c>
    </row>
    <row r="1260" spans="1:17" ht="15.5" x14ac:dyDescent="0.35">
      <c r="A1260" s="29" t="s">
        <v>1108</v>
      </c>
      <c r="B1260" s="30" t="str">
        <f>VLOOKUP(A1260,'Customer Names'!A1260:E3594,3,FALSE)</f>
        <v>Merkle</v>
      </c>
      <c r="C1260" s="31">
        <f>VLOOKUP(A1260,'Medical Examinations'!A1260:J3594,2,FALSE)</f>
        <v>37</v>
      </c>
      <c r="D1260" s="30">
        <f>VLOOKUP(A1260,'Medical Examinations'!A1260:J3594,4,FALSE)</f>
        <v>8.75</v>
      </c>
      <c r="E1260" s="32" t="str">
        <f>VLOOKUP(A1260,'Medical Examinations'!A1260:J3594,6,FALSE)</f>
        <v>No</v>
      </c>
      <c r="F1260" s="33" t="str">
        <f>VLOOKUP(A1260,'Medical Examinations'!A1260:J3594,7,FALSE)</f>
        <v>No</v>
      </c>
      <c r="G1260" s="33" t="str">
        <f>VLOOKUP(A1260,'Medical Examinations'!A1260:J3594,8,FALSE)</f>
        <v>No</v>
      </c>
      <c r="H1260" s="33">
        <f>VLOOKUP(A1260,'Medical Examinations'!A1260:J3594,9,FALSE)</f>
        <v>0</v>
      </c>
      <c r="I1260" s="33" t="str">
        <f>VLOOKUP(A1260,'Medical Examinations'!A1260:J3594,10,FALSE)</f>
        <v>No</v>
      </c>
      <c r="J1260" s="33" t="str">
        <f>VLOOKUP(A1260,'Medical Examinations'!A1260:J3594,3,FALSE)</f>
        <v>Obesity</v>
      </c>
      <c r="K1260" s="33" t="str">
        <f>VLOOKUP(A1260,'Medical Examinations'!A1260:J3594,5,FALSE)</f>
        <v>Diabetese</v>
      </c>
      <c r="L1260" s="34">
        <f>VLOOKUP(Healthcare!A1260,'Hospitalisation Details'!A1260:L3602,6,FALSE)</f>
        <v>33407</v>
      </c>
      <c r="M1260" s="35">
        <f>VLOOKUP(A1260,'Hospitalisation Details'!A1260:L3602,9,FALSE)</f>
        <v>8798.59</v>
      </c>
      <c r="N1260" s="32" t="str">
        <f>VLOOKUP(Healthcare!A1260,'Hospitalisation Details'!A1260:L3602,10,FALSE)</f>
        <v>tier - 2</v>
      </c>
      <c r="O1260" s="33" t="str">
        <f>VLOOKUP(A1260,'Hospitalisation Details'!A1259:L3602,11,FALSE)</f>
        <v>tier - 1</v>
      </c>
      <c r="P1260" s="33" t="str">
        <f>VLOOKUP(A1260,'Hospitalisation Details'!A1259:L3602,12)</f>
        <v>R1011</v>
      </c>
      <c r="Q1260" s="36">
        <f ca="1">VLOOKUP(A1260,'Hospitalisation Details'!A1259:L3602,7,FALSE)</f>
        <v>35</v>
      </c>
    </row>
    <row r="1261" spans="1:17" ht="15.5" x14ac:dyDescent="0.35">
      <c r="A1261" s="37" t="s">
        <v>1107</v>
      </c>
      <c r="B1261" s="38" t="str">
        <f>VLOOKUP(A1261,'Customer Names'!A1261:E3595,3,FALSE)</f>
        <v>Schaefer</v>
      </c>
      <c r="C1261" s="39">
        <f>VLOOKUP(A1261,'Medical Examinations'!A1261:J3595,2,FALSE)</f>
        <v>25.4</v>
      </c>
      <c r="D1261" s="38">
        <f>VLOOKUP(A1261,'Medical Examinations'!A1261:J3595,4,FALSE)</f>
        <v>11.96</v>
      </c>
      <c r="E1261" s="40" t="str">
        <f>VLOOKUP(A1261,'Medical Examinations'!A1261:J3595,6,FALSE)</f>
        <v>No</v>
      </c>
      <c r="F1261" s="41" t="str">
        <f>VLOOKUP(A1261,'Medical Examinations'!A1261:J3595,7,FALSE)</f>
        <v>No</v>
      </c>
      <c r="G1261" s="41" t="str">
        <f>VLOOKUP(A1261,'Medical Examinations'!A1261:J3595,8,FALSE)</f>
        <v>No</v>
      </c>
      <c r="H1261" s="41">
        <f>VLOOKUP(A1261,'Medical Examinations'!A1261:J3595,9,FALSE)</f>
        <v>0</v>
      </c>
      <c r="I1261" s="41" t="str">
        <f>VLOOKUP(A1261,'Medical Examinations'!A1261:J3595,10,FALSE)</f>
        <v>No</v>
      </c>
      <c r="J1261" s="41" t="str">
        <f>VLOOKUP(A1261,'Medical Examinations'!A1261:J3595,3,FALSE)</f>
        <v>Overweight</v>
      </c>
      <c r="K1261" s="41" t="str">
        <f>VLOOKUP(A1261,'Medical Examinations'!A1261:J3595,5,FALSE)</f>
        <v>Diabetese</v>
      </c>
      <c r="L1261" s="42">
        <f>VLOOKUP(Healthcare!A1261,'Hospitalisation Details'!A1261:L3603,6,FALSE)</f>
        <v>33473</v>
      </c>
      <c r="M1261" s="43">
        <f>VLOOKUP(A1261,'Hospitalisation Details'!A1261:L3603,9,FALSE)</f>
        <v>8782.4699999999993</v>
      </c>
      <c r="N1261" s="40" t="str">
        <f>VLOOKUP(Healthcare!A1261,'Hospitalisation Details'!A1261:L3603,10,FALSE)</f>
        <v>tier - 2</v>
      </c>
      <c r="O1261" s="41" t="str">
        <f>VLOOKUP(A1261,'Hospitalisation Details'!A1260:L3603,11,FALSE)</f>
        <v>tier - 3</v>
      </c>
      <c r="P1261" s="41" t="str">
        <f>VLOOKUP(A1261,'Hospitalisation Details'!A1260:L3603,12)</f>
        <v>R1011</v>
      </c>
      <c r="Q1261" s="44">
        <f ca="1">VLOOKUP(A1261,'Hospitalisation Details'!A1260:L3603,7,FALSE)</f>
        <v>35</v>
      </c>
    </row>
    <row r="1262" spans="1:17" ht="15.5" x14ac:dyDescent="0.35">
      <c r="A1262" s="29" t="s">
        <v>1106</v>
      </c>
      <c r="B1262" s="30" t="str">
        <f>VLOOKUP(A1262,'Customer Names'!A1262:E3596,3,FALSE)</f>
        <v>Vigneron</v>
      </c>
      <c r="C1262" s="31">
        <f>VLOOKUP(A1262,'Medical Examinations'!A1262:J3596,2,FALSE)</f>
        <v>32.299999999999997</v>
      </c>
      <c r="D1262" s="30">
        <f>VLOOKUP(A1262,'Medical Examinations'!A1262:J3596,4,FALSE)</f>
        <v>10.54</v>
      </c>
      <c r="E1262" s="32" t="str">
        <f>VLOOKUP(A1262,'Medical Examinations'!A1262:J3596,6,FALSE)</f>
        <v>No</v>
      </c>
      <c r="F1262" s="33" t="str">
        <f>VLOOKUP(A1262,'Medical Examinations'!A1262:J3596,7,FALSE)</f>
        <v>No</v>
      </c>
      <c r="G1262" s="33" t="str">
        <f>VLOOKUP(A1262,'Medical Examinations'!A1262:J3596,8,FALSE)</f>
        <v>No</v>
      </c>
      <c r="H1262" s="33">
        <f>VLOOKUP(A1262,'Medical Examinations'!A1262:J3596,9,FALSE)</f>
        <v>0</v>
      </c>
      <c r="I1262" s="33" t="str">
        <f>VLOOKUP(A1262,'Medical Examinations'!A1262:J3596,10,FALSE)</f>
        <v>No</v>
      </c>
      <c r="J1262" s="33" t="str">
        <f>VLOOKUP(A1262,'Medical Examinations'!A1262:J3596,3,FALSE)</f>
        <v>Obesity</v>
      </c>
      <c r="K1262" s="33" t="str">
        <f>VLOOKUP(A1262,'Medical Examinations'!A1262:J3596,5,FALSE)</f>
        <v>Diabetese</v>
      </c>
      <c r="L1262" s="34">
        <f>VLOOKUP(Healthcare!A1262,'Hospitalisation Details'!A1262:L3604,6,FALSE)</f>
        <v>34583</v>
      </c>
      <c r="M1262" s="35">
        <f>VLOOKUP(A1262,'Hospitalisation Details'!A1262:L3604,9,FALSE)</f>
        <v>8765.25</v>
      </c>
      <c r="N1262" s="32" t="str">
        <f>VLOOKUP(Healthcare!A1262,'Hospitalisation Details'!A1262:L3604,10,FALSE)</f>
        <v>tier - 2</v>
      </c>
      <c r="O1262" s="33" t="str">
        <f>VLOOKUP(A1262,'Hospitalisation Details'!A1261:L3604,11,FALSE)</f>
        <v>tier - 3</v>
      </c>
      <c r="P1262" s="33" t="str">
        <f>VLOOKUP(A1262,'Hospitalisation Details'!A1261:L3604,12)</f>
        <v>R1012</v>
      </c>
      <c r="Q1262" s="36">
        <f ca="1">VLOOKUP(A1262,'Hospitalisation Details'!A1261:L3604,7,FALSE)</f>
        <v>32</v>
      </c>
    </row>
    <row r="1263" spans="1:17" ht="15.5" x14ac:dyDescent="0.35">
      <c r="A1263" s="37" t="s">
        <v>1105</v>
      </c>
      <c r="B1263" s="38" t="str">
        <f>VLOOKUP(A1263,'Customer Names'!A1263:E3597,3,FALSE)</f>
        <v>Mucci</v>
      </c>
      <c r="C1263" s="39">
        <f>VLOOKUP(A1263,'Medical Examinations'!A1263:J3597,2,FALSE)</f>
        <v>23.94</v>
      </c>
      <c r="D1263" s="38">
        <f>VLOOKUP(A1263,'Medical Examinations'!A1263:J3597,4,FALSE)</f>
        <v>4.54</v>
      </c>
      <c r="E1263" s="40" t="str">
        <f>VLOOKUP(A1263,'Medical Examinations'!A1263:J3597,6,FALSE)</f>
        <v>Yes</v>
      </c>
      <c r="F1263" s="41" t="str">
        <f>VLOOKUP(A1263,'Medical Examinations'!A1263:J3597,7,FALSE)</f>
        <v>No</v>
      </c>
      <c r="G1263" s="41" t="str">
        <f>VLOOKUP(A1263,'Medical Examinations'!A1263:J3597,8,FALSE)</f>
        <v>Yes</v>
      </c>
      <c r="H1263" s="41">
        <f>VLOOKUP(A1263,'Medical Examinations'!A1263:J3597,9,FALSE)</f>
        <v>1</v>
      </c>
      <c r="I1263" s="41" t="str">
        <f>VLOOKUP(A1263,'Medical Examinations'!A1263:J3597,10,FALSE)</f>
        <v>No</v>
      </c>
      <c r="J1263" s="41" t="str">
        <f>VLOOKUP(A1263,'Medical Examinations'!A1263:J3597,3,FALSE)</f>
        <v>Normal weight</v>
      </c>
      <c r="K1263" s="41" t="str">
        <f>VLOOKUP(A1263,'Medical Examinations'!A1263:J3597,5,FALSE)</f>
        <v>Normal</v>
      </c>
      <c r="L1263" s="42">
        <f>VLOOKUP(Healthcare!A1263,'Hospitalisation Details'!A1263:L3605,6,FALSE)</f>
        <v>36412</v>
      </c>
      <c r="M1263" s="43">
        <f>VLOOKUP(A1263,'Hospitalisation Details'!A1263:L3605,9,FALSE)</f>
        <v>8760.1200000000008</v>
      </c>
      <c r="N1263" s="40" t="str">
        <f>VLOOKUP(Healthcare!A1263,'Hospitalisation Details'!A1263:L3605,10,FALSE)</f>
        <v>tier - 2</v>
      </c>
      <c r="O1263" s="41" t="str">
        <f>VLOOKUP(A1263,'Hospitalisation Details'!A1262:L3605,11,FALSE)</f>
        <v>tier - 1</v>
      </c>
      <c r="P1263" s="41" t="str">
        <f>VLOOKUP(A1263,'Hospitalisation Details'!A1262:L3605,12)</f>
        <v>R1013</v>
      </c>
      <c r="Q1263" s="44">
        <f ca="1">VLOOKUP(A1263,'Hospitalisation Details'!A1262:L3605,7,FALSE)</f>
        <v>27</v>
      </c>
    </row>
    <row r="1264" spans="1:17" ht="15.5" x14ac:dyDescent="0.35">
      <c r="A1264" s="29" t="s">
        <v>1104</v>
      </c>
      <c r="B1264" s="30" t="str">
        <f>VLOOKUP(A1264,'Customer Names'!A1264:E3598,3,FALSE)</f>
        <v>MacDonald</v>
      </c>
      <c r="C1264" s="31">
        <f>VLOOKUP(A1264,'Medical Examinations'!A1264:J3598,2,FALSE)</f>
        <v>46.4</v>
      </c>
      <c r="D1264" s="30">
        <f>VLOOKUP(A1264,'Medical Examinations'!A1264:J3598,4,FALSE)</f>
        <v>5.71</v>
      </c>
      <c r="E1264" s="32" t="str">
        <f>VLOOKUP(A1264,'Medical Examinations'!A1264:J3598,6,FALSE)</f>
        <v>No</v>
      </c>
      <c r="F1264" s="33" t="str">
        <f>VLOOKUP(A1264,'Medical Examinations'!A1264:J3598,7,FALSE)</f>
        <v>No</v>
      </c>
      <c r="G1264" s="33" t="str">
        <f>VLOOKUP(A1264,'Medical Examinations'!A1264:J3598,8,FALSE)</f>
        <v>No</v>
      </c>
      <c r="H1264" s="33">
        <f>VLOOKUP(A1264,'Medical Examinations'!A1264:J3598,9,FALSE)</f>
        <v>0</v>
      </c>
      <c r="I1264" s="33" t="str">
        <f>VLOOKUP(A1264,'Medical Examinations'!A1264:J3598,10,FALSE)</f>
        <v>No</v>
      </c>
      <c r="J1264" s="33" t="str">
        <f>VLOOKUP(A1264,'Medical Examinations'!A1264:J3598,3,FALSE)</f>
        <v>Obesity</v>
      </c>
      <c r="K1264" s="33" t="str">
        <f>VLOOKUP(A1264,'Medical Examinations'!A1264:J3598,5,FALSE)</f>
        <v>Prediabetese</v>
      </c>
      <c r="L1264" s="34">
        <f>VLOOKUP(Healthcare!A1264,'Hospitalisation Details'!A1264:L3606,6,FALSE)</f>
        <v>36395</v>
      </c>
      <c r="M1264" s="35">
        <f>VLOOKUP(A1264,'Hospitalisation Details'!A1264:L3606,9,FALSE)</f>
        <v>8747.68</v>
      </c>
      <c r="N1264" s="32" t="str">
        <f>VLOOKUP(Healthcare!A1264,'Hospitalisation Details'!A1264:L3606,10,FALSE)</f>
        <v>tier - 2</v>
      </c>
      <c r="O1264" s="33" t="str">
        <f>VLOOKUP(A1264,'Hospitalisation Details'!A1263:L3606,11,FALSE)</f>
        <v>tier - 3</v>
      </c>
      <c r="P1264" s="33" t="str">
        <f>VLOOKUP(A1264,'Hospitalisation Details'!A1263:L3606,12)</f>
        <v>R1011</v>
      </c>
      <c r="Q1264" s="36">
        <f ca="1">VLOOKUP(A1264,'Hospitalisation Details'!A1263:L3606,7,FALSE)</f>
        <v>27</v>
      </c>
    </row>
    <row r="1265" spans="1:17" ht="15.5" x14ac:dyDescent="0.35">
      <c r="A1265" s="37" t="s">
        <v>1103</v>
      </c>
      <c r="B1265" s="38" t="str">
        <f>VLOOKUP(A1265,'Customer Names'!A1265:E3599,3,FALSE)</f>
        <v>Deng</v>
      </c>
      <c r="C1265" s="39">
        <f>VLOOKUP(A1265,'Medical Examinations'!A1265:J3599,2,FALSE)</f>
        <v>40.375</v>
      </c>
      <c r="D1265" s="38">
        <f>VLOOKUP(A1265,'Medical Examinations'!A1265:J3599,4,FALSE)</f>
        <v>6.25</v>
      </c>
      <c r="E1265" s="40" t="str">
        <f>VLOOKUP(A1265,'Medical Examinations'!A1265:J3599,6,FALSE)</f>
        <v>Yes</v>
      </c>
      <c r="F1265" s="41" t="str">
        <f>VLOOKUP(A1265,'Medical Examinations'!A1265:J3599,7,FALSE)</f>
        <v>No</v>
      </c>
      <c r="G1265" s="41" t="str">
        <f>VLOOKUP(A1265,'Medical Examinations'!A1265:J3599,8,FALSE)</f>
        <v>No</v>
      </c>
      <c r="H1265" s="41">
        <f>VLOOKUP(A1265,'Medical Examinations'!A1265:J3599,9,FALSE)</f>
        <v>0</v>
      </c>
      <c r="I1265" s="41" t="str">
        <f>VLOOKUP(A1265,'Medical Examinations'!A1265:J3599,10,FALSE)</f>
        <v>No</v>
      </c>
      <c r="J1265" s="41" t="str">
        <f>VLOOKUP(A1265,'Medical Examinations'!A1265:J3599,3,FALSE)</f>
        <v>Obesity</v>
      </c>
      <c r="K1265" s="41" t="str">
        <f>VLOOKUP(A1265,'Medical Examinations'!A1265:J3599,5,FALSE)</f>
        <v>Prediabetese</v>
      </c>
      <c r="L1265" s="42">
        <f>VLOOKUP(Healthcare!A1265,'Hospitalisation Details'!A1265:L3607,6,FALSE)</f>
        <v>35233</v>
      </c>
      <c r="M1265" s="43">
        <f>VLOOKUP(A1265,'Hospitalisation Details'!A1265:L3607,9,FALSE)</f>
        <v>8733.23</v>
      </c>
      <c r="N1265" s="40" t="str">
        <f>VLOOKUP(Healthcare!A1265,'Hospitalisation Details'!A1265:L3607,10,FALSE)</f>
        <v>tier - 2</v>
      </c>
      <c r="O1265" s="41" t="str">
        <f>VLOOKUP(A1265,'Hospitalisation Details'!A1264:L3607,11,FALSE)</f>
        <v>tier - 3</v>
      </c>
      <c r="P1265" s="41" t="str">
        <f>VLOOKUP(A1265,'Hospitalisation Details'!A1264:L3607,12)</f>
        <v>R1012</v>
      </c>
      <c r="Q1265" s="44">
        <f ca="1">VLOOKUP(A1265,'Hospitalisation Details'!A1264:L3607,7,FALSE)</f>
        <v>30</v>
      </c>
    </row>
    <row r="1266" spans="1:17" ht="15.5" x14ac:dyDescent="0.35">
      <c r="A1266" s="29" t="s">
        <v>1102</v>
      </c>
      <c r="B1266" s="30" t="str">
        <f>VLOOKUP(A1266,'Customer Names'!A1266:E3600,3,FALSE)</f>
        <v>De Mata</v>
      </c>
      <c r="C1266" s="31">
        <f>VLOOKUP(A1266,'Medical Examinations'!A1266:J3600,2,FALSE)</f>
        <v>28.7</v>
      </c>
      <c r="D1266" s="30">
        <f>VLOOKUP(A1266,'Medical Examinations'!A1266:J3600,4,FALSE)</f>
        <v>9.4700000000000006</v>
      </c>
      <c r="E1266" s="32" t="str">
        <f>VLOOKUP(A1266,'Medical Examinations'!A1266:J3600,6,FALSE)</f>
        <v>No</v>
      </c>
      <c r="F1266" s="33" t="str">
        <f>VLOOKUP(A1266,'Medical Examinations'!A1266:J3600,7,FALSE)</f>
        <v>No</v>
      </c>
      <c r="G1266" s="33" t="str">
        <f>VLOOKUP(A1266,'Medical Examinations'!A1266:J3600,8,FALSE)</f>
        <v>No</v>
      </c>
      <c r="H1266" s="33">
        <f>VLOOKUP(A1266,'Medical Examinations'!A1266:J3600,9,FALSE)</f>
        <v>2</v>
      </c>
      <c r="I1266" s="33" t="str">
        <f>VLOOKUP(A1266,'Medical Examinations'!A1266:J3600,10,FALSE)</f>
        <v>No</v>
      </c>
      <c r="J1266" s="33" t="str">
        <f>VLOOKUP(A1266,'Medical Examinations'!A1266:J3600,3,FALSE)</f>
        <v>Overweight</v>
      </c>
      <c r="K1266" s="33" t="str">
        <f>VLOOKUP(A1266,'Medical Examinations'!A1266:J3600,5,FALSE)</f>
        <v>Diabetese</v>
      </c>
      <c r="L1266" s="34">
        <f>VLOOKUP(Healthcare!A1266,'Hospitalisation Details'!A1266:L3608,6,FALSE)</f>
        <v>34145</v>
      </c>
      <c r="M1266" s="35">
        <f>VLOOKUP(A1266,'Hospitalisation Details'!A1266:L3608,9,FALSE)</f>
        <v>8703.4599999999991</v>
      </c>
      <c r="N1266" s="32" t="str">
        <f>VLOOKUP(Healthcare!A1266,'Hospitalisation Details'!A1266:L3608,10,FALSE)</f>
        <v>tier - 3</v>
      </c>
      <c r="O1266" s="33" t="str">
        <f>VLOOKUP(A1266,'Hospitalisation Details'!A1265:L3608,11,FALSE)</f>
        <v>tier - 3</v>
      </c>
      <c r="P1266" s="33" t="str">
        <f>VLOOKUP(A1266,'Hospitalisation Details'!A1265:L3608,12)</f>
        <v>R1011</v>
      </c>
      <c r="Q1266" s="36">
        <f ca="1">VLOOKUP(A1266,'Hospitalisation Details'!A1265:L3608,7,FALSE)</f>
        <v>33</v>
      </c>
    </row>
    <row r="1267" spans="1:17" ht="15.5" x14ac:dyDescent="0.35">
      <c r="A1267" s="37" t="s">
        <v>1101</v>
      </c>
      <c r="B1267" s="38" t="str">
        <f>VLOOKUP(A1267,'Customer Names'!A1267:E3601,3,FALSE)</f>
        <v>Strickland</v>
      </c>
      <c r="C1267" s="39">
        <f>VLOOKUP(A1267,'Medical Examinations'!A1267:J3601,2,FALSE)</f>
        <v>26.63</v>
      </c>
      <c r="D1267" s="38">
        <f>VLOOKUP(A1267,'Medical Examinations'!A1267:J3601,4,FALSE)</f>
        <v>5.7</v>
      </c>
      <c r="E1267" s="40" t="str">
        <f>VLOOKUP(A1267,'Medical Examinations'!A1267:J3601,6,FALSE)</f>
        <v>No</v>
      </c>
      <c r="F1267" s="41" t="str">
        <f>VLOOKUP(A1267,'Medical Examinations'!A1267:J3601,7,FALSE)</f>
        <v>No</v>
      </c>
      <c r="G1267" s="41" t="str">
        <f>VLOOKUP(A1267,'Medical Examinations'!A1267:J3601,8,FALSE)</f>
        <v>No</v>
      </c>
      <c r="H1267" s="41">
        <f>VLOOKUP(A1267,'Medical Examinations'!A1267:J3601,9,FALSE)</f>
        <v>0</v>
      </c>
      <c r="I1267" s="41" t="str">
        <f>VLOOKUP(A1267,'Medical Examinations'!A1267:J3601,10,FALSE)</f>
        <v>No</v>
      </c>
      <c r="J1267" s="41" t="str">
        <f>VLOOKUP(A1267,'Medical Examinations'!A1267:J3601,3,FALSE)</f>
        <v>Overweight</v>
      </c>
      <c r="K1267" s="41" t="str">
        <f>VLOOKUP(A1267,'Medical Examinations'!A1267:J3601,5,FALSE)</f>
        <v>Prediabetese</v>
      </c>
      <c r="L1267" s="42">
        <f>VLOOKUP(Healthcare!A1267,'Hospitalisation Details'!A1267:L3609,6,FALSE)</f>
        <v>33174</v>
      </c>
      <c r="M1267" s="43">
        <f>VLOOKUP(A1267,'Hospitalisation Details'!A1267:L3609,9,FALSE)</f>
        <v>8701.84</v>
      </c>
      <c r="N1267" s="40" t="str">
        <f>VLOOKUP(Healthcare!A1267,'Hospitalisation Details'!A1267:L3609,10,FALSE)</f>
        <v>tier - 2</v>
      </c>
      <c r="O1267" s="41" t="str">
        <f>VLOOKUP(A1267,'Hospitalisation Details'!A1266:L3609,11,FALSE)</f>
        <v>tier - 3</v>
      </c>
      <c r="P1267" s="41" t="str">
        <f>VLOOKUP(A1267,'Hospitalisation Details'!A1266:L3609,12)</f>
        <v>R1021</v>
      </c>
      <c r="Q1267" s="44">
        <f ca="1">VLOOKUP(A1267,'Hospitalisation Details'!A1266:L3609,7,FALSE)</f>
        <v>35</v>
      </c>
    </row>
    <row r="1268" spans="1:17" ht="15.5" x14ac:dyDescent="0.35">
      <c r="A1268" s="29" t="s">
        <v>1100</v>
      </c>
      <c r="B1268" s="30" t="str">
        <f>VLOOKUP(A1268,'Customer Names'!A1268:E3602,3,FALSE)</f>
        <v>Cheney</v>
      </c>
      <c r="C1268" s="31">
        <f>VLOOKUP(A1268,'Medical Examinations'!A1268:J3602,2,FALSE)</f>
        <v>22.515000000000001</v>
      </c>
      <c r="D1268" s="30">
        <f>VLOOKUP(A1268,'Medical Examinations'!A1268:J3602,4,FALSE)</f>
        <v>11.18</v>
      </c>
      <c r="E1268" s="32" t="str">
        <f>VLOOKUP(A1268,'Medical Examinations'!A1268:J3602,6,FALSE)</f>
        <v>No</v>
      </c>
      <c r="F1268" s="33" t="str">
        <f>VLOOKUP(A1268,'Medical Examinations'!A1268:J3602,7,FALSE)</f>
        <v>No</v>
      </c>
      <c r="G1268" s="33" t="str">
        <f>VLOOKUP(A1268,'Medical Examinations'!A1268:J3602,8,FALSE)</f>
        <v>No</v>
      </c>
      <c r="H1268" s="33">
        <f>VLOOKUP(A1268,'Medical Examinations'!A1268:J3602,9,FALSE)</f>
        <v>2</v>
      </c>
      <c r="I1268" s="33" t="str">
        <f>VLOOKUP(A1268,'Medical Examinations'!A1268:J3602,10,FALSE)</f>
        <v>No</v>
      </c>
      <c r="J1268" s="33" t="str">
        <f>VLOOKUP(A1268,'Medical Examinations'!A1268:J3602,3,FALSE)</f>
        <v>Normal weight</v>
      </c>
      <c r="K1268" s="33" t="str">
        <f>VLOOKUP(A1268,'Medical Examinations'!A1268:J3602,5,FALSE)</f>
        <v>Diabetese</v>
      </c>
      <c r="L1268" s="34">
        <f>VLOOKUP(Healthcare!A1268,'Hospitalisation Details'!A1268:L3610,6,FALSE)</f>
        <v>34253</v>
      </c>
      <c r="M1268" s="35">
        <f>VLOOKUP(A1268,'Hospitalisation Details'!A1268:L3610,9,FALSE)</f>
        <v>8688.86</v>
      </c>
      <c r="N1268" s="32" t="str">
        <f>VLOOKUP(Healthcare!A1268,'Hospitalisation Details'!A1268:L3610,10,FALSE)</f>
        <v>tier - 2</v>
      </c>
      <c r="O1268" s="33" t="str">
        <f>VLOOKUP(A1268,'Hospitalisation Details'!A1267:L3610,11,FALSE)</f>
        <v>tier - 1</v>
      </c>
      <c r="P1268" s="33" t="str">
        <f>VLOOKUP(A1268,'Hospitalisation Details'!A1267:L3610,12)</f>
        <v>R1017</v>
      </c>
      <c r="Q1268" s="36">
        <f ca="1">VLOOKUP(A1268,'Hospitalisation Details'!A1267:L3610,7,FALSE)</f>
        <v>32</v>
      </c>
    </row>
    <row r="1269" spans="1:17" ht="15.5" x14ac:dyDescent="0.35">
      <c r="A1269" s="37" t="s">
        <v>1099</v>
      </c>
      <c r="B1269" s="38" t="str">
        <f>VLOOKUP(A1269,'Customer Names'!A1269:E3603,3,FALSE)</f>
        <v>Godoy</v>
      </c>
      <c r="C1269" s="39">
        <f>VLOOKUP(A1269,'Medical Examinations'!A1269:J3603,2,FALSE)</f>
        <v>36.575000000000003</v>
      </c>
      <c r="D1269" s="38">
        <f>VLOOKUP(A1269,'Medical Examinations'!A1269:J3603,4,FALSE)</f>
        <v>10.98</v>
      </c>
      <c r="E1269" s="40" t="str">
        <f>VLOOKUP(A1269,'Medical Examinations'!A1269:J3603,6,FALSE)</f>
        <v>No</v>
      </c>
      <c r="F1269" s="41" t="str">
        <f>VLOOKUP(A1269,'Medical Examinations'!A1269:J3603,7,FALSE)</f>
        <v>No</v>
      </c>
      <c r="G1269" s="41" t="str">
        <f>VLOOKUP(A1269,'Medical Examinations'!A1269:J3603,8,FALSE)</f>
        <v>No</v>
      </c>
      <c r="H1269" s="41">
        <f>VLOOKUP(A1269,'Medical Examinations'!A1269:J3603,9,FALSE)</f>
        <v>0</v>
      </c>
      <c r="I1269" s="41" t="str">
        <f>VLOOKUP(A1269,'Medical Examinations'!A1269:J3603,10,FALSE)</f>
        <v>No</v>
      </c>
      <c r="J1269" s="41" t="str">
        <f>VLOOKUP(A1269,'Medical Examinations'!A1269:J3603,3,FALSE)</f>
        <v>Obesity</v>
      </c>
      <c r="K1269" s="41" t="str">
        <f>VLOOKUP(A1269,'Medical Examinations'!A1269:J3603,5,FALSE)</f>
        <v>Diabetese</v>
      </c>
      <c r="L1269" s="42">
        <f>VLOOKUP(Healthcare!A1269,'Hospitalisation Details'!A1269:L3611,6,FALSE)</f>
        <v>34562</v>
      </c>
      <c r="M1269" s="43">
        <f>VLOOKUP(A1269,'Hospitalisation Details'!A1269:L3611,9,FALSE)</f>
        <v>8671.19</v>
      </c>
      <c r="N1269" s="40" t="str">
        <f>VLOOKUP(Healthcare!A1269,'Hospitalisation Details'!A1269:L3611,10,FALSE)</f>
        <v>tier - 2</v>
      </c>
      <c r="O1269" s="41" t="str">
        <f>VLOOKUP(A1269,'Hospitalisation Details'!A1268:L3611,11,FALSE)</f>
        <v>tier - 1</v>
      </c>
      <c r="P1269" s="41" t="str">
        <f>VLOOKUP(A1269,'Hospitalisation Details'!A1268:L3611,12)</f>
        <v>R1012</v>
      </c>
      <c r="Q1269" s="44">
        <f ca="1">VLOOKUP(A1269,'Hospitalisation Details'!A1268:L3611,7,FALSE)</f>
        <v>32</v>
      </c>
    </row>
    <row r="1270" spans="1:17" ht="15.5" x14ac:dyDescent="0.35">
      <c r="A1270" s="29" t="s">
        <v>1098</v>
      </c>
      <c r="B1270" s="30" t="str">
        <f>VLOOKUP(A1270,'Customer Names'!A1270:E3604,3,FALSE)</f>
        <v>Rider</v>
      </c>
      <c r="C1270" s="31">
        <f>VLOOKUP(A1270,'Medical Examinations'!A1270:J3604,2,FALSE)</f>
        <v>23.66</v>
      </c>
      <c r="D1270" s="30">
        <f>VLOOKUP(A1270,'Medical Examinations'!A1270:J3604,4,FALSE)</f>
        <v>5.1100000000000003</v>
      </c>
      <c r="E1270" s="32" t="str">
        <f>VLOOKUP(A1270,'Medical Examinations'!A1270:J3604,6,FALSE)</f>
        <v>Yes</v>
      </c>
      <c r="F1270" s="33" t="str">
        <f>VLOOKUP(A1270,'Medical Examinations'!A1270:J3604,7,FALSE)</f>
        <v>No</v>
      </c>
      <c r="G1270" s="33" t="str">
        <f>VLOOKUP(A1270,'Medical Examinations'!A1270:J3604,8,FALSE)</f>
        <v>Yes</v>
      </c>
      <c r="H1270" s="33">
        <f>VLOOKUP(A1270,'Medical Examinations'!A1270:J3604,9,FALSE)</f>
        <v>1</v>
      </c>
      <c r="I1270" s="33" t="str">
        <f>VLOOKUP(A1270,'Medical Examinations'!A1270:J3604,10,FALSE)</f>
        <v>No</v>
      </c>
      <c r="J1270" s="33" t="str">
        <f>VLOOKUP(A1270,'Medical Examinations'!A1270:J3604,3,FALSE)</f>
        <v>Normal weight</v>
      </c>
      <c r="K1270" s="33" t="str">
        <f>VLOOKUP(A1270,'Medical Examinations'!A1270:J3604,5,FALSE)</f>
        <v>Normal</v>
      </c>
      <c r="L1270" s="34">
        <f>VLOOKUP(Healthcare!A1270,'Hospitalisation Details'!A1270:L3612,6,FALSE)</f>
        <v>36382</v>
      </c>
      <c r="M1270" s="35">
        <f>VLOOKUP(A1270,'Hospitalisation Details'!A1270:L3612,9,FALSE)</f>
        <v>8665.14</v>
      </c>
      <c r="N1270" s="32" t="str">
        <f>VLOOKUP(Healthcare!A1270,'Hospitalisation Details'!A1270:L3612,10,FALSE)</f>
        <v>tier - 2</v>
      </c>
      <c r="O1270" s="33" t="str">
        <f>VLOOKUP(A1270,'Hospitalisation Details'!A1269:L3612,11,FALSE)</f>
        <v>tier - 3</v>
      </c>
      <c r="P1270" s="33" t="str">
        <f>VLOOKUP(A1270,'Hospitalisation Details'!A1269:L3612,12)</f>
        <v>R1013</v>
      </c>
      <c r="Q1270" s="36">
        <f ca="1">VLOOKUP(A1270,'Hospitalisation Details'!A1269:L3612,7,FALSE)</f>
        <v>27</v>
      </c>
    </row>
    <row r="1271" spans="1:17" ht="15.5" x14ac:dyDescent="0.35">
      <c r="A1271" s="37" t="s">
        <v>1097</v>
      </c>
      <c r="B1271" s="38" t="str">
        <f>VLOOKUP(A1271,'Customer Names'!A1271:E3605,3,FALSE)</f>
        <v>Evans</v>
      </c>
      <c r="C1271" s="39">
        <f>VLOOKUP(A1271,'Medical Examinations'!A1271:J3605,2,FALSE)</f>
        <v>18.62</v>
      </c>
      <c r="D1271" s="38">
        <f>VLOOKUP(A1271,'Medical Examinations'!A1271:J3605,4,FALSE)</f>
        <v>10.24</v>
      </c>
      <c r="E1271" s="40" t="str">
        <f>VLOOKUP(A1271,'Medical Examinations'!A1271:J3605,6,FALSE)</f>
        <v>No</v>
      </c>
      <c r="F1271" s="41" t="str">
        <f>VLOOKUP(A1271,'Medical Examinations'!A1271:J3605,7,FALSE)</f>
        <v>No</v>
      </c>
      <c r="G1271" s="41" t="str">
        <f>VLOOKUP(A1271,'Medical Examinations'!A1271:J3605,8,FALSE)</f>
        <v>No</v>
      </c>
      <c r="H1271" s="41">
        <f>VLOOKUP(A1271,'Medical Examinations'!A1271:J3605,9,FALSE)</f>
        <v>0</v>
      </c>
      <c r="I1271" s="41" t="str">
        <f>VLOOKUP(A1271,'Medical Examinations'!A1271:J3605,10,FALSE)</f>
        <v>No</v>
      </c>
      <c r="J1271" s="41" t="str">
        <f>VLOOKUP(A1271,'Medical Examinations'!A1271:J3605,3,FALSE)</f>
        <v>Normal weight</v>
      </c>
      <c r="K1271" s="41" t="str">
        <f>VLOOKUP(A1271,'Medical Examinations'!A1271:J3605,5,FALSE)</f>
        <v>Diabetese</v>
      </c>
      <c r="L1271" s="42">
        <f>VLOOKUP(Healthcare!A1271,'Hospitalisation Details'!A1271:L3613,6,FALSE)</f>
        <v>34993</v>
      </c>
      <c r="M1271" s="43">
        <f>VLOOKUP(A1271,'Hospitalisation Details'!A1271:L3613,9,FALSE)</f>
        <v>8665.09</v>
      </c>
      <c r="N1271" s="40" t="str">
        <f>VLOOKUP(Healthcare!A1271,'Hospitalisation Details'!A1271:L3613,10,FALSE)</f>
        <v>tier - 3</v>
      </c>
      <c r="O1271" s="41" t="str">
        <f>VLOOKUP(A1271,'Hospitalisation Details'!A1270:L3613,11,FALSE)</f>
        <v>tier - 2</v>
      </c>
      <c r="P1271" s="41" t="str">
        <f>VLOOKUP(A1271,'Hospitalisation Details'!A1270:L3613,12)</f>
        <v>R1012</v>
      </c>
      <c r="Q1271" s="44">
        <f ca="1">VLOOKUP(A1271,'Hospitalisation Details'!A1270:L3613,7,FALSE)</f>
        <v>30</v>
      </c>
    </row>
    <row r="1272" spans="1:17" ht="15.5" x14ac:dyDescent="0.35">
      <c r="A1272" s="29" t="s">
        <v>1096</v>
      </c>
      <c r="B1272" s="30" t="str">
        <f>VLOOKUP(A1272,'Customer Names'!A1272:E3606,3,FALSE)</f>
        <v>Anderson</v>
      </c>
      <c r="C1272" s="31">
        <f>VLOOKUP(A1272,'Medical Examinations'!A1272:J3606,2,FALSE)</f>
        <v>19.190000000000001</v>
      </c>
      <c r="D1272" s="30">
        <f>VLOOKUP(A1272,'Medical Examinations'!A1272:J3606,4,FALSE)</f>
        <v>7.71</v>
      </c>
      <c r="E1272" s="32" t="str">
        <f>VLOOKUP(A1272,'Medical Examinations'!A1272:J3606,6,FALSE)</f>
        <v>Yes</v>
      </c>
      <c r="F1272" s="33" t="str">
        <f>VLOOKUP(A1272,'Medical Examinations'!A1272:J3606,7,FALSE)</f>
        <v>No</v>
      </c>
      <c r="G1272" s="33" t="str">
        <f>VLOOKUP(A1272,'Medical Examinations'!A1272:J3606,8,FALSE)</f>
        <v>No</v>
      </c>
      <c r="H1272" s="33">
        <f>VLOOKUP(A1272,'Medical Examinations'!A1272:J3606,9,FALSE)</f>
        <v>1</v>
      </c>
      <c r="I1272" s="33" t="str">
        <f>VLOOKUP(A1272,'Medical Examinations'!A1272:J3606,10,FALSE)</f>
        <v>No</v>
      </c>
      <c r="J1272" s="33" t="str">
        <f>VLOOKUP(A1272,'Medical Examinations'!A1272:J3606,3,FALSE)</f>
        <v>Normal weight</v>
      </c>
      <c r="K1272" s="33" t="str">
        <f>VLOOKUP(A1272,'Medical Examinations'!A1272:J3606,5,FALSE)</f>
        <v>Diabetese</v>
      </c>
      <c r="L1272" s="34">
        <f>VLOOKUP(Healthcare!A1272,'Hospitalisation Details'!A1272:L3614,6,FALSE)</f>
        <v>34914</v>
      </c>
      <c r="M1272" s="35">
        <f>VLOOKUP(A1272,'Hospitalisation Details'!A1272:L3614,9,FALSE)</f>
        <v>8627.5400000000009</v>
      </c>
      <c r="N1272" s="32" t="str">
        <f>VLOOKUP(Healthcare!A1272,'Hospitalisation Details'!A1272:L3614,10,FALSE)</f>
        <v>tier - 2</v>
      </c>
      <c r="O1272" s="33" t="str">
        <f>VLOOKUP(A1272,'Hospitalisation Details'!A1271:L3614,11,FALSE)</f>
        <v>tier - 2</v>
      </c>
      <c r="P1272" s="33" t="str">
        <f>VLOOKUP(A1272,'Hospitalisation Details'!A1271:L3614,12)</f>
        <v>R1017</v>
      </c>
      <c r="Q1272" s="36">
        <f ca="1">VLOOKUP(A1272,'Hospitalisation Details'!A1271:L3614,7,FALSE)</f>
        <v>31</v>
      </c>
    </row>
    <row r="1273" spans="1:17" ht="15.5" x14ac:dyDescent="0.35">
      <c r="A1273" s="37" t="s">
        <v>1095</v>
      </c>
      <c r="B1273" s="38" t="str">
        <f>VLOOKUP(A1273,'Customer Names'!A1273:E3607,3,FALSE)</f>
        <v>Walters</v>
      </c>
      <c r="C1273" s="39">
        <f>VLOOKUP(A1273,'Medical Examinations'!A1273:J3607,2,FALSE)</f>
        <v>27.5</v>
      </c>
      <c r="D1273" s="38">
        <f>VLOOKUP(A1273,'Medical Examinations'!A1273:J3607,4,FALSE)</f>
        <v>6.03</v>
      </c>
      <c r="E1273" s="40" t="str">
        <f>VLOOKUP(A1273,'Medical Examinations'!A1273:J3607,6,FALSE)</f>
        <v>No</v>
      </c>
      <c r="F1273" s="41" t="str">
        <f>VLOOKUP(A1273,'Medical Examinations'!A1273:J3607,7,FALSE)</f>
        <v>No</v>
      </c>
      <c r="G1273" s="41" t="str">
        <f>VLOOKUP(A1273,'Medical Examinations'!A1273:J3607,8,FALSE)</f>
        <v>No</v>
      </c>
      <c r="H1273" s="41">
        <f>VLOOKUP(A1273,'Medical Examinations'!A1273:J3607,9,FALSE)</f>
        <v>0</v>
      </c>
      <c r="I1273" s="41" t="str">
        <f>VLOOKUP(A1273,'Medical Examinations'!A1273:J3607,10,FALSE)</f>
        <v>No</v>
      </c>
      <c r="J1273" s="41" t="str">
        <f>VLOOKUP(A1273,'Medical Examinations'!A1273:J3607,3,FALSE)</f>
        <v>Overweight</v>
      </c>
      <c r="K1273" s="41" t="str">
        <f>VLOOKUP(A1273,'Medical Examinations'!A1273:J3607,5,FALSE)</f>
        <v>Prediabetese</v>
      </c>
      <c r="L1273" s="42">
        <f>VLOOKUP(Healthcare!A1273,'Hospitalisation Details'!A1273:L3615,6,FALSE)</f>
        <v>35675</v>
      </c>
      <c r="M1273" s="43">
        <f>VLOOKUP(A1273,'Hospitalisation Details'!A1273:L3615,9,FALSE)</f>
        <v>8615.2999999999993</v>
      </c>
      <c r="N1273" s="40" t="str">
        <f>VLOOKUP(Healthcare!A1273,'Hospitalisation Details'!A1273:L3615,10,FALSE)</f>
        <v>tier - 2</v>
      </c>
      <c r="O1273" s="41" t="str">
        <f>VLOOKUP(A1273,'Hospitalisation Details'!A1272:L3615,11,FALSE)</f>
        <v>tier - 3</v>
      </c>
      <c r="P1273" s="41" t="str">
        <f>VLOOKUP(A1273,'Hospitalisation Details'!A1272:L3615,12)</f>
        <v>R1011</v>
      </c>
      <c r="Q1273" s="44">
        <f ca="1">VLOOKUP(A1273,'Hospitalisation Details'!A1272:L3615,7,FALSE)</f>
        <v>29</v>
      </c>
    </row>
    <row r="1274" spans="1:17" ht="15.5" x14ac:dyDescent="0.35">
      <c r="A1274" s="29" t="s">
        <v>1094</v>
      </c>
      <c r="B1274" s="30" t="str">
        <f>VLOOKUP(A1274,'Customer Names'!A1274:E3608,3,FALSE)</f>
        <v>Leboeuf</v>
      </c>
      <c r="C1274" s="31">
        <f>VLOOKUP(A1274,'Medical Examinations'!A1274:J3608,2,FALSE)</f>
        <v>27.36</v>
      </c>
      <c r="D1274" s="30">
        <f>VLOOKUP(A1274,'Medical Examinations'!A1274:J3608,4,FALSE)</f>
        <v>5.96</v>
      </c>
      <c r="E1274" s="32" t="str">
        <f>VLOOKUP(A1274,'Medical Examinations'!A1274:J3608,6,FALSE)</f>
        <v>No</v>
      </c>
      <c r="F1274" s="33" t="str">
        <f>VLOOKUP(A1274,'Medical Examinations'!A1274:J3608,7,FALSE)</f>
        <v>No</v>
      </c>
      <c r="G1274" s="33" t="str">
        <f>VLOOKUP(A1274,'Medical Examinations'!A1274:J3608,8,FALSE)</f>
        <v>Yes</v>
      </c>
      <c r="H1274" s="33">
        <f>VLOOKUP(A1274,'Medical Examinations'!A1274:J3608,9,FALSE)</f>
        <v>1</v>
      </c>
      <c r="I1274" s="33" t="str">
        <f>VLOOKUP(A1274,'Medical Examinations'!A1274:J3608,10,FALSE)</f>
        <v>No</v>
      </c>
      <c r="J1274" s="33" t="str">
        <f>VLOOKUP(A1274,'Medical Examinations'!A1274:J3608,3,FALSE)</f>
        <v>Overweight</v>
      </c>
      <c r="K1274" s="33" t="str">
        <f>VLOOKUP(A1274,'Medical Examinations'!A1274:J3608,5,FALSE)</f>
        <v>Prediabetese</v>
      </c>
      <c r="L1274" s="34">
        <f>VLOOKUP(Healthcare!A1274,'Hospitalisation Details'!A1274:L3616,6,FALSE)</f>
        <v>36358</v>
      </c>
      <c r="M1274" s="35">
        <f>VLOOKUP(A1274,'Hospitalisation Details'!A1274:L3616,9,FALSE)</f>
        <v>8606.2199999999993</v>
      </c>
      <c r="N1274" s="32" t="str">
        <f>VLOOKUP(Healthcare!A1274,'Hospitalisation Details'!A1274:L3616,10,FALSE)</f>
        <v>tier - 1</v>
      </c>
      <c r="O1274" s="33" t="str">
        <f>VLOOKUP(A1274,'Hospitalisation Details'!A1273:L3616,11,FALSE)</f>
        <v>tier - 2</v>
      </c>
      <c r="P1274" s="33" t="str">
        <f>VLOOKUP(A1274,'Hospitalisation Details'!A1273:L3616,12)</f>
        <v>R1014</v>
      </c>
      <c r="Q1274" s="36">
        <f ca="1">VLOOKUP(A1274,'Hospitalisation Details'!A1273:L3616,7,FALSE)</f>
        <v>27</v>
      </c>
    </row>
    <row r="1275" spans="1:17" ht="15.5" x14ac:dyDescent="0.35">
      <c r="A1275" s="37" t="s">
        <v>1093</v>
      </c>
      <c r="B1275" s="38" t="str">
        <f>VLOOKUP(A1275,'Customer Names'!A1275:E3609,3,FALSE)</f>
        <v>Scheibel</v>
      </c>
      <c r="C1275" s="39">
        <f>VLOOKUP(A1275,'Medical Examinations'!A1275:J3609,2,FALSE)</f>
        <v>20.350000000000001</v>
      </c>
      <c r="D1275" s="38">
        <f>VLOOKUP(A1275,'Medical Examinations'!A1275:J3609,4,FALSE)</f>
        <v>4.16</v>
      </c>
      <c r="E1275" s="40" t="str">
        <f>VLOOKUP(A1275,'Medical Examinations'!A1275:J3609,6,FALSE)</f>
        <v>No</v>
      </c>
      <c r="F1275" s="41" t="str">
        <f>VLOOKUP(A1275,'Medical Examinations'!A1275:J3609,7,FALSE)</f>
        <v>No</v>
      </c>
      <c r="G1275" s="41" t="str">
        <f>VLOOKUP(A1275,'Medical Examinations'!A1275:J3609,8,FALSE)</f>
        <v>No</v>
      </c>
      <c r="H1275" s="41">
        <f>VLOOKUP(A1275,'Medical Examinations'!A1275:J3609,9,FALSE)</f>
        <v>0</v>
      </c>
      <c r="I1275" s="41" t="str">
        <f>VLOOKUP(A1275,'Medical Examinations'!A1275:J3609,10,FALSE)</f>
        <v>No</v>
      </c>
      <c r="J1275" s="41" t="str">
        <f>VLOOKUP(A1275,'Medical Examinations'!A1275:J3609,3,FALSE)</f>
        <v>Normal weight</v>
      </c>
      <c r="K1275" s="41" t="str">
        <f>VLOOKUP(A1275,'Medical Examinations'!A1275:J3609,5,FALSE)</f>
        <v>Normal</v>
      </c>
      <c r="L1275" s="42">
        <f>VLOOKUP(Healthcare!A1275,'Hospitalisation Details'!A1275:L3617,6,FALSE)</f>
        <v>35718</v>
      </c>
      <c r="M1275" s="43">
        <f>VLOOKUP(A1275,'Hospitalisation Details'!A1275:L3617,9,FALSE)</f>
        <v>8605.36</v>
      </c>
      <c r="N1275" s="40" t="str">
        <f>VLOOKUP(Healthcare!A1275,'Hospitalisation Details'!A1275:L3617,10,FALSE)</f>
        <v>tier - 2</v>
      </c>
      <c r="O1275" s="41" t="str">
        <f>VLOOKUP(A1275,'Hospitalisation Details'!A1274:L3617,11,FALSE)</f>
        <v>tier - 2</v>
      </c>
      <c r="P1275" s="41" t="str">
        <f>VLOOKUP(A1275,'Hospitalisation Details'!A1274:L3617,12)</f>
        <v>R1013</v>
      </c>
      <c r="Q1275" s="44">
        <f ca="1">VLOOKUP(A1275,'Hospitalisation Details'!A1274:L3617,7,FALSE)</f>
        <v>28</v>
      </c>
    </row>
    <row r="1276" spans="1:17" ht="15.5" x14ac:dyDescent="0.35">
      <c r="A1276" s="29" t="s">
        <v>1092</v>
      </c>
      <c r="B1276" s="30" t="str">
        <f>VLOOKUP(A1276,'Customer Names'!A1276:E3610,3,FALSE)</f>
        <v>Ritter</v>
      </c>
      <c r="C1276" s="31">
        <f>VLOOKUP(A1276,'Medical Examinations'!A1276:J3610,2,FALSE)</f>
        <v>24.035</v>
      </c>
      <c r="D1276" s="30">
        <f>VLOOKUP(A1276,'Medical Examinations'!A1276:J3610,4,FALSE)</f>
        <v>6.11</v>
      </c>
      <c r="E1276" s="32" t="str">
        <f>VLOOKUP(A1276,'Medical Examinations'!A1276:J3610,6,FALSE)</f>
        <v>No</v>
      </c>
      <c r="F1276" s="33" t="str">
        <f>VLOOKUP(A1276,'Medical Examinations'!A1276:J3610,7,FALSE)</f>
        <v>No</v>
      </c>
      <c r="G1276" s="33" t="str">
        <f>VLOOKUP(A1276,'Medical Examinations'!A1276:J3610,8,FALSE)</f>
        <v>No</v>
      </c>
      <c r="H1276" s="33">
        <f>VLOOKUP(A1276,'Medical Examinations'!A1276:J3610,9,FALSE)</f>
        <v>0</v>
      </c>
      <c r="I1276" s="33" t="str">
        <f>VLOOKUP(A1276,'Medical Examinations'!A1276:J3610,10,FALSE)</f>
        <v>No</v>
      </c>
      <c r="J1276" s="33" t="str">
        <f>VLOOKUP(A1276,'Medical Examinations'!A1276:J3610,3,FALSE)</f>
        <v>Normal weight</v>
      </c>
      <c r="K1276" s="33" t="str">
        <f>VLOOKUP(A1276,'Medical Examinations'!A1276:J3610,5,FALSE)</f>
        <v>Prediabetese</v>
      </c>
      <c r="L1276" s="34">
        <f>VLOOKUP(Healthcare!A1276,'Hospitalisation Details'!A1276:L3618,6,FALSE)</f>
        <v>35746</v>
      </c>
      <c r="M1276" s="35">
        <f>VLOOKUP(A1276,'Hospitalisation Details'!A1276:L3618,9,FALSE)</f>
        <v>8604.48</v>
      </c>
      <c r="N1276" s="32" t="str">
        <f>VLOOKUP(Healthcare!A1276,'Hospitalisation Details'!A1276:L3618,10,FALSE)</f>
        <v>tier - 3</v>
      </c>
      <c r="O1276" s="33" t="str">
        <f>VLOOKUP(A1276,'Hospitalisation Details'!A1275:L3618,11,FALSE)</f>
        <v>tier - 2</v>
      </c>
      <c r="P1276" s="33" t="str">
        <f>VLOOKUP(A1276,'Hospitalisation Details'!A1275:L3618,12)</f>
        <v>R1016</v>
      </c>
      <c r="Q1276" s="36">
        <f ca="1">VLOOKUP(A1276,'Hospitalisation Details'!A1275:L3618,7,FALSE)</f>
        <v>28</v>
      </c>
    </row>
    <row r="1277" spans="1:17" ht="15.5" x14ac:dyDescent="0.35">
      <c r="A1277" s="37" t="s">
        <v>1091</v>
      </c>
      <c r="B1277" s="38" t="str">
        <f>VLOOKUP(A1277,'Customer Names'!A1277:E3611,3,FALSE)</f>
        <v>Deeg</v>
      </c>
      <c r="C1277" s="39">
        <f>VLOOKUP(A1277,'Medical Examinations'!A1277:J3611,2,FALSE)</f>
        <v>23.56</v>
      </c>
      <c r="D1277" s="38">
        <f>VLOOKUP(A1277,'Medical Examinations'!A1277:J3611,4,FALSE)</f>
        <v>5.97</v>
      </c>
      <c r="E1277" s="40" t="str">
        <f>VLOOKUP(A1277,'Medical Examinations'!A1277:J3611,6,FALSE)</f>
        <v>No</v>
      </c>
      <c r="F1277" s="41" t="str">
        <f>VLOOKUP(A1277,'Medical Examinations'!A1277:J3611,7,FALSE)</f>
        <v>No</v>
      </c>
      <c r="G1277" s="41" t="str">
        <f>VLOOKUP(A1277,'Medical Examinations'!A1277:J3611,8,FALSE)</f>
        <v>No</v>
      </c>
      <c r="H1277" s="41">
        <f>VLOOKUP(A1277,'Medical Examinations'!A1277:J3611,9,FALSE)</f>
        <v>0</v>
      </c>
      <c r="I1277" s="41" t="str">
        <f>VLOOKUP(A1277,'Medical Examinations'!A1277:J3611,10,FALSE)</f>
        <v>No</v>
      </c>
      <c r="J1277" s="41" t="str">
        <f>VLOOKUP(A1277,'Medical Examinations'!A1277:J3611,3,FALSE)</f>
        <v>Normal weight</v>
      </c>
      <c r="K1277" s="41" t="str">
        <f>VLOOKUP(A1277,'Medical Examinations'!A1277:J3611,5,FALSE)</f>
        <v>Prediabetese</v>
      </c>
      <c r="L1277" s="42">
        <f>VLOOKUP(Healthcare!A1277,'Hospitalisation Details'!A1277:L3619,6,FALSE)</f>
        <v>35697</v>
      </c>
      <c r="M1277" s="43">
        <f>VLOOKUP(A1277,'Hospitalisation Details'!A1277:L3619,9,FALSE)</f>
        <v>8603.82</v>
      </c>
      <c r="N1277" s="40" t="str">
        <f>VLOOKUP(Healthcare!A1277,'Hospitalisation Details'!A1277:L3619,10,FALSE)</f>
        <v>tier - 2</v>
      </c>
      <c r="O1277" s="41" t="str">
        <f>VLOOKUP(A1277,'Hospitalisation Details'!A1276:L3619,11,FALSE)</f>
        <v>tier - 1</v>
      </c>
      <c r="P1277" s="41" t="str">
        <f>VLOOKUP(A1277,'Hospitalisation Details'!A1276:L3619,12)</f>
        <v>R1019</v>
      </c>
      <c r="Q1277" s="44">
        <f ca="1">VLOOKUP(A1277,'Hospitalisation Details'!A1276:L3619,7,FALSE)</f>
        <v>28</v>
      </c>
    </row>
    <row r="1278" spans="1:17" ht="15.5" x14ac:dyDescent="0.35">
      <c r="A1278" s="29" t="s">
        <v>1090</v>
      </c>
      <c r="B1278" s="30" t="str">
        <f>VLOOKUP(A1278,'Customer Names'!A1278:E3612,3,FALSE)</f>
        <v>Pretot</v>
      </c>
      <c r="C1278" s="31">
        <f>VLOOKUP(A1278,'Medical Examinations'!A1278:J3612,2,FALSE)</f>
        <v>27.17</v>
      </c>
      <c r="D1278" s="30">
        <f>VLOOKUP(A1278,'Medical Examinations'!A1278:J3612,4,FALSE)</f>
        <v>10.81</v>
      </c>
      <c r="E1278" s="32" t="str">
        <f>VLOOKUP(A1278,'Medical Examinations'!A1278:J3612,6,FALSE)</f>
        <v>No</v>
      </c>
      <c r="F1278" s="33" t="str">
        <f>VLOOKUP(A1278,'Medical Examinations'!A1278:J3612,7,FALSE)</f>
        <v>No</v>
      </c>
      <c r="G1278" s="33" t="str">
        <f>VLOOKUP(A1278,'Medical Examinations'!A1278:J3612,8,FALSE)</f>
        <v>No</v>
      </c>
      <c r="H1278" s="33">
        <f>VLOOKUP(A1278,'Medical Examinations'!A1278:J3612,9,FALSE)</f>
        <v>2</v>
      </c>
      <c r="I1278" s="33" t="str">
        <f>VLOOKUP(A1278,'Medical Examinations'!A1278:J3612,10,FALSE)</f>
        <v>No</v>
      </c>
      <c r="J1278" s="33" t="str">
        <f>VLOOKUP(A1278,'Medical Examinations'!A1278:J3612,3,FALSE)</f>
        <v>Overweight</v>
      </c>
      <c r="K1278" s="33" t="str">
        <f>VLOOKUP(A1278,'Medical Examinations'!A1278:J3612,5,FALSE)</f>
        <v>Diabetese</v>
      </c>
      <c r="L1278" s="34">
        <f>VLOOKUP(Healthcare!A1278,'Hospitalisation Details'!A1278:L3620,6,FALSE)</f>
        <v>34161</v>
      </c>
      <c r="M1278" s="35">
        <f>VLOOKUP(A1278,'Hospitalisation Details'!A1278:L3620,9,FALSE)</f>
        <v>8601.33</v>
      </c>
      <c r="N1278" s="32" t="str">
        <f>VLOOKUP(Healthcare!A1278,'Hospitalisation Details'!A1278:L3620,10,FALSE)</f>
        <v>tier - 2</v>
      </c>
      <c r="O1278" s="33" t="str">
        <f>VLOOKUP(A1278,'Hospitalisation Details'!A1277:L3620,11,FALSE)</f>
        <v>tier - 1</v>
      </c>
      <c r="P1278" s="33" t="str">
        <f>VLOOKUP(A1278,'Hospitalisation Details'!A1277:L3620,12)</f>
        <v>R1013</v>
      </c>
      <c r="Q1278" s="36">
        <f ca="1">VLOOKUP(A1278,'Hospitalisation Details'!A1277:L3620,7,FALSE)</f>
        <v>33</v>
      </c>
    </row>
    <row r="1279" spans="1:17" ht="15.5" x14ac:dyDescent="0.35">
      <c r="A1279" s="37" t="s">
        <v>1089</v>
      </c>
      <c r="B1279" s="38" t="str">
        <f>VLOOKUP(A1279,'Customer Names'!A1279:E3613,3,FALSE)</f>
        <v>Willsey</v>
      </c>
      <c r="C1279" s="39">
        <f>VLOOKUP(A1279,'Medical Examinations'!A1279:J3613,2,FALSE)</f>
        <v>34.32</v>
      </c>
      <c r="D1279" s="38">
        <f>VLOOKUP(A1279,'Medical Examinations'!A1279:J3613,4,FALSE)</f>
        <v>5.7</v>
      </c>
      <c r="E1279" s="40" t="str">
        <f>VLOOKUP(A1279,'Medical Examinations'!A1279:J3613,6,FALSE)</f>
        <v>Yes</v>
      </c>
      <c r="F1279" s="41" t="str">
        <f>VLOOKUP(A1279,'Medical Examinations'!A1279:J3613,7,FALSE)</f>
        <v>No</v>
      </c>
      <c r="G1279" s="41" t="str">
        <f>VLOOKUP(A1279,'Medical Examinations'!A1279:J3613,8,FALSE)</f>
        <v>Yes</v>
      </c>
      <c r="H1279" s="41">
        <f>VLOOKUP(A1279,'Medical Examinations'!A1279:J3613,9,FALSE)</f>
        <v>1</v>
      </c>
      <c r="I1279" s="41" t="str">
        <f>VLOOKUP(A1279,'Medical Examinations'!A1279:J3613,10,FALSE)</f>
        <v>No</v>
      </c>
      <c r="J1279" s="41" t="str">
        <f>VLOOKUP(A1279,'Medical Examinations'!A1279:J3613,3,FALSE)</f>
        <v>Obesity</v>
      </c>
      <c r="K1279" s="41" t="str">
        <f>VLOOKUP(A1279,'Medical Examinations'!A1279:J3613,5,FALSE)</f>
        <v>Prediabetese</v>
      </c>
      <c r="L1279" s="42">
        <f>VLOOKUP(Healthcare!A1279,'Hospitalisation Details'!A1279:L3621,6,FALSE)</f>
        <v>34175</v>
      </c>
      <c r="M1279" s="43">
        <f>VLOOKUP(A1279,'Hospitalisation Details'!A1279:L3621,9,FALSE)</f>
        <v>8596.83</v>
      </c>
      <c r="N1279" s="40" t="str">
        <f>VLOOKUP(Healthcare!A1279,'Hospitalisation Details'!A1279:L3621,10,FALSE)</f>
        <v>tier - 2</v>
      </c>
      <c r="O1279" s="41" t="str">
        <f>VLOOKUP(A1279,'Hospitalisation Details'!A1278:L3621,11,FALSE)</f>
        <v>tier - 3</v>
      </c>
      <c r="P1279" s="41" t="str">
        <f>VLOOKUP(A1279,'Hospitalisation Details'!A1278:L3621,12)</f>
        <v>R1013</v>
      </c>
      <c r="Q1279" s="44">
        <f ca="1">VLOOKUP(A1279,'Hospitalisation Details'!A1278:L3621,7,FALSE)</f>
        <v>33</v>
      </c>
    </row>
    <row r="1280" spans="1:17" ht="15.5" x14ac:dyDescent="0.35">
      <c r="A1280" s="29" t="s">
        <v>1088</v>
      </c>
      <c r="B1280" s="30" t="str">
        <f>VLOOKUP(A1280,'Customer Names'!A1280:E3614,3,FALSE)</f>
        <v>Roach</v>
      </c>
      <c r="C1280" s="31">
        <f>VLOOKUP(A1280,'Medical Examinations'!A1280:J3614,2,FALSE)</f>
        <v>23.87</v>
      </c>
      <c r="D1280" s="30">
        <f>VLOOKUP(A1280,'Medical Examinations'!A1280:J3614,4,FALSE)</f>
        <v>4.7699999999999996</v>
      </c>
      <c r="E1280" s="32" t="str">
        <f>VLOOKUP(A1280,'Medical Examinations'!A1280:J3614,6,FALSE)</f>
        <v>Yes</v>
      </c>
      <c r="F1280" s="33" t="str">
        <f>VLOOKUP(A1280,'Medical Examinations'!A1280:J3614,7,FALSE)</f>
        <v>No</v>
      </c>
      <c r="G1280" s="33" t="str">
        <f>VLOOKUP(A1280,'Medical Examinations'!A1280:J3614,8,FALSE)</f>
        <v>Yes</v>
      </c>
      <c r="H1280" s="33">
        <f>VLOOKUP(A1280,'Medical Examinations'!A1280:J3614,9,FALSE)</f>
        <v>1</v>
      </c>
      <c r="I1280" s="33" t="str">
        <f>VLOOKUP(A1280,'Medical Examinations'!A1280:J3614,10,FALSE)</f>
        <v>No</v>
      </c>
      <c r="J1280" s="33" t="str">
        <f>VLOOKUP(A1280,'Medical Examinations'!A1280:J3614,3,FALSE)</f>
        <v>Normal weight</v>
      </c>
      <c r="K1280" s="33" t="str">
        <f>VLOOKUP(A1280,'Medical Examinations'!A1280:J3614,5,FALSE)</f>
        <v>Normal</v>
      </c>
      <c r="L1280" s="34">
        <f>VLOOKUP(Healthcare!A1280,'Hospitalisation Details'!A1280:L3622,6,FALSE)</f>
        <v>34333</v>
      </c>
      <c r="M1280" s="35">
        <f>VLOOKUP(A1280,'Hospitalisation Details'!A1280:L3622,9,FALSE)</f>
        <v>8582.2999999999993</v>
      </c>
      <c r="N1280" s="32" t="str">
        <f>VLOOKUP(Healthcare!A1280,'Hospitalisation Details'!A1280:L3622,10,FALSE)</f>
        <v>tier - 2</v>
      </c>
      <c r="O1280" s="33" t="str">
        <f>VLOOKUP(A1280,'Hospitalisation Details'!A1279:L3622,11,FALSE)</f>
        <v>tier - 1</v>
      </c>
      <c r="P1280" s="33" t="str">
        <f>VLOOKUP(A1280,'Hospitalisation Details'!A1279:L3622,12)</f>
        <v>R1013</v>
      </c>
      <c r="Q1280" s="36">
        <f ca="1">VLOOKUP(A1280,'Hospitalisation Details'!A1279:L3622,7,FALSE)</f>
        <v>32</v>
      </c>
    </row>
    <row r="1281" spans="1:17" ht="15.5" x14ac:dyDescent="0.35">
      <c r="A1281" s="37" t="s">
        <v>1087</v>
      </c>
      <c r="B1281" s="38" t="str">
        <f>VLOOKUP(A1281,'Customer Names'!A1281:E3615,3,FALSE)</f>
        <v>Jacobsen</v>
      </c>
      <c r="C1281" s="39">
        <f>VLOOKUP(A1281,'Medical Examinations'!A1281:J3615,2,FALSE)</f>
        <v>30.15</v>
      </c>
      <c r="D1281" s="38">
        <f>VLOOKUP(A1281,'Medical Examinations'!A1281:J3615,4,FALSE)</f>
        <v>4.25</v>
      </c>
      <c r="E1281" s="40" t="str">
        <f>VLOOKUP(A1281,'Medical Examinations'!A1281:J3615,6,FALSE)</f>
        <v>No</v>
      </c>
      <c r="F1281" s="41" t="str">
        <f>VLOOKUP(A1281,'Medical Examinations'!A1281:J3615,7,FALSE)</f>
        <v>No</v>
      </c>
      <c r="G1281" s="41" t="str">
        <f>VLOOKUP(A1281,'Medical Examinations'!A1281:J3615,8,FALSE)</f>
        <v>No</v>
      </c>
      <c r="H1281" s="41">
        <f>VLOOKUP(A1281,'Medical Examinations'!A1281:J3615,9,FALSE)</f>
        <v>1</v>
      </c>
      <c r="I1281" s="41" t="str">
        <f>VLOOKUP(A1281,'Medical Examinations'!A1281:J3615,10,FALSE)</f>
        <v>No</v>
      </c>
      <c r="J1281" s="41" t="str">
        <f>VLOOKUP(A1281,'Medical Examinations'!A1281:J3615,3,FALSE)</f>
        <v>Obesity</v>
      </c>
      <c r="K1281" s="41" t="str">
        <f>VLOOKUP(A1281,'Medical Examinations'!A1281:J3615,5,FALSE)</f>
        <v>Normal</v>
      </c>
      <c r="L1281" s="42">
        <f>VLOOKUP(Healthcare!A1281,'Hospitalisation Details'!A1281:L3623,6,FALSE)</f>
        <v>35745</v>
      </c>
      <c r="M1281" s="43">
        <f>VLOOKUP(A1281,'Hospitalisation Details'!A1281:L3623,9,FALSE)</f>
        <v>8573.2999999999993</v>
      </c>
      <c r="N1281" s="40" t="str">
        <f>VLOOKUP(Healthcare!A1281,'Hospitalisation Details'!A1281:L3623,10,FALSE)</f>
        <v>tier - 2</v>
      </c>
      <c r="O1281" s="41" t="str">
        <f>VLOOKUP(A1281,'Hospitalisation Details'!A1280:L3623,11,FALSE)</f>
        <v>tier - 2</v>
      </c>
      <c r="P1281" s="41" t="str">
        <f>VLOOKUP(A1281,'Hospitalisation Details'!A1280:L3623,12)</f>
        <v>R1021</v>
      </c>
      <c r="Q1281" s="44">
        <f ca="1">VLOOKUP(A1281,'Hospitalisation Details'!A1280:L3623,7,FALSE)</f>
        <v>28</v>
      </c>
    </row>
    <row r="1282" spans="1:17" ht="15.5" x14ac:dyDescent="0.35">
      <c r="A1282" s="29" t="s">
        <v>1086</v>
      </c>
      <c r="B1282" s="30" t="str">
        <f>VLOOKUP(A1282,'Customer Names'!A1282:E3616,3,FALSE)</f>
        <v>O'Hora</v>
      </c>
      <c r="C1282" s="31">
        <f>VLOOKUP(A1282,'Medical Examinations'!A1282:J3616,2,FALSE)</f>
        <v>26.36</v>
      </c>
      <c r="D1282" s="30">
        <f>VLOOKUP(A1282,'Medical Examinations'!A1282:J3616,4,FALSE)</f>
        <v>5.52</v>
      </c>
      <c r="E1282" s="32" t="str">
        <f>VLOOKUP(A1282,'Medical Examinations'!A1282:J3616,6,FALSE)</f>
        <v>No</v>
      </c>
      <c r="F1282" s="33" t="str">
        <f>VLOOKUP(A1282,'Medical Examinations'!A1282:J3616,7,FALSE)</f>
        <v>No</v>
      </c>
      <c r="G1282" s="33" t="str">
        <f>VLOOKUP(A1282,'Medical Examinations'!A1282:J3616,8,FALSE)</f>
        <v>No</v>
      </c>
      <c r="H1282" s="33">
        <f>VLOOKUP(A1282,'Medical Examinations'!A1282:J3616,9,FALSE)</f>
        <v>0</v>
      </c>
      <c r="I1282" s="33" t="str">
        <f>VLOOKUP(A1282,'Medical Examinations'!A1282:J3616,10,FALSE)</f>
        <v>No</v>
      </c>
      <c r="J1282" s="33" t="str">
        <f>VLOOKUP(A1282,'Medical Examinations'!A1282:J3616,3,FALSE)</f>
        <v>Overweight</v>
      </c>
      <c r="K1282" s="33" t="str">
        <f>VLOOKUP(A1282,'Medical Examinations'!A1282:J3616,5,FALSE)</f>
        <v>Normal</v>
      </c>
      <c r="L1282" s="34">
        <f>VLOOKUP(Healthcare!A1282,'Hospitalisation Details'!A1282:L3624,6,FALSE)</f>
        <v>33944</v>
      </c>
      <c r="M1282" s="35">
        <f>VLOOKUP(A1282,'Hospitalisation Details'!A1282:L3624,9,FALSE)</f>
        <v>8572.0400000000009</v>
      </c>
      <c r="N1282" s="32" t="str">
        <f>VLOOKUP(Healthcare!A1282,'Hospitalisation Details'!A1282:L3624,10,FALSE)</f>
        <v>tier - 2</v>
      </c>
      <c r="O1282" s="33" t="str">
        <f>VLOOKUP(A1282,'Hospitalisation Details'!A1281:L3624,11,FALSE)</f>
        <v>tier - 2</v>
      </c>
      <c r="P1282" s="33" t="str">
        <f>VLOOKUP(A1282,'Hospitalisation Details'!A1281:L3624,12)</f>
        <v>R1021</v>
      </c>
      <c r="Q1282" s="36">
        <f ca="1">VLOOKUP(A1282,'Hospitalisation Details'!A1281:L3624,7,FALSE)</f>
        <v>33</v>
      </c>
    </row>
    <row r="1283" spans="1:17" ht="15.5" x14ac:dyDescent="0.35">
      <c r="A1283" s="37" t="s">
        <v>1085</v>
      </c>
      <c r="B1283" s="38" t="str">
        <f>VLOOKUP(A1283,'Customer Names'!A1283:E3617,3,FALSE)</f>
        <v>Amato</v>
      </c>
      <c r="C1283" s="39">
        <f>VLOOKUP(A1283,'Medical Examinations'!A1283:J3617,2,FALSE)</f>
        <v>45.32</v>
      </c>
      <c r="D1283" s="38">
        <f>VLOOKUP(A1283,'Medical Examinations'!A1283:J3617,4,FALSE)</f>
        <v>6.53</v>
      </c>
      <c r="E1283" s="40" t="str">
        <f>VLOOKUP(A1283,'Medical Examinations'!A1283:J3617,6,FALSE)</f>
        <v>Yes</v>
      </c>
      <c r="F1283" s="41" t="str">
        <f>VLOOKUP(A1283,'Medical Examinations'!A1283:J3617,7,FALSE)</f>
        <v>No</v>
      </c>
      <c r="G1283" s="41" t="str">
        <f>VLOOKUP(A1283,'Medical Examinations'!A1283:J3617,8,FALSE)</f>
        <v>No</v>
      </c>
      <c r="H1283" s="41">
        <f>VLOOKUP(A1283,'Medical Examinations'!A1283:J3617,9,FALSE)</f>
        <v>1</v>
      </c>
      <c r="I1283" s="41" t="str">
        <f>VLOOKUP(A1283,'Medical Examinations'!A1283:J3617,10,FALSE)</f>
        <v>No</v>
      </c>
      <c r="J1283" s="41" t="str">
        <f>VLOOKUP(A1283,'Medical Examinations'!A1283:J3617,3,FALSE)</f>
        <v>Obesity</v>
      </c>
      <c r="K1283" s="41" t="str">
        <f>VLOOKUP(A1283,'Medical Examinations'!A1283:J3617,5,FALSE)</f>
        <v>Diabetese</v>
      </c>
      <c r="L1283" s="42">
        <f>VLOOKUP(Healthcare!A1283,'Hospitalisation Details'!A1283:L3625,6,FALSE)</f>
        <v>34968</v>
      </c>
      <c r="M1283" s="43">
        <f>VLOOKUP(A1283,'Hospitalisation Details'!A1283:L3625,9,FALSE)</f>
        <v>8569.86</v>
      </c>
      <c r="N1283" s="40" t="str">
        <f>VLOOKUP(Healthcare!A1283,'Hospitalisation Details'!A1283:L3625,10,FALSE)</f>
        <v>tier - 2</v>
      </c>
      <c r="O1283" s="41" t="str">
        <f>VLOOKUP(A1283,'Hospitalisation Details'!A1282:L3625,11,FALSE)</f>
        <v>tier - 3</v>
      </c>
      <c r="P1283" s="41" t="str">
        <f>VLOOKUP(A1283,'Hospitalisation Details'!A1282:L3625,12)</f>
        <v>R1013</v>
      </c>
      <c r="Q1283" s="44">
        <f ca="1">VLOOKUP(A1283,'Hospitalisation Details'!A1282:L3625,7,FALSE)</f>
        <v>30</v>
      </c>
    </row>
    <row r="1284" spans="1:17" ht="15.5" x14ac:dyDescent="0.35">
      <c r="A1284" s="29" t="s">
        <v>1084</v>
      </c>
      <c r="B1284" s="30" t="str">
        <f>VLOOKUP(A1284,'Customer Names'!A1284:E3618,3,FALSE)</f>
        <v>Reed</v>
      </c>
      <c r="C1284" s="31">
        <f>VLOOKUP(A1284,'Medical Examinations'!A1284:J3618,2,FALSE)</f>
        <v>31.93</v>
      </c>
      <c r="D1284" s="30">
        <f>VLOOKUP(A1284,'Medical Examinations'!A1284:J3618,4,FALSE)</f>
        <v>4.82</v>
      </c>
      <c r="E1284" s="32" t="str">
        <f>VLOOKUP(A1284,'Medical Examinations'!A1284:J3618,6,FALSE)</f>
        <v>Yes</v>
      </c>
      <c r="F1284" s="33" t="str">
        <f>VLOOKUP(A1284,'Medical Examinations'!A1284:J3618,7,FALSE)</f>
        <v>No</v>
      </c>
      <c r="G1284" s="33" t="str">
        <f>VLOOKUP(A1284,'Medical Examinations'!A1284:J3618,8,FALSE)</f>
        <v>No</v>
      </c>
      <c r="H1284" s="33">
        <f>VLOOKUP(A1284,'Medical Examinations'!A1284:J3618,9,FALSE)</f>
        <v>1</v>
      </c>
      <c r="I1284" s="33" t="str">
        <f>VLOOKUP(A1284,'Medical Examinations'!A1284:J3618,10,FALSE)</f>
        <v>No</v>
      </c>
      <c r="J1284" s="33" t="str">
        <f>VLOOKUP(A1284,'Medical Examinations'!A1284:J3618,3,FALSE)</f>
        <v>Obesity</v>
      </c>
      <c r="K1284" s="33" t="str">
        <f>VLOOKUP(A1284,'Medical Examinations'!A1284:J3618,5,FALSE)</f>
        <v>Normal</v>
      </c>
      <c r="L1284" s="34">
        <f>VLOOKUP(Healthcare!A1284,'Hospitalisation Details'!A1284:L3626,6,FALSE)</f>
        <v>36059</v>
      </c>
      <c r="M1284" s="35">
        <f>VLOOKUP(A1284,'Hospitalisation Details'!A1284:L3626,9,FALSE)</f>
        <v>8567.25</v>
      </c>
      <c r="N1284" s="32" t="str">
        <f>VLOOKUP(Healthcare!A1284,'Hospitalisation Details'!A1284:L3626,10,FALSE)</f>
        <v>tier - 2</v>
      </c>
      <c r="O1284" s="33" t="str">
        <f>VLOOKUP(A1284,'Hospitalisation Details'!A1283:L3626,11,FALSE)</f>
        <v>tier - 1</v>
      </c>
      <c r="P1284" s="33" t="str">
        <f>VLOOKUP(A1284,'Hospitalisation Details'!A1283:L3626,12)</f>
        <v>R1012</v>
      </c>
      <c r="Q1284" s="36">
        <f ca="1">VLOOKUP(A1284,'Hospitalisation Details'!A1283:L3626,7,FALSE)</f>
        <v>27</v>
      </c>
    </row>
    <row r="1285" spans="1:17" ht="15.5" x14ac:dyDescent="0.35">
      <c r="A1285" s="37" t="s">
        <v>1083</v>
      </c>
      <c r="B1285" s="38" t="str">
        <f>VLOOKUP(A1285,'Customer Names'!A1285:E3619,3,FALSE)</f>
        <v>Wegner</v>
      </c>
      <c r="C1285" s="39">
        <f>VLOOKUP(A1285,'Medical Examinations'!A1285:J3619,2,FALSE)</f>
        <v>36</v>
      </c>
      <c r="D1285" s="38">
        <f>VLOOKUP(A1285,'Medical Examinations'!A1285:J3619,4,FALSE)</f>
        <v>11.94</v>
      </c>
      <c r="E1285" s="40" t="str">
        <f>VLOOKUP(A1285,'Medical Examinations'!A1285:J3619,6,FALSE)</f>
        <v>Yes</v>
      </c>
      <c r="F1285" s="41" t="str">
        <f>VLOOKUP(A1285,'Medical Examinations'!A1285:J3619,7,FALSE)</f>
        <v>No</v>
      </c>
      <c r="G1285" s="41" t="str">
        <f>VLOOKUP(A1285,'Medical Examinations'!A1285:J3619,8,FALSE)</f>
        <v>No</v>
      </c>
      <c r="H1285" s="41">
        <f>VLOOKUP(A1285,'Medical Examinations'!A1285:J3619,9,FALSE)</f>
        <v>1</v>
      </c>
      <c r="I1285" s="41" t="str">
        <f>VLOOKUP(A1285,'Medical Examinations'!A1285:J3619,10,FALSE)</f>
        <v>No</v>
      </c>
      <c r="J1285" s="41" t="str">
        <f>VLOOKUP(A1285,'Medical Examinations'!A1285:J3619,3,FALSE)</f>
        <v>Obesity</v>
      </c>
      <c r="K1285" s="41" t="str">
        <f>VLOOKUP(A1285,'Medical Examinations'!A1285:J3619,5,FALSE)</f>
        <v>Diabetese</v>
      </c>
      <c r="L1285" s="42">
        <f>VLOOKUP(Healthcare!A1285,'Hospitalisation Details'!A1285:L3627,6,FALSE)</f>
        <v>34932</v>
      </c>
      <c r="M1285" s="43">
        <f>VLOOKUP(A1285,'Hospitalisation Details'!A1285:L3627,9,FALSE)</f>
        <v>8556.91</v>
      </c>
      <c r="N1285" s="40" t="str">
        <f>VLOOKUP(Healthcare!A1285,'Hospitalisation Details'!A1285:L3627,10,FALSE)</f>
        <v>tier - 2</v>
      </c>
      <c r="O1285" s="41" t="str">
        <f>VLOOKUP(A1285,'Hospitalisation Details'!A1284:L3627,11,FALSE)</f>
        <v>tier - 1</v>
      </c>
      <c r="P1285" s="41" t="str">
        <f>VLOOKUP(A1285,'Hospitalisation Details'!A1284:L3627,12)</f>
        <v>R1011</v>
      </c>
      <c r="Q1285" s="44">
        <f ca="1">VLOOKUP(A1285,'Hospitalisation Details'!A1284:L3627,7,FALSE)</f>
        <v>31</v>
      </c>
    </row>
    <row r="1286" spans="1:17" ht="15.5" x14ac:dyDescent="0.35">
      <c r="A1286" s="29" t="s">
        <v>1082</v>
      </c>
      <c r="B1286" s="30" t="str">
        <f>VLOOKUP(A1286,'Customer Names'!A1286:E3620,3,FALSE)</f>
        <v>Bokun</v>
      </c>
      <c r="C1286" s="31">
        <f>VLOOKUP(A1286,'Medical Examinations'!A1286:J3620,2,FALSE)</f>
        <v>32</v>
      </c>
      <c r="D1286" s="30">
        <f>VLOOKUP(A1286,'Medical Examinations'!A1286:J3620,4,FALSE)</f>
        <v>7.85</v>
      </c>
      <c r="E1286" s="32" t="str">
        <f>VLOOKUP(A1286,'Medical Examinations'!A1286:J3620,6,FALSE)</f>
        <v>Yes</v>
      </c>
      <c r="F1286" s="33" t="str">
        <f>VLOOKUP(A1286,'Medical Examinations'!A1286:J3620,7,FALSE)</f>
        <v>No</v>
      </c>
      <c r="G1286" s="33" t="str">
        <f>VLOOKUP(A1286,'Medical Examinations'!A1286:J3620,8,FALSE)</f>
        <v>No</v>
      </c>
      <c r="H1286" s="33">
        <f>VLOOKUP(A1286,'Medical Examinations'!A1286:J3620,9,FALSE)</f>
        <v>1</v>
      </c>
      <c r="I1286" s="33" t="str">
        <f>VLOOKUP(A1286,'Medical Examinations'!A1286:J3620,10,FALSE)</f>
        <v>No</v>
      </c>
      <c r="J1286" s="33" t="str">
        <f>VLOOKUP(A1286,'Medical Examinations'!A1286:J3620,3,FALSE)</f>
        <v>Obesity</v>
      </c>
      <c r="K1286" s="33" t="str">
        <f>VLOOKUP(A1286,'Medical Examinations'!A1286:J3620,5,FALSE)</f>
        <v>Diabetese</v>
      </c>
      <c r="L1286" s="34">
        <f>VLOOKUP(Healthcare!A1286,'Hospitalisation Details'!A1286:L3628,6,FALSE)</f>
        <v>34917</v>
      </c>
      <c r="M1286" s="35">
        <f>VLOOKUP(A1286,'Hospitalisation Details'!A1286:L3628,9,FALSE)</f>
        <v>8551.35</v>
      </c>
      <c r="N1286" s="32" t="str">
        <f>VLOOKUP(Healthcare!A1286,'Hospitalisation Details'!A1286:L3628,10,FALSE)</f>
        <v>tier - 2</v>
      </c>
      <c r="O1286" s="33" t="str">
        <f>VLOOKUP(A1286,'Hospitalisation Details'!A1285:L3628,11,FALSE)</f>
        <v>tier - 2</v>
      </c>
      <c r="P1286" s="33" t="str">
        <f>VLOOKUP(A1286,'Hospitalisation Details'!A1285:L3628,12)</f>
        <v>R1011</v>
      </c>
      <c r="Q1286" s="36">
        <f ca="1">VLOOKUP(A1286,'Hospitalisation Details'!A1285:L3628,7,FALSE)</f>
        <v>31</v>
      </c>
    </row>
    <row r="1287" spans="1:17" ht="15.5" x14ac:dyDescent="0.35">
      <c r="A1287" s="37" t="s">
        <v>1081</v>
      </c>
      <c r="B1287" s="38" t="str">
        <f>VLOOKUP(A1287,'Customer Names'!A1287:E3621,3,FALSE)</f>
        <v>Ainsley</v>
      </c>
      <c r="C1287" s="39">
        <f>VLOOKUP(A1287,'Medical Examinations'!A1287:J3621,2,FALSE)</f>
        <v>29.37</v>
      </c>
      <c r="D1287" s="38">
        <f>VLOOKUP(A1287,'Medical Examinations'!A1287:J3621,4,FALSE)</f>
        <v>8.01</v>
      </c>
      <c r="E1287" s="40" t="str">
        <f>VLOOKUP(A1287,'Medical Examinations'!A1287:J3621,6,FALSE)</f>
        <v>Yes</v>
      </c>
      <c r="F1287" s="41" t="str">
        <f>VLOOKUP(A1287,'Medical Examinations'!A1287:J3621,7,FALSE)</f>
        <v>No</v>
      </c>
      <c r="G1287" s="41" t="str">
        <f>VLOOKUP(A1287,'Medical Examinations'!A1287:J3621,8,FALSE)</f>
        <v>No</v>
      </c>
      <c r="H1287" s="41">
        <f>VLOOKUP(A1287,'Medical Examinations'!A1287:J3621,9,FALSE)</f>
        <v>1</v>
      </c>
      <c r="I1287" s="41" t="str">
        <f>VLOOKUP(A1287,'Medical Examinations'!A1287:J3621,10,FALSE)</f>
        <v>No</v>
      </c>
      <c r="J1287" s="41" t="str">
        <f>VLOOKUP(A1287,'Medical Examinations'!A1287:J3621,3,FALSE)</f>
        <v>Overweight</v>
      </c>
      <c r="K1287" s="41" t="str">
        <f>VLOOKUP(A1287,'Medical Examinations'!A1287:J3621,5,FALSE)</f>
        <v>Diabetese</v>
      </c>
      <c r="L1287" s="42">
        <f>VLOOKUP(Healthcare!A1287,'Hospitalisation Details'!A1287:L3629,6,FALSE)</f>
        <v>34315</v>
      </c>
      <c r="M1287" s="43">
        <f>VLOOKUP(A1287,'Hospitalisation Details'!A1287:L3629,9,FALSE)</f>
        <v>8547.69</v>
      </c>
      <c r="N1287" s="40" t="str">
        <f>VLOOKUP(Healthcare!A1287,'Hospitalisation Details'!A1287:L3629,10,FALSE)</f>
        <v>tier - 2</v>
      </c>
      <c r="O1287" s="41" t="str">
        <f>VLOOKUP(A1287,'Hospitalisation Details'!A1286:L3629,11,FALSE)</f>
        <v>tier - 1</v>
      </c>
      <c r="P1287" s="41" t="str">
        <f>VLOOKUP(A1287,'Hospitalisation Details'!A1286:L3629,12)</f>
        <v>R1013</v>
      </c>
      <c r="Q1287" s="44">
        <f ca="1">VLOOKUP(A1287,'Hospitalisation Details'!A1286:L3629,7,FALSE)</f>
        <v>32</v>
      </c>
    </row>
    <row r="1288" spans="1:17" ht="15.5" x14ac:dyDescent="0.35">
      <c r="A1288" s="29" t="s">
        <v>1080</v>
      </c>
      <c r="B1288" s="30" t="str">
        <f>VLOOKUP(A1288,'Customer Names'!A1288:E3622,3,FALSE)</f>
        <v>Foster</v>
      </c>
      <c r="C1288" s="31">
        <f>VLOOKUP(A1288,'Medical Examinations'!A1288:J3622,2,FALSE)</f>
        <v>23.6</v>
      </c>
      <c r="D1288" s="30">
        <f>VLOOKUP(A1288,'Medical Examinations'!A1288:J3622,4,FALSE)</f>
        <v>7.4</v>
      </c>
      <c r="E1288" s="32" t="str">
        <f>VLOOKUP(A1288,'Medical Examinations'!A1288:J3622,6,FALSE)</f>
        <v>Yes</v>
      </c>
      <c r="F1288" s="33" t="str">
        <f>VLOOKUP(A1288,'Medical Examinations'!A1288:J3622,7,FALSE)</f>
        <v>No</v>
      </c>
      <c r="G1288" s="33" t="str">
        <f>VLOOKUP(A1288,'Medical Examinations'!A1288:J3622,8,FALSE)</f>
        <v>No</v>
      </c>
      <c r="H1288" s="33">
        <f>VLOOKUP(A1288,'Medical Examinations'!A1288:J3622,9,FALSE)</f>
        <v>1</v>
      </c>
      <c r="I1288" s="33" t="str">
        <f>VLOOKUP(A1288,'Medical Examinations'!A1288:J3622,10,FALSE)</f>
        <v>No</v>
      </c>
      <c r="J1288" s="33" t="str">
        <f>VLOOKUP(A1288,'Medical Examinations'!A1288:J3622,3,FALSE)</f>
        <v>Normal weight</v>
      </c>
      <c r="K1288" s="33" t="str">
        <f>VLOOKUP(A1288,'Medical Examinations'!A1288:J3622,5,FALSE)</f>
        <v>Diabetese</v>
      </c>
      <c r="L1288" s="34">
        <f>VLOOKUP(Healthcare!A1288,'Hospitalisation Details'!A1288:L3630,6,FALSE)</f>
        <v>35009</v>
      </c>
      <c r="M1288" s="35">
        <f>VLOOKUP(A1288,'Hospitalisation Details'!A1288:L3630,9,FALSE)</f>
        <v>8539.67</v>
      </c>
      <c r="N1288" s="32" t="str">
        <f>VLOOKUP(Healthcare!A1288,'Hospitalisation Details'!A1288:L3630,10,FALSE)</f>
        <v>tier - 2</v>
      </c>
      <c r="O1288" s="33" t="str">
        <f>VLOOKUP(A1288,'Hospitalisation Details'!A1287:L3630,11,FALSE)</f>
        <v>tier - 3</v>
      </c>
      <c r="P1288" s="33" t="str">
        <f>VLOOKUP(A1288,'Hospitalisation Details'!A1287:L3630,12)</f>
        <v>R1011</v>
      </c>
      <c r="Q1288" s="36">
        <f ca="1">VLOOKUP(A1288,'Hospitalisation Details'!A1287:L3630,7,FALSE)</f>
        <v>30</v>
      </c>
    </row>
    <row r="1289" spans="1:17" ht="15.5" x14ac:dyDescent="0.35">
      <c r="A1289" s="37" t="s">
        <v>1079</v>
      </c>
      <c r="B1289" s="38" t="str">
        <f>VLOOKUP(A1289,'Customer Names'!A1289:E3623,3,FALSE)</f>
        <v>Overpeck</v>
      </c>
      <c r="C1289" s="39">
        <f>VLOOKUP(A1289,'Medical Examinations'!A1289:J3623,2,FALSE)</f>
        <v>33.155000000000001</v>
      </c>
      <c r="D1289" s="38">
        <f>VLOOKUP(A1289,'Medical Examinations'!A1289:J3623,4,FALSE)</f>
        <v>8.3800000000000008</v>
      </c>
      <c r="E1289" s="40" t="str">
        <f>VLOOKUP(A1289,'Medical Examinations'!A1289:J3623,6,FALSE)</f>
        <v>Yes</v>
      </c>
      <c r="F1289" s="41" t="str">
        <f>VLOOKUP(A1289,'Medical Examinations'!A1289:J3623,7,FALSE)</f>
        <v>No</v>
      </c>
      <c r="G1289" s="41" t="str">
        <f>VLOOKUP(A1289,'Medical Examinations'!A1289:J3623,8,FALSE)</f>
        <v>No</v>
      </c>
      <c r="H1289" s="41">
        <f>VLOOKUP(A1289,'Medical Examinations'!A1289:J3623,9,FALSE)</f>
        <v>0</v>
      </c>
      <c r="I1289" s="41" t="str">
        <f>VLOOKUP(A1289,'Medical Examinations'!A1289:J3623,10,FALSE)</f>
        <v>No</v>
      </c>
      <c r="J1289" s="41" t="str">
        <f>VLOOKUP(A1289,'Medical Examinations'!A1289:J3623,3,FALSE)</f>
        <v>Obesity</v>
      </c>
      <c r="K1289" s="41" t="str">
        <f>VLOOKUP(A1289,'Medical Examinations'!A1289:J3623,5,FALSE)</f>
        <v>Diabetese</v>
      </c>
      <c r="L1289" s="42">
        <f>VLOOKUP(Healthcare!A1289,'Hospitalisation Details'!A1289:L3631,6,FALSE)</f>
        <v>33599</v>
      </c>
      <c r="M1289" s="43">
        <f>VLOOKUP(A1289,'Hospitalisation Details'!A1289:L3631,9,FALSE)</f>
        <v>8538.2900000000009</v>
      </c>
      <c r="N1289" s="40" t="str">
        <f>VLOOKUP(Healthcare!A1289,'Hospitalisation Details'!A1289:L3631,10,FALSE)</f>
        <v>tier - 2</v>
      </c>
      <c r="O1289" s="41" t="str">
        <f>VLOOKUP(A1289,'Hospitalisation Details'!A1288:L3631,11,FALSE)</f>
        <v>tier - 3</v>
      </c>
      <c r="P1289" s="41" t="str">
        <f>VLOOKUP(A1289,'Hospitalisation Details'!A1288:L3631,12)</f>
        <v>R1024</v>
      </c>
      <c r="Q1289" s="44">
        <f ca="1">VLOOKUP(A1289,'Hospitalisation Details'!A1288:L3631,7,FALSE)</f>
        <v>34</v>
      </c>
    </row>
    <row r="1290" spans="1:17" ht="15.5" x14ac:dyDescent="0.35">
      <c r="A1290" s="29" t="s">
        <v>1078</v>
      </c>
      <c r="B1290" s="30" t="str">
        <f>VLOOKUP(A1290,'Customer Names'!A1290:E3624,3,FALSE)</f>
        <v>Levine</v>
      </c>
      <c r="C1290" s="31">
        <f>VLOOKUP(A1290,'Medical Examinations'!A1290:J3624,2,FALSE)</f>
        <v>24.32</v>
      </c>
      <c r="D1290" s="30">
        <f>VLOOKUP(A1290,'Medical Examinations'!A1290:J3624,4,FALSE)</f>
        <v>11.56</v>
      </c>
      <c r="E1290" s="32" t="str">
        <f>VLOOKUP(A1290,'Medical Examinations'!A1290:J3624,6,FALSE)</f>
        <v>Yes</v>
      </c>
      <c r="F1290" s="33" t="str">
        <f>VLOOKUP(A1290,'Medical Examinations'!A1290:J3624,7,FALSE)</f>
        <v>No</v>
      </c>
      <c r="G1290" s="33" t="str">
        <f>VLOOKUP(A1290,'Medical Examinations'!A1290:J3624,8,FALSE)</f>
        <v>No</v>
      </c>
      <c r="H1290" s="33">
        <f>VLOOKUP(A1290,'Medical Examinations'!A1290:J3624,9,FALSE)</f>
        <v>1</v>
      </c>
      <c r="I1290" s="33" t="str">
        <f>VLOOKUP(A1290,'Medical Examinations'!A1290:J3624,10,FALSE)</f>
        <v>No</v>
      </c>
      <c r="J1290" s="33" t="str">
        <f>VLOOKUP(A1290,'Medical Examinations'!A1290:J3624,3,FALSE)</f>
        <v>Normal weight</v>
      </c>
      <c r="K1290" s="33" t="str">
        <f>VLOOKUP(A1290,'Medical Examinations'!A1290:J3624,5,FALSE)</f>
        <v>Diabetese</v>
      </c>
      <c r="L1290" s="34">
        <f>VLOOKUP(Healthcare!A1290,'Hospitalisation Details'!A1290:L3632,6,FALSE)</f>
        <v>34174</v>
      </c>
      <c r="M1290" s="35">
        <f>VLOOKUP(A1290,'Hospitalisation Details'!A1290:L3632,9,FALSE)</f>
        <v>8534.67</v>
      </c>
      <c r="N1290" s="32" t="str">
        <f>VLOOKUP(Healthcare!A1290,'Hospitalisation Details'!A1290:L3632,10,FALSE)</f>
        <v>tier - 2</v>
      </c>
      <c r="O1290" s="33" t="str">
        <f>VLOOKUP(A1290,'Hospitalisation Details'!A1289:L3632,11,FALSE)</f>
        <v>tier - 3</v>
      </c>
      <c r="P1290" s="33" t="str">
        <f>VLOOKUP(A1290,'Hospitalisation Details'!A1289:L3632,12)</f>
        <v>R1024</v>
      </c>
      <c r="Q1290" s="36">
        <f ca="1">VLOOKUP(A1290,'Hospitalisation Details'!A1289:L3632,7,FALSE)</f>
        <v>33</v>
      </c>
    </row>
    <row r="1291" spans="1:17" ht="15.5" x14ac:dyDescent="0.35">
      <c r="A1291" s="37" t="s">
        <v>1077</v>
      </c>
      <c r="B1291" s="38" t="str">
        <f>VLOOKUP(A1291,'Customer Names'!A1291:E3625,3,FALSE)</f>
        <v>Jean</v>
      </c>
      <c r="C1291" s="39">
        <f>VLOOKUP(A1291,'Medical Examinations'!A1291:J3625,2,FALSE)</f>
        <v>36.299999999999997</v>
      </c>
      <c r="D1291" s="38">
        <f>VLOOKUP(A1291,'Medical Examinations'!A1291:J3625,4,FALSE)</f>
        <v>4.6100000000000003</v>
      </c>
      <c r="E1291" s="40" t="str">
        <f>VLOOKUP(A1291,'Medical Examinations'!A1291:J3625,6,FALSE)</f>
        <v>No</v>
      </c>
      <c r="F1291" s="41" t="str">
        <f>VLOOKUP(A1291,'Medical Examinations'!A1291:J3625,7,FALSE)</f>
        <v>No</v>
      </c>
      <c r="G1291" s="41" t="str">
        <f>VLOOKUP(A1291,'Medical Examinations'!A1291:J3625,8,FALSE)</f>
        <v>No</v>
      </c>
      <c r="H1291" s="41">
        <f>VLOOKUP(A1291,'Medical Examinations'!A1291:J3625,9,FALSE)</f>
        <v>0</v>
      </c>
      <c r="I1291" s="41" t="str">
        <f>VLOOKUP(A1291,'Medical Examinations'!A1291:J3625,10,FALSE)</f>
        <v>No</v>
      </c>
      <c r="J1291" s="41" t="str">
        <f>VLOOKUP(A1291,'Medical Examinations'!A1291:J3625,3,FALSE)</f>
        <v>Obesity</v>
      </c>
      <c r="K1291" s="41" t="str">
        <f>VLOOKUP(A1291,'Medical Examinations'!A1291:J3625,5,FALSE)</f>
        <v>Normal</v>
      </c>
      <c r="L1291" s="42">
        <f>VLOOKUP(Healthcare!A1291,'Hospitalisation Details'!A1291:L3633,6,FALSE)</f>
        <v>35637</v>
      </c>
      <c r="M1291" s="43">
        <f>VLOOKUP(A1291,'Hospitalisation Details'!A1291:L3633,9,FALSE)</f>
        <v>8527.5300000000007</v>
      </c>
      <c r="N1291" s="40" t="str">
        <f>VLOOKUP(Healthcare!A1291,'Hospitalisation Details'!A1291:L3633,10,FALSE)</f>
        <v>tier - 2</v>
      </c>
      <c r="O1291" s="41" t="str">
        <f>VLOOKUP(A1291,'Hospitalisation Details'!A1290:L3633,11,FALSE)</f>
        <v>tier - 2</v>
      </c>
      <c r="P1291" s="41" t="str">
        <f>VLOOKUP(A1291,'Hospitalisation Details'!A1290:L3633,12)</f>
        <v>R1013</v>
      </c>
      <c r="Q1291" s="44">
        <f ca="1">VLOOKUP(A1291,'Hospitalisation Details'!A1290:L3633,7,FALSE)</f>
        <v>29</v>
      </c>
    </row>
    <row r="1292" spans="1:17" ht="15.5" x14ac:dyDescent="0.35">
      <c r="A1292" s="29" t="s">
        <v>1076</v>
      </c>
      <c r="B1292" s="30" t="str">
        <f>VLOOKUP(A1292,'Customer Names'!A1292:E3626,3,FALSE)</f>
        <v>Wild</v>
      </c>
      <c r="C1292" s="31">
        <f>VLOOKUP(A1292,'Medical Examinations'!A1292:J3626,2,FALSE)</f>
        <v>34.4</v>
      </c>
      <c r="D1292" s="30">
        <f>VLOOKUP(A1292,'Medical Examinations'!A1292:J3626,4,FALSE)</f>
        <v>4.95</v>
      </c>
      <c r="E1292" s="32" t="str">
        <f>VLOOKUP(A1292,'Medical Examinations'!A1292:J3626,6,FALSE)</f>
        <v>No</v>
      </c>
      <c r="F1292" s="33" t="str">
        <f>VLOOKUP(A1292,'Medical Examinations'!A1292:J3626,7,FALSE)</f>
        <v>No</v>
      </c>
      <c r="G1292" s="33" t="str">
        <f>VLOOKUP(A1292,'Medical Examinations'!A1292:J3626,8,FALSE)</f>
        <v>Yes</v>
      </c>
      <c r="H1292" s="33">
        <f>VLOOKUP(A1292,'Medical Examinations'!A1292:J3626,9,FALSE)</f>
        <v>1</v>
      </c>
      <c r="I1292" s="33" t="str">
        <f>VLOOKUP(A1292,'Medical Examinations'!A1292:J3626,10,FALSE)</f>
        <v>No</v>
      </c>
      <c r="J1292" s="33" t="str">
        <f>VLOOKUP(A1292,'Medical Examinations'!A1292:J3626,3,FALSE)</f>
        <v>Obesity</v>
      </c>
      <c r="K1292" s="33" t="str">
        <f>VLOOKUP(A1292,'Medical Examinations'!A1292:J3626,5,FALSE)</f>
        <v>Normal</v>
      </c>
      <c r="L1292" s="34">
        <f>VLOOKUP(Healthcare!A1292,'Hospitalisation Details'!A1292:L3634,6,FALSE)</f>
        <v>36385</v>
      </c>
      <c r="M1292" s="35">
        <f>VLOOKUP(A1292,'Hospitalisation Details'!A1292:L3634,9,FALSE)</f>
        <v>8522</v>
      </c>
      <c r="N1292" s="32" t="str">
        <f>VLOOKUP(Healthcare!A1292,'Hospitalisation Details'!A1292:L3634,10,FALSE)</f>
        <v>tier - 2</v>
      </c>
      <c r="O1292" s="33" t="str">
        <f>VLOOKUP(A1292,'Hospitalisation Details'!A1291:L3634,11,FALSE)</f>
        <v>tier - 2</v>
      </c>
      <c r="P1292" s="33" t="str">
        <f>VLOOKUP(A1292,'Hospitalisation Details'!A1291:L3634,12)</f>
        <v>R1011</v>
      </c>
      <c r="Q1292" s="36">
        <f ca="1">VLOOKUP(A1292,'Hospitalisation Details'!A1291:L3634,7,FALSE)</f>
        <v>27</v>
      </c>
    </row>
    <row r="1293" spans="1:17" ht="15.5" x14ac:dyDescent="0.35">
      <c r="A1293" s="37" t="s">
        <v>1075</v>
      </c>
      <c r="B1293" s="38" t="str">
        <f>VLOOKUP(A1293,'Customer Names'!A1293:E3627,3,FALSE)</f>
        <v>Tabor</v>
      </c>
      <c r="C1293" s="39">
        <f>VLOOKUP(A1293,'Medical Examinations'!A1293:J3627,2,FALSE)</f>
        <v>30.9</v>
      </c>
      <c r="D1293" s="38">
        <f>VLOOKUP(A1293,'Medical Examinations'!A1293:J3627,4,FALSE)</f>
        <v>5.04</v>
      </c>
      <c r="E1293" s="40" t="str">
        <f>VLOOKUP(A1293,'Medical Examinations'!A1293:J3627,6,FALSE)</f>
        <v>No</v>
      </c>
      <c r="F1293" s="41" t="str">
        <f>VLOOKUP(A1293,'Medical Examinations'!A1293:J3627,7,FALSE)</f>
        <v>No</v>
      </c>
      <c r="G1293" s="41" t="str">
        <f>VLOOKUP(A1293,'Medical Examinations'!A1293:J3627,8,FALSE)</f>
        <v>No</v>
      </c>
      <c r="H1293" s="41">
        <f>VLOOKUP(A1293,'Medical Examinations'!A1293:J3627,9,FALSE)</f>
        <v>0</v>
      </c>
      <c r="I1293" s="41" t="str">
        <f>VLOOKUP(A1293,'Medical Examinations'!A1293:J3627,10,FALSE)</f>
        <v>No</v>
      </c>
      <c r="J1293" s="41" t="str">
        <f>VLOOKUP(A1293,'Medical Examinations'!A1293:J3627,3,FALSE)</f>
        <v>Obesity</v>
      </c>
      <c r="K1293" s="41" t="str">
        <f>VLOOKUP(A1293,'Medical Examinations'!A1293:J3627,5,FALSE)</f>
        <v>Normal</v>
      </c>
      <c r="L1293" s="42">
        <f>VLOOKUP(Healthcare!A1293,'Hospitalisation Details'!A1293:L3635,6,FALSE)</f>
        <v>35793</v>
      </c>
      <c r="M1293" s="43">
        <f>VLOOKUP(A1293,'Hospitalisation Details'!A1293:L3635,9,FALSE)</f>
        <v>8520.0300000000007</v>
      </c>
      <c r="N1293" s="40" t="str">
        <f>VLOOKUP(Healthcare!A1293,'Hospitalisation Details'!A1293:L3635,10,FALSE)</f>
        <v>tier - 2</v>
      </c>
      <c r="O1293" s="41" t="str">
        <f>VLOOKUP(A1293,'Hospitalisation Details'!A1292:L3635,11,FALSE)</f>
        <v>tier - 3</v>
      </c>
      <c r="P1293" s="41" t="str">
        <f>VLOOKUP(A1293,'Hospitalisation Details'!A1292:L3635,12)</f>
        <v>R1011</v>
      </c>
      <c r="Q1293" s="44">
        <f ca="1">VLOOKUP(A1293,'Hospitalisation Details'!A1292:L3635,7,FALSE)</f>
        <v>28</v>
      </c>
    </row>
    <row r="1294" spans="1:17" ht="15.5" x14ac:dyDescent="0.35">
      <c r="A1294" s="29" t="s">
        <v>1074</v>
      </c>
      <c r="B1294" s="30" t="str">
        <f>VLOOKUP(A1294,'Customer Names'!A1294:E3628,3,FALSE)</f>
        <v>Steffen</v>
      </c>
      <c r="C1294" s="31">
        <f>VLOOKUP(A1294,'Medical Examinations'!A1294:J3628,2,FALSE)</f>
        <v>28.6</v>
      </c>
      <c r="D1294" s="30">
        <f>VLOOKUP(A1294,'Medical Examinations'!A1294:J3628,4,FALSE)</f>
        <v>5.42</v>
      </c>
      <c r="E1294" s="32" t="str">
        <f>VLOOKUP(A1294,'Medical Examinations'!A1294:J3628,6,FALSE)</f>
        <v>No</v>
      </c>
      <c r="F1294" s="33" t="str">
        <f>VLOOKUP(A1294,'Medical Examinations'!A1294:J3628,7,FALSE)</f>
        <v>No</v>
      </c>
      <c r="G1294" s="33" t="str">
        <f>VLOOKUP(A1294,'Medical Examinations'!A1294:J3628,8,FALSE)</f>
        <v>No</v>
      </c>
      <c r="H1294" s="33">
        <f>VLOOKUP(A1294,'Medical Examinations'!A1294:J3628,9,FALSE)</f>
        <v>0</v>
      </c>
      <c r="I1294" s="33" t="str">
        <f>VLOOKUP(A1294,'Medical Examinations'!A1294:J3628,10,FALSE)</f>
        <v>No</v>
      </c>
      <c r="J1294" s="33" t="str">
        <f>VLOOKUP(A1294,'Medical Examinations'!A1294:J3628,3,FALSE)</f>
        <v>Overweight</v>
      </c>
      <c r="K1294" s="33" t="str">
        <f>VLOOKUP(A1294,'Medical Examinations'!A1294:J3628,5,FALSE)</f>
        <v>Normal</v>
      </c>
      <c r="L1294" s="34">
        <f>VLOOKUP(Healthcare!A1294,'Hospitalisation Details'!A1294:L3636,6,FALSE)</f>
        <v>35602</v>
      </c>
      <c r="M1294" s="35">
        <f>VLOOKUP(A1294,'Hospitalisation Details'!A1294:L3636,9,FALSE)</f>
        <v>8516.83</v>
      </c>
      <c r="N1294" s="32" t="str">
        <f>VLOOKUP(Healthcare!A1294,'Hospitalisation Details'!A1294:L3636,10,FALSE)</f>
        <v>tier - 2</v>
      </c>
      <c r="O1294" s="33" t="str">
        <f>VLOOKUP(A1294,'Hospitalisation Details'!A1293:L3636,11,FALSE)</f>
        <v>tier - 1</v>
      </c>
      <c r="P1294" s="33" t="str">
        <f>VLOOKUP(A1294,'Hospitalisation Details'!A1293:L3636,12)</f>
        <v>R1013</v>
      </c>
      <c r="Q1294" s="36">
        <f ca="1">VLOOKUP(A1294,'Hospitalisation Details'!A1293:L3636,7,FALSE)</f>
        <v>29</v>
      </c>
    </row>
    <row r="1295" spans="1:17" ht="15.5" x14ac:dyDescent="0.35">
      <c r="A1295" s="37" t="s">
        <v>1073</v>
      </c>
      <c r="B1295" s="38" t="str">
        <f>VLOOKUP(A1295,'Customer Names'!A1295:E3629,3,FALSE)</f>
        <v>Tadich</v>
      </c>
      <c r="C1295" s="39">
        <f>VLOOKUP(A1295,'Medical Examinations'!A1295:J3629,2,FALSE)</f>
        <v>27.83</v>
      </c>
      <c r="D1295" s="38">
        <f>VLOOKUP(A1295,'Medical Examinations'!A1295:J3629,4,FALSE)</f>
        <v>5.39</v>
      </c>
      <c r="E1295" s="40" t="str">
        <f>VLOOKUP(A1295,'Medical Examinations'!A1295:J3629,6,FALSE)</f>
        <v>No</v>
      </c>
      <c r="F1295" s="41" t="str">
        <f>VLOOKUP(A1295,'Medical Examinations'!A1295:J3629,7,FALSE)</f>
        <v>No</v>
      </c>
      <c r="G1295" s="41" t="str">
        <f>VLOOKUP(A1295,'Medical Examinations'!A1295:J3629,8,FALSE)</f>
        <v>No</v>
      </c>
      <c r="H1295" s="41">
        <f>VLOOKUP(A1295,'Medical Examinations'!A1295:J3629,9,FALSE)</f>
        <v>0</v>
      </c>
      <c r="I1295" s="41" t="str">
        <f>VLOOKUP(A1295,'Medical Examinations'!A1295:J3629,10,FALSE)</f>
        <v>No</v>
      </c>
      <c r="J1295" s="41" t="str">
        <f>VLOOKUP(A1295,'Medical Examinations'!A1295:J3629,3,FALSE)</f>
        <v>Overweight</v>
      </c>
      <c r="K1295" s="41" t="str">
        <f>VLOOKUP(A1295,'Medical Examinations'!A1295:J3629,5,FALSE)</f>
        <v>Normal</v>
      </c>
      <c r="L1295" s="42">
        <f>VLOOKUP(Healthcare!A1295,'Hospitalisation Details'!A1295:L3637,6,FALSE)</f>
        <v>35790</v>
      </c>
      <c r="M1295" s="43">
        <f>VLOOKUP(A1295,'Hospitalisation Details'!A1295:L3637,9,FALSE)</f>
        <v>8515.76</v>
      </c>
      <c r="N1295" s="40" t="str">
        <f>VLOOKUP(Healthcare!A1295,'Hospitalisation Details'!A1295:L3637,10,FALSE)</f>
        <v>tier - 2</v>
      </c>
      <c r="O1295" s="41" t="str">
        <f>VLOOKUP(A1295,'Hospitalisation Details'!A1294:L3637,11,FALSE)</f>
        <v>tier - 2</v>
      </c>
      <c r="P1295" s="41" t="str">
        <f>VLOOKUP(A1295,'Hospitalisation Details'!A1294:L3637,12)</f>
        <v>R1013</v>
      </c>
      <c r="Q1295" s="44">
        <f ca="1">VLOOKUP(A1295,'Hospitalisation Details'!A1294:L3637,7,FALSE)</f>
        <v>28</v>
      </c>
    </row>
    <row r="1296" spans="1:17" ht="15.5" x14ac:dyDescent="0.35">
      <c r="A1296" s="29" t="s">
        <v>1072</v>
      </c>
      <c r="B1296" s="30" t="str">
        <f>VLOOKUP(A1296,'Customer Names'!A1296:E3630,3,FALSE)</f>
        <v>Christenson</v>
      </c>
      <c r="C1296" s="31">
        <f>VLOOKUP(A1296,'Medical Examinations'!A1296:J3630,2,FALSE)</f>
        <v>39.64</v>
      </c>
      <c r="D1296" s="30">
        <f>VLOOKUP(A1296,'Medical Examinations'!A1296:J3630,4,FALSE)</f>
        <v>6</v>
      </c>
      <c r="E1296" s="32" t="str">
        <f>VLOOKUP(A1296,'Medical Examinations'!A1296:J3630,6,FALSE)</f>
        <v>No</v>
      </c>
      <c r="F1296" s="33" t="str">
        <f>VLOOKUP(A1296,'Medical Examinations'!A1296:J3630,7,FALSE)</f>
        <v>No</v>
      </c>
      <c r="G1296" s="33" t="str">
        <f>VLOOKUP(A1296,'Medical Examinations'!A1296:J3630,8,FALSE)</f>
        <v>Yes</v>
      </c>
      <c r="H1296" s="33">
        <f>VLOOKUP(A1296,'Medical Examinations'!A1296:J3630,9,FALSE)</f>
        <v>1</v>
      </c>
      <c r="I1296" s="33" t="str">
        <f>VLOOKUP(A1296,'Medical Examinations'!A1296:J3630,10,FALSE)</f>
        <v>No</v>
      </c>
      <c r="J1296" s="33" t="str">
        <f>VLOOKUP(A1296,'Medical Examinations'!A1296:J3630,3,FALSE)</f>
        <v>Obesity</v>
      </c>
      <c r="K1296" s="33" t="str">
        <f>VLOOKUP(A1296,'Medical Examinations'!A1296:J3630,5,FALSE)</f>
        <v>Prediabetese</v>
      </c>
      <c r="L1296" s="34">
        <f>VLOOKUP(Healthcare!A1296,'Hospitalisation Details'!A1296:L3638,6,FALSE)</f>
        <v>34283</v>
      </c>
      <c r="M1296" s="35">
        <f>VLOOKUP(A1296,'Hospitalisation Details'!A1296:L3638,9,FALSE)</f>
        <v>8471.65</v>
      </c>
      <c r="N1296" s="32" t="str">
        <f>VLOOKUP(Healthcare!A1296,'Hospitalisation Details'!A1296:L3638,10,FALSE)</f>
        <v>tier - 2</v>
      </c>
      <c r="O1296" s="33" t="str">
        <f>VLOOKUP(A1296,'Hospitalisation Details'!A1295:L3638,11,FALSE)</f>
        <v>tier - 1</v>
      </c>
      <c r="P1296" s="33" t="str">
        <f>VLOOKUP(A1296,'Hospitalisation Details'!A1295:L3638,12)</f>
        <v>R1012</v>
      </c>
      <c r="Q1296" s="36">
        <f ca="1">VLOOKUP(A1296,'Hospitalisation Details'!A1295:L3638,7,FALSE)</f>
        <v>32</v>
      </c>
    </row>
    <row r="1297" spans="1:17" ht="15.5" x14ac:dyDescent="0.35">
      <c r="A1297" s="37" t="s">
        <v>1071</v>
      </c>
      <c r="B1297" s="38" t="str">
        <f>VLOOKUP(A1297,'Customer Names'!A1297:E3631,3,FALSE)</f>
        <v>Shell</v>
      </c>
      <c r="C1297" s="39">
        <f>VLOOKUP(A1297,'Medical Examinations'!A1297:J3631,2,FALSE)</f>
        <v>38.479999999999997</v>
      </c>
      <c r="D1297" s="38">
        <f>VLOOKUP(A1297,'Medical Examinations'!A1297:J3631,4,FALSE)</f>
        <v>6.02</v>
      </c>
      <c r="E1297" s="40" t="str">
        <f>VLOOKUP(A1297,'Medical Examinations'!A1297:J3631,6,FALSE)</f>
        <v>No</v>
      </c>
      <c r="F1297" s="41" t="str">
        <f>VLOOKUP(A1297,'Medical Examinations'!A1297:J3631,7,FALSE)</f>
        <v>No</v>
      </c>
      <c r="G1297" s="41" t="str">
        <f>VLOOKUP(A1297,'Medical Examinations'!A1297:J3631,8,FALSE)</f>
        <v>No</v>
      </c>
      <c r="H1297" s="41">
        <f>VLOOKUP(A1297,'Medical Examinations'!A1297:J3631,9,FALSE)</f>
        <v>1</v>
      </c>
      <c r="I1297" s="41" t="str">
        <f>VLOOKUP(A1297,'Medical Examinations'!A1297:J3631,10,FALSE)</f>
        <v>No</v>
      </c>
      <c r="J1297" s="41" t="str">
        <f>VLOOKUP(A1297,'Medical Examinations'!A1297:J3631,3,FALSE)</f>
        <v>Obesity</v>
      </c>
      <c r="K1297" s="41" t="str">
        <f>VLOOKUP(A1297,'Medical Examinations'!A1297:J3631,5,FALSE)</f>
        <v>Prediabetese</v>
      </c>
      <c r="L1297" s="42">
        <f>VLOOKUP(Healthcare!A1297,'Hospitalisation Details'!A1297:L3639,6,FALSE)</f>
        <v>33856</v>
      </c>
      <c r="M1297" s="43">
        <f>VLOOKUP(A1297,'Hospitalisation Details'!A1297:L3639,9,FALSE)</f>
        <v>8466.35</v>
      </c>
      <c r="N1297" s="40" t="str">
        <f>VLOOKUP(Healthcare!A1297,'Hospitalisation Details'!A1297:L3639,10,FALSE)</f>
        <v>tier - 2</v>
      </c>
      <c r="O1297" s="41" t="str">
        <f>VLOOKUP(A1297,'Hospitalisation Details'!A1296:L3639,11,FALSE)</f>
        <v>tier - 2</v>
      </c>
      <c r="P1297" s="41" t="str">
        <f>VLOOKUP(A1297,'Hospitalisation Details'!A1296:L3639,12)</f>
        <v>R1012</v>
      </c>
      <c r="Q1297" s="44">
        <f ca="1">VLOOKUP(A1297,'Hospitalisation Details'!A1296:L3639,7,FALSE)</f>
        <v>34</v>
      </c>
    </row>
    <row r="1298" spans="1:17" ht="15.5" x14ac:dyDescent="0.35">
      <c r="A1298" s="29" t="s">
        <v>1070</v>
      </c>
      <c r="B1298" s="30" t="str">
        <f>VLOOKUP(A1298,'Customer Names'!A1298:E3632,3,FALSE)</f>
        <v>Rao</v>
      </c>
      <c r="C1298" s="31">
        <f>VLOOKUP(A1298,'Medical Examinations'!A1298:J3632,2,FALSE)</f>
        <v>36.200000000000003</v>
      </c>
      <c r="D1298" s="30">
        <f>VLOOKUP(A1298,'Medical Examinations'!A1298:J3632,4,FALSE)</f>
        <v>4.62</v>
      </c>
      <c r="E1298" s="32" t="str">
        <f>VLOOKUP(A1298,'Medical Examinations'!A1298:J3632,6,FALSE)</f>
        <v>No</v>
      </c>
      <c r="F1298" s="33" t="str">
        <f>VLOOKUP(A1298,'Medical Examinations'!A1298:J3632,7,FALSE)</f>
        <v>No</v>
      </c>
      <c r="G1298" s="33" t="str">
        <f>VLOOKUP(A1298,'Medical Examinations'!A1298:J3632,8,FALSE)</f>
        <v>No</v>
      </c>
      <c r="H1298" s="33">
        <f>VLOOKUP(A1298,'Medical Examinations'!A1298:J3632,9,FALSE)</f>
        <v>2</v>
      </c>
      <c r="I1298" s="33" t="str">
        <f>VLOOKUP(A1298,'Medical Examinations'!A1298:J3632,10,FALSE)</f>
        <v>No</v>
      </c>
      <c r="J1298" s="33" t="str">
        <f>VLOOKUP(A1298,'Medical Examinations'!A1298:J3632,3,FALSE)</f>
        <v>Obesity</v>
      </c>
      <c r="K1298" s="33" t="str">
        <f>VLOOKUP(A1298,'Medical Examinations'!A1298:J3632,5,FALSE)</f>
        <v>Normal</v>
      </c>
      <c r="L1298" s="34">
        <f>VLOOKUP(Healthcare!A1298,'Hospitalisation Details'!A1298:L3640,6,FALSE)</f>
        <v>33964</v>
      </c>
      <c r="M1298" s="35">
        <f>VLOOKUP(A1298,'Hospitalisation Details'!A1298:L3640,9,FALSE)</f>
        <v>8457.82</v>
      </c>
      <c r="N1298" s="32" t="str">
        <f>VLOOKUP(Healthcare!A1298,'Hospitalisation Details'!A1298:L3640,10,FALSE)</f>
        <v>tier - 2</v>
      </c>
      <c r="O1298" s="33" t="str">
        <f>VLOOKUP(A1298,'Hospitalisation Details'!A1297:L3640,11,FALSE)</f>
        <v>tier - 3</v>
      </c>
      <c r="P1298" s="33" t="str">
        <f>VLOOKUP(A1298,'Hospitalisation Details'!A1297:L3640,12)</f>
        <v>R1011</v>
      </c>
      <c r="Q1298" s="36">
        <f ca="1">VLOOKUP(A1298,'Hospitalisation Details'!A1297:L3640,7,FALSE)</f>
        <v>33</v>
      </c>
    </row>
    <row r="1299" spans="1:17" ht="15.5" x14ac:dyDescent="0.35">
      <c r="A1299" s="37" t="s">
        <v>1069</v>
      </c>
      <c r="B1299" s="38" t="str">
        <f>VLOOKUP(A1299,'Customer Names'!A1299:E3633,3,FALSE)</f>
        <v>Myers</v>
      </c>
      <c r="C1299" s="39">
        <f>VLOOKUP(A1299,'Medical Examinations'!A1299:J3633,2,FALSE)</f>
        <v>27.13</v>
      </c>
      <c r="D1299" s="38">
        <f>VLOOKUP(A1299,'Medical Examinations'!A1299:J3633,4,FALSE)</f>
        <v>5.59</v>
      </c>
      <c r="E1299" s="40" t="str">
        <f>VLOOKUP(A1299,'Medical Examinations'!A1299:J3633,6,FALSE)</f>
        <v>No</v>
      </c>
      <c r="F1299" s="41" t="str">
        <f>VLOOKUP(A1299,'Medical Examinations'!A1299:J3633,7,FALSE)</f>
        <v>No</v>
      </c>
      <c r="G1299" s="41" t="str">
        <f>VLOOKUP(A1299,'Medical Examinations'!A1299:J3633,8,FALSE)</f>
        <v>No</v>
      </c>
      <c r="H1299" s="41">
        <f>VLOOKUP(A1299,'Medical Examinations'!A1299:J3633,9,FALSE)</f>
        <v>1</v>
      </c>
      <c r="I1299" s="41" t="str">
        <f>VLOOKUP(A1299,'Medical Examinations'!A1299:J3633,10,FALSE)</f>
        <v>No</v>
      </c>
      <c r="J1299" s="41" t="str">
        <f>VLOOKUP(A1299,'Medical Examinations'!A1299:J3633,3,FALSE)</f>
        <v>Overweight</v>
      </c>
      <c r="K1299" s="41" t="str">
        <f>VLOOKUP(A1299,'Medical Examinations'!A1299:J3633,5,FALSE)</f>
        <v>Normal</v>
      </c>
      <c r="L1299" s="42">
        <f>VLOOKUP(Healthcare!A1299,'Hospitalisation Details'!A1299:L3641,6,FALSE)</f>
        <v>34504</v>
      </c>
      <c r="M1299" s="43">
        <f>VLOOKUP(A1299,'Hospitalisation Details'!A1299:L3641,9,FALSE)</f>
        <v>8450.82</v>
      </c>
      <c r="N1299" s="40" t="str">
        <f>VLOOKUP(Healthcare!A1299,'Hospitalisation Details'!A1299:L3641,10,FALSE)</f>
        <v>tier - 2</v>
      </c>
      <c r="O1299" s="41" t="str">
        <f>VLOOKUP(A1299,'Hospitalisation Details'!A1298:L3641,11,FALSE)</f>
        <v>tier - 2</v>
      </c>
      <c r="P1299" s="41" t="str">
        <f>VLOOKUP(A1299,'Hospitalisation Details'!A1298:L3641,12)</f>
        <v>R1025</v>
      </c>
      <c r="Q1299" s="44">
        <f ca="1">VLOOKUP(A1299,'Hospitalisation Details'!A1298:L3641,7,FALSE)</f>
        <v>32</v>
      </c>
    </row>
    <row r="1300" spans="1:17" ht="15.5" x14ac:dyDescent="0.35">
      <c r="A1300" s="29" t="s">
        <v>1068</v>
      </c>
      <c r="B1300" s="30" t="str">
        <f>VLOOKUP(A1300,'Customer Names'!A1300:E3634,3,FALSE)</f>
        <v>McLean</v>
      </c>
      <c r="C1300" s="31">
        <f>VLOOKUP(A1300,'Medical Examinations'!A1300:J3634,2,FALSE)</f>
        <v>20.75</v>
      </c>
      <c r="D1300" s="30">
        <f>VLOOKUP(A1300,'Medical Examinations'!A1300:J3634,4,FALSE)</f>
        <v>5.18</v>
      </c>
      <c r="E1300" s="32" t="str">
        <f>VLOOKUP(A1300,'Medical Examinations'!A1300:J3634,6,FALSE)</f>
        <v>Yes</v>
      </c>
      <c r="F1300" s="33" t="str">
        <f>VLOOKUP(A1300,'Medical Examinations'!A1300:J3634,7,FALSE)</f>
        <v>No</v>
      </c>
      <c r="G1300" s="33" t="str">
        <f>VLOOKUP(A1300,'Medical Examinations'!A1300:J3634,8,FALSE)</f>
        <v>No</v>
      </c>
      <c r="H1300" s="33">
        <f>VLOOKUP(A1300,'Medical Examinations'!A1300:J3634,9,FALSE)</f>
        <v>2</v>
      </c>
      <c r="I1300" s="33" t="str">
        <f>VLOOKUP(A1300,'Medical Examinations'!A1300:J3634,10,FALSE)</f>
        <v>No</v>
      </c>
      <c r="J1300" s="33" t="str">
        <f>VLOOKUP(A1300,'Medical Examinations'!A1300:J3634,3,FALSE)</f>
        <v>Normal weight</v>
      </c>
      <c r="K1300" s="33" t="str">
        <f>VLOOKUP(A1300,'Medical Examinations'!A1300:J3634,5,FALSE)</f>
        <v>Normal</v>
      </c>
      <c r="L1300" s="34">
        <f>VLOOKUP(Healthcare!A1300,'Hospitalisation Details'!A1300:L3642,6,FALSE)</f>
        <v>35228</v>
      </c>
      <c r="M1300" s="35">
        <f>VLOOKUP(A1300,'Hospitalisation Details'!A1300:L3642,9,FALSE)</f>
        <v>8448.66</v>
      </c>
      <c r="N1300" s="32" t="str">
        <f>VLOOKUP(Healthcare!A1300,'Hospitalisation Details'!A1300:L3642,10,FALSE)</f>
        <v>tier - 3</v>
      </c>
      <c r="O1300" s="33" t="str">
        <f>VLOOKUP(A1300,'Hospitalisation Details'!A1299:L3642,11,FALSE)</f>
        <v>tier - 1</v>
      </c>
      <c r="P1300" s="33" t="str">
        <f>VLOOKUP(A1300,'Hospitalisation Details'!A1299:L3642,12)</f>
        <v>R1013</v>
      </c>
      <c r="Q1300" s="36">
        <f ca="1">VLOOKUP(A1300,'Hospitalisation Details'!A1299:L3642,7,FALSE)</f>
        <v>30</v>
      </c>
    </row>
    <row r="1301" spans="1:17" ht="15.5" x14ac:dyDescent="0.35">
      <c r="A1301" s="37" t="s">
        <v>1067</v>
      </c>
      <c r="B1301" s="38" t="str">
        <f>VLOOKUP(A1301,'Customer Names'!A1301:E3635,3,FALSE)</f>
        <v>Gomez</v>
      </c>
      <c r="C1301" s="39">
        <f>VLOOKUP(A1301,'Medical Examinations'!A1301:J3635,2,FALSE)</f>
        <v>26.6</v>
      </c>
      <c r="D1301" s="38">
        <f>VLOOKUP(A1301,'Medical Examinations'!A1301:J3635,4,FALSE)</f>
        <v>6.29</v>
      </c>
      <c r="E1301" s="40" t="str">
        <f>VLOOKUP(A1301,'Medical Examinations'!A1301:J3635,6,FALSE)</f>
        <v>No</v>
      </c>
      <c r="F1301" s="41" t="str">
        <f>VLOOKUP(A1301,'Medical Examinations'!A1301:J3635,7,FALSE)</f>
        <v>No</v>
      </c>
      <c r="G1301" s="41" t="str">
        <f>VLOOKUP(A1301,'Medical Examinations'!A1301:J3635,8,FALSE)</f>
        <v>No</v>
      </c>
      <c r="H1301" s="41">
        <f>VLOOKUP(A1301,'Medical Examinations'!A1301:J3635,9,FALSE)</f>
        <v>2</v>
      </c>
      <c r="I1301" s="41" t="str">
        <f>VLOOKUP(A1301,'Medical Examinations'!A1301:J3635,10,FALSE)</f>
        <v>No</v>
      </c>
      <c r="J1301" s="41" t="str">
        <f>VLOOKUP(A1301,'Medical Examinations'!A1301:J3635,3,FALSE)</f>
        <v>Overweight</v>
      </c>
      <c r="K1301" s="41" t="str">
        <f>VLOOKUP(A1301,'Medical Examinations'!A1301:J3635,5,FALSE)</f>
        <v>Prediabetese</v>
      </c>
      <c r="L1301" s="42">
        <f>VLOOKUP(Healthcare!A1301,'Hospitalisation Details'!A1301:L3643,6,FALSE)</f>
        <v>33851</v>
      </c>
      <c r="M1301" s="43">
        <f>VLOOKUP(A1301,'Hospitalisation Details'!A1301:L3643,9,FALSE)</f>
        <v>8444.4699999999993</v>
      </c>
      <c r="N1301" s="40" t="str">
        <f>VLOOKUP(Healthcare!A1301,'Hospitalisation Details'!A1301:L3643,10,FALSE)</f>
        <v>tier - 3</v>
      </c>
      <c r="O1301" s="41" t="str">
        <f>VLOOKUP(A1301,'Hospitalisation Details'!A1300:L3643,11,FALSE)</f>
        <v>tier - 1</v>
      </c>
      <c r="P1301" s="41" t="str">
        <f>VLOOKUP(A1301,'Hospitalisation Details'!A1300:L3643,12)</f>
        <v>R1011</v>
      </c>
      <c r="Q1301" s="44">
        <f ca="1">VLOOKUP(A1301,'Hospitalisation Details'!A1300:L3643,7,FALSE)</f>
        <v>34</v>
      </c>
    </row>
    <row r="1302" spans="1:17" ht="15.5" x14ac:dyDescent="0.35">
      <c r="A1302" s="29" t="s">
        <v>1066</v>
      </c>
      <c r="B1302" s="30" t="str">
        <f>VLOOKUP(A1302,'Customer Names'!A1302:E3636,3,FALSE)</f>
        <v>Hemingway</v>
      </c>
      <c r="C1302" s="31">
        <f>VLOOKUP(A1302,'Medical Examinations'!A1302:J3636,2,FALSE)</f>
        <v>25.3</v>
      </c>
      <c r="D1302" s="30">
        <f>VLOOKUP(A1302,'Medical Examinations'!A1302:J3636,4,FALSE)</f>
        <v>4.49</v>
      </c>
      <c r="E1302" s="32" t="str">
        <f>VLOOKUP(A1302,'Medical Examinations'!A1302:J3636,6,FALSE)</f>
        <v>No</v>
      </c>
      <c r="F1302" s="33" t="str">
        <f>VLOOKUP(A1302,'Medical Examinations'!A1302:J3636,7,FALSE)</f>
        <v>No</v>
      </c>
      <c r="G1302" s="33" t="str">
        <f>VLOOKUP(A1302,'Medical Examinations'!A1302:J3636,8,FALSE)</f>
        <v>No</v>
      </c>
      <c r="H1302" s="33">
        <f>VLOOKUP(A1302,'Medical Examinations'!A1302:J3636,9,FALSE)</f>
        <v>2</v>
      </c>
      <c r="I1302" s="33" t="str">
        <f>VLOOKUP(A1302,'Medical Examinations'!A1302:J3636,10,FALSE)</f>
        <v>No</v>
      </c>
      <c r="J1302" s="33" t="str">
        <f>VLOOKUP(A1302,'Medical Examinations'!A1302:J3636,3,FALSE)</f>
        <v>Overweight</v>
      </c>
      <c r="K1302" s="33" t="str">
        <f>VLOOKUP(A1302,'Medical Examinations'!A1302:J3636,5,FALSE)</f>
        <v>Normal</v>
      </c>
      <c r="L1302" s="34">
        <f>VLOOKUP(Healthcare!A1302,'Hospitalisation Details'!A1302:L3644,6,FALSE)</f>
        <v>33856</v>
      </c>
      <c r="M1302" s="35">
        <f>VLOOKUP(A1302,'Hospitalisation Details'!A1302:L3644,9,FALSE)</f>
        <v>8442.67</v>
      </c>
      <c r="N1302" s="32" t="str">
        <f>VLOOKUP(Healthcare!A1302,'Hospitalisation Details'!A1302:L3644,10,FALSE)</f>
        <v>tier - 2</v>
      </c>
      <c r="O1302" s="33" t="str">
        <f>VLOOKUP(A1302,'Hospitalisation Details'!A1301:L3644,11,FALSE)</f>
        <v>tier - 3</v>
      </c>
      <c r="P1302" s="33" t="str">
        <f>VLOOKUP(A1302,'Hospitalisation Details'!A1301:L3644,12)</f>
        <v>R1013</v>
      </c>
      <c r="Q1302" s="36">
        <f ca="1">VLOOKUP(A1302,'Hospitalisation Details'!A1301:L3644,7,FALSE)</f>
        <v>34</v>
      </c>
    </row>
    <row r="1303" spans="1:17" ht="15.5" x14ac:dyDescent="0.35">
      <c r="A1303" s="37" t="s">
        <v>1065</v>
      </c>
      <c r="B1303" s="38" t="str">
        <f>VLOOKUP(A1303,'Customer Names'!A1303:E3637,3,FALSE)</f>
        <v>Pett</v>
      </c>
      <c r="C1303" s="39">
        <f>VLOOKUP(A1303,'Medical Examinations'!A1303:J3637,2,FALSE)</f>
        <v>18.84</v>
      </c>
      <c r="D1303" s="38">
        <f>VLOOKUP(A1303,'Medical Examinations'!A1303:J3637,4,FALSE)</f>
        <v>11.82</v>
      </c>
      <c r="E1303" s="40" t="str">
        <f>VLOOKUP(A1303,'Medical Examinations'!A1303:J3637,6,FALSE)</f>
        <v>Yes</v>
      </c>
      <c r="F1303" s="41" t="str">
        <f>VLOOKUP(A1303,'Medical Examinations'!A1303:J3637,7,FALSE)</f>
        <v>No</v>
      </c>
      <c r="G1303" s="41" t="str">
        <f>VLOOKUP(A1303,'Medical Examinations'!A1303:J3637,8,FALSE)</f>
        <v>Yes</v>
      </c>
      <c r="H1303" s="41">
        <f>VLOOKUP(A1303,'Medical Examinations'!A1303:J3637,9,FALSE)</f>
        <v>1</v>
      </c>
      <c r="I1303" s="41" t="str">
        <f>VLOOKUP(A1303,'Medical Examinations'!A1303:J3637,10,FALSE)</f>
        <v>No</v>
      </c>
      <c r="J1303" s="41" t="str">
        <f>VLOOKUP(A1303,'Medical Examinations'!A1303:J3637,3,FALSE)</f>
        <v>Normal weight</v>
      </c>
      <c r="K1303" s="41" t="str">
        <f>VLOOKUP(A1303,'Medical Examinations'!A1303:J3637,5,FALSE)</f>
        <v>Diabetese</v>
      </c>
      <c r="L1303" s="42">
        <f>VLOOKUP(Healthcare!A1303,'Hospitalisation Details'!A1303:L3645,6,FALSE)</f>
        <v>34236</v>
      </c>
      <c r="M1303" s="43">
        <f>VLOOKUP(A1303,'Hospitalisation Details'!A1303:L3645,9,FALSE)</f>
        <v>8440.0499999999993</v>
      </c>
      <c r="N1303" s="40" t="str">
        <f>VLOOKUP(Healthcare!A1303,'Hospitalisation Details'!A1303:L3645,10,FALSE)</f>
        <v>tier - 3</v>
      </c>
      <c r="O1303" s="41" t="str">
        <f>VLOOKUP(A1303,'Hospitalisation Details'!A1302:L3645,11,FALSE)</f>
        <v>tier - 2</v>
      </c>
      <c r="P1303" s="41" t="str">
        <f>VLOOKUP(A1303,'Hospitalisation Details'!A1302:L3645,12)</f>
        <v>R1013</v>
      </c>
      <c r="Q1303" s="44">
        <f ca="1">VLOOKUP(A1303,'Hospitalisation Details'!A1302:L3645,7,FALSE)</f>
        <v>32</v>
      </c>
    </row>
    <row r="1304" spans="1:17" ht="15.5" x14ac:dyDescent="0.35">
      <c r="A1304" s="29" t="s">
        <v>1064</v>
      </c>
      <c r="B1304" s="30" t="str">
        <f>VLOOKUP(A1304,'Customer Names'!A1304:E3638,3,FALSE)</f>
        <v>Meingast</v>
      </c>
      <c r="C1304" s="31">
        <f>VLOOKUP(A1304,'Medical Examinations'!A1304:J3638,2,FALSE)</f>
        <v>19.57</v>
      </c>
      <c r="D1304" s="30">
        <f>VLOOKUP(A1304,'Medical Examinations'!A1304:J3638,4,FALSE)</f>
        <v>7.41</v>
      </c>
      <c r="E1304" s="32" t="str">
        <f>VLOOKUP(A1304,'Medical Examinations'!A1304:J3638,6,FALSE)</f>
        <v>Yes</v>
      </c>
      <c r="F1304" s="33" t="str">
        <f>VLOOKUP(A1304,'Medical Examinations'!A1304:J3638,7,FALSE)</f>
        <v>No</v>
      </c>
      <c r="G1304" s="33" t="str">
        <f>VLOOKUP(A1304,'Medical Examinations'!A1304:J3638,8,FALSE)</f>
        <v>No</v>
      </c>
      <c r="H1304" s="33">
        <f>VLOOKUP(A1304,'Medical Examinations'!A1304:J3638,9,FALSE)</f>
        <v>1</v>
      </c>
      <c r="I1304" s="33" t="str">
        <f>VLOOKUP(A1304,'Medical Examinations'!A1304:J3638,10,FALSE)</f>
        <v>No</v>
      </c>
      <c r="J1304" s="33" t="str">
        <f>VLOOKUP(A1304,'Medical Examinations'!A1304:J3638,3,FALSE)</f>
        <v>Normal weight</v>
      </c>
      <c r="K1304" s="33" t="str">
        <f>VLOOKUP(A1304,'Medical Examinations'!A1304:J3638,5,FALSE)</f>
        <v>Diabetese</v>
      </c>
      <c r="L1304" s="34">
        <f>VLOOKUP(Healthcare!A1304,'Hospitalisation Details'!A1304:L3646,6,FALSE)</f>
        <v>34970</v>
      </c>
      <c r="M1304" s="35">
        <f>VLOOKUP(A1304,'Hospitalisation Details'!A1304:L3646,9,FALSE)</f>
        <v>8428.07</v>
      </c>
      <c r="N1304" s="32" t="str">
        <f>VLOOKUP(Healthcare!A1304,'Hospitalisation Details'!A1304:L3646,10,FALSE)</f>
        <v>tier - 3</v>
      </c>
      <c r="O1304" s="33" t="str">
        <f>VLOOKUP(A1304,'Hospitalisation Details'!A1303:L3646,11,FALSE)</f>
        <v>tier - 2</v>
      </c>
      <c r="P1304" s="33" t="str">
        <f>VLOOKUP(A1304,'Hospitalisation Details'!A1303:L3646,12)</f>
        <v>R1012</v>
      </c>
      <c r="Q1304" s="36">
        <f ca="1">VLOOKUP(A1304,'Hospitalisation Details'!A1303:L3646,7,FALSE)</f>
        <v>30</v>
      </c>
    </row>
    <row r="1305" spans="1:17" ht="15.5" x14ac:dyDescent="0.35">
      <c r="A1305" s="37" t="s">
        <v>1063</v>
      </c>
      <c r="B1305" s="38" t="str">
        <f>VLOOKUP(A1305,'Customer Names'!A1305:E3639,3,FALSE)</f>
        <v>McCarthy</v>
      </c>
      <c r="C1305" s="39">
        <f>VLOOKUP(A1305,'Medical Examinations'!A1305:J3639,2,FALSE)</f>
        <v>30.495000000000001</v>
      </c>
      <c r="D1305" s="38">
        <f>VLOOKUP(A1305,'Medical Examinations'!A1305:J3639,4,FALSE)</f>
        <v>5.97</v>
      </c>
      <c r="E1305" s="40" t="str">
        <f>VLOOKUP(A1305,'Medical Examinations'!A1305:J3639,6,FALSE)</f>
        <v>No</v>
      </c>
      <c r="F1305" s="41" t="str">
        <f>VLOOKUP(A1305,'Medical Examinations'!A1305:J3639,7,FALSE)</f>
        <v>No</v>
      </c>
      <c r="G1305" s="41" t="str">
        <f>VLOOKUP(A1305,'Medical Examinations'!A1305:J3639,8,FALSE)</f>
        <v>No</v>
      </c>
      <c r="H1305" s="41">
        <f>VLOOKUP(A1305,'Medical Examinations'!A1305:J3639,9,FALSE)</f>
        <v>0</v>
      </c>
      <c r="I1305" s="41" t="str">
        <f>VLOOKUP(A1305,'Medical Examinations'!A1305:J3639,10,FALSE)</f>
        <v>No</v>
      </c>
      <c r="J1305" s="41" t="str">
        <f>VLOOKUP(A1305,'Medical Examinations'!A1305:J3639,3,FALSE)</f>
        <v>Obesity</v>
      </c>
      <c r="K1305" s="41" t="str">
        <f>VLOOKUP(A1305,'Medical Examinations'!A1305:J3639,5,FALSE)</f>
        <v>Prediabetese</v>
      </c>
      <c r="L1305" s="42">
        <f>VLOOKUP(Healthcare!A1305,'Hospitalisation Details'!A1305:L3647,6,FALSE)</f>
        <v>35677</v>
      </c>
      <c r="M1305" s="43">
        <f>VLOOKUP(A1305,'Hospitalisation Details'!A1305:L3647,9,FALSE)</f>
        <v>8413.4599999999991</v>
      </c>
      <c r="N1305" s="40" t="str">
        <f>VLOOKUP(Healthcare!A1305,'Hospitalisation Details'!A1305:L3647,10,FALSE)</f>
        <v>tier - 3</v>
      </c>
      <c r="O1305" s="41" t="str">
        <f>VLOOKUP(A1305,'Hospitalisation Details'!A1304:L3647,11,FALSE)</f>
        <v>tier - 1</v>
      </c>
      <c r="P1305" s="41" t="str">
        <f>VLOOKUP(A1305,'Hospitalisation Details'!A1304:L3647,12)</f>
        <v>R1012</v>
      </c>
      <c r="Q1305" s="44">
        <f ca="1">VLOOKUP(A1305,'Hospitalisation Details'!A1304:L3647,7,FALSE)</f>
        <v>29</v>
      </c>
    </row>
    <row r="1306" spans="1:17" ht="15.5" x14ac:dyDescent="0.35">
      <c r="A1306" s="29" t="s">
        <v>1062</v>
      </c>
      <c r="B1306" s="30" t="str">
        <f>VLOOKUP(A1306,'Customer Names'!A1306:E3640,3,FALSE)</f>
        <v>Boyle</v>
      </c>
      <c r="C1306" s="31">
        <f>VLOOKUP(A1306,'Medical Examinations'!A1306:J3640,2,FALSE)</f>
        <v>30.114999999999998</v>
      </c>
      <c r="D1306" s="30">
        <f>VLOOKUP(A1306,'Medical Examinations'!A1306:J3640,4,FALSE)</f>
        <v>5.74</v>
      </c>
      <c r="E1306" s="32" t="str">
        <f>VLOOKUP(A1306,'Medical Examinations'!A1306:J3640,6,FALSE)</f>
        <v>No</v>
      </c>
      <c r="F1306" s="33" t="str">
        <f>VLOOKUP(A1306,'Medical Examinations'!A1306:J3640,7,FALSE)</f>
        <v>No</v>
      </c>
      <c r="G1306" s="33" t="str">
        <f>VLOOKUP(A1306,'Medical Examinations'!A1306:J3640,8,FALSE)</f>
        <v>Yes</v>
      </c>
      <c r="H1306" s="33">
        <f>VLOOKUP(A1306,'Medical Examinations'!A1306:J3640,9,FALSE)</f>
        <v>1</v>
      </c>
      <c r="I1306" s="33" t="str">
        <f>VLOOKUP(A1306,'Medical Examinations'!A1306:J3640,10,FALSE)</f>
        <v>No</v>
      </c>
      <c r="J1306" s="33" t="str">
        <f>VLOOKUP(A1306,'Medical Examinations'!A1306:J3640,3,FALSE)</f>
        <v>Obesity</v>
      </c>
      <c r="K1306" s="33" t="str">
        <f>VLOOKUP(A1306,'Medical Examinations'!A1306:J3640,5,FALSE)</f>
        <v>Prediabetese</v>
      </c>
      <c r="L1306" s="34">
        <f>VLOOKUP(Healthcare!A1306,'Hospitalisation Details'!A1306:L3648,6,FALSE)</f>
        <v>36322</v>
      </c>
      <c r="M1306" s="35">
        <f>VLOOKUP(A1306,'Hospitalisation Details'!A1306:L3648,9,FALSE)</f>
        <v>8410.0499999999993</v>
      </c>
      <c r="N1306" s="32" t="str">
        <f>VLOOKUP(Healthcare!A1306,'Hospitalisation Details'!A1306:L3648,10,FALSE)</f>
        <v>tier - 2</v>
      </c>
      <c r="O1306" s="33" t="str">
        <f>VLOOKUP(A1306,'Hospitalisation Details'!A1305:L3648,11,FALSE)</f>
        <v>tier - 2</v>
      </c>
      <c r="P1306" s="33" t="str">
        <f>VLOOKUP(A1306,'Hospitalisation Details'!A1305:L3648,12)</f>
        <v>R1012</v>
      </c>
      <c r="Q1306" s="36">
        <f ca="1">VLOOKUP(A1306,'Hospitalisation Details'!A1305:L3648,7,FALSE)</f>
        <v>27</v>
      </c>
    </row>
    <row r="1307" spans="1:17" ht="15.5" x14ac:dyDescent="0.35">
      <c r="A1307" s="37" t="s">
        <v>1061</v>
      </c>
      <c r="B1307" s="38" t="str">
        <f>VLOOKUP(A1307,'Customer Names'!A1307:E3641,3,FALSE)</f>
        <v>Gundersen</v>
      </c>
      <c r="C1307" s="39">
        <f>VLOOKUP(A1307,'Medical Examinations'!A1307:J3641,2,FALSE)</f>
        <v>24.78</v>
      </c>
      <c r="D1307" s="38">
        <f>VLOOKUP(A1307,'Medical Examinations'!A1307:J3641,4,FALSE)</f>
        <v>9.85</v>
      </c>
      <c r="E1307" s="40" t="str">
        <f>VLOOKUP(A1307,'Medical Examinations'!A1307:J3641,6,FALSE)</f>
        <v>No</v>
      </c>
      <c r="F1307" s="41" t="str">
        <f>VLOOKUP(A1307,'Medical Examinations'!A1307:J3641,7,FALSE)</f>
        <v>No</v>
      </c>
      <c r="G1307" s="41" t="str">
        <f>VLOOKUP(A1307,'Medical Examinations'!A1307:J3641,8,FALSE)</f>
        <v>No</v>
      </c>
      <c r="H1307" s="41">
        <f>VLOOKUP(A1307,'Medical Examinations'!A1307:J3641,9,FALSE)</f>
        <v>0</v>
      </c>
      <c r="I1307" s="41" t="str">
        <f>VLOOKUP(A1307,'Medical Examinations'!A1307:J3641,10,FALSE)</f>
        <v>No</v>
      </c>
      <c r="J1307" s="41" t="str">
        <f>VLOOKUP(A1307,'Medical Examinations'!A1307:J3641,3,FALSE)</f>
        <v>Normal weight</v>
      </c>
      <c r="K1307" s="41" t="str">
        <f>VLOOKUP(A1307,'Medical Examinations'!A1307:J3641,5,FALSE)</f>
        <v>Diabetese</v>
      </c>
      <c r="L1307" s="42">
        <f>VLOOKUP(Healthcare!A1307,'Hospitalisation Details'!A1307:L3649,6,FALSE)</f>
        <v>33499</v>
      </c>
      <c r="M1307" s="43">
        <f>VLOOKUP(A1307,'Hospitalisation Details'!A1307:L3649,9,FALSE)</f>
        <v>8400.01</v>
      </c>
      <c r="N1307" s="40" t="str">
        <f>VLOOKUP(Healthcare!A1307,'Hospitalisation Details'!A1307:L3649,10,FALSE)</f>
        <v>tier - 2</v>
      </c>
      <c r="O1307" s="41" t="str">
        <f>VLOOKUP(A1307,'Hospitalisation Details'!A1306:L3649,11,FALSE)</f>
        <v>tier - 3</v>
      </c>
      <c r="P1307" s="41" t="str">
        <f>VLOOKUP(A1307,'Hospitalisation Details'!A1306:L3649,12)</f>
        <v>R1013</v>
      </c>
      <c r="Q1307" s="44">
        <f ca="1">VLOOKUP(A1307,'Hospitalisation Details'!A1306:L3649,7,FALSE)</f>
        <v>34</v>
      </c>
    </row>
    <row r="1308" spans="1:17" ht="15.5" x14ac:dyDescent="0.35">
      <c r="A1308" s="29" t="s">
        <v>1060</v>
      </c>
      <c r="B1308" s="30" t="str">
        <f>VLOOKUP(A1308,'Customer Names'!A1308:E3642,3,FALSE)</f>
        <v>Wolswinkel</v>
      </c>
      <c r="C1308" s="31">
        <f>VLOOKUP(A1308,'Medical Examinations'!A1308:J3642,2,FALSE)</f>
        <v>24.77</v>
      </c>
      <c r="D1308" s="30">
        <f>VLOOKUP(A1308,'Medical Examinations'!A1308:J3642,4,FALSE)</f>
        <v>7.59</v>
      </c>
      <c r="E1308" s="32" t="str">
        <f>VLOOKUP(A1308,'Medical Examinations'!A1308:J3642,6,FALSE)</f>
        <v>No</v>
      </c>
      <c r="F1308" s="33" t="str">
        <f>VLOOKUP(A1308,'Medical Examinations'!A1308:J3642,7,FALSE)</f>
        <v>No</v>
      </c>
      <c r="G1308" s="33" t="str">
        <f>VLOOKUP(A1308,'Medical Examinations'!A1308:J3642,8,FALSE)</f>
        <v>No</v>
      </c>
      <c r="H1308" s="33">
        <f>VLOOKUP(A1308,'Medical Examinations'!A1308:J3642,9,FALSE)</f>
        <v>0</v>
      </c>
      <c r="I1308" s="33" t="str">
        <f>VLOOKUP(A1308,'Medical Examinations'!A1308:J3642,10,FALSE)</f>
        <v>No</v>
      </c>
      <c r="J1308" s="33" t="str">
        <f>VLOOKUP(A1308,'Medical Examinations'!A1308:J3642,3,FALSE)</f>
        <v>Normal weight</v>
      </c>
      <c r="K1308" s="33" t="str">
        <f>VLOOKUP(A1308,'Medical Examinations'!A1308:J3642,5,FALSE)</f>
        <v>Diabetese</v>
      </c>
      <c r="L1308" s="34">
        <f>VLOOKUP(Healthcare!A1308,'Hospitalisation Details'!A1308:L3650,6,FALSE)</f>
        <v>33485</v>
      </c>
      <c r="M1308" s="35">
        <f>VLOOKUP(A1308,'Hospitalisation Details'!A1308:L3650,9,FALSE)</f>
        <v>8396.6200000000008</v>
      </c>
      <c r="N1308" s="32" t="str">
        <f>VLOOKUP(Healthcare!A1308,'Hospitalisation Details'!A1308:L3650,10,FALSE)</f>
        <v>tier - 2</v>
      </c>
      <c r="O1308" s="33" t="str">
        <f>VLOOKUP(A1308,'Hospitalisation Details'!A1307:L3650,11,FALSE)</f>
        <v>tier - 3</v>
      </c>
      <c r="P1308" s="33" t="str">
        <f>VLOOKUP(A1308,'Hospitalisation Details'!A1307:L3650,12)</f>
        <v>R1013</v>
      </c>
      <c r="Q1308" s="36">
        <f ca="1">VLOOKUP(A1308,'Hospitalisation Details'!A1307:L3650,7,FALSE)</f>
        <v>35</v>
      </c>
    </row>
    <row r="1309" spans="1:17" ht="15.5" x14ac:dyDescent="0.35">
      <c r="A1309" s="37" t="s">
        <v>1059</v>
      </c>
      <c r="B1309" s="38" t="str">
        <f>VLOOKUP(A1309,'Customer Names'!A1309:E3643,3,FALSE)</f>
        <v>Bomberger</v>
      </c>
      <c r="C1309" s="39">
        <f>VLOOKUP(A1309,'Medical Examinations'!A1309:J3643,2,FALSE)</f>
        <v>16.579999999999998</v>
      </c>
      <c r="D1309" s="38">
        <f>VLOOKUP(A1309,'Medical Examinations'!A1309:J3643,4,FALSE)</f>
        <v>6.98</v>
      </c>
      <c r="E1309" s="40" t="str">
        <f>VLOOKUP(A1309,'Medical Examinations'!A1309:J3643,6,FALSE)</f>
        <v>Yes</v>
      </c>
      <c r="F1309" s="41" t="str">
        <f>VLOOKUP(A1309,'Medical Examinations'!A1309:J3643,7,FALSE)</f>
        <v>No</v>
      </c>
      <c r="G1309" s="41" t="str">
        <f>VLOOKUP(A1309,'Medical Examinations'!A1309:J3643,8,FALSE)</f>
        <v>Yes</v>
      </c>
      <c r="H1309" s="41">
        <f>VLOOKUP(A1309,'Medical Examinations'!A1309:J3643,9,FALSE)</f>
        <v>1</v>
      </c>
      <c r="I1309" s="41" t="str">
        <f>VLOOKUP(A1309,'Medical Examinations'!A1309:J3643,10,FALSE)</f>
        <v>No</v>
      </c>
      <c r="J1309" s="41" t="str">
        <f>VLOOKUP(A1309,'Medical Examinations'!A1309:J3643,3,FALSE)</f>
        <v>Underweight</v>
      </c>
      <c r="K1309" s="41" t="str">
        <f>VLOOKUP(A1309,'Medical Examinations'!A1309:J3643,5,FALSE)</f>
        <v>Diabetese</v>
      </c>
      <c r="L1309" s="42">
        <f>VLOOKUP(Healthcare!A1309,'Hospitalisation Details'!A1309:L3651,6,FALSE)</f>
        <v>34233</v>
      </c>
      <c r="M1309" s="43">
        <f>VLOOKUP(A1309,'Hospitalisation Details'!A1309:L3651,9,FALSE)</f>
        <v>8355.5400000000009</v>
      </c>
      <c r="N1309" s="40" t="str">
        <f>VLOOKUP(Healthcare!A1309,'Hospitalisation Details'!A1309:L3651,10,FALSE)</f>
        <v>tier - 3</v>
      </c>
      <c r="O1309" s="41" t="str">
        <f>VLOOKUP(A1309,'Hospitalisation Details'!A1308:L3651,11,FALSE)</f>
        <v>tier - 3</v>
      </c>
      <c r="P1309" s="41" t="str">
        <f>VLOOKUP(A1309,'Hospitalisation Details'!A1308:L3651,12)</f>
        <v>R1012</v>
      </c>
      <c r="Q1309" s="44">
        <f ca="1">VLOOKUP(A1309,'Hospitalisation Details'!A1308:L3651,7,FALSE)</f>
        <v>32</v>
      </c>
    </row>
    <row r="1310" spans="1:17" ht="15.5" x14ac:dyDescent="0.35">
      <c r="A1310" s="29" t="s">
        <v>1058</v>
      </c>
      <c r="B1310" s="30" t="str">
        <f>VLOOKUP(A1310,'Customer Names'!A1310:E3644,3,FALSE)</f>
        <v>Roy</v>
      </c>
      <c r="C1310" s="31">
        <f>VLOOKUP(A1310,'Medical Examinations'!A1310:J3644,2,FALSE)</f>
        <v>38.17</v>
      </c>
      <c r="D1310" s="30">
        <f>VLOOKUP(A1310,'Medical Examinations'!A1310:J3644,4,FALSE)</f>
        <v>4.7300000000000004</v>
      </c>
      <c r="E1310" s="32" t="str">
        <f>VLOOKUP(A1310,'Medical Examinations'!A1310:J3644,6,FALSE)</f>
        <v>Yes</v>
      </c>
      <c r="F1310" s="33" t="str">
        <f>VLOOKUP(A1310,'Medical Examinations'!A1310:J3644,7,FALSE)</f>
        <v>No</v>
      </c>
      <c r="G1310" s="33" t="str">
        <f>VLOOKUP(A1310,'Medical Examinations'!A1310:J3644,8,FALSE)</f>
        <v>No</v>
      </c>
      <c r="H1310" s="33">
        <f>VLOOKUP(A1310,'Medical Examinations'!A1310:J3644,9,FALSE)</f>
        <v>0</v>
      </c>
      <c r="I1310" s="33" t="str">
        <f>VLOOKUP(A1310,'Medical Examinations'!A1310:J3644,10,FALSE)</f>
        <v>No</v>
      </c>
      <c r="J1310" s="33" t="str">
        <f>VLOOKUP(A1310,'Medical Examinations'!A1310:J3644,3,FALSE)</f>
        <v>Obesity</v>
      </c>
      <c r="K1310" s="33" t="str">
        <f>VLOOKUP(A1310,'Medical Examinations'!A1310:J3644,5,FALSE)</f>
        <v>Normal</v>
      </c>
      <c r="L1310" s="34">
        <f>VLOOKUP(Healthcare!A1310,'Hospitalisation Details'!A1310:L3652,6,FALSE)</f>
        <v>35228</v>
      </c>
      <c r="M1310" s="35">
        <f>VLOOKUP(A1310,'Hospitalisation Details'!A1310:L3652,9,FALSE)</f>
        <v>8347.16</v>
      </c>
      <c r="N1310" s="32" t="str">
        <f>VLOOKUP(Healthcare!A1310,'Hospitalisation Details'!A1310:L3652,10,FALSE)</f>
        <v>tier - 2</v>
      </c>
      <c r="O1310" s="33" t="str">
        <f>VLOOKUP(A1310,'Hospitalisation Details'!A1309:L3652,11,FALSE)</f>
        <v>tier - 1</v>
      </c>
      <c r="P1310" s="33" t="str">
        <f>VLOOKUP(A1310,'Hospitalisation Details'!A1309:L3652,12)</f>
        <v>R1013</v>
      </c>
      <c r="Q1310" s="36">
        <f ca="1">VLOOKUP(A1310,'Hospitalisation Details'!A1309:L3652,7,FALSE)</f>
        <v>30</v>
      </c>
    </row>
    <row r="1311" spans="1:17" ht="15.5" x14ac:dyDescent="0.35">
      <c r="A1311" s="37" t="s">
        <v>1057</v>
      </c>
      <c r="B1311" s="38" t="str">
        <f>VLOOKUP(A1311,'Customer Names'!A1311:E3645,3,FALSE)</f>
        <v>Lapierre</v>
      </c>
      <c r="C1311" s="39">
        <f>VLOOKUP(A1311,'Medical Examinations'!A1311:J3645,2,FALSE)</f>
        <v>39.424999999999997</v>
      </c>
      <c r="D1311" s="38">
        <f>VLOOKUP(A1311,'Medical Examinations'!A1311:J3645,4,FALSE)</f>
        <v>4.76</v>
      </c>
      <c r="E1311" s="40" t="str">
        <f>VLOOKUP(A1311,'Medical Examinations'!A1311:J3645,6,FALSE)</f>
        <v>Yes</v>
      </c>
      <c r="F1311" s="41" t="str">
        <f>VLOOKUP(A1311,'Medical Examinations'!A1311:J3645,7,FALSE)</f>
        <v>No</v>
      </c>
      <c r="G1311" s="41" t="str">
        <f>VLOOKUP(A1311,'Medical Examinations'!A1311:J3645,8,FALSE)</f>
        <v>No</v>
      </c>
      <c r="H1311" s="41">
        <f>VLOOKUP(A1311,'Medical Examinations'!A1311:J3645,9,FALSE)</f>
        <v>0</v>
      </c>
      <c r="I1311" s="41" t="str">
        <f>VLOOKUP(A1311,'Medical Examinations'!A1311:J3645,10,FALSE)</f>
        <v>No</v>
      </c>
      <c r="J1311" s="41" t="str">
        <f>VLOOKUP(A1311,'Medical Examinations'!A1311:J3645,3,FALSE)</f>
        <v>Obesity</v>
      </c>
      <c r="K1311" s="41" t="str">
        <f>VLOOKUP(A1311,'Medical Examinations'!A1311:J3645,5,FALSE)</f>
        <v>Normal</v>
      </c>
      <c r="L1311" s="42">
        <f>VLOOKUP(Healthcare!A1311,'Hospitalisation Details'!A1311:L3653,6,FALSE)</f>
        <v>35253</v>
      </c>
      <c r="M1311" s="43">
        <f>VLOOKUP(A1311,'Hospitalisation Details'!A1311:L3653,9,FALSE)</f>
        <v>8342.91</v>
      </c>
      <c r="N1311" s="40" t="str">
        <f>VLOOKUP(Healthcare!A1311,'Hospitalisation Details'!A1311:L3653,10,FALSE)</f>
        <v>tier - 3</v>
      </c>
      <c r="O1311" s="41" t="str">
        <f>VLOOKUP(A1311,'Hospitalisation Details'!A1310:L3653,11,FALSE)</f>
        <v>tier - 1</v>
      </c>
      <c r="P1311" s="41" t="str">
        <f>VLOOKUP(A1311,'Hospitalisation Details'!A1310:L3653,12)</f>
        <v>R1016</v>
      </c>
      <c r="Q1311" s="44">
        <f ca="1">VLOOKUP(A1311,'Hospitalisation Details'!A1310:L3653,7,FALSE)</f>
        <v>30</v>
      </c>
    </row>
    <row r="1312" spans="1:17" ht="15.5" x14ac:dyDescent="0.35">
      <c r="A1312" s="29" t="s">
        <v>1056</v>
      </c>
      <c r="B1312" s="30" t="str">
        <f>VLOOKUP(A1312,'Customer Names'!A1312:E3646,3,FALSE)</f>
        <v>Beaty</v>
      </c>
      <c r="C1312" s="31">
        <f>VLOOKUP(A1312,'Medical Examinations'!A1312:J3646,2,FALSE)</f>
        <v>33.44</v>
      </c>
      <c r="D1312" s="30">
        <f>VLOOKUP(A1312,'Medical Examinations'!A1312:J3646,4,FALSE)</f>
        <v>6.24</v>
      </c>
      <c r="E1312" s="32" t="str">
        <f>VLOOKUP(A1312,'Medical Examinations'!A1312:J3646,6,FALSE)</f>
        <v>Yes</v>
      </c>
      <c r="F1312" s="33" t="str">
        <f>VLOOKUP(A1312,'Medical Examinations'!A1312:J3646,7,FALSE)</f>
        <v>No</v>
      </c>
      <c r="G1312" s="33" t="str">
        <f>VLOOKUP(A1312,'Medical Examinations'!A1312:J3646,8,FALSE)</f>
        <v>No</v>
      </c>
      <c r="H1312" s="33">
        <f>VLOOKUP(A1312,'Medical Examinations'!A1312:J3646,9,FALSE)</f>
        <v>0</v>
      </c>
      <c r="I1312" s="33" t="str">
        <f>VLOOKUP(A1312,'Medical Examinations'!A1312:J3646,10,FALSE)</f>
        <v>No</v>
      </c>
      <c r="J1312" s="33" t="str">
        <f>VLOOKUP(A1312,'Medical Examinations'!A1312:J3646,3,FALSE)</f>
        <v>Obesity</v>
      </c>
      <c r="K1312" s="33" t="str">
        <f>VLOOKUP(A1312,'Medical Examinations'!A1312:J3646,5,FALSE)</f>
        <v>Prediabetese</v>
      </c>
      <c r="L1312" s="34">
        <f>VLOOKUP(Healthcare!A1312,'Hospitalisation Details'!A1312:L3654,6,FALSE)</f>
        <v>35266</v>
      </c>
      <c r="M1312" s="35">
        <f>VLOOKUP(A1312,'Hospitalisation Details'!A1312:L3654,9,FALSE)</f>
        <v>8334.59</v>
      </c>
      <c r="N1312" s="32" t="str">
        <f>VLOOKUP(Healthcare!A1312,'Hospitalisation Details'!A1312:L3654,10,FALSE)</f>
        <v>tier - 3</v>
      </c>
      <c r="O1312" s="33" t="str">
        <f>VLOOKUP(A1312,'Hospitalisation Details'!A1311:L3654,11,FALSE)</f>
        <v>tier - 2</v>
      </c>
      <c r="P1312" s="33" t="str">
        <f>VLOOKUP(A1312,'Hospitalisation Details'!A1311:L3654,12)</f>
        <v>R1016</v>
      </c>
      <c r="Q1312" s="36">
        <f ca="1">VLOOKUP(A1312,'Hospitalisation Details'!A1311:L3654,7,FALSE)</f>
        <v>30</v>
      </c>
    </row>
    <row r="1313" spans="1:17" ht="15.5" x14ac:dyDescent="0.35">
      <c r="A1313" s="37" t="s">
        <v>1055</v>
      </c>
      <c r="B1313" s="38" t="str">
        <f>VLOOKUP(A1313,'Customer Names'!A1313:E3647,3,FALSE)</f>
        <v>Hammer</v>
      </c>
      <c r="C1313" s="39">
        <f>VLOOKUP(A1313,'Medical Examinations'!A1313:J3647,2,FALSE)</f>
        <v>33.344999999999999</v>
      </c>
      <c r="D1313" s="38">
        <f>VLOOKUP(A1313,'Medical Examinations'!A1313:J3647,4,FALSE)</f>
        <v>5.44</v>
      </c>
      <c r="E1313" s="40" t="str">
        <f>VLOOKUP(A1313,'Medical Examinations'!A1313:J3647,6,FALSE)</f>
        <v>Yes</v>
      </c>
      <c r="F1313" s="41" t="str">
        <f>VLOOKUP(A1313,'Medical Examinations'!A1313:J3647,7,FALSE)</f>
        <v>No</v>
      </c>
      <c r="G1313" s="41" t="str">
        <f>VLOOKUP(A1313,'Medical Examinations'!A1313:J3647,8,FALSE)</f>
        <v>No</v>
      </c>
      <c r="H1313" s="41">
        <f>VLOOKUP(A1313,'Medical Examinations'!A1313:J3647,9,FALSE)</f>
        <v>0</v>
      </c>
      <c r="I1313" s="41" t="str">
        <f>VLOOKUP(A1313,'Medical Examinations'!A1313:J3647,10,FALSE)</f>
        <v>No</v>
      </c>
      <c r="J1313" s="41" t="str">
        <f>VLOOKUP(A1313,'Medical Examinations'!A1313:J3647,3,FALSE)</f>
        <v>Obesity</v>
      </c>
      <c r="K1313" s="41" t="str">
        <f>VLOOKUP(A1313,'Medical Examinations'!A1313:J3647,5,FALSE)</f>
        <v>Normal</v>
      </c>
      <c r="L1313" s="42">
        <f>VLOOKUP(Healthcare!A1313,'Hospitalisation Details'!A1313:L3655,6,FALSE)</f>
        <v>35258</v>
      </c>
      <c r="M1313" s="43">
        <f>VLOOKUP(A1313,'Hospitalisation Details'!A1313:L3655,9,FALSE)</f>
        <v>8334.4599999999991</v>
      </c>
      <c r="N1313" s="40" t="str">
        <f>VLOOKUP(Healthcare!A1313,'Hospitalisation Details'!A1313:L3655,10,FALSE)</f>
        <v>tier - 3</v>
      </c>
      <c r="O1313" s="41" t="str">
        <f>VLOOKUP(A1313,'Hospitalisation Details'!A1312:L3655,11,FALSE)</f>
        <v>tier - 2</v>
      </c>
      <c r="P1313" s="41" t="str">
        <f>VLOOKUP(A1313,'Hospitalisation Details'!A1312:L3655,12)</f>
        <v>R1016</v>
      </c>
      <c r="Q1313" s="44">
        <f ca="1">VLOOKUP(A1313,'Hospitalisation Details'!A1312:L3655,7,FALSE)</f>
        <v>30</v>
      </c>
    </row>
    <row r="1314" spans="1:17" ht="15.5" x14ac:dyDescent="0.35">
      <c r="A1314" s="29" t="s">
        <v>1054</v>
      </c>
      <c r="B1314" s="30" t="str">
        <f>VLOOKUP(A1314,'Customer Names'!A1314:E3648,3,FALSE)</f>
        <v>Randolph</v>
      </c>
      <c r="C1314" s="31">
        <f>VLOOKUP(A1314,'Medical Examinations'!A1314:J3648,2,FALSE)</f>
        <v>38.79</v>
      </c>
      <c r="D1314" s="30">
        <f>VLOOKUP(A1314,'Medical Examinations'!A1314:J3648,4,FALSE)</f>
        <v>5.08</v>
      </c>
      <c r="E1314" s="32" t="str">
        <f>VLOOKUP(A1314,'Medical Examinations'!A1314:J3648,6,FALSE)</f>
        <v>No</v>
      </c>
      <c r="F1314" s="33" t="str">
        <f>VLOOKUP(A1314,'Medical Examinations'!A1314:J3648,7,FALSE)</f>
        <v>No</v>
      </c>
      <c r="G1314" s="33" t="str">
        <f>VLOOKUP(A1314,'Medical Examinations'!A1314:J3648,8,FALSE)</f>
        <v>Yes</v>
      </c>
      <c r="H1314" s="33">
        <f>VLOOKUP(A1314,'Medical Examinations'!A1314:J3648,9,FALSE)</f>
        <v>1</v>
      </c>
      <c r="I1314" s="33" t="str">
        <f>VLOOKUP(A1314,'Medical Examinations'!A1314:J3648,10,FALSE)</f>
        <v>No</v>
      </c>
      <c r="J1314" s="33" t="str">
        <f>VLOOKUP(A1314,'Medical Examinations'!A1314:J3648,3,FALSE)</f>
        <v>Obesity</v>
      </c>
      <c r="K1314" s="33" t="str">
        <f>VLOOKUP(A1314,'Medical Examinations'!A1314:J3648,5,FALSE)</f>
        <v>Normal</v>
      </c>
      <c r="L1314" s="34">
        <f>VLOOKUP(Healthcare!A1314,'Hospitalisation Details'!A1314:L3656,6,FALSE)</f>
        <v>34142</v>
      </c>
      <c r="M1314" s="35">
        <f>VLOOKUP(A1314,'Hospitalisation Details'!A1314:L3656,9,FALSE)</f>
        <v>8314.65</v>
      </c>
      <c r="N1314" s="32" t="str">
        <f>VLOOKUP(Healthcare!A1314,'Hospitalisation Details'!A1314:L3656,10,FALSE)</f>
        <v>tier - 2</v>
      </c>
      <c r="O1314" s="33" t="str">
        <f>VLOOKUP(A1314,'Hospitalisation Details'!A1313:L3656,11,FALSE)</f>
        <v>tier - 1</v>
      </c>
      <c r="P1314" s="33" t="str">
        <f>VLOOKUP(A1314,'Hospitalisation Details'!A1313:L3656,12)</f>
        <v>R1012</v>
      </c>
      <c r="Q1314" s="36">
        <f ca="1">VLOOKUP(A1314,'Hospitalisation Details'!A1313:L3656,7,FALSE)</f>
        <v>33</v>
      </c>
    </row>
    <row r="1315" spans="1:17" ht="15.5" x14ac:dyDescent="0.35">
      <c r="A1315" s="37" t="s">
        <v>1053</v>
      </c>
      <c r="B1315" s="38" t="str">
        <f>VLOOKUP(A1315,'Customer Names'!A1315:E3649,3,FALSE)</f>
        <v>Masterson</v>
      </c>
      <c r="C1315" s="39">
        <f>VLOOKUP(A1315,'Medical Examinations'!A1315:J3649,2,FALSE)</f>
        <v>30.684999999999999</v>
      </c>
      <c r="D1315" s="38">
        <f>VLOOKUP(A1315,'Medical Examinations'!A1315:J3649,4,FALSE)</f>
        <v>4.87</v>
      </c>
      <c r="E1315" s="40" t="str">
        <f>VLOOKUP(A1315,'Medical Examinations'!A1315:J3649,6,FALSE)</f>
        <v>No</v>
      </c>
      <c r="F1315" s="41" t="str">
        <f>VLOOKUP(A1315,'Medical Examinations'!A1315:J3649,7,FALSE)</f>
        <v>No</v>
      </c>
      <c r="G1315" s="41" t="str">
        <f>VLOOKUP(A1315,'Medical Examinations'!A1315:J3649,8,FALSE)</f>
        <v>Yes</v>
      </c>
      <c r="H1315" s="41">
        <f>VLOOKUP(A1315,'Medical Examinations'!A1315:J3649,9,FALSE)</f>
        <v>1</v>
      </c>
      <c r="I1315" s="41" t="str">
        <f>VLOOKUP(A1315,'Medical Examinations'!A1315:J3649,10,FALSE)</f>
        <v>No</v>
      </c>
      <c r="J1315" s="41" t="str">
        <f>VLOOKUP(A1315,'Medical Examinations'!A1315:J3649,3,FALSE)</f>
        <v>Obesity</v>
      </c>
      <c r="K1315" s="41" t="str">
        <f>VLOOKUP(A1315,'Medical Examinations'!A1315:J3649,5,FALSE)</f>
        <v>Normal</v>
      </c>
      <c r="L1315" s="42">
        <f>VLOOKUP(Healthcare!A1315,'Hospitalisation Details'!A1315:L3657,6,FALSE)</f>
        <v>36379</v>
      </c>
      <c r="M1315" s="43">
        <f>VLOOKUP(A1315,'Hospitalisation Details'!A1315:L3657,9,FALSE)</f>
        <v>8310.84</v>
      </c>
      <c r="N1315" s="40" t="str">
        <f>VLOOKUP(Healthcare!A1315,'Hospitalisation Details'!A1315:L3657,10,FALSE)</f>
        <v>tier - 2</v>
      </c>
      <c r="O1315" s="41" t="str">
        <f>VLOOKUP(A1315,'Hospitalisation Details'!A1314:L3657,11,FALSE)</f>
        <v>tier - 2</v>
      </c>
      <c r="P1315" s="41" t="str">
        <f>VLOOKUP(A1315,'Hospitalisation Details'!A1314:L3657,12)</f>
        <v>R1012</v>
      </c>
      <c r="Q1315" s="44">
        <f ca="1">VLOOKUP(A1315,'Hospitalisation Details'!A1314:L3657,7,FALSE)</f>
        <v>27</v>
      </c>
    </row>
    <row r="1316" spans="1:17" ht="15.5" x14ac:dyDescent="0.35">
      <c r="A1316" s="29" t="s">
        <v>1052</v>
      </c>
      <c r="B1316" s="30" t="str">
        <f>VLOOKUP(A1316,'Customer Names'!A1316:E3650,3,FALSE)</f>
        <v>Friess</v>
      </c>
      <c r="C1316" s="31">
        <f>VLOOKUP(A1316,'Medical Examinations'!A1316:J3650,2,FALSE)</f>
        <v>22.135000000000002</v>
      </c>
      <c r="D1316" s="30">
        <f>VLOOKUP(A1316,'Medical Examinations'!A1316:J3650,4,FALSE)</f>
        <v>8.17</v>
      </c>
      <c r="E1316" s="32" t="str">
        <f>VLOOKUP(A1316,'Medical Examinations'!A1316:J3650,6,FALSE)</f>
        <v>No</v>
      </c>
      <c r="F1316" s="33" t="str">
        <f>VLOOKUP(A1316,'Medical Examinations'!A1316:J3650,7,FALSE)</f>
        <v>No</v>
      </c>
      <c r="G1316" s="33" t="str">
        <f>VLOOKUP(A1316,'Medical Examinations'!A1316:J3650,8,FALSE)</f>
        <v>No</v>
      </c>
      <c r="H1316" s="33">
        <f>VLOOKUP(A1316,'Medical Examinations'!A1316:J3650,9,FALSE)</f>
        <v>0</v>
      </c>
      <c r="I1316" s="33" t="str">
        <f>VLOOKUP(A1316,'Medical Examinations'!A1316:J3650,10,FALSE)</f>
        <v>No</v>
      </c>
      <c r="J1316" s="33" t="str">
        <f>VLOOKUP(A1316,'Medical Examinations'!A1316:J3650,3,FALSE)</f>
        <v>Normal weight</v>
      </c>
      <c r="K1316" s="33" t="str">
        <f>VLOOKUP(A1316,'Medical Examinations'!A1316:J3650,5,FALSE)</f>
        <v>Diabetese</v>
      </c>
      <c r="L1316" s="34">
        <f>VLOOKUP(Healthcare!A1316,'Hospitalisation Details'!A1316:L3658,6,FALSE)</f>
        <v>35972</v>
      </c>
      <c r="M1316" s="35">
        <f>VLOOKUP(A1316,'Hospitalisation Details'!A1316:L3658,9,FALSE)</f>
        <v>8302.5400000000009</v>
      </c>
      <c r="N1316" s="32" t="str">
        <f>VLOOKUP(Healthcare!A1316,'Hospitalisation Details'!A1316:L3658,10,FALSE)</f>
        <v>tier - 3</v>
      </c>
      <c r="O1316" s="33" t="str">
        <f>VLOOKUP(A1316,'Hospitalisation Details'!A1315:L3658,11,FALSE)</f>
        <v>tier - 3</v>
      </c>
      <c r="P1316" s="33" t="str">
        <f>VLOOKUP(A1316,'Hospitalisation Details'!A1315:L3658,12)</f>
        <v>R1016</v>
      </c>
      <c r="Q1316" s="36">
        <f ca="1">VLOOKUP(A1316,'Hospitalisation Details'!A1315:L3658,7,FALSE)</f>
        <v>28</v>
      </c>
    </row>
    <row r="1317" spans="1:17" ht="15.5" x14ac:dyDescent="0.35">
      <c r="A1317" s="37" t="s">
        <v>1051</v>
      </c>
      <c r="B1317" s="38" t="str">
        <f>VLOOKUP(A1317,'Customer Names'!A1317:E3651,3,FALSE)</f>
        <v>Mantoni</v>
      </c>
      <c r="C1317" s="39">
        <f>VLOOKUP(A1317,'Medical Examinations'!A1317:J3651,2,FALSE)</f>
        <v>33.33</v>
      </c>
      <c r="D1317" s="38">
        <f>VLOOKUP(A1317,'Medical Examinations'!A1317:J3651,4,FALSE)</f>
        <v>7.61</v>
      </c>
      <c r="E1317" s="40" t="str">
        <f>VLOOKUP(A1317,'Medical Examinations'!A1317:J3651,6,FALSE)</f>
        <v>No</v>
      </c>
      <c r="F1317" s="41" t="str">
        <f>VLOOKUP(A1317,'Medical Examinations'!A1317:J3651,7,FALSE)</f>
        <v>No</v>
      </c>
      <c r="G1317" s="41" t="str">
        <f>VLOOKUP(A1317,'Medical Examinations'!A1317:J3651,8,FALSE)</f>
        <v>No</v>
      </c>
      <c r="H1317" s="41">
        <f>VLOOKUP(A1317,'Medical Examinations'!A1317:J3651,9,FALSE)</f>
        <v>0</v>
      </c>
      <c r="I1317" s="41" t="str">
        <f>VLOOKUP(A1317,'Medical Examinations'!A1317:J3651,10,FALSE)</f>
        <v>No</v>
      </c>
      <c r="J1317" s="41" t="str">
        <f>VLOOKUP(A1317,'Medical Examinations'!A1317:J3651,3,FALSE)</f>
        <v>Obesity</v>
      </c>
      <c r="K1317" s="41" t="str">
        <f>VLOOKUP(A1317,'Medical Examinations'!A1317:J3651,5,FALSE)</f>
        <v>Diabetese</v>
      </c>
      <c r="L1317" s="42">
        <f>VLOOKUP(Healthcare!A1317,'Hospitalisation Details'!A1317:L3659,6,FALSE)</f>
        <v>34491</v>
      </c>
      <c r="M1317" s="43">
        <f>VLOOKUP(A1317,'Hospitalisation Details'!A1317:L3659,9,FALSE)</f>
        <v>8283.68</v>
      </c>
      <c r="N1317" s="40" t="str">
        <f>VLOOKUP(Healthcare!A1317,'Hospitalisation Details'!A1317:L3659,10,FALSE)</f>
        <v>tier - 2</v>
      </c>
      <c r="O1317" s="41" t="str">
        <f>VLOOKUP(A1317,'Hospitalisation Details'!A1316:L3659,11,FALSE)</f>
        <v>tier - 3</v>
      </c>
      <c r="P1317" s="41" t="str">
        <f>VLOOKUP(A1317,'Hospitalisation Details'!A1316:L3659,12)</f>
        <v>R1013</v>
      </c>
      <c r="Q1317" s="44">
        <f ca="1">VLOOKUP(A1317,'Hospitalisation Details'!A1316:L3659,7,FALSE)</f>
        <v>32</v>
      </c>
    </row>
    <row r="1318" spans="1:17" ht="15.5" x14ac:dyDescent="0.35">
      <c r="A1318" s="29" t="s">
        <v>1050</v>
      </c>
      <c r="B1318" s="30" t="str">
        <f>VLOOKUP(A1318,'Customer Names'!A1318:E3652,3,FALSE)</f>
        <v>Bodeen</v>
      </c>
      <c r="C1318" s="31">
        <f>VLOOKUP(A1318,'Medical Examinations'!A1318:J3652,2,FALSE)</f>
        <v>31.13</v>
      </c>
      <c r="D1318" s="30">
        <f>VLOOKUP(A1318,'Medical Examinations'!A1318:J3652,4,FALSE)</f>
        <v>10.1</v>
      </c>
      <c r="E1318" s="32" t="str">
        <f>VLOOKUP(A1318,'Medical Examinations'!A1318:J3652,6,FALSE)</f>
        <v>No</v>
      </c>
      <c r="F1318" s="33" t="str">
        <f>VLOOKUP(A1318,'Medical Examinations'!A1318:J3652,7,FALSE)</f>
        <v>No</v>
      </c>
      <c r="G1318" s="33" t="str">
        <f>VLOOKUP(A1318,'Medical Examinations'!A1318:J3652,8,FALSE)</f>
        <v>No</v>
      </c>
      <c r="H1318" s="33">
        <f>VLOOKUP(A1318,'Medical Examinations'!A1318:J3652,9,FALSE)</f>
        <v>0</v>
      </c>
      <c r="I1318" s="33" t="str">
        <f>VLOOKUP(A1318,'Medical Examinations'!A1318:J3652,10,FALSE)</f>
        <v>No</v>
      </c>
      <c r="J1318" s="33" t="str">
        <f>VLOOKUP(A1318,'Medical Examinations'!A1318:J3652,3,FALSE)</f>
        <v>Obesity</v>
      </c>
      <c r="K1318" s="33" t="str">
        <f>VLOOKUP(A1318,'Medical Examinations'!A1318:J3652,5,FALSE)</f>
        <v>Diabetese</v>
      </c>
      <c r="L1318" s="34">
        <f>VLOOKUP(Healthcare!A1318,'Hospitalisation Details'!A1318:L3660,6,FALSE)</f>
        <v>34690</v>
      </c>
      <c r="M1318" s="35">
        <f>VLOOKUP(A1318,'Hospitalisation Details'!A1318:L3660,9,FALSE)</f>
        <v>8280.6200000000008</v>
      </c>
      <c r="N1318" s="32" t="str">
        <f>VLOOKUP(Healthcare!A1318,'Hospitalisation Details'!A1318:L3660,10,FALSE)</f>
        <v>tier - 2</v>
      </c>
      <c r="O1318" s="33" t="str">
        <f>VLOOKUP(A1318,'Hospitalisation Details'!A1317:L3660,11,FALSE)</f>
        <v>tier - 2</v>
      </c>
      <c r="P1318" s="33" t="str">
        <f>VLOOKUP(A1318,'Hospitalisation Details'!A1317:L3660,12)</f>
        <v>R1013</v>
      </c>
      <c r="Q1318" s="36">
        <f ca="1">VLOOKUP(A1318,'Hospitalisation Details'!A1317:L3660,7,FALSE)</f>
        <v>31</v>
      </c>
    </row>
    <row r="1319" spans="1:17" ht="15.5" x14ac:dyDescent="0.35">
      <c r="A1319" s="37" t="s">
        <v>1049</v>
      </c>
      <c r="B1319" s="38" t="str">
        <f>VLOOKUP(A1319,'Customer Names'!A1319:E3653,3,FALSE)</f>
        <v>McPherson</v>
      </c>
      <c r="C1319" s="39">
        <f>VLOOKUP(A1319,'Medical Examinations'!A1319:J3653,2,FALSE)</f>
        <v>28.9</v>
      </c>
      <c r="D1319" s="38">
        <f>VLOOKUP(A1319,'Medical Examinations'!A1319:J3653,4,FALSE)</f>
        <v>11.24</v>
      </c>
      <c r="E1319" s="40" t="str">
        <f>VLOOKUP(A1319,'Medical Examinations'!A1319:J3653,6,FALSE)</f>
        <v>No</v>
      </c>
      <c r="F1319" s="41" t="str">
        <f>VLOOKUP(A1319,'Medical Examinations'!A1319:J3653,7,FALSE)</f>
        <v>No</v>
      </c>
      <c r="G1319" s="41" t="str">
        <f>VLOOKUP(A1319,'Medical Examinations'!A1319:J3653,8,FALSE)</f>
        <v>No</v>
      </c>
      <c r="H1319" s="41">
        <f>VLOOKUP(A1319,'Medical Examinations'!A1319:J3653,9,FALSE)</f>
        <v>0</v>
      </c>
      <c r="I1319" s="41" t="str">
        <f>VLOOKUP(A1319,'Medical Examinations'!A1319:J3653,10,FALSE)</f>
        <v>No</v>
      </c>
      <c r="J1319" s="41" t="str">
        <f>VLOOKUP(A1319,'Medical Examinations'!A1319:J3653,3,FALSE)</f>
        <v>Overweight</v>
      </c>
      <c r="K1319" s="41" t="str">
        <f>VLOOKUP(A1319,'Medical Examinations'!A1319:J3653,5,FALSE)</f>
        <v>Diabetese</v>
      </c>
      <c r="L1319" s="42">
        <f>VLOOKUP(Healthcare!A1319,'Hospitalisation Details'!A1319:L3661,6,FALSE)</f>
        <v>34603</v>
      </c>
      <c r="M1319" s="43">
        <f>VLOOKUP(A1319,'Hospitalisation Details'!A1319:L3661,9,FALSE)</f>
        <v>8277.52</v>
      </c>
      <c r="N1319" s="40" t="str">
        <f>VLOOKUP(Healthcare!A1319,'Hospitalisation Details'!A1319:L3661,10,FALSE)</f>
        <v>tier - 2</v>
      </c>
      <c r="O1319" s="41" t="str">
        <f>VLOOKUP(A1319,'Hospitalisation Details'!A1318:L3661,11,FALSE)</f>
        <v>tier - 2</v>
      </c>
      <c r="P1319" s="41" t="str">
        <f>VLOOKUP(A1319,'Hospitalisation Details'!A1318:L3661,12)</f>
        <v>R1011</v>
      </c>
      <c r="Q1319" s="44">
        <f ca="1">VLOOKUP(A1319,'Hospitalisation Details'!A1318:L3661,7,FALSE)</f>
        <v>31</v>
      </c>
    </row>
    <row r="1320" spans="1:17" ht="15.5" x14ac:dyDescent="0.35">
      <c r="A1320" s="29" t="s">
        <v>1048</v>
      </c>
      <c r="B1320" s="30" t="str">
        <f>VLOOKUP(A1320,'Customer Names'!A1320:E3654,3,FALSE)</f>
        <v>Palko</v>
      </c>
      <c r="C1320" s="31">
        <f>VLOOKUP(A1320,'Medical Examinations'!A1320:J3654,2,FALSE)</f>
        <v>43.31</v>
      </c>
      <c r="D1320" s="30">
        <f>VLOOKUP(A1320,'Medical Examinations'!A1320:J3654,4,FALSE)</f>
        <v>6.1</v>
      </c>
      <c r="E1320" s="32" t="str">
        <f>VLOOKUP(A1320,'Medical Examinations'!A1320:J3654,6,FALSE)</f>
        <v>Yes</v>
      </c>
      <c r="F1320" s="33" t="str">
        <f>VLOOKUP(A1320,'Medical Examinations'!A1320:J3654,7,FALSE)</f>
        <v>Yes</v>
      </c>
      <c r="G1320" s="33" t="str">
        <f>VLOOKUP(A1320,'Medical Examinations'!A1320:J3654,8,FALSE)</f>
        <v>No</v>
      </c>
      <c r="H1320" s="33">
        <f>VLOOKUP(A1320,'Medical Examinations'!A1320:J3654,9,FALSE)</f>
        <v>1</v>
      </c>
      <c r="I1320" s="33" t="str">
        <f>VLOOKUP(A1320,'Medical Examinations'!A1320:J3654,10,FALSE)</f>
        <v>No</v>
      </c>
      <c r="J1320" s="33" t="str">
        <f>VLOOKUP(A1320,'Medical Examinations'!A1320:J3654,3,FALSE)</f>
        <v>Obesity</v>
      </c>
      <c r="K1320" s="33" t="str">
        <f>VLOOKUP(A1320,'Medical Examinations'!A1320:J3654,5,FALSE)</f>
        <v>Prediabetese</v>
      </c>
      <c r="L1320" s="34">
        <f>VLOOKUP(Healthcare!A1320,'Hospitalisation Details'!A1320:L3662,6,FALSE)</f>
        <v>36858</v>
      </c>
      <c r="M1320" s="35">
        <f>VLOOKUP(A1320,'Hospitalisation Details'!A1320:L3662,9,FALSE)</f>
        <v>8271.4599999999991</v>
      </c>
      <c r="N1320" s="32" t="str">
        <f>VLOOKUP(Healthcare!A1320,'Hospitalisation Details'!A1320:L3662,10,FALSE)</f>
        <v>tier - 2</v>
      </c>
      <c r="O1320" s="33" t="str">
        <f>VLOOKUP(A1320,'Hospitalisation Details'!A1319:L3662,11,FALSE)</f>
        <v>tier - 1</v>
      </c>
      <c r="P1320" s="33" t="str">
        <f>VLOOKUP(A1320,'Hospitalisation Details'!A1319:L3662,12)</f>
        <v>R1023</v>
      </c>
      <c r="Q1320" s="36">
        <f ca="1">VLOOKUP(A1320,'Hospitalisation Details'!A1319:L3662,7,FALSE)</f>
        <v>25</v>
      </c>
    </row>
    <row r="1321" spans="1:17" ht="15.5" x14ac:dyDescent="0.35">
      <c r="A1321" s="37" t="s">
        <v>1047</v>
      </c>
      <c r="B1321" s="38" t="str">
        <f>VLOOKUP(A1321,'Customer Names'!A1321:E3655,3,FALSE)</f>
        <v>Breathitt</v>
      </c>
      <c r="C1321" s="39">
        <f>VLOOKUP(A1321,'Medical Examinations'!A1321:J3655,2,FALSE)</f>
        <v>22.8</v>
      </c>
      <c r="D1321" s="38">
        <f>VLOOKUP(A1321,'Medical Examinations'!A1321:J3655,4,FALSE)</f>
        <v>6.98</v>
      </c>
      <c r="E1321" s="40" t="str">
        <f>VLOOKUP(A1321,'Medical Examinations'!A1321:J3655,6,FALSE)</f>
        <v>No</v>
      </c>
      <c r="F1321" s="41" t="str">
        <f>VLOOKUP(A1321,'Medical Examinations'!A1321:J3655,7,FALSE)</f>
        <v>No</v>
      </c>
      <c r="G1321" s="41" t="str">
        <f>VLOOKUP(A1321,'Medical Examinations'!A1321:J3655,8,FALSE)</f>
        <v>No</v>
      </c>
      <c r="H1321" s="41">
        <f>VLOOKUP(A1321,'Medical Examinations'!A1321:J3655,9,FALSE)</f>
        <v>0</v>
      </c>
      <c r="I1321" s="41" t="str">
        <f>VLOOKUP(A1321,'Medical Examinations'!A1321:J3655,10,FALSE)</f>
        <v>No</v>
      </c>
      <c r="J1321" s="41" t="str">
        <f>VLOOKUP(A1321,'Medical Examinations'!A1321:J3655,3,FALSE)</f>
        <v>Normal weight</v>
      </c>
      <c r="K1321" s="41" t="str">
        <f>VLOOKUP(A1321,'Medical Examinations'!A1321:J3655,5,FALSE)</f>
        <v>Diabetese</v>
      </c>
      <c r="L1321" s="42">
        <f>VLOOKUP(Healthcare!A1321,'Hospitalisation Details'!A1321:L3663,6,FALSE)</f>
        <v>34551</v>
      </c>
      <c r="M1321" s="43">
        <f>VLOOKUP(A1321,'Hospitalisation Details'!A1321:L3663,9,FALSE)</f>
        <v>8269.0400000000009</v>
      </c>
      <c r="N1321" s="40" t="str">
        <f>VLOOKUP(Healthcare!A1321,'Hospitalisation Details'!A1321:L3663,10,FALSE)</f>
        <v>tier - 2</v>
      </c>
      <c r="O1321" s="41" t="str">
        <f>VLOOKUP(A1321,'Hospitalisation Details'!A1320:L3663,11,FALSE)</f>
        <v>tier - 1</v>
      </c>
      <c r="P1321" s="41" t="str">
        <f>VLOOKUP(A1321,'Hospitalisation Details'!A1320:L3663,12)</f>
        <v>R1011</v>
      </c>
      <c r="Q1321" s="44">
        <f ca="1">VLOOKUP(A1321,'Hospitalisation Details'!A1320:L3663,7,FALSE)</f>
        <v>32</v>
      </c>
    </row>
    <row r="1322" spans="1:17" ht="15.5" x14ac:dyDescent="0.35">
      <c r="A1322" s="29" t="s">
        <v>1046</v>
      </c>
      <c r="B1322" s="30" t="str">
        <f>VLOOKUP(A1322,'Customer Names'!A1322:E3656,3,FALSE)</f>
        <v>Evora</v>
      </c>
      <c r="C1322" s="31">
        <f>VLOOKUP(A1322,'Medical Examinations'!A1322:J3656,2,FALSE)</f>
        <v>19.09</v>
      </c>
      <c r="D1322" s="30">
        <f>VLOOKUP(A1322,'Medical Examinations'!A1322:J3656,4,FALSE)</f>
        <v>4</v>
      </c>
      <c r="E1322" s="32" t="str">
        <f>VLOOKUP(A1322,'Medical Examinations'!A1322:J3656,6,FALSE)</f>
        <v>Yes</v>
      </c>
      <c r="F1322" s="33" t="str">
        <f>VLOOKUP(A1322,'Medical Examinations'!A1322:J3656,7,FALSE)</f>
        <v>No</v>
      </c>
      <c r="G1322" s="33" t="str">
        <f>VLOOKUP(A1322,'Medical Examinations'!A1322:J3656,8,FALSE)</f>
        <v>No</v>
      </c>
      <c r="H1322" s="33">
        <f>VLOOKUP(A1322,'Medical Examinations'!A1322:J3656,9,FALSE)</f>
        <v>1</v>
      </c>
      <c r="I1322" s="33" t="str">
        <f>VLOOKUP(A1322,'Medical Examinations'!A1322:J3656,10,FALSE)</f>
        <v>No</v>
      </c>
      <c r="J1322" s="33" t="str">
        <f>VLOOKUP(A1322,'Medical Examinations'!A1322:J3656,3,FALSE)</f>
        <v>Normal weight</v>
      </c>
      <c r="K1322" s="33" t="str">
        <f>VLOOKUP(A1322,'Medical Examinations'!A1322:J3656,5,FALSE)</f>
        <v>Normal</v>
      </c>
      <c r="L1322" s="34">
        <f>VLOOKUP(Healthcare!A1322,'Hospitalisation Details'!A1322:L3664,6,FALSE)</f>
        <v>34582</v>
      </c>
      <c r="M1322" s="35">
        <f>VLOOKUP(A1322,'Hospitalisation Details'!A1322:L3664,9,FALSE)</f>
        <v>8268</v>
      </c>
      <c r="N1322" s="32" t="str">
        <f>VLOOKUP(Healthcare!A1322,'Hospitalisation Details'!A1322:L3664,10,FALSE)</f>
        <v>tier - 3</v>
      </c>
      <c r="O1322" s="33" t="str">
        <f>VLOOKUP(A1322,'Hospitalisation Details'!A1321:L3664,11,FALSE)</f>
        <v>tier - 3</v>
      </c>
      <c r="P1322" s="33" t="str">
        <f>VLOOKUP(A1322,'Hospitalisation Details'!A1321:L3664,12)</f>
        <v>R1013</v>
      </c>
      <c r="Q1322" s="36">
        <f ca="1">VLOOKUP(A1322,'Hospitalisation Details'!A1321:L3664,7,FALSE)</f>
        <v>32</v>
      </c>
    </row>
    <row r="1323" spans="1:17" ht="15.5" x14ac:dyDescent="0.35">
      <c r="A1323" s="37" t="s">
        <v>1045</v>
      </c>
      <c r="B1323" s="38" t="str">
        <f>VLOOKUP(A1323,'Customer Names'!A1323:E3657,3,FALSE)</f>
        <v>Fischer</v>
      </c>
      <c r="C1323" s="39">
        <f>VLOOKUP(A1323,'Medical Examinations'!A1323:J3657,2,FALSE)</f>
        <v>23.37</v>
      </c>
      <c r="D1323" s="38">
        <f>VLOOKUP(A1323,'Medical Examinations'!A1323:J3657,4,FALSE)</f>
        <v>4.2300000000000004</v>
      </c>
      <c r="E1323" s="40" t="str">
        <f>VLOOKUP(A1323,'Medical Examinations'!A1323:J3657,6,FALSE)</f>
        <v>No</v>
      </c>
      <c r="F1323" s="41" t="str">
        <f>VLOOKUP(A1323,'Medical Examinations'!A1323:J3657,7,FALSE)</f>
        <v>No</v>
      </c>
      <c r="G1323" s="41" t="str">
        <f>VLOOKUP(A1323,'Medical Examinations'!A1323:J3657,8,FALSE)</f>
        <v>No</v>
      </c>
      <c r="H1323" s="41">
        <f>VLOOKUP(A1323,'Medical Examinations'!A1323:J3657,9,FALSE)</f>
        <v>0</v>
      </c>
      <c r="I1323" s="41" t="str">
        <f>VLOOKUP(A1323,'Medical Examinations'!A1323:J3657,10,FALSE)</f>
        <v>No</v>
      </c>
      <c r="J1323" s="41" t="str">
        <f>VLOOKUP(A1323,'Medical Examinations'!A1323:J3657,3,FALSE)</f>
        <v>Normal weight</v>
      </c>
      <c r="K1323" s="41" t="str">
        <f>VLOOKUP(A1323,'Medical Examinations'!A1323:J3657,5,FALSE)</f>
        <v>Normal</v>
      </c>
      <c r="L1323" s="42">
        <f>VLOOKUP(Healthcare!A1323,'Hospitalisation Details'!A1323:L3665,6,FALSE)</f>
        <v>33874</v>
      </c>
      <c r="M1323" s="43">
        <f>VLOOKUP(A1323,'Hospitalisation Details'!A1323:L3665,9,FALSE)</f>
        <v>8252.2800000000007</v>
      </c>
      <c r="N1323" s="40" t="str">
        <f>VLOOKUP(Healthcare!A1323,'Hospitalisation Details'!A1323:L3665,10,FALSE)</f>
        <v>tier - 2</v>
      </c>
      <c r="O1323" s="41" t="str">
        <f>VLOOKUP(A1323,'Hospitalisation Details'!A1322:L3665,11,FALSE)</f>
        <v>tier - 2</v>
      </c>
      <c r="P1323" s="41" t="str">
        <f>VLOOKUP(A1323,'Hospitalisation Details'!A1322:L3665,12)</f>
        <v>R1024</v>
      </c>
      <c r="Q1323" s="44">
        <f ca="1">VLOOKUP(A1323,'Hospitalisation Details'!A1322:L3665,7,FALSE)</f>
        <v>33</v>
      </c>
    </row>
    <row r="1324" spans="1:17" ht="15.5" x14ac:dyDescent="0.35">
      <c r="A1324" s="29" t="s">
        <v>1044</v>
      </c>
      <c r="B1324" s="30" t="str">
        <f>VLOOKUP(A1324,'Customer Names'!A1324:E3658,3,FALSE)</f>
        <v>Deba</v>
      </c>
      <c r="C1324" s="31">
        <f>VLOOKUP(A1324,'Medical Examinations'!A1324:J3658,2,FALSE)</f>
        <v>33.44</v>
      </c>
      <c r="D1324" s="30">
        <f>VLOOKUP(A1324,'Medical Examinations'!A1324:J3658,4,FALSE)</f>
        <v>4.72</v>
      </c>
      <c r="E1324" s="32" t="str">
        <f>VLOOKUP(A1324,'Medical Examinations'!A1324:J3658,6,FALSE)</f>
        <v>Yes</v>
      </c>
      <c r="F1324" s="33" t="str">
        <f>VLOOKUP(A1324,'Medical Examinations'!A1324:J3658,7,FALSE)</f>
        <v>No</v>
      </c>
      <c r="G1324" s="33" t="str">
        <f>VLOOKUP(A1324,'Medical Examinations'!A1324:J3658,8,FALSE)</f>
        <v>No</v>
      </c>
      <c r="H1324" s="33">
        <f>VLOOKUP(A1324,'Medical Examinations'!A1324:J3658,9,FALSE)</f>
        <v>0</v>
      </c>
      <c r="I1324" s="33" t="str">
        <f>VLOOKUP(A1324,'Medical Examinations'!A1324:J3658,10,FALSE)</f>
        <v>No</v>
      </c>
      <c r="J1324" s="33" t="str">
        <f>VLOOKUP(A1324,'Medical Examinations'!A1324:J3658,3,FALSE)</f>
        <v>Obesity</v>
      </c>
      <c r="K1324" s="33" t="str">
        <f>VLOOKUP(A1324,'Medical Examinations'!A1324:J3658,5,FALSE)</f>
        <v>Normal</v>
      </c>
      <c r="L1324" s="34">
        <f>VLOOKUP(Healthcare!A1324,'Hospitalisation Details'!A1324:L3666,6,FALSE)</f>
        <v>35310</v>
      </c>
      <c r="M1324" s="35">
        <f>VLOOKUP(A1324,'Hospitalisation Details'!A1324:L3666,9,FALSE)</f>
        <v>8240.59</v>
      </c>
      <c r="N1324" s="32" t="str">
        <f>VLOOKUP(Healthcare!A1324,'Hospitalisation Details'!A1324:L3666,10,FALSE)</f>
        <v>tier - 2</v>
      </c>
      <c r="O1324" s="33" t="str">
        <f>VLOOKUP(A1324,'Hospitalisation Details'!A1323:L3666,11,FALSE)</f>
        <v>tier - 2</v>
      </c>
      <c r="P1324" s="33" t="str">
        <f>VLOOKUP(A1324,'Hospitalisation Details'!A1323:L3666,12)</f>
        <v>R1013</v>
      </c>
      <c r="Q1324" s="36">
        <f ca="1">VLOOKUP(A1324,'Hospitalisation Details'!A1323:L3666,7,FALSE)</f>
        <v>30</v>
      </c>
    </row>
    <row r="1325" spans="1:17" ht="15.5" x14ac:dyDescent="0.35">
      <c r="A1325" s="37" t="s">
        <v>1043</v>
      </c>
      <c r="B1325" s="38" t="str">
        <f>VLOOKUP(A1325,'Customer Names'!A1325:E3659,3,FALSE)</f>
        <v>Leloup</v>
      </c>
      <c r="C1325" s="39">
        <f>VLOOKUP(A1325,'Medical Examinations'!A1325:J3659,2,FALSE)</f>
        <v>28.05</v>
      </c>
      <c r="D1325" s="38">
        <f>VLOOKUP(A1325,'Medical Examinations'!A1325:J3659,4,FALSE)</f>
        <v>5.63</v>
      </c>
      <c r="E1325" s="40" t="str">
        <f>VLOOKUP(A1325,'Medical Examinations'!A1325:J3659,6,FALSE)</f>
        <v>Yes</v>
      </c>
      <c r="F1325" s="41" t="str">
        <f>VLOOKUP(A1325,'Medical Examinations'!A1325:J3659,7,FALSE)</f>
        <v>No</v>
      </c>
      <c r="G1325" s="41" t="str">
        <f>VLOOKUP(A1325,'Medical Examinations'!A1325:J3659,8,FALSE)</f>
        <v>No</v>
      </c>
      <c r="H1325" s="41">
        <f>VLOOKUP(A1325,'Medical Examinations'!A1325:J3659,9,FALSE)</f>
        <v>0</v>
      </c>
      <c r="I1325" s="41" t="str">
        <f>VLOOKUP(A1325,'Medical Examinations'!A1325:J3659,10,FALSE)</f>
        <v>No</v>
      </c>
      <c r="J1325" s="41" t="str">
        <f>VLOOKUP(A1325,'Medical Examinations'!A1325:J3659,3,FALSE)</f>
        <v>Overweight</v>
      </c>
      <c r="K1325" s="41" t="str">
        <f>VLOOKUP(A1325,'Medical Examinations'!A1325:J3659,5,FALSE)</f>
        <v>Normal</v>
      </c>
      <c r="L1325" s="42">
        <f>VLOOKUP(Healthcare!A1325,'Hospitalisation Details'!A1325:L3667,6,FALSE)</f>
        <v>35246</v>
      </c>
      <c r="M1325" s="43">
        <f>VLOOKUP(A1325,'Hospitalisation Details'!A1325:L3667,9,FALSE)</f>
        <v>8233.1</v>
      </c>
      <c r="N1325" s="40" t="str">
        <f>VLOOKUP(Healthcare!A1325,'Hospitalisation Details'!A1325:L3667,10,FALSE)</f>
        <v>tier - 2</v>
      </c>
      <c r="O1325" s="41" t="str">
        <f>VLOOKUP(A1325,'Hospitalisation Details'!A1324:L3667,11,FALSE)</f>
        <v>tier - 2</v>
      </c>
      <c r="P1325" s="41" t="str">
        <f>VLOOKUP(A1325,'Hospitalisation Details'!A1324:L3667,12)</f>
        <v>R1013</v>
      </c>
      <c r="Q1325" s="44">
        <f ca="1">VLOOKUP(A1325,'Hospitalisation Details'!A1324:L3667,7,FALSE)</f>
        <v>30</v>
      </c>
    </row>
    <row r="1326" spans="1:17" ht="15.5" x14ac:dyDescent="0.35">
      <c r="A1326" s="29" t="s">
        <v>1042</v>
      </c>
      <c r="B1326" s="30" t="str">
        <f>VLOOKUP(A1326,'Customer Names'!A1326:E3660,3,FALSE)</f>
        <v>Labare</v>
      </c>
      <c r="C1326" s="31">
        <f>VLOOKUP(A1326,'Medical Examinations'!A1326:J3660,2,FALSE)</f>
        <v>27.72</v>
      </c>
      <c r="D1326" s="30">
        <f>VLOOKUP(A1326,'Medical Examinations'!A1326:J3660,4,FALSE)</f>
        <v>5.83</v>
      </c>
      <c r="E1326" s="32" t="str">
        <f>VLOOKUP(A1326,'Medical Examinations'!A1326:J3660,6,FALSE)</f>
        <v>Yes</v>
      </c>
      <c r="F1326" s="33" t="str">
        <f>VLOOKUP(A1326,'Medical Examinations'!A1326:J3660,7,FALSE)</f>
        <v>No</v>
      </c>
      <c r="G1326" s="33" t="str">
        <f>VLOOKUP(A1326,'Medical Examinations'!A1326:J3660,8,FALSE)</f>
        <v>No</v>
      </c>
      <c r="H1326" s="33">
        <f>VLOOKUP(A1326,'Medical Examinations'!A1326:J3660,9,FALSE)</f>
        <v>0</v>
      </c>
      <c r="I1326" s="33" t="str">
        <f>VLOOKUP(A1326,'Medical Examinations'!A1326:J3660,10,FALSE)</f>
        <v>No</v>
      </c>
      <c r="J1326" s="33" t="str">
        <f>VLOOKUP(A1326,'Medical Examinations'!A1326:J3660,3,FALSE)</f>
        <v>Overweight</v>
      </c>
      <c r="K1326" s="33" t="str">
        <f>VLOOKUP(A1326,'Medical Examinations'!A1326:J3660,5,FALSE)</f>
        <v>Prediabetese</v>
      </c>
      <c r="L1326" s="34">
        <f>VLOOKUP(Healthcare!A1326,'Hospitalisation Details'!A1326:L3668,6,FALSE)</f>
        <v>35311</v>
      </c>
      <c r="M1326" s="35">
        <f>VLOOKUP(A1326,'Hospitalisation Details'!A1326:L3668,9,FALSE)</f>
        <v>8232.64</v>
      </c>
      <c r="N1326" s="32" t="str">
        <f>VLOOKUP(Healthcare!A1326,'Hospitalisation Details'!A1326:L3668,10,FALSE)</f>
        <v>tier - 2</v>
      </c>
      <c r="O1326" s="33" t="str">
        <f>VLOOKUP(A1326,'Hospitalisation Details'!A1325:L3668,11,FALSE)</f>
        <v>tier - 3</v>
      </c>
      <c r="P1326" s="33" t="str">
        <f>VLOOKUP(A1326,'Hospitalisation Details'!A1325:L3668,12)</f>
        <v>R1013</v>
      </c>
      <c r="Q1326" s="36">
        <f ca="1">VLOOKUP(A1326,'Hospitalisation Details'!A1325:L3668,7,FALSE)</f>
        <v>30</v>
      </c>
    </row>
    <row r="1327" spans="1:17" ht="15.5" x14ac:dyDescent="0.35">
      <c r="A1327" s="37" t="s">
        <v>1041</v>
      </c>
      <c r="B1327" s="38" t="str">
        <f>VLOOKUP(A1327,'Customer Names'!A1327:E3661,3,FALSE)</f>
        <v>Arouca</v>
      </c>
      <c r="C1327" s="39">
        <f>VLOOKUP(A1327,'Medical Examinations'!A1327:J3661,2,FALSE)</f>
        <v>29.81</v>
      </c>
      <c r="D1327" s="38">
        <f>VLOOKUP(A1327,'Medical Examinations'!A1327:J3661,4,FALSE)</f>
        <v>9.23</v>
      </c>
      <c r="E1327" s="40" t="str">
        <f>VLOOKUP(A1327,'Medical Examinations'!A1327:J3661,6,FALSE)</f>
        <v>No</v>
      </c>
      <c r="F1327" s="41" t="str">
        <f>VLOOKUP(A1327,'Medical Examinations'!A1327:J3661,7,FALSE)</f>
        <v>No</v>
      </c>
      <c r="G1327" s="41" t="str">
        <f>VLOOKUP(A1327,'Medical Examinations'!A1327:J3661,8,FALSE)</f>
        <v>No</v>
      </c>
      <c r="H1327" s="41">
        <f>VLOOKUP(A1327,'Medical Examinations'!A1327:J3661,9,FALSE)</f>
        <v>0</v>
      </c>
      <c r="I1327" s="41" t="str">
        <f>VLOOKUP(A1327,'Medical Examinations'!A1327:J3661,10,FALSE)</f>
        <v>No</v>
      </c>
      <c r="J1327" s="41" t="str">
        <f>VLOOKUP(A1327,'Medical Examinations'!A1327:J3661,3,FALSE)</f>
        <v>Overweight</v>
      </c>
      <c r="K1327" s="41" t="str">
        <f>VLOOKUP(A1327,'Medical Examinations'!A1327:J3661,5,FALSE)</f>
        <v>Diabetese</v>
      </c>
      <c r="L1327" s="42">
        <f>VLOOKUP(Healthcare!A1327,'Hospitalisation Details'!A1327:L3669,6,FALSE)</f>
        <v>35976</v>
      </c>
      <c r="M1327" s="43">
        <f>VLOOKUP(A1327,'Hospitalisation Details'!A1327:L3669,9,FALSE)</f>
        <v>8219.2000000000007</v>
      </c>
      <c r="N1327" s="40" t="str">
        <f>VLOOKUP(Healthcare!A1327,'Hospitalisation Details'!A1327:L3669,10,FALSE)</f>
        <v>tier - 2</v>
      </c>
      <c r="O1327" s="41" t="str">
        <f>VLOOKUP(A1327,'Hospitalisation Details'!A1326:L3669,11,FALSE)</f>
        <v>tier - 2</v>
      </c>
      <c r="P1327" s="41" t="str">
        <f>VLOOKUP(A1327,'Hospitalisation Details'!A1326:L3669,12)</f>
        <v>R1013</v>
      </c>
      <c r="Q1327" s="44">
        <f ca="1">VLOOKUP(A1327,'Hospitalisation Details'!A1326:L3669,7,FALSE)</f>
        <v>28</v>
      </c>
    </row>
    <row r="1328" spans="1:17" ht="15.5" x14ac:dyDescent="0.35">
      <c r="A1328" s="29" t="s">
        <v>1040</v>
      </c>
      <c r="B1328" s="30" t="str">
        <f>VLOOKUP(A1328,'Customer Names'!A1328:E3662,3,FALSE)</f>
        <v>Reese</v>
      </c>
      <c r="C1328" s="31">
        <f>VLOOKUP(A1328,'Medical Examinations'!A1328:J3662,2,FALSE)</f>
        <v>23.98</v>
      </c>
      <c r="D1328" s="30">
        <f>VLOOKUP(A1328,'Medical Examinations'!A1328:J3662,4,FALSE)</f>
        <v>9.89</v>
      </c>
      <c r="E1328" s="32" t="str">
        <f>VLOOKUP(A1328,'Medical Examinations'!A1328:J3662,6,FALSE)</f>
        <v>No</v>
      </c>
      <c r="F1328" s="33" t="str">
        <f>VLOOKUP(A1328,'Medical Examinations'!A1328:J3662,7,FALSE)</f>
        <v>No</v>
      </c>
      <c r="G1328" s="33" t="str">
        <f>VLOOKUP(A1328,'Medical Examinations'!A1328:J3662,8,FALSE)</f>
        <v>No</v>
      </c>
      <c r="H1328" s="33">
        <f>VLOOKUP(A1328,'Medical Examinations'!A1328:J3662,9,FALSE)</f>
        <v>0</v>
      </c>
      <c r="I1328" s="33" t="str">
        <f>VLOOKUP(A1328,'Medical Examinations'!A1328:J3662,10,FALSE)</f>
        <v>No</v>
      </c>
      <c r="J1328" s="33" t="str">
        <f>VLOOKUP(A1328,'Medical Examinations'!A1328:J3662,3,FALSE)</f>
        <v>Normal weight</v>
      </c>
      <c r="K1328" s="33" t="str">
        <f>VLOOKUP(A1328,'Medical Examinations'!A1328:J3662,5,FALSE)</f>
        <v>Diabetese</v>
      </c>
      <c r="L1328" s="34">
        <f>VLOOKUP(Healthcare!A1328,'Hospitalisation Details'!A1328:L3670,6,FALSE)</f>
        <v>36092</v>
      </c>
      <c r="M1328" s="35">
        <f>VLOOKUP(A1328,'Hospitalisation Details'!A1328:L3670,9,FALSE)</f>
        <v>8211.1</v>
      </c>
      <c r="N1328" s="32" t="str">
        <f>VLOOKUP(Healthcare!A1328,'Hospitalisation Details'!A1328:L3670,10,FALSE)</f>
        <v>tier - 2</v>
      </c>
      <c r="O1328" s="33" t="str">
        <f>VLOOKUP(A1328,'Hospitalisation Details'!A1327:L3670,11,FALSE)</f>
        <v>tier - 3</v>
      </c>
      <c r="P1328" s="33" t="str">
        <f>VLOOKUP(A1328,'Hospitalisation Details'!A1327:L3670,12)</f>
        <v>R1013</v>
      </c>
      <c r="Q1328" s="36">
        <f ca="1">VLOOKUP(A1328,'Hospitalisation Details'!A1327:L3670,7,FALSE)</f>
        <v>27</v>
      </c>
    </row>
    <row r="1329" spans="1:17" ht="15.5" x14ac:dyDescent="0.35">
      <c r="A1329" s="37" t="s">
        <v>1039</v>
      </c>
      <c r="B1329" s="38" t="str">
        <f>VLOOKUP(A1329,'Customer Names'!A1329:E3663,3,FALSE)</f>
        <v>McCloskey</v>
      </c>
      <c r="C1329" s="39">
        <f>VLOOKUP(A1329,'Medical Examinations'!A1329:J3663,2,FALSE)</f>
        <v>17.34</v>
      </c>
      <c r="D1329" s="38">
        <f>VLOOKUP(A1329,'Medical Examinations'!A1329:J3663,4,FALSE)</f>
        <v>12</v>
      </c>
      <c r="E1329" s="40" t="str">
        <f>VLOOKUP(A1329,'Medical Examinations'!A1329:J3663,6,FALSE)</f>
        <v>No</v>
      </c>
      <c r="F1329" s="41" t="str">
        <f>VLOOKUP(A1329,'Medical Examinations'!A1329:J3663,7,FALSE)</f>
        <v>No</v>
      </c>
      <c r="G1329" s="41" t="str">
        <f>VLOOKUP(A1329,'Medical Examinations'!A1329:J3663,8,FALSE)</f>
        <v>No</v>
      </c>
      <c r="H1329" s="41">
        <f>VLOOKUP(A1329,'Medical Examinations'!A1329:J3663,9,FALSE)</f>
        <v>0</v>
      </c>
      <c r="I1329" s="41" t="str">
        <f>VLOOKUP(A1329,'Medical Examinations'!A1329:J3663,10,FALSE)</f>
        <v>No</v>
      </c>
      <c r="J1329" s="41" t="str">
        <f>VLOOKUP(A1329,'Medical Examinations'!A1329:J3663,3,FALSE)</f>
        <v>Underweight</v>
      </c>
      <c r="K1329" s="41" t="str">
        <f>VLOOKUP(A1329,'Medical Examinations'!A1329:J3663,5,FALSE)</f>
        <v>Diabetese</v>
      </c>
      <c r="L1329" s="42">
        <f>VLOOKUP(Healthcare!A1329,'Hospitalisation Details'!A1329:L3671,6,FALSE)</f>
        <v>33931</v>
      </c>
      <c r="M1329" s="43">
        <f>VLOOKUP(A1329,'Hospitalisation Details'!A1329:L3671,9,FALSE)</f>
        <v>8188.12</v>
      </c>
      <c r="N1329" s="40" t="str">
        <f>VLOOKUP(Healthcare!A1329,'Hospitalisation Details'!A1329:L3671,10,FALSE)</f>
        <v>tier - 3</v>
      </c>
      <c r="O1329" s="41" t="str">
        <f>VLOOKUP(A1329,'Hospitalisation Details'!A1328:L3671,11,FALSE)</f>
        <v>tier - 3</v>
      </c>
      <c r="P1329" s="41" t="str">
        <f>VLOOKUP(A1329,'Hospitalisation Details'!A1328:L3671,12)</f>
        <v>R1013</v>
      </c>
      <c r="Q1329" s="44">
        <f ca="1">VLOOKUP(A1329,'Hospitalisation Details'!A1328:L3671,7,FALSE)</f>
        <v>33</v>
      </c>
    </row>
    <row r="1330" spans="1:17" ht="15.5" x14ac:dyDescent="0.35">
      <c r="A1330" s="29" t="s">
        <v>1038</v>
      </c>
      <c r="B1330" s="30" t="str">
        <f>VLOOKUP(A1330,'Customer Names'!A1330:E3664,3,FALSE)</f>
        <v>Tedsen</v>
      </c>
      <c r="C1330" s="31">
        <f>VLOOKUP(A1330,'Medical Examinations'!A1330:J3664,2,FALSE)</f>
        <v>40.39</v>
      </c>
      <c r="D1330" s="30">
        <f>VLOOKUP(A1330,'Medical Examinations'!A1330:J3664,4,FALSE)</f>
        <v>4.24</v>
      </c>
      <c r="E1330" s="32" t="str">
        <f>VLOOKUP(A1330,'Medical Examinations'!A1330:J3664,6,FALSE)</f>
        <v>Yes</v>
      </c>
      <c r="F1330" s="33" t="str">
        <f>VLOOKUP(A1330,'Medical Examinations'!A1330:J3664,7,FALSE)</f>
        <v>No</v>
      </c>
      <c r="G1330" s="33" t="str">
        <f>VLOOKUP(A1330,'Medical Examinations'!A1330:J3664,8,FALSE)</f>
        <v>Yes</v>
      </c>
      <c r="H1330" s="33">
        <f>VLOOKUP(A1330,'Medical Examinations'!A1330:J3664,9,FALSE)</f>
        <v>1</v>
      </c>
      <c r="I1330" s="33" t="str">
        <f>VLOOKUP(A1330,'Medical Examinations'!A1330:J3664,10,FALSE)</f>
        <v>No</v>
      </c>
      <c r="J1330" s="33" t="str">
        <f>VLOOKUP(A1330,'Medical Examinations'!A1330:J3664,3,FALSE)</f>
        <v>Obesity</v>
      </c>
      <c r="K1330" s="33" t="str">
        <f>VLOOKUP(A1330,'Medical Examinations'!A1330:J3664,5,FALSE)</f>
        <v>Normal</v>
      </c>
      <c r="L1330" s="34">
        <f>VLOOKUP(Healthcare!A1330,'Hospitalisation Details'!A1330:L3672,6,FALSE)</f>
        <v>35724</v>
      </c>
      <c r="M1330" s="35">
        <f>VLOOKUP(A1330,'Hospitalisation Details'!A1330:L3672,9,FALSE)</f>
        <v>8182.89</v>
      </c>
      <c r="N1330" s="32" t="str">
        <f>VLOOKUP(Healthcare!A1330,'Hospitalisation Details'!A1330:L3672,10,FALSE)</f>
        <v>tier - 2</v>
      </c>
      <c r="O1330" s="33" t="str">
        <f>VLOOKUP(A1330,'Hospitalisation Details'!A1329:L3672,11,FALSE)</f>
        <v>tier - 1</v>
      </c>
      <c r="P1330" s="33" t="str">
        <f>VLOOKUP(A1330,'Hospitalisation Details'!A1329:L3672,12)</f>
        <v>R1026</v>
      </c>
      <c r="Q1330" s="36">
        <f ca="1">VLOOKUP(A1330,'Hospitalisation Details'!A1329:L3672,7,FALSE)</f>
        <v>28</v>
      </c>
    </row>
    <row r="1331" spans="1:17" ht="15.5" x14ac:dyDescent="0.35">
      <c r="A1331" s="37" t="s">
        <v>1037</v>
      </c>
      <c r="B1331" s="38" t="str">
        <f>VLOOKUP(A1331,'Customer Names'!A1331:E3665,3,FALSE)</f>
        <v>Koehlinger</v>
      </c>
      <c r="C1331" s="39">
        <f>VLOOKUP(A1331,'Medical Examinations'!A1331:J3665,2,FALSE)</f>
        <v>25.96</v>
      </c>
      <c r="D1331" s="38">
        <f>VLOOKUP(A1331,'Medical Examinations'!A1331:J3665,4,FALSE)</f>
        <v>4.68</v>
      </c>
      <c r="E1331" s="40" t="str">
        <f>VLOOKUP(A1331,'Medical Examinations'!A1331:J3665,6,FALSE)</f>
        <v>Yes</v>
      </c>
      <c r="F1331" s="41" t="str">
        <f>VLOOKUP(A1331,'Medical Examinations'!A1331:J3665,7,FALSE)</f>
        <v>No</v>
      </c>
      <c r="G1331" s="41" t="str">
        <f>VLOOKUP(A1331,'Medical Examinations'!A1331:J3665,8,FALSE)</f>
        <v>Yes</v>
      </c>
      <c r="H1331" s="41">
        <f>VLOOKUP(A1331,'Medical Examinations'!A1331:J3665,9,FALSE)</f>
        <v>1</v>
      </c>
      <c r="I1331" s="41" t="str">
        <f>VLOOKUP(A1331,'Medical Examinations'!A1331:J3665,10,FALSE)</f>
        <v>No</v>
      </c>
      <c r="J1331" s="41" t="str">
        <f>VLOOKUP(A1331,'Medical Examinations'!A1331:J3665,3,FALSE)</f>
        <v>Overweight</v>
      </c>
      <c r="K1331" s="41" t="str">
        <f>VLOOKUP(A1331,'Medical Examinations'!A1331:J3665,5,FALSE)</f>
        <v>Normal</v>
      </c>
      <c r="L1331" s="42">
        <f>VLOOKUP(Healthcare!A1331,'Hospitalisation Details'!A1331:L3673,6,FALSE)</f>
        <v>34128</v>
      </c>
      <c r="M1331" s="43">
        <f>VLOOKUP(A1331,'Hospitalisation Details'!A1331:L3673,9,FALSE)</f>
        <v>8179.51</v>
      </c>
      <c r="N1331" s="40" t="str">
        <f>VLOOKUP(Healthcare!A1331,'Hospitalisation Details'!A1331:L3673,10,FALSE)</f>
        <v>tier - 2</v>
      </c>
      <c r="O1331" s="41" t="str">
        <f>VLOOKUP(A1331,'Hospitalisation Details'!A1330:L3673,11,FALSE)</f>
        <v>tier - 2</v>
      </c>
      <c r="P1331" s="41" t="str">
        <f>VLOOKUP(A1331,'Hospitalisation Details'!A1330:L3673,12)</f>
        <v>R1020</v>
      </c>
      <c r="Q1331" s="44">
        <f ca="1">VLOOKUP(A1331,'Hospitalisation Details'!A1330:L3673,7,FALSE)</f>
        <v>33</v>
      </c>
    </row>
    <row r="1332" spans="1:17" ht="15.5" x14ac:dyDescent="0.35">
      <c r="A1332" s="29" t="s">
        <v>1036</v>
      </c>
      <c r="B1332" s="30" t="str">
        <f>VLOOKUP(A1332,'Customer Names'!A1332:E3666,3,FALSE)</f>
        <v>Pielechaty</v>
      </c>
      <c r="C1332" s="31">
        <f>VLOOKUP(A1332,'Medical Examinations'!A1332:J3666,2,FALSE)</f>
        <v>17.68</v>
      </c>
      <c r="D1332" s="30">
        <f>VLOOKUP(A1332,'Medical Examinations'!A1332:J3666,4,FALSE)</f>
        <v>8.57</v>
      </c>
      <c r="E1332" s="32" t="str">
        <f>VLOOKUP(A1332,'Medical Examinations'!A1332:J3666,6,FALSE)</f>
        <v>Yes</v>
      </c>
      <c r="F1332" s="33" t="str">
        <f>VLOOKUP(A1332,'Medical Examinations'!A1332:J3666,7,FALSE)</f>
        <v>No</v>
      </c>
      <c r="G1332" s="33" t="str">
        <f>VLOOKUP(A1332,'Medical Examinations'!A1332:J3666,8,FALSE)</f>
        <v>Yes</v>
      </c>
      <c r="H1332" s="33">
        <f>VLOOKUP(A1332,'Medical Examinations'!A1332:J3666,9,FALSE)</f>
        <v>1</v>
      </c>
      <c r="I1332" s="33" t="str">
        <f>VLOOKUP(A1332,'Medical Examinations'!A1332:J3666,10,FALSE)</f>
        <v>No</v>
      </c>
      <c r="J1332" s="33" t="str">
        <f>VLOOKUP(A1332,'Medical Examinations'!A1332:J3666,3,FALSE)</f>
        <v>Underweight</v>
      </c>
      <c r="K1332" s="33" t="str">
        <f>VLOOKUP(A1332,'Medical Examinations'!A1332:J3666,5,FALSE)</f>
        <v>Diabetese</v>
      </c>
      <c r="L1332" s="34">
        <f>VLOOKUP(Healthcare!A1332,'Hospitalisation Details'!A1332:L3674,6,FALSE)</f>
        <v>34278</v>
      </c>
      <c r="M1332" s="35">
        <f>VLOOKUP(A1332,'Hospitalisation Details'!A1332:L3674,9,FALSE)</f>
        <v>8177.9</v>
      </c>
      <c r="N1332" s="32" t="str">
        <f>VLOOKUP(Healthcare!A1332,'Hospitalisation Details'!A1332:L3674,10,FALSE)</f>
        <v>tier - 3</v>
      </c>
      <c r="O1332" s="33" t="str">
        <f>VLOOKUP(A1332,'Hospitalisation Details'!A1331:L3674,11,FALSE)</f>
        <v>tier - 1</v>
      </c>
      <c r="P1332" s="33" t="str">
        <f>VLOOKUP(A1332,'Hospitalisation Details'!A1331:L3674,12)</f>
        <v>R1013</v>
      </c>
      <c r="Q1332" s="36">
        <f ca="1">VLOOKUP(A1332,'Hospitalisation Details'!A1331:L3674,7,FALSE)</f>
        <v>32</v>
      </c>
    </row>
    <row r="1333" spans="1:17" ht="15.5" x14ac:dyDescent="0.35">
      <c r="A1333" s="37" t="s">
        <v>1035</v>
      </c>
      <c r="B1333" s="38" t="str">
        <f>VLOOKUP(A1333,'Customer Names'!A1333:E3667,3,FALSE)</f>
        <v>Korhonen</v>
      </c>
      <c r="C1333" s="39">
        <f>VLOOKUP(A1333,'Medical Examinations'!A1333:J3667,2,FALSE)</f>
        <v>30.875</v>
      </c>
      <c r="D1333" s="38">
        <f>VLOOKUP(A1333,'Medical Examinations'!A1333:J3667,4,FALSE)</f>
        <v>4.0999999999999996</v>
      </c>
      <c r="E1333" s="40" t="str">
        <f>VLOOKUP(A1333,'Medical Examinations'!A1333:J3667,6,FALSE)</f>
        <v>No</v>
      </c>
      <c r="F1333" s="41" t="str">
        <f>VLOOKUP(A1333,'Medical Examinations'!A1333:J3667,7,FALSE)</f>
        <v>No</v>
      </c>
      <c r="G1333" s="41" t="str">
        <f>VLOOKUP(A1333,'Medical Examinations'!A1333:J3667,8,FALSE)</f>
        <v>No</v>
      </c>
      <c r="H1333" s="41">
        <f>VLOOKUP(A1333,'Medical Examinations'!A1333:J3667,9,FALSE)</f>
        <v>0</v>
      </c>
      <c r="I1333" s="41" t="str">
        <f>VLOOKUP(A1333,'Medical Examinations'!A1333:J3667,10,FALSE)</f>
        <v>No</v>
      </c>
      <c r="J1333" s="41" t="str">
        <f>VLOOKUP(A1333,'Medical Examinations'!A1333:J3667,3,FALSE)</f>
        <v>Obesity</v>
      </c>
      <c r="K1333" s="41" t="str">
        <f>VLOOKUP(A1333,'Medical Examinations'!A1333:J3667,5,FALSE)</f>
        <v>Normal</v>
      </c>
      <c r="L1333" s="42">
        <f>VLOOKUP(Healthcare!A1333,'Hospitalisation Details'!A1333:L3675,6,FALSE)</f>
        <v>33783</v>
      </c>
      <c r="M1333" s="43">
        <f>VLOOKUP(A1333,'Hospitalisation Details'!A1333:L3675,9,FALSE)</f>
        <v>8162.72</v>
      </c>
      <c r="N1333" s="40" t="str">
        <f>VLOOKUP(Healthcare!A1333,'Hospitalisation Details'!A1333:L3675,10,FALSE)</f>
        <v>tier - 3</v>
      </c>
      <c r="O1333" s="41" t="str">
        <f>VLOOKUP(A1333,'Hospitalisation Details'!A1332:L3675,11,FALSE)</f>
        <v>tier - 3</v>
      </c>
      <c r="P1333" s="41" t="str">
        <f>VLOOKUP(A1333,'Hospitalisation Details'!A1332:L3675,12)</f>
        <v>R1012</v>
      </c>
      <c r="Q1333" s="44">
        <f ca="1">VLOOKUP(A1333,'Hospitalisation Details'!A1332:L3675,7,FALSE)</f>
        <v>34</v>
      </c>
    </row>
    <row r="1334" spans="1:17" ht="15.5" x14ac:dyDescent="0.35">
      <c r="A1334" s="29" t="s">
        <v>1034</v>
      </c>
      <c r="B1334" s="30" t="str">
        <f>VLOOKUP(A1334,'Customer Names'!A1334:E3668,3,FALSE)</f>
        <v>Kehr</v>
      </c>
      <c r="C1334" s="31">
        <f>VLOOKUP(A1334,'Medical Examinations'!A1334:J3668,2,FALSE)</f>
        <v>30.81</v>
      </c>
      <c r="D1334" s="30">
        <f>VLOOKUP(A1334,'Medical Examinations'!A1334:J3668,4,FALSE)</f>
        <v>4.49</v>
      </c>
      <c r="E1334" s="32" t="str">
        <f>VLOOKUP(A1334,'Medical Examinations'!A1334:J3668,6,FALSE)</f>
        <v>No</v>
      </c>
      <c r="F1334" s="33" t="str">
        <f>VLOOKUP(A1334,'Medical Examinations'!A1334:J3668,7,FALSE)</f>
        <v>No</v>
      </c>
      <c r="G1334" s="33" t="str">
        <f>VLOOKUP(A1334,'Medical Examinations'!A1334:J3668,8,FALSE)</f>
        <v>No</v>
      </c>
      <c r="H1334" s="33">
        <f>VLOOKUP(A1334,'Medical Examinations'!A1334:J3668,9,FALSE)</f>
        <v>0</v>
      </c>
      <c r="I1334" s="33" t="str">
        <f>VLOOKUP(A1334,'Medical Examinations'!A1334:J3668,10,FALSE)</f>
        <v>No</v>
      </c>
      <c r="J1334" s="33" t="str">
        <f>VLOOKUP(A1334,'Medical Examinations'!A1334:J3668,3,FALSE)</f>
        <v>Obesity</v>
      </c>
      <c r="K1334" s="33" t="str">
        <f>VLOOKUP(A1334,'Medical Examinations'!A1334:J3668,5,FALSE)</f>
        <v>Normal</v>
      </c>
      <c r="L1334" s="34">
        <f>VLOOKUP(Healthcare!A1334,'Hospitalisation Details'!A1334:L3676,6,FALSE)</f>
        <v>33045</v>
      </c>
      <c r="M1334" s="35">
        <f>VLOOKUP(A1334,'Hospitalisation Details'!A1334:L3676,9,FALSE)</f>
        <v>8157.92</v>
      </c>
      <c r="N1334" s="32" t="str">
        <f>VLOOKUP(Healthcare!A1334,'Hospitalisation Details'!A1334:L3676,10,FALSE)</f>
        <v>tier - 2</v>
      </c>
      <c r="O1334" s="33" t="str">
        <f>VLOOKUP(A1334,'Hospitalisation Details'!A1333:L3676,11,FALSE)</f>
        <v>tier - 3</v>
      </c>
      <c r="P1334" s="33" t="str">
        <f>VLOOKUP(A1334,'Hospitalisation Details'!A1333:L3676,12)</f>
        <v>R1025</v>
      </c>
      <c r="Q1334" s="36">
        <f ca="1">VLOOKUP(A1334,'Hospitalisation Details'!A1333:L3676,7,FALSE)</f>
        <v>36</v>
      </c>
    </row>
    <row r="1335" spans="1:17" ht="15.5" x14ac:dyDescent="0.35">
      <c r="A1335" s="37" t="s">
        <v>1033</v>
      </c>
      <c r="B1335" s="38" t="str">
        <f>VLOOKUP(A1335,'Customer Names'!A1335:E3669,3,FALSE)</f>
        <v>Montagna</v>
      </c>
      <c r="C1335" s="39">
        <f>VLOOKUP(A1335,'Medical Examinations'!A1335:J3669,2,FALSE)</f>
        <v>36.85</v>
      </c>
      <c r="D1335" s="38">
        <f>VLOOKUP(A1335,'Medical Examinations'!A1335:J3669,4,FALSE)</f>
        <v>8.8000000000000007</v>
      </c>
      <c r="E1335" s="40" t="str">
        <f>VLOOKUP(A1335,'Medical Examinations'!A1335:J3669,6,FALSE)</f>
        <v>No</v>
      </c>
      <c r="F1335" s="41" t="str">
        <f>VLOOKUP(A1335,'Medical Examinations'!A1335:J3669,7,FALSE)</f>
        <v>No</v>
      </c>
      <c r="G1335" s="41" t="str">
        <f>VLOOKUP(A1335,'Medical Examinations'!A1335:J3669,8,FALSE)</f>
        <v>No</v>
      </c>
      <c r="H1335" s="41">
        <f>VLOOKUP(A1335,'Medical Examinations'!A1335:J3669,9,FALSE)</f>
        <v>2</v>
      </c>
      <c r="I1335" s="41" t="str">
        <f>VLOOKUP(A1335,'Medical Examinations'!A1335:J3669,10,FALSE)</f>
        <v>No</v>
      </c>
      <c r="J1335" s="41" t="str">
        <f>VLOOKUP(A1335,'Medical Examinations'!A1335:J3669,3,FALSE)</f>
        <v>Obesity</v>
      </c>
      <c r="K1335" s="41" t="str">
        <f>VLOOKUP(A1335,'Medical Examinations'!A1335:J3669,5,FALSE)</f>
        <v>Diabetese</v>
      </c>
      <c r="L1335" s="42">
        <f>VLOOKUP(Healthcare!A1335,'Hospitalisation Details'!A1335:L3677,6,FALSE)</f>
        <v>34215</v>
      </c>
      <c r="M1335" s="43">
        <f>VLOOKUP(A1335,'Hospitalisation Details'!A1335:L3677,9,FALSE)</f>
        <v>8125.78</v>
      </c>
      <c r="N1335" s="40" t="str">
        <f>VLOOKUP(Healthcare!A1335,'Hospitalisation Details'!A1335:L3677,10,FALSE)</f>
        <v>tier - 2</v>
      </c>
      <c r="O1335" s="41" t="str">
        <f>VLOOKUP(A1335,'Hospitalisation Details'!A1334:L3677,11,FALSE)</f>
        <v>tier - 2</v>
      </c>
      <c r="P1335" s="41" t="str">
        <f>VLOOKUP(A1335,'Hospitalisation Details'!A1334:L3677,12)</f>
        <v>R1013</v>
      </c>
      <c r="Q1335" s="44">
        <f ca="1">VLOOKUP(A1335,'Hospitalisation Details'!A1334:L3677,7,FALSE)</f>
        <v>33</v>
      </c>
    </row>
    <row r="1336" spans="1:17" ht="15.5" x14ac:dyDescent="0.35">
      <c r="A1336" s="29" t="s">
        <v>1032</v>
      </c>
      <c r="B1336" s="30" t="str">
        <f>VLOOKUP(A1336,'Customer Names'!A1336:E3670,3,FALSE)</f>
        <v>M√ºller</v>
      </c>
      <c r="C1336" s="31">
        <f>VLOOKUP(A1336,'Medical Examinations'!A1336:J3670,2,FALSE)</f>
        <v>35.86</v>
      </c>
      <c r="D1336" s="30">
        <f>VLOOKUP(A1336,'Medical Examinations'!A1336:J3670,4,FALSE)</f>
        <v>7.93</v>
      </c>
      <c r="E1336" s="32" t="str">
        <f>VLOOKUP(A1336,'Medical Examinations'!A1336:J3670,6,FALSE)</f>
        <v>No</v>
      </c>
      <c r="F1336" s="33" t="str">
        <f>VLOOKUP(A1336,'Medical Examinations'!A1336:J3670,7,FALSE)</f>
        <v>No</v>
      </c>
      <c r="G1336" s="33" t="str">
        <f>VLOOKUP(A1336,'Medical Examinations'!A1336:J3670,8,FALSE)</f>
        <v>No</v>
      </c>
      <c r="H1336" s="33">
        <f>VLOOKUP(A1336,'Medical Examinations'!A1336:J3670,9,FALSE)</f>
        <v>2</v>
      </c>
      <c r="I1336" s="33" t="str">
        <f>VLOOKUP(A1336,'Medical Examinations'!A1336:J3670,10,FALSE)</f>
        <v>No</v>
      </c>
      <c r="J1336" s="33" t="str">
        <f>VLOOKUP(A1336,'Medical Examinations'!A1336:J3670,3,FALSE)</f>
        <v>Obesity</v>
      </c>
      <c r="K1336" s="33" t="str">
        <f>VLOOKUP(A1336,'Medical Examinations'!A1336:J3670,5,FALSE)</f>
        <v>Diabetese</v>
      </c>
      <c r="L1336" s="34">
        <f>VLOOKUP(Healthcare!A1336,'Hospitalisation Details'!A1336:L3678,6,FALSE)</f>
        <v>34211</v>
      </c>
      <c r="M1336" s="35">
        <f>VLOOKUP(A1336,'Hospitalisation Details'!A1336:L3678,9,FALSE)</f>
        <v>8124.41</v>
      </c>
      <c r="N1336" s="32" t="str">
        <f>VLOOKUP(Healthcare!A1336,'Hospitalisation Details'!A1336:L3678,10,FALSE)</f>
        <v>tier - 3</v>
      </c>
      <c r="O1336" s="33" t="str">
        <f>VLOOKUP(A1336,'Hospitalisation Details'!A1335:L3678,11,FALSE)</f>
        <v>tier - 1</v>
      </c>
      <c r="P1336" s="33" t="str">
        <f>VLOOKUP(A1336,'Hospitalisation Details'!A1335:L3678,12)</f>
        <v>R1013</v>
      </c>
      <c r="Q1336" s="36">
        <f ca="1">VLOOKUP(A1336,'Hospitalisation Details'!A1335:L3678,7,FALSE)</f>
        <v>33</v>
      </c>
    </row>
    <row r="1337" spans="1:17" ht="15.5" x14ac:dyDescent="0.35">
      <c r="A1337" s="37" t="s">
        <v>1031</v>
      </c>
      <c r="B1337" s="38" t="str">
        <f>VLOOKUP(A1337,'Customer Names'!A1337:E3671,3,FALSE)</f>
        <v>Baker</v>
      </c>
      <c r="C1337" s="39">
        <f>VLOOKUP(A1337,'Medical Examinations'!A1337:J3671,2,FALSE)</f>
        <v>30.3</v>
      </c>
      <c r="D1337" s="38">
        <f>VLOOKUP(A1337,'Medical Examinations'!A1337:J3671,4,FALSE)</f>
        <v>9.4499999999999993</v>
      </c>
      <c r="E1337" s="40" t="str">
        <f>VLOOKUP(A1337,'Medical Examinations'!A1337:J3671,6,FALSE)</f>
        <v>No</v>
      </c>
      <c r="F1337" s="41" t="str">
        <f>VLOOKUP(A1337,'Medical Examinations'!A1337:J3671,7,FALSE)</f>
        <v>No</v>
      </c>
      <c r="G1337" s="41" t="str">
        <f>VLOOKUP(A1337,'Medical Examinations'!A1337:J3671,8,FALSE)</f>
        <v>No</v>
      </c>
      <c r="H1337" s="41">
        <f>VLOOKUP(A1337,'Medical Examinations'!A1337:J3671,9,FALSE)</f>
        <v>2</v>
      </c>
      <c r="I1337" s="41" t="str">
        <f>VLOOKUP(A1337,'Medical Examinations'!A1337:J3671,10,FALSE)</f>
        <v>No</v>
      </c>
      <c r="J1337" s="41" t="str">
        <f>VLOOKUP(A1337,'Medical Examinations'!A1337:J3671,3,FALSE)</f>
        <v>Obesity</v>
      </c>
      <c r="K1337" s="41" t="str">
        <f>VLOOKUP(A1337,'Medical Examinations'!A1337:J3671,5,FALSE)</f>
        <v>Diabetese</v>
      </c>
      <c r="L1337" s="42">
        <f>VLOOKUP(Healthcare!A1337,'Hospitalisation Details'!A1337:L3679,6,FALSE)</f>
        <v>34319</v>
      </c>
      <c r="M1337" s="43">
        <f>VLOOKUP(A1337,'Hospitalisation Details'!A1337:L3679,9,FALSE)</f>
        <v>8116.68</v>
      </c>
      <c r="N1337" s="40" t="str">
        <f>VLOOKUP(Healthcare!A1337,'Hospitalisation Details'!A1337:L3679,10,FALSE)</f>
        <v>tier - 3</v>
      </c>
      <c r="O1337" s="41" t="str">
        <f>VLOOKUP(A1337,'Hospitalisation Details'!A1336:L3679,11,FALSE)</f>
        <v>tier - 1</v>
      </c>
      <c r="P1337" s="41" t="str">
        <f>VLOOKUP(A1337,'Hospitalisation Details'!A1336:L3679,12)</f>
        <v>R1011</v>
      </c>
      <c r="Q1337" s="44">
        <f ca="1">VLOOKUP(A1337,'Hospitalisation Details'!A1336:L3679,7,FALSE)</f>
        <v>32</v>
      </c>
    </row>
    <row r="1338" spans="1:17" ht="15.5" x14ac:dyDescent="0.35">
      <c r="A1338" s="29" t="s">
        <v>1030</v>
      </c>
      <c r="B1338" s="30" t="str">
        <f>VLOOKUP(A1338,'Customer Names'!A1338:E3672,3,FALSE)</f>
        <v>Sidebottom</v>
      </c>
      <c r="C1338" s="31">
        <f>VLOOKUP(A1338,'Medical Examinations'!A1338:J3672,2,FALSE)</f>
        <v>32.015000000000001</v>
      </c>
      <c r="D1338" s="30">
        <f>VLOOKUP(A1338,'Medical Examinations'!A1338:J3672,4,FALSE)</f>
        <v>7.67</v>
      </c>
      <c r="E1338" s="32" t="str">
        <f>VLOOKUP(A1338,'Medical Examinations'!A1338:J3672,6,FALSE)</f>
        <v>No</v>
      </c>
      <c r="F1338" s="33" t="str">
        <f>VLOOKUP(A1338,'Medical Examinations'!A1338:J3672,7,FALSE)</f>
        <v>No</v>
      </c>
      <c r="G1338" s="33" t="str">
        <f>VLOOKUP(A1338,'Medical Examinations'!A1338:J3672,8,FALSE)</f>
        <v>No</v>
      </c>
      <c r="H1338" s="33">
        <f>VLOOKUP(A1338,'Medical Examinations'!A1338:J3672,9,FALSE)</f>
        <v>0</v>
      </c>
      <c r="I1338" s="33" t="str">
        <f>VLOOKUP(A1338,'Medical Examinations'!A1338:J3672,10,FALSE)</f>
        <v>No</v>
      </c>
      <c r="J1338" s="33" t="str">
        <f>VLOOKUP(A1338,'Medical Examinations'!A1338:J3672,3,FALSE)</f>
        <v>Obesity</v>
      </c>
      <c r="K1338" s="33" t="str">
        <f>VLOOKUP(A1338,'Medical Examinations'!A1338:J3672,5,FALSE)</f>
        <v>Diabetese</v>
      </c>
      <c r="L1338" s="34">
        <f>VLOOKUP(Healthcare!A1338,'Hospitalisation Details'!A1338:L3680,6,FALSE)</f>
        <v>36039</v>
      </c>
      <c r="M1338" s="35">
        <f>VLOOKUP(A1338,'Hospitalisation Details'!A1338:L3680,9,FALSE)</f>
        <v>8116.27</v>
      </c>
      <c r="N1338" s="32" t="str">
        <f>VLOOKUP(Healthcare!A1338,'Hospitalisation Details'!A1338:L3680,10,FALSE)</f>
        <v>tier - 3</v>
      </c>
      <c r="O1338" s="33" t="str">
        <f>VLOOKUP(A1338,'Hospitalisation Details'!A1337:L3680,11,FALSE)</f>
        <v>tier - 1</v>
      </c>
      <c r="P1338" s="33" t="str">
        <f>VLOOKUP(A1338,'Hospitalisation Details'!A1337:L3680,12)</f>
        <v>R1012</v>
      </c>
      <c r="Q1338" s="36">
        <f ca="1">VLOOKUP(A1338,'Hospitalisation Details'!A1337:L3680,7,FALSE)</f>
        <v>28</v>
      </c>
    </row>
    <row r="1339" spans="1:17" ht="15.5" x14ac:dyDescent="0.35">
      <c r="A1339" s="37" t="s">
        <v>1029</v>
      </c>
      <c r="B1339" s="38" t="str">
        <f>VLOOKUP(A1339,'Customer Names'!A1339:E3673,3,FALSE)</f>
        <v>Johnson</v>
      </c>
      <c r="C1339" s="39">
        <f>VLOOKUP(A1339,'Medical Examinations'!A1339:J3673,2,FALSE)</f>
        <v>25.06</v>
      </c>
      <c r="D1339" s="38">
        <f>VLOOKUP(A1339,'Medical Examinations'!A1339:J3673,4,FALSE)</f>
        <v>10.53</v>
      </c>
      <c r="E1339" s="40" t="str">
        <f>VLOOKUP(A1339,'Medical Examinations'!A1339:J3673,6,FALSE)</f>
        <v>No</v>
      </c>
      <c r="F1339" s="41" t="str">
        <f>VLOOKUP(A1339,'Medical Examinations'!A1339:J3673,7,FALSE)</f>
        <v>No</v>
      </c>
      <c r="G1339" s="41" t="str">
        <f>VLOOKUP(A1339,'Medical Examinations'!A1339:J3673,8,FALSE)</f>
        <v>No</v>
      </c>
      <c r="H1339" s="41">
        <f>VLOOKUP(A1339,'Medical Examinations'!A1339:J3673,9,FALSE)</f>
        <v>2</v>
      </c>
      <c r="I1339" s="41" t="str">
        <f>VLOOKUP(A1339,'Medical Examinations'!A1339:J3673,10,FALSE)</f>
        <v>No</v>
      </c>
      <c r="J1339" s="41" t="str">
        <f>VLOOKUP(A1339,'Medical Examinations'!A1339:J3673,3,FALSE)</f>
        <v>Overweight</v>
      </c>
      <c r="K1339" s="41" t="str">
        <f>VLOOKUP(A1339,'Medical Examinations'!A1339:J3673,5,FALSE)</f>
        <v>Diabetese</v>
      </c>
      <c r="L1339" s="42">
        <f>VLOOKUP(Healthcare!A1339,'Hospitalisation Details'!A1339:L3681,6,FALSE)</f>
        <v>34253</v>
      </c>
      <c r="M1339" s="43">
        <f>VLOOKUP(A1339,'Hospitalisation Details'!A1339:L3681,9,FALSE)</f>
        <v>8112.59</v>
      </c>
      <c r="N1339" s="40" t="str">
        <f>VLOOKUP(Healthcare!A1339,'Hospitalisation Details'!A1339:L3681,10,FALSE)</f>
        <v>tier - 2</v>
      </c>
      <c r="O1339" s="41" t="str">
        <f>VLOOKUP(A1339,'Hospitalisation Details'!A1338:L3681,11,FALSE)</f>
        <v>tier - 2</v>
      </c>
      <c r="P1339" s="41" t="str">
        <f>VLOOKUP(A1339,'Hospitalisation Details'!A1338:L3681,12)</f>
        <v>R1013</v>
      </c>
      <c r="Q1339" s="44">
        <f ca="1">VLOOKUP(A1339,'Hospitalisation Details'!A1338:L3681,7,FALSE)</f>
        <v>32</v>
      </c>
    </row>
    <row r="1340" spans="1:17" ht="15.5" x14ac:dyDescent="0.35">
      <c r="A1340" s="29" t="s">
        <v>1028</v>
      </c>
      <c r="B1340" s="30" t="str">
        <f>VLOOKUP(A1340,'Customer Names'!A1340:E3674,3,FALSE)</f>
        <v>Morris</v>
      </c>
      <c r="C1340" s="31">
        <f>VLOOKUP(A1340,'Medical Examinations'!A1340:J3674,2,FALSE)</f>
        <v>18.829999999999998</v>
      </c>
      <c r="D1340" s="30">
        <f>VLOOKUP(A1340,'Medical Examinations'!A1340:J3674,4,FALSE)</f>
        <v>10.08</v>
      </c>
      <c r="E1340" s="32" t="str">
        <f>VLOOKUP(A1340,'Medical Examinations'!A1340:J3674,6,FALSE)</f>
        <v>Yes</v>
      </c>
      <c r="F1340" s="33" t="str">
        <f>VLOOKUP(A1340,'Medical Examinations'!A1340:J3674,7,FALSE)</f>
        <v>No</v>
      </c>
      <c r="G1340" s="33" t="str">
        <f>VLOOKUP(A1340,'Medical Examinations'!A1340:J3674,8,FALSE)</f>
        <v>No</v>
      </c>
      <c r="H1340" s="33">
        <f>VLOOKUP(A1340,'Medical Examinations'!A1340:J3674,9,FALSE)</f>
        <v>0</v>
      </c>
      <c r="I1340" s="33" t="str">
        <f>VLOOKUP(A1340,'Medical Examinations'!A1340:J3674,10,FALSE)</f>
        <v>No</v>
      </c>
      <c r="J1340" s="33" t="str">
        <f>VLOOKUP(A1340,'Medical Examinations'!A1340:J3674,3,FALSE)</f>
        <v>Normal weight</v>
      </c>
      <c r="K1340" s="33" t="str">
        <f>VLOOKUP(A1340,'Medical Examinations'!A1340:J3674,5,FALSE)</f>
        <v>Diabetese</v>
      </c>
      <c r="L1340" s="34">
        <f>VLOOKUP(Healthcare!A1340,'Hospitalisation Details'!A1340:L3682,6,FALSE)</f>
        <v>35591</v>
      </c>
      <c r="M1340" s="35">
        <f>VLOOKUP(A1340,'Hospitalisation Details'!A1340:L3682,9,FALSE)</f>
        <v>8091.3</v>
      </c>
      <c r="N1340" s="32" t="str">
        <f>VLOOKUP(Healthcare!A1340,'Hospitalisation Details'!A1340:L3682,10,FALSE)</f>
        <v>tier - 3</v>
      </c>
      <c r="O1340" s="33" t="str">
        <f>VLOOKUP(A1340,'Hospitalisation Details'!A1339:L3682,11,FALSE)</f>
        <v>tier - 1</v>
      </c>
      <c r="P1340" s="33" t="str">
        <f>VLOOKUP(A1340,'Hospitalisation Details'!A1339:L3682,12)</f>
        <v>R1012</v>
      </c>
      <c r="Q1340" s="36">
        <f ca="1">VLOOKUP(A1340,'Hospitalisation Details'!A1339:L3682,7,FALSE)</f>
        <v>29</v>
      </c>
    </row>
    <row r="1341" spans="1:17" ht="15.5" x14ac:dyDescent="0.35">
      <c r="A1341" s="37" t="s">
        <v>1027</v>
      </c>
      <c r="B1341" s="38" t="str">
        <f>VLOOKUP(A1341,'Customer Names'!A1341:E3675,3,FALSE)</f>
        <v>Chaisson</v>
      </c>
      <c r="C1341" s="39">
        <f>VLOOKUP(A1341,'Medical Examinations'!A1341:J3675,2,FALSE)</f>
        <v>47.52</v>
      </c>
      <c r="D1341" s="38">
        <f>VLOOKUP(A1341,'Medical Examinations'!A1341:J3675,4,FALSE)</f>
        <v>11.39</v>
      </c>
      <c r="E1341" s="40" t="str">
        <f>VLOOKUP(A1341,'Medical Examinations'!A1341:J3675,6,FALSE)</f>
        <v>Yes</v>
      </c>
      <c r="F1341" s="41" t="str">
        <f>VLOOKUP(A1341,'Medical Examinations'!A1341:J3675,7,FALSE)</f>
        <v>No</v>
      </c>
      <c r="G1341" s="41" t="str">
        <f>VLOOKUP(A1341,'Medical Examinations'!A1341:J3675,8,FALSE)</f>
        <v>No</v>
      </c>
      <c r="H1341" s="41">
        <f>VLOOKUP(A1341,'Medical Examinations'!A1341:J3675,9,FALSE)</f>
        <v>1</v>
      </c>
      <c r="I1341" s="41" t="str">
        <f>VLOOKUP(A1341,'Medical Examinations'!A1341:J3675,10,FALSE)</f>
        <v>No</v>
      </c>
      <c r="J1341" s="41" t="str">
        <f>VLOOKUP(A1341,'Medical Examinations'!A1341:J3675,3,FALSE)</f>
        <v>Obesity</v>
      </c>
      <c r="K1341" s="41" t="str">
        <f>VLOOKUP(A1341,'Medical Examinations'!A1341:J3675,5,FALSE)</f>
        <v>Diabetese</v>
      </c>
      <c r="L1341" s="42">
        <f>VLOOKUP(Healthcare!A1341,'Hospitalisation Details'!A1341:L3683,6,FALSE)</f>
        <v>35054</v>
      </c>
      <c r="M1341" s="43">
        <f>VLOOKUP(A1341,'Hospitalisation Details'!A1341:L3683,9,FALSE)</f>
        <v>8083.92</v>
      </c>
      <c r="N1341" s="40" t="str">
        <f>VLOOKUP(Healthcare!A1341,'Hospitalisation Details'!A1341:L3683,10,FALSE)</f>
        <v>tier - 3</v>
      </c>
      <c r="O1341" s="41" t="str">
        <f>VLOOKUP(A1341,'Hospitalisation Details'!A1340:L3683,11,FALSE)</f>
        <v>tier - 3</v>
      </c>
      <c r="P1341" s="41" t="str">
        <f>VLOOKUP(A1341,'Hospitalisation Details'!A1340:L3683,12)</f>
        <v>R1013</v>
      </c>
      <c r="Q1341" s="44">
        <f ca="1">VLOOKUP(A1341,'Hospitalisation Details'!A1340:L3683,7,FALSE)</f>
        <v>30</v>
      </c>
    </row>
    <row r="1342" spans="1:17" ht="15.5" x14ac:dyDescent="0.35">
      <c r="A1342" s="29" t="s">
        <v>1026</v>
      </c>
      <c r="B1342" s="30" t="str">
        <f>VLOOKUP(A1342,'Customer Names'!A1342:E3676,3,FALSE)</f>
        <v>Pigott</v>
      </c>
      <c r="C1342" s="31">
        <f>VLOOKUP(A1342,'Medical Examinations'!A1342:J3676,2,FALSE)</f>
        <v>37.82</v>
      </c>
      <c r="D1342" s="30">
        <f>VLOOKUP(A1342,'Medical Examinations'!A1342:J3676,4,FALSE)</f>
        <v>6.36</v>
      </c>
      <c r="E1342" s="32" t="str">
        <f>VLOOKUP(A1342,'Medical Examinations'!A1342:J3676,6,FALSE)</f>
        <v>No</v>
      </c>
      <c r="F1342" s="33" t="str">
        <f>VLOOKUP(A1342,'Medical Examinations'!A1342:J3676,7,FALSE)</f>
        <v>No</v>
      </c>
      <c r="G1342" s="33" t="str">
        <f>VLOOKUP(A1342,'Medical Examinations'!A1342:J3676,8,FALSE)</f>
        <v>No</v>
      </c>
      <c r="H1342" s="33">
        <f>VLOOKUP(A1342,'Medical Examinations'!A1342:J3676,9,FALSE)</f>
        <v>0</v>
      </c>
      <c r="I1342" s="33" t="str">
        <f>VLOOKUP(A1342,'Medical Examinations'!A1342:J3676,10,FALSE)</f>
        <v>No</v>
      </c>
      <c r="J1342" s="33" t="str">
        <f>VLOOKUP(A1342,'Medical Examinations'!A1342:J3676,3,FALSE)</f>
        <v>Obesity</v>
      </c>
      <c r="K1342" s="33" t="str">
        <f>VLOOKUP(A1342,'Medical Examinations'!A1342:J3676,5,FALSE)</f>
        <v>Prediabetese</v>
      </c>
      <c r="L1342" s="34">
        <f>VLOOKUP(Healthcare!A1342,'Hospitalisation Details'!A1342:L3684,6,FALSE)</f>
        <v>34619</v>
      </c>
      <c r="M1342" s="35">
        <f>VLOOKUP(A1342,'Hospitalisation Details'!A1342:L3684,9,FALSE)</f>
        <v>8081.74</v>
      </c>
      <c r="N1342" s="32" t="str">
        <f>VLOOKUP(Healthcare!A1342,'Hospitalisation Details'!A1342:L3684,10,FALSE)</f>
        <v>tier - 2</v>
      </c>
      <c r="O1342" s="33" t="str">
        <f>VLOOKUP(A1342,'Hospitalisation Details'!A1341:L3684,11,FALSE)</f>
        <v>tier - 2</v>
      </c>
      <c r="P1342" s="33" t="str">
        <f>VLOOKUP(A1342,'Hospitalisation Details'!A1341:L3684,12)</f>
        <v>R1026</v>
      </c>
      <c r="Q1342" s="36">
        <f ca="1">VLOOKUP(A1342,'Hospitalisation Details'!A1341:L3684,7,FALSE)</f>
        <v>31</v>
      </c>
    </row>
    <row r="1343" spans="1:17" ht="15.5" x14ac:dyDescent="0.35">
      <c r="A1343" s="37" t="s">
        <v>1025</v>
      </c>
      <c r="B1343" s="38" t="str">
        <f>VLOOKUP(A1343,'Customer Names'!A1343:E3677,3,FALSE)</f>
        <v>Cochrane</v>
      </c>
      <c r="C1343" s="39">
        <f>VLOOKUP(A1343,'Medical Examinations'!A1343:J3677,2,FALSE)</f>
        <v>44.16</v>
      </c>
      <c r="D1343" s="38">
        <f>VLOOKUP(A1343,'Medical Examinations'!A1343:J3677,4,FALSE)</f>
        <v>5.31</v>
      </c>
      <c r="E1343" s="40" t="str">
        <f>VLOOKUP(A1343,'Medical Examinations'!A1343:J3677,6,FALSE)</f>
        <v>Yes</v>
      </c>
      <c r="F1343" s="41" t="str">
        <f>VLOOKUP(A1343,'Medical Examinations'!A1343:J3677,7,FALSE)</f>
        <v>No</v>
      </c>
      <c r="G1343" s="41" t="str">
        <f>VLOOKUP(A1343,'Medical Examinations'!A1343:J3677,8,FALSE)</f>
        <v>No</v>
      </c>
      <c r="H1343" s="41">
        <f>VLOOKUP(A1343,'Medical Examinations'!A1343:J3677,9,FALSE)</f>
        <v>0</v>
      </c>
      <c r="I1343" s="41" t="str">
        <f>VLOOKUP(A1343,'Medical Examinations'!A1343:J3677,10,FALSE)</f>
        <v>No</v>
      </c>
      <c r="J1343" s="41" t="str">
        <f>VLOOKUP(A1343,'Medical Examinations'!A1343:J3677,3,FALSE)</f>
        <v>Obesity</v>
      </c>
      <c r="K1343" s="41" t="str">
        <f>VLOOKUP(A1343,'Medical Examinations'!A1343:J3677,5,FALSE)</f>
        <v>Normal</v>
      </c>
      <c r="L1343" s="42">
        <f>VLOOKUP(Healthcare!A1343,'Hospitalisation Details'!A1343:L3685,6,FALSE)</f>
        <v>37131</v>
      </c>
      <c r="M1343" s="43">
        <f>VLOOKUP(A1343,'Hospitalisation Details'!A1343:L3685,9,FALSE)</f>
        <v>8081.26</v>
      </c>
      <c r="N1343" s="40" t="str">
        <f>VLOOKUP(Healthcare!A1343,'Hospitalisation Details'!A1343:L3685,10,FALSE)</f>
        <v>tier - 2</v>
      </c>
      <c r="O1343" s="41" t="str">
        <f>VLOOKUP(A1343,'Hospitalisation Details'!A1342:L3685,11,FALSE)</f>
        <v>tier - 2</v>
      </c>
      <c r="P1343" s="41" t="str">
        <f>VLOOKUP(A1343,'Hospitalisation Details'!A1342:L3685,12)</f>
        <v>R1012</v>
      </c>
      <c r="Q1343" s="44">
        <f ca="1">VLOOKUP(A1343,'Hospitalisation Details'!A1342:L3685,7,FALSE)</f>
        <v>25</v>
      </c>
    </row>
    <row r="1344" spans="1:17" ht="15.5" x14ac:dyDescent="0.35">
      <c r="A1344" s="29" t="s">
        <v>1024</v>
      </c>
      <c r="B1344" s="30" t="str">
        <f>VLOOKUP(A1344,'Customer Names'!A1344:E3678,3,FALSE)</f>
        <v>Armitage</v>
      </c>
      <c r="C1344" s="31">
        <f>VLOOKUP(A1344,'Medical Examinations'!A1344:J3678,2,FALSE)</f>
        <v>37.049999999999997</v>
      </c>
      <c r="D1344" s="30">
        <f>VLOOKUP(A1344,'Medical Examinations'!A1344:J3678,4,FALSE)</f>
        <v>4.74</v>
      </c>
      <c r="E1344" s="32" t="str">
        <f>VLOOKUP(A1344,'Medical Examinations'!A1344:J3678,6,FALSE)</f>
        <v>No</v>
      </c>
      <c r="F1344" s="33" t="str">
        <f>VLOOKUP(A1344,'Medical Examinations'!A1344:J3678,7,FALSE)</f>
        <v>No</v>
      </c>
      <c r="G1344" s="33" t="str">
        <f>VLOOKUP(A1344,'Medical Examinations'!A1344:J3678,8,FALSE)</f>
        <v>Yes</v>
      </c>
      <c r="H1344" s="33">
        <f>VLOOKUP(A1344,'Medical Examinations'!A1344:J3678,9,FALSE)</f>
        <v>1</v>
      </c>
      <c r="I1344" s="33" t="str">
        <f>VLOOKUP(A1344,'Medical Examinations'!A1344:J3678,10,FALSE)</f>
        <v>No</v>
      </c>
      <c r="J1344" s="33" t="str">
        <f>VLOOKUP(A1344,'Medical Examinations'!A1344:J3678,3,FALSE)</f>
        <v>Obesity</v>
      </c>
      <c r="K1344" s="33" t="str">
        <f>VLOOKUP(A1344,'Medical Examinations'!A1344:J3678,5,FALSE)</f>
        <v>Normal</v>
      </c>
      <c r="L1344" s="34">
        <f>VLOOKUP(Healthcare!A1344,'Hospitalisation Details'!A1344:L3686,6,FALSE)</f>
        <v>34280</v>
      </c>
      <c r="M1344" s="35">
        <f>VLOOKUP(A1344,'Hospitalisation Details'!A1344:L3686,9,FALSE)</f>
        <v>8077.41</v>
      </c>
      <c r="N1344" s="32" t="str">
        <f>VLOOKUP(Healthcare!A1344,'Hospitalisation Details'!A1344:L3686,10,FALSE)</f>
        <v>tier - 2</v>
      </c>
      <c r="O1344" s="33" t="str">
        <f>VLOOKUP(A1344,'Hospitalisation Details'!A1343:L3686,11,FALSE)</f>
        <v>tier - 1</v>
      </c>
      <c r="P1344" s="33" t="str">
        <f>VLOOKUP(A1344,'Hospitalisation Details'!A1343:L3686,12)</f>
        <v>R1026</v>
      </c>
      <c r="Q1344" s="36">
        <f ca="1">VLOOKUP(A1344,'Hospitalisation Details'!A1343:L3686,7,FALSE)</f>
        <v>32</v>
      </c>
    </row>
    <row r="1345" spans="1:17" ht="15.5" x14ac:dyDescent="0.35">
      <c r="A1345" s="37" t="s">
        <v>1023</v>
      </c>
      <c r="B1345" s="38" t="str">
        <f>VLOOKUP(A1345,'Customer Names'!A1345:E3679,3,FALSE)</f>
        <v>Shen</v>
      </c>
      <c r="C1345" s="39">
        <f>VLOOKUP(A1345,'Medical Examinations'!A1345:J3679,2,FALSE)</f>
        <v>18.66</v>
      </c>
      <c r="D1345" s="38">
        <f>VLOOKUP(A1345,'Medical Examinations'!A1345:J3679,4,FALSE)</f>
        <v>11.35</v>
      </c>
      <c r="E1345" s="40" t="str">
        <f>VLOOKUP(A1345,'Medical Examinations'!A1345:J3679,6,FALSE)</f>
        <v>No</v>
      </c>
      <c r="F1345" s="41" t="str">
        <f>VLOOKUP(A1345,'Medical Examinations'!A1345:J3679,7,FALSE)</f>
        <v>No</v>
      </c>
      <c r="G1345" s="41" t="str">
        <f>VLOOKUP(A1345,'Medical Examinations'!A1345:J3679,8,FALSE)</f>
        <v>No</v>
      </c>
      <c r="H1345" s="41">
        <f>VLOOKUP(A1345,'Medical Examinations'!A1345:J3679,9,FALSE)</f>
        <v>0</v>
      </c>
      <c r="I1345" s="41" t="str">
        <f>VLOOKUP(A1345,'Medical Examinations'!A1345:J3679,10,FALSE)</f>
        <v>No</v>
      </c>
      <c r="J1345" s="41" t="str">
        <f>VLOOKUP(A1345,'Medical Examinations'!A1345:J3679,3,FALSE)</f>
        <v>Normal weight</v>
      </c>
      <c r="K1345" s="41" t="str">
        <f>VLOOKUP(A1345,'Medical Examinations'!A1345:J3679,5,FALSE)</f>
        <v>Diabetese</v>
      </c>
      <c r="L1345" s="42">
        <f>VLOOKUP(Healthcare!A1345,'Hospitalisation Details'!A1345:L3687,6,FALSE)</f>
        <v>34993</v>
      </c>
      <c r="M1345" s="43">
        <f>VLOOKUP(A1345,'Hospitalisation Details'!A1345:L3687,9,FALSE)</f>
        <v>8071.57</v>
      </c>
      <c r="N1345" s="40" t="str">
        <f>VLOOKUP(Healthcare!A1345,'Hospitalisation Details'!A1345:L3687,10,FALSE)</f>
        <v>tier - 3</v>
      </c>
      <c r="O1345" s="41" t="str">
        <f>VLOOKUP(A1345,'Hospitalisation Details'!A1344:L3687,11,FALSE)</f>
        <v>tier - 1</v>
      </c>
      <c r="P1345" s="41" t="str">
        <f>VLOOKUP(A1345,'Hospitalisation Details'!A1344:L3687,12)</f>
        <v>R1011</v>
      </c>
      <c r="Q1345" s="44">
        <f ca="1">VLOOKUP(A1345,'Hospitalisation Details'!A1344:L3687,7,FALSE)</f>
        <v>30</v>
      </c>
    </row>
    <row r="1346" spans="1:17" ht="15.5" x14ac:dyDescent="0.35">
      <c r="A1346" s="29" t="s">
        <v>1022</v>
      </c>
      <c r="B1346" s="30" t="str">
        <f>VLOOKUP(A1346,'Customer Names'!A1346:E3680,3,FALSE)</f>
        <v>O'Kelly</v>
      </c>
      <c r="C1346" s="31">
        <f>VLOOKUP(A1346,'Medical Examinations'!A1346:J3680,2,FALSE)</f>
        <v>36.200000000000003</v>
      </c>
      <c r="D1346" s="30">
        <f>VLOOKUP(A1346,'Medical Examinations'!A1346:J3680,4,FALSE)</f>
        <v>6.81</v>
      </c>
      <c r="E1346" s="32" t="str">
        <f>VLOOKUP(A1346,'Medical Examinations'!A1346:J3680,6,FALSE)</f>
        <v>Yes</v>
      </c>
      <c r="F1346" s="33" t="str">
        <f>VLOOKUP(A1346,'Medical Examinations'!A1346:J3680,7,FALSE)</f>
        <v>No</v>
      </c>
      <c r="G1346" s="33" t="str">
        <f>VLOOKUP(A1346,'Medical Examinations'!A1346:J3680,8,FALSE)</f>
        <v>No</v>
      </c>
      <c r="H1346" s="33">
        <f>VLOOKUP(A1346,'Medical Examinations'!A1346:J3680,9,FALSE)</f>
        <v>1</v>
      </c>
      <c r="I1346" s="33" t="str">
        <f>VLOOKUP(A1346,'Medical Examinations'!A1346:J3680,10,FALSE)</f>
        <v>No</v>
      </c>
      <c r="J1346" s="33" t="str">
        <f>VLOOKUP(A1346,'Medical Examinations'!A1346:J3680,3,FALSE)</f>
        <v>Obesity</v>
      </c>
      <c r="K1346" s="33" t="str">
        <f>VLOOKUP(A1346,'Medical Examinations'!A1346:J3680,5,FALSE)</f>
        <v>Diabetese</v>
      </c>
      <c r="L1346" s="34">
        <f>VLOOKUP(Healthcare!A1346,'Hospitalisation Details'!A1346:L3688,6,FALSE)</f>
        <v>35048</v>
      </c>
      <c r="M1346" s="35">
        <f>VLOOKUP(A1346,'Hospitalisation Details'!A1346:L3688,9,FALSE)</f>
        <v>8068.19</v>
      </c>
      <c r="N1346" s="32" t="str">
        <f>VLOOKUP(Healthcare!A1346,'Hospitalisation Details'!A1346:L3688,10,FALSE)</f>
        <v>tier - 3</v>
      </c>
      <c r="O1346" s="33" t="str">
        <f>VLOOKUP(A1346,'Hospitalisation Details'!A1345:L3688,11,FALSE)</f>
        <v>tier - 2</v>
      </c>
      <c r="P1346" s="33" t="str">
        <f>VLOOKUP(A1346,'Hospitalisation Details'!A1345:L3688,12)</f>
        <v>R1011</v>
      </c>
      <c r="Q1346" s="36">
        <f ca="1">VLOOKUP(A1346,'Hospitalisation Details'!A1345:L3688,7,FALSE)</f>
        <v>30</v>
      </c>
    </row>
    <row r="1347" spans="1:17" ht="15.5" x14ac:dyDescent="0.35">
      <c r="A1347" s="37" t="s">
        <v>1021</v>
      </c>
      <c r="B1347" s="38" t="str">
        <f>VLOOKUP(A1347,'Customer Names'!A1347:E3681,3,FALSE)</f>
        <v>Huff</v>
      </c>
      <c r="C1347" s="39">
        <f>VLOOKUP(A1347,'Medical Examinations'!A1347:J3681,2,FALSE)</f>
        <v>18.87</v>
      </c>
      <c r="D1347" s="38">
        <f>VLOOKUP(A1347,'Medical Examinations'!A1347:J3681,4,FALSE)</f>
        <v>8.06</v>
      </c>
      <c r="E1347" s="40" t="str">
        <f>VLOOKUP(A1347,'Medical Examinations'!A1347:J3681,6,FALSE)</f>
        <v>No</v>
      </c>
      <c r="F1347" s="41" t="str">
        <f>VLOOKUP(A1347,'Medical Examinations'!A1347:J3681,7,FALSE)</f>
        <v>No</v>
      </c>
      <c r="G1347" s="41" t="str">
        <f>VLOOKUP(A1347,'Medical Examinations'!A1347:J3681,8,FALSE)</f>
        <v>No</v>
      </c>
      <c r="H1347" s="41">
        <f>VLOOKUP(A1347,'Medical Examinations'!A1347:J3681,9,FALSE)</f>
        <v>0</v>
      </c>
      <c r="I1347" s="41" t="str">
        <f>VLOOKUP(A1347,'Medical Examinations'!A1347:J3681,10,FALSE)</f>
        <v>No</v>
      </c>
      <c r="J1347" s="41" t="str">
        <f>VLOOKUP(A1347,'Medical Examinations'!A1347:J3681,3,FALSE)</f>
        <v>Normal weight</v>
      </c>
      <c r="K1347" s="41" t="str">
        <f>VLOOKUP(A1347,'Medical Examinations'!A1347:J3681,5,FALSE)</f>
        <v>Diabetese</v>
      </c>
      <c r="L1347" s="42">
        <f>VLOOKUP(Healthcare!A1347,'Hospitalisation Details'!A1347:L3689,6,FALSE)</f>
        <v>34922</v>
      </c>
      <c r="M1347" s="43">
        <f>VLOOKUP(A1347,'Hospitalisation Details'!A1347:L3689,9,FALSE)</f>
        <v>8067.83</v>
      </c>
      <c r="N1347" s="40" t="str">
        <f>VLOOKUP(Healthcare!A1347,'Hospitalisation Details'!A1347:L3689,10,FALSE)</f>
        <v>tier - 3</v>
      </c>
      <c r="O1347" s="41" t="str">
        <f>VLOOKUP(A1347,'Hospitalisation Details'!A1346:L3689,11,FALSE)</f>
        <v>tier - 1</v>
      </c>
      <c r="P1347" s="41" t="str">
        <f>VLOOKUP(A1347,'Hospitalisation Details'!A1346:L3689,12)</f>
        <v>R1013</v>
      </c>
      <c r="Q1347" s="44">
        <f ca="1">VLOOKUP(A1347,'Hospitalisation Details'!A1346:L3689,7,FALSE)</f>
        <v>31</v>
      </c>
    </row>
    <row r="1348" spans="1:17" ht="15.5" x14ac:dyDescent="0.35">
      <c r="A1348" s="29" t="s">
        <v>1020</v>
      </c>
      <c r="B1348" s="30" t="str">
        <f>VLOOKUP(A1348,'Customer Names'!A1348:E3682,3,FALSE)</f>
        <v>Dye</v>
      </c>
      <c r="C1348" s="31">
        <f>VLOOKUP(A1348,'Medical Examinations'!A1348:J3682,2,FALSE)</f>
        <v>32.299999999999997</v>
      </c>
      <c r="D1348" s="30">
        <f>VLOOKUP(A1348,'Medical Examinations'!A1348:J3682,4,FALSE)</f>
        <v>6.74</v>
      </c>
      <c r="E1348" s="32" t="str">
        <f>VLOOKUP(A1348,'Medical Examinations'!A1348:J3682,6,FALSE)</f>
        <v>Yes</v>
      </c>
      <c r="F1348" s="33" t="str">
        <f>VLOOKUP(A1348,'Medical Examinations'!A1348:J3682,7,FALSE)</f>
        <v>No</v>
      </c>
      <c r="G1348" s="33" t="str">
        <f>VLOOKUP(A1348,'Medical Examinations'!A1348:J3682,8,FALSE)</f>
        <v>No</v>
      </c>
      <c r="H1348" s="33">
        <f>VLOOKUP(A1348,'Medical Examinations'!A1348:J3682,9,FALSE)</f>
        <v>1</v>
      </c>
      <c r="I1348" s="33" t="str">
        <f>VLOOKUP(A1348,'Medical Examinations'!A1348:J3682,10,FALSE)</f>
        <v>No</v>
      </c>
      <c r="J1348" s="33" t="str">
        <f>VLOOKUP(A1348,'Medical Examinations'!A1348:J3682,3,FALSE)</f>
        <v>Obesity</v>
      </c>
      <c r="K1348" s="33" t="str">
        <f>VLOOKUP(A1348,'Medical Examinations'!A1348:J3682,5,FALSE)</f>
        <v>Diabetese</v>
      </c>
      <c r="L1348" s="34">
        <f>VLOOKUP(Healthcare!A1348,'Hospitalisation Details'!A1348:L3690,6,FALSE)</f>
        <v>34878</v>
      </c>
      <c r="M1348" s="35">
        <f>VLOOKUP(A1348,'Hospitalisation Details'!A1348:L3690,9,FALSE)</f>
        <v>8062.76</v>
      </c>
      <c r="N1348" s="32" t="str">
        <f>VLOOKUP(Healthcare!A1348,'Hospitalisation Details'!A1348:L3690,10,FALSE)</f>
        <v>tier - 3</v>
      </c>
      <c r="O1348" s="33" t="str">
        <f>VLOOKUP(A1348,'Hospitalisation Details'!A1347:L3690,11,FALSE)</f>
        <v>tier - 3</v>
      </c>
      <c r="P1348" s="33" t="str">
        <f>VLOOKUP(A1348,'Hospitalisation Details'!A1347:L3690,12)</f>
        <v>R1011</v>
      </c>
      <c r="Q1348" s="36">
        <f ca="1">VLOOKUP(A1348,'Hospitalisation Details'!A1347:L3690,7,FALSE)</f>
        <v>31</v>
      </c>
    </row>
    <row r="1349" spans="1:17" ht="15.5" x14ac:dyDescent="0.35">
      <c r="A1349" s="37" t="s">
        <v>1019</v>
      </c>
      <c r="B1349" s="38" t="str">
        <f>VLOOKUP(A1349,'Customer Names'!A1349:E3683,3,FALSE)</f>
        <v>Willard</v>
      </c>
      <c r="C1349" s="39">
        <f>VLOOKUP(A1349,'Medical Examinations'!A1349:J3683,2,FALSE)</f>
        <v>22.64</v>
      </c>
      <c r="D1349" s="38">
        <f>VLOOKUP(A1349,'Medical Examinations'!A1349:J3683,4,FALSE)</f>
        <v>6.54</v>
      </c>
      <c r="E1349" s="40" t="str">
        <f>VLOOKUP(A1349,'Medical Examinations'!A1349:J3683,6,FALSE)</f>
        <v>Yes</v>
      </c>
      <c r="F1349" s="41" t="str">
        <f>VLOOKUP(A1349,'Medical Examinations'!A1349:J3683,7,FALSE)</f>
        <v>No</v>
      </c>
      <c r="G1349" s="41" t="str">
        <f>VLOOKUP(A1349,'Medical Examinations'!A1349:J3683,8,FALSE)</f>
        <v>No</v>
      </c>
      <c r="H1349" s="41">
        <f>VLOOKUP(A1349,'Medical Examinations'!A1349:J3683,9,FALSE)</f>
        <v>2</v>
      </c>
      <c r="I1349" s="41" t="str">
        <f>VLOOKUP(A1349,'Medical Examinations'!A1349:J3683,10,FALSE)</f>
        <v>No</v>
      </c>
      <c r="J1349" s="41" t="str">
        <f>VLOOKUP(A1349,'Medical Examinations'!A1349:J3683,3,FALSE)</f>
        <v>Normal weight</v>
      </c>
      <c r="K1349" s="41" t="str">
        <f>VLOOKUP(A1349,'Medical Examinations'!A1349:J3683,5,FALSE)</f>
        <v>Diabetese</v>
      </c>
      <c r="L1349" s="42">
        <f>VLOOKUP(Healthcare!A1349,'Hospitalisation Details'!A1349:L3691,6,FALSE)</f>
        <v>33219</v>
      </c>
      <c r="M1349" s="43">
        <f>VLOOKUP(A1349,'Hospitalisation Details'!A1349:L3691,9,FALSE)</f>
        <v>8062.31</v>
      </c>
      <c r="N1349" s="40" t="str">
        <f>VLOOKUP(Healthcare!A1349,'Hospitalisation Details'!A1349:L3691,10,FALSE)</f>
        <v>tier - 2</v>
      </c>
      <c r="O1349" s="41" t="str">
        <f>VLOOKUP(A1349,'Hospitalisation Details'!A1348:L3691,11,FALSE)</f>
        <v>tier - 1</v>
      </c>
      <c r="P1349" s="41" t="str">
        <f>VLOOKUP(A1349,'Hospitalisation Details'!A1348:L3691,12)</f>
        <v>R1013</v>
      </c>
      <c r="Q1349" s="44">
        <f ca="1">VLOOKUP(A1349,'Hospitalisation Details'!A1348:L3691,7,FALSE)</f>
        <v>35</v>
      </c>
    </row>
    <row r="1350" spans="1:17" ht="15.5" x14ac:dyDescent="0.35">
      <c r="A1350" s="29" t="s">
        <v>1018</v>
      </c>
      <c r="B1350" s="30" t="str">
        <f>VLOOKUP(A1350,'Customer Names'!A1350:E3684,3,FALSE)</f>
        <v>D'Addario</v>
      </c>
      <c r="C1350" s="31">
        <f>VLOOKUP(A1350,'Medical Examinations'!A1350:J3684,2,FALSE)</f>
        <v>28.69</v>
      </c>
      <c r="D1350" s="30">
        <f>VLOOKUP(A1350,'Medical Examinations'!A1350:J3684,4,FALSE)</f>
        <v>5.4</v>
      </c>
      <c r="E1350" s="32" t="str">
        <f>VLOOKUP(A1350,'Medical Examinations'!A1350:J3684,6,FALSE)</f>
        <v>No</v>
      </c>
      <c r="F1350" s="33" t="str">
        <f>VLOOKUP(A1350,'Medical Examinations'!A1350:J3684,7,FALSE)</f>
        <v>No</v>
      </c>
      <c r="G1350" s="33" t="str">
        <f>VLOOKUP(A1350,'Medical Examinations'!A1350:J3684,8,FALSE)</f>
        <v>No</v>
      </c>
      <c r="H1350" s="33">
        <f>VLOOKUP(A1350,'Medical Examinations'!A1350:J3684,9,FALSE)</f>
        <v>0</v>
      </c>
      <c r="I1350" s="33" t="str">
        <f>VLOOKUP(A1350,'Medical Examinations'!A1350:J3684,10,FALSE)</f>
        <v>No</v>
      </c>
      <c r="J1350" s="33" t="str">
        <f>VLOOKUP(A1350,'Medical Examinations'!A1350:J3684,3,FALSE)</f>
        <v>Overweight</v>
      </c>
      <c r="K1350" s="33" t="str">
        <f>VLOOKUP(A1350,'Medical Examinations'!A1350:J3684,5,FALSE)</f>
        <v>Normal</v>
      </c>
      <c r="L1350" s="34">
        <f>VLOOKUP(Healthcare!A1350,'Hospitalisation Details'!A1350:L3692,6,FALSE)</f>
        <v>33965</v>
      </c>
      <c r="M1350" s="35">
        <f>VLOOKUP(A1350,'Hospitalisation Details'!A1350:L3692,9,FALSE)</f>
        <v>8059.68</v>
      </c>
      <c r="N1350" s="32" t="str">
        <f>VLOOKUP(Healthcare!A1350,'Hospitalisation Details'!A1350:L3692,10,FALSE)</f>
        <v>tier - 2</v>
      </c>
      <c r="O1350" s="33" t="str">
        <f>VLOOKUP(A1350,'Hospitalisation Details'!A1349:L3692,11,FALSE)</f>
        <v>tier - 3</v>
      </c>
      <c r="P1350" s="33" t="str">
        <f>VLOOKUP(A1350,'Hospitalisation Details'!A1349:L3692,12)</f>
        <v>R1012</v>
      </c>
      <c r="Q1350" s="36">
        <f ca="1">VLOOKUP(A1350,'Hospitalisation Details'!A1349:L3692,7,FALSE)</f>
        <v>33</v>
      </c>
    </row>
    <row r="1351" spans="1:17" ht="15.5" x14ac:dyDescent="0.35">
      <c r="A1351" s="37" t="s">
        <v>1017</v>
      </c>
      <c r="B1351" s="38" t="str">
        <f>VLOOKUP(A1351,'Customer Names'!A1351:E3685,3,FALSE)</f>
        <v>Buchanan</v>
      </c>
      <c r="C1351" s="39">
        <f>VLOOKUP(A1351,'Medical Examinations'!A1351:J3685,2,FALSE)</f>
        <v>28.16</v>
      </c>
      <c r="D1351" s="38">
        <f>VLOOKUP(A1351,'Medical Examinations'!A1351:J3685,4,FALSE)</f>
        <v>5.58</v>
      </c>
      <c r="E1351" s="40" t="str">
        <f>VLOOKUP(A1351,'Medical Examinations'!A1351:J3685,6,FALSE)</f>
        <v>Yes</v>
      </c>
      <c r="F1351" s="41" t="str">
        <f>VLOOKUP(A1351,'Medical Examinations'!A1351:J3685,7,FALSE)</f>
        <v>No</v>
      </c>
      <c r="G1351" s="41" t="str">
        <f>VLOOKUP(A1351,'Medical Examinations'!A1351:J3685,8,FALSE)</f>
        <v>No</v>
      </c>
      <c r="H1351" s="41">
        <f>VLOOKUP(A1351,'Medical Examinations'!A1351:J3685,9,FALSE)</f>
        <v>0</v>
      </c>
      <c r="I1351" s="41" t="str">
        <f>VLOOKUP(A1351,'Medical Examinations'!A1351:J3685,10,FALSE)</f>
        <v>No</v>
      </c>
      <c r="J1351" s="41" t="str">
        <f>VLOOKUP(A1351,'Medical Examinations'!A1351:J3685,3,FALSE)</f>
        <v>Overweight</v>
      </c>
      <c r="K1351" s="41" t="str">
        <f>VLOOKUP(A1351,'Medical Examinations'!A1351:J3685,5,FALSE)</f>
        <v>Normal</v>
      </c>
      <c r="L1351" s="42">
        <f>VLOOKUP(Healthcare!A1351,'Hospitalisation Details'!A1351:L3693,6,FALSE)</f>
        <v>35031</v>
      </c>
      <c r="M1351" s="43">
        <f>VLOOKUP(A1351,'Hospitalisation Details'!A1351:L3693,9,FALSE)</f>
        <v>8059.06</v>
      </c>
      <c r="N1351" s="40" t="str">
        <f>VLOOKUP(Healthcare!A1351,'Hospitalisation Details'!A1351:L3693,10,FALSE)</f>
        <v>tier - 2</v>
      </c>
      <c r="O1351" s="41" t="str">
        <f>VLOOKUP(A1351,'Hospitalisation Details'!A1350:L3693,11,FALSE)</f>
        <v>tier - 3</v>
      </c>
      <c r="P1351" s="41" t="str">
        <f>VLOOKUP(A1351,'Hospitalisation Details'!A1350:L3693,12)</f>
        <v>R1012</v>
      </c>
      <c r="Q1351" s="44">
        <f ca="1">VLOOKUP(A1351,'Hospitalisation Details'!A1350:L3693,7,FALSE)</f>
        <v>30</v>
      </c>
    </row>
    <row r="1352" spans="1:17" ht="15.5" x14ac:dyDescent="0.35">
      <c r="A1352" s="29" t="s">
        <v>1016</v>
      </c>
      <c r="B1352" s="30" t="str">
        <f>VLOOKUP(A1352,'Customer Names'!A1352:E3686,3,FALSE)</f>
        <v>Clark</v>
      </c>
      <c r="C1352" s="31">
        <f>VLOOKUP(A1352,'Medical Examinations'!A1352:J3686,2,FALSE)</f>
        <v>45.54</v>
      </c>
      <c r="D1352" s="30">
        <f>VLOOKUP(A1352,'Medical Examinations'!A1352:J3686,4,FALSE)</f>
        <v>5.84</v>
      </c>
      <c r="E1352" s="32" t="str">
        <f>VLOOKUP(A1352,'Medical Examinations'!A1352:J3686,6,FALSE)</f>
        <v>No</v>
      </c>
      <c r="F1352" s="33" t="str">
        <f>VLOOKUP(A1352,'Medical Examinations'!A1352:J3686,7,FALSE)</f>
        <v>No</v>
      </c>
      <c r="G1352" s="33" t="str">
        <f>VLOOKUP(A1352,'Medical Examinations'!A1352:J3686,8,FALSE)</f>
        <v>Yes</v>
      </c>
      <c r="H1352" s="33">
        <f>VLOOKUP(A1352,'Medical Examinations'!A1352:J3686,9,FALSE)</f>
        <v>1</v>
      </c>
      <c r="I1352" s="33" t="str">
        <f>VLOOKUP(A1352,'Medical Examinations'!A1352:J3686,10,FALSE)</f>
        <v>No</v>
      </c>
      <c r="J1352" s="33" t="str">
        <f>VLOOKUP(A1352,'Medical Examinations'!A1352:J3686,3,FALSE)</f>
        <v>Obesity</v>
      </c>
      <c r="K1352" s="33" t="str">
        <f>VLOOKUP(A1352,'Medical Examinations'!A1352:J3686,5,FALSE)</f>
        <v>Prediabetese</v>
      </c>
      <c r="L1352" s="34">
        <f>VLOOKUP(Healthcare!A1352,'Hospitalisation Details'!A1352:L3694,6,FALSE)</f>
        <v>37967</v>
      </c>
      <c r="M1352" s="35">
        <f>VLOOKUP(A1352,'Hospitalisation Details'!A1352:L3694,9,FALSE)</f>
        <v>8035.64</v>
      </c>
      <c r="N1352" s="32" t="str">
        <f>VLOOKUP(Healthcare!A1352,'Hospitalisation Details'!A1352:L3694,10,FALSE)</f>
        <v>tier - 2</v>
      </c>
      <c r="O1352" s="33" t="str">
        <f>VLOOKUP(A1352,'Hospitalisation Details'!A1351:L3694,11,FALSE)</f>
        <v>tier - 2</v>
      </c>
      <c r="P1352" s="33" t="str">
        <f>VLOOKUP(A1352,'Hospitalisation Details'!A1351:L3694,12)</f>
        <v>R1012</v>
      </c>
      <c r="Q1352" s="36">
        <f ca="1">VLOOKUP(A1352,'Hospitalisation Details'!A1351:L3694,7,FALSE)</f>
        <v>22</v>
      </c>
    </row>
    <row r="1353" spans="1:17" ht="15.5" x14ac:dyDescent="0.35">
      <c r="A1353" s="37" t="s">
        <v>1015</v>
      </c>
      <c r="B1353" s="38" t="str">
        <f>VLOOKUP(A1353,'Customer Names'!A1353:E3687,3,FALSE)</f>
        <v>Waterson</v>
      </c>
      <c r="C1353" s="39">
        <f>VLOOKUP(A1353,'Medical Examinations'!A1353:J3687,2,FALSE)</f>
        <v>28.7</v>
      </c>
      <c r="D1353" s="38">
        <f>VLOOKUP(A1353,'Medical Examinations'!A1353:J3687,4,FALSE)</f>
        <v>4.2</v>
      </c>
      <c r="E1353" s="40" t="str">
        <f>VLOOKUP(A1353,'Medical Examinations'!A1353:J3687,6,FALSE)</f>
        <v>No</v>
      </c>
      <c r="F1353" s="41" t="str">
        <f>VLOOKUP(A1353,'Medical Examinations'!A1353:J3687,7,FALSE)</f>
        <v>No</v>
      </c>
      <c r="G1353" s="41" t="str">
        <f>VLOOKUP(A1353,'Medical Examinations'!A1353:J3687,8,FALSE)</f>
        <v>No</v>
      </c>
      <c r="H1353" s="41">
        <f>VLOOKUP(A1353,'Medical Examinations'!A1353:J3687,9,FALSE)</f>
        <v>0</v>
      </c>
      <c r="I1353" s="41" t="str">
        <f>VLOOKUP(A1353,'Medical Examinations'!A1353:J3687,10,FALSE)</f>
        <v>No</v>
      </c>
      <c r="J1353" s="41" t="str">
        <f>VLOOKUP(A1353,'Medical Examinations'!A1353:J3687,3,FALSE)</f>
        <v>Overweight</v>
      </c>
      <c r="K1353" s="41" t="str">
        <f>VLOOKUP(A1353,'Medical Examinations'!A1353:J3687,5,FALSE)</f>
        <v>Normal</v>
      </c>
      <c r="L1353" s="42">
        <f>VLOOKUP(Healthcare!A1353,'Hospitalisation Details'!A1353:L3695,6,FALSE)</f>
        <v>35740</v>
      </c>
      <c r="M1353" s="43">
        <f>VLOOKUP(A1353,'Hospitalisation Details'!A1353:L3695,9,FALSE)</f>
        <v>8027.97</v>
      </c>
      <c r="N1353" s="40" t="str">
        <f>VLOOKUP(Healthcare!A1353,'Hospitalisation Details'!A1353:L3695,10,FALSE)</f>
        <v>tier - 3</v>
      </c>
      <c r="O1353" s="41" t="str">
        <f>VLOOKUP(A1353,'Hospitalisation Details'!A1352:L3695,11,FALSE)</f>
        <v>tier - 2</v>
      </c>
      <c r="P1353" s="41" t="str">
        <f>VLOOKUP(A1353,'Hospitalisation Details'!A1352:L3695,12)</f>
        <v>R1011</v>
      </c>
      <c r="Q1353" s="44">
        <f ca="1">VLOOKUP(A1353,'Hospitalisation Details'!A1352:L3695,7,FALSE)</f>
        <v>28</v>
      </c>
    </row>
    <row r="1354" spans="1:17" ht="15.5" x14ac:dyDescent="0.35">
      <c r="A1354" s="29" t="s">
        <v>1014</v>
      </c>
      <c r="B1354" s="30" t="str">
        <f>VLOOKUP(A1354,'Customer Names'!A1354:E3688,3,FALSE)</f>
        <v>Piras</v>
      </c>
      <c r="C1354" s="31">
        <f>VLOOKUP(A1354,'Medical Examinations'!A1354:J3688,2,FALSE)</f>
        <v>27.74</v>
      </c>
      <c r="D1354" s="30">
        <f>VLOOKUP(A1354,'Medical Examinations'!A1354:J3688,4,FALSE)</f>
        <v>6.06</v>
      </c>
      <c r="E1354" s="32" t="str">
        <f>VLOOKUP(A1354,'Medical Examinations'!A1354:J3688,6,FALSE)</f>
        <v>Yes</v>
      </c>
      <c r="F1354" s="33" t="str">
        <f>VLOOKUP(A1354,'Medical Examinations'!A1354:J3688,7,FALSE)</f>
        <v>No</v>
      </c>
      <c r="G1354" s="33" t="str">
        <f>VLOOKUP(A1354,'Medical Examinations'!A1354:J3688,8,FALSE)</f>
        <v>No</v>
      </c>
      <c r="H1354" s="33">
        <f>VLOOKUP(A1354,'Medical Examinations'!A1354:J3688,9,FALSE)</f>
        <v>0</v>
      </c>
      <c r="I1354" s="33" t="str">
        <f>VLOOKUP(A1354,'Medical Examinations'!A1354:J3688,10,FALSE)</f>
        <v>No</v>
      </c>
      <c r="J1354" s="33" t="str">
        <f>VLOOKUP(A1354,'Medical Examinations'!A1354:J3688,3,FALSE)</f>
        <v>Overweight</v>
      </c>
      <c r="K1354" s="33" t="str">
        <f>VLOOKUP(A1354,'Medical Examinations'!A1354:J3688,5,FALSE)</f>
        <v>Prediabetese</v>
      </c>
      <c r="L1354" s="34">
        <f>VLOOKUP(Healthcare!A1354,'Hospitalisation Details'!A1354:L3696,6,FALSE)</f>
        <v>35419</v>
      </c>
      <c r="M1354" s="35">
        <f>VLOOKUP(A1354,'Hospitalisation Details'!A1354:L3696,9,FALSE)</f>
        <v>8026.67</v>
      </c>
      <c r="N1354" s="32" t="str">
        <f>VLOOKUP(Healthcare!A1354,'Hospitalisation Details'!A1354:L3696,10,FALSE)</f>
        <v>tier - 2</v>
      </c>
      <c r="O1354" s="33" t="str">
        <f>VLOOKUP(A1354,'Hospitalisation Details'!A1353:L3696,11,FALSE)</f>
        <v>tier - 2</v>
      </c>
      <c r="P1354" s="33" t="str">
        <f>VLOOKUP(A1354,'Hospitalisation Details'!A1353:L3696,12)</f>
        <v>R1012</v>
      </c>
      <c r="Q1354" s="36">
        <f ca="1">VLOOKUP(A1354,'Hospitalisation Details'!A1353:L3696,7,FALSE)</f>
        <v>29</v>
      </c>
    </row>
    <row r="1355" spans="1:17" ht="15.5" x14ac:dyDescent="0.35">
      <c r="A1355" s="37" t="s">
        <v>1013</v>
      </c>
      <c r="B1355" s="38" t="str">
        <f>VLOOKUP(A1355,'Customer Names'!A1355:E3689,3,FALSE)</f>
        <v>Olson</v>
      </c>
      <c r="C1355" s="39">
        <f>VLOOKUP(A1355,'Medical Examinations'!A1355:J3689,2,FALSE)</f>
        <v>36.954999999999998</v>
      </c>
      <c r="D1355" s="38">
        <f>VLOOKUP(A1355,'Medical Examinations'!A1355:J3689,4,FALSE)</f>
        <v>7.57</v>
      </c>
      <c r="E1355" s="40" t="str">
        <f>VLOOKUP(A1355,'Medical Examinations'!A1355:J3689,6,FALSE)</f>
        <v>No</v>
      </c>
      <c r="F1355" s="41" t="str">
        <f>VLOOKUP(A1355,'Medical Examinations'!A1355:J3689,7,FALSE)</f>
        <v>No</v>
      </c>
      <c r="G1355" s="41" t="str">
        <f>VLOOKUP(A1355,'Medical Examinations'!A1355:J3689,8,FALSE)</f>
        <v>No</v>
      </c>
      <c r="H1355" s="41">
        <f>VLOOKUP(A1355,'Medical Examinations'!A1355:J3689,9,FALSE)</f>
        <v>0</v>
      </c>
      <c r="I1355" s="41" t="str">
        <f>VLOOKUP(A1355,'Medical Examinations'!A1355:J3689,10,FALSE)</f>
        <v>No</v>
      </c>
      <c r="J1355" s="41" t="str">
        <f>VLOOKUP(A1355,'Medical Examinations'!A1355:J3689,3,FALSE)</f>
        <v>Obesity</v>
      </c>
      <c r="K1355" s="41" t="str">
        <f>VLOOKUP(A1355,'Medical Examinations'!A1355:J3689,5,FALSE)</f>
        <v>Diabetese</v>
      </c>
      <c r="L1355" s="42">
        <f>VLOOKUP(Healthcare!A1355,'Hospitalisation Details'!A1355:L3697,6,FALSE)</f>
        <v>35993</v>
      </c>
      <c r="M1355" s="43">
        <f>VLOOKUP(A1355,'Hospitalisation Details'!A1355:L3697,9,FALSE)</f>
        <v>8023.14</v>
      </c>
      <c r="N1355" s="40" t="str">
        <f>VLOOKUP(Healthcare!A1355,'Hospitalisation Details'!A1355:L3697,10,FALSE)</f>
        <v>tier - 2</v>
      </c>
      <c r="O1355" s="41" t="str">
        <f>VLOOKUP(A1355,'Hospitalisation Details'!A1354:L3697,11,FALSE)</f>
        <v>tier - 3</v>
      </c>
      <c r="P1355" s="41" t="str">
        <f>VLOOKUP(A1355,'Hospitalisation Details'!A1354:L3697,12)</f>
        <v>R1012</v>
      </c>
      <c r="Q1355" s="44">
        <f ca="1">VLOOKUP(A1355,'Hospitalisation Details'!A1354:L3697,7,FALSE)</f>
        <v>28</v>
      </c>
    </row>
    <row r="1356" spans="1:17" ht="15.5" x14ac:dyDescent="0.35">
      <c r="A1356" s="29" t="s">
        <v>1012</v>
      </c>
      <c r="B1356" s="30" t="str">
        <f>VLOOKUP(A1356,'Customer Names'!A1356:E3690,3,FALSE)</f>
        <v>Manfredi</v>
      </c>
      <c r="C1356" s="31">
        <f>VLOOKUP(A1356,'Medical Examinations'!A1356:J3690,2,FALSE)</f>
        <v>30.69</v>
      </c>
      <c r="D1356" s="30">
        <f>VLOOKUP(A1356,'Medical Examinations'!A1356:J3690,4,FALSE)</f>
        <v>6.15</v>
      </c>
      <c r="E1356" s="32" t="str">
        <f>VLOOKUP(A1356,'Medical Examinations'!A1356:J3690,6,FALSE)</f>
        <v>No</v>
      </c>
      <c r="F1356" s="33" t="str">
        <f>VLOOKUP(A1356,'Medical Examinations'!A1356:J3690,7,FALSE)</f>
        <v>No</v>
      </c>
      <c r="G1356" s="33" t="str">
        <f>VLOOKUP(A1356,'Medical Examinations'!A1356:J3690,8,FALSE)</f>
        <v>No</v>
      </c>
      <c r="H1356" s="33">
        <f>VLOOKUP(A1356,'Medical Examinations'!A1356:J3690,9,FALSE)</f>
        <v>0</v>
      </c>
      <c r="I1356" s="33" t="str">
        <f>VLOOKUP(A1356,'Medical Examinations'!A1356:J3690,10,FALSE)</f>
        <v>No</v>
      </c>
      <c r="J1356" s="33" t="str">
        <f>VLOOKUP(A1356,'Medical Examinations'!A1356:J3690,3,FALSE)</f>
        <v>Obesity</v>
      </c>
      <c r="K1356" s="33" t="str">
        <f>VLOOKUP(A1356,'Medical Examinations'!A1356:J3690,5,FALSE)</f>
        <v>Prediabetese</v>
      </c>
      <c r="L1356" s="34">
        <f>VLOOKUP(Healthcare!A1356,'Hospitalisation Details'!A1356:L3698,6,FALSE)</f>
        <v>36467</v>
      </c>
      <c r="M1356" s="35">
        <f>VLOOKUP(A1356,'Hospitalisation Details'!A1356:L3698,9,FALSE)</f>
        <v>8021.11</v>
      </c>
      <c r="N1356" s="32" t="str">
        <f>VLOOKUP(Healthcare!A1356,'Hospitalisation Details'!A1356:L3698,10,FALSE)</f>
        <v>tier - 2</v>
      </c>
      <c r="O1356" s="33" t="str">
        <f>VLOOKUP(A1356,'Hospitalisation Details'!A1355:L3698,11,FALSE)</f>
        <v>tier - 1</v>
      </c>
      <c r="P1356" s="33" t="str">
        <f>VLOOKUP(A1356,'Hospitalisation Details'!A1355:L3698,12)</f>
        <v>R1012</v>
      </c>
      <c r="Q1356" s="36">
        <f ca="1">VLOOKUP(A1356,'Hospitalisation Details'!A1355:L3698,7,FALSE)</f>
        <v>26</v>
      </c>
    </row>
    <row r="1357" spans="1:17" ht="15.5" x14ac:dyDescent="0.35">
      <c r="A1357" s="37" t="s">
        <v>1011</v>
      </c>
      <c r="B1357" s="38" t="str">
        <f>VLOOKUP(A1357,'Customer Names'!A1357:E3691,3,FALSE)</f>
        <v>Landberg</v>
      </c>
      <c r="C1357" s="39">
        <f>VLOOKUP(A1357,'Medical Examinations'!A1357:J3691,2,FALSE)</f>
        <v>24.984999999999999</v>
      </c>
      <c r="D1357" s="38">
        <f>VLOOKUP(A1357,'Medical Examinations'!A1357:J3691,4,FALSE)</f>
        <v>4.5599999999999996</v>
      </c>
      <c r="E1357" s="40" t="str">
        <f>VLOOKUP(A1357,'Medical Examinations'!A1357:J3691,6,FALSE)</f>
        <v>No</v>
      </c>
      <c r="F1357" s="41" t="str">
        <f>VLOOKUP(A1357,'Medical Examinations'!A1357:J3691,7,FALSE)</f>
        <v>No</v>
      </c>
      <c r="G1357" s="41" t="str">
        <f>VLOOKUP(A1357,'Medical Examinations'!A1357:J3691,8,FALSE)</f>
        <v>No</v>
      </c>
      <c r="H1357" s="41">
        <f>VLOOKUP(A1357,'Medical Examinations'!A1357:J3691,9,FALSE)</f>
        <v>0</v>
      </c>
      <c r="I1357" s="41" t="str">
        <f>VLOOKUP(A1357,'Medical Examinations'!A1357:J3691,10,FALSE)</f>
        <v>No</v>
      </c>
      <c r="J1357" s="41" t="str">
        <f>VLOOKUP(A1357,'Medical Examinations'!A1357:J3691,3,FALSE)</f>
        <v>Normal weight</v>
      </c>
      <c r="K1357" s="41" t="str">
        <f>VLOOKUP(A1357,'Medical Examinations'!A1357:J3691,5,FALSE)</f>
        <v>Normal</v>
      </c>
      <c r="L1357" s="42">
        <f>VLOOKUP(Healthcare!A1357,'Hospitalisation Details'!A1357:L3699,6,FALSE)</f>
        <v>33185</v>
      </c>
      <c r="M1357" s="43">
        <f>VLOOKUP(A1357,'Hospitalisation Details'!A1357:L3699,9,FALSE)</f>
        <v>8017.06</v>
      </c>
      <c r="N1357" s="40" t="str">
        <f>VLOOKUP(Healthcare!A1357,'Hospitalisation Details'!A1357:L3699,10,FALSE)</f>
        <v>tier - 2</v>
      </c>
      <c r="O1357" s="41" t="str">
        <f>VLOOKUP(A1357,'Hospitalisation Details'!A1356:L3699,11,FALSE)</f>
        <v>tier - 2</v>
      </c>
      <c r="P1357" s="41" t="str">
        <f>VLOOKUP(A1357,'Hospitalisation Details'!A1356:L3699,12)</f>
        <v>R1012</v>
      </c>
      <c r="Q1357" s="44">
        <f ca="1">VLOOKUP(A1357,'Hospitalisation Details'!A1356:L3699,7,FALSE)</f>
        <v>35</v>
      </c>
    </row>
    <row r="1358" spans="1:17" ht="15.5" x14ac:dyDescent="0.35">
      <c r="A1358" s="29" t="s">
        <v>1010</v>
      </c>
      <c r="B1358" s="30" t="str">
        <f>VLOOKUP(A1358,'Customer Names'!A1358:E3692,3,FALSE)</f>
        <v>Flynn</v>
      </c>
      <c r="C1358" s="31">
        <f>VLOOKUP(A1358,'Medical Examinations'!A1358:J3692,2,FALSE)</f>
        <v>39.42</v>
      </c>
      <c r="D1358" s="30">
        <f>VLOOKUP(A1358,'Medical Examinations'!A1358:J3692,4,FALSE)</f>
        <v>4.72</v>
      </c>
      <c r="E1358" s="32" t="str">
        <f>VLOOKUP(A1358,'Medical Examinations'!A1358:J3692,6,FALSE)</f>
        <v>Yes</v>
      </c>
      <c r="F1358" s="33" t="str">
        <f>VLOOKUP(A1358,'Medical Examinations'!A1358:J3692,7,FALSE)</f>
        <v>No</v>
      </c>
      <c r="G1358" s="33" t="str">
        <f>VLOOKUP(A1358,'Medical Examinations'!A1358:J3692,8,FALSE)</f>
        <v>No</v>
      </c>
      <c r="H1358" s="33">
        <f>VLOOKUP(A1358,'Medical Examinations'!A1358:J3692,9,FALSE)</f>
        <v>1</v>
      </c>
      <c r="I1358" s="33" t="str">
        <f>VLOOKUP(A1358,'Medical Examinations'!A1358:J3692,10,FALSE)</f>
        <v>No</v>
      </c>
      <c r="J1358" s="33" t="str">
        <f>VLOOKUP(A1358,'Medical Examinations'!A1358:J3692,3,FALSE)</f>
        <v>Obesity</v>
      </c>
      <c r="K1358" s="33" t="str">
        <f>VLOOKUP(A1358,'Medical Examinations'!A1358:J3692,5,FALSE)</f>
        <v>Normal</v>
      </c>
      <c r="L1358" s="34">
        <f>VLOOKUP(Healthcare!A1358,'Hospitalisation Details'!A1358:L3700,6,FALSE)</f>
        <v>34960</v>
      </c>
      <c r="M1358" s="35">
        <f>VLOOKUP(A1358,'Hospitalisation Details'!A1358:L3700,9,FALSE)</f>
        <v>8014.62</v>
      </c>
      <c r="N1358" s="32" t="str">
        <f>VLOOKUP(Healthcare!A1358,'Hospitalisation Details'!A1358:L3700,10,FALSE)</f>
        <v>tier - 2</v>
      </c>
      <c r="O1358" s="33" t="str">
        <f>VLOOKUP(A1358,'Hospitalisation Details'!A1357:L3700,11,FALSE)</f>
        <v>tier - 3</v>
      </c>
      <c r="P1358" s="33" t="str">
        <f>VLOOKUP(A1358,'Hospitalisation Details'!A1357:L3700,12)</f>
        <v>R1012</v>
      </c>
      <c r="Q1358" s="36">
        <f ca="1">VLOOKUP(A1358,'Hospitalisation Details'!A1357:L3700,7,FALSE)</f>
        <v>30</v>
      </c>
    </row>
    <row r="1359" spans="1:17" ht="15.5" x14ac:dyDescent="0.35">
      <c r="A1359" s="37" t="s">
        <v>1009</v>
      </c>
      <c r="B1359" s="38" t="str">
        <f>VLOOKUP(A1359,'Customer Names'!A1359:E3693,3,FALSE)</f>
        <v>Bishop</v>
      </c>
      <c r="C1359" s="39">
        <f>VLOOKUP(A1359,'Medical Examinations'!A1359:J3693,2,FALSE)</f>
        <v>16.8</v>
      </c>
      <c r="D1359" s="38">
        <f>VLOOKUP(A1359,'Medical Examinations'!A1359:J3693,4,FALSE)</f>
        <v>7.98</v>
      </c>
      <c r="E1359" s="40" t="str">
        <f>VLOOKUP(A1359,'Medical Examinations'!A1359:J3693,6,FALSE)</f>
        <v>No</v>
      </c>
      <c r="F1359" s="41" t="str">
        <f>VLOOKUP(A1359,'Medical Examinations'!A1359:J3693,7,FALSE)</f>
        <v>No</v>
      </c>
      <c r="G1359" s="41" t="str">
        <f>VLOOKUP(A1359,'Medical Examinations'!A1359:J3693,8,FALSE)</f>
        <v>No</v>
      </c>
      <c r="H1359" s="41">
        <f>VLOOKUP(A1359,'Medical Examinations'!A1359:J3693,9,FALSE)</f>
        <v>0</v>
      </c>
      <c r="I1359" s="41" t="str">
        <f>VLOOKUP(A1359,'Medical Examinations'!A1359:J3693,10,FALSE)</f>
        <v>No</v>
      </c>
      <c r="J1359" s="41" t="str">
        <f>VLOOKUP(A1359,'Medical Examinations'!A1359:J3693,3,FALSE)</f>
        <v>Underweight</v>
      </c>
      <c r="K1359" s="41" t="str">
        <f>VLOOKUP(A1359,'Medical Examinations'!A1359:J3693,5,FALSE)</f>
        <v>Diabetese</v>
      </c>
      <c r="L1359" s="42">
        <f>VLOOKUP(Healthcare!A1359,'Hospitalisation Details'!A1359:L3701,6,FALSE)</f>
        <v>33838</v>
      </c>
      <c r="M1359" s="43">
        <f>VLOOKUP(A1359,'Hospitalisation Details'!A1359:L3701,9,FALSE)</f>
        <v>8004.96</v>
      </c>
      <c r="N1359" s="40" t="str">
        <f>VLOOKUP(Healthcare!A1359,'Hospitalisation Details'!A1359:L3701,10,FALSE)</f>
        <v>tier - 3</v>
      </c>
      <c r="O1359" s="41" t="str">
        <f>VLOOKUP(A1359,'Hospitalisation Details'!A1358:L3701,11,FALSE)</f>
        <v>tier - 1</v>
      </c>
      <c r="P1359" s="41" t="str">
        <f>VLOOKUP(A1359,'Hospitalisation Details'!A1358:L3701,12)</f>
        <v>R1013</v>
      </c>
      <c r="Q1359" s="44">
        <f ca="1">VLOOKUP(A1359,'Hospitalisation Details'!A1358:L3701,7,FALSE)</f>
        <v>34</v>
      </c>
    </row>
    <row r="1360" spans="1:17" ht="15.5" x14ac:dyDescent="0.35">
      <c r="A1360" s="29" t="s">
        <v>1008</v>
      </c>
      <c r="B1360" s="30" t="str">
        <f>VLOOKUP(A1360,'Customer Names'!A1360:E3694,3,FALSE)</f>
        <v>Devitt</v>
      </c>
      <c r="C1360" s="31">
        <f>VLOOKUP(A1360,'Medical Examinations'!A1360:J3694,2,FALSE)</f>
        <v>23.274999999999999</v>
      </c>
      <c r="D1360" s="30">
        <f>VLOOKUP(A1360,'Medical Examinations'!A1360:J3694,4,FALSE)</f>
        <v>6.26</v>
      </c>
      <c r="E1360" s="32" t="str">
        <f>VLOOKUP(A1360,'Medical Examinations'!A1360:J3694,6,FALSE)</f>
        <v>Yes</v>
      </c>
      <c r="F1360" s="33" t="str">
        <f>VLOOKUP(A1360,'Medical Examinations'!A1360:J3694,7,FALSE)</f>
        <v>No</v>
      </c>
      <c r="G1360" s="33" t="str">
        <f>VLOOKUP(A1360,'Medical Examinations'!A1360:J3694,8,FALSE)</f>
        <v>Yes</v>
      </c>
      <c r="H1360" s="33">
        <f>VLOOKUP(A1360,'Medical Examinations'!A1360:J3694,9,FALSE)</f>
        <v>1</v>
      </c>
      <c r="I1360" s="33" t="str">
        <f>VLOOKUP(A1360,'Medical Examinations'!A1360:J3694,10,FALSE)</f>
        <v>No</v>
      </c>
      <c r="J1360" s="33" t="str">
        <f>VLOOKUP(A1360,'Medical Examinations'!A1360:J3694,3,FALSE)</f>
        <v>Normal weight</v>
      </c>
      <c r="K1360" s="33" t="str">
        <f>VLOOKUP(A1360,'Medical Examinations'!A1360:J3694,5,FALSE)</f>
        <v>Prediabetese</v>
      </c>
      <c r="L1360" s="34">
        <f>VLOOKUP(Healthcare!A1360,'Hospitalisation Details'!A1360:L3702,6,FALSE)</f>
        <v>34201</v>
      </c>
      <c r="M1360" s="35">
        <f>VLOOKUP(A1360,'Hospitalisation Details'!A1360:L3702,9,FALSE)</f>
        <v>7986.48</v>
      </c>
      <c r="N1360" s="32" t="str">
        <f>VLOOKUP(Healthcare!A1360,'Hospitalisation Details'!A1360:L3702,10,FALSE)</f>
        <v>tier - 2</v>
      </c>
      <c r="O1360" s="33" t="str">
        <f>VLOOKUP(A1360,'Hospitalisation Details'!A1359:L3702,11,FALSE)</f>
        <v>tier - 3</v>
      </c>
      <c r="P1360" s="33" t="str">
        <f>VLOOKUP(A1360,'Hospitalisation Details'!A1359:L3702,12)</f>
        <v>R1024</v>
      </c>
      <c r="Q1360" s="36">
        <f ca="1">VLOOKUP(A1360,'Hospitalisation Details'!A1359:L3702,7,FALSE)</f>
        <v>33</v>
      </c>
    </row>
    <row r="1361" spans="1:17" ht="15.5" x14ac:dyDescent="0.35">
      <c r="A1361" s="37" t="s">
        <v>1007</v>
      </c>
      <c r="B1361" s="38" t="str">
        <f>VLOOKUP(A1361,'Customer Names'!A1361:E3695,3,FALSE)</f>
        <v>Lynch</v>
      </c>
      <c r="C1361" s="39">
        <f>VLOOKUP(A1361,'Medical Examinations'!A1361:J3695,2,FALSE)</f>
        <v>22.8</v>
      </c>
      <c r="D1361" s="38">
        <f>VLOOKUP(A1361,'Medical Examinations'!A1361:J3695,4,FALSE)</f>
        <v>4.29</v>
      </c>
      <c r="E1361" s="40" t="str">
        <f>VLOOKUP(A1361,'Medical Examinations'!A1361:J3695,6,FALSE)</f>
        <v>Yes</v>
      </c>
      <c r="F1361" s="41" t="str">
        <f>VLOOKUP(A1361,'Medical Examinations'!A1361:J3695,7,FALSE)</f>
        <v>No</v>
      </c>
      <c r="G1361" s="41" t="str">
        <f>VLOOKUP(A1361,'Medical Examinations'!A1361:J3695,8,FALSE)</f>
        <v>Yes</v>
      </c>
      <c r="H1361" s="41">
        <f>VLOOKUP(A1361,'Medical Examinations'!A1361:J3695,9,FALSE)</f>
        <v>1</v>
      </c>
      <c r="I1361" s="41" t="str">
        <f>VLOOKUP(A1361,'Medical Examinations'!A1361:J3695,10,FALSE)</f>
        <v>No</v>
      </c>
      <c r="J1361" s="41" t="str">
        <f>VLOOKUP(A1361,'Medical Examinations'!A1361:J3695,3,FALSE)</f>
        <v>Normal weight</v>
      </c>
      <c r="K1361" s="41" t="str">
        <f>VLOOKUP(A1361,'Medical Examinations'!A1361:J3695,5,FALSE)</f>
        <v>Normal</v>
      </c>
      <c r="L1361" s="42">
        <f>VLOOKUP(Healthcare!A1361,'Hospitalisation Details'!A1361:L3703,6,FALSE)</f>
        <v>34209</v>
      </c>
      <c r="M1361" s="43">
        <f>VLOOKUP(A1361,'Hospitalisation Details'!A1361:L3703,9,FALSE)</f>
        <v>7985.82</v>
      </c>
      <c r="N1361" s="40" t="str">
        <f>VLOOKUP(Healthcare!A1361,'Hospitalisation Details'!A1361:L3703,10,FALSE)</f>
        <v>tier - 2</v>
      </c>
      <c r="O1361" s="41" t="str">
        <f>VLOOKUP(A1361,'Hospitalisation Details'!A1360:L3703,11,FALSE)</f>
        <v>tier - 1</v>
      </c>
      <c r="P1361" s="41" t="str">
        <f>VLOOKUP(A1361,'Hospitalisation Details'!A1360:L3703,12)</f>
        <v>R1024</v>
      </c>
      <c r="Q1361" s="44">
        <f ca="1">VLOOKUP(A1361,'Hospitalisation Details'!A1360:L3703,7,FALSE)</f>
        <v>33</v>
      </c>
    </row>
    <row r="1362" spans="1:17" ht="15.5" x14ac:dyDescent="0.35">
      <c r="A1362" s="29" t="s">
        <v>1006</v>
      </c>
      <c r="B1362" s="30" t="str">
        <f>VLOOKUP(A1362,'Customer Names'!A1362:E3696,3,FALSE)</f>
        <v>Tramontano</v>
      </c>
      <c r="C1362" s="31">
        <f>VLOOKUP(A1362,'Medical Examinations'!A1362:J3696,2,FALSE)</f>
        <v>24.3</v>
      </c>
      <c r="D1362" s="30">
        <f>VLOOKUP(A1362,'Medical Examinations'!A1362:J3696,4,FALSE)</f>
        <v>5.43</v>
      </c>
      <c r="E1362" s="32" t="str">
        <f>VLOOKUP(A1362,'Medical Examinations'!A1362:J3696,6,FALSE)</f>
        <v>No</v>
      </c>
      <c r="F1362" s="33" t="str">
        <f>VLOOKUP(A1362,'Medical Examinations'!A1362:J3696,7,FALSE)</f>
        <v>No</v>
      </c>
      <c r="G1362" s="33" t="str">
        <f>VLOOKUP(A1362,'Medical Examinations'!A1362:J3696,8,FALSE)</f>
        <v>No</v>
      </c>
      <c r="H1362" s="33">
        <f>VLOOKUP(A1362,'Medical Examinations'!A1362:J3696,9,FALSE)</f>
        <v>2</v>
      </c>
      <c r="I1362" s="33" t="str">
        <f>VLOOKUP(A1362,'Medical Examinations'!A1362:J3696,10,FALSE)</f>
        <v>No</v>
      </c>
      <c r="J1362" s="33" t="str">
        <f>VLOOKUP(A1362,'Medical Examinations'!A1362:J3696,3,FALSE)</f>
        <v>Normal weight</v>
      </c>
      <c r="K1362" s="33" t="str">
        <f>VLOOKUP(A1362,'Medical Examinations'!A1362:J3696,5,FALSE)</f>
        <v>Normal</v>
      </c>
      <c r="L1362" s="34">
        <f>VLOOKUP(Healthcare!A1362,'Hospitalisation Details'!A1362:L3704,6,FALSE)</f>
        <v>33931</v>
      </c>
      <c r="M1362" s="35">
        <f>VLOOKUP(A1362,'Hospitalisation Details'!A1362:L3704,9,FALSE)</f>
        <v>7980.34</v>
      </c>
      <c r="N1362" s="32" t="str">
        <f>VLOOKUP(Healthcare!A1362,'Hospitalisation Details'!A1362:L3704,10,FALSE)</f>
        <v>tier - 2</v>
      </c>
      <c r="O1362" s="33" t="str">
        <f>VLOOKUP(A1362,'Hospitalisation Details'!A1361:L3704,11,FALSE)</f>
        <v>tier - 2</v>
      </c>
      <c r="P1362" s="33" t="str">
        <f>VLOOKUP(A1362,'Hospitalisation Details'!A1361:L3704,12)</f>
        <v>R1013</v>
      </c>
      <c r="Q1362" s="36">
        <f ca="1">VLOOKUP(A1362,'Hospitalisation Details'!A1361:L3704,7,FALSE)</f>
        <v>33</v>
      </c>
    </row>
    <row r="1363" spans="1:17" ht="15.5" x14ac:dyDescent="0.35">
      <c r="A1363" s="37" t="s">
        <v>1005</v>
      </c>
      <c r="B1363" s="38" t="str">
        <f>VLOOKUP(A1363,'Customer Names'!A1363:E3697,3,FALSE)</f>
        <v>Davidson</v>
      </c>
      <c r="C1363" s="39">
        <f>VLOOKUP(A1363,'Medical Examinations'!A1363:J3697,2,FALSE)</f>
        <v>25.13</v>
      </c>
      <c r="D1363" s="38">
        <f>VLOOKUP(A1363,'Medical Examinations'!A1363:J3697,4,FALSE)</f>
        <v>8</v>
      </c>
      <c r="E1363" s="40" t="str">
        <f>VLOOKUP(A1363,'Medical Examinations'!A1363:J3697,6,FALSE)</f>
        <v>Yes</v>
      </c>
      <c r="F1363" s="41" t="str">
        <f>VLOOKUP(A1363,'Medical Examinations'!A1363:J3697,7,FALSE)</f>
        <v>No</v>
      </c>
      <c r="G1363" s="41" t="str">
        <f>VLOOKUP(A1363,'Medical Examinations'!A1363:J3697,8,FALSE)</f>
        <v>No</v>
      </c>
      <c r="H1363" s="41">
        <f>VLOOKUP(A1363,'Medical Examinations'!A1363:J3697,9,FALSE)</f>
        <v>1</v>
      </c>
      <c r="I1363" s="41" t="str">
        <f>VLOOKUP(A1363,'Medical Examinations'!A1363:J3697,10,FALSE)</f>
        <v>No</v>
      </c>
      <c r="J1363" s="41" t="str">
        <f>VLOOKUP(A1363,'Medical Examinations'!A1363:J3697,3,FALSE)</f>
        <v>Overweight</v>
      </c>
      <c r="K1363" s="41" t="str">
        <f>VLOOKUP(A1363,'Medical Examinations'!A1363:J3697,5,FALSE)</f>
        <v>Diabetese</v>
      </c>
      <c r="L1363" s="42">
        <f>VLOOKUP(Healthcare!A1363,'Hospitalisation Details'!A1363:L3705,6,FALSE)</f>
        <v>34921</v>
      </c>
      <c r="M1363" s="43">
        <f>VLOOKUP(A1363,'Hospitalisation Details'!A1363:L3705,9,FALSE)</f>
        <v>7966.81</v>
      </c>
      <c r="N1363" s="40" t="str">
        <f>VLOOKUP(Healthcare!A1363,'Hospitalisation Details'!A1363:L3705,10,FALSE)</f>
        <v>tier - 2</v>
      </c>
      <c r="O1363" s="41" t="str">
        <f>VLOOKUP(A1363,'Hospitalisation Details'!A1362:L3705,11,FALSE)</f>
        <v>tier - 2</v>
      </c>
      <c r="P1363" s="41" t="str">
        <f>VLOOKUP(A1363,'Hospitalisation Details'!A1362:L3705,12)</f>
        <v>R1013</v>
      </c>
      <c r="Q1363" s="44">
        <f ca="1">VLOOKUP(A1363,'Hospitalisation Details'!A1362:L3705,7,FALSE)</f>
        <v>31</v>
      </c>
    </row>
    <row r="1364" spans="1:17" ht="15.5" x14ac:dyDescent="0.35">
      <c r="A1364" s="29" t="s">
        <v>1004</v>
      </c>
      <c r="B1364" s="30" t="str">
        <f>VLOOKUP(A1364,'Customer Names'!A1364:E3698,3,FALSE)</f>
        <v>Burke</v>
      </c>
      <c r="C1364" s="31">
        <f>VLOOKUP(A1364,'Medical Examinations'!A1364:J3698,2,FALSE)</f>
        <v>22.72</v>
      </c>
      <c r="D1364" s="30">
        <f>VLOOKUP(A1364,'Medical Examinations'!A1364:J3698,4,FALSE)</f>
        <v>9.9600000000000009</v>
      </c>
      <c r="E1364" s="32" t="str">
        <f>VLOOKUP(A1364,'Medical Examinations'!A1364:J3698,6,FALSE)</f>
        <v>Yes</v>
      </c>
      <c r="F1364" s="33" t="str">
        <f>VLOOKUP(A1364,'Medical Examinations'!A1364:J3698,7,FALSE)</f>
        <v>No</v>
      </c>
      <c r="G1364" s="33" t="str">
        <f>VLOOKUP(A1364,'Medical Examinations'!A1364:J3698,8,FALSE)</f>
        <v>No</v>
      </c>
      <c r="H1364" s="33">
        <f>VLOOKUP(A1364,'Medical Examinations'!A1364:J3698,9,FALSE)</f>
        <v>2</v>
      </c>
      <c r="I1364" s="33" t="str">
        <f>VLOOKUP(A1364,'Medical Examinations'!A1364:J3698,10,FALSE)</f>
        <v>No</v>
      </c>
      <c r="J1364" s="33" t="str">
        <f>VLOOKUP(A1364,'Medical Examinations'!A1364:J3698,3,FALSE)</f>
        <v>Normal weight</v>
      </c>
      <c r="K1364" s="33" t="str">
        <f>VLOOKUP(A1364,'Medical Examinations'!A1364:J3698,5,FALSE)</f>
        <v>Diabetese</v>
      </c>
      <c r="L1364" s="34">
        <f>VLOOKUP(Healthcare!A1364,'Hospitalisation Details'!A1364:L3706,6,FALSE)</f>
        <v>33043</v>
      </c>
      <c r="M1364" s="35">
        <f>VLOOKUP(A1364,'Hospitalisation Details'!A1364:L3706,9,FALSE)</f>
        <v>7958.13</v>
      </c>
      <c r="N1364" s="32" t="str">
        <f>VLOOKUP(Healthcare!A1364,'Hospitalisation Details'!A1364:L3706,10,FALSE)</f>
        <v>tier - 2</v>
      </c>
      <c r="O1364" s="33" t="str">
        <f>VLOOKUP(A1364,'Hospitalisation Details'!A1363:L3706,11,FALSE)</f>
        <v>tier - 2</v>
      </c>
      <c r="P1364" s="33" t="str">
        <f>VLOOKUP(A1364,'Hospitalisation Details'!A1363:L3706,12)</f>
        <v>R1013</v>
      </c>
      <c r="Q1364" s="36">
        <f ca="1">VLOOKUP(A1364,'Hospitalisation Details'!A1363:L3706,7,FALSE)</f>
        <v>36</v>
      </c>
    </row>
    <row r="1365" spans="1:17" ht="15.5" x14ac:dyDescent="0.35">
      <c r="A1365" s="37" t="s">
        <v>1003</v>
      </c>
      <c r="B1365" s="38" t="str">
        <f>VLOOKUP(A1365,'Customer Names'!A1365:E3699,3,FALSE)</f>
        <v>McGraw</v>
      </c>
      <c r="C1365" s="39">
        <f>VLOOKUP(A1365,'Medical Examinations'!A1365:J3699,2,FALSE)</f>
        <v>32.6</v>
      </c>
      <c r="D1365" s="38">
        <f>VLOOKUP(A1365,'Medical Examinations'!A1365:J3699,4,FALSE)</f>
        <v>6.8</v>
      </c>
      <c r="E1365" s="40" t="str">
        <f>VLOOKUP(A1365,'Medical Examinations'!A1365:J3699,6,FALSE)</f>
        <v>Yes</v>
      </c>
      <c r="F1365" s="41" t="str">
        <f>VLOOKUP(A1365,'Medical Examinations'!A1365:J3699,7,FALSE)</f>
        <v>No</v>
      </c>
      <c r="G1365" s="41" t="str">
        <f>VLOOKUP(A1365,'Medical Examinations'!A1365:J3699,8,FALSE)</f>
        <v>No</v>
      </c>
      <c r="H1365" s="41">
        <f>VLOOKUP(A1365,'Medical Examinations'!A1365:J3699,9,FALSE)</f>
        <v>0</v>
      </c>
      <c r="I1365" s="41" t="str">
        <f>VLOOKUP(A1365,'Medical Examinations'!A1365:J3699,10,FALSE)</f>
        <v>No</v>
      </c>
      <c r="J1365" s="41" t="str">
        <f>VLOOKUP(A1365,'Medical Examinations'!A1365:J3699,3,FALSE)</f>
        <v>Obesity</v>
      </c>
      <c r="K1365" s="41" t="str">
        <f>VLOOKUP(A1365,'Medical Examinations'!A1365:J3699,5,FALSE)</f>
        <v>Diabetese</v>
      </c>
      <c r="L1365" s="42">
        <f>VLOOKUP(Healthcare!A1365,'Hospitalisation Details'!A1365:L3707,6,FALSE)</f>
        <v>33600</v>
      </c>
      <c r="M1365" s="43">
        <f>VLOOKUP(A1365,'Hospitalisation Details'!A1365:L3707,9,FALSE)</f>
        <v>7954.52</v>
      </c>
      <c r="N1365" s="40" t="str">
        <f>VLOOKUP(Healthcare!A1365,'Hospitalisation Details'!A1365:L3707,10,FALSE)</f>
        <v>tier - 2</v>
      </c>
      <c r="O1365" s="41" t="str">
        <f>VLOOKUP(A1365,'Hospitalisation Details'!A1364:L3707,11,FALSE)</f>
        <v>tier - 2</v>
      </c>
      <c r="P1365" s="41" t="str">
        <f>VLOOKUP(A1365,'Hospitalisation Details'!A1364:L3707,12)</f>
        <v>R1011</v>
      </c>
      <c r="Q1365" s="44">
        <f ca="1">VLOOKUP(A1365,'Hospitalisation Details'!A1364:L3707,7,FALSE)</f>
        <v>34</v>
      </c>
    </row>
    <row r="1366" spans="1:17" ht="15.5" x14ac:dyDescent="0.35">
      <c r="A1366" s="29" t="s">
        <v>1002</v>
      </c>
      <c r="B1366" s="30" t="str">
        <f>VLOOKUP(A1366,'Customer Names'!A1366:E3700,3,FALSE)</f>
        <v>Fellure</v>
      </c>
      <c r="C1366" s="31">
        <f>VLOOKUP(A1366,'Medical Examinations'!A1366:J3700,2,FALSE)</f>
        <v>17.28</v>
      </c>
      <c r="D1366" s="30">
        <f>VLOOKUP(A1366,'Medical Examinations'!A1366:J3700,4,FALSE)</f>
        <v>6.22</v>
      </c>
      <c r="E1366" s="32" t="str">
        <f>VLOOKUP(A1366,'Medical Examinations'!A1366:J3700,6,FALSE)</f>
        <v>Yes</v>
      </c>
      <c r="F1366" s="33" t="str">
        <f>VLOOKUP(A1366,'Medical Examinations'!A1366:J3700,7,FALSE)</f>
        <v>No</v>
      </c>
      <c r="G1366" s="33" t="str">
        <f>VLOOKUP(A1366,'Medical Examinations'!A1366:J3700,8,FALSE)</f>
        <v>No</v>
      </c>
      <c r="H1366" s="33">
        <f>VLOOKUP(A1366,'Medical Examinations'!A1366:J3700,9,FALSE)</f>
        <v>2</v>
      </c>
      <c r="I1366" s="33" t="str">
        <f>VLOOKUP(A1366,'Medical Examinations'!A1366:J3700,10,FALSE)</f>
        <v>No</v>
      </c>
      <c r="J1366" s="33" t="str">
        <f>VLOOKUP(A1366,'Medical Examinations'!A1366:J3700,3,FALSE)</f>
        <v>Underweight</v>
      </c>
      <c r="K1366" s="33" t="str">
        <f>VLOOKUP(A1366,'Medical Examinations'!A1366:J3700,5,FALSE)</f>
        <v>Prediabetese</v>
      </c>
      <c r="L1366" s="34">
        <f>VLOOKUP(Healthcare!A1366,'Hospitalisation Details'!A1366:L3708,6,FALSE)</f>
        <v>35255</v>
      </c>
      <c r="M1366" s="35">
        <f>VLOOKUP(A1366,'Hospitalisation Details'!A1366:L3708,9,FALSE)</f>
        <v>7953.72</v>
      </c>
      <c r="N1366" s="32" t="str">
        <f>VLOOKUP(Healthcare!A1366,'Hospitalisation Details'!A1366:L3708,10,FALSE)</f>
        <v>tier - 3</v>
      </c>
      <c r="O1366" s="33" t="str">
        <f>VLOOKUP(A1366,'Hospitalisation Details'!A1365:L3708,11,FALSE)</f>
        <v>tier - 3</v>
      </c>
      <c r="P1366" s="33" t="str">
        <f>VLOOKUP(A1366,'Hospitalisation Details'!A1365:L3708,12)</f>
        <v>R1012</v>
      </c>
      <c r="Q1366" s="36">
        <f ca="1">VLOOKUP(A1366,'Hospitalisation Details'!A1365:L3708,7,FALSE)</f>
        <v>30</v>
      </c>
    </row>
    <row r="1367" spans="1:17" ht="15.5" x14ac:dyDescent="0.35">
      <c r="A1367" s="37" t="s">
        <v>1001</v>
      </c>
      <c r="B1367" s="38" t="str">
        <f>VLOOKUP(A1367,'Customer Names'!A1367:E3701,3,FALSE)</f>
        <v>Sanford</v>
      </c>
      <c r="C1367" s="39">
        <f>VLOOKUP(A1367,'Medical Examinations'!A1367:J3701,2,FALSE)</f>
        <v>27.92</v>
      </c>
      <c r="D1367" s="38">
        <f>VLOOKUP(A1367,'Medical Examinations'!A1367:J3701,4,FALSE)</f>
        <v>5.79</v>
      </c>
      <c r="E1367" s="40" t="str">
        <f>VLOOKUP(A1367,'Medical Examinations'!A1367:J3701,6,FALSE)</f>
        <v>No</v>
      </c>
      <c r="F1367" s="41" t="str">
        <f>VLOOKUP(A1367,'Medical Examinations'!A1367:J3701,7,FALSE)</f>
        <v>No</v>
      </c>
      <c r="G1367" s="41" t="str">
        <f>VLOOKUP(A1367,'Medical Examinations'!A1367:J3701,8,FALSE)</f>
        <v>No</v>
      </c>
      <c r="H1367" s="41">
        <f>VLOOKUP(A1367,'Medical Examinations'!A1367:J3701,9,FALSE)</f>
        <v>1</v>
      </c>
      <c r="I1367" s="41" t="str">
        <f>VLOOKUP(A1367,'Medical Examinations'!A1367:J3701,10,FALSE)</f>
        <v>No</v>
      </c>
      <c r="J1367" s="41" t="str">
        <f>VLOOKUP(A1367,'Medical Examinations'!A1367:J3701,3,FALSE)</f>
        <v>Overweight</v>
      </c>
      <c r="K1367" s="41" t="str">
        <f>VLOOKUP(A1367,'Medical Examinations'!A1367:J3701,5,FALSE)</f>
        <v>Prediabetese</v>
      </c>
      <c r="L1367" s="42">
        <f>VLOOKUP(Healthcare!A1367,'Hospitalisation Details'!A1367:L3709,6,FALSE)</f>
        <v>35732</v>
      </c>
      <c r="M1367" s="43">
        <f>VLOOKUP(A1367,'Hospitalisation Details'!A1367:L3709,9,FALSE)</f>
        <v>7948.22</v>
      </c>
      <c r="N1367" s="40" t="str">
        <f>VLOOKUP(Healthcare!A1367,'Hospitalisation Details'!A1367:L3709,10,FALSE)</f>
        <v>tier - 2</v>
      </c>
      <c r="O1367" s="41" t="str">
        <f>VLOOKUP(A1367,'Hospitalisation Details'!A1366:L3709,11,FALSE)</f>
        <v>tier - 3</v>
      </c>
      <c r="P1367" s="41" t="str">
        <f>VLOOKUP(A1367,'Hospitalisation Details'!A1366:L3709,12)</f>
        <v>R1025</v>
      </c>
      <c r="Q1367" s="44">
        <f ca="1">VLOOKUP(A1367,'Hospitalisation Details'!A1366:L3709,7,FALSE)</f>
        <v>28</v>
      </c>
    </row>
    <row r="1368" spans="1:17" ht="15.5" x14ac:dyDescent="0.35">
      <c r="A1368" s="29" t="s">
        <v>1000</v>
      </c>
      <c r="B1368" s="30" t="str">
        <f>VLOOKUP(A1368,'Customer Names'!A1368:E3702,3,FALSE)</f>
        <v>Wrenn</v>
      </c>
      <c r="C1368" s="31">
        <f>VLOOKUP(A1368,'Medical Examinations'!A1368:J3702,2,FALSE)</f>
        <v>38.284999999999997</v>
      </c>
      <c r="D1368" s="30">
        <f>VLOOKUP(A1368,'Medical Examinations'!A1368:J3702,4,FALSE)</f>
        <v>5.41</v>
      </c>
      <c r="E1368" s="32" t="str">
        <f>VLOOKUP(A1368,'Medical Examinations'!A1368:J3702,6,FALSE)</f>
        <v>No</v>
      </c>
      <c r="F1368" s="33" t="str">
        <f>VLOOKUP(A1368,'Medical Examinations'!A1368:J3702,7,FALSE)</f>
        <v>No</v>
      </c>
      <c r="G1368" s="33" t="str">
        <f>VLOOKUP(A1368,'Medical Examinations'!A1368:J3702,8,FALSE)</f>
        <v>No</v>
      </c>
      <c r="H1368" s="33">
        <f>VLOOKUP(A1368,'Medical Examinations'!A1368:J3702,9,FALSE)</f>
        <v>0</v>
      </c>
      <c r="I1368" s="33" t="str">
        <f>VLOOKUP(A1368,'Medical Examinations'!A1368:J3702,10,FALSE)</f>
        <v>No</v>
      </c>
      <c r="J1368" s="33" t="str">
        <f>VLOOKUP(A1368,'Medical Examinations'!A1368:J3702,3,FALSE)</f>
        <v>Obesity</v>
      </c>
      <c r="K1368" s="33" t="str">
        <f>VLOOKUP(A1368,'Medical Examinations'!A1368:J3702,5,FALSE)</f>
        <v>Normal</v>
      </c>
      <c r="L1368" s="34">
        <f>VLOOKUP(Healthcare!A1368,'Hospitalisation Details'!A1368:L3710,6,FALSE)</f>
        <v>35631</v>
      </c>
      <c r="M1368" s="35">
        <f>VLOOKUP(A1368,'Hospitalisation Details'!A1368:L3710,9,FALSE)</f>
        <v>7935.29</v>
      </c>
      <c r="N1368" s="32" t="str">
        <f>VLOOKUP(Healthcare!A1368,'Hospitalisation Details'!A1368:L3710,10,FALSE)</f>
        <v>tier - 2</v>
      </c>
      <c r="O1368" s="33" t="str">
        <f>VLOOKUP(A1368,'Hospitalisation Details'!A1367:L3710,11,FALSE)</f>
        <v>tier - 1</v>
      </c>
      <c r="P1368" s="33" t="str">
        <f>VLOOKUP(A1368,'Hospitalisation Details'!A1367:L3710,12)</f>
        <v>R1024</v>
      </c>
      <c r="Q1368" s="36">
        <f ca="1">VLOOKUP(A1368,'Hospitalisation Details'!A1367:L3710,7,FALSE)</f>
        <v>29</v>
      </c>
    </row>
    <row r="1369" spans="1:17" ht="15.5" x14ac:dyDescent="0.35">
      <c r="A1369" s="37" t="s">
        <v>999</v>
      </c>
      <c r="B1369" s="38" t="str">
        <f>VLOOKUP(A1369,'Customer Names'!A1369:E3703,3,FALSE)</f>
        <v>Lindsey</v>
      </c>
      <c r="C1369" s="39">
        <f>VLOOKUP(A1369,'Medical Examinations'!A1369:J3703,2,FALSE)</f>
        <v>16.48</v>
      </c>
      <c r="D1369" s="38">
        <f>VLOOKUP(A1369,'Medical Examinations'!A1369:J3703,4,FALSE)</f>
        <v>11.05</v>
      </c>
      <c r="E1369" s="40" t="str">
        <f>VLOOKUP(A1369,'Medical Examinations'!A1369:J3703,6,FALSE)</f>
        <v>No</v>
      </c>
      <c r="F1369" s="41" t="str">
        <f>VLOOKUP(A1369,'Medical Examinations'!A1369:J3703,7,FALSE)</f>
        <v>No</v>
      </c>
      <c r="G1369" s="41" t="str">
        <f>VLOOKUP(A1369,'Medical Examinations'!A1369:J3703,8,FALSE)</f>
        <v>No</v>
      </c>
      <c r="H1369" s="41">
        <f>VLOOKUP(A1369,'Medical Examinations'!A1369:J3703,9,FALSE)</f>
        <v>0</v>
      </c>
      <c r="I1369" s="41" t="str">
        <f>VLOOKUP(A1369,'Medical Examinations'!A1369:J3703,10,FALSE)</f>
        <v>No</v>
      </c>
      <c r="J1369" s="41" t="str">
        <f>VLOOKUP(A1369,'Medical Examinations'!A1369:J3703,3,FALSE)</f>
        <v>Underweight</v>
      </c>
      <c r="K1369" s="41" t="str">
        <f>VLOOKUP(A1369,'Medical Examinations'!A1369:J3703,5,FALSE)</f>
        <v>Diabetese</v>
      </c>
      <c r="L1369" s="42">
        <f>VLOOKUP(Healthcare!A1369,'Hospitalisation Details'!A1369:L3711,6,FALSE)</f>
        <v>33887</v>
      </c>
      <c r="M1369" s="43">
        <f>VLOOKUP(A1369,'Hospitalisation Details'!A1369:L3711,9,FALSE)</f>
        <v>7896.41</v>
      </c>
      <c r="N1369" s="40" t="str">
        <f>VLOOKUP(Healthcare!A1369,'Hospitalisation Details'!A1369:L3711,10,FALSE)</f>
        <v>tier - 3</v>
      </c>
      <c r="O1369" s="41" t="str">
        <f>VLOOKUP(A1369,'Hospitalisation Details'!A1368:L3711,11,FALSE)</f>
        <v>tier - 2</v>
      </c>
      <c r="P1369" s="41" t="str">
        <f>VLOOKUP(A1369,'Hospitalisation Details'!A1368:L3711,12)</f>
        <v>R1013</v>
      </c>
      <c r="Q1369" s="44">
        <f ca="1">VLOOKUP(A1369,'Hospitalisation Details'!A1368:L3711,7,FALSE)</f>
        <v>33</v>
      </c>
    </row>
    <row r="1370" spans="1:17" ht="15.5" x14ac:dyDescent="0.35">
      <c r="A1370" s="29" t="s">
        <v>998</v>
      </c>
      <c r="B1370" s="30" t="str">
        <f>VLOOKUP(A1370,'Customer Names'!A1370:E3704,3,FALSE)</f>
        <v>Krueger</v>
      </c>
      <c r="C1370" s="31">
        <f>VLOOKUP(A1370,'Medical Examinations'!A1370:J3704,2,FALSE)</f>
        <v>38.57</v>
      </c>
      <c r="D1370" s="30">
        <f>VLOOKUP(A1370,'Medical Examinations'!A1370:J3704,4,FALSE)</f>
        <v>6.27</v>
      </c>
      <c r="E1370" s="32" t="str">
        <f>VLOOKUP(A1370,'Medical Examinations'!A1370:J3704,6,FALSE)</f>
        <v>No</v>
      </c>
      <c r="F1370" s="33" t="str">
        <f>VLOOKUP(A1370,'Medical Examinations'!A1370:J3704,7,FALSE)</f>
        <v>No</v>
      </c>
      <c r="G1370" s="33" t="str">
        <f>VLOOKUP(A1370,'Medical Examinations'!A1370:J3704,8,FALSE)</f>
        <v>No</v>
      </c>
      <c r="H1370" s="33">
        <f>VLOOKUP(A1370,'Medical Examinations'!A1370:J3704,9,FALSE)</f>
        <v>0</v>
      </c>
      <c r="I1370" s="33" t="str">
        <f>VLOOKUP(A1370,'Medical Examinations'!A1370:J3704,10,FALSE)</f>
        <v>No</v>
      </c>
      <c r="J1370" s="33" t="str">
        <f>VLOOKUP(A1370,'Medical Examinations'!A1370:J3704,3,FALSE)</f>
        <v>Obesity</v>
      </c>
      <c r="K1370" s="33" t="str">
        <f>VLOOKUP(A1370,'Medical Examinations'!A1370:J3704,5,FALSE)</f>
        <v>Prediabetese</v>
      </c>
      <c r="L1370" s="34">
        <f>VLOOKUP(Healthcare!A1370,'Hospitalisation Details'!A1370:L3712,6,FALSE)</f>
        <v>34655</v>
      </c>
      <c r="M1370" s="35">
        <f>VLOOKUP(A1370,'Hospitalisation Details'!A1370:L3712,9,FALSE)</f>
        <v>7851.85</v>
      </c>
      <c r="N1370" s="32" t="str">
        <f>VLOOKUP(Healthcare!A1370,'Hospitalisation Details'!A1370:L3712,10,FALSE)</f>
        <v>tier - 2</v>
      </c>
      <c r="O1370" s="33" t="str">
        <f>VLOOKUP(A1370,'Hospitalisation Details'!A1369:L3712,11,FALSE)</f>
        <v>tier - 3</v>
      </c>
      <c r="P1370" s="33" t="str">
        <f>VLOOKUP(A1370,'Hospitalisation Details'!A1369:L3712,12)</f>
        <v>R1012</v>
      </c>
      <c r="Q1370" s="36">
        <f ca="1">VLOOKUP(A1370,'Hospitalisation Details'!A1369:L3712,7,FALSE)</f>
        <v>31</v>
      </c>
    </row>
    <row r="1371" spans="1:17" ht="15.5" x14ac:dyDescent="0.35">
      <c r="A1371" s="37" t="s">
        <v>997</v>
      </c>
      <c r="B1371" s="38" t="str">
        <f>VLOOKUP(A1371,'Customer Names'!A1371:E3705,3,FALSE)</f>
        <v>Babler</v>
      </c>
      <c r="C1371" s="39">
        <f>VLOOKUP(A1371,'Medical Examinations'!A1371:J3705,2,FALSE)</f>
        <v>43.85</v>
      </c>
      <c r="D1371" s="38">
        <f>VLOOKUP(A1371,'Medical Examinations'!A1371:J3705,4,FALSE)</f>
        <v>4.7699999999999996</v>
      </c>
      <c r="E1371" s="40" t="str">
        <f>VLOOKUP(A1371,'Medical Examinations'!A1371:J3705,6,FALSE)</f>
        <v>Yes</v>
      </c>
      <c r="F1371" s="41" t="str">
        <f>VLOOKUP(A1371,'Medical Examinations'!A1371:J3705,7,FALSE)</f>
        <v>No</v>
      </c>
      <c r="G1371" s="41" t="str">
        <f>VLOOKUP(A1371,'Medical Examinations'!A1371:J3705,8,FALSE)</f>
        <v>No</v>
      </c>
      <c r="H1371" s="41">
        <f>VLOOKUP(A1371,'Medical Examinations'!A1371:J3705,9,FALSE)</f>
        <v>0</v>
      </c>
      <c r="I1371" s="41" t="str">
        <f>VLOOKUP(A1371,'Medical Examinations'!A1371:J3705,10,FALSE)</f>
        <v>No</v>
      </c>
      <c r="J1371" s="41" t="str">
        <f>VLOOKUP(A1371,'Medical Examinations'!A1371:J3705,3,FALSE)</f>
        <v>Obesity</v>
      </c>
      <c r="K1371" s="41" t="str">
        <f>VLOOKUP(A1371,'Medical Examinations'!A1371:J3705,5,FALSE)</f>
        <v>Normal</v>
      </c>
      <c r="L1371" s="42">
        <f>VLOOKUP(Healthcare!A1371,'Hospitalisation Details'!A1371:L3713,6,FALSE)</f>
        <v>37169</v>
      </c>
      <c r="M1371" s="43">
        <f>VLOOKUP(A1371,'Hospitalisation Details'!A1371:L3713,9,FALSE)</f>
        <v>7844.8</v>
      </c>
      <c r="N1371" s="40" t="str">
        <f>VLOOKUP(Healthcare!A1371,'Hospitalisation Details'!A1371:L3713,10,FALSE)</f>
        <v>tier - 2</v>
      </c>
      <c r="O1371" s="41" t="str">
        <f>VLOOKUP(A1371,'Hospitalisation Details'!A1370:L3713,11,FALSE)</f>
        <v>tier - 2</v>
      </c>
      <c r="P1371" s="41" t="str">
        <f>VLOOKUP(A1371,'Hospitalisation Details'!A1370:L3713,12)</f>
        <v>R1012</v>
      </c>
      <c r="Q1371" s="44">
        <f ca="1">VLOOKUP(A1371,'Hospitalisation Details'!A1370:L3713,7,FALSE)</f>
        <v>24</v>
      </c>
    </row>
    <row r="1372" spans="1:17" ht="15.5" x14ac:dyDescent="0.35">
      <c r="A1372" s="29" t="s">
        <v>996</v>
      </c>
      <c r="B1372" s="30" t="str">
        <f>VLOOKUP(A1372,'Customer Names'!A1372:E3706,3,FALSE)</f>
        <v>Brezenski</v>
      </c>
      <c r="C1372" s="31">
        <f>VLOOKUP(A1372,'Medical Examinations'!A1372:J3706,2,FALSE)</f>
        <v>30.11</v>
      </c>
      <c r="D1372" s="30">
        <f>VLOOKUP(A1372,'Medical Examinations'!A1372:J3706,4,FALSE)</f>
        <v>4.08</v>
      </c>
      <c r="E1372" s="32" t="str">
        <f>VLOOKUP(A1372,'Medical Examinations'!A1372:J3706,6,FALSE)</f>
        <v>No</v>
      </c>
      <c r="F1372" s="33" t="str">
        <f>VLOOKUP(A1372,'Medical Examinations'!A1372:J3706,7,FALSE)</f>
        <v>No</v>
      </c>
      <c r="G1372" s="33" t="str">
        <f>VLOOKUP(A1372,'Medical Examinations'!A1372:J3706,8,FALSE)</f>
        <v>No</v>
      </c>
      <c r="H1372" s="33">
        <f>VLOOKUP(A1372,'Medical Examinations'!A1372:J3706,9,FALSE)</f>
        <v>0</v>
      </c>
      <c r="I1372" s="33" t="str">
        <f>VLOOKUP(A1372,'Medical Examinations'!A1372:J3706,10,FALSE)</f>
        <v>No</v>
      </c>
      <c r="J1372" s="33" t="str">
        <f>VLOOKUP(A1372,'Medical Examinations'!A1372:J3706,3,FALSE)</f>
        <v>Obesity</v>
      </c>
      <c r="K1372" s="33" t="str">
        <f>VLOOKUP(A1372,'Medical Examinations'!A1372:J3706,5,FALSE)</f>
        <v>Normal</v>
      </c>
      <c r="L1372" s="34">
        <f>VLOOKUP(Healthcare!A1372,'Hospitalisation Details'!A1372:L3714,6,FALSE)</f>
        <v>36445</v>
      </c>
      <c r="M1372" s="35">
        <f>VLOOKUP(A1372,'Hospitalisation Details'!A1372:L3714,9,FALSE)</f>
        <v>7824.37</v>
      </c>
      <c r="N1372" s="32" t="str">
        <f>VLOOKUP(Healthcare!A1372,'Hospitalisation Details'!A1372:L3714,10,FALSE)</f>
        <v>tier - 2</v>
      </c>
      <c r="O1372" s="33" t="str">
        <f>VLOOKUP(A1372,'Hospitalisation Details'!A1371:L3714,11,FALSE)</f>
        <v>tier - 2</v>
      </c>
      <c r="P1372" s="33" t="str">
        <f>VLOOKUP(A1372,'Hospitalisation Details'!A1371:L3714,12)</f>
        <v>R1012</v>
      </c>
      <c r="Q1372" s="36">
        <f ca="1">VLOOKUP(A1372,'Hospitalisation Details'!A1371:L3714,7,FALSE)</f>
        <v>26</v>
      </c>
    </row>
    <row r="1373" spans="1:17" ht="15.5" x14ac:dyDescent="0.35">
      <c r="A1373" s="37" t="s">
        <v>995</v>
      </c>
      <c r="B1373" s="38" t="str">
        <f>VLOOKUP(A1373,'Customer Names'!A1373:E3707,3,FALSE)</f>
        <v>Marschner</v>
      </c>
      <c r="C1373" s="39">
        <f>VLOOKUP(A1373,'Medical Examinations'!A1373:J3707,2,FALSE)</f>
        <v>31.59</v>
      </c>
      <c r="D1373" s="38">
        <f>VLOOKUP(A1373,'Medical Examinations'!A1373:J3707,4,FALSE)</f>
        <v>6.01</v>
      </c>
      <c r="E1373" s="40" t="str">
        <f>VLOOKUP(A1373,'Medical Examinations'!A1373:J3707,6,FALSE)</f>
        <v>No</v>
      </c>
      <c r="F1373" s="41" t="str">
        <f>VLOOKUP(A1373,'Medical Examinations'!A1373:J3707,7,FALSE)</f>
        <v>No</v>
      </c>
      <c r="G1373" s="41" t="str">
        <f>VLOOKUP(A1373,'Medical Examinations'!A1373:J3707,8,FALSE)</f>
        <v>No</v>
      </c>
      <c r="H1373" s="41">
        <f>VLOOKUP(A1373,'Medical Examinations'!A1373:J3707,9,FALSE)</f>
        <v>0</v>
      </c>
      <c r="I1373" s="41" t="str">
        <f>VLOOKUP(A1373,'Medical Examinations'!A1373:J3707,10,FALSE)</f>
        <v>No</v>
      </c>
      <c r="J1373" s="41" t="str">
        <f>VLOOKUP(A1373,'Medical Examinations'!A1373:J3707,3,FALSE)</f>
        <v>Obesity</v>
      </c>
      <c r="K1373" s="41" t="str">
        <f>VLOOKUP(A1373,'Medical Examinations'!A1373:J3707,5,FALSE)</f>
        <v>Prediabetese</v>
      </c>
      <c r="L1373" s="42">
        <f>VLOOKUP(Healthcare!A1373,'Hospitalisation Details'!A1373:L3715,6,FALSE)</f>
        <v>33593</v>
      </c>
      <c r="M1373" s="43">
        <f>VLOOKUP(A1373,'Hospitalisation Details'!A1373:L3715,9,FALSE)</f>
        <v>7812.67</v>
      </c>
      <c r="N1373" s="40" t="str">
        <f>VLOOKUP(Healthcare!A1373,'Hospitalisation Details'!A1373:L3715,10,FALSE)</f>
        <v>tier - 2</v>
      </c>
      <c r="O1373" s="41" t="str">
        <f>VLOOKUP(A1373,'Hospitalisation Details'!A1372:L3715,11,FALSE)</f>
        <v>tier - 1</v>
      </c>
      <c r="P1373" s="41" t="str">
        <f>VLOOKUP(A1373,'Hospitalisation Details'!A1372:L3715,12)</f>
        <v>R1012</v>
      </c>
      <c r="Q1373" s="44">
        <f ca="1">VLOOKUP(A1373,'Hospitalisation Details'!A1372:L3715,7,FALSE)</f>
        <v>34</v>
      </c>
    </row>
    <row r="1374" spans="1:17" ht="15.5" x14ac:dyDescent="0.35">
      <c r="A1374" s="29" t="s">
        <v>994</v>
      </c>
      <c r="B1374" s="30" t="str">
        <f>VLOOKUP(A1374,'Customer Names'!A1374:E3708,3,FALSE)</f>
        <v>King</v>
      </c>
      <c r="C1374" s="31">
        <f>VLOOKUP(A1374,'Medical Examinations'!A1374:J3708,2,FALSE)</f>
        <v>40.15</v>
      </c>
      <c r="D1374" s="30">
        <f>VLOOKUP(A1374,'Medical Examinations'!A1374:J3708,4,FALSE)</f>
        <v>11.84</v>
      </c>
      <c r="E1374" s="32" t="str">
        <f>VLOOKUP(A1374,'Medical Examinations'!A1374:J3708,6,FALSE)</f>
        <v>No</v>
      </c>
      <c r="F1374" s="33" t="str">
        <f>VLOOKUP(A1374,'Medical Examinations'!A1374:J3708,7,FALSE)</f>
        <v>No</v>
      </c>
      <c r="G1374" s="33" t="str">
        <f>VLOOKUP(A1374,'Medical Examinations'!A1374:J3708,8,FALSE)</f>
        <v>No</v>
      </c>
      <c r="H1374" s="33">
        <f>VLOOKUP(A1374,'Medical Examinations'!A1374:J3708,9,FALSE)</f>
        <v>0</v>
      </c>
      <c r="I1374" s="33" t="str">
        <f>VLOOKUP(A1374,'Medical Examinations'!A1374:J3708,10,FALSE)</f>
        <v>No</v>
      </c>
      <c r="J1374" s="33" t="str">
        <f>VLOOKUP(A1374,'Medical Examinations'!A1374:J3708,3,FALSE)</f>
        <v>Obesity</v>
      </c>
      <c r="K1374" s="33" t="str">
        <f>VLOOKUP(A1374,'Medical Examinations'!A1374:J3708,5,FALSE)</f>
        <v>Diabetese</v>
      </c>
      <c r="L1374" s="34">
        <f>VLOOKUP(Healthcare!A1374,'Hospitalisation Details'!A1374:L3716,6,FALSE)</f>
        <v>34647</v>
      </c>
      <c r="M1374" s="35">
        <f>VLOOKUP(A1374,'Hospitalisation Details'!A1374:L3716,9,FALSE)</f>
        <v>7804.16</v>
      </c>
      <c r="N1374" s="32" t="str">
        <f>VLOOKUP(Healthcare!A1374,'Hospitalisation Details'!A1374:L3716,10,FALSE)</f>
        <v>tier - 2</v>
      </c>
      <c r="O1374" s="33" t="str">
        <f>VLOOKUP(A1374,'Hospitalisation Details'!A1373:L3716,11,FALSE)</f>
        <v>tier - 3</v>
      </c>
      <c r="P1374" s="33" t="str">
        <f>VLOOKUP(A1374,'Hospitalisation Details'!A1373:L3716,12)</f>
        <v>R1013</v>
      </c>
      <c r="Q1374" s="36">
        <f ca="1">VLOOKUP(A1374,'Hospitalisation Details'!A1373:L3716,7,FALSE)</f>
        <v>31</v>
      </c>
    </row>
    <row r="1375" spans="1:17" ht="15.5" x14ac:dyDescent="0.35">
      <c r="A1375" s="37" t="s">
        <v>993</v>
      </c>
      <c r="B1375" s="38" t="str">
        <f>VLOOKUP(A1375,'Customer Names'!A1375:E3709,3,FALSE)</f>
        <v>Montez</v>
      </c>
      <c r="C1375" s="39">
        <f>VLOOKUP(A1375,'Medical Examinations'!A1375:J3709,2,FALSE)</f>
        <v>40.700000000000003</v>
      </c>
      <c r="D1375" s="38">
        <f>VLOOKUP(A1375,'Medical Examinations'!A1375:J3709,4,FALSE)</f>
        <v>6.27</v>
      </c>
      <c r="E1375" s="40" t="str">
        <f>VLOOKUP(A1375,'Medical Examinations'!A1375:J3709,6,FALSE)</f>
        <v>Yes</v>
      </c>
      <c r="F1375" s="41" t="str">
        <f>VLOOKUP(A1375,'Medical Examinations'!A1375:J3709,7,FALSE)</f>
        <v>No</v>
      </c>
      <c r="G1375" s="41" t="str">
        <f>VLOOKUP(A1375,'Medical Examinations'!A1375:J3709,8,FALSE)</f>
        <v>Yes</v>
      </c>
      <c r="H1375" s="41">
        <f>VLOOKUP(A1375,'Medical Examinations'!A1375:J3709,9,FALSE)</f>
        <v>1</v>
      </c>
      <c r="I1375" s="41" t="str">
        <f>VLOOKUP(A1375,'Medical Examinations'!A1375:J3709,10,FALSE)</f>
        <v>No</v>
      </c>
      <c r="J1375" s="41" t="str">
        <f>VLOOKUP(A1375,'Medical Examinations'!A1375:J3709,3,FALSE)</f>
        <v>Obesity</v>
      </c>
      <c r="K1375" s="41" t="str">
        <f>VLOOKUP(A1375,'Medical Examinations'!A1375:J3709,5,FALSE)</f>
        <v>Prediabetese</v>
      </c>
      <c r="L1375" s="42">
        <f>VLOOKUP(Healthcare!A1375,'Hospitalisation Details'!A1375:L3717,6,FALSE)</f>
        <v>35766</v>
      </c>
      <c r="M1375" s="43">
        <f>VLOOKUP(A1375,'Hospitalisation Details'!A1375:L3717,9,FALSE)</f>
        <v>7803.77</v>
      </c>
      <c r="N1375" s="40" t="str">
        <f>VLOOKUP(Healthcare!A1375,'Hospitalisation Details'!A1375:L3717,10,FALSE)</f>
        <v>tier - 2</v>
      </c>
      <c r="O1375" s="41" t="str">
        <f>VLOOKUP(A1375,'Hospitalisation Details'!A1374:L3717,11,FALSE)</f>
        <v>tier - 3</v>
      </c>
      <c r="P1375" s="41" t="str">
        <f>VLOOKUP(A1375,'Hospitalisation Details'!A1374:L3717,12)</f>
        <v>R1012</v>
      </c>
      <c r="Q1375" s="44">
        <f ca="1">VLOOKUP(A1375,'Hospitalisation Details'!A1374:L3717,7,FALSE)</f>
        <v>28</v>
      </c>
    </row>
    <row r="1376" spans="1:17" ht="15.5" x14ac:dyDescent="0.35">
      <c r="A1376" s="29" t="s">
        <v>992</v>
      </c>
      <c r="B1376" s="30" t="str">
        <f>VLOOKUP(A1376,'Customer Names'!A1376:E3710,3,FALSE)</f>
        <v>Campbell</v>
      </c>
      <c r="C1376" s="31">
        <f>VLOOKUP(A1376,'Medical Examinations'!A1376:J3710,2,FALSE)</f>
        <v>40.76</v>
      </c>
      <c r="D1376" s="30">
        <f>VLOOKUP(A1376,'Medical Examinations'!A1376:J3710,4,FALSE)</f>
        <v>5.28</v>
      </c>
      <c r="E1376" s="32" t="str">
        <f>VLOOKUP(A1376,'Medical Examinations'!A1376:J3710,6,FALSE)</f>
        <v>No</v>
      </c>
      <c r="F1376" s="33" t="str">
        <f>VLOOKUP(A1376,'Medical Examinations'!A1376:J3710,7,FALSE)</f>
        <v>No</v>
      </c>
      <c r="G1376" s="33" t="str">
        <f>VLOOKUP(A1376,'Medical Examinations'!A1376:J3710,8,FALSE)</f>
        <v>No</v>
      </c>
      <c r="H1376" s="33">
        <f>VLOOKUP(A1376,'Medical Examinations'!A1376:J3710,9,FALSE)</f>
        <v>0</v>
      </c>
      <c r="I1376" s="33" t="str">
        <f>VLOOKUP(A1376,'Medical Examinations'!A1376:J3710,10,FALSE)</f>
        <v>No</v>
      </c>
      <c r="J1376" s="33" t="str">
        <f>VLOOKUP(A1376,'Medical Examinations'!A1376:J3710,3,FALSE)</f>
        <v>Obesity</v>
      </c>
      <c r="K1376" s="33" t="str">
        <f>VLOOKUP(A1376,'Medical Examinations'!A1376:J3710,5,FALSE)</f>
        <v>Normal</v>
      </c>
      <c r="L1376" s="34">
        <f>VLOOKUP(Healthcare!A1376,'Hospitalisation Details'!A1376:L3718,6,FALSE)</f>
        <v>36519</v>
      </c>
      <c r="M1376" s="35">
        <f>VLOOKUP(A1376,'Hospitalisation Details'!A1376:L3718,9,FALSE)</f>
        <v>7794.68</v>
      </c>
      <c r="N1376" s="32" t="str">
        <f>VLOOKUP(Healthcare!A1376,'Hospitalisation Details'!A1376:L3718,10,FALSE)</f>
        <v>tier - 2</v>
      </c>
      <c r="O1376" s="33" t="str">
        <f>VLOOKUP(A1376,'Hospitalisation Details'!A1375:L3718,11,FALSE)</f>
        <v>tier - 2</v>
      </c>
      <c r="P1376" s="33" t="str">
        <f>VLOOKUP(A1376,'Hospitalisation Details'!A1375:L3718,12)</f>
        <v>R1026</v>
      </c>
      <c r="Q1376" s="36">
        <f ca="1">VLOOKUP(A1376,'Hospitalisation Details'!A1375:L3718,7,FALSE)</f>
        <v>26</v>
      </c>
    </row>
    <row r="1377" spans="1:17" ht="15.5" x14ac:dyDescent="0.35">
      <c r="A1377" s="37" t="s">
        <v>991</v>
      </c>
      <c r="B1377" s="38" t="str">
        <f>VLOOKUP(A1377,'Customer Names'!A1377:E3711,3,FALSE)</f>
        <v>Hurt</v>
      </c>
      <c r="C1377" s="39">
        <f>VLOOKUP(A1377,'Medical Examinations'!A1377:J3711,2,FALSE)</f>
        <v>29.7</v>
      </c>
      <c r="D1377" s="38">
        <f>VLOOKUP(A1377,'Medical Examinations'!A1377:J3711,4,FALSE)</f>
        <v>7.03</v>
      </c>
      <c r="E1377" s="40" t="str">
        <f>VLOOKUP(A1377,'Medical Examinations'!A1377:J3711,6,FALSE)</f>
        <v>No</v>
      </c>
      <c r="F1377" s="41" t="str">
        <f>VLOOKUP(A1377,'Medical Examinations'!A1377:J3711,7,FALSE)</f>
        <v>No</v>
      </c>
      <c r="G1377" s="41" t="str">
        <f>VLOOKUP(A1377,'Medical Examinations'!A1377:J3711,8,FALSE)</f>
        <v>No</v>
      </c>
      <c r="H1377" s="41">
        <f>VLOOKUP(A1377,'Medical Examinations'!A1377:J3711,9,FALSE)</f>
        <v>0</v>
      </c>
      <c r="I1377" s="41" t="str">
        <f>VLOOKUP(A1377,'Medical Examinations'!A1377:J3711,10,FALSE)</f>
        <v>No</v>
      </c>
      <c r="J1377" s="41" t="str">
        <f>VLOOKUP(A1377,'Medical Examinations'!A1377:J3711,3,FALSE)</f>
        <v>Overweight</v>
      </c>
      <c r="K1377" s="41" t="str">
        <f>VLOOKUP(A1377,'Medical Examinations'!A1377:J3711,5,FALSE)</f>
        <v>Diabetese</v>
      </c>
      <c r="L1377" s="42">
        <f>VLOOKUP(Healthcare!A1377,'Hospitalisation Details'!A1377:L3719,6,FALSE)</f>
        <v>34674</v>
      </c>
      <c r="M1377" s="43">
        <f>VLOOKUP(A1377,'Hospitalisation Details'!A1377:L3719,9,FALSE)</f>
        <v>7789.64</v>
      </c>
      <c r="N1377" s="40" t="str">
        <f>VLOOKUP(Healthcare!A1377,'Hospitalisation Details'!A1377:L3719,10,FALSE)</f>
        <v>tier - 1</v>
      </c>
      <c r="O1377" s="41" t="str">
        <f>VLOOKUP(A1377,'Hospitalisation Details'!A1376:L3719,11,FALSE)</f>
        <v>tier - 3</v>
      </c>
      <c r="P1377" s="41" t="str">
        <f>VLOOKUP(A1377,'Hospitalisation Details'!A1376:L3719,12)</f>
        <v>R1013</v>
      </c>
      <c r="Q1377" s="44">
        <f ca="1">VLOOKUP(A1377,'Hospitalisation Details'!A1376:L3719,7,FALSE)</f>
        <v>31</v>
      </c>
    </row>
    <row r="1378" spans="1:17" ht="15.5" x14ac:dyDescent="0.35">
      <c r="A1378" s="29" t="s">
        <v>990</v>
      </c>
      <c r="B1378" s="30" t="str">
        <f>VLOOKUP(A1378,'Customer Names'!A1378:E3712,3,FALSE)</f>
        <v>Garey</v>
      </c>
      <c r="C1378" s="31">
        <f>VLOOKUP(A1378,'Medical Examinations'!A1378:J3712,2,FALSE)</f>
        <v>40.58</v>
      </c>
      <c r="D1378" s="30">
        <f>VLOOKUP(A1378,'Medical Examinations'!A1378:J3712,4,FALSE)</f>
        <v>5.32</v>
      </c>
      <c r="E1378" s="32" t="str">
        <f>VLOOKUP(A1378,'Medical Examinations'!A1378:J3712,6,FALSE)</f>
        <v>Yes</v>
      </c>
      <c r="F1378" s="33" t="str">
        <f>VLOOKUP(A1378,'Medical Examinations'!A1378:J3712,7,FALSE)</f>
        <v>No</v>
      </c>
      <c r="G1378" s="33" t="str">
        <f>VLOOKUP(A1378,'Medical Examinations'!A1378:J3712,8,FALSE)</f>
        <v>Yes</v>
      </c>
      <c r="H1378" s="33">
        <f>VLOOKUP(A1378,'Medical Examinations'!A1378:J3712,9,FALSE)</f>
        <v>1</v>
      </c>
      <c r="I1378" s="33" t="str">
        <f>VLOOKUP(A1378,'Medical Examinations'!A1378:J3712,10,FALSE)</f>
        <v>No</v>
      </c>
      <c r="J1378" s="33" t="str">
        <f>VLOOKUP(A1378,'Medical Examinations'!A1378:J3712,3,FALSE)</f>
        <v>Obesity</v>
      </c>
      <c r="K1378" s="33" t="str">
        <f>VLOOKUP(A1378,'Medical Examinations'!A1378:J3712,5,FALSE)</f>
        <v>Normal</v>
      </c>
      <c r="L1378" s="34">
        <f>VLOOKUP(Healthcare!A1378,'Hospitalisation Details'!A1378:L3720,6,FALSE)</f>
        <v>35785</v>
      </c>
      <c r="M1378" s="35">
        <f>VLOOKUP(A1378,'Hospitalisation Details'!A1378:L3720,9,FALSE)</f>
        <v>7763.06</v>
      </c>
      <c r="N1378" s="32" t="str">
        <f>VLOOKUP(Healthcare!A1378,'Hospitalisation Details'!A1378:L3720,10,FALSE)</f>
        <v>tier - 2</v>
      </c>
      <c r="O1378" s="33" t="str">
        <f>VLOOKUP(A1378,'Hospitalisation Details'!A1377:L3720,11,FALSE)</f>
        <v>tier - 1</v>
      </c>
      <c r="P1378" s="33" t="str">
        <f>VLOOKUP(A1378,'Hospitalisation Details'!A1377:L3720,12)</f>
        <v>R1012</v>
      </c>
      <c r="Q1378" s="36">
        <f ca="1">VLOOKUP(A1378,'Hospitalisation Details'!A1377:L3720,7,FALSE)</f>
        <v>28</v>
      </c>
    </row>
    <row r="1379" spans="1:17" ht="15.5" x14ac:dyDescent="0.35">
      <c r="A1379" s="37" t="s">
        <v>989</v>
      </c>
      <c r="B1379" s="38" t="str">
        <f>VLOOKUP(A1379,'Customer Names'!A1379:E3713,3,FALSE)</f>
        <v>Reddy</v>
      </c>
      <c r="C1379" s="39">
        <f>VLOOKUP(A1379,'Medical Examinations'!A1379:J3713,2,FALSE)</f>
        <v>33.06</v>
      </c>
      <c r="D1379" s="38">
        <f>VLOOKUP(A1379,'Medical Examinations'!A1379:J3713,4,FALSE)</f>
        <v>9.59</v>
      </c>
      <c r="E1379" s="40" t="str">
        <f>VLOOKUP(A1379,'Medical Examinations'!A1379:J3713,6,FALSE)</f>
        <v>Yes</v>
      </c>
      <c r="F1379" s="41" t="str">
        <f>VLOOKUP(A1379,'Medical Examinations'!A1379:J3713,7,FALSE)</f>
        <v>No</v>
      </c>
      <c r="G1379" s="41" t="str">
        <f>VLOOKUP(A1379,'Medical Examinations'!A1379:J3713,8,FALSE)</f>
        <v>No</v>
      </c>
      <c r="H1379" s="41">
        <f>VLOOKUP(A1379,'Medical Examinations'!A1379:J3713,9,FALSE)</f>
        <v>0</v>
      </c>
      <c r="I1379" s="41" t="str">
        <f>VLOOKUP(A1379,'Medical Examinations'!A1379:J3713,10,FALSE)</f>
        <v>No</v>
      </c>
      <c r="J1379" s="41" t="str">
        <f>VLOOKUP(A1379,'Medical Examinations'!A1379:J3713,3,FALSE)</f>
        <v>Obesity</v>
      </c>
      <c r="K1379" s="41" t="str">
        <f>VLOOKUP(A1379,'Medical Examinations'!A1379:J3713,5,FALSE)</f>
        <v>Diabetese</v>
      </c>
      <c r="L1379" s="42">
        <f>VLOOKUP(Healthcare!A1379,'Hospitalisation Details'!A1379:L3721,6,FALSE)</f>
        <v>33419</v>
      </c>
      <c r="M1379" s="43">
        <f>VLOOKUP(A1379,'Hospitalisation Details'!A1379:L3721,9,FALSE)</f>
        <v>7749.16</v>
      </c>
      <c r="N1379" s="40" t="str">
        <f>VLOOKUP(Healthcare!A1379,'Hospitalisation Details'!A1379:L3721,10,FALSE)</f>
        <v>tier - 2</v>
      </c>
      <c r="O1379" s="41" t="str">
        <f>VLOOKUP(A1379,'Hospitalisation Details'!A1378:L3721,11,FALSE)</f>
        <v>tier - 1</v>
      </c>
      <c r="P1379" s="41" t="str">
        <f>VLOOKUP(A1379,'Hospitalisation Details'!A1378:L3721,12)</f>
        <v>R1012</v>
      </c>
      <c r="Q1379" s="44">
        <f ca="1">VLOOKUP(A1379,'Hospitalisation Details'!A1378:L3721,7,FALSE)</f>
        <v>35</v>
      </c>
    </row>
    <row r="1380" spans="1:17" ht="15.5" x14ac:dyDescent="0.35">
      <c r="A1380" s="29" t="s">
        <v>988</v>
      </c>
      <c r="B1380" s="30" t="str">
        <f>VLOOKUP(A1380,'Customer Names'!A1380:E3714,3,FALSE)</f>
        <v>Mueller</v>
      </c>
      <c r="C1380" s="31">
        <f>VLOOKUP(A1380,'Medical Examinations'!A1380:J3714,2,FALSE)</f>
        <v>26.62</v>
      </c>
      <c r="D1380" s="30">
        <f>VLOOKUP(A1380,'Medical Examinations'!A1380:J3714,4,FALSE)</f>
        <v>6.15</v>
      </c>
      <c r="E1380" s="32" t="str">
        <f>VLOOKUP(A1380,'Medical Examinations'!A1380:J3714,6,FALSE)</f>
        <v>Yes</v>
      </c>
      <c r="F1380" s="33" t="str">
        <f>VLOOKUP(A1380,'Medical Examinations'!A1380:J3714,7,FALSE)</f>
        <v>No</v>
      </c>
      <c r="G1380" s="33" t="str">
        <f>VLOOKUP(A1380,'Medical Examinations'!A1380:J3714,8,FALSE)</f>
        <v>No</v>
      </c>
      <c r="H1380" s="33">
        <f>VLOOKUP(A1380,'Medical Examinations'!A1380:J3714,9,FALSE)</f>
        <v>0</v>
      </c>
      <c r="I1380" s="33" t="str">
        <f>VLOOKUP(A1380,'Medical Examinations'!A1380:J3714,10,FALSE)</f>
        <v>No</v>
      </c>
      <c r="J1380" s="33" t="str">
        <f>VLOOKUP(A1380,'Medical Examinations'!A1380:J3714,3,FALSE)</f>
        <v>Overweight</v>
      </c>
      <c r="K1380" s="33" t="str">
        <f>VLOOKUP(A1380,'Medical Examinations'!A1380:J3714,5,FALSE)</f>
        <v>Prediabetese</v>
      </c>
      <c r="L1380" s="34">
        <f>VLOOKUP(Healthcare!A1380,'Hospitalisation Details'!A1380:L3722,6,FALSE)</f>
        <v>35411</v>
      </c>
      <c r="M1380" s="35">
        <f>VLOOKUP(A1380,'Hospitalisation Details'!A1380:L3722,9,FALSE)</f>
        <v>7742.11</v>
      </c>
      <c r="N1380" s="32" t="str">
        <f>VLOOKUP(Healthcare!A1380,'Hospitalisation Details'!A1380:L3722,10,FALSE)</f>
        <v>tier - 3</v>
      </c>
      <c r="O1380" s="33" t="str">
        <f>VLOOKUP(A1380,'Hospitalisation Details'!A1379:L3722,11,FALSE)</f>
        <v>tier - 2</v>
      </c>
      <c r="P1380" s="33" t="str">
        <f>VLOOKUP(A1380,'Hospitalisation Details'!A1379:L3722,12)</f>
        <v>R1013</v>
      </c>
      <c r="Q1380" s="36">
        <f ca="1">VLOOKUP(A1380,'Hospitalisation Details'!A1379:L3722,7,FALSE)</f>
        <v>29</v>
      </c>
    </row>
    <row r="1381" spans="1:17" ht="15.5" x14ac:dyDescent="0.35">
      <c r="A1381" s="37" t="s">
        <v>987</v>
      </c>
      <c r="B1381" s="38" t="str">
        <f>VLOOKUP(A1381,'Customer Names'!A1381:E3715,3,FALSE)</f>
        <v>Julia</v>
      </c>
      <c r="C1381" s="39">
        <f>VLOOKUP(A1381,'Medical Examinations'!A1381:J3715,2,FALSE)</f>
        <v>37.1</v>
      </c>
      <c r="D1381" s="38">
        <f>VLOOKUP(A1381,'Medical Examinations'!A1381:J3715,4,FALSE)</f>
        <v>11.08</v>
      </c>
      <c r="E1381" s="40" t="str">
        <f>VLOOKUP(A1381,'Medical Examinations'!A1381:J3715,6,FALSE)</f>
        <v>No</v>
      </c>
      <c r="F1381" s="41" t="str">
        <f>VLOOKUP(A1381,'Medical Examinations'!A1381:J3715,7,FALSE)</f>
        <v>No</v>
      </c>
      <c r="G1381" s="41" t="str">
        <f>VLOOKUP(A1381,'Medical Examinations'!A1381:J3715,8,FALSE)</f>
        <v>No</v>
      </c>
      <c r="H1381" s="41">
        <f>VLOOKUP(A1381,'Medical Examinations'!A1381:J3715,9,FALSE)</f>
        <v>0</v>
      </c>
      <c r="I1381" s="41" t="str">
        <f>VLOOKUP(A1381,'Medical Examinations'!A1381:J3715,10,FALSE)</f>
        <v>No</v>
      </c>
      <c r="J1381" s="41" t="str">
        <f>VLOOKUP(A1381,'Medical Examinations'!A1381:J3715,3,FALSE)</f>
        <v>Obesity</v>
      </c>
      <c r="K1381" s="41" t="str">
        <f>VLOOKUP(A1381,'Medical Examinations'!A1381:J3715,5,FALSE)</f>
        <v>Diabetese</v>
      </c>
      <c r="L1381" s="42">
        <f>VLOOKUP(Healthcare!A1381,'Hospitalisation Details'!A1381:L3723,6,FALSE)</f>
        <v>36042</v>
      </c>
      <c r="M1381" s="43">
        <f>VLOOKUP(A1381,'Hospitalisation Details'!A1381:L3723,9,FALSE)</f>
        <v>7740.34</v>
      </c>
      <c r="N1381" s="40" t="str">
        <f>VLOOKUP(Healthcare!A1381,'Hospitalisation Details'!A1381:L3723,10,FALSE)</f>
        <v>tier - 1</v>
      </c>
      <c r="O1381" s="41" t="str">
        <f>VLOOKUP(A1381,'Hospitalisation Details'!A1380:L3723,11,FALSE)</f>
        <v>tier - 1</v>
      </c>
      <c r="P1381" s="41" t="str">
        <f>VLOOKUP(A1381,'Hospitalisation Details'!A1380:L3723,12)</f>
        <v>R1011</v>
      </c>
      <c r="Q1381" s="44">
        <f ca="1">VLOOKUP(A1381,'Hospitalisation Details'!A1380:L3723,7,FALSE)</f>
        <v>28</v>
      </c>
    </row>
    <row r="1382" spans="1:17" ht="15.5" x14ac:dyDescent="0.35">
      <c r="A1382" s="29" t="s">
        <v>986</v>
      </c>
      <c r="B1382" s="30" t="str">
        <f>VLOOKUP(A1382,'Customer Names'!A1382:E3716,3,FALSE)</f>
        <v>Uribe</v>
      </c>
      <c r="C1382" s="31">
        <f>VLOOKUP(A1382,'Medical Examinations'!A1382:J3716,2,FALSE)</f>
        <v>18.28</v>
      </c>
      <c r="D1382" s="30">
        <f>VLOOKUP(A1382,'Medical Examinations'!A1382:J3716,4,FALSE)</f>
        <v>7.95</v>
      </c>
      <c r="E1382" s="32" t="str">
        <f>VLOOKUP(A1382,'Medical Examinations'!A1382:J3716,6,FALSE)</f>
        <v>No</v>
      </c>
      <c r="F1382" s="33" t="str">
        <f>VLOOKUP(A1382,'Medical Examinations'!A1382:J3716,7,FALSE)</f>
        <v>No</v>
      </c>
      <c r="G1382" s="33" t="str">
        <f>VLOOKUP(A1382,'Medical Examinations'!A1382:J3716,8,FALSE)</f>
        <v>No</v>
      </c>
      <c r="H1382" s="33">
        <f>VLOOKUP(A1382,'Medical Examinations'!A1382:J3716,9,FALSE)</f>
        <v>0</v>
      </c>
      <c r="I1382" s="33" t="str">
        <f>VLOOKUP(A1382,'Medical Examinations'!A1382:J3716,10,FALSE)</f>
        <v>No</v>
      </c>
      <c r="J1382" s="33" t="str">
        <f>VLOOKUP(A1382,'Medical Examinations'!A1382:J3716,3,FALSE)</f>
        <v>Underweight</v>
      </c>
      <c r="K1382" s="33" t="str">
        <f>VLOOKUP(A1382,'Medical Examinations'!A1382:J3716,5,FALSE)</f>
        <v>Diabetese</v>
      </c>
      <c r="L1382" s="34">
        <f>VLOOKUP(Healthcare!A1382,'Hospitalisation Details'!A1382:L3724,6,FALSE)</f>
        <v>34898</v>
      </c>
      <c r="M1382" s="35">
        <f>VLOOKUP(A1382,'Hospitalisation Details'!A1382:L3724,9,FALSE)</f>
        <v>7736.39</v>
      </c>
      <c r="N1382" s="32" t="str">
        <f>VLOOKUP(Healthcare!A1382,'Hospitalisation Details'!A1382:L3724,10,FALSE)</f>
        <v>tier - 3</v>
      </c>
      <c r="O1382" s="33" t="str">
        <f>VLOOKUP(A1382,'Hospitalisation Details'!A1381:L3724,11,FALSE)</f>
        <v>tier - 2</v>
      </c>
      <c r="P1382" s="33" t="str">
        <f>VLOOKUP(A1382,'Hospitalisation Details'!A1381:L3724,12)</f>
        <v>R1013</v>
      </c>
      <c r="Q1382" s="36">
        <f ca="1">VLOOKUP(A1382,'Hospitalisation Details'!A1381:L3724,7,FALSE)</f>
        <v>31</v>
      </c>
    </row>
    <row r="1383" spans="1:17" ht="15.5" x14ac:dyDescent="0.35">
      <c r="A1383" s="37" t="s">
        <v>985</v>
      </c>
      <c r="B1383" s="38" t="str">
        <f>VLOOKUP(A1383,'Customer Names'!A1383:E3717,3,FALSE)</f>
        <v>Hand</v>
      </c>
      <c r="C1383" s="39">
        <f>VLOOKUP(A1383,'Medical Examinations'!A1383:J3717,2,FALSE)</f>
        <v>35.814999999999998</v>
      </c>
      <c r="D1383" s="38">
        <f>VLOOKUP(A1383,'Medical Examinations'!A1383:J3717,4,FALSE)</f>
        <v>6.23</v>
      </c>
      <c r="E1383" s="40" t="str">
        <f>VLOOKUP(A1383,'Medical Examinations'!A1383:J3717,6,FALSE)</f>
        <v>No</v>
      </c>
      <c r="F1383" s="41" t="str">
        <f>VLOOKUP(A1383,'Medical Examinations'!A1383:J3717,7,FALSE)</f>
        <v>No</v>
      </c>
      <c r="G1383" s="41" t="str">
        <f>VLOOKUP(A1383,'Medical Examinations'!A1383:J3717,8,FALSE)</f>
        <v>No</v>
      </c>
      <c r="H1383" s="41">
        <f>VLOOKUP(A1383,'Medical Examinations'!A1383:J3717,9,FALSE)</f>
        <v>0</v>
      </c>
      <c r="I1383" s="41" t="str">
        <f>VLOOKUP(A1383,'Medical Examinations'!A1383:J3717,10,FALSE)</f>
        <v>No</v>
      </c>
      <c r="J1383" s="41" t="str">
        <f>VLOOKUP(A1383,'Medical Examinations'!A1383:J3717,3,FALSE)</f>
        <v>Obesity</v>
      </c>
      <c r="K1383" s="41" t="str">
        <f>VLOOKUP(A1383,'Medical Examinations'!A1383:J3717,5,FALSE)</f>
        <v>Prediabetese</v>
      </c>
      <c r="L1383" s="42">
        <f>VLOOKUP(Healthcare!A1383,'Hospitalisation Details'!A1383:L3725,6,FALSE)</f>
        <v>35671</v>
      </c>
      <c r="M1383" s="43">
        <f>VLOOKUP(A1383,'Hospitalisation Details'!A1383:L3725,9,FALSE)</f>
        <v>7731.86</v>
      </c>
      <c r="N1383" s="40" t="str">
        <f>VLOOKUP(Healthcare!A1383,'Hospitalisation Details'!A1383:L3725,10,FALSE)</f>
        <v>tier - 2</v>
      </c>
      <c r="O1383" s="41" t="str">
        <f>VLOOKUP(A1383,'Hospitalisation Details'!A1382:L3725,11,FALSE)</f>
        <v>tier - 3</v>
      </c>
      <c r="P1383" s="41" t="str">
        <f>VLOOKUP(A1383,'Hospitalisation Details'!A1382:L3725,12)</f>
        <v>R1012</v>
      </c>
      <c r="Q1383" s="44">
        <f ca="1">VLOOKUP(A1383,'Hospitalisation Details'!A1382:L3725,7,FALSE)</f>
        <v>29</v>
      </c>
    </row>
    <row r="1384" spans="1:17" ht="15.5" x14ac:dyDescent="0.35">
      <c r="A1384" s="29" t="s">
        <v>984</v>
      </c>
      <c r="B1384" s="30" t="str">
        <f>VLOOKUP(A1384,'Customer Names'!A1384:E3718,3,FALSE)</f>
        <v>Petersen</v>
      </c>
      <c r="C1384" s="31">
        <f>VLOOKUP(A1384,'Medical Examinations'!A1384:J3718,2,FALSE)</f>
        <v>30.69</v>
      </c>
      <c r="D1384" s="30">
        <f>VLOOKUP(A1384,'Medical Examinations'!A1384:J3718,4,FALSE)</f>
        <v>6.5</v>
      </c>
      <c r="E1384" s="32" t="str">
        <f>VLOOKUP(A1384,'Medical Examinations'!A1384:J3718,6,FALSE)</f>
        <v>No</v>
      </c>
      <c r="F1384" s="33" t="str">
        <f>VLOOKUP(A1384,'Medical Examinations'!A1384:J3718,7,FALSE)</f>
        <v>No</v>
      </c>
      <c r="G1384" s="33" t="str">
        <f>VLOOKUP(A1384,'Medical Examinations'!A1384:J3718,8,FALSE)</f>
        <v>No</v>
      </c>
      <c r="H1384" s="33">
        <f>VLOOKUP(A1384,'Medical Examinations'!A1384:J3718,9,FALSE)</f>
        <v>0</v>
      </c>
      <c r="I1384" s="33" t="str">
        <f>VLOOKUP(A1384,'Medical Examinations'!A1384:J3718,10,FALSE)</f>
        <v>No</v>
      </c>
      <c r="J1384" s="33" t="str">
        <f>VLOOKUP(A1384,'Medical Examinations'!A1384:J3718,3,FALSE)</f>
        <v>Obesity</v>
      </c>
      <c r="K1384" s="33" t="str">
        <f>VLOOKUP(A1384,'Medical Examinations'!A1384:J3718,5,FALSE)</f>
        <v>Diabetese</v>
      </c>
      <c r="L1384" s="34">
        <f>VLOOKUP(Healthcare!A1384,'Hospitalisation Details'!A1384:L3726,6,FALSE)</f>
        <v>36133</v>
      </c>
      <c r="M1384" s="35">
        <f>VLOOKUP(A1384,'Hospitalisation Details'!A1384:L3726,9,FALSE)</f>
        <v>7731.43</v>
      </c>
      <c r="N1384" s="32" t="str">
        <f>VLOOKUP(Healthcare!A1384,'Hospitalisation Details'!A1384:L3726,10,FALSE)</f>
        <v>tier - 3</v>
      </c>
      <c r="O1384" s="33" t="str">
        <f>VLOOKUP(A1384,'Hospitalisation Details'!A1383:L3726,11,FALSE)</f>
        <v>tier - 2</v>
      </c>
      <c r="P1384" s="33" t="str">
        <f>VLOOKUP(A1384,'Hospitalisation Details'!A1383:L3726,12)</f>
        <v>R1013</v>
      </c>
      <c r="Q1384" s="36">
        <f ca="1">VLOOKUP(A1384,'Hospitalisation Details'!A1383:L3726,7,FALSE)</f>
        <v>27</v>
      </c>
    </row>
    <row r="1385" spans="1:17" ht="15.5" x14ac:dyDescent="0.35">
      <c r="A1385" s="37" t="s">
        <v>983</v>
      </c>
      <c r="B1385" s="38" t="str">
        <f>VLOOKUP(A1385,'Customer Names'!A1385:E3719,3,FALSE)</f>
        <v>Mac-Thiong</v>
      </c>
      <c r="C1385" s="39">
        <f>VLOOKUP(A1385,'Medical Examinations'!A1385:J3719,2,FALSE)</f>
        <v>26.125</v>
      </c>
      <c r="D1385" s="38">
        <f>VLOOKUP(A1385,'Medical Examinations'!A1385:J3719,4,FALSE)</f>
        <v>5.22</v>
      </c>
      <c r="E1385" s="40" t="str">
        <f>VLOOKUP(A1385,'Medical Examinations'!A1385:J3719,6,FALSE)</f>
        <v>No</v>
      </c>
      <c r="F1385" s="41" t="str">
        <f>VLOOKUP(A1385,'Medical Examinations'!A1385:J3719,7,FALSE)</f>
        <v>No</v>
      </c>
      <c r="G1385" s="41" t="str">
        <f>VLOOKUP(A1385,'Medical Examinations'!A1385:J3719,8,FALSE)</f>
        <v>No</v>
      </c>
      <c r="H1385" s="41">
        <f>VLOOKUP(A1385,'Medical Examinations'!A1385:J3719,9,FALSE)</f>
        <v>0</v>
      </c>
      <c r="I1385" s="41" t="str">
        <f>VLOOKUP(A1385,'Medical Examinations'!A1385:J3719,10,FALSE)</f>
        <v>No</v>
      </c>
      <c r="J1385" s="41" t="str">
        <f>VLOOKUP(A1385,'Medical Examinations'!A1385:J3719,3,FALSE)</f>
        <v>Overweight</v>
      </c>
      <c r="K1385" s="41" t="str">
        <f>VLOOKUP(A1385,'Medical Examinations'!A1385:J3719,5,FALSE)</f>
        <v>Normal</v>
      </c>
      <c r="L1385" s="42">
        <f>VLOOKUP(Healthcare!A1385,'Hospitalisation Details'!A1385:L3727,6,FALSE)</f>
        <v>33126</v>
      </c>
      <c r="M1385" s="43">
        <f>VLOOKUP(A1385,'Hospitalisation Details'!A1385:L3727,9,FALSE)</f>
        <v>7729.65</v>
      </c>
      <c r="N1385" s="40" t="str">
        <f>VLOOKUP(Healthcare!A1385,'Hospitalisation Details'!A1385:L3727,10,FALSE)</f>
        <v>tier - 3</v>
      </c>
      <c r="O1385" s="41" t="str">
        <f>VLOOKUP(A1385,'Hospitalisation Details'!A1384:L3727,11,FALSE)</f>
        <v>tier - 1</v>
      </c>
      <c r="P1385" s="41" t="str">
        <f>VLOOKUP(A1385,'Hospitalisation Details'!A1384:L3727,12)</f>
        <v>R1016</v>
      </c>
      <c r="Q1385" s="44">
        <f ca="1">VLOOKUP(A1385,'Hospitalisation Details'!A1384:L3727,7,FALSE)</f>
        <v>36</v>
      </c>
    </row>
    <row r="1386" spans="1:17" ht="15.5" x14ac:dyDescent="0.35">
      <c r="A1386" s="29" t="s">
        <v>982</v>
      </c>
      <c r="B1386" s="30" t="str">
        <f>VLOOKUP(A1386,'Customer Names'!A1386:E3720,3,FALSE)</f>
        <v>Walker</v>
      </c>
      <c r="C1386" s="31">
        <f>VLOOKUP(A1386,'Medical Examinations'!A1386:J3720,2,FALSE)</f>
        <v>34.58</v>
      </c>
      <c r="D1386" s="30">
        <f>VLOOKUP(A1386,'Medical Examinations'!A1386:J3720,4,FALSE)</f>
        <v>6.3</v>
      </c>
      <c r="E1386" s="32" t="str">
        <f>VLOOKUP(A1386,'Medical Examinations'!A1386:J3720,6,FALSE)</f>
        <v>No</v>
      </c>
      <c r="F1386" s="33" t="str">
        <f>VLOOKUP(A1386,'Medical Examinations'!A1386:J3720,7,FALSE)</f>
        <v>No</v>
      </c>
      <c r="G1386" s="33" t="str">
        <f>VLOOKUP(A1386,'Medical Examinations'!A1386:J3720,8,FALSE)</f>
        <v>Yes</v>
      </c>
      <c r="H1386" s="33">
        <f>VLOOKUP(A1386,'Medical Examinations'!A1386:J3720,9,FALSE)</f>
        <v>1</v>
      </c>
      <c r="I1386" s="33" t="str">
        <f>VLOOKUP(A1386,'Medical Examinations'!A1386:J3720,10,FALSE)</f>
        <v>No</v>
      </c>
      <c r="J1386" s="33" t="str">
        <f>VLOOKUP(A1386,'Medical Examinations'!A1386:J3720,3,FALSE)</f>
        <v>Obesity</v>
      </c>
      <c r="K1386" s="33" t="str">
        <f>VLOOKUP(A1386,'Medical Examinations'!A1386:J3720,5,FALSE)</f>
        <v>Prediabetese</v>
      </c>
      <c r="L1386" s="34">
        <f>VLOOKUP(Healthcare!A1386,'Hospitalisation Details'!A1386:L3728,6,FALSE)</f>
        <v>36313</v>
      </c>
      <c r="M1386" s="35">
        <f>VLOOKUP(A1386,'Hospitalisation Details'!A1386:L3728,9,FALSE)</f>
        <v>7727.25</v>
      </c>
      <c r="N1386" s="32" t="str">
        <f>VLOOKUP(Healthcare!A1386,'Hospitalisation Details'!A1386:L3728,10,FALSE)</f>
        <v>tier - 2</v>
      </c>
      <c r="O1386" s="33" t="str">
        <f>VLOOKUP(A1386,'Hospitalisation Details'!A1385:L3728,11,FALSE)</f>
        <v>tier - 3</v>
      </c>
      <c r="P1386" s="33" t="str">
        <f>VLOOKUP(A1386,'Hospitalisation Details'!A1385:L3728,12)</f>
        <v>R1012</v>
      </c>
      <c r="Q1386" s="36">
        <f ca="1">VLOOKUP(A1386,'Hospitalisation Details'!A1385:L3728,7,FALSE)</f>
        <v>27</v>
      </c>
    </row>
    <row r="1387" spans="1:17" ht="15.5" x14ac:dyDescent="0.35">
      <c r="A1387" s="37" t="s">
        <v>981</v>
      </c>
      <c r="B1387" s="38" t="str">
        <f>VLOOKUP(A1387,'Customer Names'!A1387:E3721,3,FALSE)</f>
        <v>Steidl</v>
      </c>
      <c r="C1387" s="39">
        <f>VLOOKUP(A1387,'Medical Examinations'!A1387:J3721,2,FALSE)</f>
        <v>27.4</v>
      </c>
      <c r="D1387" s="38">
        <f>VLOOKUP(A1387,'Medical Examinations'!A1387:J3721,4,FALSE)</f>
        <v>8.84</v>
      </c>
      <c r="E1387" s="40" t="str">
        <f>VLOOKUP(A1387,'Medical Examinations'!A1387:J3721,6,FALSE)</f>
        <v>No</v>
      </c>
      <c r="F1387" s="41" t="str">
        <f>VLOOKUP(A1387,'Medical Examinations'!A1387:J3721,7,FALSE)</f>
        <v>No</v>
      </c>
      <c r="G1387" s="41" t="str">
        <f>VLOOKUP(A1387,'Medical Examinations'!A1387:J3721,8,FALSE)</f>
        <v>No</v>
      </c>
      <c r="H1387" s="41">
        <f>VLOOKUP(A1387,'Medical Examinations'!A1387:J3721,9,FALSE)</f>
        <v>0</v>
      </c>
      <c r="I1387" s="41" t="str">
        <f>VLOOKUP(A1387,'Medical Examinations'!A1387:J3721,10,FALSE)</f>
        <v>No</v>
      </c>
      <c r="J1387" s="41" t="str">
        <f>VLOOKUP(A1387,'Medical Examinations'!A1387:J3721,3,FALSE)</f>
        <v>Overweight</v>
      </c>
      <c r="K1387" s="41" t="str">
        <f>VLOOKUP(A1387,'Medical Examinations'!A1387:J3721,5,FALSE)</f>
        <v>Diabetese</v>
      </c>
      <c r="L1387" s="42">
        <f>VLOOKUP(Healthcare!A1387,'Hospitalisation Details'!A1387:L3729,6,FALSE)</f>
        <v>36158</v>
      </c>
      <c r="M1387" s="43">
        <f>VLOOKUP(A1387,'Hospitalisation Details'!A1387:L3729,9,FALSE)</f>
        <v>7726.85</v>
      </c>
      <c r="N1387" s="40" t="str">
        <f>VLOOKUP(Healthcare!A1387,'Hospitalisation Details'!A1387:L3729,10,FALSE)</f>
        <v>tier - 1</v>
      </c>
      <c r="O1387" s="41" t="str">
        <f>VLOOKUP(A1387,'Hospitalisation Details'!A1386:L3729,11,FALSE)</f>
        <v>tier - 2</v>
      </c>
      <c r="P1387" s="41" t="str">
        <f>VLOOKUP(A1387,'Hospitalisation Details'!A1386:L3729,12)</f>
        <v>R1011</v>
      </c>
      <c r="Q1387" s="44">
        <f ca="1">VLOOKUP(A1387,'Hospitalisation Details'!A1386:L3729,7,FALSE)</f>
        <v>27</v>
      </c>
    </row>
    <row r="1388" spans="1:17" ht="15.5" x14ac:dyDescent="0.35">
      <c r="A1388" s="29" t="s">
        <v>980</v>
      </c>
      <c r="B1388" s="30" t="str">
        <f>VLOOKUP(A1388,'Customer Names'!A1388:E3722,3,FALSE)</f>
        <v>Rose</v>
      </c>
      <c r="C1388" s="31">
        <f>VLOOKUP(A1388,'Medical Examinations'!A1388:J3722,2,FALSE)</f>
        <v>27.53</v>
      </c>
      <c r="D1388" s="30">
        <f>VLOOKUP(A1388,'Medical Examinations'!A1388:J3722,4,FALSE)</f>
        <v>4.1100000000000003</v>
      </c>
      <c r="E1388" s="32" t="str">
        <f>VLOOKUP(A1388,'Medical Examinations'!A1388:J3722,6,FALSE)</f>
        <v>No</v>
      </c>
      <c r="F1388" s="33" t="str">
        <f>VLOOKUP(A1388,'Medical Examinations'!A1388:J3722,7,FALSE)</f>
        <v>No</v>
      </c>
      <c r="G1388" s="33" t="str">
        <f>VLOOKUP(A1388,'Medical Examinations'!A1388:J3722,8,FALSE)</f>
        <v>No</v>
      </c>
      <c r="H1388" s="33">
        <f>VLOOKUP(A1388,'Medical Examinations'!A1388:J3722,9,FALSE)</f>
        <v>1</v>
      </c>
      <c r="I1388" s="33" t="str">
        <f>VLOOKUP(A1388,'Medical Examinations'!A1388:J3722,10,FALSE)</f>
        <v>No</v>
      </c>
      <c r="J1388" s="33" t="str">
        <f>VLOOKUP(A1388,'Medical Examinations'!A1388:J3722,3,FALSE)</f>
        <v>Overweight</v>
      </c>
      <c r="K1388" s="33" t="str">
        <f>VLOOKUP(A1388,'Medical Examinations'!A1388:J3722,5,FALSE)</f>
        <v>Normal</v>
      </c>
      <c r="L1388" s="34">
        <f>VLOOKUP(Healthcare!A1388,'Hospitalisation Details'!A1388:L3730,6,FALSE)</f>
        <v>35623</v>
      </c>
      <c r="M1388" s="35">
        <f>VLOOKUP(A1388,'Hospitalisation Details'!A1388:L3730,9,FALSE)</f>
        <v>7684.62</v>
      </c>
      <c r="N1388" s="32" t="str">
        <f>VLOOKUP(Healthcare!A1388,'Hospitalisation Details'!A1388:L3730,10,FALSE)</f>
        <v>tier - 2</v>
      </c>
      <c r="O1388" s="33" t="str">
        <f>VLOOKUP(A1388,'Hospitalisation Details'!A1387:L3730,11,FALSE)</f>
        <v>tier - 3</v>
      </c>
      <c r="P1388" s="33" t="str">
        <f>VLOOKUP(A1388,'Hospitalisation Details'!A1387:L3730,12)</f>
        <v>R1021</v>
      </c>
      <c r="Q1388" s="36">
        <f ca="1">VLOOKUP(A1388,'Hospitalisation Details'!A1387:L3730,7,FALSE)</f>
        <v>29</v>
      </c>
    </row>
    <row r="1389" spans="1:17" ht="15.5" x14ac:dyDescent="0.35">
      <c r="A1389" s="37" t="s">
        <v>979</v>
      </c>
      <c r="B1389" s="38" t="str">
        <f>VLOOKUP(A1389,'Customer Names'!A1389:E3723,3,FALSE)</f>
        <v>Alderfer</v>
      </c>
      <c r="C1389" s="39">
        <f>VLOOKUP(A1389,'Medical Examinations'!A1389:J3723,2,FALSE)</f>
        <v>33</v>
      </c>
      <c r="D1389" s="38">
        <f>VLOOKUP(A1389,'Medical Examinations'!A1389:J3723,4,FALSE)</f>
        <v>4.57</v>
      </c>
      <c r="E1389" s="40" t="str">
        <f>VLOOKUP(A1389,'Medical Examinations'!A1389:J3723,6,FALSE)</f>
        <v>No</v>
      </c>
      <c r="F1389" s="41" t="str">
        <f>VLOOKUP(A1389,'Medical Examinations'!A1389:J3723,7,FALSE)</f>
        <v>No</v>
      </c>
      <c r="G1389" s="41" t="str">
        <f>VLOOKUP(A1389,'Medical Examinations'!A1389:J3723,8,FALSE)</f>
        <v>No</v>
      </c>
      <c r="H1389" s="41">
        <f>VLOOKUP(A1389,'Medical Examinations'!A1389:J3723,9,FALSE)</f>
        <v>0</v>
      </c>
      <c r="I1389" s="41" t="str">
        <f>VLOOKUP(A1389,'Medical Examinations'!A1389:J3723,10,FALSE)</f>
        <v>No</v>
      </c>
      <c r="J1389" s="41" t="str">
        <f>VLOOKUP(A1389,'Medical Examinations'!A1389:J3723,3,FALSE)</f>
        <v>Obesity</v>
      </c>
      <c r="K1389" s="41" t="str">
        <f>VLOOKUP(A1389,'Medical Examinations'!A1389:J3723,5,FALSE)</f>
        <v>Normal</v>
      </c>
      <c r="L1389" s="42">
        <f>VLOOKUP(Healthcare!A1389,'Hospitalisation Details'!A1389:L3731,6,FALSE)</f>
        <v>33956</v>
      </c>
      <c r="M1389" s="43">
        <f>VLOOKUP(A1389,'Hospitalisation Details'!A1389:L3731,9,FALSE)</f>
        <v>7682.67</v>
      </c>
      <c r="N1389" s="40" t="str">
        <f>VLOOKUP(Healthcare!A1389,'Hospitalisation Details'!A1389:L3731,10,FALSE)</f>
        <v>tier - 2</v>
      </c>
      <c r="O1389" s="41" t="str">
        <f>VLOOKUP(A1389,'Hospitalisation Details'!A1388:L3731,11,FALSE)</f>
        <v>tier - 1</v>
      </c>
      <c r="P1389" s="41" t="str">
        <f>VLOOKUP(A1389,'Hospitalisation Details'!A1388:L3731,12)</f>
        <v>R1013</v>
      </c>
      <c r="Q1389" s="44">
        <f ca="1">VLOOKUP(A1389,'Hospitalisation Details'!A1388:L3731,7,FALSE)</f>
        <v>33</v>
      </c>
    </row>
    <row r="1390" spans="1:17" ht="15.5" x14ac:dyDescent="0.35">
      <c r="A1390" s="29" t="s">
        <v>978</v>
      </c>
      <c r="B1390" s="30" t="str">
        <f>VLOOKUP(A1390,'Customer Names'!A1390:E3724,3,FALSE)</f>
        <v>Ryland</v>
      </c>
      <c r="C1390" s="31">
        <f>VLOOKUP(A1390,'Medical Examinations'!A1390:J3724,2,FALSE)</f>
        <v>25.78</v>
      </c>
      <c r="D1390" s="30">
        <f>VLOOKUP(A1390,'Medical Examinations'!A1390:J3724,4,FALSE)</f>
        <v>11.06</v>
      </c>
      <c r="E1390" s="32" t="str">
        <f>VLOOKUP(A1390,'Medical Examinations'!A1390:J3724,6,FALSE)</f>
        <v>Yes</v>
      </c>
      <c r="F1390" s="33" t="str">
        <f>VLOOKUP(A1390,'Medical Examinations'!A1390:J3724,7,FALSE)</f>
        <v>No</v>
      </c>
      <c r="G1390" s="33" t="str">
        <f>VLOOKUP(A1390,'Medical Examinations'!A1390:J3724,8,FALSE)</f>
        <v>No</v>
      </c>
      <c r="H1390" s="33">
        <f>VLOOKUP(A1390,'Medical Examinations'!A1390:J3724,9,FALSE)</f>
        <v>0</v>
      </c>
      <c r="I1390" s="33" t="str">
        <f>VLOOKUP(A1390,'Medical Examinations'!A1390:J3724,10,FALSE)</f>
        <v>No</v>
      </c>
      <c r="J1390" s="33" t="str">
        <f>VLOOKUP(A1390,'Medical Examinations'!A1390:J3724,3,FALSE)</f>
        <v>Overweight</v>
      </c>
      <c r="K1390" s="33" t="str">
        <f>VLOOKUP(A1390,'Medical Examinations'!A1390:J3724,5,FALSE)</f>
        <v>Diabetese</v>
      </c>
      <c r="L1390" s="34">
        <f>VLOOKUP(Healthcare!A1390,'Hospitalisation Details'!A1390:L3732,6,FALSE)</f>
        <v>33591</v>
      </c>
      <c r="M1390" s="35">
        <f>VLOOKUP(A1390,'Hospitalisation Details'!A1390:L3732,9,FALSE)</f>
        <v>7681.17</v>
      </c>
      <c r="N1390" s="32" t="str">
        <f>VLOOKUP(Healthcare!A1390,'Hospitalisation Details'!A1390:L3732,10,FALSE)</f>
        <v>tier - 2</v>
      </c>
      <c r="O1390" s="33" t="str">
        <f>VLOOKUP(A1390,'Hospitalisation Details'!A1389:L3732,11,FALSE)</f>
        <v>tier - 2</v>
      </c>
      <c r="P1390" s="33" t="str">
        <f>VLOOKUP(A1390,'Hospitalisation Details'!A1389:L3732,12)</f>
        <v>R1020</v>
      </c>
      <c r="Q1390" s="36">
        <f ca="1">VLOOKUP(A1390,'Hospitalisation Details'!A1389:L3732,7,FALSE)</f>
        <v>34</v>
      </c>
    </row>
    <row r="1391" spans="1:17" ht="15.5" x14ac:dyDescent="0.35">
      <c r="A1391" s="37" t="s">
        <v>977</v>
      </c>
      <c r="B1391" s="38" t="str">
        <f>VLOOKUP(A1391,'Customer Names'!A1391:E3725,3,FALSE)</f>
        <v>Bethea</v>
      </c>
      <c r="C1391" s="39">
        <f>VLOOKUP(A1391,'Medical Examinations'!A1391:J3725,2,FALSE)</f>
        <v>22.66</v>
      </c>
      <c r="D1391" s="38">
        <f>VLOOKUP(A1391,'Medical Examinations'!A1391:J3725,4,FALSE)</f>
        <v>10.68</v>
      </c>
      <c r="E1391" s="40" t="str">
        <f>VLOOKUP(A1391,'Medical Examinations'!A1391:J3725,6,FALSE)</f>
        <v>No</v>
      </c>
      <c r="F1391" s="41" t="str">
        <f>VLOOKUP(A1391,'Medical Examinations'!A1391:J3725,7,FALSE)</f>
        <v>No</v>
      </c>
      <c r="G1391" s="41" t="str">
        <f>VLOOKUP(A1391,'Medical Examinations'!A1391:J3725,8,FALSE)</f>
        <v>No</v>
      </c>
      <c r="H1391" s="41">
        <f>VLOOKUP(A1391,'Medical Examinations'!A1391:J3725,9,FALSE)</f>
        <v>0</v>
      </c>
      <c r="I1391" s="41" t="str">
        <f>VLOOKUP(A1391,'Medical Examinations'!A1391:J3725,10,FALSE)</f>
        <v>No</v>
      </c>
      <c r="J1391" s="41" t="str">
        <f>VLOOKUP(A1391,'Medical Examinations'!A1391:J3725,3,FALSE)</f>
        <v>Normal weight</v>
      </c>
      <c r="K1391" s="41" t="str">
        <f>VLOOKUP(A1391,'Medical Examinations'!A1391:J3725,5,FALSE)</f>
        <v>Diabetese</v>
      </c>
      <c r="L1391" s="42">
        <f>VLOOKUP(Healthcare!A1391,'Hospitalisation Details'!A1391:L3733,6,FALSE)</f>
        <v>33522</v>
      </c>
      <c r="M1391" s="43">
        <f>VLOOKUP(A1391,'Hospitalisation Details'!A1391:L3733,9,FALSE)</f>
        <v>7680.92</v>
      </c>
      <c r="N1391" s="40" t="str">
        <f>VLOOKUP(Healthcare!A1391,'Hospitalisation Details'!A1391:L3733,10,FALSE)</f>
        <v>tier - 2</v>
      </c>
      <c r="O1391" s="41" t="str">
        <f>VLOOKUP(A1391,'Hospitalisation Details'!A1390:L3733,11,FALSE)</f>
        <v>tier - 1</v>
      </c>
      <c r="P1391" s="41" t="str">
        <f>VLOOKUP(A1391,'Hospitalisation Details'!A1390:L3733,12)</f>
        <v>R1013</v>
      </c>
      <c r="Q1391" s="44">
        <f ca="1">VLOOKUP(A1391,'Hospitalisation Details'!A1390:L3733,7,FALSE)</f>
        <v>34</v>
      </c>
    </row>
    <row r="1392" spans="1:17" ht="15.5" x14ac:dyDescent="0.35">
      <c r="A1392" s="29" t="s">
        <v>976</v>
      </c>
      <c r="B1392" s="30" t="str">
        <f>VLOOKUP(A1392,'Customer Names'!A1392:E3726,3,FALSE)</f>
        <v>Kelly</v>
      </c>
      <c r="C1392" s="31">
        <f>VLOOKUP(A1392,'Medical Examinations'!A1392:J3726,2,FALSE)</f>
        <v>38.81</v>
      </c>
      <c r="D1392" s="30">
        <f>VLOOKUP(A1392,'Medical Examinations'!A1392:J3726,4,FALSE)</f>
        <v>6.14</v>
      </c>
      <c r="E1392" s="32" t="str">
        <f>VLOOKUP(A1392,'Medical Examinations'!A1392:J3726,6,FALSE)</f>
        <v>Yes</v>
      </c>
      <c r="F1392" s="33" t="str">
        <f>VLOOKUP(A1392,'Medical Examinations'!A1392:J3726,7,FALSE)</f>
        <v>No</v>
      </c>
      <c r="G1392" s="33" t="str">
        <f>VLOOKUP(A1392,'Medical Examinations'!A1392:J3726,8,FALSE)</f>
        <v>No</v>
      </c>
      <c r="H1392" s="33">
        <f>VLOOKUP(A1392,'Medical Examinations'!A1392:J3726,9,FALSE)</f>
        <v>1</v>
      </c>
      <c r="I1392" s="33" t="str">
        <f>VLOOKUP(A1392,'Medical Examinations'!A1392:J3726,10,FALSE)</f>
        <v>No</v>
      </c>
      <c r="J1392" s="33" t="str">
        <f>VLOOKUP(A1392,'Medical Examinations'!A1392:J3726,3,FALSE)</f>
        <v>Obesity</v>
      </c>
      <c r="K1392" s="33" t="str">
        <f>VLOOKUP(A1392,'Medical Examinations'!A1392:J3726,5,FALSE)</f>
        <v>Prediabetese</v>
      </c>
      <c r="L1392" s="34">
        <f>VLOOKUP(Healthcare!A1392,'Hospitalisation Details'!A1392:L3734,6,FALSE)</f>
        <v>34955</v>
      </c>
      <c r="M1392" s="35">
        <f>VLOOKUP(A1392,'Hospitalisation Details'!A1392:L3734,9,FALSE)</f>
        <v>7676.4</v>
      </c>
      <c r="N1392" s="32" t="str">
        <f>VLOOKUP(Healthcare!A1392,'Hospitalisation Details'!A1392:L3734,10,FALSE)</f>
        <v>tier - 2</v>
      </c>
      <c r="O1392" s="33" t="str">
        <f>VLOOKUP(A1392,'Hospitalisation Details'!A1391:L3734,11,FALSE)</f>
        <v>tier - 1</v>
      </c>
      <c r="P1392" s="33" t="str">
        <f>VLOOKUP(A1392,'Hospitalisation Details'!A1391:L3734,12)</f>
        <v>R1012</v>
      </c>
      <c r="Q1392" s="36">
        <f ca="1">VLOOKUP(A1392,'Hospitalisation Details'!A1391:L3734,7,FALSE)</f>
        <v>30</v>
      </c>
    </row>
    <row r="1393" spans="1:17" ht="15.5" x14ac:dyDescent="0.35">
      <c r="A1393" s="37" t="s">
        <v>975</v>
      </c>
      <c r="B1393" s="38" t="str">
        <f>VLOOKUP(A1393,'Customer Names'!A1393:E3727,3,FALSE)</f>
        <v>Blois</v>
      </c>
      <c r="C1393" s="39">
        <f>VLOOKUP(A1393,'Medical Examinations'!A1393:J3727,2,FALSE)</f>
        <v>38.51</v>
      </c>
      <c r="D1393" s="38">
        <f>VLOOKUP(A1393,'Medical Examinations'!A1393:J3727,4,FALSE)</f>
        <v>5.45</v>
      </c>
      <c r="E1393" s="40" t="str">
        <f>VLOOKUP(A1393,'Medical Examinations'!A1393:J3727,6,FALSE)</f>
        <v>Yes</v>
      </c>
      <c r="F1393" s="41" t="str">
        <f>VLOOKUP(A1393,'Medical Examinations'!A1393:J3727,7,FALSE)</f>
        <v>No</v>
      </c>
      <c r="G1393" s="41" t="str">
        <f>VLOOKUP(A1393,'Medical Examinations'!A1393:J3727,8,FALSE)</f>
        <v>No</v>
      </c>
      <c r="H1393" s="41">
        <f>VLOOKUP(A1393,'Medical Examinations'!A1393:J3727,9,FALSE)</f>
        <v>0</v>
      </c>
      <c r="I1393" s="41" t="str">
        <f>VLOOKUP(A1393,'Medical Examinations'!A1393:J3727,10,FALSE)</f>
        <v>No</v>
      </c>
      <c r="J1393" s="41" t="str">
        <f>VLOOKUP(A1393,'Medical Examinations'!A1393:J3727,3,FALSE)</f>
        <v>Obesity</v>
      </c>
      <c r="K1393" s="41" t="str">
        <f>VLOOKUP(A1393,'Medical Examinations'!A1393:J3727,5,FALSE)</f>
        <v>Normal</v>
      </c>
      <c r="L1393" s="42">
        <f>VLOOKUP(Healthcare!A1393,'Hospitalisation Details'!A1393:L3735,6,FALSE)</f>
        <v>35393</v>
      </c>
      <c r="M1393" s="43">
        <f>VLOOKUP(A1393,'Hospitalisation Details'!A1393:L3735,9,FALSE)</f>
        <v>7670.75</v>
      </c>
      <c r="N1393" s="40" t="str">
        <f>VLOOKUP(Healthcare!A1393,'Hospitalisation Details'!A1393:L3735,10,FALSE)</f>
        <v>tier - 2</v>
      </c>
      <c r="O1393" s="41" t="str">
        <f>VLOOKUP(A1393,'Hospitalisation Details'!A1392:L3735,11,FALSE)</f>
        <v>tier - 2</v>
      </c>
      <c r="P1393" s="41" t="str">
        <f>VLOOKUP(A1393,'Hospitalisation Details'!A1392:L3735,12)</f>
        <v>R1022</v>
      </c>
      <c r="Q1393" s="44">
        <f ca="1">VLOOKUP(A1393,'Hospitalisation Details'!A1392:L3735,7,FALSE)</f>
        <v>29</v>
      </c>
    </row>
    <row r="1394" spans="1:17" ht="15.5" x14ac:dyDescent="0.35">
      <c r="A1394" s="29" t="s">
        <v>974</v>
      </c>
      <c r="B1394" s="30" t="str">
        <f>VLOOKUP(A1394,'Customer Names'!A1394:E3728,3,FALSE)</f>
        <v>Dayton</v>
      </c>
      <c r="C1394" s="31">
        <f>VLOOKUP(A1394,'Medical Examinations'!A1394:J3728,2,FALSE)</f>
        <v>22.98</v>
      </c>
      <c r="D1394" s="30">
        <f>VLOOKUP(A1394,'Medical Examinations'!A1394:J3728,4,FALSE)</f>
        <v>6.14</v>
      </c>
      <c r="E1394" s="32" t="str">
        <f>VLOOKUP(A1394,'Medical Examinations'!A1394:J3728,6,FALSE)</f>
        <v>Yes</v>
      </c>
      <c r="F1394" s="33" t="str">
        <f>VLOOKUP(A1394,'Medical Examinations'!A1394:J3728,7,FALSE)</f>
        <v>No</v>
      </c>
      <c r="G1394" s="33" t="str">
        <f>VLOOKUP(A1394,'Medical Examinations'!A1394:J3728,8,FALSE)</f>
        <v>No</v>
      </c>
      <c r="H1394" s="33">
        <f>VLOOKUP(A1394,'Medical Examinations'!A1394:J3728,9,FALSE)</f>
        <v>0</v>
      </c>
      <c r="I1394" s="33" t="str">
        <f>VLOOKUP(A1394,'Medical Examinations'!A1394:J3728,10,FALSE)</f>
        <v>No</v>
      </c>
      <c r="J1394" s="33" t="str">
        <f>VLOOKUP(A1394,'Medical Examinations'!A1394:J3728,3,FALSE)</f>
        <v>Normal weight</v>
      </c>
      <c r="K1394" s="33" t="str">
        <f>VLOOKUP(A1394,'Medical Examinations'!A1394:J3728,5,FALSE)</f>
        <v>Prediabetese</v>
      </c>
      <c r="L1394" s="34">
        <f>VLOOKUP(Healthcare!A1394,'Hospitalisation Details'!A1394:L3736,6,FALSE)</f>
        <v>35347</v>
      </c>
      <c r="M1394" s="35">
        <f>VLOOKUP(A1394,'Hospitalisation Details'!A1394:L3736,9,FALSE)</f>
        <v>7662.47</v>
      </c>
      <c r="N1394" s="32" t="str">
        <f>VLOOKUP(Healthcare!A1394,'Hospitalisation Details'!A1394:L3736,10,FALSE)</f>
        <v>tier - 2</v>
      </c>
      <c r="O1394" s="33" t="str">
        <f>VLOOKUP(A1394,'Hospitalisation Details'!A1393:L3736,11,FALSE)</f>
        <v>tier - 1</v>
      </c>
      <c r="P1394" s="33" t="str">
        <f>VLOOKUP(A1394,'Hospitalisation Details'!A1393:L3736,12)</f>
        <v>R1011</v>
      </c>
      <c r="Q1394" s="36">
        <f ca="1">VLOOKUP(A1394,'Hospitalisation Details'!A1393:L3736,7,FALSE)</f>
        <v>29</v>
      </c>
    </row>
    <row r="1395" spans="1:17" ht="15.5" x14ac:dyDescent="0.35">
      <c r="A1395" s="37" t="s">
        <v>973</v>
      </c>
      <c r="B1395" s="38" t="str">
        <f>VLOOKUP(A1395,'Customer Names'!A1395:E3729,3,FALSE)</f>
        <v>Cloud</v>
      </c>
      <c r="C1395" s="39">
        <f>VLOOKUP(A1395,'Medical Examinations'!A1395:J3729,2,FALSE)</f>
        <v>15.65</v>
      </c>
      <c r="D1395" s="38">
        <f>VLOOKUP(A1395,'Medical Examinations'!A1395:J3729,4,FALSE)</f>
        <v>7.85</v>
      </c>
      <c r="E1395" s="40" t="str">
        <f>VLOOKUP(A1395,'Medical Examinations'!A1395:J3729,6,FALSE)</f>
        <v>No</v>
      </c>
      <c r="F1395" s="41" t="str">
        <f>VLOOKUP(A1395,'Medical Examinations'!A1395:J3729,7,FALSE)</f>
        <v>No</v>
      </c>
      <c r="G1395" s="41" t="str">
        <f>VLOOKUP(A1395,'Medical Examinations'!A1395:J3729,8,FALSE)</f>
        <v>No</v>
      </c>
      <c r="H1395" s="41">
        <f>VLOOKUP(A1395,'Medical Examinations'!A1395:J3729,9,FALSE)</f>
        <v>0</v>
      </c>
      <c r="I1395" s="41" t="str">
        <f>VLOOKUP(A1395,'Medical Examinations'!A1395:J3729,10,FALSE)</f>
        <v>No</v>
      </c>
      <c r="J1395" s="41" t="str">
        <f>VLOOKUP(A1395,'Medical Examinations'!A1395:J3729,3,FALSE)</f>
        <v>Underweight</v>
      </c>
      <c r="K1395" s="41" t="str">
        <f>VLOOKUP(A1395,'Medical Examinations'!A1395:J3729,5,FALSE)</f>
        <v>Diabetese</v>
      </c>
      <c r="L1395" s="42">
        <f>VLOOKUP(Healthcare!A1395,'Hospitalisation Details'!A1395:L3737,6,FALSE)</f>
        <v>35060</v>
      </c>
      <c r="M1395" s="43">
        <f>VLOOKUP(A1395,'Hospitalisation Details'!A1395:L3737,9,FALSE)</f>
        <v>7657.69</v>
      </c>
      <c r="N1395" s="40" t="str">
        <f>VLOOKUP(Healthcare!A1395,'Hospitalisation Details'!A1395:L3737,10,FALSE)</f>
        <v>tier - 3</v>
      </c>
      <c r="O1395" s="41" t="str">
        <f>VLOOKUP(A1395,'Hospitalisation Details'!A1394:L3737,11,FALSE)</f>
        <v>tier - 3</v>
      </c>
      <c r="P1395" s="41" t="str">
        <f>VLOOKUP(A1395,'Hospitalisation Details'!A1394:L3737,12)</f>
        <v>R1012</v>
      </c>
      <c r="Q1395" s="44">
        <f ca="1">VLOOKUP(A1395,'Hospitalisation Details'!A1394:L3737,7,FALSE)</f>
        <v>30</v>
      </c>
    </row>
    <row r="1396" spans="1:17" ht="15.5" x14ac:dyDescent="0.35">
      <c r="A1396" s="29" t="s">
        <v>972</v>
      </c>
      <c r="B1396" s="30" t="str">
        <f>VLOOKUP(A1396,'Customer Names'!A1396:E3730,3,FALSE)</f>
        <v>Betournay</v>
      </c>
      <c r="C1396" s="31">
        <f>VLOOKUP(A1396,'Medical Examinations'!A1396:J3730,2,FALSE)</f>
        <v>39.97</v>
      </c>
      <c r="D1396" s="30">
        <f>VLOOKUP(A1396,'Medical Examinations'!A1396:J3730,4,FALSE)</f>
        <v>4.09</v>
      </c>
      <c r="E1396" s="32" t="str">
        <f>VLOOKUP(A1396,'Medical Examinations'!A1396:J3730,6,FALSE)</f>
        <v>No</v>
      </c>
      <c r="F1396" s="33" t="str">
        <f>VLOOKUP(A1396,'Medical Examinations'!A1396:J3730,7,FALSE)</f>
        <v>No</v>
      </c>
      <c r="G1396" s="33" t="str">
        <f>VLOOKUP(A1396,'Medical Examinations'!A1396:J3730,8,FALSE)</f>
        <v>No</v>
      </c>
      <c r="H1396" s="33">
        <f>VLOOKUP(A1396,'Medical Examinations'!A1396:J3730,9,FALSE)</f>
        <v>1</v>
      </c>
      <c r="I1396" s="33" t="str">
        <f>VLOOKUP(A1396,'Medical Examinations'!A1396:J3730,10,FALSE)</f>
        <v>No</v>
      </c>
      <c r="J1396" s="33" t="str">
        <f>VLOOKUP(A1396,'Medical Examinations'!A1396:J3730,3,FALSE)</f>
        <v>Obesity</v>
      </c>
      <c r="K1396" s="33" t="str">
        <f>VLOOKUP(A1396,'Medical Examinations'!A1396:J3730,5,FALSE)</f>
        <v>Normal</v>
      </c>
      <c r="L1396" s="34">
        <f>VLOOKUP(Healthcare!A1396,'Hospitalisation Details'!A1396:L3738,6,FALSE)</f>
        <v>36068</v>
      </c>
      <c r="M1396" s="35">
        <f>VLOOKUP(A1396,'Hospitalisation Details'!A1396:L3738,9,FALSE)</f>
        <v>7652.26</v>
      </c>
      <c r="N1396" s="32" t="str">
        <f>VLOOKUP(Healthcare!A1396,'Hospitalisation Details'!A1396:L3738,10,FALSE)</f>
        <v>tier - 2</v>
      </c>
      <c r="O1396" s="33" t="str">
        <f>VLOOKUP(A1396,'Hospitalisation Details'!A1395:L3738,11,FALSE)</f>
        <v>tier - 3</v>
      </c>
      <c r="P1396" s="33" t="str">
        <f>VLOOKUP(A1396,'Hospitalisation Details'!A1395:L3738,12)</f>
        <v>R1023</v>
      </c>
      <c r="Q1396" s="36">
        <f ca="1">VLOOKUP(A1396,'Hospitalisation Details'!A1395:L3738,7,FALSE)</f>
        <v>27</v>
      </c>
    </row>
    <row r="1397" spans="1:17" ht="15.5" x14ac:dyDescent="0.35">
      <c r="A1397" s="37" t="s">
        <v>971</v>
      </c>
      <c r="B1397" s="38" t="str">
        <f>VLOOKUP(A1397,'Customer Names'!A1397:E3731,3,FALSE)</f>
        <v>Temple</v>
      </c>
      <c r="C1397" s="39">
        <f>VLOOKUP(A1397,'Medical Examinations'!A1397:J3731,2,FALSE)</f>
        <v>37.22</v>
      </c>
      <c r="D1397" s="38">
        <f>VLOOKUP(A1397,'Medical Examinations'!A1397:J3731,4,FALSE)</f>
        <v>4.62</v>
      </c>
      <c r="E1397" s="40" t="str">
        <f>VLOOKUP(A1397,'Medical Examinations'!A1397:J3731,6,FALSE)</f>
        <v>No</v>
      </c>
      <c r="F1397" s="41" t="str">
        <f>VLOOKUP(A1397,'Medical Examinations'!A1397:J3731,7,FALSE)</f>
        <v>No</v>
      </c>
      <c r="G1397" s="41" t="str">
        <f>VLOOKUP(A1397,'Medical Examinations'!A1397:J3731,8,FALSE)</f>
        <v>Yes</v>
      </c>
      <c r="H1397" s="41">
        <f>VLOOKUP(A1397,'Medical Examinations'!A1397:J3731,9,FALSE)</f>
        <v>1</v>
      </c>
      <c r="I1397" s="41" t="str">
        <f>VLOOKUP(A1397,'Medical Examinations'!A1397:J3731,10,FALSE)</f>
        <v>No</v>
      </c>
      <c r="J1397" s="41" t="str">
        <f>VLOOKUP(A1397,'Medical Examinations'!A1397:J3731,3,FALSE)</f>
        <v>Obesity</v>
      </c>
      <c r="K1397" s="41" t="str">
        <f>VLOOKUP(A1397,'Medical Examinations'!A1397:J3731,5,FALSE)</f>
        <v>Normal</v>
      </c>
      <c r="L1397" s="42">
        <f>VLOOKUP(Healthcare!A1397,'Hospitalisation Details'!A1397:L3739,6,FALSE)</f>
        <v>34191</v>
      </c>
      <c r="M1397" s="43">
        <f>VLOOKUP(A1397,'Hospitalisation Details'!A1397:L3739,9,FALSE)</f>
        <v>7650.8</v>
      </c>
      <c r="N1397" s="40" t="str">
        <f>VLOOKUP(Healthcare!A1397,'Hospitalisation Details'!A1397:L3739,10,FALSE)</f>
        <v>tier - 2</v>
      </c>
      <c r="O1397" s="41" t="str">
        <f>VLOOKUP(A1397,'Hospitalisation Details'!A1396:L3739,11,FALSE)</f>
        <v>tier - 2</v>
      </c>
      <c r="P1397" s="41" t="str">
        <f>VLOOKUP(A1397,'Hospitalisation Details'!A1396:L3739,12)</f>
        <v>R1012</v>
      </c>
      <c r="Q1397" s="44">
        <f ca="1">VLOOKUP(A1397,'Hospitalisation Details'!A1396:L3739,7,FALSE)</f>
        <v>33</v>
      </c>
    </row>
    <row r="1398" spans="1:17" ht="15.5" x14ac:dyDescent="0.35">
      <c r="A1398" s="29" t="s">
        <v>970</v>
      </c>
      <c r="B1398" s="30" t="str">
        <f>VLOOKUP(A1398,'Customer Names'!A1398:E3732,3,FALSE)</f>
        <v>Rollie</v>
      </c>
      <c r="C1398" s="31">
        <f>VLOOKUP(A1398,'Medical Examinations'!A1398:J3732,2,FALSE)</f>
        <v>41.325000000000003</v>
      </c>
      <c r="D1398" s="30">
        <f>VLOOKUP(A1398,'Medical Examinations'!A1398:J3732,4,FALSE)</f>
        <v>5.77</v>
      </c>
      <c r="E1398" s="32" t="str">
        <f>VLOOKUP(A1398,'Medical Examinations'!A1398:J3732,6,FALSE)</f>
        <v>No</v>
      </c>
      <c r="F1398" s="33" t="str">
        <f>VLOOKUP(A1398,'Medical Examinations'!A1398:J3732,7,FALSE)</f>
        <v>No</v>
      </c>
      <c r="G1398" s="33" t="str">
        <f>VLOOKUP(A1398,'Medical Examinations'!A1398:J3732,8,FALSE)</f>
        <v>No</v>
      </c>
      <c r="H1398" s="33">
        <f>VLOOKUP(A1398,'Medical Examinations'!A1398:J3732,9,FALSE)</f>
        <v>0</v>
      </c>
      <c r="I1398" s="33" t="str">
        <f>VLOOKUP(A1398,'Medical Examinations'!A1398:J3732,10,FALSE)</f>
        <v>No</v>
      </c>
      <c r="J1398" s="33" t="str">
        <f>VLOOKUP(A1398,'Medical Examinations'!A1398:J3732,3,FALSE)</f>
        <v>Obesity</v>
      </c>
      <c r="K1398" s="33" t="str">
        <f>VLOOKUP(A1398,'Medical Examinations'!A1398:J3732,5,FALSE)</f>
        <v>Prediabetese</v>
      </c>
      <c r="L1398" s="34">
        <f>VLOOKUP(Healthcare!A1398,'Hospitalisation Details'!A1398:L3740,6,FALSE)</f>
        <v>33162</v>
      </c>
      <c r="M1398" s="35">
        <f>VLOOKUP(A1398,'Hospitalisation Details'!A1398:L3740,9,FALSE)</f>
        <v>7650.77</v>
      </c>
      <c r="N1398" s="32" t="str">
        <f>VLOOKUP(Healthcare!A1398,'Hospitalisation Details'!A1398:L3740,10,FALSE)</f>
        <v>tier - 2</v>
      </c>
      <c r="O1398" s="33" t="str">
        <f>VLOOKUP(A1398,'Hospitalisation Details'!A1397:L3740,11,FALSE)</f>
        <v>tier - 2</v>
      </c>
      <c r="P1398" s="33" t="str">
        <f>VLOOKUP(A1398,'Hospitalisation Details'!A1397:L3740,12)</f>
        <v>R1024</v>
      </c>
      <c r="Q1398" s="36">
        <f ca="1">VLOOKUP(A1398,'Hospitalisation Details'!A1397:L3740,7,FALSE)</f>
        <v>35</v>
      </c>
    </row>
    <row r="1399" spans="1:17" ht="15.5" x14ac:dyDescent="0.35">
      <c r="A1399" s="37" t="s">
        <v>969</v>
      </c>
      <c r="B1399" s="38" t="str">
        <f>VLOOKUP(A1399,'Customer Names'!A1399:E3733,3,FALSE)</f>
        <v>Roybal</v>
      </c>
      <c r="C1399" s="39">
        <f>VLOOKUP(A1399,'Medical Examinations'!A1399:J3733,2,FALSE)</f>
        <v>40.31</v>
      </c>
      <c r="D1399" s="38">
        <f>VLOOKUP(A1399,'Medical Examinations'!A1399:J3733,4,FALSE)</f>
        <v>5.84</v>
      </c>
      <c r="E1399" s="40" t="str">
        <f>VLOOKUP(A1399,'Medical Examinations'!A1399:J3733,6,FALSE)</f>
        <v>No</v>
      </c>
      <c r="F1399" s="41" t="str">
        <f>VLOOKUP(A1399,'Medical Examinations'!A1399:J3733,7,FALSE)</f>
        <v>No</v>
      </c>
      <c r="G1399" s="41" t="str">
        <f>VLOOKUP(A1399,'Medical Examinations'!A1399:J3733,8,FALSE)</f>
        <v>No</v>
      </c>
      <c r="H1399" s="41">
        <f>VLOOKUP(A1399,'Medical Examinations'!A1399:J3733,9,FALSE)</f>
        <v>0</v>
      </c>
      <c r="I1399" s="41" t="str">
        <f>VLOOKUP(A1399,'Medical Examinations'!A1399:J3733,10,FALSE)</f>
        <v>No</v>
      </c>
      <c r="J1399" s="41" t="str">
        <f>VLOOKUP(A1399,'Medical Examinations'!A1399:J3733,3,FALSE)</f>
        <v>Obesity</v>
      </c>
      <c r="K1399" s="41" t="str">
        <f>VLOOKUP(A1399,'Medical Examinations'!A1399:J3733,5,FALSE)</f>
        <v>Prediabetese</v>
      </c>
      <c r="L1399" s="42">
        <f>VLOOKUP(Healthcare!A1399,'Hospitalisation Details'!A1399:L3741,6,FALSE)</f>
        <v>36326</v>
      </c>
      <c r="M1399" s="43">
        <f>VLOOKUP(A1399,'Hospitalisation Details'!A1399:L3741,9,FALSE)</f>
        <v>7642.05</v>
      </c>
      <c r="N1399" s="40" t="str">
        <f>VLOOKUP(Healthcare!A1399,'Hospitalisation Details'!A1399:L3741,10,FALSE)</f>
        <v>tier - 2</v>
      </c>
      <c r="O1399" s="41" t="str">
        <f>VLOOKUP(A1399,'Hospitalisation Details'!A1398:L3741,11,FALSE)</f>
        <v>tier - 2</v>
      </c>
      <c r="P1399" s="41" t="str">
        <f>VLOOKUP(A1399,'Hospitalisation Details'!A1398:L3741,12)</f>
        <v>R1026</v>
      </c>
      <c r="Q1399" s="44">
        <f ca="1">VLOOKUP(A1399,'Hospitalisation Details'!A1398:L3741,7,FALSE)</f>
        <v>27</v>
      </c>
    </row>
    <row r="1400" spans="1:17" ht="15.5" x14ac:dyDescent="0.35">
      <c r="A1400" s="29" t="s">
        <v>968</v>
      </c>
      <c r="B1400" s="30" t="str">
        <f>VLOOKUP(A1400,'Customer Names'!A1400:E3734,3,FALSE)</f>
        <v>Turgeon</v>
      </c>
      <c r="C1400" s="31">
        <f>VLOOKUP(A1400,'Medical Examinations'!A1400:J3734,2,FALSE)</f>
        <v>29.48</v>
      </c>
      <c r="D1400" s="30">
        <f>VLOOKUP(A1400,'Medical Examinations'!A1400:J3734,4,FALSE)</f>
        <v>4.91</v>
      </c>
      <c r="E1400" s="32" t="str">
        <f>VLOOKUP(A1400,'Medical Examinations'!A1400:J3734,6,FALSE)</f>
        <v>No</v>
      </c>
      <c r="F1400" s="33" t="str">
        <f>VLOOKUP(A1400,'Medical Examinations'!A1400:J3734,7,FALSE)</f>
        <v>No</v>
      </c>
      <c r="G1400" s="33" t="str">
        <f>VLOOKUP(A1400,'Medical Examinations'!A1400:J3734,8,FALSE)</f>
        <v>No</v>
      </c>
      <c r="H1400" s="33">
        <f>VLOOKUP(A1400,'Medical Examinations'!A1400:J3734,9,FALSE)</f>
        <v>0</v>
      </c>
      <c r="I1400" s="33" t="str">
        <f>VLOOKUP(A1400,'Medical Examinations'!A1400:J3734,10,FALSE)</f>
        <v>No</v>
      </c>
      <c r="J1400" s="33" t="str">
        <f>VLOOKUP(A1400,'Medical Examinations'!A1400:J3734,3,FALSE)</f>
        <v>Overweight</v>
      </c>
      <c r="K1400" s="33" t="str">
        <f>VLOOKUP(A1400,'Medical Examinations'!A1400:J3734,5,FALSE)</f>
        <v>Normal</v>
      </c>
      <c r="L1400" s="34">
        <f>VLOOKUP(Healthcare!A1400,'Hospitalisation Details'!A1400:L3742,6,FALSE)</f>
        <v>33078</v>
      </c>
      <c r="M1400" s="35">
        <f>VLOOKUP(A1400,'Hospitalisation Details'!A1400:L3742,9,FALSE)</f>
        <v>7640.31</v>
      </c>
      <c r="N1400" s="32" t="str">
        <f>VLOOKUP(Healthcare!A1400,'Hospitalisation Details'!A1400:L3742,10,FALSE)</f>
        <v>tier - 2</v>
      </c>
      <c r="O1400" s="33" t="str">
        <f>VLOOKUP(A1400,'Hospitalisation Details'!A1399:L3742,11,FALSE)</f>
        <v>tier - 1</v>
      </c>
      <c r="P1400" s="33" t="str">
        <f>VLOOKUP(A1400,'Hospitalisation Details'!A1399:L3742,12)</f>
        <v>R1013</v>
      </c>
      <c r="Q1400" s="36">
        <f ca="1">VLOOKUP(A1400,'Hospitalisation Details'!A1399:L3742,7,FALSE)</f>
        <v>36</v>
      </c>
    </row>
    <row r="1401" spans="1:17" ht="15.5" x14ac:dyDescent="0.35">
      <c r="A1401" s="37" t="s">
        <v>967</v>
      </c>
      <c r="B1401" s="38" t="str">
        <f>VLOOKUP(A1401,'Customer Names'!A1401:E3735,3,FALSE)</f>
        <v>Deingenis</v>
      </c>
      <c r="C1401" s="39">
        <f>VLOOKUP(A1401,'Medical Examinations'!A1401:J3735,2,FALSE)</f>
        <v>33.155000000000001</v>
      </c>
      <c r="D1401" s="38">
        <f>VLOOKUP(A1401,'Medical Examinations'!A1401:J3735,4,FALSE)</f>
        <v>5.07</v>
      </c>
      <c r="E1401" s="40" t="str">
        <f>VLOOKUP(A1401,'Medical Examinations'!A1401:J3735,6,FALSE)</f>
        <v>No</v>
      </c>
      <c r="F1401" s="41" t="str">
        <f>VLOOKUP(A1401,'Medical Examinations'!A1401:J3735,7,FALSE)</f>
        <v>No</v>
      </c>
      <c r="G1401" s="41" t="str">
        <f>VLOOKUP(A1401,'Medical Examinations'!A1401:J3735,8,FALSE)</f>
        <v>No</v>
      </c>
      <c r="H1401" s="41">
        <f>VLOOKUP(A1401,'Medical Examinations'!A1401:J3735,9,FALSE)</f>
        <v>0</v>
      </c>
      <c r="I1401" s="41" t="str">
        <f>VLOOKUP(A1401,'Medical Examinations'!A1401:J3735,10,FALSE)</f>
        <v>No</v>
      </c>
      <c r="J1401" s="41" t="str">
        <f>VLOOKUP(A1401,'Medical Examinations'!A1401:J3735,3,FALSE)</f>
        <v>Obesity</v>
      </c>
      <c r="K1401" s="41" t="str">
        <f>VLOOKUP(A1401,'Medical Examinations'!A1401:J3735,5,FALSE)</f>
        <v>Normal</v>
      </c>
      <c r="L1401" s="42">
        <f>VLOOKUP(Healthcare!A1401,'Hospitalisation Details'!A1401:L3743,6,FALSE)</f>
        <v>33044</v>
      </c>
      <c r="M1401" s="43">
        <f>VLOOKUP(A1401,'Hospitalisation Details'!A1401:L3743,9,FALSE)</f>
        <v>7639.42</v>
      </c>
      <c r="N1401" s="40" t="str">
        <f>VLOOKUP(Healthcare!A1401,'Hospitalisation Details'!A1401:L3743,10,FALSE)</f>
        <v>tier - 2</v>
      </c>
      <c r="O1401" s="41" t="str">
        <f>VLOOKUP(A1401,'Hospitalisation Details'!A1400:L3743,11,FALSE)</f>
        <v>tier - 2</v>
      </c>
      <c r="P1401" s="41" t="str">
        <f>VLOOKUP(A1401,'Hospitalisation Details'!A1400:L3743,12)</f>
        <v>R1024</v>
      </c>
      <c r="Q1401" s="44">
        <f ca="1">VLOOKUP(A1401,'Hospitalisation Details'!A1400:L3743,7,FALSE)</f>
        <v>36</v>
      </c>
    </row>
    <row r="1402" spans="1:17" ht="15.5" x14ac:dyDescent="0.35">
      <c r="A1402" s="29" t="s">
        <v>966</v>
      </c>
      <c r="B1402" s="30" t="str">
        <f>VLOOKUP(A1402,'Customer Names'!A1402:E3736,3,FALSE)</f>
        <v>Hodge</v>
      </c>
      <c r="C1402" s="31">
        <f>VLOOKUP(A1402,'Medical Examinations'!A1402:J3736,2,FALSE)</f>
        <v>42.85</v>
      </c>
      <c r="D1402" s="30">
        <f>VLOOKUP(A1402,'Medical Examinations'!A1402:J3736,4,FALSE)</f>
        <v>5.81</v>
      </c>
      <c r="E1402" s="32" t="str">
        <f>VLOOKUP(A1402,'Medical Examinations'!A1402:J3736,6,FALSE)</f>
        <v>Yes</v>
      </c>
      <c r="F1402" s="33" t="str">
        <f>VLOOKUP(A1402,'Medical Examinations'!A1402:J3736,7,FALSE)</f>
        <v>No</v>
      </c>
      <c r="G1402" s="33" t="str">
        <f>VLOOKUP(A1402,'Medical Examinations'!A1402:J3736,8,FALSE)</f>
        <v>No</v>
      </c>
      <c r="H1402" s="33">
        <f>VLOOKUP(A1402,'Medical Examinations'!A1402:J3736,9,FALSE)</f>
        <v>0</v>
      </c>
      <c r="I1402" s="33" t="str">
        <f>VLOOKUP(A1402,'Medical Examinations'!A1402:J3736,10,FALSE)</f>
        <v>No</v>
      </c>
      <c r="J1402" s="33" t="str">
        <f>VLOOKUP(A1402,'Medical Examinations'!A1402:J3736,3,FALSE)</f>
        <v>Obesity</v>
      </c>
      <c r="K1402" s="33" t="str">
        <f>VLOOKUP(A1402,'Medical Examinations'!A1402:J3736,5,FALSE)</f>
        <v>Prediabetese</v>
      </c>
      <c r="L1402" s="34">
        <f>VLOOKUP(Healthcare!A1402,'Hospitalisation Details'!A1402:L3744,6,FALSE)</f>
        <v>37238</v>
      </c>
      <c r="M1402" s="35">
        <f>VLOOKUP(A1402,'Hospitalisation Details'!A1402:L3744,9,FALSE)</f>
        <v>7636.92</v>
      </c>
      <c r="N1402" s="32" t="str">
        <f>VLOOKUP(Healthcare!A1402,'Hospitalisation Details'!A1402:L3744,10,FALSE)</f>
        <v>tier - 2</v>
      </c>
      <c r="O1402" s="33" t="str">
        <f>VLOOKUP(A1402,'Hospitalisation Details'!A1401:L3744,11,FALSE)</f>
        <v>tier - 3</v>
      </c>
      <c r="P1402" s="33" t="str">
        <f>VLOOKUP(A1402,'Hospitalisation Details'!A1401:L3744,12)</f>
        <v>R1012</v>
      </c>
      <c r="Q1402" s="36">
        <f ca="1">VLOOKUP(A1402,'Hospitalisation Details'!A1401:L3744,7,FALSE)</f>
        <v>24</v>
      </c>
    </row>
    <row r="1403" spans="1:17" ht="15.5" x14ac:dyDescent="0.35">
      <c r="A1403" s="37" t="s">
        <v>965</v>
      </c>
      <c r="B1403" s="38" t="str">
        <f>VLOOKUP(A1403,'Customer Names'!A1403:E3737,3,FALSE)</f>
        <v>Gibbs</v>
      </c>
      <c r="C1403" s="39">
        <f>VLOOKUP(A1403,'Medical Examinations'!A1403:J3737,2,FALSE)</f>
        <v>32.340000000000003</v>
      </c>
      <c r="D1403" s="38">
        <f>VLOOKUP(A1403,'Medical Examinations'!A1403:J3737,4,FALSE)</f>
        <v>11.2</v>
      </c>
      <c r="E1403" s="40" t="str">
        <f>VLOOKUP(A1403,'Medical Examinations'!A1403:J3737,6,FALSE)</f>
        <v>No</v>
      </c>
      <c r="F1403" s="41" t="str">
        <f>VLOOKUP(A1403,'Medical Examinations'!A1403:J3737,7,FALSE)</f>
        <v>No</v>
      </c>
      <c r="G1403" s="41" t="str">
        <f>VLOOKUP(A1403,'Medical Examinations'!A1403:J3737,8,FALSE)</f>
        <v>No</v>
      </c>
      <c r="H1403" s="41">
        <f>VLOOKUP(A1403,'Medical Examinations'!A1403:J3737,9,FALSE)</f>
        <v>0</v>
      </c>
      <c r="I1403" s="41" t="str">
        <f>VLOOKUP(A1403,'Medical Examinations'!A1403:J3737,10,FALSE)</f>
        <v>No</v>
      </c>
      <c r="J1403" s="41" t="str">
        <f>VLOOKUP(A1403,'Medical Examinations'!A1403:J3737,3,FALSE)</f>
        <v>Obesity</v>
      </c>
      <c r="K1403" s="41" t="str">
        <f>VLOOKUP(A1403,'Medical Examinations'!A1403:J3737,5,FALSE)</f>
        <v>Diabetese</v>
      </c>
      <c r="L1403" s="42">
        <f>VLOOKUP(Healthcare!A1403,'Hospitalisation Details'!A1403:L3745,6,FALSE)</f>
        <v>36031</v>
      </c>
      <c r="M1403" s="43">
        <f>VLOOKUP(A1403,'Hospitalisation Details'!A1403:L3745,9,FALSE)</f>
        <v>7633.72</v>
      </c>
      <c r="N1403" s="40" t="str">
        <f>VLOOKUP(Healthcare!A1403,'Hospitalisation Details'!A1403:L3745,10,FALSE)</f>
        <v>tier - 2</v>
      </c>
      <c r="O1403" s="41" t="str">
        <f>VLOOKUP(A1403,'Hospitalisation Details'!A1402:L3745,11,FALSE)</f>
        <v>tier - 1</v>
      </c>
      <c r="P1403" s="41" t="str">
        <f>VLOOKUP(A1403,'Hospitalisation Details'!A1402:L3745,12)</f>
        <v>R1013</v>
      </c>
      <c r="Q1403" s="44">
        <f ca="1">VLOOKUP(A1403,'Hospitalisation Details'!A1402:L3745,7,FALSE)</f>
        <v>28</v>
      </c>
    </row>
    <row r="1404" spans="1:17" ht="15.5" x14ac:dyDescent="0.35">
      <c r="A1404" s="29" t="s">
        <v>964</v>
      </c>
      <c r="B1404" s="30" t="str">
        <f>VLOOKUP(A1404,'Customer Names'!A1404:E3738,3,FALSE)</f>
        <v>Trom</v>
      </c>
      <c r="C1404" s="31">
        <f>VLOOKUP(A1404,'Medical Examinations'!A1404:J3738,2,FALSE)</f>
        <v>27.5</v>
      </c>
      <c r="D1404" s="30">
        <f>VLOOKUP(A1404,'Medical Examinations'!A1404:J3738,4,FALSE)</f>
        <v>10.75</v>
      </c>
      <c r="E1404" s="32" t="str">
        <f>VLOOKUP(A1404,'Medical Examinations'!A1404:J3738,6,FALSE)</f>
        <v>No</v>
      </c>
      <c r="F1404" s="33" t="str">
        <f>VLOOKUP(A1404,'Medical Examinations'!A1404:J3738,7,FALSE)</f>
        <v>No</v>
      </c>
      <c r="G1404" s="33" t="str">
        <f>VLOOKUP(A1404,'Medical Examinations'!A1404:J3738,8,FALSE)</f>
        <v>No</v>
      </c>
      <c r="H1404" s="33">
        <f>VLOOKUP(A1404,'Medical Examinations'!A1404:J3738,9,FALSE)</f>
        <v>0</v>
      </c>
      <c r="I1404" s="33" t="str">
        <f>VLOOKUP(A1404,'Medical Examinations'!A1404:J3738,10,FALSE)</f>
        <v>No</v>
      </c>
      <c r="J1404" s="33" t="str">
        <f>VLOOKUP(A1404,'Medical Examinations'!A1404:J3738,3,FALSE)</f>
        <v>Overweight</v>
      </c>
      <c r="K1404" s="33" t="str">
        <f>VLOOKUP(A1404,'Medical Examinations'!A1404:J3738,5,FALSE)</f>
        <v>Diabetese</v>
      </c>
      <c r="L1404" s="34">
        <f>VLOOKUP(Healthcare!A1404,'Hospitalisation Details'!A1404:L3746,6,FALSE)</f>
        <v>36128</v>
      </c>
      <c r="M1404" s="35">
        <f>VLOOKUP(A1404,'Hospitalisation Details'!A1404:L3746,9,FALSE)</f>
        <v>7626.99</v>
      </c>
      <c r="N1404" s="32" t="str">
        <f>VLOOKUP(Healthcare!A1404,'Hospitalisation Details'!A1404:L3746,10,FALSE)</f>
        <v>tier - 2</v>
      </c>
      <c r="O1404" s="33" t="str">
        <f>VLOOKUP(A1404,'Hospitalisation Details'!A1403:L3746,11,FALSE)</f>
        <v>tier - 2</v>
      </c>
      <c r="P1404" s="33" t="str">
        <f>VLOOKUP(A1404,'Hospitalisation Details'!A1403:L3746,12)</f>
        <v>R1011</v>
      </c>
      <c r="Q1404" s="36">
        <f ca="1">VLOOKUP(A1404,'Hospitalisation Details'!A1403:L3746,7,FALSE)</f>
        <v>27</v>
      </c>
    </row>
    <row r="1405" spans="1:17" ht="15.5" x14ac:dyDescent="0.35">
      <c r="A1405" s="37" t="s">
        <v>963</v>
      </c>
      <c r="B1405" s="38" t="str">
        <f>VLOOKUP(A1405,'Customer Names'!A1405:E3739,3,FALSE)</f>
        <v>Sizer</v>
      </c>
      <c r="C1405" s="39">
        <f>VLOOKUP(A1405,'Medical Examinations'!A1405:J3739,2,FALSE)</f>
        <v>25.8</v>
      </c>
      <c r="D1405" s="38">
        <f>VLOOKUP(A1405,'Medical Examinations'!A1405:J3739,4,FALSE)</f>
        <v>7.8</v>
      </c>
      <c r="E1405" s="40" t="str">
        <f>VLOOKUP(A1405,'Medical Examinations'!A1405:J3739,6,FALSE)</f>
        <v>No</v>
      </c>
      <c r="F1405" s="41" t="str">
        <f>VLOOKUP(A1405,'Medical Examinations'!A1405:J3739,7,FALSE)</f>
        <v>No</v>
      </c>
      <c r="G1405" s="41" t="str">
        <f>VLOOKUP(A1405,'Medical Examinations'!A1405:J3739,8,FALSE)</f>
        <v>No</v>
      </c>
      <c r="H1405" s="41">
        <f>VLOOKUP(A1405,'Medical Examinations'!A1405:J3739,9,FALSE)</f>
        <v>0</v>
      </c>
      <c r="I1405" s="41" t="str">
        <f>VLOOKUP(A1405,'Medical Examinations'!A1405:J3739,10,FALSE)</f>
        <v>No</v>
      </c>
      <c r="J1405" s="41" t="str">
        <f>VLOOKUP(A1405,'Medical Examinations'!A1405:J3739,3,FALSE)</f>
        <v>Overweight</v>
      </c>
      <c r="K1405" s="41" t="str">
        <f>VLOOKUP(A1405,'Medical Examinations'!A1405:J3739,5,FALSE)</f>
        <v>Diabetese</v>
      </c>
      <c r="L1405" s="42">
        <f>VLOOKUP(Healthcare!A1405,'Hospitalisation Details'!A1405:L3747,6,FALSE)</f>
        <v>36105</v>
      </c>
      <c r="M1405" s="43">
        <f>VLOOKUP(A1405,'Hospitalisation Details'!A1405:L3747,9,FALSE)</f>
        <v>7624.63</v>
      </c>
      <c r="N1405" s="40" t="str">
        <f>VLOOKUP(Healthcare!A1405,'Hospitalisation Details'!A1405:L3747,10,FALSE)</f>
        <v>tier - 2</v>
      </c>
      <c r="O1405" s="41" t="str">
        <f>VLOOKUP(A1405,'Hospitalisation Details'!A1404:L3747,11,FALSE)</f>
        <v>tier - 1</v>
      </c>
      <c r="P1405" s="41" t="str">
        <f>VLOOKUP(A1405,'Hospitalisation Details'!A1404:L3747,12)</f>
        <v>R1011</v>
      </c>
      <c r="Q1405" s="44">
        <f ca="1">VLOOKUP(A1405,'Hospitalisation Details'!A1404:L3747,7,FALSE)</f>
        <v>27</v>
      </c>
    </row>
    <row r="1406" spans="1:17" ht="15.5" x14ac:dyDescent="0.35">
      <c r="A1406" s="29" t="s">
        <v>962</v>
      </c>
      <c r="B1406" s="30" t="str">
        <f>VLOOKUP(A1406,'Customer Names'!A1406:E3740,3,FALSE)</f>
        <v>Ellison</v>
      </c>
      <c r="C1406" s="31">
        <f>VLOOKUP(A1406,'Medical Examinations'!A1406:J3740,2,FALSE)</f>
        <v>25</v>
      </c>
      <c r="D1406" s="30">
        <f>VLOOKUP(A1406,'Medical Examinations'!A1406:J3740,4,FALSE)</f>
        <v>7.04</v>
      </c>
      <c r="E1406" s="32" t="str">
        <f>VLOOKUP(A1406,'Medical Examinations'!A1406:J3740,6,FALSE)</f>
        <v>No</v>
      </c>
      <c r="F1406" s="33" t="str">
        <f>VLOOKUP(A1406,'Medical Examinations'!A1406:J3740,7,FALSE)</f>
        <v>No</v>
      </c>
      <c r="G1406" s="33" t="str">
        <f>VLOOKUP(A1406,'Medical Examinations'!A1406:J3740,8,FALSE)</f>
        <v>No</v>
      </c>
      <c r="H1406" s="33">
        <f>VLOOKUP(A1406,'Medical Examinations'!A1406:J3740,9,FALSE)</f>
        <v>0</v>
      </c>
      <c r="I1406" s="33" t="str">
        <f>VLOOKUP(A1406,'Medical Examinations'!A1406:J3740,10,FALSE)</f>
        <v>No</v>
      </c>
      <c r="J1406" s="33" t="str">
        <f>VLOOKUP(A1406,'Medical Examinations'!A1406:J3740,3,FALSE)</f>
        <v>Overweight</v>
      </c>
      <c r="K1406" s="33" t="str">
        <f>VLOOKUP(A1406,'Medical Examinations'!A1406:J3740,5,FALSE)</f>
        <v>Diabetese</v>
      </c>
      <c r="L1406" s="34">
        <f>VLOOKUP(Healthcare!A1406,'Hospitalisation Details'!A1406:L3748,6,FALSE)</f>
        <v>36127</v>
      </c>
      <c r="M1406" s="35">
        <f>VLOOKUP(A1406,'Hospitalisation Details'!A1406:L3748,9,FALSE)</f>
        <v>7623.52</v>
      </c>
      <c r="N1406" s="32" t="str">
        <f>VLOOKUP(Healthcare!A1406,'Hospitalisation Details'!A1406:L3748,10,FALSE)</f>
        <v>tier - 2</v>
      </c>
      <c r="O1406" s="33" t="str">
        <f>VLOOKUP(A1406,'Hospitalisation Details'!A1405:L3748,11,FALSE)</f>
        <v>tier - 1</v>
      </c>
      <c r="P1406" s="33" t="str">
        <f>VLOOKUP(A1406,'Hospitalisation Details'!A1405:L3748,12)</f>
        <v>R1011</v>
      </c>
      <c r="Q1406" s="36">
        <f ca="1">VLOOKUP(A1406,'Hospitalisation Details'!A1405:L3748,7,FALSE)</f>
        <v>27</v>
      </c>
    </row>
    <row r="1407" spans="1:17" ht="15.5" x14ac:dyDescent="0.35">
      <c r="A1407" s="37" t="s">
        <v>961</v>
      </c>
      <c r="B1407" s="38" t="str">
        <f>VLOOKUP(A1407,'Customer Names'!A1407:E3741,3,FALSE)</f>
        <v>Sulkowski</v>
      </c>
      <c r="C1407" s="39">
        <f>VLOOKUP(A1407,'Medical Examinations'!A1407:J3741,2,FALSE)</f>
        <v>41.2</v>
      </c>
      <c r="D1407" s="38">
        <f>VLOOKUP(A1407,'Medical Examinations'!A1407:J3741,4,FALSE)</f>
        <v>4.18</v>
      </c>
      <c r="E1407" s="40" t="str">
        <f>VLOOKUP(A1407,'Medical Examinations'!A1407:J3741,6,FALSE)</f>
        <v>Yes</v>
      </c>
      <c r="F1407" s="41" t="str">
        <f>VLOOKUP(A1407,'Medical Examinations'!A1407:J3741,7,FALSE)</f>
        <v>No</v>
      </c>
      <c r="G1407" s="41" t="str">
        <f>VLOOKUP(A1407,'Medical Examinations'!A1407:J3741,8,FALSE)</f>
        <v>No</v>
      </c>
      <c r="H1407" s="41">
        <f>VLOOKUP(A1407,'Medical Examinations'!A1407:J3741,9,FALSE)</f>
        <v>0</v>
      </c>
      <c r="I1407" s="41" t="str">
        <f>VLOOKUP(A1407,'Medical Examinations'!A1407:J3741,10,FALSE)</f>
        <v>No</v>
      </c>
      <c r="J1407" s="41" t="str">
        <f>VLOOKUP(A1407,'Medical Examinations'!A1407:J3741,3,FALSE)</f>
        <v>Obesity</v>
      </c>
      <c r="K1407" s="41" t="str">
        <f>VLOOKUP(A1407,'Medical Examinations'!A1407:J3741,5,FALSE)</f>
        <v>Normal</v>
      </c>
      <c r="L1407" s="42">
        <f>VLOOKUP(Healthcare!A1407,'Hospitalisation Details'!A1407:L3749,6,FALSE)</f>
        <v>35325</v>
      </c>
      <c r="M1407" s="43">
        <f>VLOOKUP(A1407,'Hospitalisation Details'!A1407:L3749,9,FALSE)</f>
        <v>7623.13</v>
      </c>
      <c r="N1407" s="40" t="str">
        <f>VLOOKUP(Healthcare!A1407,'Hospitalisation Details'!A1407:L3749,10,FALSE)</f>
        <v>tier - 2</v>
      </c>
      <c r="O1407" s="41" t="str">
        <f>VLOOKUP(A1407,'Hospitalisation Details'!A1406:L3749,11,FALSE)</f>
        <v>tier - 3</v>
      </c>
      <c r="P1407" s="41" t="str">
        <f>VLOOKUP(A1407,'Hospitalisation Details'!A1406:L3749,12)</f>
        <v>R1011</v>
      </c>
      <c r="Q1407" s="44">
        <f ca="1">VLOOKUP(A1407,'Hospitalisation Details'!A1406:L3749,7,FALSE)</f>
        <v>29</v>
      </c>
    </row>
    <row r="1408" spans="1:17" ht="15.5" x14ac:dyDescent="0.35">
      <c r="A1408" s="29" t="s">
        <v>960</v>
      </c>
      <c r="B1408" s="30" t="str">
        <f>VLOOKUP(A1408,'Customer Names'!A1408:E3742,3,FALSE)</f>
        <v>Maringo</v>
      </c>
      <c r="C1408" s="31">
        <f>VLOOKUP(A1408,'Medical Examinations'!A1408:J3742,2,FALSE)</f>
        <v>17.78</v>
      </c>
      <c r="D1408" s="30">
        <f>VLOOKUP(A1408,'Medical Examinations'!A1408:J3742,4,FALSE)</f>
        <v>8.19</v>
      </c>
      <c r="E1408" s="32" t="str">
        <f>VLOOKUP(A1408,'Medical Examinations'!A1408:J3742,6,FALSE)</f>
        <v>No</v>
      </c>
      <c r="F1408" s="33" t="str">
        <f>VLOOKUP(A1408,'Medical Examinations'!A1408:J3742,7,FALSE)</f>
        <v>No</v>
      </c>
      <c r="G1408" s="33" t="str">
        <f>VLOOKUP(A1408,'Medical Examinations'!A1408:J3742,8,FALSE)</f>
        <v>No</v>
      </c>
      <c r="H1408" s="33">
        <f>VLOOKUP(A1408,'Medical Examinations'!A1408:J3742,9,FALSE)</f>
        <v>0</v>
      </c>
      <c r="I1408" s="33" t="str">
        <f>VLOOKUP(A1408,'Medical Examinations'!A1408:J3742,10,FALSE)</f>
        <v>No</v>
      </c>
      <c r="J1408" s="33" t="str">
        <f>VLOOKUP(A1408,'Medical Examinations'!A1408:J3742,3,FALSE)</f>
        <v>Underweight</v>
      </c>
      <c r="K1408" s="33" t="str">
        <f>VLOOKUP(A1408,'Medical Examinations'!A1408:J3742,5,FALSE)</f>
        <v>Diabetese</v>
      </c>
      <c r="L1408" s="34">
        <f>VLOOKUP(Healthcare!A1408,'Hospitalisation Details'!A1408:L3750,6,FALSE)</f>
        <v>35979</v>
      </c>
      <c r="M1408" s="35">
        <f>VLOOKUP(A1408,'Hospitalisation Details'!A1408:L3750,9,FALSE)</f>
        <v>7609.6</v>
      </c>
      <c r="N1408" s="32" t="str">
        <f>VLOOKUP(Healthcare!A1408,'Hospitalisation Details'!A1408:L3750,10,FALSE)</f>
        <v>tier - 3</v>
      </c>
      <c r="O1408" s="33" t="str">
        <f>VLOOKUP(A1408,'Hospitalisation Details'!A1407:L3750,11,FALSE)</f>
        <v>tier - 2</v>
      </c>
      <c r="P1408" s="33" t="str">
        <f>VLOOKUP(A1408,'Hospitalisation Details'!A1407:L3750,12)</f>
        <v>R1012</v>
      </c>
      <c r="Q1408" s="36">
        <f ca="1">VLOOKUP(A1408,'Hospitalisation Details'!A1407:L3750,7,FALSE)</f>
        <v>28</v>
      </c>
    </row>
    <row r="1409" spans="1:17" ht="15.5" x14ac:dyDescent="0.35">
      <c r="A1409" s="37" t="s">
        <v>959</v>
      </c>
      <c r="B1409" s="38" t="str">
        <f>VLOOKUP(A1409,'Customer Names'!A1409:E3743,3,FALSE)</f>
        <v>Lattin</v>
      </c>
      <c r="C1409" s="39">
        <f>VLOOKUP(A1409,'Medical Examinations'!A1409:J3743,2,FALSE)</f>
        <v>40.119999999999997</v>
      </c>
      <c r="D1409" s="38">
        <f>VLOOKUP(A1409,'Medical Examinations'!A1409:J3743,4,FALSE)</f>
        <v>6.22</v>
      </c>
      <c r="E1409" s="40" t="str">
        <f>VLOOKUP(A1409,'Medical Examinations'!A1409:J3743,6,FALSE)</f>
        <v>Yes</v>
      </c>
      <c r="F1409" s="41" t="str">
        <f>VLOOKUP(A1409,'Medical Examinations'!A1409:J3743,7,FALSE)</f>
        <v>No</v>
      </c>
      <c r="G1409" s="41" t="str">
        <f>VLOOKUP(A1409,'Medical Examinations'!A1409:J3743,8,FALSE)</f>
        <v>Yes</v>
      </c>
      <c r="H1409" s="41">
        <f>VLOOKUP(A1409,'Medical Examinations'!A1409:J3743,9,FALSE)</f>
        <v>1</v>
      </c>
      <c r="I1409" s="41" t="str">
        <f>VLOOKUP(A1409,'Medical Examinations'!A1409:J3743,10,FALSE)</f>
        <v>No</v>
      </c>
      <c r="J1409" s="41" t="str">
        <f>VLOOKUP(A1409,'Medical Examinations'!A1409:J3743,3,FALSE)</f>
        <v>Obesity</v>
      </c>
      <c r="K1409" s="41" t="str">
        <f>VLOOKUP(A1409,'Medical Examinations'!A1409:J3743,5,FALSE)</f>
        <v>Prediabetese</v>
      </c>
      <c r="L1409" s="42">
        <f>VLOOKUP(Healthcare!A1409,'Hospitalisation Details'!A1409:L3751,6,FALSE)</f>
        <v>35703</v>
      </c>
      <c r="M1409" s="43">
        <f>VLOOKUP(A1409,'Hospitalisation Details'!A1409:L3751,9,FALSE)</f>
        <v>7607.03</v>
      </c>
      <c r="N1409" s="40" t="str">
        <f>VLOOKUP(Healthcare!A1409,'Hospitalisation Details'!A1409:L3751,10,FALSE)</f>
        <v>tier - 2</v>
      </c>
      <c r="O1409" s="41" t="str">
        <f>VLOOKUP(A1409,'Hospitalisation Details'!A1408:L3751,11,FALSE)</f>
        <v>tier - 2</v>
      </c>
      <c r="P1409" s="41" t="str">
        <f>VLOOKUP(A1409,'Hospitalisation Details'!A1408:L3751,12)</f>
        <v>R1012</v>
      </c>
      <c r="Q1409" s="44">
        <f ca="1">VLOOKUP(A1409,'Hospitalisation Details'!A1408:L3751,7,FALSE)</f>
        <v>28</v>
      </c>
    </row>
    <row r="1410" spans="1:17" ht="15.5" x14ac:dyDescent="0.35">
      <c r="A1410" s="29" t="s">
        <v>958</v>
      </c>
      <c r="B1410" s="30" t="str">
        <f>VLOOKUP(A1410,'Customer Names'!A1410:E3744,3,FALSE)</f>
        <v>Deblander</v>
      </c>
      <c r="C1410" s="31">
        <f>VLOOKUP(A1410,'Medical Examinations'!A1410:J3744,2,FALSE)</f>
        <v>19.350000000000001</v>
      </c>
      <c r="D1410" s="30">
        <f>VLOOKUP(A1410,'Medical Examinations'!A1410:J3744,4,FALSE)</f>
        <v>8.2200000000000006</v>
      </c>
      <c r="E1410" s="32" t="str">
        <f>VLOOKUP(A1410,'Medical Examinations'!A1410:J3744,6,FALSE)</f>
        <v>Yes</v>
      </c>
      <c r="F1410" s="33" t="str">
        <f>VLOOKUP(A1410,'Medical Examinations'!A1410:J3744,7,FALSE)</f>
        <v>No</v>
      </c>
      <c r="G1410" s="33" t="str">
        <f>VLOOKUP(A1410,'Medical Examinations'!A1410:J3744,8,FALSE)</f>
        <v>No</v>
      </c>
      <c r="H1410" s="33">
        <f>VLOOKUP(A1410,'Medical Examinations'!A1410:J3744,9,FALSE)</f>
        <v>0</v>
      </c>
      <c r="I1410" s="33" t="str">
        <f>VLOOKUP(A1410,'Medical Examinations'!A1410:J3744,10,FALSE)</f>
        <v>No</v>
      </c>
      <c r="J1410" s="33" t="str">
        <f>VLOOKUP(A1410,'Medical Examinations'!A1410:J3744,3,FALSE)</f>
        <v>Normal weight</v>
      </c>
      <c r="K1410" s="33" t="str">
        <f>VLOOKUP(A1410,'Medical Examinations'!A1410:J3744,5,FALSE)</f>
        <v>Diabetese</v>
      </c>
      <c r="L1410" s="34">
        <f>VLOOKUP(Healthcare!A1410,'Hospitalisation Details'!A1410:L3752,6,FALSE)</f>
        <v>35628</v>
      </c>
      <c r="M1410" s="35">
        <f>VLOOKUP(A1410,'Hospitalisation Details'!A1410:L3752,9,FALSE)</f>
        <v>7585.62</v>
      </c>
      <c r="N1410" s="32" t="str">
        <f>VLOOKUP(Healthcare!A1410,'Hospitalisation Details'!A1410:L3752,10,FALSE)</f>
        <v>tier - 3</v>
      </c>
      <c r="O1410" s="33" t="str">
        <f>VLOOKUP(A1410,'Hospitalisation Details'!A1409:L3752,11,FALSE)</f>
        <v>tier - 2</v>
      </c>
      <c r="P1410" s="33" t="str">
        <f>VLOOKUP(A1410,'Hospitalisation Details'!A1409:L3752,12)</f>
        <v>R1013</v>
      </c>
      <c r="Q1410" s="36">
        <f ca="1">VLOOKUP(A1410,'Hospitalisation Details'!A1409:L3752,7,FALSE)</f>
        <v>29</v>
      </c>
    </row>
    <row r="1411" spans="1:17" ht="15.5" x14ac:dyDescent="0.35">
      <c r="A1411" s="37" t="s">
        <v>957</v>
      </c>
      <c r="B1411" s="38" t="str">
        <f>VLOOKUP(A1411,'Customer Names'!A1411:E3745,3,FALSE)</f>
        <v>O'Neill</v>
      </c>
      <c r="C1411" s="39">
        <f>VLOOKUP(A1411,'Medical Examinations'!A1411:J3745,2,FALSE)</f>
        <v>36.69</v>
      </c>
      <c r="D1411" s="38">
        <f>VLOOKUP(A1411,'Medical Examinations'!A1411:J3745,4,FALSE)</f>
        <v>6.15</v>
      </c>
      <c r="E1411" s="40" t="str">
        <f>VLOOKUP(A1411,'Medical Examinations'!A1411:J3745,6,FALSE)</f>
        <v>No</v>
      </c>
      <c r="F1411" s="41" t="str">
        <f>VLOOKUP(A1411,'Medical Examinations'!A1411:J3745,7,FALSE)</f>
        <v>No</v>
      </c>
      <c r="G1411" s="41" t="str">
        <f>VLOOKUP(A1411,'Medical Examinations'!A1411:J3745,8,FALSE)</f>
        <v>No</v>
      </c>
      <c r="H1411" s="41">
        <f>VLOOKUP(A1411,'Medical Examinations'!A1411:J3745,9,FALSE)</f>
        <v>0</v>
      </c>
      <c r="I1411" s="41" t="str">
        <f>VLOOKUP(A1411,'Medical Examinations'!A1411:J3745,10,FALSE)</f>
        <v>No</v>
      </c>
      <c r="J1411" s="41" t="str">
        <f>VLOOKUP(A1411,'Medical Examinations'!A1411:J3745,3,FALSE)</f>
        <v>Obesity</v>
      </c>
      <c r="K1411" s="41" t="str">
        <f>VLOOKUP(A1411,'Medical Examinations'!A1411:J3745,5,FALSE)</f>
        <v>Prediabetese</v>
      </c>
      <c r="L1411" s="42">
        <f>VLOOKUP(Healthcare!A1411,'Hospitalisation Details'!A1411:L3753,6,FALSE)</f>
        <v>34560</v>
      </c>
      <c r="M1411" s="43">
        <f>VLOOKUP(A1411,'Hospitalisation Details'!A1411:L3753,9,FALSE)</f>
        <v>7567.13</v>
      </c>
      <c r="N1411" s="40" t="str">
        <f>VLOOKUP(Healthcare!A1411,'Hospitalisation Details'!A1411:L3753,10,FALSE)</f>
        <v>tier - 2</v>
      </c>
      <c r="O1411" s="41" t="str">
        <f>VLOOKUP(A1411,'Hospitalisation Details'!A1410:L3753,11,FALSE)</f>
        <v>tier - 2</v>
      </c>
      <c r="P1411" s="41" t="str">
        <f>VLOOKUP(A1411,'Hospitalisation Details'!A1410:L3753,12)</f>
        <v>R1021</v>
      </c>
      <c r="Q1411" s="44">
        <f ca="1">VLOOKUP(A1411,'Hospitalisation Details'!A1410:L3753,7,FALSE)</f>
        <v>32</v>
      </c>
    </row>
    <row r="1412" spans="1:17" ht="15.5" x14ac:dyDescent="0.35">
      <c r="A1412" s="29" t="s">
        <v>956</v>
      </c>
      <c r="B1412" s="30" t="str">
        <f>VLOOKUP(A1412,'Customer Names'!A1412:E3746,3,FALSE)</f>
        <v>Davis</v>
      </c>
      <c r="C1412" s="31">
        <f>VLOOKUP(A1412,'Medical Examinations'!A1412:J3746,2,FALSE)</f>
        <v>28.51</v>
      </c>
      <c r="D1412" s="30">
        <f>VLOOKUP(A1412,'Medical Examinations'!A1412:J3746,4,FALSE)</f>
        <v>5.65</v>
      </c>
      <c r="E1412" s="32" t="str">
        <f>VLOOKUP(A1412,'Medical Examinations'!A1412:J3746,6,FALSE)</f>
        <v>Yes</v>
      </c>
      <c r="F1412" s="33" t="str">
        <f>VLOOKUP(A1412,'Medical Examinations'!A1412:J3746,7,FALSE)</f>
        <v>No</v>
      </c>
      <c r="G1412" s="33" t="str">
        <f>VLOOKUP(A1412,'Medical Examinations'!A1412:J3746,8,FALSE)</f>
        <v>No</v>
      </c>
      <c r="H1412" s="33">
        <f>VLOOKUP(A1412,'Medical Examinations'!A1412:J3746,9,FALSE)</f>
        <v>1</v>
      </c>
      <c r="I1412" s="33" t="str">
        <f>VLOOKUP(A1412,'Medical Examinations'!A1412:J3746,10,FALSE)</f>
        <v>No</v>
      </c>
      <c r="J1412" s="33" t="str">
        <f>VLOOKUP(A1412,'Medical Examinations'!A1412:J3746,3,FALSE)</f>
        <v>Overweight</v>
      </c>
      <c r="K1412" s="33" t="str">
        <f>VLOOKUP(A1412,'Medical Examinations'!A1412:J3746,5,FALSE)</f>
        <v>Normal</v>
      </c>
      <c r="L1412" s="34">
        <f>VLOOKUP(Healthcare!A1412,'Hospitalisation Details'!A1412:L3754,6,FALSE)</f>
        <v>36144</v>
      </c>
      <c r="M1412" s="35">
        <f>VLOOKUP(A1412,'Hospitalisation Details'!A1412:L3754,9,FALSE)</f>
        <v>7538.52</v>
      </c>
      <c r="N1412" s="32" t="str">
        <f>VLOOKUP(Healthcare!A1412,'Hospitalisation Details'!A1412:L3754,10,FALSE)</f>
        <v>tier - 2</v>
      </c>
      <c r="O1412" s="33" t="str">
        <f>VLOOKUP(A1412,'Hospitalisation Details'!A1411:L3754,11,FALSE)</f>
        <v>tier - 2</v>
      </c>
      <c r="P1412" s="33" t="str">
        <f>VLOOKUP(A1412,'Hospitalisation Details'!A1411:L3754,12)</f>
        <v>R1012</v>
      </c>
      <c r="Q1412" s="36">
        <f ca="1">VLOOKUP(A1412,'Hospitalisation Details'!A1411:L3754,7,FALSE)</f>
        <v>27</v>
      </c>
    </row>
    <row r="1413" spans="1:17" ht="15.5" x14ac:dyDescent="0.35">
      <c r="A1413" s="37" t="s">
        <v>955</v>
      </c>
      <c r="B1413" s="38" t="str">
        <f>VLOOKUP(A1413,'Customer Names'!A1413:E3747,3,FALSE)</f>
        <v>Stanek</v>
      </c>
      <c r="C1413" s="39">
        <f>VLOOKUP(A1413,'Medical Examinations'!A1413:J3747,2,FALSE)</f>
        <v>30.21</v>
      </c>
      <c r="D1413" s="38">
        <f>VLOOKUP(A1413,'Medical Examinations'!A1413:J3747,4,FALSE)</f>
        <v>5.5</v>
      </c>
      <c r="E1413" s="40" t="str">
        <f>VLOOKUP(A1413,'Medical Examinations'!A1413:J3747,6,FALSE)</f>
        <v>No</v>
      </c>
      <c r="F1413" s="41" t="str">
        <f>VLOOKUP(A1413,'Medical Examinations'!A1413:J3747,7,FALSE)</f>
        <v>No</v>
      </c>
      <c r="G1413" s="41" t="str">
        <f>VLOOKUP(A1413,'Medical Examinations'!A1413:J3747,8,FALSE)</f>
        <v>No</v>
      </c>
      <c r="H1413" s="41">
        <f>VLOOKUP(A1413,'Medical Examinations'!A1413:J3747,9,FALSE)</f>
        <v>1</v>
      </c>
      <c r="I1413" s="41" t="str">
        <f>VLOOKUP(A1413,'Medical Examinations'!A1413:J3747,10,FALSE)</f>
        <v>No</v>
      </c>
      <c r="J1413" s="41" t="str">
        <f>VLOOKUP(A1413,'Medical Examinations'!A1413:J3747,3,FALSE)</f>
        <v>Obesity</v>
      </c>
      <c r="K1413" s="41" t="str">
        <f>VLOOKUP(A1413,'Medical Examinations'!A1413:J3747,5,FALSE)</f>
        <v>Normal</v>
      </c>
      <c r="L1413" s="42">
        <f>VLOOKUP(Healthcare!A1413,'Hospitalisation Details'!A1413:L3755,6,FALSE)</f>
        <v>34568</v>
      </c>
      <c r="M1413" s="43">
        <f>VLOOKUP(A1413,'Hospitalisation Details'!A1413:L3755,9,FALSE)</f>
        <v>7537.16</v>
      </c>
      <c r="N1413" s="40" t="str">
        <f>VLOOKUP(Healthcare!A1413,'Hospitalisation Details'!A1413:L3755,10,FALSE)</f>
        <v>tier - 2</v>
      </c>
      <c r="O1413" s="41" t="str">
        <f>VLOOKUP(A1413,'Hospitalisation Details'!A1412:L3755,11,FALSE)</f>
        <v>tier - 2</v>
      </c>
      <c r="P1413" s="41" t="str">
        <f>VLOOKUP(A1413,'Hospitalisation Details'!A1412:L3755,12)</f>
        <v>R1012</v>
      </c>
      <c r="Q1413" s="44">
        <f ca="1">VLOOKUP(A1413,'Hospitalisation Details'!A1412:L3755,7,FALSE)</f>
        <v>32</v>
      </c>
    </row>
    <row r="1414" spans="1:17" ht="15.5" x14ac:dyDescent="0.35">
      <c r="A1414" s="29" t="s">
        <v>954</v>
      </c>
      <c r="B1414" s="30" t="str">
        <f>VLOOKUP(A1414,'Customer Names'!A1414:E3748,3,FALSE)</f>
        <v>Harris</v>
      </c>
      <c r="C1414" s="31">
        <f>VLOOKUP(A1414,'Medical Examinations'!A1414:J3748,2,FALSE)</f>
        <v>24.33</v>
      </c>
      <c r="D1414" s="30">
        <f>VLOOKUP(A1414,'Medical Examinations'!A1414:J3748,4,FALSE)</f>
        <v>8</v>
      </c>
      <c r="E1414" s="32" t="str">
        <f>VLOOKUP(A1414,'Medical Examinations'!A1414:J3748,6,FALSE)</f>
        <v>No</v>
      </c>
      <c r="F1414" s="33" t="str">
        <f>VLOOKUP(A1414,'Medical Examinations'!A1414:J3748,7,FALSE)</f>
        <v>No</v>
      </c>
      <c r="G1414" s="33" t="str">
        <f>VLOOKUP(A1414,'Medical Examinations'!A1414:J3748,8,FALSE)</f>
        <v>No</v>
      </c>
      <c r="H1414" s="33">
        <f>VLOOKUP(A1414,'Medical Examinations'!A1414:J3748,9,FALSE)</f>
        <v>0</v>
      </c>
      <c r="I1414" s="33" t="str">
        <f>VLOOKUP(A1414,'Medical Examinations'!A1414:J3748,10,FALSE)</f>
        <v>No</v>
      </c>
      <c r="J1414" s="33" t="str">
        <f>VLOOKUP(A1414,'Medical Examinations'!A1414:J3748,3,FALSE)</f>
        <v>Normal weight</v>
      </c>
      <c r="K1414" s="33" t="str">
        <f>VLOOKUP(A1414,'Medical Examinations'!A1414:J3748,5,FALSE)</f>
        <v>Diabetese</v>
      </c>
      <c r="L1414" s="34">
        <f>VLOOKUP(Healthcare!A1414,'Hospitalisation Details'!A1414:L3756,6,FALSE)</f>
        <v>36143</v>
      </c>
      <c r="M1414" s="35">
        <f>VLOOKUP(A1414,'Hospitalisation Details'!A1414:L3756,9,FALSE)</f>
        <v>7531.7</v>
      </c>
      <c r="N1414" s="32" t="str">
        <f>VLOOKUP(Healthcare!A1414,'Hospitalisation Details'!A1414:L3756,10,FALSE)</f>
        <v>tier - 2</v>
      </c>
      <c r="O1414" s="33" t="str">
        <f>VLOOKUP(A1414,'Hospitalisation Details'!A1413:L3756,11,FALSE)</f>
        <v>tier - 1</v>
      </c>
      <c r="P1414" s="33" t="str">
        <f>VLOOKUP(A1414,'Hospitalisation Details'!A1413:L3756,12)</f>
        <v>R1013</v>
      </c>
      <c r="Q1414" s="36">
        <f ca="1">VLOOKUP(A1414,'Hospitalisation Details'!A1413:L3756,7,FALSE)</f>
        <v>27</v>
      </c>
    </row>
    <row r="1415" spans="1:17" ht="15.5" x14ac:dyDescent="0.35">
      <c r="A1415" s="37" t="s">
        <v>953</v>
      </c>
      <c r="B1415" s="38" t="str">
        <f>VLOOKUP(A1415,'Customer Names'!A1415:E3749,3,FALSE)</f>
        <v>Manning</v>
      </c>
      <c r="C1415" s="39">
        <f>VLOOKUP(A1415,'Medical Examinations'!A1415:J3749,2,FALSE)</f>
        <v>19.855</v>
      </c>
      <c r="D1415" s="38">
        <f>VLOOKUP(A1415,'Medical Examinations'!A1415:J3749,4,FALSE)</f>
        <v>5.71</v>
      </c>
      <c r="E1415" s="40" t="str">
        <f>VLOOKUP(A1415,'Medical Examinations'!A1415:J3749,6,FALSE)</f>
        <v>Yes</v>
      </c>
      <c r="F1415" s="41" t="str">
        <f>VLOOKUP(A1415,'Medical Examinations'!A1415:J3749,7,FALSE)</f>
        <v>No</v>
      </c>
      <c r="G1415" s="41" t="str">
        <f>VLOOKUP(A1415,'Medical Examinations'!A1415:J3749,8,FALSE)</f>
        <v>No</v>
      </c>
      <c r="H1415" s="41">
        <f>VLOOKUP(A1415,'Medical Examinations'!A1415:J3749,9,FALSE)</f>
        <v>0</v>
      </c>
      <c r="I1415" s="41" t="str">
        <f>VLOOKUP(A1415,'Medical Examinations'!A1415:J3749,10,FALSE)</f>
        <v>No</v>
      </c>
      <c r="J1415" s="41" t="str">
        <f>VLOOKUP(A1415,'Medical Examinations'!A1415:J3749,3,FALSE)</f>
        <v>Normal weight</v>
      </c>
      <c r="K1415" s="41" t="str">
        <f>VLOOKUP(A1415,'Medical Examinations'!A1415:J3749,5,FALSE)</f>
        <v>Prediabetese</v>
      </c>
      <c r="L1415" s="42">
        <f>VLOOKUP(Healthcare!A1415,'Hospitalisation Details'!A1415:L3757,6,FALSE)</f>
        <v>35348</v>
      </c>
      <c r="M1415" s="43">
        <f>VLOOKUP(A1415,'Hospitalisation Details'!A1415:L3757,9,FALSE)</f>
        <v>7526.71</v>
      </c>
      <c r="N1415" s="40" t="str">
        <f>VLOOKUP(Healthcare!A1415,'Hospitalisation Details'!A1415:L3757,10,FALSE)</f>
        <v>tier - 3</v>
      </c>
      <c r="O1415" s="41" t="str">
        <f>VLOOKUP(A1415,'Hospitalisation Details'!A1414:L3757,11,FALSE)</f>
        <v>tier - 1</v>
      </c>
      <c r="P1415" s="41" t="str">
        <f>VLOOKUP(A1415,'Hospitalisation Details'!A1414:L3757,12)</f>
        <v>R1012</v>
      </c>
      <c r="Q1415" s="44">
        <f ca="1">VLOOKUP(A1415,'Hospitalisation Details'!A1414:L3757,7,FALSE)</f>
        <v>29</v>
      </c>
    </row>
    <row r="1416" spans="1:17" ht="15.5" x14ac:dyDescent="0.35">
      <c r="A1416" s="29" t="s">
        <v>952</v>
      </c>
      <c r="B1416" s="30" t="str">
        <f>VLOOKUP(A1416,'Customer Names'!A1416:E3750,3,FALSE)</f>
        <v>Barrera Munoz</v>
      </c>
      <c r="C1416" s="31">
        <f>VLOOKUP(A1416,'Medical Examinations'!A1416:J3750,2,FALSE)</f>
        <v>25.364999999999998</v>
      </c>
      <c r="D1416" s="30">
        <f>VLOOKUP(A1416,'Medical Examinations'!A1416:J3750,4,FALSE)</f>
        <v>11.71</v>
      </c>
      <c r="E1416" s="32" t="str">
        <f>VLOOKUP(A1416,'Medical Examinations'!A1416:J3750,6,FALSE)</f>
        <v>No</v>
      </c>
      <c r="F1416" s="33" t="str">
        <f>VLOOKUP(A1416,'Medical Examinations'!A1416:J3750,7,FALSE)</f>
        <v>No</v>
      </c>
      <c r="G1416" s="33" t="str">
        <f>VLOOKUP(A1416,'Medical Examinations'!A1416:J3750,8,FALSE)</f>
        <v>No</v>
      </c>
      <c r="H1416" s="33">
        <f>VLOOKUP(A1416,'Medical Examinations'!A1416:J3750,9,FALSE)</f>
        <v>0</v>
      </c>
      <c r="I1416" s="33" t="str">
        <f>VLOOKUP(A1416,'Medical Examinations'!A1416:J3750,10,FALSE)</f>
        <v>No</v>
      </c>
      <c r="J1416" s="33" t="str">
        <f>VLOOKUP(A1416,'Medical Examinations'!A1416:J3750,3,FALSE)</f>
        <v>Overweight</v>
      </c>
      <c r="K1416" s="33" t="str">
        <f>VLOOKUP(A1416,'Medical Examinations'!A1416:J3750,5,FALSE)</f>
        <v>Diabetese</v>
      </c>
      <c r="L1416" s="34">
        <f>VLOOKUP(Healthcare!A1416,'Hospitalisation Details'!A1416:L3758,6,FALSE)</f>
        <v>36086</v>
      </c>
      <c r="M1416" s="35">
        <f>VLOOKUP(A1416,'Hospitalisation Details'!A1416:L3758,9,FALSE)</f>
        <v>7518.03</v>
      </c>
      <c r="N1416" s="32" t="str">
        <f>VLOOKUP(Healthcare!A1416,'Hospitalisation Details'!A1416:L3758,10,FALSE)</f>
        <v>tier - 2</v>
      </c>
      <c r="O1416" s="33" t="str">
        <f>VLOOKUP(A1416,'Hospitalisation Details'!A1415:L3758,11,FALSE)</f>
        <v>tier - 3</v>
      </c>
      <c r="P1416" s="33" t="str">
        <f>VLOOKUP(A1416,'Hospitalisation Details'!A1415:L3758,12)</f>
        <v>R1012</v>
      </c>
      <c r="Q1416" s="36">
        <f ca="1">VLOOKUP(A1416,'Hospitalisation Details'!A1415:L3758,7,FALSE)</f>
        <v>27</v>
      </c>
    </row>
    <row r="1417" spans="1:17" ht="15.5" x14ac:dyDescent="0.35">
      <c r="A1417" s="37" t="s">
        <v>951</v>
      </c>
      <c r="B1417" s="38" t="str">
        <f>VLOOKUP(A1417,'Customer Names'!A1417:E3751,3,FALSE)</f>
        <v>Schauwaers</v>
      </c>
      <c r="C1417" s="39">
        <f>VLOOKUP(A1417,'Medical Examinations'!A1417:J3751,2,FALSE)</f>
        <v>29.6</v>
      </c>
      <c r="D1417" s="38">
        <f>VLOOKUP(A1417,'Medical Examinations'!A1417:J3751,4,FALSE)</f>
        <v>6.17</v>
      </c>
      <c r="E1417" s="40" t="str">
        <f>VLOOKUP(A1417,'Medical Examinations'!A1417:J3751,6,FALSE)</f>
        <v>Yes</v>
      </c>
      <c r="F1417" s="41" t="str">
        <f>VLOOKUP(A1417,'Medical Examinations'!A1417:J3751,7,FALSE)</f>
        <v>No</v>
      </c>
      <c r="G1417" s="41" t="str">
        <f>VLOOKUP(A1417,'Medical Examinations'!A1417:J3751,8,FALSE)</f>
        <v>Yes</v>
      </c>
      <c r="H1417" s="41">
        <f>VLOOKUP(A1417,'Medical Examinations'!A1417:J3751,9,FALSE)</f>
        <v>1</v>
      </c>
      <c r="I1417" s="41" t="str">
        <f>VLOOKUP(A1417,'Medical Examinations'!A1417:J3751,10,FALSE)</f>
        <v>No</v>
      </c>
      <c r="J1417" s="41" t="str">
        <f>VLOOKUP(A1417,'Medical Examinations'!A1417:J3751,3,FALSE)</f>
        <v>Overweight</v>
      </c>
      <c r="K1417" s="41" t="str">
        <f>VLOOKUP(A1417,'Medical Examinations'!A1417:J3751,5,FALSE)</f>
        <v>Prediabetese</v>
      </c>
      <c r="L1417" s="42">
        <f>VLOOKUP(Healthcare!A1417,'Hospitalisation Details'!A1417:L3759,6,FALSE)</f>
        <v>34160</v>
      </c>
      <c r="M1417" s="43">
        <f>VLOOKUP(A1417,'Hospitalisation Details'!A1417:L3759,9,FALSE)</f>
        <v>7512.27</v>
      </c>
      <c r="N1417" s="40" t="str">
        <f>VLOOKUP(Healthcare!A1417,'Hospitalisation Details'!A1417:L3759,10,FALSE)</f>
        <v>tier - 3</v>
      </c>
      <c r="O1417" s="41" t="str">
        <f>VLOOKUP(A1417,'Hospitalisation Details'!A1416:L3759,11,FALSE)</f>
        <v>tier - 2</v>
      </c>
      <c r="P1417" s="41" t="str">
        <f>VLOOKUP(A1417,'Hospitalisation Details'!A1416:L3759,12)</f>
        <v>R1011</v>
      </c>
      <c r="Q1417" s="44">
        <f ca="1">VLOOKUP(A1417,'Hospitalisation Details'!A1416:L3759,7,FALSE)</f>
        <v>33</v>
      </c>
    </row>
    <row r="1418" spans="1:17" ht="15.5" x14ac:dyDescent="0.35">
      <c r="A1418" s="29" t="s">
        <v>950</v>
      </c>
      <c r="B1418" s="30" t="str">
        <f>VLOOKUP(A1418,'Customer Names'!A1418:E3752,3,FALSE)</f>
        <v>Hartman</v>
      </c>
      <c r="C1418" s="31">
        <f>VLOOKUP(A1418,'Medical Examinations'!A1418:J3752,2,FALSE)</f>
        <v>39.43</v>
      </c>
      <c r="D1418" s="30">
        <f>VLOOKUP(A1418,'Medical Examinations'!A1418:J3752,4,FALSE)</f>
        <v>6.1</v>
      </c>
      <c r="E1418" s="32" t="str">
        <f>VLOOKUP(A1418,'Medical Examinations'!A1418:J3752,6,FALSE)</f>
        <v>Yes</v>
      </c>
      <c r="F1418" s="33" t="str">
        <f>VLOOKUP(A1418,'Medical Examinations'!A1418:J3752,7,FALSE)</f>
        <v>No</v>
      </c>
      <c r="G1418" s="33" t="str">
        <f>VLOOKUP(A1418,'Medical Examinations'!A1418:J3752,8,FALSE)</f>
        <v>Yes</v>
      </c>
      <c r="H1418" s="33">
        <f>VLOOKUP(A1418,'Medical Examinations'!A1418:J3752,9,FALSE)</f>
        <v>1</v>
      </c>
      <c r="I1418" s="33" t="str">
        <f>VLOOKUP(A1418,'Medical Examinations'!A1418:J3752,10,FALSE)</f>
        <v>No</v>
      </c>
      <c r="J1418" s="33" t="str">
        <f>VLOOKUP(A1418,'Medical Examinations'!A1418:J3752,3,FALSE)</f>
        <v>Obesity</v>
      </c>
      <c r="K1418" s="33" t="str">
        <f>VLOOKUP(A1418,'Medical Examinations'!A1418:J3752,5,FALSE)</f>
        <v>Prediabetese</v>
      </c>
      <c r="L1418" s="34">
        <f>VLOOKUP(Healthcare!A1418,'Hospitalisation Details'!A1418:L3760,6,FALSE)</f>
        <v>35731</v>
      </c>
      <c r="M1418" s="35">
        <f>VLOOKUP(A1418,'Hospitalisation Details'!A1418:L3760,9,FALSE)</f>
        <v>7504.3</v>
      </c>
      <c r="N1418" s="32" t="str">
        <f>VLOOKUP(Healthcare!A1418,'Hospitalisation Details'!A1418:L3760,10,FALSE)</f>
        <v>tier - 2</v>
      </c>
      <c r="O1418" s="33" t="str">
        <f>VLOOKUP(A1418,'Hospitalisation Details'!A1417:L3760,11,FALSE)</f>
        <v>tier - 1</v>
      </c>
      <c r="P1418" s="33" t="str">
        <f>VLOOKUP(A1418,'Hospitalisation Details'!A1417:L3760,12)</f>
        <v>R1012</v>
      </c>
      <c r="Q1418" s="36">
        <f ca="1">VLOOKUP(A1418,'Hospitalisation Details'!A1417:L3760,7,FALSE)</f>
        <v>28</v>
      </c>
    </row>
    <row r="1419" spans="1:17" ht="15.5" x14ac:dyDescent="0.35">
      <c r="A1419" s="37" t="s">
        <v>949</v>
      </c>
      <c r="B1419" s="38" t="str">
        <f>VLOOKUP(A1419,'Customer Names'!A1419:E3753,3,FALSE)</f>
        <v>Fire</v>
      </c>
      <c r="C1419" s="39">
        <f>VLOOKUP(A1419,'Medical Examinations'!A1419:J3753,2,FALSE)</f>
        <v>27.34</v>
      </c>
      <c r="D1419" s="38">
        <f>VLOOKUP(A1419,'Medical Examinations'!A1419:J3753,4,FALSE)</f>
        <v>5.19</v>
      </c>
      <c r="E1419" s="40" t="str">
        <f>VLOOKUP(A1419,'Medical Examinations'!A1419:J3753,6,FALSE)</f>
        <v>Yes</v>
      </c>
      <c r="F1419" s="41" t="str">
        <f>VLOOKUP(A1419,'Medical Examinations'!A1419:J3753,7,FALSE)</f>
        <v>No</v>
      </c>
      <c r="G1419" s="41" t="str">
        <f>VLOOKUP(A1419,'Medical Examinations'!A1419:J3753,8,FALSE)</f>
        <v>No</v>
      </c>
      <c r="H1419" s="41">
        <f>VLOOKUP(A1419,'Medical Examinations'!A1419:J3753,9,FALSE)</f>
        <v>1</v>
      </c>
      <c r="I1419" s="41" t="str">
        <f>VLOOKUP(A1419,'Medical Examinations'!A1419:J3753,10,FALSE)</f>
        <v>No</v>
      </c>
      <c r="J1419" s="41" t="str">
        <f>VLOOKUP(A1419,'Medical Examinations'!A1419:J3753,3,FALSE)</f>
        <v>Overweight</v>
      </c>
      <c r="K1419" s="41" t="str">
        <f>VLOOKUP(A1419,'Medical Examinations'!A1419:J3753,5,FALSE)</f>
        <v>Normal</v>
      </c>
      <c r="L1419" s="42">
        <f>VLOOKUP(Healthcare!A1419,'Hospitalisation Details'!A1419:L3761,6,FALSE)</f>
        <v>36144</v>
      </c>
      <c r="M1419" s="43">
        <f>VLOOKUP(A1419,'Hospitalisation Details'!A1419:L3761,9,FALSE)</f>
        <v>7494.63</v>
      </c>
      <c r="N1419" s="40" t="str">
        <f>VLOOKUP(Healthcare!A1419,'Hospitalisation Details'!A1419:L3761,10,FALSE)</f>
        <v>tier - 2</v>
      </c>
      <c r="O1419" s="41" t="str">
        <f>VLOOKUP(A1419,'Hospitalisation Details'!A1418:L3761,11,FALSE)</f>
        <v>tier - 3</v>
      </c>
      <c r="P1419" s="41" t="str">
        <f>VLOOKUP(A1419,'Hospitalisation Details'!A1418:L3761,12)</f>
        <v>R1025</v>
      </c>
      <c r="Q1419" s="44">
        <f ca="1">VLOOKUP(A1419,'Hospitalisation Details'!A1418:L3761,7,FALSE)</f>
        <v>27</v>
      </c>
    </row>
    <row r="1420" spans="1:17" ht="15.5" x14ac:dyDescent="0.35">
      <c r="A1420" s="29" t="s">
        <v>948</v>
      </c>
      <c r="B1420" s="30" t="str">
        <f>VLOOKUP(A1420,'Customer Names'!A1420:E3754,3,FALSE)</f>
        <v>Waliaula</v>
      </c>
      <c r="C1420" s="31">
        <f>VLOOKUP(A1420,'Medical Examinations'!A1420:J3754,2,FALSE)</f>
        <v>39.01</v>
      </c>
      <c r="D1420" s="30">
        <f>VLOOKUP(A1420,'Medical Examinations'!A1420:J3754,4,FALSE)</f>
        <v>5.37</v>
      </c>
      <c r="E1420" s="32" t="str">
        <f>VLOOKUP(A1420,'Medical Examinations'!A1420:J3754,6,FALSE)</f>
        <v>Yes</v>
      </c>
      <c r="F1420" s="33" t="str">
        <f>VLOOKUP(A1420,'Medical Examinations'!A1420:J3754,7,FALSE)</f>
        <v>No</v>
      </c>
      <c r="G1420" s="33" t="str">
        <f>VLOOKUP(A1420,'Medical Examinations'!A1420:J3754,8,FALSE)</f>
        <v>No</v>
      </c>
      <c r="H1420" s="33">
        <f>VLOOKUP(A1420,'Medical Examinations'!A1420:J3754,9,FALSE)</f>
        <v>0</v>
      </c>
      <c r="I1420" s="33" t="str">
        <f>VLOOKUP(A1420,'Medical Examinations'!A1420:J3754,10,FALSE)</f>
        <v>No</v>
      </c>
      <c r="J1420" s="33" t="str">
        <f>VLOOKUP(A1420,'Medical Examinations'!A1420:J3754,3,FALSE)</f>
        <v>Obesity</v>
      </c>
      <c r="K1420" s="33" t="str">
        <f>VLOOKUP(A1420,'Medical Examinations'!A1420:J3754,5,FALSE)</f>
        <v>Normal</v>
      </c>
      <c r="L1420" s="34">
        <f>VLOOKUP(Healthcare!A1420,'Hospitalisation Details'!A1420:L3762,6,FALSE)</f>
        <v>35230</v>
      </c>
      <c r="M1420" s="35">
        <f>VLOOKUP(A1420,'Hospitalisation Details'!A1420:L3762,9,FALSE)</f>
        <v>7487.38</v>
      </c>
      <c r="N1420" s="32" t="str">
        <f>VLOOKUP(Healthcare!A1420,'Hospitalisation Details'!A1420:L3762,10,FALSE)</f>
        <v>tier - 2</v>
      </c>
      <c r="O1420" s="33" t="str">
        <f>VLOOKUP(A1420,'Hospitalisation Details'!A1419:L3762,11,FALSE)</f>
        <v>tier - 3</v>
      </c>
      <c r="P1420" s="33" t="str">
        <f>VLOOKUP(A1420,'Hospitalisation Details'!A1419:L3762,12)</f>
        <v>R1012</v>
      </c>
      <c r="Q1420" s="36">
        <f ca="1">VLOOKUP(A1420,'Hospitalisation Details'!A1419:L3762,7,FALSE)</f>
        <v>30</v>
      </c>
    </row>
    <row r="1421" spans="1:17" ht="15.5" x14ac:dyDescent="0.35">
      <c r="A1421" s="37" t="s">
        <v>947</v>
      </c>
      <c r="B1421" s="38" t="str">
        <f>VLOOKUP(A1421,'Customer Names'!A1421:E3755,3,FALSE)</f>
        <v>Blackshear</v>
      </c>
      <c r="C1421" s="39">
        <f>VLOOKUP(A1421,'Medical Examinations'!A1421:J3755,2,FALSE)</f>
        <v>18.989999999999998</v>
      </c>
      <c r="D1421" s="38">
        <f>VLOOKUP(A1421,'Medical Examinations'!A1421:J3755,4,FALSE)</f>
        <v>10.82</v>
      </c>
      <c r="E1421" s="40" t="str">
        <f>VLOOKUP(A1421,'Medical Examinations'!A1421:J3755,6,FALSE)</f>
        <v>Yes</v>
      </c>
      <c r="F1421" s="41" t="str">
        <f>VLOOKUP(A1421,'Medical Examinations'!A1421:J3755,7,FALSE)</f>
        <v>No</v>
      </c>
      <c r="G1421" s="41" t="str">
        <f>VLOOKUP(A1421,'Medical Examinations'!A1421:J3755,8,FALSE)</f>
        <v>No</v>
      </c>
      <c r="H1421" s="41">
        <f>VLOOKUP(A1421,'Medical Examinations'!A1421:J3755,9,FALSE)</f>
        <v>0</v>
      </c>
      <c r="I1421" s="41" t="str">
        <f>VLOOKUP(A1421,'Medical Examinations'!A1421:J3755,10,FALSE)</f>
        <v>No</v>
      </c>
      <c r="J1421" s="41" t="str">
        <f>VLOOKUP(A1421,'Medical Examinations'!A1421:J3755,3,FALSE)</f>
        <v>Normal weight</v>
      </c>
      <c r="K1421" s="41" t="str">
        <f>VLOOKUP(A1421,'Medical Examinations'!A1421:J3755,5,FALSE)</f>
        <v>Diabetese</v>
      </c>
      <c r="L1421" s="42">
        <f>VLOOKUP(Healthcare!A1421,'Hospitalisation Details'!A1421:L3763,6,FALSE)</f>
        <v>35646</v>
      </c>
      <c r="M1421" s="43">
        <f>VLOOKUP(A1421,'Hospitalisation Details'!A1421:L3763,9,FALSE)</f>
        <v>7463.51</v>
      </c>
      <c r="N1421" s="40" t="str">
        <f>VLOOKUP(Healthcare!A1421,'Hospitalisation Details'!A1421:L3763,10,FALSE)</f>
        <v>tier - 3</v>
      </c>
      <c r="O1421" s="41" t="str">
        <f>VLOOKUP(A1421,'Hospitalisation Details'!A1420:L3763,11,FALSE)</f>
        <v>tier - 3</v>
      </c>
      <c r="P1421" s="41" t="str">
        <f>VLOOKUP(A1421,'Hospitalisation Details'!A1420:L3763,12)</f>
        <v>R1013</v>
      </c>
      <c r="Q1421" s="44">
        <f ca="1">VLOOKUP(A1421,'Hospitalisation Details'!A1420:L3763,7,FALSE)</f>
        <v>29</v>
      </c>
    </row>
    <row r="1422" spans="1:17" ht="15.5" x14ac:dyDescent="0.35">
      <c r="A1422" s="29" t="s">
        <v>946</v>
      </c>
      <c r="B1422" s="30" t="str">
        <f>VLOOKUP(A1422,'Customer Names'!A1422:E3756,3,FALSE)</f>
        <v>Nettik</v>
      </c>
      <c r="C1422" s="31">
        <f>VLOOKUP(A1422,'Medical Examinations'!A1422:J3756,2,FALSE)</f>
        <v>42.3</v>
      </c>
      <c r="D1422" s="30">
        <f>VLOOKUP(A1422,'Medical Examinations'!A1422:J3756,4,FALSE)</f>
        <v>6.06</v>
      </c>
      <c r="E1422" s="32" t="str">
        <f>VLOOKUP(A1422,'Medical Examinations'!A1422:J3756,6,FALSE)</f>
        <v>Yes</v>
      </c>
      <c r="F1422" s="33" t="str">
        <f>VLOOKUP(A1422,'Medical Examinations'!A1422:J3756,7,FALSE)</f>
        <v>No</v>
      </c>
      <c r="G1422" s="33" t="str">
        <f>VLOOKUP(A1422,'Medical Examinations'!A1422:J3756,8,FALSE)</f>
        <v>No</v>
      </c>
      <c r="H1422" s="33">
        <f>VLOOKUP(A1422,'Medical Examinations'!A1422:J3756,9,FALSE)</f>
        <v>0</v>
      </c>
      <c r="I1422" s="33" t="str">
        <f>VLOOKUP(A1422,'Medical Examinations'!A1422:J3756,10,FALSE)</f>
        <v>No</v>
      </c>
      <c r="J1422" s="33" t="str">
        <f>VLOOKUP(A1422,'Medical Examinations'!A1422:J3756,3,FALSE)</f>
        <v>Obesity</v>
      </c>
      <c r="K1422" s="33" t="str">
        <f>VLOOKUP(A1422,'Medical Examinations'!A1422:J3756,5,FALSE)</f>
        <v>Prediabetese</v>
      </c>
      <c r="L1422" s="34">
        <f>VLOOKUP(Healthcare!A1422,'Hospitalisation Details'!A1422:L3764,6,FALSE)</f>
        <v>37043</v>
      </c>
      <c r="M1422" s="35">
        <f>VLOOKUP(A1422,'Hospitalisation Details'!A1422:L3764,9,FALSE)</f>
        <v>7450.36</v>
      </c>
      <c r="N1422" s="32" t="str">
        <f>VLOOKUP(Healthcare!A1422,'Hospitalisation Details'!A1422:L3764,10,FALSE)</f>
        <v>tier - 2</v>
      </c>
      <c r="O1422" s="33" t="str">
        <f>VLOOKUP(A1422,'Hospitalisation Details'!A1421:L3764,11,FALSE)</f>
        <v>tier - 2</v>
      </c>
      <c r="P1422" s="33" t="str">
        <f>VLOOKUP(A1422,'Hospitalisation Details'!A1421:L3764,12)</f>
        <v>R1012</v>
      </c>
      <c r="Q1422" s="36">
        <f ca="1">VLOOKUP(A1422,'Hospitalisation Details'!A1421:L3764,7,FALSE)</f>
        <v>25</v>
      </c>
    </row>
    <row r="1423" spans="1:17" ht="15.5" x14ac:dyDescent="0.35">
      <c r="A1423" s="37" t="s">
        <v>945</v>
      </c>
      <c r="B1423" s="38" t="str">
        <f>VLOOKUP(A1423,'Customer Names'!A1423:E3757,3,FALSE)</f>
        <v>Novales</v>
      </c>
      <c r="C1423" s="39">
        <f>VLOOKUP(A1423,'Medical Examinations'!A1423:J3757,2,FALSE)</f>
        <v>39.805</v>
      </c>
      <c r="D1423" s="38">
        <f>VLOOKUP(A1423,'Medical Examinations'!A1423:J3757,4,FALSE)</f>
        <v>5.91</v>
      </c>
      <c r="E1423" s="40" t="str">
        <f>VLOOKUP(A1423,'Medical Examinations'!A1423:J3757,6,FALSE)</f>
        <v>No</v>
      </c>
      <c r="F1423" s="41" t="str">
        <f>VLOOKUP(A1423,'Medical Examinations'!A1423:J3757,7,FALSE)</f>
        <v>No</v>
      </c>
      <c r="G1423" s="41" t="str">
        <f>VLOOKUP(A1423,'Medical Examinations'!A1423:J3757,8,FALSE)</f>
        <v>No</v>
      </c>
      <c r="H1423" s="41">
        <f>VLOOKUP(A1423,'Medical Examinations'!A1423:J3757,9,FALSE)</f>
        <v>0</v>
      </c>
      <c r="I1423" s="41" t="str">
        <f>VLOOKUP(A1423,'Medical Examinations'!A1423:J3757,10,FALSE)</f>
        <v>No</v>
      </c>
      <c r="J1423" s="41" t="str">
        <f>VLOOKUP(A1423,'Medical Examinations'!A1423:J3757,3,FALSE)</f>
        <v>Obesity</v>
      </c>
      <c r="K1423" s="41" t="str">
        <f>VLOOKUP(A1423,'Medical Examinations'!A1423:J3757,5,FALSE)</f>
        <v>Prediabetese</v>
      </c>
      <c r="L1423" s="42">
        <f>VLOOKUP(Healthcare!A1423,'Hospitalisation Details'!A1423:L3765,6,FALSE)</f>
        <v>35703</v>
      </c>
      <c r="M1423" s="43">
        <f>VLOOKUP(A1423,'Hospitalisation Details'!A1423:L3765,9,FALSE)</f>
        <v>7448.4</v>
      </c>
      <c r="N1423" s="40" t="str">
        <f>VLOOKUP(Healthcare!A1423,'Hospitalisation Details'!A1423:L3765,10,FALSE)</f>
        <v>tier - 3</v>
      </c>
      <c r="O1423" s="41" t="str">
        <f>VLOOKUP(A1423,'Hospitalisation Details'!A1422:L3765,11,FALSE)</f>
        <v>tier - 3</v>
      </c>
      <c r="P1423" s="41" t="str">
        <f>VLOOKUP(A1423,'Hospitalisation Details'!A1422:L3765,12)</f>
        <v>R1017</v>
      </c>
      <c r="Q1423" s="44">
        <f ca="1">VLOOKUP(A1423,'Hospitalisation Details'!A1422:L3765,7,FALSE)</f>
        <v>28</v>
      </c>
    </row>
    <row r="1424" spans="1:17" ht="15.5" x14ac:dyDescent="0.35">
      <c r="A1424" s="29" t="s">
        <v>944</v>
      </c>
      <c r="B1424" s="30" t="str">
        <f>VLOOKUP(A1424,'Customer Names'!A1424:E3758,3,FALSE)</f>
        <v>Rosauer</v>
      </c>
      <c r="C1424" s="31">
        <f>VLOOKUP(A1424,'Medical Examinations'!A1424:J3758,2,FALSE)</f>
        <v>33.700000000000003</v>
      </c>
      <c r="D1424" s="30">
        <f>VLOOKUP(A1424,'Medical Examinations'!A1424:J3758,4,FALSE)</f>
        <v>5.87</v>
      </c>
      <c r="E1424" s="32" t="str">
        <f>VLOOKUP(A1424,'Medical Examinations'!A1424:J3758,6,FALSE)</f>
        <v>No</v>
      </c>
      <c r="F1424" s="33" t="str">
        <f>VLOOKUP(A1424,'Medical Examinations'!A1424:J3758,7,FALSE)</f>
        <v>No</v>
      </c>
      <c r="G1424" s="33" t="str">
        <f>VLOOKUP(A1424,'Medical Examinations'!A1424:J3758,8,FALSE)</f>
        <v>No</v>
      </c>
      <c r="H1424" s="33">
        <f>VLOOKUP(A1424,'Medical Examinations'!A1424:J3758,9,FALSE)</f>
        <v>0</v>
      </c>
      <c r="I1424" s="33" t="str">
        <f>VLOOKUP(A1424,'Medical Examinations'!A1424:J3758,10,FALSE)</f>
        <v>No</v>
      </c>
      <c r="J1424" s="33" t="str">
        <f>VLOOKUP(A1424,'Medical Examinations'!A1424:J3758,3,FALSE)</f>
        <v>Obesity</v>
      </c>
      <c r="K1424" s="33" t="str">
        <f>VLOOKUP(A1424,'Medical Examinations'!A1424:J3758,5,FALSE)</f>
        <v>Prediabetese</v>
      </c>
      <c r="L1424" s="34">
        <f>VLOOKUP(Healthcare!A1424,'Hospitalisation Details'!A1424:L3766,6,FALSE)</f>
        <v>35698</v>
      </c>
      <c r="M1424" s="35">
        <f>VLOOKUP(A1424,'Hospitalisation Details'!A1424:L3766,9,FALSE)</f>
        <v>7445.92</v>
      </c>
      <c r="N1424" s="32" t="str">
        <f>VLOOKUP(Healthcare!A1424,'Hospitalisation Details'!A1424:L3766,10,FALSE)</f>
        <v>tier - 3</v>
      </c>
      <c r="O1424" s="33" t="str">
        <f>VLOOKUP(A1424,'Hospitalisation Details'!A1423:L3766,11,FALSE)</f>
        <v>tier - 1</v>
      </c>
      <c r="P1424" s="33" t="str">
        <f>VLOOKUP(A1424,'Hospitalisation Details'!A1423:L3766,12)</f>
        <v>R1011</v>
      </c>
      <c r="Q1424" s="36">
        <f ca="1">VLOOKUP(A1424,'Hospitalisation Details'!A1423:L3766,7,FALSE)</f>
        <v>28</v>
      </c>
    </row>
    <row r="1425" spans="1:17" ht="15.5" x14ac:dyDescent="0.35">
      <c r="A1425" s="37" t="s">
        <v>943</v>
      </c>
      <c r="B1425" s="38" t="str">
        <f>VLOOKUP(A1425,'Customer Names'!A1425:E3759,3,FALSE)</f>
        <v>Ryder</v>
      </c>
      <c r="C1425" s="39">
        <f>VLOOKUP(A1425,'Medical Examinations'!A1425:J3759,2,FALSE)</f>
        <v>36.195</v>
      </c>
      <c r="D1425" s="38">
        <f>VLOOKUP(A1425,'Medical Examinations'!A1425:J3759,4,FALSE)</f>
        <v>6.22</v>
      </c>
      <c r="E1425" s="40" t="str">
        <f>VLOOKUP(A1425,'Medical Examinations'!A1425:J3759,6,FALSE)</f>
        <v>No</v>
      </c>
      <c r="F1425" s="41" t="str">
        <f>VLOOKUP(A1425,'Medical Examinations'!A1425:J3759,7,FALSE)</f>
        <v>No</v>
      </c>
      <c r="G1425" s="41" t="str">
        <f>VLOOKUP(A1425,'Medical Examinations'!A1425:J3759,8,FALSE)</f>
        <v>No</v>
      </c>
      <c r="H1425" s="41">
        <f>VLOOKUP(A1425,'Medical Examinations'!A1425:J3759,9,FALSE)</f>
        <v>0</v>
      </c>
      <c r="I1425" s="41" t="str">
        <f>VLOOKUP(A1425,'Medical Examinations'!A1425:J3759,10,FALSE)</f>
        <v>No</v>
      </c>
      <c r="J1425" s="41" t="str">
        <f>VLOOKUP(A1425,'Medical Examinations'!A1425:J3759,3,FALSE)</f>
        <v>Obesity</v>
      </c>
      <c r="K1425" s="41" t="str">
        <f>VLOOKUP(A1425,'Medical Examinations'!A1425:J3759,5,FALSE)</f>
        <v>Prediabetese</v>
      </c>
      <c r="L1425" s="42">
        <f>VLOOKUP(Healthcare!A1425,'Hospitalisation Details'!A1425:L3767,6,FALSE)</f>
        <v>33061</v>
      </c>
      <c r="M1425" s="43">
        <f>VLOOKUP(A1425,'Hospitalisation Details'!A1425:L3767,9,FALSE)</f>
        <v>7443.64</v>
      </c>
      <c r="N1425" s="40" t="str">
        <f>VLOOKUP(Healthcare!A1425,'Hospitalisation Details'!A1425:L3767,10,FALSE)</f>
        <v>tier - 2</v>
      </c>
      <c r="O1425" s="41" t="str">
        <f>VLOOKUP(A1425,'Hospitalisation Details'!A1424:L3767,11,FALSE)</f>
        <v>tier - 3</v>
      </c>
      <c r="P1425" s="41" t="str">
        <f>VLOOKUP(A1425,'Hospitalisation Details'!A1424:L3767,12)</f>
        <v>R1012</v>
      </c>
      <c r="Q1425" s="44">
        <f ca="1">VLOOKUP(A1425,'Hospitalisation Details'!A1424:L3767,7,FALSE)</f>
        <v>36</v>
      </c>
    </row>
    <row r="1426" spans="1:17" ht="15.5" x14ac:dyDescent="0.35">
      <c r="A1426" s="29" t="s">
        <v>942</v>
      </c>
      <c r="B1426" s="30" t="str">
        <f>VLOOKUP(A1426,'Customer Names'!A1426:E3760,3,FALSE)</f>
        <v>Larsen</v>
      </c>
      <c r="C1426" s="31">
        <f>VLOOKUP(A1426,'Medical Examinations'!A1426:J3760,2,FALSE)</f>
        <v>32.6</v>
      </c>
      <c r="D1426" s="30">
        <f>VLOOKUP(A1426,'Medical Examinations'!A1426:J3760,4,FALSE)</f>
        <v>5.73</v>
      </c>
      <c r="E1426" s="32" t="str">
        <f>VLOOKUP(A1426,'Medical Examinations'!A1426:J3760,6,FALSE)</f>
        <v>No</v>
      </c>
      <c r="F1426" s="33" t="str">
        <f>VLOOKUP(A1426,'Medical Examinations'!A1426:J3760,7,FALSE)</f>
        <v>No</v>
      </c>
      <c r="G1426" s="33" t="str">
        <f>VLOOKUP(A1426,'Medical Examinations'!A1426:J3760,8,FALSE)</f>
        <v>Yes</v>
      </c>
      <c r="H1426" s="33">
        <f>VLOOKUP(A1426,'Medical Examinations'!A1426:J3760,9,FALSE)</f>
        <v>1</v>
      </c>
      <c r="I1426" s="33" t="str">
        <f>VLOOKUP(A1426,'Medical Examinations'!A1426:J3760,10,FALSE)</f>
        <v>No</v>
      </c>
      <c r="J1426" s="33" t="str">
        <f>VLOOKUP(A1426,'Medical Examinations'!A1426:J3760,3,FALSE)</f>
        <v>Obesity</v>
      </c>
      <c r="K1426" s="33" t="str">
        <f>VLOOKUP(A1426,'Medical Examinations'!A1426:J3760,5,FALSE)</f>
        <v>Prediabetese</v>
      </c>
      <c r="L1426" s="34">
        <f>VLOOKUP(Healthcare!A1426,'Hospitalisation Details'!A1426:L3768,6,FALSE)</f>
        <v>36404</v>
      </c>
      <c r="M1426" s="35">
        <f>VLOOKUP(A1426,'Hospitalisation Details'!A1426:L3768,9,FALSE)</f>
        <v>7441.5</v>
      </c>
      <c r="N1426" s="32" t="str">
        <f>VLOOKUP(Healthcare!A1426,'Hospitalisation Details'!A1426:L3768,10,FALSE)</f>
        <v>tier - 3</v>
      </c>
      <c r="O1426" s="33" t="str">
        <f>VLOOKUP(A1426,'Hospitalisation Details'!A1425:L3768,11,FALSE)</f>
        <v>tier - 2</v>
      </c>
      <c r="P1426" s="33" t="str">
        <f>VLOOKUP(A1426,'Hospitalisation Details'!A1425:L3768,12)</f>
        <v>R1011</v>
      </c>
      <c r="Q1426" s="36">
        <f ca="1">VLOOKUP(A1426,'Hospitalisation Details'!A1425:L3768,7,FALSE)</f>
        <v>27</v>
      </c>
    </row>
    <row r="1427" spans="1:17" ht="15.5" x14ac:dyDescent="0.35">
      <c r="A1427" s="37" t="s">
        <v>941</v>
      </c>
      <c r="B1427" s="38" t="str">
        <f>VLOOKUP(A1427,'Customer Names'!A1427:E3761,3,FALSE)</f>
        <v>Keate</v>
      </c>
      <c r="C1427" s="39">
        <f>VLOOKUP(A1427,'Medical Examinations'!A1427:J3761,2,FALSE)</f>
        <v>30.2</v>
      </c>
      <c r="D1427" s="38">
        <f>VLOOKUP(A1427,'Medical Examinations'!A1427:J3761,4,FALSE)</f>
        <v>5.7</v>
      </c>
      <c r="E1427" s="40" t="str">
        <f>VLOOKUP(A1427,'Medical Examinations'!A1427:J3761,6,FALSE)</f>
        <v>No</v>
      </c>
      <c r="F1427" s="41" t="str">
        <f>VLOOKUP(A1427,'Medical Examinations'!A1427:J3761,7,FALSE)</f>
        <v>No</v>
      </c>
      <c r="G1427" s="41" t="str">
        <f>VLOOKUP(A1427,'Medical Examinations'!A1427:J3761,8,FALSE)</f>
        <v>No</v>
      </c>
      <c r="H1427" s="41">
        <f>VLOOKUP(A1427,'Medical Examinations'!A1427:J3761,9,FALSE)</f>
        <v>0</v>
      </c>
      <c r="I1427" s="41" t="str">
        <f>VLOOKUP(A1427,'Medical Examinations'!A1427:J3761,10,FALSE)</f>
        <v>No</v>
      </c>
      <c r="J1427" s="41" t="str">
        <f>VLOOKUP(A1427,'Medical Examinations'!A1427:J3761,3,FALSE)</f>
        <v>Obesity</v>
      </c>
      <c r="K1427" s="41" t="str">
        <f>VLOOKUP(A1427,'Medical Examinations'!A1427:J3761,5,FALSE)</f>
        <v>Prediabetese</v>
      </c>
      <c r="L1427" s="42">
        <f>VLOOKUP(Healthcare!A1427,'Hospitalisation Details'!A1427:L3769,6,FALSE)</f>
        <v>35667</v>
      </c>
      <c r="M1427" s="43">
        <f>VLOOKUP(A1427,'Hospitalisation Details'!A1427:L3769,9,FALSE)</f>
        <v>7441.05</v>
      </c>
      <c r="N1427" s="40" t="str">
        <f>VLOOKUP(Healthcare!A1427,'Hospitalisation Details'!A1427:L3769,10,FALSE)</f>
        <v>tier - 3</v>
      </c>
      <c r="O1427" s="41" t="str">
        <f>VLOOKUP(A1427,'Hospitalisation Details'!A1426:L3769,11,FALSE)</f>
        <v>tier - 2</v>
      </c>
      <c r="P1427" s="41" t="str">
        <f>VLOOKUP(A1427,'Hospitalisation Details'!A1426:L3769,12)</f>
        <v>R1011</v>
      </c>
      <c r="Q1427" s="44">
        <f ca="1">VLOOKUP(A1427,'Hospitalisation Details'!A1426:L3769,7,FALSE)</f>
        <v>29</v>
      </c>
    </row>
    <row r="1428" spans="1:17" ht="15.5" x14ac:dyDescent="0.35">
      <c r="A1428" s="29" t="s">
        <v>940</v>
      </c>
      <c r="B1428" s="30" t="str">
        <f>VLOOKUP(A1428,'Customer Names'!A1428:E3762,3,FALSE)</f>
        <v>Williams</v>
      </c>
      <c r="C1428" s="31">
        <f>VLOOKUP(A1428,'Medical Examinations'!A1428:J3762,2,FALSE)</f>
        <v>27.645</v>
      </c>
      <c r="D1428" s="30">
        <f>VLOOKUP(A1428,'Medical Examinations'!A1428:J3762,4,FALSE)</f>
        <v>9.91</v>
      </c>
      <c r="E1428" s="32" t="str">
        <f>VLOOKUP(A1428,'Medical Examinations'!A1428:J3762,6,FALSE)</f>
        <v>No</v>
      </c>
      <c r="F1428" s="33" t="str">
        <f>VLOOKUP(A1428,'Medical Examinations'!A1428:J3762,7,FALSE)</f>
        <v>No</v>
      </c>
      <c r="G1428" s="33" t="str">
        <f>VLOOKUP(A1428,'Medical Examinations'!A1428:J3762,8,FALSE)</f>
        <v>No</v>
      </c>
      <c r="H1428" s="33">
        <f>VLOOKUP(A1428,'Medical Examinations'!A1428:J3762,9,FALSE)</f>
        <v>0</v>
      </c>
      <c r="I1428" s="33" t="str">
        <f>VLOOKUP(A1428,'Medical Examinations'!A1428:J3762,10,FALSE)</f>
        <v>No</v>
      </c>
      <c r="J1428" s="33" t="str">
        <f>VLOOKUP(A1428,'Medical Examinations'!A1428:J3762,3,FALSE)</f>
        <v>Overweight</v>
      </c>
      <c r="K1428" s="33" t="str">
        <f>VLOOKUP(A1428,'Medical Examinations'!A1428:J3762,5,FALSE)</f>
        <v>Diabetese</v>
      </c>
      <c r="L1428" s="34">
        <f>VLOOKUP(Healthcare!A1428,'Hospitalisation Details'!A1428:L3770,6,FALSE)</f>
        <v>36131</v>
      </c>
      <c r="M1428" s="35">
        <f>VLOOKUP(A1428,'Hospitalisation Details'!A1428:L3770,9,FALSE)</f>
        <v>7421.19</v>
      </c>
      <c r="N1428" s="32" t="str">
        <f>VLOOKUP(Healthcare!A1428,'Hospitalisation Details'!A1428:L3770,10,FALSE)</f>
        <v>tier - 2</v>
      </c>
      <c r="O1428" s="33" t="str">
        <f>VLOOKUP(A1428,'Hospitalisation Details'!A1427:L3770,11,FALSE)</f>
        <v>tier - 3</v>
      </c>
      <c r="P1428" s="33" t="str">
        <f>VLOOKUP(A1428,'Hospitalisation Details'!A1427:L3770,12)</f>
        <v>R1012</v>
      </c>
      <c r="Q1428" s="36">
        <f ca="1">VLOOKUP(A1428,'Hospitalisation Details'!A1427:L3770,7,FALSE)</f>
        <v>27</v>
      </c>
    </row>
    <row r="1429" spans="1:17" ht="15.5" x14ac:dyDescent="0.35">
      <c r="A1429" s="37" t="s">
        <v>939</v>
      </c>
      <c r="B1429" s="38" t="str">
        <f>VLOOKUP(A1429,'Customer Names'!A1429:E3763,3,FALSE)</f>
        <v>Starosciak</v>
      </c>
      <c r="C1429" s="39">
        <f>VLOOKUP(A1429,'Medical Examinations'!A1429:J3763,2,FALSE)</f>
        <v>26.41</v>
      </c>
      <c r="D1429" s="38">
        <f>VLOOKUP(A1429,'Medical Examinations'!A1429:J3763,4,FALSE)</f>
        <v>11.4</v>
      </c>
      <c r="E1429" s="40" t="str">
        <f>VLOOKUP(A1429,'Medical Examinations'!A1429:J3763,6,FALSE)</f>
        <v>No</v>
      </c>
      <c r="F1429" s="41" t="str">
        <f>VLOOKUP(A1429,'Medical Examinations'!A1429:J3763,7,FALSE)</f>
        <v>No</v>
      </c>
      <c r="G1429" s="41" t="str">
        <f>VLOOKUP(A1429,'Medical Examinations'!A1429:J3763,8,FALSE)</f>
        <v>No</v>
      </c>
      <c r="H1429" s="41">
        <f>VLOOKUP(A1429,'Medical Examinations'!A1429:J3763,9,FALSE)</f>
        <v>0</v>
      </c>
      <c r="I1429" s="41" t="str">
        <f>VLOOKUP(A1429,'Medical Examinations'!A1429:J3763,10,FALSE)</f>
        <v>No</v>
      </c>
      <c r="J1429" s="41" t="str">
        <f>VLOOKUP(A1429,'Medical Examinations'!A1429:J3763,3,FALSE)</f>
        <v>Overweight</v>
      </c>
      <c r="K1429" s="41" t="str">
        <f>VLOOKUP(A1429,'Medical Examinations'!A1429:J3763,5,FALSE)</f>
        <v>Diabetese</v>
      </c>
      <c r="L1429" s="42">
        <f>VLOOKUP(Healthcare!A1429,'Hospitalisation Details'!A1429:L3771,6,FALSE)</f>
        <v>36111</v>
      </c>
      <c r="M1429" s="43">
        <f>VLOOKUP(A1429,'Hospitalisation Details'!A1429:L3771,9,FALSE)</f>
        <v>7419.48</v>
      </c>
      <c r="N1429" s="40" t="str">
        <f>VLOOKUP(Healthcare!A1429,'Hospitalisation Details'!A1429:L3771,10,FALSE)</f>
        <v>tier - 2</v>
      </c>
      <c r="O1429" s="41" t="str">
        <f>VLOOKUP(A1429,'Hospitalisation Details'!A1428:L3771,11,FALSE)</f>
        <v>tier - 2</v>
      </c>
      <c r="P1429" s="41" t="str">
        <f>VLOOKUP(A1429,'Hospitalisation Details'!A1428:L3771,12)</f>
        <v>R1012</v>
      </c>
      <c r="Q1429" s="44">
        <f ca="1">VLOOKUP(A1429,'Hospitalisation Details'!A1428:L3771,7,FALSE)</f>
        <v>27</v>
      </c>
    </row>
    <row r="1430" spans="1:17" ht="15.5" x14ac:dyDescent="0.35">
      <c r="A1430" s="29" t="s">
        <v>938</v>
      </c>
      <c r="B1430" s="30" t="str">
        <f>VLOOKUP(A1430,'Customer Names'!A1430:E3764,3,FALSE)</f>
        <v>Smith</v>
      </c>
      <c r="C1430" s="31">
        <f>VLOOKUP(A1430,'Medical Examinations'!A1430:J3764,2,FALSE)</f>
        <v>34.1</v>
      </c>
      <c r="D1430" s="30">
        <f>VLOOKUP(A1430,'Medical Examinations'!A1430:J3764,4,FALSE)</f>
        <v>6.29</v>
      </c>
      <c r="E1430" s="32" t="str">
        <f>VLOOKUP(A1430,'Medical Examinations'!A1430:J3764,6,FALSE)</f>
        <v>Yes</v>
      </c>
      <c r="F1430" s="33" t="str">
        <f>VLOOKUP(A1430,'Medical Examinations'!A1430:J3764,7,FALSE)</f>
        <v>No</v>
      </c>
      <c r="G1430" s="33" t="str">
        <f>VLOOKUP(A1430,'Medical Examinations'!A1430:J3764,8,FALSE)</f>
        <v>Yes</v>
      </c>
      <c r="H1430" s="33">
        <f>VLOOKUP(A1430,'Medical Examinations'!A1430:J3764,9,FALSE)</f>
        <v>1</v>
      </c>
      <c r="I1430" s="33" t="str">
        <f>VLOOKUP(A1430,'Medical Examinations'!A1430:J3764,10,FALSE)</f>
        <v>No</v>
      </c>
      <c r="J1430" s="33" t="str">
        <f>VLOOKUP(A1430,'Medical Examinations'!A1430:J3764,3,FALSE)</f>
        <v>Obesity</v>
      </c>
      <c r="K1430" s="33" t="str">
        <f>VLOOKUP(A1430,'Medical Examinations'!A1430:J3764,5,FALSE)</f>
        <v>Prediabetese</v>
      </c>
      <c r="L1430" s="34">
        <f>VLOOKUP(Healthcare!A1430,'Hospitalisation Details'!A1430:L3772,6,FALSE)</f>
        <v>34231</v>
      </c>
      <c r="M1430" s="35">
        <f>VLOOKUP(A1430,'Hospitalisation Details'!A1430:L3772,9,FALSE)</f>
        <v>7418.52</v>
      </c>
      <c r="N1430" s="32" t="str">
        <f>VLOOKUP(Healthcare!A1430,'Hospitalisation Details'!A1430:L3772,10,FALSE)</f>
        <v>tier - 2</v>
      </c>
      <c r="O1430" s="33" t="str">
        <f>VLOOKUP(A1430,'Hospitalisation Details'!A1429:L3772,11,FALSE)</f>
        <v>tier - 2</v>
      </c>
      <c r="P1430" s="33" t="str">
        <f>VLOOKUP(A1430,'Hospitalisation Details'!A1429:L3772,12)</f>
        <v>R1011</v>
      </c>
      <c r="Q1430" s="36">
        <f ca="1">VLOOKUP(A1430,'Hospitalisation Details'!A1429:L3772,7,FALSE)</f>
        <v>32</v>
      </c>
    </row>
    <row r="1431" spans="1:17" ht="15.5" x14ac:dyDescent="0.35">
      <c r="A1431" s="37" t="s">
        <v>937</v>
      </c>
      <c r="B1431" s="38" t="str">
        <f>VLOOKUP(A1431,'Customer Names'!A1431:E3765,3,FALSE)</f>
        <v>Henderson</v>
      </c>
      <c r="C1431" s="39">
        <f>VLOOKUP(A1431,'Medical Examinations'!A1431:J3765,2,FALSE)</f>
        <v>17.3</v>
      </c>
      <c r="D1431" s="38">
        <f>VLOOKUP(A1431,'Medical Examinations'!A1431:J3765,4,FALSE)</f>
        <v>9.2799999999999994</v>
      </c>
      <c r="E1431" s="40" t="str">
        <f>VLOOKUP(A1431,'Medical Examinations'!A1431:J3765,6,FALSE)</f>
        <v>No</v>
      </c>
      <c r="F1431" s="41" t="str">
        <f>VLOOKUP(A1431,'Medical Examinations'!A1431:J3765,7,FALSE)</f>
        <v>No</v>
      </c>
      <c r="G1431" s="41" t="str">
        <f>VLOOKUP(A1431,'Medical Examinations'!A1431:J3765,8,FALSE)</f>
        <v>No</v>
      </c>
      <c r="H1431" s="41">
        <f>VLOOKUP(A1431,'Medical Examinations'!A1431:J3765,9,FALSE)</f>
        <v>0</v>
      </c>
      <c r="I1431" s="41" t="str">
        <f>VLOOKUP(A1431,'Medical Examinations'!A1431:J3765,10,FALSE)</f>
        <v>No</v>
      </c>
      <c r="J1431" s="41" t="str">
        <f>VLOOKUP(A1431,'Medical Examinations'!A1431:J3765,3,FALSE)</f>
        <v>Underweight</v>
      </c>
      <c r="K1431" s="41" t="str">
        <f>VLOOKUP(A1431,'Medical Examinations'!A1431:J3765,5,FALSE)</f>
        <v>Diabetese</v>
      </c>
      <c r="L1431" s="42">
        <f>VLOOKUP(Healthcare!A1431,'Hospitalisation Details'!A1431:L3773,6,FALSE)</f>
        <v>35038</v>
      </c>
      <c r="M1431" s="43">
        <f>VLOOKUP(A1431,'Hospitalisation Details'!A1431:L3773,9,FALSE)</f>
        <v>7403.98</v>
      </c>
      <c r="N1431" s="40" t="str">
        <f>VLOOKUP(Healthcare!A1431,'Hospitalisation Details'!A1431:L3773,10,FALSE)</f>
        <v>tier - 3</v>
      </c>
      <c r="O1431" s="41" t="str">
        <f>VLOOKUP(A1431,'Hospitalisation Details'!A1430:L3773,11,FALSE)</f>
        <v>tier - 2</v>
      </c>
      <c r="P1431" s="41" t="str">
        <f>VLOOKUP(A1431,'Hospitalisation Details'!A1430:L3773,12)</f>
        <v>R1013</v>
      </c>
      <c r="Q1431" s="44">
        <f ca="1">VLOOKUP(A1431,'Hospitalisation Details'!A1430:L3773,7,FALSE)</f>
        <v>30</v>
      </c>
    </row>
    <row r="1432" spans="1:17" ht="15.5" x14ac:dyDescent="0.35">
      <c r="A1432" s="29" t="s">
        <v>936</v>
      </c>
      <c r="B1432" s="30" t="str">
        <f>VLOOKUP(A1432,'Customer Names'!A1432:E3766,3,FALSE)</f>
        <v>Winkelman</v>
      </c>
      <c r="C1432" s="31">
        <f>VLOOKUP(A1432,'Medical Examinations'!A1432:J3766,2,FALSE)</f>
        <v>35.020000000000003</v>
      </c>
      <c r="D1432" s="30">
        <f>VLOOKUP(A1432,'Medical Examinations'!A1432:J3766,4,FALSE)</f>
        <v>4.78</v>
      </c>
      <c r="E1432" s="32" t="str">
        <f>VLOOKUP(A1432,'Medical Examinations'!A1432:J3766,6,FALSE)</f>
        <v>No</v>
      </c>
      <c r="F1432" s="33" t="str">
        <f>VLOOKUP(A1432,'Medical Examinations'!A1432:J3766,7,FALSE)</f>
        <v>No</v>
      </c>
      <c r="G1432" s="33" t="str">
        <f>VLOOKUP(A1432,'Medical Examinations'!A1432:J3766,8,FALSE)</f>
        <v>Yes</v>
      </c>
      <c r="H1432" s="33">
        <f>VLOOKUP(A1432,'Medical Examinations'!A1432:J3766,9,FALSE)</f>
        <v>1</v>
      </c>
      <c r="I1432" s="33" t="str">
        <f>VLOOKUP(A1432,'Medical Examinations'!A1432:J3766,10,FALSE)</f>
        <v>No</v>
      </c>
      <c r="J1432" s="33" t="str">
        <f>VLOOKUP(A1432,'Medical Examinations'!A1432:J3766,3,FALSE)</f>
        <v>Obesity</v>
      </c>
      <c r="K1432" s="33" t="str">
        <f>VLOOKUP(A1432,'Medical Examinations'!A1432:J3766,5,FALSE)</f>
        <v>Normal</v>
      </c>
      <c r="L1432" s="34">
        <f>VLOOKUP(Healthcare!A1432,'Hospitalisation Details'!A1432:L3774,6,FALSE)</f>
        <v>34172</v>
      </c>
      <c r="M1432" s="35">
        <f>VLOOKUP(A1432,'Hospitalisation Details'!A1432:L3774,9,FALSE)</f>
        <v>7388.85</v>
      </c>
      <c r="N1432" s="32" t="str">
        <f>VLOOKUP(Healthcare!A1432,'Hospitalisation Details'!A1432:L3774,10,FALSE)</f>
        <v>tier - 2</v>
      </c>
      <c r="O1432" s="33" t="str">
        <f>VLOOKUP(A1432,'Hospitalisation Details'!A1431:L3774,11,FALSE)</f>
        <v>tier - 2</v>
      </c>
      <c r="P1432" s="33" t="str">
        <f>VLOOKUP(A1432,'Hospitalisation Details'!A1431:L3774,12)</f>
        <v>R1026</v>
      </c>
      <c r="Q1432" s="36">
        <f ca="1">VLOOKUP(A1432,'Hospitalisation Details'!A1431:L3774,7,FALSE)</f>
        <v>33</v>
      </c>
    </row>
    <row r="1433" spans="1:17" ht="15.5" x14ac:dyDescent="0.35">
      <c r="A1433" s="37" t="s">
        <v>935</v>
      </c>
      <c r="B1433" s="38" t="str">
        <f>VLOOKUP(A1433,'Customer Names'!A1433:E3767,3,FALSE)</f>
        <v>Monette</v>
      </c>
      <c r="C1433" s="39">
        <f>VLOOKUP(A1433,'Medical Examinations'!A1433:J3767,2,FALSE)</f>
        <v>37.1</v>
      </c>
      <c r="D1433" s="38">
        <f>VLOOKUP(A1433,'Medical Examinations'!A1433:J3767,4,FALSE)</f>
        <v>8.8699999999999992</v>
      </c>
      <c r="E1433" s="40" t="str">
        <f>VLOOKUP(A1433,'Medical Examinations'!A1433:J3767,6,FALSE)</f>
        <v>Yes</v>
      </c>
      <c r="F1433" s="41" t="str">
        <f>VLOOKUP(A1433,'Medical Examinations'!A1433:J3767,7,FALSE)</f>
        <v>No</v>
      </c>
      <c r="G1433" s="41" t="str">
        <f>VLOOKUP(A1433,'Medical Examinations'!A1433:J3767,8,FALSE)</f>
        <v>No</v>
      </c>
      <c r="H1433" s="41">
        <f>VLOOKUP(A1433,'Medical Examinations'!A1433:J3767,9,FALSE)</f>
        <v>0</v>
      </c>
      <c r="I1433" s="41" t="str">
        <f>VLOOKUP(A1433,'Medical Examinations'!A1433:J3767,10,FALSE)</f>
        <v>No</v>
      </c>
      <c r="J1433" s="41" t="str">
        <f>VLOOKUP(A1433,'Medical Examinations'!A1433:J3767,3,FALSE)</f>
        <v>Obesity</v>
      </c>
      <c r="K1433" s="41" t="str">
        <f>VLOOKUP(A1433,'Medical Examinations'!A1433:J3767,5,FALSE)</f>
        <v>Diabetese</v>
      </c>
      <c r="L1433" s="42">
        <f>VLOOKUP(Healthcare!A1433,'Hospitalisation Details'!A1433:L3775,6,FALSE)</f>
        <v>33566</v>
      </c>
      <c r="M1433" s="43">
        <f>VLOOKUP(A1433,'Hospitalisation Details'!A1433:L3775,9,FALSE)</f>
        <v>7371.77</v>
      </c>
      <c r="N1433" s="40" t="str">
        <f>VLOOKUP(Healthcare!A1433,'Hospitalisation Details'!A1433:L3775,10,FALSE)</f>
        <v>tier - 2</v>
      </c>
      <c r="O1433" s="41" t="str">
        <f>VLOOKUP(A1433,'Hospitalisation Details'!A1432:L3775,11,FALSE)</f>
        <v>tier - 1</v>
      </c>
      <c r="P1433" s="41" t="str">
        <f>VLOOKUP(A1433,'Hospitalisation Details'!A1432:L3775,12)</f>
        <v>R1011</v>
      </c>
      <c r="Q1433" s="44">
        <f ca="1">VLOOKUP(A1433,'Hospitalisation Details'!A1432:L3775,7,FALSE)</f>
        <v>34</v>
      </c>
    </row>
    <row r="1434" spans="1:17" ht="15.5" x14ac:dyDescent="0.35">
      <c r="A1434" s="29" t="s">
        <v>934</v>
      </c>
      <c r="B1434" s="30" t="str">
        <f>VLOOKUP(A1434,'Customer Names'!A1434:E3768,3,FALSE)</f>
        <v>Kramer</v>
      </c>
      <c r="C1434" s="31">
        <f>VLOOKUP(A1434,'Medical Examinations'!A1434:J3768,2,FALSE)</f>
        <v>16.79</v>
      </c>
      <c r="D1434" s="30">
        <f>VLOOKUP(A1434,'Medical Examinations'!A1434:J3768,4,FALSE)</f>
        <v>11.4</v>
      </c>
      <c r="E1434" s="32" t="str">
        <f>VLOOKUP(A1434,'Medical Examinations'!A1434:J3768,6,FALSE)</f>
        <v>No</v>
      </c>
      <c r="F1434" s="33" t="str">
        <f>VLOOKUP(A1434,'Medical Examinations'!A1434:J3768,7,FALSE)</f>
        <v>No</v>
      </c>
      <c r="G1434" s="33" t="str">
        <f>VLOOKUP(A1434,'Medical Examinations'!A1434:J3768,8,FALSE)</f>
        <v>No</v>
      </c>
      <c r="H1434" s="33">
        <f>VLOOKUP(A1434,'Medical Examinations'!A1434:J3768,9,FALSE)</f>
        <v>0</v>
      </c>
      <c r="I1434" s="33" t="str">
        <f>VLOOKUP(A1434,'Medical Examinations'!A1434:J3768,10,FALSE)</f>
        <v>No</v>
      </c>
      <c r="J1434" s="33" t="str">
        <f>VLOOKUP(A1434,'Medical Examinations'!A1434:J3768,3,FALSE)</f>
        <v>Underweight</v>
      </c>
      <c r="K1434" s="33" t="str">
        <f>VLOOKUP(A1434,'Medical Examinations'!A1434:J3768,5,FALSE)</f>
        <v>Diabetese</v>
      </c>
      <c r="L1434" s="34">
        <f>VLOOKUP(Healthcare!A1434,'Hospitalisation Details'!A1434:L3776,6,FALSE)</f>
        <v>35042</v>
      </c>
      <c r="M1434" s="35">
        <f>VLOOKUP(A1434,'Hospitalisation Details'!A1434:L3776,9,FALSE)</f>
        <v>7362.31</v>
      </c>
      <c r="N1434" s="32" t="str">
        <f>VLOOKUP(Healthcare!A1434,'Hospitalisation Details'!A1434:L3776,10,FALSE)</f>
        <v>tier - 3</v>
      </c>
      <c r="O1434" s="33" t="str">
        <f>VLOOKUP(A1434,'Hospitalisation Details'!A1433:L3776,11,FALSE)</f>
        <v>tier - 3</v>
      </c>
      <c r="P1434" s="33" t="str">
        <f>VLOOKUP(A1434,'Hospitalisation Details'!A1433:L3776,12)</f>
        <v>R1013</v>
      </c>
      <c r="Q1434" s="36">
        <f ca="1">VLOOKUP(A1434,'Hospitalisation Details'!A1433:L3776,7,FALSE)</f>
        <v>30</v>
      </c>
    </row>
    <row r="1435" spans="1:17" ht="15.5" x14ac:dyDescent="0.35">
      <c r="A1435" s="37" t="s">
        <v>933</v>
      </c>
      <c r="B1435" s="38" t="str">
        <f>VLOOKUP(A1435,'Customer Names'!A1435:E3769,3,FALSE)</f>
        <v>Goldstein</v>
      </c>
      <c r="C1435" s="39">
        <f>VLOOKUP(A1435,'Medical Examinations'!A1435:J3769,2,FALSE)</f>
        <v>31.635000000000002</v>
      </c>
      <c r="D1435" s="38">
        <f>VLOOKUP(A1435,'Medical Examinations'!A1435:J3769,4,FALSE)</f>
        <v>9.1300000000000008</v>
      </c>
      <c r="E1435" s="40" t="str">
        <f>VLOOKUP(A1435,'Medical Examinations'!A1435:J3769,6,FALSE)</f>
        <v>Yes</v>
      </c>
      <c r="F1435" s="41" t="str">
        <f>VLOOKUP(A1435,'Medical Examinations'!A1435:J3769,7,FALSE)</f>
        <v>No</v>
      </c>
      <c r="G1435" s="41" t="str">
        <f>VLOOKUP(A1435,'Medical Examinations'!A1435:J3769,8,FALSE)</f>
        <v>No</v>
      </c>
      <c r="H1435" s="41">
        <f>VLOOKUP(A1435,'Medical Examinations'!A1435:J3769,9,FALSE)</f>
        <v>0</v>
      </c>
      <c r="I1435" s="41" t="str">
        <f>VLOOKUP(A1435,'Medical Examinations'!A1435:J3769,10,FALSE)</f>
        <v>No</v>
      </c>
      <c r="J1435" s="41" t="str">
        <f>VLOOKUP(A1435,'Medical Examinations'!A1435:J3769,3,FALSE)</f>
        <v>Obesity</v>
      </c>
      <c r="K1435" s="41" t="str">
        <f>VLOOKUP(A1435,'Medical Examinations'!A1435:J3769,5,FALSE)</f>
        <v>Diabetese</v>
      </c>
      <c r="L1435" s="42">
        <f>VLOOKUP(Healthcare!A1435,'Hospitalisation Details'!A1435:L3777,6,FALSE)</f>
        <v>33435</v>
      </c>
      <c r="M1435" s="43">
        <f>VLOOKUP(A1435,'Hospitalisation Details'!A1435:L3777,9,FALSE)</f>
        <v>7358.18</v>
      </c>
      <c r="N1435" s="40" t="str">
        <f>VLOOKUP(Healthcare!A1435,'Hospitalisation Details'!A1435:L3777,10,FALSE)</f>
        <v>tier - 2</v>
      </c>
      <c r="O1435" s="41" t="str">
        <f>VLOOKUP(A1435,'Hospitalisation Details'!A1434:L3777,11,FALSE)</f>
        <v>tier - 3</v>
      </c>
      <c r="P1435" s="41" t="str">
        <f>VLOOKUP(A1435,'Hospitalisation Details'!A1434:L3777,12)</f>
        <v>R1024</v>
      </c>
      <c r="Q1435" s="44">
        <f ca="1">VLOOKUP(A1435,'Hospitalisation Details'!A1434:L3777,7,FALSE)</f>
        <v>35</v>
      </c>
    </row>
    <row r="1436" spans="1:17" ht="15.5" x14ac:dyDescent="0.35">
      <c r="A1436" s="29" t="s">
        <v>932</v>
      </c>
      <c r="B1436" s="30" t="str">
        <f>VLOOKUP(A1436,'Customer Names'!A1436:E3770,3,FALSE)</f>
        <v>Gonzalez</v>
      </c>
      <c r="C1436" s="31">
        <f>VLOOKUP(A1436,'Medical Examinations'!A1436:J3770,2,FALSE)</f>
        <v>24.19</v>
      </c>
      <c r="D1436" s="30">
        <f>VLOOKUP(A1436,'Medical Examinations'!A1436:J3770,4,FALSE)</f>
        <v>6.22</v>
      </c>
      <c r="E1436" s="32" t="str">
        <f>VLOOKUP(A1436,'Medical Examinations'!A1436:J3770,6,FALSE)</f>
        <v>Yes</v>
      </c>
      <c r="F1436" s="33" t="str">
        <f>VLOOKUP(A1436,'Medical Examinations'!A1436:J3770,7,FALSE)</f>
        <v>No</v>
      </c>
      <c r="G1436" s="33" t="str">
        <f>VLOOKUP(A1436,'Medical Examinations'!A1436:J3770,8,FALSE)</f>
        <v>Yes</v>
      </c>
      <c r="H1436" s="33">
        <f>VLOOKUP(A1436,'Medical Examinations'!A1436:J3770,9,FALSE)</f>
        <v>1</v>
      </c>
      <c r="I1436" s="33" t="str">
        <f>VLOOKUP(A1436,'Medical Examinations'!A1436:J3770,10,FALSE)</f>
        <v>No</v>
      </c>
      <c r="J1436" s="33" t="str">
        <f>VLOOKUP(A1436,'Medical Examinations'!A1436:J3770,3,FALSE)</f>
        <v>Normal weight</v>
      </c>
      <c r="K1436" s="33" t="str">
        <f>VLOOKUP(A1436,'Medical Examinations'!A1436:J3770,5,FALSE)</f>
        <v>Prediabetese</v>
      </c>
      <c r="L1436" s="34">
        <f>VLOOKUP(Healthcare!A1436,'Hospitalisation Details'!A1436:L3778,6,FALSE)</f>
        <v>34141</v>
      </c>
      <c r="M1436" s="35">
        <f>VLOOKUP(A1436,'Hospitalisation Details'!A1436:L3778,9,FALSE)</f>
        <v>7357.49</v>
      </c>
      <c r="N1436" s="32" t="str">
        <f>VLOOKUP(Healthcare!A1436,'Hospitalisation Details'!A1436:L3778,10,FALSE)</f>
        <v>tier - 2</v>
      </c>
      <c r="O1436" s="33" t="str">
        <f>VLOOKUP(A1436,'Hospitalisation Details'!A1435:L3778,11,FALSE)</f>
        <v>tier - 2</v>
      </c>
      <c r="P1436" s="33" t="str">
        <f>VLOOKUP(A1436,'Hospitalisation Details'!A1435:L3778,12)</f>
        <v>R1012</v>
      </c>
      <c r="Q1436" s="36">
        <f ca="1">VLOOKUP(A1436,'Hospitalisation Details'!A1435:L3778,7,FALSE)</f>
        <v>33</v>
      </c>
    </row>
    <row r="1437" spans="1:17" ht="15.5" x14ac:dyDescent="0.35">
      <c r="A1437" s="37" t="s">
        <v>931</v>
      </c>
      <c r="B1437" s="38" t="str">
        <f>VLOOKUP(A1437,'Customer Names'!A1437:E3771,3,FALSE)</f>
        <v>Barrett</v>
      </c>
      <c r="C1437" s="39">
        <f>VLOOKUP(A1437,'Medical Examinations'!A1437:J3771,2,FALSE)</f>
        <v>35.29</v>
      </c>
      <c r="D1437" s="38">
        <f>VLOOKUP(A1437,'Medical Examinations'!A1437:J3771,4,FALSE)</f>
        <v>5.9</v>
      </c>
      <c r="E1437" s="40" t="str">
        <f>VLOOKUP(A1437,'Medical Examinations'!A1437:J3771,6,FALSE)</f>
        <v>No</v>
      </c>
      <c r="F1437" s="41" t="str">
        <f>VLOOKUP(A1437,'Medical Examinations'!A1437:J3771,7,FALSE)</f>
        <v>No</v>
      </c>
      <c r="G1437" s="41" t="str">
        <f>VLOOKUP(A1437,'Medical Examinations'!A1437:J3771,8,FALSE)</f>
        <v>Yes</v>
      </c>
      <c r="H1437" s="41">
        <f>VLOOKUP(A1437,'Medical Examinations'!A1437:J3771,9,FALSE)</f>
        <v>1</v>
      </c>
      <c r="I1437" s="41" t="str">
        <f>VLOOKUP(A1437,'Medical Examinations'!A1437:J3771,10,FALSE)</f>
        <v>No</v>
      </c>
      <c r="J1437" s="41" t="str">
        <f>VLOOKUP(A1437,'Medical Examinations'!A1437:J3771,3,FALSE)</f>
        <v>Obesity</v>
      </c>
      <c r="K1437" s="41" t="str">
        <f>VLOOKUP(A1437,'Medical Examinations'!A1437:J3771,5,FALSE)</f>
        <v>Prediabetese</v>
      </c>
      <c r="L1437" s="42">
        <f>VLOOKUP(Healthcare!A1437,'Hospitalisation Details'!A1437:L3779,6,FALSE)</f>
        <v>34247</v>
      </c>
      <c r="M1437" s="43">
        <f>VLOOKUP(A1437,'Hospitalisation Details'!A1437:L3779,9,FALSE)</f>
        <v>7349.12</v>
      </c>
      <c r="N1437" s="40" t="str">
        <f>VLOOKUP(Healthcare!A1437,'Hospitalisation Details'!A1437:L3779,10,FALSE)</f>
        <v>tier - 2</v>
      </c>
      <c r="O1437" s="41" t="str">
        <f>VLOOKUP(A1437,'Hospitalisation Details'!A1436:L3779,11,FALSE)</f>
        <v>tier - 2</v>
      </c>
      <c r="P1437" s="41" t="str">
        <f>VLOOKUP(A1437,'Hospitalisation Details'!A1436:L3779,12)</f>
        <v>R1021</v>
      </c>
      <c r="Q1437" s="44">
        <f ca="1">VLOOKUP(A1437,'Hospitalisation Details'!A1436:L3779,7,FALSE)</f>
        <v>32</v>
      </c>
    </row>
    <row r="1438" spans="1:17" ht="15.5" x14ac:dyDescent="0.35">
      <c r="A1438" s="29" t="s">
        <v>930</v>
      </c>
      <c r="B1438" s="30" t="str">
        <f>VLOOKUP(A1438,'Customer Names'!A1438:E3772,3,FALSE)</f>
        <v>Irwin</v>
      </c>
      <c r="C1438" s="31">
        <f>VLOOKUP(A1438,'Medical Examinations'!A1438:J3772,2,FALSE)</f>
        <v>35.299999999999997</v>
      </c>
      <c r="D1438" s="30">
        <f>VLOOKUP(A1438,'Medical Examinations'!A1438:J3772,4,FALSE)</f>
        <v>4.45</v>
      </c>
      <c r="E1438" s="32" t="str">
        <f>VLOOKUP(A1438,'Medical Examinations'!A1438:J3772,6,FALSE)</f>
        <v>No</v>
      </c>
      <c r="F1438" s="33" t="str">
        <f>VLOOKUP(A1438,'Medical Examinations'!A1438:J3772,7,FALSE)</f>
        <v>No</v>
      </c>
      <c r="G1438" s="33" t="str">
        <f>VLOOKUP(A1438,'Medical Examinations'!A1438:J3772,8,FALSE)</f>
        <v>No</v>
      </c>
      <c r="H1438" s="33">
        <f>VLOOKUP(A1438,'Medical Examinations'!A1438:J3772,9,FALSE)</f>
        <v>0</v>
      </c>
      <c r="I1438" s="33" t="str">
        <f>VLOOKUP(A1438,'Medical Examinations'!A1438:J3772,10,FALSE)</f>
        <v>No</v>
      </c>
      <c r="J1438" s="33" t="str">
        <f>VLOOKUP(A1438,'Medical Examinations'!A1438:J3772,3,FALSE)</f>
        <v>Obesity</v>
      </c>
      <c r="K1438" s="33" t="str">
        <f>VLOOKUP(A1438,'Medical Examinations'!A1438:J3772,5,FALSE)</f>
        <v>Normal</v>
      </c>
      <c r="L1438" s="34">
        <f>VLOOKUP(Healthcare!A1438,'Hospitalisation Details'!A1438:L3780,6,FALSE)</f>
        <v>35765</v>
      </c>
      <c r="M1438" s="35">
        <f>VLOOKUP(A1438,'Hospitalisation Details'!A1438:L3780,9,FALSE)</f>
        <v>7348.14</v>
      </c>
      <c r="N1438" s="32" t="str">
        <f>VLOOKUP(Healthcare!A1438,'Hospitalisation Details'!A1438:L3780,10,FALSE)</f>
        <v>tier - 2</v>
      </c>
      <c r="O1438" s="33" t="str">
        <f>VLOOKUP(A1438,'Hospitalisation Details'!A1437:L3780,11,FALSE)</f>
        <v>tier - 1</v>
      </c>
      <c r="P1438" s="33" t="str">
        <f>VLOOKUP(A1438,'Hospitalisation Details'!A1437:L3780,12)</f>
        <v>R1011</v>
      </c>
      <c r="Q1438" s="36">
        <f ca="1">VLOOKUP(A1438,'Hospitalisation Details'!A1437:L3780,7,FALSE)</f>
        <v>28</v>
      </c>
    </row>
    <row r="1439" spans="1:17" ht="15.5" x14ac:dyDescent="0.35">
      <c r="A1439" s="37" t="s">
        <v>929</v>
      </c>
      <c r="B1439" s="38" t="str">
        <f>VLOOKUP(A1439,'Customer Names'!A1439:E3773,3,FALSE)</f>
        <v>Glenn</v>
      </c>
      <c r="C1439" s="39">
        <f>VLOOKUP(A1439,'Medical Examinations'!A1439:J3773,2,FALSE)</f>
        <v>35.64</v>
      </c>
      <c r="D1439" s="38">
        <f>VLOOKUP(A1439,'Medical Examinations'!A1439:J3773,4,FALSE)</f>
        <v>6.17</v>
      </c>
      <c r="E1439" s="40" t="str">
        <f>VLOOKUP(A1439,'Medical Examinations'!A1439:J3773,6,FALSE)</f>
        <v>No</v>
      </c>
      <c r="F1439" s="41" t="str">
        <f>VLOOKUP(A1439,'Medical Examinations'!A1439:J3773,7,FALSE)</f>
        <v>No</v>
      </c>
      <c r="G1439" s="41" t="str">
        <f>VLOOKUP(A1439,'Medical Examinations'!A1439:J3773,8,FALSE)</f>
        <v>Yes</v>
      </c>
      <c r="H1439" s="41">
        <f>VLOOKUP(A1439,'Medical Examinations'!A1439:J3773,9,FALSE)</f>
        <v>1</v>
      </c>
      <c r="I1439" s="41" t="str">
        <f>VLOOKUP(A1439,'Medical Examinations'!A1439:J3773,10,FALSE)</f>
        <v>No</v>
      </c>
      <c r="J1439" s="41" t="str">
        <f>VLOOKUP(A1439,'Medical Examinations'!A1439:J3773,3,FALSE)</f>
        <v>Obesity</v>
      </c>
      <c r="K1439" s="41" t="str">
        <f>VLOOKUP(A1439,'Medical Examinations'!A1439:J3773,5,FALSE)</f>
        <v>Prediabetese</v>
      </c>
      <c r="L1439" s="42">
        <f>VLOOKUP(Healthcare!A1439,'Hospitalisation Details'!A1439:L3781,6,FALSE)</f>
        <v>36337</v>
      </c>
      <c r="M1439" s="43">
        <f>VLOOKUP(A1439,'Hospitalisation Details'!A1439:L3781,9,FALSE)</f>
        <v>7345.73</v>
      </c>
      <c r="N1439" s="40" t="str">
        <f>VLOOKUP(Healthcare!A1439,'Hospitalisation Details'!A1439:L3781,10,FALSE)</f>
        <v>tier - 2</v>
      </c>
      <c r="O1439" s="41" t="str">
        <f>VLOOKUP(A1439,'Hospitalisation Details'!A1438:L3781,11,FALSE)</f>
        <v>tier - 1</v>
      </c>
      <c r="P1439" s="41" t="str">
        <f>VLOOKUP(A1439,'Hospitalisation Details'!A1438:L3781,12)</f>
        <v>R1013</v>
      </c>
      <c r="Q1439" s="44">
        <f ca="1">VLOOKUP(A1439,'Hospitalisation Details'!A1438:L3781,7,FALSE)</f>
        <v>27</v>
      </c>
    </row>
    <row r="1440" spans="1:17" ht="15.5" x14ac:dyDescent="0.35">
      <c r="A1440" s="29" t="s">
        <v>928</v>
      </c>
      <c r="B1440" s="30" t="str">
        <f>VLOOKUP(A1440,'Customer Names'!A1440:E3774,3,FALSE)</f>
        <v>O'Meara</v>
      </c>
      <c r="C1440" s="31">
        <f>VLOOKUP(A1440,'Medical Examinations'!A1440:J3774,2,FALSE)</f>
        <v>33.1</v>
      </c>
      <c r="D1440" s="30">
        <f>VLOOKUP(A1440,'Medical Examinations'!A1440:J3774,4,FALSE)</f>
        <v>4.93</v>
      </c>
      <c r="E1440" s="32" t="str">
        <f>VLOOKUP(A1440,'Medical Examinations'!A1440:J3774,6,FALSE)</f>
        <v>No</v>
      </c>
      <c r="F1440" s="33" t="str">
        <f>VLOOKUP(A1440,'Medical Examinations'!A1440:J3774,7,FALSE)</f>
        <v>No</v>
      </c>
      <c r="G1440" s="33" t="str">
        <f>VLOOKUP(A1440,'Medical Examinations'!A1440:J3774,8,FALSE)</f>
        <v>No</v>
      </c>
      <c r="H1440" s="33">
        <f>VLOOKUP(A1440,'Medical Examinations'!A1440:J3774,9,FALSE)</f>
        <v>0</v>
      </c>
      <c r="I1440" s="33" t="str">
        <f>VLOOKUP(A1440,'Medical Examinations'!A1440:J3774,10,FALSE)</f>
        <v>No</v>
      </c>
      <c r="J1440" s="33" t="str">
        <f>VLOOKUP(A1440,'Medical Examinations'!A1440:J3774,3,FALSE)</f>
        <v>Obesity</v>
      </c>
      <c r="K1440" s="33" t="str">
        <f>VLOOKUP(A1440,'Medical Examinations'!A1440:J3774,5,FALSE)</f>
        <v>Normal</v>
      </c>
      <c r="L1440" s="34">
        <f>VLOOKUP(Healthcare!A1440,'Hospitalisation Details'!A1440:L3782,6,FALSE)</f>
        <v>35782</v>
      </c>
      <c r="M1440" s="35">
        <f>VLOOKUP(A1440,'Hospitalisation Details'!A1440:L3782,9,FALSE)</f>
        <v>7345.08</v>
      </c>
      <c r="N1440" s="32" t="str">
        <f>VLOOKUP(Healthcare!A1440,'Hospitalisation Details'!A1440:L3782,10,FALSE)</f>
        <v>tier - 2</v>
      </c>
      <c r="O1440" s="33" t="str">
        <f>VLOOKUP(A1440,'Hospitalisation Details'!A1439:L3782,11,FALSE)</f>
        <v>tier - 1</v>
      </c>
      <c r="P1440" s="33" t="str">
        <f>VLOOKUP(A1440,'Hospitalisation Details'!A1439:L3782,12)</f>
        <v>R1011</v>
      </c>
      <c r="Q1440" s="36">
        <f ca="1">VLOOKUP(A1440,'Hospitalisation Details'!A1439:L3782,7,FALSE)</f>
        <v>28</v>
      </c>
    </row>
    <row r="1441" spans="1:17" ht="15.5" x14ac:dyDescent="0.35">
      <c r="A1441" s="37" t="s">
        <v>927</v>
      </c>
      <c r="B1441" s="38" t="str">
        <f>VLOOKUP(A1441,'Customer Names'!A1441:E3775,3,FALSE)</f>
        <v>Budrow</v>
      </c>
      <c r="C1441" s="39">
        <f>VLOOKUP(A1441,'Medical Examinations'!A1441:J3775,2,FALSE)</f>
        <v>26.41</v>
      </c>
      <c r="D1441" s="38">
        <f>VLOOKUP(A1441,'Medical Examinations'!A1441:J3775,4,FALSE)</f>
        <v>7.32</v>
      </c>
      <c r="E1441" s="40" t="str">
        <f>VLOOKUP(A1441,'Medical Examinations'!A1441:J3775,6,FALSE)</f>
        <v>Yes</v>
      </c>
      <c r="F1441" s="41" t="str">
        <f>VLOOKUP(A1441,'Medical Examinations'!A1441:J3775,7,FALSE)</f>
        <v>No</v>
      </c>
      <c r="G1441" s="41" t="str">
        <f>VLOOKUP(A1441,'Medical Examinations'!A1441:J3775,8,FALSE)</f>
        <v>No</v>
      </c>
      <c r="H1441" s="41">
        <f>VLOOKUP(A1441,'Medical Examinations'!A1441:J3775,9,FALSE)</f>
        <v>1</v>
      </c>
      <c r="I1441" s="41" t="str">
        <f>VLOOKUP(A1441,'Medical Examinations'!A1441:J3775,10,FALSE)</f>
        <v>No</v>
      </c>
      <c r="J1441" s="41" t="str">
        <f>VLOOKUP(A1441,'Medical Examinations'!A1441:J3775,3,FALSE)</f>
        <v>Overweight</v>
      </c>
      <c r="K1441" s="41" t="str">
        <f>VLOOKUP(A1441,'Medical Examinations'!A1441:J3775,5,FALSE)</f>
        <v>Diabetese</v>
      </c>
      <c r="L1441" s="42">
        <f>VLOOKUP(Healthcare!A1441,'Hospitalisation Details'!A1441:L3783,6,FALSE)</f>
        <v>35231</v>
      </c>
      <c r="M1441" s="43">
        <f>VLOOKUP(A1441,'Hospitalisation Details'!A1441:L3783,9,FALSE)</f>
        <v>7339.93</v>
      </c>
      <c r="N1441" s="40" t="str">
        <f>VLOOKUP(Healthcare!A1441,'Hospitalisation Details'!A1441:L3783,10,FALSE)</f>
        <v>tier - 2</v>
      </c>
      <c r="O1441" s="41" t="str">
        <f>VLOOKUP(A1441,'Hospitalisation Details'!A1440:L3783,11,FALSE)</f>
        <v>tier - 2</v>
      </c>
      <c r="P1441" s="41" t="str">
        <f>VLOOKUP(A1441,'Hospitalisation Details'!A1440:L3783,12)</f>
        <v>R1012</v>
      </c>
      <c r="Q1441" s="44">
        <f ca="1">VLOOKUP(A1441,'Hospitalisation Details'!A1440:L3783,7,FALSE)</f>
        <v>30</v>
      </c>
    </row>
    <row r="1442" spans="1:17" ht="15.5" x14ac:dyDescent="0.35">
      <c r="A1442" s="29" t="s">
        <v>926</v>
      </c>
      <c r="B1442" s="30" t="str">
        <f>VLOOKUP(A1442,'Customer Names'!A1442:E3776,3,FALSE)</f>
        <v>Anderson</v>
      </c>
      <c r="C1442" s="31">
        <f>VLOOKUP(A1442,'Medical Examinations'!A1442:J3776,2,FALSE)</f>
        <v>29.9</v>
      </c>
      <c r="D1442" s="30">
        <f>VLOOKUP(A1442,'Medical Examinations'!A1442:J3776,4,FALSE)</f>
        <v>5.27</v>
      </c>
      <c r="E1442" s="32" t="str">
        <f>VLOOKUP(A1442,'Medical Examinations'!A1442:J3776,6,FALSE)</f>
        <v>No</v>
      </c>
      <c r="F1442" s="33" t="str">
        <f>VLOOKUP(A1442,'Medical Examinations'!A1442:J3776,7,FALSE)</f>
        <v>No</v>
      </c>
      <c r="G1442" s="33" t="str">
        <f>VLOOKUP(A1442,'Medical Examinations'!A1442:J3776,8,FALSE)</f>
        <v>Yes</v>
      </c>
      <c r="H1442" s="33">
        <f>VLOOKUP(A1442,'Medical Examinations'!A1442:J3776,9,FALSE)</f>
        <v>1</v>
      </c>
      <c r="I1442" s="33" t="str">
        <f>VLOOKUP(A1442,'Medical Examinations'!A1442:J3776,10,FALSE)</f>
        <v>No</v>
      </c>
      <c r="J1442" s="33" t="str">
        <f>VLOOKUP(A1442,'Medical Examinations'!A1442:J3776,3,FALSE)</f>
        <v>Overweight</v>
      </c>
      <c r="K1442" s="33" t="str">
        <f>VLOOKUP(A1442,'Medical Examinations'!A1442:J3776,5,FALSE)</f>
        <v>Normal</v>
      </c>
      <c r="L1442" s="34">
        <f>VLOOKUP(Healthcare!A1442,'Hospitalisation Details'!A1442:L3784,6,FALSE)</f>
        <v>36422</v>
      </c>
      <c r="M1442" s="35">
        <f>VLOOKUP(A1442,'Hospitalisation Details'!A1442:L3784,9,FALSE)</f>
        <v>7337.75</v>
      </c>
      <c r="N1442" s="32" t="str">
        <f>VLOOKUP(Healthcare!A1442,'Hospitalisation Details'!A1442:L3784,10,FALSE)</f>
        <v>tier - 2</v>
      </c>
      <c r="O1442" s="33" t="str">
        <f>VLOOKUP(A1442,'Hospitalisation Details'!A1441:L3784,11,FALSE)</f>
        <v>tier - 3</v>
      </c>
      <c r="P1442" s="33" t="str">
        <f>VLOOKUP(A1442,'Hospitalisation Details'!A1441:L3784,12)</f>
        <v>R1011</v>
      </c>
      <c r="Q1442" s="36">
        <f ca="1">VLOOKUP(A1442,'Hospitalisation Details'!A1441:L3784,7,FALSE)</f>
        <v>26</v>
      </c>
    </row>
    <row r="1443" spans="1:17" ht="15.5" x14ac:dyDescent="0.35">
      <c r="A1443" s="37" t="s">
        <v>925</v>
      </c>
      <c r="B1443" s="38" t="str">
        <f>VLOOKUP(A1443,'Customer Names'!A1443:E3777,3,FALSE)</f>
        <v>Douglas</v>
      </c>
      <c r="C1443" s="39">
        <f>VLOOKUP(A1443,'Medical Examinations'!A1443:J3777,2,FALSE)</f>
        <v>25.24</v>
      </c>
      <c r="D1443" s="38">
        <f>VLOOKUP(A1443,'Medical Examinations'!A1443:J3777,4,FALSE)</f>
        <v>5.82</v>
      </c>
      <c r="E1443" s="40" t="str">
        <f>VLOOKUP(A1443,'Medical Examinations'!A1443:J3777,6,FALSE)</f>
        <v>No</v>
      </c>
      <c r="F1443" s="41" t="str">
        <f>VLOOKUP(A1443,'Medical Examinations'!A1443:J3777,7,FALSE)</f>
        <v>No</v>
      </c>
      <c r="G1443" s="41" t="str">
        <f>VLOOKUP(A1443,'Medical Examinations'!A1443:J3777,8,FALSE)</f>
        <v>No</v>
      </c>
      <c r="H1443" s="41">
        <f>VLOOKUP(A1443,'Medical Examinations'!A1443:J3777,9,FALSE)</f>
        <v>1</v>
      </c>
      <c r="I1443" s="41" t="str">
        <f>VLOOKUP(A1443,'Medical Examinations'!A1443:J3777,10,FALSE)</f>
        <v>No</v>
      </c>
      <c r="J1443" s="41" t="str">
        <f>VLOOKUP(A1443,'Medical Examinations'!A1443:J3777,3,FALSE)</f>
        <v>Overweight</v>
      </c>
      <c r="K1443" s="41" t="str">
        <f>VLOOKUP(A1443,'Medical Examinations'!A1443:J3777,5,FALSE)</f>
        <v>Prediabetese</v>
      </c>
      <c r="L1443" s="42">
        <f>VLOOKUP(Healthcare!A1443,'Hospitalisation Details'!A1443:L3785,6,FALSE)</f>
        <v>34540</v>
      </c>
      <c r="M1443" s="43">
        <f>VLOOKUP(A1443,'Hospitalisation Details'!A1443:L3785,9,FALSE)</f>
        <v>7325.47</v>
      </c>
      <c r="N1443" s="40" t="str">
        <f>VLOOKUP(Healthcare!A1443,'Hospitalisation Details'!A1443:L3785,10,FALSE)</f>
        <v>tier - 2</v>
      </c>
      <c r="O1443" s="41" t="str">
        <f>VLOOKUP(A1443,'Hospitalisation Details'!A1442:L3785,11,FALSE)</f>
        <v>tier - 1</v>
      </c>
      <c r="P1443" s="41" t="str">
        <f>VLOOKUP(A1443,'Hospitalisation Details'!A1442:L3785,12)</f>
        <v>R1012</v>
      </c>
      <c r="Q1443" s="44">
        <f ca="1">VLOOKUP(A1443,'Hospitalisation Details'!A1442:L3785,7,FALSE)</f>
        <v>32</v>
      </c>
    </row>
    <row r="1444" spans="1:17" ht="15.5" x14ac:dyDescent="0.35">
      <c r="A1444" s="29" t="s">
        <v>924</v>
      </c>
      <c r="B1444" s="30" t="str">
        <f>VLOOKUP(A1444,'Customer Names'!A1444:E3778,3,FALSE)</f>
        <v>Tecklenburg</v>
      </c>
      <c r="C1444" s="31">
        <f>VLOOKUP(A1444,'Medical Examinations'!A1444:J3778,2,FALSE)</f>
        <v>25.08</v>
      </c>
      <c r="D1444" s="30">
        <f>VLOOKUP(A1444,'Medical Examinations'!A1444:J3778,4,FALSE)</f>
        <v>5.8</v>
      </c>
      <c r="E1444" s="32" t="str">
        <f>VLOOKUP(A1444,'Medical Examinations'!A1444:J3778,6,FALSE)</f>
        <v>No</v>
      </c>
      <c r="F1444" s="33" t="str">
        <f>VLOOKUP(A1444,'Medical Examinations'!A1444:J3778,7,FALSE)</f>
        <v>No</v>
      </c>
      <c r="G1444" s="33" t="str">
        <f>VLOOKUP(A1444,'Medical Examinations'!A1444:J3778,8,FALSE)</f>
        <v>Yes</v>
      </c>
      <c r="H1444" s="33">
        <f>VLOOKUP(A1444,'Medical Examinations'!A1444:J3778,9,FALSE)</f>
        <v>1</v>
      </c>
      <c r="I1444" s="33" t="str">
        <f>VLOOKUP(A1444,'Medical Examinations'!A1444:J3778,10,FALSE)</f>
        <v>No</v>
      </c>
      <c r="J1444" s="33" t="str">
        <f>VLOOKUP(A1444,'Medical Examinations'!A1444:J3778,3,FALSE)</f>
        <v>Overweight</v>
      </c>
      <c r="K1444" s="33" t="str">
        <f>VLOOKUP(A1444,'Medical Examinations'!A1444:J3778,5,FALSE)</f>
        <v>Prediabetese</v>
      </c>
      <c r="L1444" s="34">
        <f>VLOOKUP(Healthcare!A1444,'Hospitalisation Details'!A1444:L3786,6,FALSE)</f>
        <v>36330</v>
      </c>
      <c r="M1444" s="35">
        <f>VLOOKUP(A1444,'Hospitalisation Details'!A1444:L3786,9,FALSE)</f>
        <v>7325.05</v>
      </c>
      <c r="N1444" s="32" t="str">
        <f>VLOOKUP(Healthcare!A1444,'Hospitalisation Details'!A1444:L3786,10,FALSE)</f>
        <v>tier - 2</v>
      </c>
      <c r="O1444" s="33" t="str">
        <f>VLOOKUP(A1444,'Hospitalisation Details'!A1443:L3786,11,FALSE)</f>
        <v>tier - 3</v>
      </c>
      <c r="P1444" s="33" t="str">
        <f>VLOOKUP(A1444,'Hospitalisation Details'!A1443:L3786,12)</f>
        <v>R1024</v>
      </c>
      <c r="Q1444" s="36">
        <f ca="1">VLOOKUP(A1444,'Hospitalisation Details'!A1443:L3786,7,FALSE)</f>
        <v>27</v>
      </c>
    </row>
    <row r="1445" spans="1:17" ht="15.5" x14ac:dyDescent="0.35">
      <c r="A1445" s="37" t="s">
        <v>923</v>
      </c>
      <c r="B1445" s="38" t="str">
        <f>VLOOKUP(A1445,'Customer Names'!A1445:E3779,3,FALSE)</f>
        <v>Baker</v>
      </c>
      <c r="C1445" s="39">
        <f>VLOOKUP(A1445,'Medical Examinations'!A1445:J3779,2,FALSE)</f>
        <v>29.164999999999999</v>
      </c>
      <c r="D1445" s="38">
        <f>VLOOKUP(A1445,'Medical Examinations'!A1445:J3779,4,FALSE)</f>
        <v>4.87</v>
      </c>
      <c r="E1445" s="40" t="str">
        <f>VLOOKUP(A1445,'Medical Examinations'!A1445:J3779,6,FALSE)</f>
        <v>No</v>
      </c>
      <c r="F1445" s="41" t="str">
        <f>VLOOKUP(A1445,'Medical Examinations'!A1445:J3779,7,FALSE)</f>
        <v>Yes</v>
      </c>
      <c r="G1445" s="41" t="str">
        <f>VLOOKUP(A1445,'Medical Examinations'!A1445:J3779,8,FALSE)</f>
        <v>No</v>
      </c>
      <c r="H1445" s="41">
        <f>VLOOKUP(A1445,'Medical Examinations'!A1445:J3779,9,FALSE)</f>
        <v>1</v>
      </c>
      <c r="I1445" s="41" t="str">
        <f>VLOOKUP(A1445,'Medical Examinations'!A1445:J3779,10,FALSE)</f>
        <v>No</v>
      </c>
      <c r="J1445" s="41" t="str">
        <f>VLOOKUP(A1445,'Medical Examinations'!A1445:J3779,3,FALSE)</f>
        <v>Overweight</v>
      </c>
      <c r="K1445" s="41" t="str">
        <f>VLOOKUP(A1445,'Medical Examinations'!A1445:J3779,5,FALSE)</f>
        <v>Normal</v>
      </c>
      <c r="L1445" s="42">
        <f>VLOOKUP(Healthcare!A1445,'Hospitalisation Details'!A1445:L3787,6,FALSE)</f>
        <v>38306</v>
      </c>
      <c r="M1445" s="43">
        <f>VLOOKUP(A1445,'Hospitalisation Details'!A1445:L3787,9,FALSE)</f>
        <v>7323.73</v>
      </c>
      <c r="N1445" s="40" t="str">
        <f>VLOOKUP(Healthcare!A1445,'Hospitalisation Details'!A1445:L3787,10,FALSE)</f>
        <v>tier - 2</v>
      </c>
      <c r="O1445" s="41" t="str">
        <f>VLOOKUP(A1445,'Hospitalisation Details'!A1444:L3787,11,FALSE)</f>
        <v>tier - 2</v>
      </c>
      <c r="P1445" s="41" t="str">
        <f>VLOOKUP(A1445,'Hospitalisation Details'!A1444:L3787,12)</f>
        <v>R1024</v>
      </c>
      <c r="Q1445" s="44">
        <f ca="1">VLOOKUP(A1445,'Hospitalisation Details'!A1444:L3787,7,FALSE)</f>
        <v>21</v>
      </c>
    </row>
    <row r="1446" spans="1:17" ht="15.5" x14ac:dyDescent="0.35">
      <c r="A1446" s="29" t="s">
        <v>922</v>
      </c>
      <c r="B1446" s="30" t="str">
        <f>VLOOKUP(A1446,'Customer Names'!A1446:E3780,3,FALSE)</f>
        <v>Schenck</v>
      </c>
      <c r="C1446" s="31">
        <f>VLOOKUP(A1446,'Medical Examinations'!A1446:J3780,2,FALSE)</f>
        <v>15.05</v>
      </c>
      <c r="D1446" s="30">
        <f>VLOOKUP(A1446,'Medical Examinations'!A1446:J3780,4,FALSE)</f>
        <v>8.1199999999999992</v>
      </c>
      <c r="E1446" s="32" t="str">
        <f>VLOOKUP(A1446,'Medical Examinations'!A1446:J3780,6,FALSE)</f>
        <v>No</v>
      </c>
      <c r="F1446" s="33" t="str">
        <f>VLOOKUP(A1446,'Medical Examinations'!A1446:J3780,7,FALSE)</f>
        <v>No</v>
      </c>
      <c r="G1446" s="33" t="str">
        <f>VLOOKUP(A1446,'Medical Examinations'!A1446:J3780,8,FALSE)</f>
        <v>No</v>
      </c>
      <c r="H1446" s="33">
        <f>VLOOKUP(A1446,'Medical Examinations'!A1446:J3780,9,FALSE)</f>
        <v>0</v>
      </c>
      <c r="I1446" s="33" t="str">
        <f>VLOOKUP(A1446,'Medical Examinations'!A1446:J3780,10,FALSE)</f>
        <v>No</v>
      </c>
      <c r="J1446" s="33" t="str">
        <f>VLOOKUP(A1446,'Medical Examinations'!A1446:J3780,3,FALSE)</f>
        <v>Underweight</v>
      </c>
      <c r="K1446" s="33" t="str">
        <f>VLOOKUP(A1446,'Medical Examinations'!A1446:J3780,5,FALSE)</f>
        <v>Diabetese</v>
      </c>
      <c r="L1446" s="34">
        <f>VLOOKUP(Healthcare!A1446,'Hospitalisation Details'!A1446:L3788,6,FALSE)</f>
        <v>34891</v>
      </c>
      <c r="M1446" s="35">
        <f>VLOOKUP(A1446,'Hospitalisation Details'!A1446:L3788,9,FALSE)</f>
        <v>7322.86</v>
      </c>
      <c r="N1446" s="32" t="str">
        <f>VLOOKUP(Healthcare!A1446,'Hospitalisation Details'!A1446:L3788,10,FALSE)</f>
        <v>tier - 3</v>
      </c>
      <c r="O1446" s="33" t="str">
        <f>VLOOKUP(A1446,'Hospitalisation Details'!A1445:L3788,11,FALSE)</f>
        <v>tier - 3</v>
      </c>
      <c r="P1446" s="33" t="str">
        <f>VLOOKUP(A1446,'Hospitalisation Details'!A1445:L3788,12)</f>
        <v>R1012</v>
      </c>
      <c r="Q1446" s="36">
        <f ca="1">VLOOKUP(A1446,'Hospitalisation Details'!A1445:L3788,7,FALSE)</f>
        <v>31</v>
      </c>
    </row>
    <row r="1447" spans="1:17" ht="15.5" x14ac:dyDescent="0.35">
      <c r="A1447" s="37" t="s">
        <v>921</v>
      </c>
      <c r="B1447" s="38" t="str">
        <f>VLOOKUP(A1447,'Customer Names'!A1447:E3781,3,FALSE)</f>
        <v>Johnson</v>
      </c>
      <c r="C1447" s="39">
        <f>VLOOKUP(A1447,'Medical Examinations'!A1447:J3781,2,FALSE)</f>
        <v>19.95</v>
      </c>
      <c r="D1447" s="38">
        <f>VLOOKUP(A1447,'Medical Examinations'!A1447:J3781,4,FALSE)</f>
        <v>4.3600000000000003</v>
      </c>
      <c r="E1447" s="40" t="str">
        <f>VLOOKUP(A1447,'Medical Examinations'!A1447:J3781,6,FALSE)</f>
        <v>No</v>
      </c>
      <c r="F1447" s="41" t="str">
        <f>VLOOKUP(A1447,'Medical Examinations'!A1447:J3781,7,FALSE)</f>
        <v>No</v>
      </c>
      <c r="G1447" s="41" t="str">
        <f>VLOOKUP(A1447,'Medical Examinations'!A1447:J3781,8,FALSE)</f>
        <v>No</v>
      </c>
      <c r="H1447" s="41">
        <f>VLOOKUP(A1447,'Medical Examinations'!A1447:J3781,9,FALSE)</f>
        <v>2</v>
      </c>
      <c r="I1447" s="41" t="str">
        <f>VLOOKUP(A1447,'Medical Examinations'!A1447:J3781,10,FALSE)</f>
        <v>No</v>
      </c>
      <c r="J1447" s="41" t="str">
        <f>VLOOKUP(A1447,'Medical Examinations'!A1447:J3781,3,FALSE)</f>
        <v>Normal weight</v>
      </c>
      <c r="K1447" s="41" t="str">
        <f>VLOOKUP(A1447,'Medical Examinations'!A1447:J3781,5,FALSE)</f>
        <v>Normal</v>
      </c>
      <c r="L1447" s="42">
        <f>VLOOKUP(Healthcare!A1447,'Hospitalisation Details'!A1447:L3789,6,FALSE)</f>
        <v>33827</v>
      </c>
      <c r="M1447" s="43">
        <f>VLOOKUP(A1447,'Hospitalisation Details'!A1447:L3789,9,FALSE)</f>
        <v>7318.22</v>
      </c>
      <c r="N1447" s="40" t="str">
        <f>VLOOKUP(Healthcare!A1447,'Hospitalisation Details'!A1447:L3789,10,FALSE)</f>
        <v>tier - 2</v>
      </c>
      <c r="O1447" s="41" t="str">
        <f>VLOOKUP(A1447,'Hospitalisation Details'!A1446:L3789,11,FALSE)</f>
        <v>tier - 3</v>
      </c>
      <c r="P1447" s="41" t="str">
        <f>VLOOKUP(A1447,'Hospitalisation Details'!A1446:L3789,12)</f>
        <v>R1012</v>
      </c>
      <c r="Q1447" s="44">
        <f ca="1">VLOOKUP(A1447,'Hospitalisation Details'!A1446:L3789,7,FALSE)</f>
        <v>34</v>
      </c>
    </row>
    <row r="1448" spans="1:17" ht="15.5" x14ac:dyDescent="0.35">
      <c r="A1448" s="29" t="s">
        <v>920</v>
      </c>
      <c r="B1448" s="30" t="str">
        <f>VLOOKUP(A1448,'Customer Names'!A1448:E3782,3,FALSE)</f>
        <v>Blendell</v>
      </c>
      <c r="C1448" s="31">
        <f>VLOOKUP(A1448,'Medical Examinations'!A1448:J3782,2,FALSE)</f>
        <v>16.66</v>
      </c>
      <c r="D1448" s="30">
        <f>VLOOKUP(A1448,'Medical Examinations'!A1448:J3782,4,FALSE)</f>
        <v>9.16</v>
      </c>
      <c r="E1448" s="32" t="str">
        <f>VLOOKUP(A1448,'Medical Examinations'!A1448:J3782,6,FALSE)</f>
        <v>No</v>
      </c>
      <c r="F1448" s="33" t="str">
        <f>VLOOKUP(A1448,'Medical Examinations'!A1448:J3782,7,FALSE)</f>
        <v>No</v>
      </c>
      <c r="G1448" s="33" t="str">
        <f>VLOOKUP(A1448,'Medical Examinations'!A1448:J3782,8,FALSE)</f>
        <v>No</v>
      </c>
      <c r="H1448" s="33">
        <f>VLOOKUP(A1448,'Medical Examinations'!A1448:J3782,9,FALSE)</f>
        <v>0</v>
      </c>
      <c r="I1448" s="33" t="str">
        <f>VLOOKUP(A1448,'Medical Examinations'!A1448:J3782,10,FALSE)</f>
        <v>No</v>
      </c>
      <c r="J1448" s="33" t="str">
        <f>VLOOKUP(A1448,'Medical Examinations'!A1448:J3782,3,FALSE)</f>
        <v>Underweight</v>
      </c>
      <c r="K1448" s="33" t="str">
        <f>VLOOKUP(A1448,'Medical Examinations'!A1448:J3782,5,FALSE)</f>
        <v>Diabetese</v>
      </c>
      <c r="L1448" s="34">
        <f>VLOOKUP(Healthcare!A1448,'Hospitalisation Details'!A1448:L3790,6,FALSE)</f>
        <v>34875</v>
      </c>
      <c r="M1448" s="35">
        <f>VLOOKUP(A1448,'Hospitalisation Details'!A1448:L3790,9,FALSE)</f>
        <v>7318.21</v>
      </c>
      <c r="N1448" s="32" t="str">
        <f>VLOOKUP(Healthcare!A1448,'Hospitalisation Details'!A1448:L3790,10,FALSE)</f>
        <v>tier - 3</v>
      </c>
      <c r="O1448" s="33" t="str">
        <f>VLOOKUP(A1448,'Hospitalisation Details'!A1447:L3790,11,FALSE)</f>
        <v>tier - 1</v>
      </c>
      <c r="P1448" s="33" t="str">
        <f>VLOOKUP(A1448,'Hospitalisation Details'!A1447:L3790,12)</f>
        <v>R1013</v>
      </c>
      <c r="Q1448" s="36">
        <f ca="1">VLOOKUP(A1448,'Hospitalisation Details'!A1447:L3790,7,FALSE)</f>
        <v>31</v>
      </c>
    </row>
    <row r="1449" spans="1:17" ht="15.5" x14ac:dyDescent="0.35">
      <c r="A1449" s="37" t="s">
        <v>919</v>
      </c>
      <c r="B1449" s="38" t="str">
        <f>VLOOKUP(A1449,'Customer Names'!A1449:E3783,3,FALSE)</f>
        <v>Parodi</v>
      </c>
      <c r="C1449" s="39">
        <f>VLOOKUP(A1449,'Medical Examinations'!A1449:J3783,2,FALSE)</f>
        <v>16.62</v>
      </c>
      <c r="D1449" s="38">
        <f>VLOOKUP(A1449,'Medical Examinations'!A1449:J3783,4,FALSE)</f>
        <v>9.14</v>
      </c>
      <c r="E1449" s="40" t="str">
        <f>VLOOKUP(A1449,'Medical Examinations'!A1449:J3783,6,FALSE)</f>
        <v>No</v>
      </c>
      <c r="F1449" s="41" t="str">
        <f>VLOOKUP(A1449,'Medical Examinations'!A1449:J3783,7,FALSE)</f>
        <v>No</v>
      </c>
      <c r="G1449" s="41" t="str">
        <f>VLOOKUP(A1449,'Medical Examinations'!A1449:J3783,8,FALSE)</f>
        <v>No</v>
      </c>
      <c r="H1449" s="41">
        <f>VLOOKUP(A1449,'Medical Examinations'!A1449:J3783,9,FALSE)</f>
        <v>0</v>
      </c>
      <c r="I1449" s="41" t="str">
        <f>VLOOKUP(A1449,'Medical Examinations'!A1449:J3783,10,FALSE)</f>
        <v>No</v>
      </c>
      <c r="J1449" s="41" t="str">
        <f>VLOOKUP(A1449,'Medical Examinations'!A1449:J3783,3,FALSE)</f>
        <v>Underweight</v>
      </c>
      <c r="K1449" s="41" t="str">
        <f>VLOOKUP(A1449,'Medical Examinations'!A1449:J3783,5,FALSE)</f>
        <v>Diabetese</v>
      </c>
      <c r="L1449" s="42">
        <f>VLOOKUP(Healthcare!A1449,'Hospitalisation Details'!A1449:L3791,6,FALSE)</f>
        <v>34856</v>
      </c>
      <c r="M1449" s="43">
        <f>VLOOKUP(A1449,'Hospitalisation Details'!A1449:L3791,9,FALSE)</f>
        <v>7304.65</v>
      </c>
      <c r="N1449" s="40" t="str">
        <f>VLOOKUP(Healthcare!A1449,'Hospitalisation Details'!A1449:L3791,10,FALSE)</f>
        <v>tier - 3</v>
      </c>
      <c r="O1449" s="41" t="str">
        <f>VLOOKUP(A1449,'Hospitalisation Details'!A1448:L3791,11,FALSE)</f>
        <v>tier - 3</v>
      </c>
      <c r="P1449" s="41" t="str">
        <f>VLOOKUP(A1449,'Hospitalisation Details'!A1448:L3791,12)</f>
        <v>R1013</v>
      </c>
      <c r="Q1449" s="44">
        <f ca="1">VLOOKUP(A1449,'Hospitalisation Details'!A1448:L3791,7,FALSE)</f>
        <v>31</v>
      </c>
    </row>
    <row r="1450" spans="1:17" ht="15.5" x14ac:dyDescent="0.35">
      <c r="A1450" s="29" t="s">
        <v>918</v>
      </c>
      <c r="B1450" s="30" t="str">
        <f>VLOOKUP(A1450,'Customer Names'!A1450:E3784,3,FALSE)</f>
        <v>Morgan</v>
      </c>
      <c r="C1450" s="31">
        <f>VLOOKUP(A1450,'Medical Examinations'!A1450:J3784,2,FALSE)</f>
        <v>15.36</v>
      </c>
      <c r="D1450" s="30">
        <f>VLOOKUP(A1450,'Medical Examinations'!A1450:J3784,4,FALSE)</f>
        <v>5.49</v>
      </c>
      <c r="E1450" s="32" t="str">
        <f>VLOOKUP(A1450,'Medical Examinations'!A1450:J3784,6,FALSE)</f>
        <v>Yes</v>
      </c>
      <c r="F1450" s="33" t="str">
        <f>VLOOKUP(A1450,'Medical Examinations'!A1450:J3784,7,FALSE)</f>
        <v>No</v>
      </c>
      <c r="G1450" s="33" t="str">
        <f>VLOOKUP(A1450,'Medical Examinations'!A1450:J3784,8,FALSE)</f>
        <v>No</v>
      </c>
      <c r="H1450" s="33">
        <f>VLOOKUP(A1450,'Medical Examinations'!A1450:J3784,9,FALSE)</f>
        <v>2</v>
      </c>
      <c r="I1450" s="33" t="str">
        <f>VLOOKUP(A1450,'Medical Examinations'!A1450:J3784,10,FALSE)</f>
        <v>No</v>
      </c>
      <c r="J1450" s="33" t="str">
        <f>VLOOKUP(A1450,'Medical Examinations'!A1450:J3784,3,FALSE)</f>
        <v>Underweight</v>
      </c>
      <c r="K1450" s="33" t="str">
        <f>VLOOKUP(A1450,'Medical Examinations'!A1450:J3784,5,FALSE)</f>
        <v>Normal</v>
      </c>
      <c r="L1450" s="34">
        <f>VLOOKUP(Healthcare!A1450,'Hospitalisation Details'!A1450:L3792,6,FALSE)</f>
        <v>35425</v>
      </c>
      <c r="M1450" s="35">
        <f>VLOOKUP(A1450,'Hospitalisation Details'!A1450:L3792,9,FALSE)</f>
        <v>7302.46</v>
      </c>
      <c r="N1450" s="32" t="str">
        <f>VLOOKUP(Healthcare!A1450,'Hospitalisation Details'!A1450:L3792,10,FALSE)</f>
        <v>tier - 3</v>
      </c>
      <c r="O1450" s="33" t="str">
        <f>VLOOKUP(A1450,'Hospitalisation Details'!A1449:L3792,11,FALSE)</f>
        <v>tier - 1</v>
      </c>
      <c r="P1450" s="33" t="str">
        <f>VLOOKUP(A1450,'Hospitalisation Details'!A1449:L3792,12)</f>
        <v>R1012</v>
      </c>
      <c r="Q1450" s="36">
        <f ca="1">VLOOKUP(A1450,'Hospitalisation Details'!A1449:L3792,7,FALSE)</f>
        <v>29</v>
      </c>
    </row>
    <row r="1451" spans="1:17" ht="15.5" x14ac:dyDescent="0.35">
      <c r="A1451" s="37" t="s">
        <v>917</v>
      </c>
      <c r="B1451" s="38" t="str">
        <f>VLOOKUP(A1451,'Customer Names'!A1451:E3785,3,FALSE)</f>
        <v>Linden</v>
      </c>
      <c r="C1451" s="39">
        <f>VLOOKUP(A1451,'Medical Examinations'!A1451:J3785,2,FALSE)</f>
        <v>27.74</v>
      </c>
      <c r="D1451" s="38">
        <f>VLOOKUP(A1451,'Medical Examinations'!A1451:J3785,4,FALSE)</f>
        <v>5.96</v>
      </c>
      <c r="E1451" s="40" t="str">
        <f>VLOOKUP(A1451,'Medical Examinations'!A1451:J3785,6,FALSE)</f>
        <v>Yes</v>
      </c>
      <c r="F1451" s="41" t="str">
        <f>VLOOKUP(A1451,'Medical Examinations'!A1451:J3785,7,FALSE)</f>
        <v>No</v>
      </c>
      <c r="G1451" s="41" t="str">
        <f>VLOOKUP(A1451,'Medical Examinations'!A1451:J3785,8,FALSE)</f>
        <v>No</v>
      </c>
      <c r="H1451" s="41">
        <f>VLOOKUP(A1451,'Medical Examinations'!A1451:J3785,9,FALSE)</f>
        <v>0</v>
      </c>
      <c r="I1451" s="41" t="str">
        <f>VLOOKUP(A1451,'Medical Examinations'!A1451:J3785,10,FALSE)</f>
        <v>No</v>
      </c>
      <c r="J1451" s="41" t="str">
        <f>VLOOKUP(A1451,'Medical Examinations'!A1451:J3785,3,FALSE)</f>
        <v>Overweight</v>
      </c>
      <c r="K1451" s="41" t="str">
        <f>VLOOKUP(A1451,'Medical Examinations'!A1451:J3785,5,FALSE)</f>
        <v>Prediabetese</v>
      </c>
      <c r="L1451" s="42">
        <f>VLOOKUP(Healthcare!A1451,'Hospitalisation Details'!A1451:L3793,6,FALSE)</f>
        <v>35005</v>
      </c>
      <c r="M1451" s="43">
        <f>VLOOKUP(A1451,'Hospitalisation Details'!A1451:L3793,9,FALSE)</f>
        <v>7281.51</v>
      </c>
      <c r="N1451" s="40" t="str">
        <f>VLOOKUP(Healthcare!A1451,'Hospitalisation Details'!A1451:L3793,10,FALSE)</f>
        <v>tier - 2</v>
      </c>
      <c r="O1451" s="41" t="str">
        <f>VLOOKUP(A1451,'Hospitalisation Details'!A1450:L3793,11,FALSE)</f>
        <v>tier - 1</v>
      </c>
      <c r="P1451" s="41" t="str">
        <f>VLOOKUP(A1451,'Hospitalisation Details'!A1450:L3793,12)</f>
        <v>R1012</v>
      </c>
      <c r="Q1451" s="44">
        <f ca="1">VLOOKUP(A1451,'Hospitalisation Details'!A1450:L3793,7,FALSE)</f>
        <v>30</v>
      </c>
    </row>
    <row r="1452" spans="1:17" ht="15.5" x14ac:dyDescent="0.35">
      <c r="A1452" s="29" t="s">
        <v>916</v>
      </c>
      <c r="B1452" s="30" t="str">
        <f>VLOOKUP(A1452,'Customer Names'!A1452:E3786,3,FALSE)</f>
        <v>Horning</v>
      </c>
      <c r="C1452" s="31">
        <f>VLOOKUP(A1452,'Medical Examinations'!A1452:J3786,2,FALSE)</f>
        <v>22.44</v>
      </c>
      <c r="D1452" s="30">
        <f>VLOOKUP(A1452,'Medical Examinations'!A1452:J3786,4,FALSE)</f>
        <v>4.62</v>
      </c>
      <c r="E1452" s="32" t="str">
        <f>VLOOKUP(A1452,'Medical Examinations'!A1452:J3786,6,FALSE)</f>
        <v>Yes</v>
      </c>
      <c r="F1452" s="33" t="str">
        <f>VLOOKUP(A1452,'Medical Examinations'!A1452:J3786,7,FALSE)</f>
        <v>No</v>
      </c>
      <c r="G1452" s="33" t="str">
        <f>VLOOKUP(A1452,'Medical Examinations'!A1452:J3786,8,FALSE)</f>
        <v>No</v>
      </c>
      <c r="H1452" s="33">
        <f>VLOOKUP(A1452,'Medical Examinations'!A1452:J3786,9,FALSE)</f>
        <v>0</v>
      </c>
      <c r="I1452" s="33" t="str">
        <f>VLOOKUP(A1452,'Medical Examinations'!A1452:J3786,10,FALSE)</f>
        <v>No</v>
      </c>
      <c r="J1452" s="33" t="str">
        <f>VLOOKUP(A1452,'Medical Examinations'!A1452:J3786,3,FALSE)</f>
        <v>Normal weight</v>
      </c>
      <c r="K1452" s="33" t="str">
        <f>VLOOKUP(A1452,'Medical Examinations'!A1452:J3786,5,FALSE)</f>
        <v>Normal</v>
      </c>
      <c r="L1452" s="34">
        <f>VLOOKUP(Healthcare!A1452,'Hospitalisation Details'!A1452:L3794,6,FALSE)</f>
        <v>35417</v>
      </c>
      <c r="M1452" s="35">
        <f>VLOOKUP(A1452,'Hospitalisation Details'!A1452:L3794,9,FALSE)</f>
        <v>7273.02</v>
      </c>
      <c r="N1452" s="32" t="str">
        <f>VLOOKUP(Healthcare!A1452,'Hospitalisation Details'!A1452:L3794,10,FALSE)</f>
        <v>tier - 2</v>
      </c>
      <c r="O1452" s="33" t="str">
        <f>VLOOKUP(A1452,'Hospitalisation Details'!A1451:L3794,11,FALSE)</f>
        <v>tier - 1</v>
      </c>
      <c r="P1452" s="33" t="str">
        <f>VLOOKUP(A1452,'Hospitalisation Details'!A1451:L3794,12)</f>
        <v>R1013</v>
      </c>
      <c r="Q1452" s="36">
        <f ca="1">VLOOKUP(A1452,'Hospitalisation Details'!A1451:L3794,7,FALSE)</f>
        <v>29</v>
      </c>
    </row>
    <row r="1453" spans="1:17" ht="15.5" x14ac:dyDescent="0.35">
      <c r="A1453" s="37" t="s">
        <v>915</v>
      </c>
      <c r="B1453" s="38" t="str">
        <f>VLOOKUP(A1453,'Customer Names'!A1453:E3787,3,FALSE)</f>
        <v>Goode</v>
      </c>
      <c r="C1453" s="39">
        <f>VLOOKUP(A1453,'Medical Examinations'!A1453:J3787,2,FALSE)</f>
        <v>37.049999999999997</v>
      </c>
      <c r="D1453" s="38">
        <f>VLOOKUP(A1453,'Medical Examinations'!A1453:J3787,4,FALSE)</f>
        <v>9.9600000000000009</v>
      </c>
      <c r="E1453" s="40" t="str">
        <f>VLOOKUP(A1453,'Medical Examinations'!A1453:J3787,6,FALSE)</f>
        <v>Yes</v>
      </c>
      <c r="F1453" s="41" t="str">
        <f>VLOOKUP(A1453,'Medical Examinations'!A1453:J3787,7,FALSE)</f>
        <v>No</v>
      </c>
      <c r="G1453" s="41" t="str">
        <f>VLOOKUP(A1453,'Medical Examinations'!A1453:J3787,8,FALSE)</f>
        <v>No</v>
      </c>
      <c r="H1453" s="41">
        <f>VLOOKUP(A1453,'Medical Examinations'!A1453:J3787,9,FALSE)</f>
        <v>0</v>
      </c>
      <c r="I1453" s="41" t="str">
        <f>VLOOKUP(A1453,'Medical Examinations'!A1453:J3787,10,FALSE)</f>
        <v>No</v>
      </c>
      <c r="J1453" s="41" t="str">
        <f>VLOOKUP(A1453,'Medical Examinations'!A1453:J3787,3,FALSE)</f>
        <v>Obesity</v>
      </c>
      <c r="K1453" s="41" t="str">
        <f>VLOOKUP(A1453,'Medical Examinations'!A1453:J3787,5,FALSE)</f>
        <v>Diabetese</v>
      </c>
      <c r="L1453" s="42">
        <f>VLOOKUP(Healthcare!A1453,'Hospitalisation Details'!A1453:L3795,6,FALSE)</f>
        <v>33454</v>
      </c>
      <c r="M1453" s="43">
        <f>VLOOKUP(A1453,'Hospitalisation Details'!A1453:L3795,9,FALSE)</f>
        <v>7265.7</v>
      </c>
      <c r="N1453" s="40" t="str">
        <f>VLOOKUP(Healthcare!A1453,'Hospitalisation Details'!A1453:L3795,10,FALSE)</f>
        <v>tier - 3</v>
      </c>
      <c r="O1453" s="41" t="str">
        <f>VLOOKUP(A1453,'Hospitalisation Details'!A1452:L3795,11,FALSE)</f>
        <v>tier - 3</v>
      </c>
      <c r="P1453" s="41" t="str">
        <f>VLOOKUP(A1453,'Hospitalisation Details'!A1452:L3795,12)</f>
        <v>R1012</v>
      </c>
      <c r="Q1453" s="44">
        <f ca="1">VLOOKUP(A1453,'Hospitalisation Details'!A1452:L3795,7,FALSE)</f>
        <v>35</v>
      </c>
    </row>
    <row r="1454" spans="1:17" ht="15.5" x14ac:dyDescent="0.35">
      <c r="A1454" s="29" t="s">
        <v>914</v>
      </c>
      <c r="B1454" s="30" t="str">
        <f>VLOOKUP(A1454,'Customer Names'!A1454:E3788,3,FALSE)</f>
        <v>Doden</v>
      </c>
      <c r="C1454" s="31">
        <f>VLOOKUP(A1454,'Medical Examinations'!A1454:J3788,2,FALSE)</f>
        <v>22.95</v>
      </c>
      <c r="D1454" s="30">
        <f>VLOOKUP(A1454,'Medical Examinations'!A1454:J3788,4,FALSE)</f>
        <v>10.53</v>
      </c>
      <c r="E1454" s="32" t="str">
        <f>VLOOKUP(A1454,'Medical Examinations'!A1454:J3788,6,FALSE)</f>
        <v>No</v>
      </c>
      <c r="F1454" s="33" t="str">
        <f>VLOOKUP(A1454,'Medical Examinations'!A1454:J3788,7,FALSE)</f>
        <v>No</v>
      </c>
      <c r="G1454" s="33" t="str">
        <f>VLOOKUP(A1454,'Medical Examinations'!A1454:J3788,8,FALSE)</f>
        <v>No</v>
      </c>
      <c r="H1454" s="33">
        <f>VLOOKUP(A1454,'Medical Examinations'!A1454:J3788,9,FALSE)</f>
        <v>2</v>
      </c>
      <c r="I1454" s="33" t="str">
        <f>VLOOKUP(A1454,'Medical Examinations'!A1454:J3788,10,FALSE)</f>
        <v>No</v>
      </c>
      <c r="J1454" s="33" t="str">
        <f>VLOOKUP(A1454,'Medical Examinations'!A1454:J3788,3,FALSE)</f>
        <v>Normal weight</v>
      </c>
      <c r="K1454" s="33" t="str">
        <f>VLOOKUP(A1454,'Medical Examinations'!A1454:J3788,5,FALSE)</f>
        <v>Diabetese</v>
      </c>
      <c r="L1454" s="34">
        <f>VLOOKUP(Healthcare!A1454,'Hospitalisation Details'!A1454:L3796,6,FALSE)</f>
        <v>34267</v>
      </c>
      <c r="M1454" s="35">
        <f>VLOOKUP(A1454,'Hospitalisation Details'!A1454:L3796,9,FALSE)</f>
        <v>7265.58</v>
      </c>
      <c r="N1454" s="32" t="str">
        <f>VLOOKUP(Healthcare!A1454,'Hospitalisation Details'!A1454:L3796,10,FALSE)</f>
        <v>tier - 2</v>
      </c>
      <c r="O1454" s="33" t="str">
        <f>VLOOKUP(A1454,'Hospitalisation Details'!A1453:L3796,11,FALSE)</f>
        <v>tier - 2</v>
      </c>
      <c r="P1454" s="33" t="str">
        <f>VLOOKUP(A1454,'Hospitalisation Details'!A1453:L3796,12)</f>
        <v>R1013</v>
      </c>
      <c r="Q1454" s="36">
        <f ca="1">VLOOKUP(A1454,'Hospitalisation Details'!A1453:L3796,7,FALSE)</f>
        <v>32</v>
      </c>
    </row>
    <row r="1455" spans="1:17" ht="15.5" x14ac:dyDescent="0.35">
      <c r="A1455" s="37" t="s">
        <v>913</v>
      </c>
      <c r="B1455" s="38" t="str">
        <f>VLOOKUP(A1455,'Customer Names'!A1455:E3789,3,FALSE)</f>
        <v>Groff</v>
      </c>
      <c r="C1455" s="39">
        <f>VLOOKUP(A1455,'Medical Examinations'!A1455:J3789,2,FALSE)</f>
        <v>34.200000000000003</v>
      </c>
      <c r="D1455" s="38">
        <f>VLOOKUP(A1455,'Medical Examinations'!A1455:J3789,4,FALSE)</f>
        <v>6.69</v>
      </c>
      <c r="E1455" s="40" t="str">
        <f>VLOOKUP(A1455,'Medical Examinations'!A1455:J3789,6,FALSE)</f>
        <v>Yes</v>
      </c>
      <c r="F1455" s="41" t="str">
        <f>VLOOKUP(A1455,'Medical Examinations'!A1455:J3789,7,FALSE)</f>
        <v>No</v>
      </c>
      <c r="G1455" s="41" t="str">
        <f>VLOOKUP(A1455,'Medical Examinations'!A1455:J3789,8,FALSE)</f>
        <v>No</v>
      </c>
      <c r="H1455" s="41">
        <f>VLOOKUP(A1455,'Medical Examinations'!A1455:J3789,9,FALSE)</f>
        <v>0</v>
      </c>
      <c r="I1455" s="41" t="str">
        <f>VLOOKUP(A1455,'Medical Examinations'!A1455:J3789,10,FALSE)</f>
        <v>No</v>
      </c>
      <c r="J1455" s="41" t="str">
        <f>VLOOKUP(A1455,'Medical Examinations'!A1455:J3789,3,FALSE)</f>
        <v>Obesity</v>
      </c>
      <c r="K1455" s="41" t="str">
        <f>VLOOKUP(A1455,'Medical Examinations'!A1455:J3789,5,FALSE)</f>
        <v>Diabetese</v>
      </c>
      <c r="L1455" s="42">
        <f>VLOOKUP(Healthcare!A1455,'Hospitalisation Details'!A1455:L3797,6,FALSE)</f>
        <v>33402</v>
      </c>
      <c r="M1455" s="43">
        <f>VLOOKUP(A1455,'Hospitalisation Details'!A1455:L3797,9,FALSE)</f>
        <v>7261.74</v>
      </c>
      <c r="N1455" s="40" t="str">
        <f>VLOOKUP(Healthcare!A1455,'Hospitalisation Details'!A1455:L3797,10,FALSE)</f>
        <v>tier - 3</v>
      </c>
      <c r="O1455" s="41" t="str">
        <f>VLOOKUP(A1455,'Hospitalisation Details'!A1454:L3797,11,FALSE)</f>
        <v>tier - 3</v>
      </c>
      <c r="P1455" s="41" t="str">
        <f>VLOOKUP(A1455,'Hospitalisation Details'!A1454:L3797,12)</f>
        <v>R1012</v>
      </c>
      <c r="Q1455" s="44">
        <f ca="1">VLOOKUP(A1455,'Hospitalisation Details'!A1454:L3797,7,FALSE)</f>
        <v>35</v>
      </c>
    </row>
    <row r="1456" spans="1:17" ht="15.5" x14ac:dyDescent="0.35">
      <c r="A1456" s="29" t="s">
        <v>912</v>
      </c>
      <c r="B1456" s="30" t="str">
        <f>VLOOKUP(A1456,'Customer Names'!A1456:E3790,3,FALSE)</f>
        <v>Kuehler</v>
      </c>
      <c r="C1456" s="31">
        <f>VLOOKUP(A1456,'Medical Examinations'!A1456:J3790,2,FALSE)</f>
        <v>30.59</v>
      </c>
      <c r="D1456" s="30">
        <f>VLOOKUP(A1456,'Medical Examinations'!A1456:J3790,4,FALSE)</f>
        <v>9.5500000000000007</v>
      </c>
      <c r="E1456" s="32" t="str">
        <f>VLOOKUP(A1456,'Medical Examinations'!A1456:J3790,6,FALSE)</f>
        <v>Yes</v>
      </c>
      <c r="F1456" s="33" t="str">
        <f>VLOOKUP(A1456,'Medical Examinations'!A1456:J3790,7,FALSE)</f>
        <v>No</v>
      </c>
      <c r="G1456" s="33" t="str">
        <f>VLOOKUP(A1456,'Medical Examinations'!A1456:J3790,8,FALSE)</f>
        <v>No</v>
      </c>
      <c r="H1456" s="33">
        <f>VLOOKUP(A1456,'Medical Examinations'!A1456:J3790,9,FALSE)</f>
        <v>0</v>
      </c>
      <c r="I1456" s="33" t="str">
        <f>VLOOKUP(A1456,'Medical Examinations'!A1456:J3790,10,FALSE)</f>
        <v>No</v>
      </c>
      <c r="J1456" s="33" t="str">
        <f>VLOOKUP(A1456,'Medical Examinations'!A1456:J3790,3,FALSE)</f>
        <v>Obesity</v>
      </c>
      <c r="K1456" s="33" t="str">
        <f>VLOOKUP(A1456,'Medical Examinations'!A1456:J3790,5,FALSE)</f>
        <v>Diabetese</v>
      </c>
      <c r="L1456" s="34">
        <f>VLOOKUP(Healthcare!A1456,'Hospitalisation Details'!A1456:L3798,6,FALSE)</f>
        <v>33464</v>
      </c>
      <c r="M1456" s="35">
        <f>VLOOKUP(A1456,'Hospitalisation Details'!A1456:L3798,9,FALSE)</f>
        <v>7256.72</v>
      </c>
      <c r="N1456" s="32" t="str">
        <f>VLOOKUP(Healthcare!A1456,'Hospitalisation Details'!A1456:L3798,10,FALSE)</f>
        <v>tier - 3</v>
      </c>
      <c r="O1456" s="33" t="str">
        <f>VLOOKUP(A1456,'Hospitalisation Details'!A1455:L3798,11,FALSE)</f>
        <v>tier - 2</v>
      </c>
      <c r="P1456" s="33" t="str">
        <f>VLOOKUP(A1456,'Hospitalisation Details'!A1455:L3798,12)</f>
        <v>R1012</v>
      </c>
      <c r="Q1456" s="36">
        <f ca="1">VLOOKUP(A1456,'Hospitalisation Details'!A1455:L3798,7,FALSE)</f>
        <v>35</v>
      </c>
    </row>
    <row r="1457" spans="1:17" ht="15.5" x14ac:dyDescent="0.35">
      <c r="A1457" s="37" t="s">
        <v>911</v>
      </c>
      <c r="B1457" s="38" t="str">
        <f>VLOOKUP(A1457,'Customer Names'!A1457:E3791,3,FALSE)</f>
        <v>Daniels</v>
      </c>
      <c r="C1457" s="39">
        <f>VLOOKUP(A1457,'Medical Examinations'!A1457:J3791,2,FALSE)</f>
        <v>25.51</v>
      </c>
      <c r="D1457" s="38">
        <f>VLOOKUP(A1457,'Medical Examinations'!A1457:J3791,4,FALSE)</f>
        <v>6.05</v>
      </c>
      <c r="E1457" s="40" t="str">
        <f>VLOOKUP(A1457,'Medical Examinations'!A1457:J3791,6,FALSE)</f>
        <v>No</v>
      </c>
      <c r="F1457" s="41" t="str">
        <f>VLOOKUP(A1457,'Medical Examinations'!A1457:J3791,7,FALSE)</f>
        <v>No</v>
      </c>
      <c r="G1457" s="41" t="str">
        <f>VLOOKUP(A1457,'Medical Examinations'!A1457:J3791,8,FALSE)</f>
        <v>No</v>
      </c>
      <c r="H1457" s="41">
        <f>VLOOKUP(A1457,'Medical Examinations'!A1457:J3791,9,FALSE)</f>
        <v>0</v>
      </c>
      <c r="I1457" s="41" t="str">
        <f>VLOOKUP(A1457,'Medical Examinations'!A1457:J3791,10,FALSE)</f>
        <v>No</v>
      </c>
      <c r="J1457" s="41" t="str">
        <f>VLOOKUP(A1457,'Medical Examinations'!A1457:J3791,3,FALSE)</f>
        <v>Overweight</v>
      </c>
      <c r="K1457" s="41" t="str">
        <f>VLOOKUP(A1457,'Medical Examinations'!A1457:J3791,5,FALSE)</f>
        <v>Prediabetese</v>
      </c>
      <c r="L1457" s="42">
        <f>VLOOKUP(Healthcare!A1457,'Hospitalisation Details'!A1457:L3799,6,FALSE)</f>
        <v>33809</v>
      </c>
      <c r="M1457" s="43">
        <f>VLOOKUP(A1457,'Hospitalisation Details'!A1457:L3799,9,FALSE)</f>
        <v>7248.71</v>
      </c>
      <c r="N1457" s="40" t="str">
        <f>VLOOKUP(Healthcare!A1457,'Hospitalisation Details'!A1457:L3799,10,FALSE)</f>
        <v>tier - 2</v>
      </c>
      <c r="O1457" s="41" t="str">
        <f>VLOOKUP(A1457,'Hospitalisation Details'!A1456:L3799,11,FALSE)</f>
        <v>tier - 1</v>
      </c>
      <c r="P1457" s="41" t="str">
        <f>VLOOKUP(A1457,'Hospitalisation Details'!A1456:L3799,12)</f>
        <v>R1013</v>
      </c>
      <c r="Q1457" s="44">
        <f ca="1">VLOOKUP(A1457,'Hospitalisation Details'!A1456:L3799,7,FALSE)</f>
        <v>34</v>
      </c>
    </row>
    <row r="1458" spans="1:17" ht="15.5" x14ac:dyDescent="0.35">
      <c r="A1458" s="29" t="s">
        <v>910</v>
      </c>
      <c r="B1458" s="30" t="str">
        <f>VLOOKUP(A1458,'Customer Names'!A1458:E3792,3,FALSE)</f>
        <v>Gibby</v>
      </c>
      <c r="C1458" s="31">
        <f>VLOOKUP(A1458,'Medical Examinations'!A1458:J3792,2,FALSE)</f>
        <v>29.04</v>
      </c>
      <c r="D1458" s="30">
        <f>VLOOKUP(A1458,'Medical Examinations'!A1458:J3792,4,FALSE)</f>
        <v>10.56</v>
      </c>
      <c r="E1458" s="32" t="str">
        <f>VLOOKUP(A1458,'Medical Examinations'!A1458:J3792,6,FALSE)</f>
        <v>Yes</v>
      </c>
      <c r="F1458" s="33" t="str">
        <f>VLOOKUP(A1458,'Medical Examinations'!A1458:J3792,7,FALSE)</f>
        <v>No</v>
      </c>
      <c r="G1458" s="33" t="str">
        <f>VLOOKUP(A1458,'Medical Examinations'!A1458:J3792,8,FALSE)</f>
        <v>No</v>
      </c>
      <c r="H1458" s="33">
        <f>VLOOKUP(A1458,'Medical Examinations'!A1458:J3792,9,FALSE)</f>
        <v>1</v>
      </c>
      <c r="I1458" s="33" t="str">
        <f>VLOOKUP(A1458,'Medical Examinations'!A1458:J3792,10,FALSE)</f>
        <v>No</v>
      </c>
      <c r="J1458" s="33" t="str">
        <f>VLOOKUP(A1458,'Medical Examinations'!A1458:J3792,3,FALSE)</f>
        <v>Overweight</v>
      </c>
      <c r="K1458" s="33" t="str">
        <f>VLOOKUP(A1458,'Medical Examinations'!A1458:J3792,5,FALSE)</f>
        <v>Diabetese</v>
      </c>
      <c r="L1458" s="34">
        <f>VLOOKUP(Healthcare!A1458,'Hospitalisation Details'!A1458:L3800,6,FALSE)</f>
        <v>35310</v>
      </c>
      <c r="M1458" s="35">
        <f>VLOOKUP(A1458,'Hospitalisation Details'!A1458:L3800,9,FALSE)</f>
        <v>7243.81</v>
      </c>
      <c r="N1458" s="32" t="str">
        <f>VLOOKUP(Healthcare!A1458,'Hospitalisation Details'!A1458:L3800,10,FALSE)</f>
        <v>tier - 2</v>
      </c>
      <c r="O1458" s="33" t="str">
        <f>VLOOKUP(A1458,'Hospitalisation Details'!A1457:L3800,11,FALSE)</f>
        <v>tier - 3</v>
      </c>
      <c r="P1458" s="33" t="str">
        <f>VLOOKUP(A1458,'Hospitalisation Details'!A1457:L3800,12)</f>
        <v>R1013</v>
      </c>
      <c r="Q1458" s="36">
        <f ca="1">VLOOKUP(A1458,'Hospitalisation Details'!A1457:L3800,7,FALSE)</f>
        <v>30</v>
      </c>
    </row>
    <row r="1459" spans="1:17" ht="15.5" x14ac:dyDescent="0.35">
      <c r="A1459" s="37" t="s">
        <v>909</v>
      </c>
      <c r="B1459" s="38" t="str">
        <f>VLOOKUP(A1459,'Customer Names'!A1459:E3793,3,FALSE)</f>
        <v>Busa</v>
      </c>
      <c r="C1459" s="39">
        <f>VLOOKUP(A1459,'Medical Examinations'!A1459:J3793,2,FALSE)</f>
        <v>22.135000000000002</v>
      </c>
      <c r="D1459" s="38">
        <f>VLOOKUP(A1459,'Medical Examinations'!A1459:J3793,4,FALSE)</f>
        <v>10.81</v>
      </c>
      <c r="E1459" s="40" t="str">
        <f>VLOOKUP(A1459,'Medical Examinations'!A1459:J3793,6,FALSE)</f>
        <v>Yes</v>
      </c>
      <c r="F1459" s="41" t="str">
        <f>VLOOKUP(A1459,'Medical Examinations'!A1459:J3793,7,FALSE)</f>
        <v>No</v>
      </c>
      <c r="G1459" s="41" t="str">
        <f>VLOOKUP(A1459,'Medical Examinations'!A1459:J3793,8,FALSE)</f>
        <v>No</v>
      </c>
      <c r="H1459" s="41">
        <f>VLOOKUP(A1459,'Medical Examinations'!A1459:J3793,9,FALSE)</f>
        <v>1</v>
      </c>
      <c r="I1459" s="41" t="str">
        <f>VLOOKUP(A1459,'Medical Examinations'!A1459:J3793,10,FALSE)</f>
        <v>No</v>
      </c>
      <c r="J1459" s="41" t="str">
        <f>VLOOKUP(A1459,'Medical Examinations'!A1459:J3793,3,FALSE)</f>
        <v>Normal weight</v>
      </c>
      <c r="K1459" s="41" t="str">
        <f>VLOOKUP(A1459,'Medical Examinations'!A1459:J3793,5,FALSE)</f>
        <v>Diabetese</v>
      </c>
      <c r="L1459" s="42">
        <f>VLOOKUP(Healthcare!A1459,'Hospitalisation Details'!A1459:L3801,6,FALSE)</f>
        <v>35259</v>
      </c>
      <c r="M1459" s="43">
        <f>VLOOKUP(A1459,'Hospitalisation Details'!A1459:L3801,9,FALSE)</f>
        <v>7228.22</v>
      </c>
      <c r="N1459" s="40" t="str">
        <f>VLOOKUP(Healthcare!A1459,'Hospitalisation Details'!A1459:L3801,10,FALSE)</f>
        <v>tier - 2</v>
      </c>
      <c r="O1459" s="41" t="str">
        <f>VLOOKUP(A1459,'Hospitalisation Details'!A1458:L3801,11,FALSE)</f>
        <v>tier - 1</v>
      </c>
      <c r="P1459" s="41" t="str">
        <f>VLOOKUP(A1459,'Hospitalisation Details'!A1458:L3801,12)</f>
        <v>R1024</v>
      </c>
      <c r="Q1459" s="44">
        <f ca="1">VLOOKUP(A1459,'Hospitalisation Details'!A1458:L3801,7,FALSE)</f>
        <v>30</v>
      </c>
    </row>
    <row r="1460" spans="1:17" ht="15.5" x14ac:dyDescent="0.35">
      <c r="A1460" s="29" t="s">
        <v>908</v>
      </c>
      <c r="B1460" s="30" t="str">
        <f>VLOOKUP(A1460,'Customer Names'!A1460:E3794,3,FALSE)</f>
        <v>Moyo</v>
      </c>
      <c r="C1460" s="31">
        <f>VLOOKUP(A1460,'Medical Examinations'!A1460:J3794,2,FALSE)</f>
        <v>21.375</v>
      </c>
      <c r="D1460" s="30">
        <f>VLOOKUP(A1460,'Medical Examinations'!A1460:J3794,4,FALSE)</f>
        <v>4.32</v>
      </c>
      <c r="E1460" s="32" t="str">
        <f>VLOOKUP(A1460,'Medical Examinations'!A1460:J3794,6,FALSE)</f>
        <v>No</v>
      </c>
      <c r="F1460" s="33" t="str">
        <f>VLOOKUP(A1460,'Medical Examinations'!A1460:J3794,7,FALSE)</f>
        <v>No</v>
      </c>
      <c r="G1460" s="33" t="str">
        <f>VLOOKUP(A1460,'Medical Examinations'!A1460:J3794,8,FALSE)</f>
        <v>No</v>
      </c>
      <c r="H1460" s="33">
        <f>VLOOKUP(A1460,'Medical Examinations'!A1460:J3794,9,FALSE)</f>
        <v>0</v>
      </c>
      <c r="I1460" s="33" t="str">
        <f>VLOOKUP(A1460,'Medical Examinations'!A1460:J3794,10,FALSE)</f>
        <v>No</v>
      </c>
      <c r="J1460" s="33" t="str">
        <f>VLOOKUP(A1460,'Medical Examinations'!A1460:J3794,3,FALSE)</f>
        <v>Normal weight</v>
      </c>
      <c r="K1460" s="33" t="str">
        <f>VLOOKUP(A1460,'Medical Examinations'!A1460:J3794,5,FALSE)</f>
        <v>Normal</v>
      </c>
      <c r="L1460" s="34">
        <f>VLOOKUP(Healthcare!A1460,'Hospitalisation Details'!A1460:L3802,6,FALSE)</f>
        <v>35688</v>
      </c>
      <c r="M1460" s="35">
        <f>VLOOKUP(A1460,'Hospitalisation Details'!A1460:L3802,9,FALSE)</f>
        <v>7222.79</v>
      </c>
      <c r="N1460" s="32" t="str">
        <f>VLOOKUP(Healthcare!A1460,'Hospitalisation Details'!A1460:L3802,10,FALSE)</f>
        <v>tier - 3</v>
      </c>
      <c r="O1460" s="33" t="str">
        <f>VLOOKUP(A1460,'Hospitalisation Details'!A1459:L3802,11,FALSE)</f>
        <v>tier - 3</v>
      </c>
      <c r="P1460" s="33" t="str">
        <f>VLOOKUP(A1460,'Hospitalisation Details'!A1459:L3802,12)</f>
        <v>R1012</v>
      </c>
      <c r="Q1460" s="36">
        <f ca="1">VLOOKUP(A1460,'Hospitalisation Details'!A1459:L3802,7,FALSE)</f>
        <v>28</v>
      </c>
    </row>
    <row r="1461" spans="1:17" ht="15.5" x14ac:dyDescent="0.35">
      <c r="A1461" s="37" t="s">
        <v>907</v>
      </c>
      <c r="B1461" s="38" t="str">
        <f>VLOOKUP(A1461,'Customer Names'!A1461:E3795,3,FALSE)</f>
        <v>Horn</v>
      </c>
      <c r="C1461" s="39">
        <f>VLOOKUP(A1461,'Medical Examinations'!A1461:J3795,2,FALSE)</f>
        <v>29.19</v>
      </c>
      <c r="D1461" s="38">
        <f>VLOOKUP(A1461,'Medical Examinations'!A1461:J3795,4,FALSE)</f>
        <v>4.37</v>
      </c>
      <c r="E1461" s="40" t="str">
        <f>VLOOKUP(A1461,'Medical Examinations'!A1461:J3795,6,FALSE)</f>
        <v>No</v>
      </c>
      <c r="F1461" s="41" t="str">
        <f>VLOOKUP(A1461,'Medical Examinations'!A1461:J3795,7,FALSE)</f>
        <v>No</v>
      </c>
      <c r="G1461" s="41" t="str">
        <f>VLOOKUP(A1461,'Medical Examinations'!A1461:J3795,8,FALSE)</f>
        <v>No</v>
      </c>
      <c r="H1461" s="41">
        <f>VLOOKUP(A1461,'Medical Examinations'!A1461:J3795,9,FALSE)</f>
        <v>0</v>
      </c>
      <c r="I1461" s="41" t="str">
        <f>VLOOKUP(A1461,'Medical Examinations'!A1461:J3795,10,FALSE)</f>
        <v>No</v>
      </c>
      <c r="J1461" s="41" t="str">
        <f>VLOOKUP(A1461,'Medical Examinations'!A1461:J3795,3,FALSE)</f>
        <v>Overweight</v>
      </c>
      <c r="K1461" s="41" t="str">
        <f>VLOOKUP(A1461,'Medical Examinations'!A1461:J3795,5,FALSE)</f>
        <v>Normal</v>
      </c>
      <c r="L1461" s="42">
        <f>VLOOKUP(Healthcare!A1461,'Hospitalisation Details'!A1461:L3803,6,FALSE)</f>
        <v>33417</v>
      </c>
      <c r="M1461" s="43">
        <f>VLOOKUP(A1461,'Hospitalisation Details'!A1461:L3803,9,FALSE)</f>
        <v>7220.25</v>
      </c>
      <c r="N1461" s="40" t="str">
        <f>VLOOKUP(Healthcare!A1461,'Hospitalisation Details'!A1461:L3803,10,FALSE)</f>
        <v>tier - 2</v>
      </c>
      <c r="O1461" s="41" t="str">
        <f>VLOOKUP(A1461,'Hospitalisation Details'!A1460:L3803,11,FALSE)</f>
        <v>tier - 2</v>
      </c>
      <c r="P1461" s="41" t="str">
        <f>VLOOKUP(A1461,'Hospitalisation Details'!A1460:L3803,12)</f>
        <v>R1021</v>
      </c>
      <c r="Q1461" s="44">
        <f ca="1">VLOOKUP(A1461,'Hospitalisation Details'!A1460:L3803,7,FALSE)</f>
        <v>35</v>
      </c>
    </row>
    <row r="1462" spans="1:17" ht="15.5" x14ac:dyDescent="0.35">
      <c r="A1462" s="29" t="s">
        <v>906</v>
      </c>
      <c r="B1462" s="30" t="str">
        <f>VLOOKUP(A1462,'Customer Names'!A1462:E3796,3,FALSE)</f>
        <v>Bien</v>
      </c>
      <c r="C1462" s="31">
        <f>VLOOKUP(A1462,'Medical Examinations'!A1462:J3796,2,FALSE)</f>
        <v>31.92</v>
      </c>
      <c r="D1462" s="30">
        <f>VLOOKUP(A1462,'Medical Examinations'!A1462:J3796,4,FALSE)</f>
        <v>4.8099999999999996</v>
      </c>
      <c r="E1462" s="32" t="str">
        <f>VLOOKUP(A1462,'Medical Examinations'!A1462:J3796,6,FALSE)</f>
        <v>Yes</v>
      </c>
      <c r="F1462" s="33" t="str">
        <f>VLOOKUP(A1462,'Medical Examinations'!A1462:J3796,7,FALSE)</f>
        <v>No</v>
      </c>
      <c r="G1462" s="33" t="str">
        <f>VLOOKUP(A1462,'Medical Examinations'!A1462:J3796,8,FALSE)</f>
        <v>Yes</v>
      </c>
      <c r="H1462" s="33">
        <f>VLOOKUP(A1462,'Medical Examinations'!A1462:J3796,9,FALSE)</f>
        <v>1</v>
      </c>
      <c r="I1462" s="33" t="str">
        <f>VLOOKUP(A1462,'Medical Examinations'!A1462:J3796,10,FALSE)</f>
        <v>No</v>
      </c>
      <c r="J1462" s="33" t="str">
        <f>VLOOKUP(A1462,'Medical Examinations'!A1462:J3796,3,FALSE)</f>
        <v>Obesity</v>
      </c>
      <c r="K1462" s="33" t="str">
        <f>VLOOKUP(A1462,'Medical Examinations'!A1462:J3796,5,FALSE)</f>
        <v>Normal</v>
      </c>
      <c r="L1462" s="34">
        <f>VLOOKUP(Healthcare!A1462,'Hospitalisation Details'!A1462:L3804,6,FALSE)</f>
        <v>34294</v>
      </c>
      <c r="M1462" s="35">
        <f>VLOOKUP(A1462,'Hospitalisation Details'!A1462:L3804,9,FALSE)</f>
        <v>7209.49</v>
      </c>
      <c r="N1462" s="32" t="str">
        <f>VLOOKUP(Healthcare!A1462,'Hospitalisation Details'!A1462:L3804,10,FALSE)</f>
        <v>tier - 2</v>
      </c>
      <c r="O1462" s="33" t="str">
        <f>VLOOKUP(A1462,'Hospitalisation Details'!A1461:L3804,11,FALSE)</f>
        <v>tier - 3</v>
      </c>
      <c r="P1462" s="33" t="str">
        <f>VLOOKUP(A1462,'Hospitalisation Details'!A1461:L3804,12)</f>
        <v>R1012</v>
      </c>
      <c r="Q1462" s="36">
        <f ca="1">VLOOKUP(A1462,'Hospitalisation Details'!A1461:L3804,7,FALSE)</f>
        <v>32</v>
      </c>
    </row>
    <row r="1463" spans="1:17" ht="15.5" x14ac:dyDescent="0.35">
      <c r="A1463" s="37" t="s">
        <v>905</v>
      </c>
      <c r="B1463" s="38" t="str">
        <f>VLOOKUP(A1463,'Customer Names'!A1463:E3797,3,FALSE)</f>
        <v>O'Connor</v>
      </c>
      <c r="C1463" s="39">
        <f>VLOOKUP(A1463,'Medical Examinations'!A1463:J3797,2,FALSE)</f>
        <v>26.315000000000001</v>
      </c>
      <c r="D1463" s="38">
        <f>VLOOKUP(A1463,'Medical Examinations'!A1463:J3797,4,FALSE)</f>
        <v>4.5599999999999996</v>
      </c>
      <c r="E1463" s="40" t="str">
        <f>VLOOKUP(A1463,'Medical Examinations'!A1463:J3797,6,FALSE)</f>
        <v>Yes</v>
      </c>
      <c r="F1463" s="41" t="str">
        <f>VLOOKUP(A1463,'Medical Examinations'!A1463:J3797,7,FALSE)</f>
        <v>No</v>
      </c>
      <c r="G1463" s="41" t="str">
        <f>VLOOKUP(A1463,'Medical Examinations'!A1463:J3797,8,FALSE)</f>
        <v>Yes</v>
      </c>
      <c r="H1463" s="41">
        <f>VLOOKUP(A1463,'Medical Examinations'!A1463:J3797,9,FALSE)</f>
        <v>1</v>
      </c>
      <c r="I1463" s="41" t="str">
        <f>VLOOKUP(A1463,'Medical Examinations'!A1463:J3797,10,FALSE)</f>
        <v>No</v>
      </c>
      <c r="J1463" s="41" t="str">
        <f>VLOOKUP(A1463,'Medical Examinations'!A1463:J3797,3,FALSE)</f>
        <v>Overweight</v>
      </c>
      <c r="K1463" s="41" t="str">
        <f>VLOOKUP(A1463,'Medical Examinations'!A1463:J3797,5,FALSE)</f>
        <v>Normal</v>
      </c>
      <c r="L1463" s="42">
        <f>VLOOKUP(Healthcare!A1463,'Hospitalisation Details'!A1463:L3805,6,FALSE)</f>
        <v>34192</v>
      </c>
      <c r="M1463" s="43">
        <f>VLOOKUP(A1463,'Hospitalisation Details'!A1463:L3805,9,FALSE)</f>
        <v>7201.7</v>
      </c>
      <c r="N1463" s="40" t="str">
        <f>VLOOKUP(Healthcare!A1463,'Hospitalisation Details'!A1463:L3805,10,FALSE)</f>
        <v>tier - 2</v>
      </c>
      <c r="O1463" s="41" t="str">
        <f>VLOOKUP(A1463,'Hospitalisation Details'!A1462:L3805,11,FALSE)</f>
        <v>tier - 3</v>
      </c>
      <c r="P1463" s="41" t="str">
        <f>VLOOKUP(A1463,'Hospitalisation Details'!A1462:L3805,12)</f>
        <v>R1012</v>
      </c>
      <c r="Q1463" s="44">
        <f ca="1">VLOOKUP(A1463,'Hospitalisation Details'!A1462:L3805,7,FALSE)</f>
        <v>33</v>
      </c>
    </row>
    <row r="1464" spans="1:17" ht="15.5" x14ac:dyDescent="0.35">
      <c r="A1464" s="29" t="s">
        <v>904</v>
      </c>
      <c r="B1464" s="30" t="str">
        <f>VLOOKUP(A1464,'Customer Names'!A1464:E3798,3,FALSE)</f>
        <v>Ash</v>
      </c>
      <c r="C1464" s="31">
        <f>VLOOKUP(A1464,'Medical Examinations'!A1464:J3798,2,FALSE)</f>
        <v>35.299999999999997</v>
      </c>
      <c r="D1464" s="30">
        <f>VLOOKUP(A1464,'Medical Examinations'!A1464:J3798,4,FALSE)</f>
        <v>4.3899999999999997</v>
      </c>
      <c r="E1464" s="32" t="str">
        <f>VLOOKUP(A1464,'Medical Examinations'!A1464:J3798,6,FALSE)</f>
        <v>No</v>
      </c>
      <c r="F1464" s="33" t="str">
        <f>VLOOKUP(A1464,'Medical Examinations'!A1464:J3798,7,FALSE)</f>
        <v>No</v>
      </c>
      <c r="G1464" s="33" t="str">
        <f>VLOOKUP(A1464,'Medical Examinations'!A1464:J3798,8,FALSE)</f>
        <v>No</v>
      </c>
      <c r="H1464" s="33">
        <f>VLOOKUP(A1464,'Medical Examinations'!A1464:J3798,9,FALSE)</f>
        <v>0</v>
      </c>
      <c r="I1464" s="33" t="str">
        <f>VLOOKUP(A1464,'Medical Examinations'!A1464:J3798,10,FALSE)</f>
        <v>No</v>
      </c>
      <c r="J1464" s="33" t="str">
        <f>VLOOKUP(A1464,'Medical Examinations'!A1464:J3798,3,FALSE)</f>
        <v>Obesity</v>
      </c>
      <c r="K1464" s="33" t="str">
        <f>VLOOKUP(A1464,'Medical Examinations'!A1464:J3798,5,FALSE)</f>
        <v>Normal</v>
      </c>
      <c r="L1464" s="34">
        <f>VLOOKUP(Healthcare!A1464,'Hospitalisation Details'!A1464:L3806,6,FALSE)</f>
        <v>33861</v>
      </c>
      <c r="M1464" s="35">
        <f>VLOOKUP(A1464,'Hospitalisation Details'!A1464:L3806,9,FALSE)</f>
        <v>7196.87</v>
      </c>
      <c r="N1464" s="32" t="str">
        <f>VLOOKUP(Healthcare!A1464,'Hospitalisation Details'!A1464:L3806,10,FALSE)</f>
        <v>tier - 3</v>
      </c>
      <c r="O1464" s="33" t="str">
        <f>VLOOKUP(A1464,'Hospitalisation Details'!A1463:L3806,11,FALSE)</f>
        <v>tier - 2</v>
      </c>
      <c r="P1464" s="33" t="str">
        <f>VLOOKUP(A1464,'Hospitalisation Details'!A1463:L3806,12)</f>
        <v>R1011</v>
      </c>
      <c r="Q1464" s="36">
        <f ca="1">VLOOKUP(A1464,'Hospitalisation Details'!A1463:L3806,7,FALSE)</f>
        <v>33</v>
      </c>
    </row>
    <row r="1465" spans="1:17" ht="15.5" x14ac:dyDescent="0.35">
      <c r="A1465" s="37" t="s">
        <v>903</v>
      </c>
      <c r="B1465" s="38" t="str">
        <f>VLOOKUP(A1465,'Customer Names'!A1465:E3799,3,FALSE)</f>
        <v>Do Prado</v>
      </c>
      <c r="C1465" s="39">
        <f>VLOOKUP(A1465,'Medical Examinations'!A1465:J3799,2,FALSE)</f>
        <v>18.91</v>
      </c>
      <c r="D1465" s="38">
        <f>VLOOKUP(A1465,'Medical Examinations'!A1465:J3799,4,FALSE)</f>
        <v>11.44</v>
      </c>
      <c r="E1465" s="40" t="str">
        <f>VLOOKUP(A1465,'Medical Examinations'!A1465:J3799,6,FALSE)</f>
        <v>No</v>
      </c>
      <c r="F1465" s="41" t="str">
        <f>VLOOKUP(A1465,'Medical Examinations'!A1465:J3799,7,FALSE)</f>
        <v>No</v>
      </c>
      <c r="G1465" s="41" t="str">
        <f>VLOOKUP(A1465,'Medical Examinations'!A1465:J3799,8,FALSE)</f>
        <v>No</v>
      </c>
      <c r="H1465" s="41">
        <f>VLOOKUP(A1465,'Medical Examinations'!A1465:J3799,9,FALSE)</f>
        <v>0</v>
      </c>
      <c r="I1465" s="41" t="str">
        <f>VLOOKUP(A1465,'Medical Examinations'!A1465:J3799,10,FALSE)</f>
        <v>No</v>
      </c>
      <c r="J1465" s="41" t="str">
        <f>VLOOKUP(A1465,'Medical Examinations'!A1465:J3799,3,FALSE)</f>
        <v>Normal weight</v>
      </c>
      <c r="K1465" s="41" t="str">
        <f>VLOOKUP(A1465,'Medical Examinations'!A1465:J3799,5,FALSE)</f>
        <v>Diabetese</v>
      </c>
      <c r="L1465" s="42">
        <f>VLOOKUP(Healthcare!A1465,'Hospitalisation Details'!A1465:L3807,6,FALSE)</f>
        <v>36033</v>
      </c>
      <c r="M1465" s="43">
        <f>VLOOKUP(A1465,'Hospitalisation Details'!A1465:L3807,9,FALSE)</f>
        <v>7179.52</v>
      </c>
      <c r="N1465" s="40" t="str">
        <f>VLOOKUP(Healthcare!A1465,'Hospitalisation Details'!A1465:L3807,10,FALSE)</f>
        <v>tier - 3</v>
      </c>
      <c r="O1465" s="41" t="str">
        <f>VLOOKUP(A1465,'Hospitalisation Details'!A1464:L3807,11,FALSE)</f>
        <v>tier - 3</v>
      </c>
      <c r="P1465" s="41" t="str">
        <f>VLOOKUP(A1465,'Hospitalisation Details'!A1464:L3807,12)</f>
        <v>R1013</v>
      </c>
      <c r="Q1465" s="44">
        <f ca="1">VLOOKUP(A1465,'Hospitalisation Details'!A1464:L3807,7,FALSE)</f>
        <v>28</v>
      </c>
    </row>
    <row r="1466" spans="1:17" ht="15.5" x14ac:dyDescent="0.35">
      <c r="A1466" s="29" t="s">
        <v>902</v>
      </c>
      <c r="B1466" s="30" t="str">
        <f>VLOOKUP(A1466,'Customer Names'!A1466:E3800,3,FALSE)</f>
        <v>Phillips</v>
      </c>
      <c r="C1466" s="31">
        <f>VLOOKUP(A1466,'Medical Examinations'!A1466:J3800,2,FALSE)</f>
        <v>22.41</v>
      </c>
      <c r="D1466" s="30">
        <f>VLOOKUP(A1466,'Medical Examinations'!A1466:J3800,4,FALSE)</f>
        <v>11.37</v>
      </c>
      <c r="E1466" s="32" t="str">
        <f>VLOOKUP(A1466,'Medical Examinations'!A1466:J3800,6,FALSE)</f>
        <v>Yes</v>
      </c>
      <c r="F1466" s="33" t="str">
        <f>VLOOKUP(A1466,'Medical Examinations'!A1466:J3800,7,FALSE)</f>
        <v>No</v>
      </c>
      <c r="G1466" s="33" t="str">
        <f>VLOOKUP(A1466,'Medical Examinations'!A1466:J3800,8,FALSE)</f>
        <v>No</v>
      </c>
      <c r="H1466" s="33">
        <f>VLOOKUP(A1466,'Medical Examinations'!A1466:J3800,9,FALSE)</f>
        <v>1</v>
      </c>
      <c r="I1466" s="33" t="str">
        <f>VLOOKUP(A1466,'Medical Examinations'!A1466:J3800,10,FALSE)</f>
        <v>No</v>
      </c>
      <c r="J1466" s="33" t="str">
        <f>VLOOKUP(A1466,'Medical Examinations'!A1466:J3800,3,FALSE)</f>
        <v>Normal weight</v>
      </c>
      <c r="K1466" s="33" t="str">
        <f>VLOOKUP(A1466,'Medical Examinations'!A1466:J3800,5,FALSE)</f>
        <v>Diabetese</v>
      </c>
      <c r="L1466" s="34">
        <f>VLOOKUP(Healthcare!A1466,'Hospitalisation Details'!A1466:L3808,6,FALSE)</f>
        <v>34899</v>
      </c>
      <c r="M1466" s="35">
        <f>VLOOKUP(A1466,'Hospitalisation Details'!A1466:L3808,9,FALSE)</f>
        <v>7175.51</v>
      </c>
      <c r="N1466" s="32" t="str">
        <f>VLOOKUP(Healthcare!A1466,'Hospitalisation Details'!A1466:L3808,10,FALSE)</f>
        <v>tier - 2</v>
      </c>
      <c r="O1466" s="33" t="str">
        <f>VLOOKUP(A1466,'Hospitalisation Details'!A1465:L3808,11,FALSE)</f>
        <v>tier - 3</v>
      </c>
      <c r="P1466" s="33" t="str">
        <f>VLOOKUP(A1466,'Hospitalisation Details'!A1465:L3808,12)</f>
        <v>R1013</v>
      </c>
      <c r="Q1466" s="36">
        <f ca="1">VLOOKUP(A1466,'Hospitalisation Details'!A1465:L3808,7,FALSE)</f>
        <v>31</v>
      </c>
    </row>
    <row r="1467" spans="1:17" ht="15.5" x14ac:dyDescent="0.35">
      <c r="A1467" s="37" t="s">
        <v>901</v>
      </c>
      <c r="B1467" s="38" t="str">
        <f>VLOOKUP(A1467,'Customer Names'!A1467:E3801,3,FALSE)</f>
        <v>Kelly</v>
      </c>
      <c r="C1467" s="39">
        <f>VLOOKUP(A1467,'Medical Examinations'!A1467:J3801,2,FALSE)</f>
        <v>22.704999999999998</v>
      </c>
      <c r="D1467" s="38">
        <f>VLOOKUP(A1467,'Medical Examinations'!A1467:J3801,4,FALSE)</f>
        <v>6.14</v>
      </c>
      <c r="E1467" s="40" t="str">
        <f>VLOOKUP(A1467,'Medical Examinations'!A1467:J3801,6,FALSE)</f>
        <v>No</v>
      </c>
      <c r="F1467" s="41" t="str">
        <f>VLOOKUP(A1467,'Medical Examinations'!A1467:J3801,7,FALSE)</f>
        <v>No</v>
      </c>
      <c r="G1467" s="41" t="str">
        <f>VLOOKUP(A1467,'Medical Examinations'!A1467:J3801,8,FALSE)</f>
        <v>No</v>
      </c>
      <c r="H1467" s="41">
        <f>VLOOKUP(A1467,'Medical Examinations'!A1467:J3801,9,FALSE)</f>
        <v>0</v>
      </c>
      <c r="I1467" s="41" t="str">
        <f>VLOOKUP(A1467,'Medical Examinations'!A1467:J3801,10,FALSE)</f>
        <v>No</v>
      </c>
      <c r="J1467" s="41" t="str">
        <f>VLOOKUP(A1467,'Medical Examinations'!A1467:J3801,3,FALSE)</f>
        <v>Normal weight</v>
      </c>
      <c r="K1467" s="41" t="str">
        <f>VLOOKUP(A1467,'Medical Examinations'!A1467:J3801,5,FALSE)</f>
        <v>Prediabetese</v>
      </c>
      <c r="L1467" s="42">
        <f>VLOOKUP(Healthcare!A1467,'Hospitalisation Details'!A1467:L3809,6,FALSE)</f>
        <v>33832</v>
      </c>
      <c r="M1467" s="43">
        <f>VLOOKUP(A1467,'Hospitalisation Details'!A1467:L3809,9,FALSE)</f>
        <v>7173.36</v>
      </c>
      <c r="N1467" s="40" t="str">
        <f>VLOOKUP(Healthcare!A1467,'Hospitalisation Details'!A1467:L3809,10,FALSE)</f>
        <v>tier - 3</v>
      </c>
      <c r="O1467" s="41" t="str">
        <f>VLOOKUP(A1467,'Hospitalisation Details'!A1466:L3809,11,FALSE)</f>
        <v>tier - 2</v>
      </c>
      <c r="P1467" s="41" t="str">
        <f>VLOOKUP(A1467,'Hospitalisation Details'!A1466:L3809,12)</f>
        <v>R1016</v>
      </c>
      <c r="Q1467" s="44">
        <f ca="1">VLOOKUP(A1467,'Hospitalisation Details'!A1466:L3809,7,FALSE)</f>
        <v>34</v>
      </c>
    </row>
    <row r="1468" spans="1:17" ht="15.5" x14ac:dyDescent="0.35">
      <c r="A1468" s="29" t="s">
        <v>900</v>
      </c>
      <c r="B1468" s="30" t="str">
        <f>VLOOKUP(A1468,'Customer Names'!A1468:E3802,3,FALSE)</f>
        <v>Dever</v>
      </c>
      <c r="C1468" s="31">
        <f>VLOOKUP(A1468,'Medical Examinations'!A1468:J3802,2,FALSE)</f>
        <v>37.18</v>
      </c>
      <c r="D1468" s="30">
        <f>VLOOKUP(A1468,'Medical Examinations'!A1468:J3802,4,FALSE)</f>
        <v>4.8899999999999997</v>
      </c>
      <c r="E1468" s="32" t="str">
        <f>VLOOKUP(A1468,'Medical Examinations'!A1468:J3802,6,FALSE)</f>
        <v>No</v>
      </c>
      <c r="F1468" s="33" t="str">
        <f>VLOOKUP(A1468,'Medical Examinations'!A1468:J3802,7,FALSE)</f>
        <v>No</v>
      </c>
      <c r="G1468" s="33" t="str">
        <f>VLOOKUP(A1468,'Medical Examinations'!A1468:J3802,8,FALSE)</f>
        <v>No</v>
      </c>
      <c r="H1468" s="33">
        <f>VLOOKUP(A1468,'Medical Examinations'!A1468:J3802,9,FALSE)</f>
        <v>0</v>
      </c>
      <c r="I1468" s="33" t="str">
        <f>VLOOKUP(A1468,'Medical Examinations'!A1468:J3802,10,FALSE)</f>
        <v>No</v>
      </c>
      <c r="J1468" s="33" t="str">
        <f>VLOOKUP(A1468,'Medical Examinations'!A1468:J3802,3,FALSE)</f>
        <v>Obesity</v>
      </c>
      <c r="K1468" s="33" t="str">
        <f>VLOOKUP(A1468,'Medical Examinations'!A1468:J3802,5,FALSE)</f>
        <v>Normal</v>
      </c>
      <c r="L1468" s="34">
        <f>VLOOKUP(Healthcare!A1468,'Hospitalisation Details'!A1468:L3810,6,FALSE)</f>
        <v>33146</v>
      </c>
      <c r="M1468" s="35">
        <f>VLOOKUP(A1468,'Hospitalisation Details'!A1468:L3810,9,FALSE)</f>
        <v>7162.01</v>
      </c>
      <c r="N1468" s="32" t="str">
        <f>VLOOKUP(Healthcare!A1468,'Hospitalisation Details'!A1468:L3810,10,FALSE)</f>
        <v>tier - 2</v>
      </c>
      <c r="O1468" s="33" t="str">
        <f>VLOOKUP(A1468,'Hospitalisation Details'!A1467:L3810,11,FALSE)</f>
        <v>tier - 3</v>
      </c>
      <c r="P1468" s="33" t="str">
        <f>VLOOKUP(A1468,'Hospitalisation Details'!A1467:L3810,12)</f>
        <v>R1013</v>
      </c>
      <c r="Q1468" s="36">
        <f ca="1">VLOOKUP(A1468,'Hospitalisation Details'!A1467:L3810,7,FALSE)</f>
        <v>35</v>
      </c>
    </row>
    <row r="1469" spans="1:17" ht="15.5" x14ac:dyDescent="0.35">
      <c r="A1469" s="37" t="s">
        <v>899</v>
      </c>
      <c r="B1469" s="38" t="str">
        <f>VLOOKUP(A1469,'Customer Names'!A1469:E3803,3,FALSE)</f>
        <v>Horvath</v>
      </c>
      <c r="C1469" s="39">
        <f>VLOOKUP(A1469,'Medical Examinations'!A1469:J3803,2,FALSE)</f>
        <v>35.97</v>
      </c>
      <c r="D1469" s="38">
        <f>VLOOKUP(A1469,'Medical Examinations'!A1469:J3803,4,FALSE)</f>
        <v>4.5999999999999996</v>
      </c>
      <c r="E1469" s="40" t="str">
        <f>VLOOKUP(A1469,'Medical Examinations'!A1469:J3803,6,FALSE)</f>
        <v>No</v>
      </c>
      <c r="F1469" s="41" t="str">
        <f>VLOOKUP(A1469,'Medical Examinations'!A1469:J3803,7,FALSE)</f>
        <v>No</v>
      </c>
      <c r="G1469" s="41" t="str">
        <f>VLOOKUP(A1469,'Medical Examinations'!A1469:J3803,8,FALSE)</f>
        <v>No</v>
      </c>
      <c r="H1469" s="41">
        <f>VLOOKUP(A1469,'Medical Examinations'!A1469:J3803,9,FALSE)</f>
        <v>0</v>
      </c>
      <c r="I1469" s="41" t="str">
        <f>VLOOKUP(A1469,'Medical Examinations'!A1469:J3803,10,FALSE)</f>
        <v>No</v>
      </c>
      <c r="J1469" s="41" t="str">
        <f>VLOOKUP(A1469,'Medical Examinations'!A1469:J3803,3,FALSE)</f>
        <v>Obesity</v>
      </c>
      <c r="K1469" s="41" t="str">
        <f>VLOOKUP(A1469,'Medical Examinations'!A1469:J3803,5,FALSE)</f>
        <v>Normal</v>
      </c>
      <c r="L1469" s="42">
        <f>VLOOKUP(Healthcare!A1469,'Hospitalisation Details'!A1469:L3811,6,FALSE)</f>
        <v>33153</v>
      </c>
      <c r="M1469" s="43">
        <f>VLOOKUP(A1469,'Hospitalisation Details'!A1469:L3811,9,FALSE)</f>
        <v>7160.33</v>
      </c>
      <c r="N1469" s="40" t="str">
        <f>VLOOKUP(Healthcare!A1469,'Hospitalisation Details'!A1469:L3811,10,FALSE)</f>
        <v>tier - 2</v>
      </c>
      <c r="O1469" s="41" t="str">
        <f>VLOOKUP(A1469,'Hospitalisation Details'!A1468:L3811,11,FALSE)</f>
        <v>tier - 1</v>
      </c>
      <c r="P1469" s="41" t="str">
        <f>VLOOKUP(A1469,'Hospitalisation Details'!A1468:L3811,12)</f>
        <v>R1013</v>
      </c>
      <c r="Q1469" s="44">
        <f ca="1">VLOOKUP(A1469,'Hospitalisation Details'!A1468:L3811,7,FALSE)</f>
        <v>35</v>
      </c>
    </row>
    <row r="1470" spans="1:17" ht="15.5" x14ac:dyDescent="0.35">
      <c r="A1470" s="29" t="s">
        <v>898</v>
      </c>
      <c r="B1470" s="30" t="str">
        <f>VLOOKUP(A1470,'Customer Names'!A1470:E3804,3,FALSE)</f>
        <v>Danner</v>
      </c>
      <c r="C1470" s="31">
        <f>VLOOKUP(A1470,'Medical Examinations'!A1470:J3804,2,FALSE)</f>
        <v>35.799999999999997</v>
      </c>
      <c r="D1470" s="30">
        <f>VLOOKUP(A1470,'Medical Examinations'!A1470:J3804,4,FALSE)</f>
        <v>4.42</v>
      </c>
      <c r="E1470" s="32" t="str">
        <f>VLOOKUP(A1470,'Medical Examinations'!A1470:J3804,6,FALSE)</f>
        <v>No</v>
      </c>
      <c r="F1470" s="33" t="str">
        <f>VLOOKUP(A1470,'Medical Examinations'!A1470:J3804,7,FALSE)</f>
        <v>No</v>
      </c>
      <c r="G1470" s="33" t="str">
        <f>VLOOKUP(A1470,'Medical Examinations'!A1470:J3804,8,FALSE)</f>
        <v>No</v>
      </c>
      <c r="H1470" s="33">
        <f>VLOOKUP(A1470,'Medical Examinations'!A1470:J3804,9,FALSE)</f>
        <v>0</v>
      </c>
      <c r="I1470" s="33" t="str">
        <f>VLOOKUP(A1470,'Medical Examinations'!A1470:J3804,10,FALSE)</f>
        <v>No</v>
      </c>
      <c r="J1470" s="33" t="str">
        <f>VLOOKUP(A1470,'Medical Examinations'!A1470:J3804,3,FALSE)</f>
        <v>Obesity</v>
      </c>
      <c r="K1470" s="33" t="str">
        <f>VLOOKUP(A1470,'Medical Examinations'!A1470:J3804,5,FALSE)</f>
        <v>Normal</v>
      </c>
      <c r="L1470" s="34">
        <f>VLOOKUP(Healthcare!A1470,'Hospitalisation Details'!A1470:L3812,6,FALSE)</f>
        <v>33046</v>
      </c>
      <c r="M1470" s="35">
        <f>VLOOKUP(A1470,'Hospitalisation Details'!A1470:L3812,9,FALSE)</f>
        <v>7160.09</v>
      </c>
      <c r="N1470" s="32" t="str">
        <f>VLOOKUP(Healthcare!A1470,'Hospitalisation Details'!A1470:L3812,10,FALSE)</f>
        <v>tier - 2</v>
      </c>
      <c r="O1470" s="33" t="str">
        <f>VLOOKUP(A1470,'Hospitalisation Details'!A1469:L3812,11,FALSE)</f>
        <v>tier - 2</v>
      </c>
      <c r="P1470" s="33" t="str">
        <f>VLOOKUP(A1470,'Hospitalisation Details'!A1469:L3812,12)</f>
        <v>R1011</v>
      </c>
      <c r="Q1470" s="36">
        <f ca="1">VLOOKUP(A1470,'Hospitalisation Details'!A1469:L3812,7,FALSE)</f>
        <v>36</v>
      </c>
    </row>
    <row r="1471" spans="1:17" ht="15.5" x14ac:dyDescent="0.35">
      <c r="A1471" s="37" t="s">
        <v>897</v>
      </c>
      <c r="B1471" s="38" t="str">
        <f>VLOOKUP(A1471,'Customer Names'!A1471:E3805,3,FALSE)</f>
        <v>Weiss</v>
      </c>
      <c r="C1471" s="39">
        <f>VLOOKUP(A1471,'Medical Examinations'!A1471:J3805,2,FALSE)</f>
        <v>28.31</v>
      </c>
      <c r="D1471" s="38">
        <f>VLOOKUP(A1471,'Medical Examinations'!A1471:J3805,4,FALSE)</f>
        <v>7.48</v>
      </c>
      <c r="E1471" s="40" t="str">
        <f>VLOOKUP(A1471,'Medical Examinations'!A1471:J3805,6,FALSE)</f>
        <v>Yes</v>
      </c>
      <c r="F1471" s="41" t="str">
        <f>VLOOKUP(A1471,'Medical Examinations'!A1471:J3805,7,FALSE)</f>
        <v>No</v>
      </c>
      <c r="G1471" s="41" t="str">
        <f>VLOOKUP(A1471,'Medical Examinations'!A1471:J3805,8,FALSE)</f>
        <v>No</v>
      </c>
      <c r="H1471" s="41">
        <f>VLOOKUP(A1471,'Medical Examinations'!A1471:J3805,9,FALSE)</f>
        <v>0</v>
      </c>
      <c r="I1471" s="41" t="str">
        <f>VLOOKUP(A1471,'Medical Examinations'!A1471:J3805,10,FALSE)</f>
        <v>No</v>
      </c>
      <c r="J1471" s="41" t="str">
        <f>VLOOKUP(A1471,'Medical Examinations'!A1471:J3805,3,FALSE)</f>
        <v>Overweight</v>
      </c>
      <c r="K1471" s="41" t="str">
        <f>VLOOKUP(A1471,'Medical Examinations'!A1471:J3805,5,FALSE)</f>
        <v>Diabetese</v>
      </c>
      <c r="L1471" s="42">
        <f>VLOOKUP(Healthcare!A1471,'Hospitalisation Details'!A1471:L3813,6,FALSE)</f>
        <v>33436</v>
      </c>
      <c r="M1471" s="43">
        <f>VLOOKUP(A1471,'Hospitalisation Details'!A1471:L3813,9,FALSE)</f>
        <v>7153.55</v>
      </c>
      <c r="N1471" s="40" t="str">
        <f>VLOOKUP(Healthcare!A1471,'Hospitalisation Details'!A1471:L3813,10,FALSE)</f>
        <v>tier - 2</v>
      </c>
      <c r="O1471" s="41" t="str">
        <f>VLOOKUP(A1471,'Hospitalisation Details'!A1470:L3813,11,FALSE)</f>
        <v>tier - 1</v>
      </c>
      <c r="P1471" s="41" t="str">
        <f>VLOOKUP(A1471,'Hospitalisation Details'!A1470:L3813,12)</f>
        <v>R1012</v>
      </c>
      <c r="Q1471" s="44">
        <f ca="1">VLOOKUP(A1471,'Hospitalisation Details'!A1470:L3813,7,FALSE)</f>
        <v>35</v>
      </c>
    </row>
    <row r="1472" spans="1:17" ht="15.5" x14ac:dyDescent="0.35">
      <c r="A1472" s="29" t="s">
        <v>896</v>
      </c>
      <c r="B1472" s="30" t="str">
        <f>VLOOKUP(A1472,'Customer Names'!A1472:E3806,3,FALSE)</f>
        <v>D'Andrea</v>
      </c>
      <c r="C1472" s="31">
        <f>VLOOKUP(A1472,'Medical Examinations'!A1472:J3806,2,FALSE)</f>
        <v>38.06</v>
      </c>
      <c r="D1472" s="30">
        <f>VLOOKUP(A1472,'Medical Examinations'!A1472:J3806,4,FALSE)</f>
        <v>10.74</v>
      </c>
      <c r="E1472" s="32" t="str">
        <f>VLOOKUP(A1472,'Medical Examinations'!A1472:J3806,6,FALSE)</f>
        <v>No</v>
      </c>
      <c r="F1472" s="33" t="str">
        <f>VLOOKUP(A1472,'Medical Examinations'!A1472:J3806,7,FALSE)</f>
        <v>No</v>
      </c>
      <c r="G1472" s="33" t="str">
        <f>VLOOKUP(A1472,'Medical Examinations'!A1472:J3806,8,FALSE)</f>
        <v>No</v>
      </c>
      <c r="H1472" s="33">
        <f>VLOOKUP(A1472,'Medical Examinations'!A1472:J3806,9,FALSE)</f>
        <v>0</v>
      </c>
      <c r="I1472" s="33" t="str">
        <f>VLOOKUP(A1472,'Medical Examinations'!A1472:J3806,10,FALSE)</f>
        <v>No</v>
      </c>
      <c r="J1472" s="33" t="str">
        <f>VLOOKUP(A1472,'Medical Examinations'!A1472:J3806,3,FALSE)</f>
        <v>Obesity</v>
      </c>
      <c r="K1472" s="33" t="str">
        <f>VLOOKUP(A1472,'Medical Examinations'!A1472:J3806,5,FALSE)</f>
        <v>Diabetese</v>
      </c>
      <c r="L1472" s="34">
        <f>VLOOKUP(Healthcare!A1472,'Hospitalisation Details'!A1472:L3814,6,FALSE)</f>
        <v>36044</v>
      </c>
      <c r="M1472" s="35">
        <f>VLOOKUP(A1472,'Hospitalisation Details'!A1472:L3814,9,FALSE)</f>
        <v>7152.67</v>
      </c>
      <c r="N1472" s="32" t="str">
        <f>VLOOKUP(Healthcare!A1472,'Hospitalisation Details'!A1472:L3814,10,FALSE)</f>
        <v>tier - 3</v>
      </c>
      <c r="O1472" s="33" t="str">
        <f>VLOOKUP(A1472,'Hospitalisation Details'!A1471:L3814,11,FALSE)</f>
        <v>tier - 2</v>
      </c>
      <c r="P1472" s="33" t="str">
        <f>VLOOKUP(A1472,'Hospitalisation Details'!A1471:L3814,12)</f>
        <v>R1013</v>
      </c>
      <c r="Q1472" s="36">
        <f ca="1">VLOOKUP(A1472,'Hospitalisation Details'!A1471:L3814,7,FALSE)</f>
        <v>28</v>
      </c>
    </row>
    <row r="1473" spans="1:17" ht="15.5" x14ac:dyDescent="0.35">
      <c r="A1473" s="37" t="s">
        <v>895</v>
      </c>
      <c r="B1473" s="38" t="str">
        <f>VLOOKUP(A1473,'Customer Names'!A1473:E3807,3,FALSE)</f>
        <v>Olesky</v>
      </c>
      <c r="C1473" s="39">
        <f>VLOOKUP(A1473,'Medical Examinations'!A1473:J3807,2,FALSE)</f>
        <v>28</v>
      </c>
      <c r="D1473" s="38">
        <f>VLOOKUP(A1473,'Medical Examinations'!A1473:J3807,4,FALSE)</f>
        <v>5.19</v>
      </c>
      <c r="E1473" s="40" t="str">
        <f>VLOOKUP(A1473,'Medical Examinations'!A1473:J3807,6,FALSE)</f>
        <v>No</v>
      </c>
      <c r="F1473" s="41" t="str">
        <f>VLOOKUP(A1473,'Medical Examinations'!A1473:J3807,7,FALSE)</f>
        <v>No</v>
      </c>
      <c r="G1473" s="41" t="str">
        <f>VLOOKUP(A1473,'Medical Examinations'!A1473:J3807,8,FALSE)</f>
        <v>No</v>
      </c>
      <c r="H1473" s="41">
        <f>VLOOKUP(A1473,'Medical Examinations'!A1473:J3807,9,FALSE)</f>
        <v>1</v>
      </c>
      <c r="I1473" s="41" t="str">
        <f>VLOOKUP(A1473,'Medical Examinations'!A1473:J3807,10,FALSE)</f>
        <v>No</v>
      </c>
      <c r="J1473" s="41" t="str">
        <f>VLOOKUP(A1473,'Medical Examinations'!A1473:J3807,3,FALSE)</f>
        <v>Overweight</v>
      </c>
      <c r="K1473" s="41" t="str">
        <f>VLOOKUP(A1473,'Medical Examinations'!A1473:J3807,5,FALSE)</f>
        <v>Normal</v>
      </c>
      <c r="L1473" s="42">
        <f>VLOOKUP(Healthcare!A1473,'Hospitalisation Details'!A1473:L3815,6,FALSE)</f>
        <v>34514</v>
      </c>
      <c r="M1473" s="43">
        <f>VLOOKUP(A1473,'Hospitalisation Details'!A1473:L3815,9,FALSE)</f>
        <v>7151.09</v>
      </c>
      <c r="N1473" s="40" t="str">
        <f>VLOOKUP(Healthcare!A1473,'Hospitalisation Details'!A1473:L3815,10,FALSE)</f>
        <v>tier - 2</v>
      </c>
      <c r="O1473" s="41" t="str">
        <f>VLOOKUP(A1473,'Hospitalisation Details'!A1472:L3815,11,FALSE)</f>
        <v>tier - 2</v>
      </c>
      <c r="P1473" s="41" t="str">
        <f>VLOOKUP(A1473,'Hospitalisation Details'!A1472:L3815,12)</f>
        <v>R1011</v>
      </c>
      <c r="Q1473" s="44">
        <f ca="1">VLOOKUP(A1473,'Hospitalisation Details'!A1472:L3815,7,FALSE)</f>
        <v>32</v>
      </c>
    </row>
    <row r="1474" spans="1:17" ht="15.5" x14ac:dyDescent="0.35">
      <c r="A1474" s="29" t="s">
        <v>894</v>
      </c>
      <c r="B1474" s="30" t="str">
        <f>VLOOKUP(A1474,'Customer Names'!A1474:E3808,3,FALSE)</f>
        <v>Whitcraft</v>
      </c>
      <c r="C1474" s="31">
        <f>VLOOKUP(A1474,'Medical Examinations'!A1474:J3808,2,FALSE)</f>
        <v>34.32</v>
      </c>
      <c r="D1474" s="30">
        <f>VLOOKUP(A1474,'Medical Examinations'!A1474:J3808,4,FALSE)</f>
        <v>9.17</v>
      </c>
      <c r="E1474" s="32" t="str">
        <f>VLOOKUP(A1474,'Medical Examinations'!A1474:J3808,6,FALSE)</f>
        <v>No</v>
      </c>
      <c r="F1474" s="33" t="str">
        <f>VLOOKUP(A1474,'Medical Examinations'!A1474:J3808,7,FALSE)</f>
        <v>No</v>
      </c>
      <c r="G1474" s="33" t="str">
        <f>VLOOKUP(A1474,'Medical Examinations'!A1474:J3808,8,FALSE)</f>
        <v>No</v>
      </c>
      <c r="H1474" s="33">
        <f>VLOOKUP(A1474,'Medical Examinations'!A1474:J3808,9,FALSE)</f>
        <v>0</v>
      </c>
      <c r="I1474" s="33" t="str">
        <f>VLOOKUP(A1474,'Medical Examinations'!A1474:J3808,10,FALSE)</f>
        <v>No</v>
      </c>
      <c r="J1474" s="33" t="str">
        <f>VLOOKUP(A1474,'Medical Examinations'!A1474:J3808,3,FALSE)</f>
        <v>Obesity</v>
      </c>
      <c r="K1474" s="33" t="str">
        <f>VLOOKUP(A1474,'Medical Examinations'!A1474:J3808,5,FALSE)</f>
        <v>Diabetese</v>
      </c>
      <c r="L1474" s="34">
        <f>VLOOKUP(Healthcare!A1474,'Hospitalisation Details'!A1474:L3816,6,FALSE)</f>
        <v>36006</v>
      </c>
      <c r="M1474" s="35">
        <f>VLOOKUP(A1474,'Hospitalisation Details'!A1474:L3816,9,FALSE)</f>
        <v>7147.47</v>
      </c>
      <c r="N1474" s="32" t="str">
        <f>VLOOKUP(Healthcare!A1474,'Hospitalisation Details'!A1474:L3816,10,FALSE)</f>
        <v>tier - 2</v>
      </c>
      <c r="O1474" s="33" t="str">
        <f>VLOOKUP(A1474,'Hospitalisation Details'!A1473:L3816,11,FALSE)</f>
        <v>tier - 3</v>
      </c>
      <c r="P1474" s="33" t="str">
        <f>VLOOKUP(A1474,'Hospitalisation Details'!A1473:L3816,12)</f>
        <v>R1013</v>
      </c>
      <c r="Q1474" s="36">
        <f ca="1">VLOOKUP(A1474,'Hospitalisation Details'!A1473:L3816,7,FALSE)</f>
        <v>28</v>
      </c>
    </row>
    <row r="1475" spans="1:17" ht="15.5" x14ac:dyDescent="0.35">
      <c r="A1475" s="37" t="s">
        <v>893</v>
      </c>
      <c r="B1475" s="38" t="str">
        <f>VLOOKUP(A1475,'Customer Names'!A1475:E3809,3,FALSE)</f>
        <v>Salazar</v>
      </c>
      <c r="C1475" s="39">
        <f>VLOOKUP(A1475,'Medical Examinations'!A1475:J3809,2,FALSE)</f>
        <v>22.3</v>
      </c>
      <c r="D1475" s="38">
        <f>VLOOKUP(A1475,'Medical Examinations'!A1475:J3809,4,FALSE)</f>
        <v>4.95</v>
      </c>
      <c r="E1475" s="40" t="str">
        <f>VLOOKUP(A1475,'Medical Examinations'!A1475:J3809,6,FALSE)</f>
        <v>Yes</v>
      </c>
      <c r="F1475" s="41" t="str">
        <f>VLOOKUP(A1475,'Medical Examinations'!A1475:J3809,7,FALSE)</f>
        <v>No</v>
      </c>
      <c r="G1475" s="41" t="str">
        <f>VLOOKUP(A1475,'Medical Examinations'!A1475:J3809,8,FALSE)</f>
        <v>No</v>
      </c>
      <c r="H1475" s="41">
        <f>VLOOKUP(A1475,'Medical Examinations'!A1475:J3809,9,FALSE)</f>
        <v>0</v>
      </c>
      <c r="I1475" s="41" t="str">
        <f>VLOOKUP(A1475,'Medical Examinations'!A1475:J3809,10,FALSE)</f>
        <v>No</v>
      </c>
      <c r="J1475" s="41" t="str">
        <f>VLOOKUP(A1475,'Medical Examinations'!A1475:J3809,3,FALSE)</f>
        <v>Normal weight</v>
      </c>
      <c r="K1475" s="41" t="str">
        <f>VLOOKUP(A1475,'Medical Examinations'!A1475:J3809,5,FALSE)</f>
        <v>Normal</v>
      </c>
      <c r="L1475" s="42">
        <f>VLOOKUP(Healthcare!A1475,'Hospitalisation Details'!A1475:L3817,6,FALSE)</f>
        <v>35240</v>
      </c>
      <c r="M1475" s="43">
        <f>VLOOKUP(A1475,'Hospitalisation Details'!A1475:L3817,9,FALSE)</f>
        <v>7147.11</v>
      </c>
      <c r="N1475" s="40" t="str">
        <f>VLOOKUP(Healthcare!A1475,'Hospitalisation Details'!A1475:L3817,10,FALSE)</f>
        <v>tier - 3</v>
      </c>
      <c r="O1475" s="41" t="str">
        <f>VLOOKUP(A1475,'Hospitalisation Details'!A1474:L3817,11,FALSE)</f>
        <v>tier - 2</v>
      </c>
      <c r="P1475" s="41" t="str">
        <f>VLOOKUP(A1475,'Hospitalisation Details'!A1474:L3817,12)</f>
        <v>R1011</v>
      </c>
      <c r="Q1475" s="44">
        <f ca="1">VLOOKUP(A1475,'Hospitalisation Details'!A1474:L3817,7,FALSE)</f>
        <v>30</v>
      </c>
    </row>
    <row r="1476" spans="1:17" ht="15.5" x14ac:dyDescent="0.35">
      <c r="A1476" s="29" t="s">
        <v>892</v>
      </c>
      <c r="B1476" s="30" t="str">
        <f>VLOOKUP(A1476,'Customer Names'!A1476:E3810,3,FALSE)</f>
        <v>Todd</v>
      </c>
      <c r="C1476" s="31">
        <f>VLOOKUP(A1476,'Medical Examinations'!A1476:J3810,2,FALSE)</f>
        <v>27.835000000000001</v>
      </c>
      <c r="D1476" s="30">
        <f>VLOOKUP(A1476,'Medical Examinations'!A1476:J3810,4,FALSE)</f>
        <v>6.03</v>
      </c>
      <c r="E1476" s="32" t="str">
        <f>VLOOKUP(A1476,'Medical Examinations'!A1476:J3810,6,FALSE)</f>
        <v>No</v>
      </c>
      <c r="F1476" s="33" t="str">
        <f>VLOOKUP(A1476,'Medical Examinations'!A1476:J3810,7,FALSE)</f>
        <v>No</v>
      </c>
      <c r="G1476" s="33" t="str">
        <f>VLOOKUP(A1476,'Medical Examinations'!A1476:J3810,8,FALSE)</f>
        <v>No</v>
      </c>
      <c r="H1476" s="33">
        <f>VLOOKUP(A1476,'Medical Examinations'!A1476:J3810,9,FALSE)</f>
        <v>1</v>
      </c>
      <c r="I1476" s="33" t="str">
        <f>VLOOKUP(A1476,'Medical Examinations'!A1476:J3810,10,FALSE)</f>
        <v>No</v>
      </c>
      <c r="J1476" s="33" t="str">
        <f>VLOOKUP(A1476,'Medical Examinations'!A1476:J3810,3,FALSE)</f>
        <v>Overweight</v>
      </c>
      <c r="K1476" s="33" t="str">
        <f>VLOOKUP(A1476,'Medical Examinations'!A1476:J3810,5,FALSE)</f>
        <v>Prediabetese</v>
      </c>
      <c r="L1476" s="34">
        <f>VLOOKUP(Healthcare!A1476,'Hospitalisation Details'!A1476:L3818,6,FALSE)</f>
        <v>34659</v>
      </c>
      <c r="M1476" s="35">
        <f>VLOOKUP(A1476,'Hospitalisation Details'!A1476:L3818,9,FALSE)</f>
        <v>7144.86</v>
      </c>
      <c r="N1476" s="32" t="str">
        <f>VLOOKUP(Healthcare!A1476,'Hospitalisation Details'!A1476:L3818,10,FALSE)</f>
        <v>tier - 2</v>
      </c>
      <c r="O1476" s="33" t="str">
        <f>VLOOKUP(A1476,'Hospitalisation Details'!A1475:L3818,11,FALSE)</f>
        <v>tier - 2</v>
      </c>
      <c r="P1476" s="33" t="str">
        <f>VLOOKUP(A1476,'Hospitalisation Details'!A1475:L3818,12)</f>
        <v>R1024</v>
      </c>
      <c r="Q1476" s="36">
        <f ca="1">VLOOKUP(A1476,'Hospitalisation Details'!A1475:L3818,7,FALSE)</f>
        <v>31</v>
      </c>
    </row>
    <row r="1477" spans="1:17" ht="15.5" x14ac:dyDescent="0.35">
      <c r="A1477" s="37" t="s">
        <v>891</v>
      </c>
      <c r="B1477" s="38" t="str">
        <f>VLOOKUP(A1477,'Customer Names'!A1477:E3811,3,FALSE)</f>
        <v>Pond</v>
      </c>
      <c r="C1477" s="39">
        <f>VLOOKUP(A1477,'Medical Examinations'!A1477:J3811,2,FALSE)</f>
        <v>39.229999999999997</v>
      </c>
      <c r="D1477" s="38">
        <f>VLOOKUP(A1477,'Medical Examinations'!A1477:J3811,4,FALSE)</f>
        <v>5.36</v>
      </c>
      <c r="E1477" s="40" t="str">
        <f>VLOOKUP(A1477,'Medical Examinations'!A1477:J3811,6,FALSE)</f>
        <v>No</v>
      </c>
      <c r="F1477" s="41" t="str">
        <f>VLOOKUP(A1477,'Medical Examinations'!A1477:J3811,7,FALSE)</f>
        <v>No</v>
      </c>
      <c r="G1477" s="41" t="str">
        <f>VLOOKUP(A1477,'Medical Examinations'!A1477:J3811,8,FALSE)</f>
        <v>No</v>
      </c>
      <c r="H1477" s="41">
        <f>VLOOKUP(A1477,'Medical Examinations'!A1477:J3811,9,FALSE)</f>
        <v>0</v>
      </c>
      <c r="I1477" s="41" t="str">
        <f>VLOOKUP(A1477,'Medical Examinations'!A1477:J3811,10,FALSE)</f>
        <v>No</v>
      </c>
      <c r="J1477" s="41" t="str">
        <f>VLOOKUP(A1477,'Medical Examinations'!A1477:J3811,3,FALSE)</f>
        <v>Obesity</v>
      </c>
      <c r="K1477" s="41" t="str">
        <f>VLOOKUP(A1477,'Medical Examinations'!A1477:J3811,5,FALSE)</f>
        <v>Normal</v>
      </c>
      <c r="L1477" s="42">
        <f>VLOOKUP(Healthcare!A1477,'Hospitalisation Details'!A1477:L3819,6,FALSE)</f>
        <v>36380</v>
      </c>
      <c r="M1477" s="43">
        <f>VLOOKUP(A1477,'Hospitalisation Details'!A1477:L3819,9,FALSE)</f>
        <v>7144.4</v>
      </c>
      <c r="N1477" s="40" t="str">
        <f>VLOOKUP(Healthcare!A1477,'Hospitalisation Details'!A1477:L3819,10,FALSE)</f>
        <v>tier - 2</v>
      </c>
      <c r="O1477" s="41" t="str">
        <f>VLOOKUP(A1477,'Hospitalisation Details'!A1476:L3819,11,FALSE)</f>
        <v>tier - 1</v>
      </c>
      <c r="P1477" s="41" t="str">
        <f>VLOOKUP(A1477,'Hospitalisation Details'!A1476:L3819,12)</f>
        <v>R1022</v>
      </c>
      <c r="Q1477" s="44">
        <f ca="1">VLOOKUP(A1477,'Hospitalisation Details'!A1476:L3819,7,FALSE)</f>
        <v>27</v>
      </c>
    </row>
    <row r="1478" spans="1:17" ht="15.5" x14ac:dyDescent="0.35">
      <c r="A1478" s="29" t="s">
        <v>890</v>
      </c>
      <c r="B1478" s="30" t="str">
        <f>VLOOKUP(A1478,'Customer Names'!A1478:E3812,3,FALSE)</f>
        <v>Egan</v>
      </c>
      <c r="C1478" s="31">
        <f>VLOOKUP(A1478,'Medical Examinations'!A1478:J3812,2,FALSE)</f>
        <v>19.95</v>
      </c>
      <c r="D1478" s="30">
        <f>VLOOKUP(A1478,'Medical Examinations'!A1478:J3812,4,FALSE)</f>
        <v>6.11</v>
      </c>
      <c r="E1478" s="32" t="str">
        <f>VLOOKUP(A1478,'Medical Examinations'!A1478:J3812,6,FALSE)</f>
        <v>No</v>
      </c>
      <c r="F1478" s="33" t="str">
        <f>VLOOKUP(A1478,'Medical Examinations'!A1478:J3812,7,FALSE)</f>
        <v>No</v>
      </c>
      <c r="G1478" s="33" t="str">
        <f>VLOOKUP(A1478,'Medical Examinations'!A1478:J3812,8,FALSE)</f>
        <v>No</v>
      </c>
      <c r="H1478" s="33">
        <f>VLOOKUP(A1478,'Medical Examinations'!A1478:J3812,9,FALSE)</f>
        <v>1</v>
      </c>
      <c r="I1478" s="33" t="str">
        <f>VLOOKUP(A1478,'Medical Examinations'!A1478:J3812,10,FALSE)</f>
        <v>No</v>
      </c>
      <c r="J1478" s="33" t="str">
        <f>VLOOKUP(A1478,'Medical Examinations'!A1478:J3812,3,FALSE)</f>
        <v>Normal weight</v>
      </c>
      <c r="K1478" s="33" t="str">
        <f>VLOOKUP(A1478,'Medical Examinations'!A1478:J3812,5,FALSE)</f>
        <v>Prediabetese</v>
      </c>
      <c r="L1478" s="34">
        <f>VLOOKUP(Healthcare!A1478,'Hospitalisation Details'!A1478:L3820,6,FALSE)</f>
        <v>34522</v>
      </c>
      <c r="M1478" s="35">
        <f>VLOOKUP(A1478,'Hospitalisation Details'!A1478:L3820,9,FALSE)</f>
        <v>7133.9</v>
      </c>
      <c r="N1478" s="32" t="str">
        <f>VLOOKUP(Healthcare!A1478,'Hospitalisation Details'!A1478:L3820,10,FALSE)</f>
        <v>tier - 2</v>
      </c>
      <c r="O1478" s="33" t="str">
        <f>VLOOKUP(A1478,'Hospitalisation Details'!A1477:L3820,11,FALSE)</f>
        <v>tier - 1</v>
      </c>
      <c r="P1478" s="33" t="str">
        <f>VLOOKUP(A1478,'Hospitalisation Details'!A1477:L3820,12)</f>
        <v>R1024</v>
      </c>
      <c r="Q1478" s="36">
        <f ca="1">VLOOKUP(A1478,'Hospitalisation Details'!A1477:L3820,7,FALSE)</f>
        <v>32</v>
      </c>
    </row>
    <row r="1479" spans="1:17" ht="15.5" x14ac:dyDescent="0.35">
      <c r="A1479" s="37" t="s">
        <v>889</v>
      </c>
      <c r="B1479" s="38" t="str">
        <f>VLOOKUP(A1479,'Customer Names'!A1479:E3813,3,FALSE)</f>
        <v>Bersani</v>
      </c>
      <c r="C1479" s="39">
        <f>VLOOKUP(A1479,'Medical Examinations'!A1479:J3813,2,FALSE)</f>
        <v>34.64</v>
      </c>
      <c r="D1479" s="38">
        <f>VLOOKUP(A1479,'Medical Examinations'!A1479:J3813,4,FALSE)</f>
        <v>4.88</v>
      </c>
      <c r="E1479" s="40" t="str">
        <f>VLOOKUP(A1479,'Medical Examinations'!A1479:J3813,6,FALSE)</f>
        <v>No</v>
      </c>
      <c r="F1479" s="41" t="str">
        <f>VLOOKUP(A1479,'Medical Examinations'!A1479:J3813,7,FALSE)</f>
        <v>No</v>
      </c>
      <c r="G1479" s="41" t="str">
        <f>VLOOKUP(A1479,'Medical Examinations'!A1479:J3813,8,FALSE)</f>
        <v>Yes</v>
      </c>
      <c r="H1479" s="41">
        <f>VLOOKUP(A1479,'Medical Examinations'!A1479:J3813,9,FALSE)</f>
        <v>1</v>
      </c>
      <c r="I1479" s="41" t="str">
        <f>VLOOKUP(A1479,'Medical Examinations'!A1479:J3813,10,FALSE)</f>
        <v>No</v>
      </c>
      <c r="J1479" s="41" t="str">
        <f>VLOOKUP(A1479,'Medical Examinations'!A1479:J3813,3,FALSE)</f>
        <v>Obesity</v>
      </c>
      <c r="K1479" s="41" t="str">
        <f>VLOOKUP(A1479,'Medical Examinations'!A1479:J3813,5,FALSE)</f>
        <v>Normal</v>
      </c>
      <c r="L1479" s="42">
        <f>VLOOKUP(Healthcare!A1479,'Hospitalisation Details'!A1479:L3821,6,FALSE)</f>
        <v>34182</v>
      </c>
      <c r="M1479" s="43">
        <f>VLOOKUP(A1479,'Hospitalisation Details'!A1479:L3821,9,FALSE)</f>
        <v>7128.64</v>
      </c>
      <c r="N1479" s="40" t="str">
        <f>VLOOKUP(Healthcare!A1479,'Hospitalisation Details'!A1479:L3821,10,FALSE)</f>
        <v>tier - 2</v>
      </c>
      <c r="O1479" s="41" t="str">
        <f>VLOOKUP(A1479,'Hospitalisation Details'!A1478:L3821,11,FALSE)</f>
        <v>tier - 2</v>
      </c>
      <c r="P1479" s="41" t="str">
        <f>VLOOKUP(A1479,'Hospitalisation Details'!A1478:L3821,12)</f>
        <v>R1021</v>
      </c>
      <c r="Q1479" s="44">
        <f ca="1">VLOOKUP(A1479,'Hospitalisation Details'!A1478:L3821,7,FALSE)</f>
        <v>33</v>
      </c>
    </row>
    <row r="1480" spans="1:17" ht="15.5" x14ac:dyDescent="0.35">
      <c r="A1480" s="29" t="s">
        <v>888</v>
      </c>
      <c r="B1480" s="30" t="str">
        <f>VLOOKUP(A1480,'Customer Names'!A1480:E3814,3,FALSE)</f>
        <v>Creech</v>
      </c>
      <c r="C1480" s="31">
        <f>VLOOKUP(A1480,'Medical Examinations'!A1480:J3814,2,FALSE)</f>
        <v>18.75</v>
      </c>
      <c r="D1480" s="30">
        <f>VLOOKUP(A1480,'Medical Examinations'!A1480:J3814,4,FALSE)</f>
        <v>6.72</v>
      </c>
      <c r="E1480" s="32" t="str">
        <f>VLOOKUP(A1480,'Medical Examinations'!A1480:J3814,6,FALSE)</f>
        <v>No</v>
      </c>
      <c r="F1480" s="33" t="str">
        <f>VLOOKUP(A1480,'Medical Examinations'!A1480:J3814,7,FALSE)</f>
        <v>No</v>
      </c>
      <c r="G1480" s="33" t="str">
        <f>VLOOKUP(A1480,'Medical Examinations'!A1480:J3814,8,FALSE)</f>
        <v>No</v>
      </c>
      <c r="H1480" s="33">
        <f>VLOOKUP(A1480,'Medical Examinations'!A1480:J3814,9,FALSE)</f>
        <v>0</v>
      </c>
      <c r="I1480" s="33" t="str">
        <f>VLOOKUP(A1480,'Medical Examinations'!A1480:J3814,10,FALSE)</f>
        <v>No</v>
      </c>
      <c r="J1480" s="33" t="str">
        <f>VLOOKUP(A1480,'Medical Examinations'!A1480:J3814,3,FALSE)</f>
        <v>Normal weight</v>
      </c>
      <c r="K1480" s="33" t="str">
        <f>VLOOKUP(A1480,'Medical Examinations'!A1480:J3814,5,FALSE)</f>
        <v>Diabetese</v>
      </c>
      <c r="L1480" s="34">
        <f>VLOOKUP(Healthcare!A1480,'Hospitalisation Details'!A1480:L3822,6,FALSE)</f>
        <v>35975</v>
      </c>
      <c r="M1480" s="35">
        <f>VLOOKUP(A1480,'Hospitalisation Details'!A1480:L3822,9,FALSE)</f>
        <v>7125.25</v>
      </c>
      <c r="N1480" s="32" t="str">
        <f>VLOOKUP(Healthcare!A1480,'Hospitalisation Details'!A1480:L3822,10,FALSE)</f>
        <v>tier - 3</v>
      </c>
      <c r="O1480" s="33" t="str">
        <f>VLOOKUP(A1480,'Hospitalisation Details'!A1479:L3822,11,FALSE)</f>
        <v>tier - 2</v>
      </c>
      <c r="P1480" s="33" t="str">
        <f>VLOOKUP(A1480,'Hospitalisation Details'!A1479:L3822,12)</f>
        <v>R1013</v>
      </c>
      <c r="Q1480" s="36">
        <f ca="1">VLOOKUP(A1480,'Hospitalisation Details'!A1479:L3822,7,FALSE)</f>
        <v>28</v>
      </c>
    </row>
    <row r="1481" spans="1:17" ht="15.5" x14ac:dyDescent="0.35">
      <c r="A1481" s="37" t="s">
        <v>887</v>
      </c>
      <c r="B1481" s="38" t="str">
        <f>VLOOKUP(A1481,'Customer Names'!A1481:E3815,3,FALSE)</f>
        <v>Sudres</v>
      </c>
      <c r="C1481" s="39">
        <f>VLOOKUP(A1481,'Medical Examinations'!A1481:J3815,2,FALSE)</f>
        <v>26.48</v>
      </c>
      <c r="D1481" s="38">
        <f>VLOOKUP(A1481,'Medical Examinations'!A1481:J3815,4,FALSE)</f>
        <v>4.2</v>
      </c>
      <c r="E1481" s="40" t="str">
        <f>VLOOKUP(A1481,'Medical Examinations'!A1481:J3815,6,FALSE)</f>
        <v>No</v>
      </c>
      <c r="F1481" s="41" t="str">
        <f>VLOOKUP(A1481,'Medical Examinations'!A1481:J3815,7,FALSE)</f>
        <v>No</v>
      </c>
      <c r="G1481" s="41" t="str">
        <f>VLOOKUP(A1481,'Medical Examinations'!A1481:J3815,8,FALSE)</f>
        <v>No</v>
      </c>
      <c r="H1481" s="41">
        <f>VLOOKUP(A1481,'Medical Examinations'!A1481:J3815,9,FALSE)</f>
        <v>1</v>
      </c>
      <c r="I1481" s="41" t="str">
        <f>VLOOKUP(A1481,'Medical Examinations'!A1481:J3815,10,FALSE)</f>
        <v>No</v>
      </c>
      <c r="J1481" s="41" t="str">
        <f>VLOOKUP(A1481,'Medical Examinations'!A1481:J3815,3,FALSE)</f>
        <v>Overweight</v>
      </c>
      <c r="K1481" s="41" t="str">
        <f>VLOOKUP(A1481,'Medical Examinations'!A1481:J3815,5,FALSE)</f>
        <v>Normal</v>
      </c>
      <c r="L1481" s="42">
        <f>VLOOKUP(Healthcare!A1481,'Hospitalisation Details'!A1481:L3823,6,FALSE)</f>
        <v>35653</v>
      </c>
      <c r="M1481" s="43">
        <f>VLOOKUP(A1481,'Hospitalisation Details'!A1481:L3823,9,FALSE)</f>
        <v>7106.81</v>
      </c>
      <c r="N1481" s="40" t="str">
        <f>VLOOKUP(Healthcare!A1481,'Hospitalisation Details'!A1481:L3823,10,FALSE)</f>
        <v>tier - 2</v>
      </c>
      <c r="O1481" s="41" t="str">
        <f>VLOOKUP(A1481,'Hospitalisation Details'!A1480:L3823,11,FALSE)</f>
        <v>tier - 1</v>
      </c>
      <c r="P1481" s="41" t="str">
        <f>VLOOKUP(A1481,'Hospitalisation Details'!A1480:L3823,12)</f>
        <v>R1012</v>
      </c>
      <c r="Q1481" s="44">
        <f ca="1">VLOOKUP(A1481,'Hospitalisation Details'!A1480:L3823,7,FALSE)</f>
        <v>29</v>
      </c>
    </row>
    <row r="1482" spans="1:17" ht="15.5" x14ac:dyDescent="0.35">
      <c r="A1482" s="29" t="s">
        <v>886</v>
      </c>
      <c r="B1482" s="30" t="str">
        <f>VLOOKUP(A1482,'Customer Names'!A1482:E3816,3,FALSE)</f>
        <v>Couture</v>
      </c>
      <c r="C1482" s="31">
        <f>VLOOKUP(A1482,'Medical Examinations'!A1482:J3816,2,FALSE)</f>
        <v>34.83</v>
      </c>
      <c r="D1482" s="30">
        <f>VLOOKUP(A1482,'Medical Examinations'!A1482:J3816,4,FALSE)</f>
        <v>5.79</v>
      </c>
      <c r="E1482" s="32" t="str">
        <f>VLOOKUP(A1482,'Medical Examinations'!A1482:J3816,6,FALSE)</f>
        <v>No</v>
      </c>
      <c r="F1482" s="33" t="str">
        <f>VLOOKUP(A1482,'Medical Examinations'!A1482:J3816,7,FALSE)</f>
        <v>No</v>
      </c>
      <c r="G1482" s="33" t="str">
        <f>VLOOKUP(A1482,'Medical Examinations'!A1482:J3816,8,FALSE)</f>
        <v>No</v>
      </c>
      <c r="H1482" s="33">
        <f>VLOOKUP(A1482,'Medical Examinations'!A1482:J3816,9,FALSE)</f>
        <v>1</v>
      </c>
      <c r="I1482" s="33" t="str">
        <f>VLOOKUP(A1482,'Medical Examinations'!A1482:J3816,10,FALSE)</f>
        <v>No</v>
      </c>
      <c r="J1482" s="33" t="str">
        <f>VLOOKUP(A1482,'Medical Examinations'!A1482:J3816,3,FALSE)</f>
        <v>Obesity</v>
      </c>
      <c r="K1482" s="33" t="str">
        <f>VLOOKUP(A1482,'Medical Examinations'!A1482:J3816,5,FALSE)</f>
        <v>Prediabetese</v>
      </c>
      <c r="L1482" s="34">
        <f>VLOOKUP(Healthcare!A1482,'Hospitalisation Details'!A1482:L3824,6,FALSE)</f>
        <v>33773</v>
      </c>
      <c r="M1482" s="35">
        <f>VLOOKUP(A1482,'Hospitalisation Details'!A1482:L3824,9,FALSE)</f>
        <v>7096.98</v>
      </c>
      <c r="N1482" s="32" t="str">
        <f>VLOOKUP(Healthcare!A1482,'Hospitalisation Details'!A1482:L3824,10,FALSE)</f>
        <v>tier - 2</v>
      </c>
      <c r="O1482" s="33" t="str">
        <f>VLOOKUP(A1482,'Hospitalisation Details'!A1481:L3824,11,FALSE)</f>
        <v>tier - 2</v>
      </c>
      <c r="P1482" s="33" t="str">
        <f>VLOOKUP(A1482,'Hospitalisation Details'!A1481:L3824,12)</f>
        <v>R1012</v>
      </c>
      <c r="Q1482" s="36">
        <f ca="1">VLOOKUP(A1482,'Hospitalisation Details'!A1481:L3824,7,FALSE)</f>
        <v>34</v>
      </c>
    </row>
    <row r="1483" spans="1:17" ht="15.5" x14ac:dyDescent="0.35">
      <c r="A1483" s="37" t="s">
        <v>885</v>
      </c>
      <c r="B1483" s="38" t="str">
        <f>VLOOKUP(A1483,'Customer Names'!A1483:E3817,3,FALSE)</f>
        <v>Willard</v>
      </c>
      <c r="C1483" s="39">
        <f>VLOOKUP(A1483,'Medical Examinations'!A1483:J3817,2,FALSE)</f>
        <v>25.46</v>
      </c>
      <c r="D1483" s="38">
        <f>VLOOKUP(A1483,'Medical Examinations'!A1483:J3817,4,FALSE)</f>
        <v>4.29</v>
      </c>
      <c r="E1483" s="40" t="str">
        <f>VLOOKUP(A1483,'Medical Examinations'!A1483:J3817,6,FALSE)</f>
        <v>No</v>
      </c>
      <c r="F1483" s="41" t="str">
        <f>VLOOKUP(A1483,'Medical Examinations'!A1483:J3817,7,FALSE)</f>
        <v>No</v>
      </c>
      <c r="G1483" s="41" t="str">
        <f>VLOOKUP(A1483,'Medical Examinations'!A1483:J3817,8,FALSE)</f>
        <v>No</v>
      </c>
      <c r="H1483" s="41">
        <f>VLOOKUP(A1483,'Medical Examinations'!A1483:J3817,9,FALSE)</f>
        <v>0</v>
      </c>
      <c r="I1483" s="41" t="str">
        <f>VLOOKUP(A1483,'Medical Examinations'!A1483:J3817,10,FALSE)</f>
        <v>No</v>
      </c>
      <c r="J1483" s="41" t="str">
        <f>VLOOKUP(A1483,'Medical Examinations'!A1483:J3817,3,FALSE)</f>
        <v>Overweight</v>
      </c>
      <c r="K1483" s="41" t="str">
        <f>VLOOKUP(A1483,'Medical Examinations'!A1483:J3817,5,FALSE)</f>
        <v>Normal</v>
      </c>
      <c r="L1483" s="42">
        <f>VLOOKUP(Healthcare!A1483,'Hospitalisation Details'!A1483:L3825,6,FALSE)</f>
        <v>33883</v>
      </c>
      <c r="M1483" s="43">
        <f>VLOOKUP(A1483,'Hospitalisation Details'!A1483:L3825,9,FALSE)</f>
        <v>7077.19</v>
      </c>
      <c r="N1483" s="40" t="str">
        <f>VLOOKUP(Healthcare!A1483,'Hospitalisation Details'!A1483:L3825,10,FALSE)</f>
        <v>tier - 2</v>
      </c>
      <c r="O1483" s="41" t="str">
        <f>VLOOKUP(A1483,'Hospitalisation Details'!A1482:L3825,11,FALSE)</f>
        <v>tier - 3</v>
      </c>
      <c r="P1483" s="41" t="str">
        <f>VLOOKUP(A1483,'Hospitalisation Details'!A1482:L3825,12)</f>
        <v>R1024</v>
      </c>
      <c r="Q1483" s="44">
        <f ca="1">VLOOKUP(A1483,'Hospitalisation Details'!A1482:L3825,7,FALSE)</f>
        <v>33</v>
      </c>
    </row>
    <row r="1484" spans="1:17" ht="15.5" x14ac:dyDescent="0.35">
      <c r="A1484" s="29" t="s">
        <v>884</v>
      </c>
      <c r="B1484" s="30" t="str">
        <f>VLOOKUP(A1484,'Customer Names'!A1484:E3818,3,FALSE)</f>
        <v>Patronick</v>
      </c>
      <c r="C1484" s="31">
        <f>VLOOKUP(A1484,'Medical Examinations'!A1484:J3818,2,FALSE)</f>
        <v>23.31</v>
      </c>
      <c r="D1484" s="30">
        <f>VLOOKUP(A1484,'Medical Examinations'!A1484:J3818,4,FALSE)</f>
        <v>8.27</v>
      </c>
      <c r="E1484" s="32" t="str">
        <f>VLOOKUP(A1484,'Medical Examinations'!A1484:J3818,6,FALSE)</f>
        <v>No</v>
      </c>
      <c r="F1484" s="33" t="str">
        <f>VLOOKUP(A1484,'Medical Examinations'!A1484:J3818,7,FALSE)</f>
        <v>No</v>
      </c>
      <c r="G1484" s="33" t="str">
        <f>VLOOKUP(A1484,'Medical Examinations'!A1484:J3818,8,FALSE)</f>
        <v>No</v>
      </c>
      <c r="H1484" s="33">
        <f>VLOOKUP(A1484,'Medical Examinations'!A1484:J3818,9,FALSE)</f>
        <v>0</v>
      </c>
      <c r="I1484" s="33" t="str">
        <f>VLOOKUP(A1484,'Medical Examinations'!A1484:J3818,10,FALSE)</f>
        <v>No</v>
      </c>
      <c r="J1484" s="33" t="str">
        <f>VLOOKUP(A1484,'Medical Examinations'!A1484:J3818,3,FALSE)</f>
        <v>Normal weight</v>
      </c>
      <c r="K1484" s="33" t="str">
        <f>VLOOKUP(A1484,'Medical Examinations'!A1484:J3818,5,FALSE)</f>
        <v>Diabetese</v>
      </c>
      <c r="L1484" s="34">
        <f>VLOOKUP(Healthcare!A1484,'Hospitalisation Details'!A1484:L3826,6,FALSE)</f>
        <v>35970</v>
      </c>
      <c r="M1484" s="35">
        <f>VLOOKUP(A1484,'Hospitalisation Details'!A1484:L3826,9,FALSE)</f>
        <v>7054.41</v>
      </c>
      <c r="N1484" s="32" t="str">
        <f>VLOOKUP(Healthcare!A1484,'Hospitalisation Details'!A1484:L3826,10,FALSE)</f>
        <v>tier - 2</v>
      </c>
      <c r="O1484" s="33" t="str">
        <f>VLOOKUP(A1484,'Hospitalisation Details'!A1483:L3826,11,FALSE)</f>
        <v>tier - 2</v>
      </c>
      <c r="P1484" s="33" t="str">
        <f>VLOOKUP(A1484,'Hospitalisation Details'!A1483:L3826,12)</f>
        <v>R1013</v>
      </c>
      <c r="Q1484" s="36">
        <f ca="1">VLOOKUP(A1484,'Hospitalisation Details'!A1483:L3826,7,FALSE)</f>
        <v>28</v>
      </c>
    </row>
    <row r="1485" spans="1:17" ht="15.5" x14ac:dyDescent="0.35">
      <c r="A1485" s="37" t="s">
        <v>883</v>
      </c>
      <c r="B1485" s="38" t="str">
        <f>VLOOKUP(A1485,'Customer Names'!A1485:E3819,3,FALSE)</f>
        <v>Depasquale</v>
      </c>
      <c r="C1485" s="39">
        <f>VLOOKUP(A1485,'Medical Examinations'!A1485:J3819,2,FALSE)</f>
        <v>29</v>
      </c>
      <c r="D1485" s="38">
        <f>VLOOKUP(A1485,'Medical Examinations'!A1485:J3819,4,FALSE)</f>
        <v>4.5599999999999996</v>
      </c>
      <c r="E1485" s="40" t="str">
        <f>VLOOKUP(A1485,'Medical Examinations'!A1485:J3819,6,FALSE)</f>
        <v>No</v>
      </c>
      <c r="F1485" s="41" t="str">
        <f>VLOOKUP(A1485,'Medical Examinations'!A1485:J3819,7,FALSE)</f>
        <v>No</v>
      </c>
      <c r="G1485" s="41" t="str">
        <f>VLOOKUP(A1485,'Medical Examinations'!A1485:J3819,8,FALSE)</f>
        <v>No</v>
      </c>
      <c r="H1485" s="41">
        <f>VLOOKUP(A1485,'Medical Examinations'!A1485:J3819,9,FALSE)</f>
        <v>0</v>
      </c>
      <c r="I1485" s="41" t="str">
        <f>VLOOKUP(A1485,'Medical Examinations'!A1485:J3819,10,FALSE)</f>
        <v>No</v>
      </c>
      <c r="J1485" s="41" t="str">
        <f>VLOOKUP(A1485,'Medical Examinations'!A1485:J3819,3,FALSE)</f>
        <v>Overweight</v>
      </c>
      <c r="K1485" s="41" t="str">
        <f>VLOOKUP(A1485,'Medical Examinations'!A1485:J3819,5,FALSE)</f>
        <v>Normal</v>
      </c>
      <c r="L1485" s="42">
        <f>VLOOKUP(Healthcare!A1485,'Hospitalisation Details'!A1485:L3827,6,FALSE)</f>
        <v>33052</v>
      </c>
      <c r="M1485" s="43">
        <f>VLOOKUP(A1485,'Hospitalisation Details'!A1485:L3827,9,FALSE)</f>
        <v>7050.64</v>
      </c>
      <c r="N1485" s="40" t="str">
        <f>VLOOKUP(Healthcare!A1485,'Hospitalisation Details'!A1485:L3827,10,FALSE)</f>
        <v>tier - 2</v>
      </c>
      <c r="O1485" s="41" t="str">
        <f>VLOOKUP(A1485,'Hospitalisation Details'!A1484:L3827,11,FALSE)</f>
        <v>tier - 3</v>
      </c>
      <c r="P1485" s="41" t="str">
        <f>VLOOKUP(A1485,'Hospitalisation Details'!A1484:L3827,12)</f>
        <v>R1011</v>
      </c>
      <c r="Q1485" s="44">
        <f ca="1">VLOOKUP(A1485,'Hospitalisation Details'!A1484:L3827,7,FALSE)</f>
        <v>36</v>
      </c>
    </row>
    <row r="1486" spans="1:17" ht="15.5" x14ac:dyDescent="0.35">
      <c r="A1486" s="29" t="s">
        <v>882</v>
      </c>
      <c r="B1486" s="30" t="str">
        <f>VLOOKUP(A1486,'Customer Names'!A1486:E3820,3,FALSE)</f>
        <v>Lavergne</v>
      </c>
      <c r="C1486" s="31">
        <f>VLOOKUP(A1486,'Medical Examinations'!A1486:J3820,2,FALSE)</f>
        <v>32.869999999999997</v>
      </c>
      <c r="D1486" s="30">
        <f>VLOOKUP(A1486,'Medical Examinations'!A1486:J3820,4,FALSE)</f>
        <v>5.33</v>
      </c>
      <c r="E1486" s="32" t="str">
        <f>VLOOKUP(A1486,'Medical Examinations'!A1486:J3820,6,FALSE)</f>
        <v>No</v>
      </c>
      <c r="F1486" s="33" t="str">
        <f>VLOOKUP(A1486,'Medical Examinations'!A1486:J3820,7,FALSE)</f>
        <v>No</v>
      </c>
      <c r="G1486" s="33" t="str">
        <f>VLOOKUP(A1486,'Medical Examinations'!A1486:J3820,8,FALSE)</f>
        <v>No</v>
      </c>
      <c r="H1486" s="33">
        <f>VLOOKUP(A1486,'Medical Examinations'!A1486:J3820,9,FALSE)</f>
        <v>0</v>
      </c>
      <c r="I1486" s="33" t="str">
        <f>VLOOKUP(A1486,'Medical Examinations'!A1486:J3820,10,FALSE)</f>
        <v>No</v>
      </c>
      <c r="J1486" s="33" t="str">
        <f>VLOOKUP(A1486,'Medical Examinations'!A1486:J3820,3,FALSE)</f>
        <v>Obesity</v>
      </c>
      <c r="K1486" s="33" t="str">
        <f>VLOOKUP(A1486,'Medical Examinations'!A1486:J3820,5,FALSE)</f>
        <v>Normal</v>
      </c>
      <c r="L1486" s="34">
        <f>VLOOKUP(Healthcare!A1486,'Hospitalisation Details'!A1486:L3828,6,FALSE)</f>
        <v>33075</v>
      </c>
      <c r="M1486" s="35">
        <f>VLOOKUP(A1486,'Hospitalisation Details'!A1486:L3828,9,FALSE)</f>
        <v>7050.02</v>
      </c>
      <c r="N1486" s="32" t="str">
        <f>VLOOKUP(Healthcare!A1486,'Hospitalisation Details'!A1486:L3828,10,FALSE)</f>
        <v>tier - 2</v>
      </c>
      <c r="O1486" s="33" t="str">
        <f>VLOOKUP(A1486,'Hospitalisation Details'!A1485:L3828,11,FALSE)</f>
        <v>tier - 1</v>
      </c>
      <c r="P1486" s="33" t="str">
        <f>VLOOKUP(A1486,'Hospitalisation Details'!A1485:L3828,12)</f>
        <v>R1024</v>
      </c>
      <c r="Q1486" s="36">
        <f ca="1">VLOOKUP(A1486,'Hospitalisation Details'!A1485:L3828,7,FALSE)</f>
        <v>36</v>
      </c>
    </row>
    <row r="1487" spans="1:17" ht="15.5" x14ac:dyDescent="0.35">
      <c r="A1487" s="37" t="s">
        <v>881</v>
      </c>
      <c r="B1487" s="38" t="str">
        <f>VLOOKUP(A1487,'Customer Names'!A1487:E3821,3,FALSE)</f>
        <v>Kawakami</v>
      </c>
      <c r="C1487" s="39">
        <f>VLOOKUP(A1487,'Medical Examinations'!A1487:J3821,2,FALSE)</f>
        <v>26.18</v>
      </c>
      <c r="D1487" s="38">
        <f>VLOOKUP(A1487,'Medical Examinations'!A1487:J3821,4,FALSE)</f>
        <v>5.63</v>
      </c>
      <c r="E1487" s="40" t="str">
        <f>VLOOKUP(A1487,'Medical Examinations'!A1487:J3821,6,FALSE)</f>
        <v>No</v>
      </c>
      <c r="F1487" s="41" t="str">
        <f>VLOOKUP(A1487,'Medical Examinations'!A1487:J3821,7,FALSE)</f>
        <v>No</v>
      </c>
      <c r="G1487" s="41" t="str">
        <f>VLOOKUP(A1487,'Medical Examinations'!A1487:J3821,8,FALSE)</f>
        <v>No</v>
      </c>
      <c r="H1487" s="41">
        <f>VLOOKUP(A1487,'Medical Examinations'!A1487:J3821,9,FALSE)</f>
        <v>0</v>
      </c>
      <c r="I1487" s="41" t="str">
        <f>VLOOKUP(A1487,'Medical Examinations'!A1487:J3821,10,FALSE)</f>
        <v>No</v>
      </c>
      <c r="J1487" s="41" t="str">
        <f>VLOOKUP(A1487,'Medical Examinations'!A1487:J3821,3,FALSE)</f>
        <v>Overweight</v>
      </c>
      <c r="K1487" s="41" t="str">
        <f>VLOOKUP(A1487,'Medical Examinations'!A1487:J3821,5,FALSE)</f>
        <v>Normal</v>
      </c>
      <c r="L1487" s="42">
        <f>VLOOKUP(Healthcare!A1487,'Hospitalisation Details'!A1487:L3829,6,FALSE)</f>
        <v>33168</v>
      </c>
      <c r="M1487" s="43">
        <f>VLOOKUP(A1487,'Hospitalisation Details'!A1487:L3829,9,FALSE)</f>
        <v>7046.72</v>
      </c>
      <c r="N1487" s="40" t="str">
        <f>VLOOKUP(Healthcare!A1487,'Hospitalisation Details'!A1487:L3829,10,FALSE)</f>
        <v>tier - 2</v>
      </c>
      <c r="O1487" s="41" t="str">
        <f>VLOOKUP(A1487,'Hospitalisation Details'!A1486:L3829,11,FALSE)</f>
        <v>tier - 3</v>
      </c>
      <c r="P1487" s="41" t="str">
        <f>VLOOKUP(A1487,'Hospitalisation Details'!A1486:L3829,12)</f>
        <v>R1013</v>
      </c>
      <c r="Q1487" s="44">
        <f ca="1">VLOOKUP(A1487,'Hospitalisation Details'!A1486:L3829,7,FALSE)</f>
        <v>35</v>
      </c>
    </row>
    <row r="1488" spans="1:17" ht="15.5" x14ac:dyDescent="0.35">
      <c r="A1488" s="29" t="s">
        <v>880</v>
      </c>
      <c r="B1488" s="30" t="str">
        <f>VLOOKUP(A1488,'Customer Names'!A1488:E3822,3,FALSE)</f>
        <v>Gonsalves</v>
      </c>
      <c r="C1488" s="31">
        <f>VLOOKUP(A1488,'Medical Examinations'!A1488:J3822,2,FALSE)</f>
        <v>25.3</v>
      </c>
      <c r="D1488" s="30">
        <f>VLOOKUP(A1488,'Medical Examinations'!A1488:J3822,4,FALSE)</f>
        <v>5.12</v>
      </c>
      <c r="E1488" s="32" t="str">
        <f>VLOOKUP(A1488,'Medical Examinations'!A1488:J3822,6,FALSE)</f>
        <v>No</v>
      </c>
      <c r="F1488" s="33" t="str">
        <f>VLOOKUP(A1488,'Medical Examinations'!A1488:J3822,7,FALSE)</f>
        <v>No</v>
      </c>
      <c r="G1488" s="33" t="str">
        <f>VLOOKUP(A1488,'Medical Examinations'!A1488:J3822,8,FALSE)</f>
        <v>No</v>
      </c>
      <c r="H1488" s="33">
        <f>VLOOKUP(A1488,'Medical Examinations'!A1488:J3822,9,FALSE)</f>
        <v>0</v>
      </c>
      <c r="I1488" s="33" t="str">
        <f>VLOOKUP(A1488,'Medical Examinations'!A1488:J3822,10,FALSE)</f>
        <v>No</v>
      </c>
      <c r="J1488" s="33" t="str">
        <f>VLOOKUP(A1488,'Medical Examinations'!A1488:J3822,3,FALSE)</f>
        <v>Overweight</v>
      </c>
      <c r="K1488" s="33" t="str">
        <f>VLOOKUP(A1488,'Medical Examinations'!A1488:J3822,5,FALSE)</f>
        <v>Normal</v>
      </c>
      <c r="L1488" s="34">
        <f>VLOOKUP(Healthcare!A1488,'Hospitalisation Details'!A1488:L3830,6,FALSE)</f>
        <v>33080</v>
      </c>
      <c r="M1488" s="35">
        <f>VLOOKUP(A1488,'Hospitalisation Details'!A1488:L3830,9,FALSE)</f>
        <v>7045.5</v>
      </c>
      <c r="N1488" s="32" t="str">
        <f>VLOOKUP(Healthcare!A1488,'Hospitalisation Details'!A1488:L3830,10,FALSE)</f>
        <v>tier - 2</v>
      </c>
      <c r="O1488" s="33" t="str">
        <f>VLOOKUP(A1488,'Hospitalisation Details'!A1487:L3830,11,FALSE)</f>
        <v>tier - 1</v>
      </c>
      <c r="P1488" s="33" t="str">
        <f>VLOOKUP(A1488,'Hospitalisation Details'!A1487:L3830,12)</f>
        <v>R1011</v>
      </c>
      <c r="Q1488" s="36">
        <f ca="1">VLOOKUP(A1488,'Hospitalisation Details'!A1487:L3830,7,FALSE)</f>
        <v>36</v>
      </c>
    </row>
    <row r="1489" spans="1:17" ht="15.5" x14ac:dyDescent="0.35">
      <c r="A1489" s="37" t="s">
        <v>879</v>
      </c>
      <c r="B1489" s="38" t="str">
        <f>VLOOKUP(A1489,'Customer Names'!A1489:E3823,3,FALSE)</f>
        <v>Peck</v>
      </c>
      <c r="C1489" s="39">
        <f>VLOOKUP(A1489,'Medical Examinations'!A1489:J3823,2,FALSE)</f>
        <v>36.94</v>
      </c>
      <c r="D1489" s="38">
        <f>VLOOKUP(A1489,'Medical Examinations'!A1489:J3823,4,FALSE)</f>
        <v>5.15</v>
      </c>
      <c r="E1489" s="40" t="str">
        <f>VLOOKUP(A1489,'Medical Examinations'!A1489:J3823,6,FALSE)</f>
        <v>Yes</v>
      </c>
      <c r="F1489" s="41" t="str">
        <f>VLOOKUP(A1489,'Medical Examinations'!A1489:J3823,7,FALSE)</f>
        <v>No</v>
      </c>
      <c r="G1489" s="41" t="str">
        <f>VLOOKUP(A1489,'Medical Examinations'!A1489:J3823,8,FALSE)</f>
        <v>No</v>
      </c>
      <c r="H1489" s="41">
        <f>VLOOKUP(A1489,'Medical Examinations'!A1489:J3823,9,FALSE)</f>
        <v>1</v>
      </c>
      <c r="I1489" s="41" t="str">
        <f>VLOOKUP(A1489,'Medical Examinations'!A1489:J3823,10,FALSE)</f>
        <v>No</v>
      </c>
      <c r="J1489" s="41" t="str">
        <f>VLOOKUP(A1489,'Medical Examinations'!A1489:J3823,3,FALSE)</f>
        <v>Obesity</v>
      </c>
      <c r="K1489" s="41" t="str">
        <f>VLOOKUP(A1489,'Medical Examinations'!A1489:J3823,5,FALSE)</f>
        <v>Normal</v>
      </c>
      <c r="L1489" s="42">
        <f>VLOOKUP(Healthcare!A1489,'Hospitalisation Details'!A1489:L3831,6,FALSE)</f>
        <v>35001</v>
      </c>
      <c r="M1489" s="43">
        <f>VLOOKUP(A1489,'Hospitalisation Details'!A1489:L3831,9,FALSE)</f>
        <v>7042.11</v>
      </c>
      <c r="N1489" s="40" t="str">
        <f>VLOOKUP(Healthcare!A1489,'Hospitalisation Details'!A1489:L3831,10,FALSE)</f>
        <v>tier - 2</v>
      </c>
      <c r="O1489" s="41" t="str">
        <f>VLOOKUP(A1489,'Hospitalisation Details'!A1488:L3831,11,FALSE)</f>
        <v>tier - 3</v>
      </c>
      <c r="P1489" s="41" t="str">
        <f>VLOOKUP(A1489,'Hospitalisation Details'!A1488:L3831,12)</f>
        <v>R1012</v>
      </c>
      <c r="Q1489" s="44">
        <f ca="1">VLOOKUP(A1489,'Hospitalisation Details'!A1488:L3831,7,FALSE)</f>
        <v>30</v>
      </c>
    </row>
    <row r="1490" spans="1:17" ht="15.5" x14ac:dyDescent="0.35">
      <c r="A1490" s="29" t="s">
        <v>878</v>
      </c>
      <c r="B1490" s="30" t="str">
        <f>VLOOKUP(A1490,'Customer Names'!A1490:E3824,3,FALSE)</f>
        <v>Aure</v>
      </c>
      <c r="C1490" s="31">
        <f>VLOOKUP(A1490,'Medical Examinations'!A1490:J3824,2,FALSE)</f>
        <v>22.86</v>
      </c>
      <c r="D1490" s="30">
        <f>VLOOKUP(A1490,'Medical Examinations'!A1490:J3824,4,FALSE)</f>
        <v>7.5</v>
      </c>
      <c r="E1490" s="32" t="str">
        <f>VLOOKUP(A1490,'Medical Examinations'!A1490:J3824,6,FALSE)</f>
        <v>No</v>
      </c>
      <c r="F1490" s="33" t="str">
        <f>VLOOKUP(A1490,'Medical Examinations'!A1490:J3824,7,FALSE)</f>
        <v>No</v>
      </c>
      <c r="G1490" s="33" t="str">
        <f>VLOOKUP(A1490,'Medical Examinations'!A1490:J3824,8,FALSE)</f>
        <v>No</v>
      </c>
      <c r="H1490" s="33">
        <f>VLOOKUP(A1490,'Medical Examinations'!A1490:J3824,9,FALSE)</f>
        <v>0</v>
      </c>
      <c r="I1490" s="33" t="str">
        <f>VLOOKUP(A1490,'Medical Examinations'!A1490:J3824,10,FALSE)</f>
        <v>No</v>
      </c>
      <c r="J1490" s="33" t="str">
        <f>VLOOKUP(A1490,'Medical Examinations'!A1490:J3824,3,FALSE)</f>
        <v>Normal weight</v>
      </c>
      <c r="K1490" s="33" t="str">
        <f>VLOOKUP(A1490,'Medical Examinations'!A1490:J3824,5,FALSE)</f>
        <v>Diabetese</v>
      </c>
      <c r="L1490" s="34">
        <f>VLOOKUP(Healthcare!A1490,'Hospitalisation Details'!A1490:L3832,6,FALSE)</f>
        <v>35948</v>
      </c>
      <c r="M1490" s="35">
        <f>VLOOKUP(A1490,'Hospitalisation Details'!A1490:L3832,9,FALSE)</f>
        <v>7033.08</v>
      </c>
      <c r="N1490" s="32" t="str">
        <f>VLOOKUP(Healthcare!A1490,'Hospitalisation Details'!A1490:L3832,10,FALSE)</f>
        <v>tier - 2</v>
      </c>
      <c r="O1490" s="33" t="str">
        <f>VLOOKUP(A1490,'Hospitalisation Details'!A1489:L3832,11,FALSE)</f>
        <v>tier - 2</v>
      </c>
      <c r="P1490" s="33" t="str">
        <f>VLOOKUP(A1490,'Hospitalisation Details'!A1489:L3832,12)</f>
        <v>R1013</v>
      </c>
      <c r="Q1490" s="36">
        <f ca="1">VLOOKUP(A1490,'Hospitalisation Details'!A1489:L3832,7,FALSE)</f>
        <v>28</v>
      </c>
    </row>
    <row r="1491" spans="1:17" ht="15.5" x14ac:dyDescent="0.35">
      <c r="A1491" s="37" t="s">
        <v>877</v>
      </c>
      <c r="B1491" s="38" t="str">
        <f>VLOOKUP(A1491,'Customer Names'!A1491:E3825,3,FALSE)</f>
        <v>Mattingly</v>
      </c>
      <c r="C1491" s="39">
        <f>VLOOKUP(A1491,'Medical Examinations'!A1491:J3825,2,FALSE)</f>
        <v>18.760000000000002</v>
      </c>
      <c r="D1491" s="38">
        <f>VLOOKUP(A1491,'Medical Examinations'!A1491:J3825,4,FALSE)</f>
        <v>4.88</v>
      </c>
      <c r="E1491" s="40" t="str">
        <f>VLOOKUP(A1491,'Medical Examinations'!A1491:J3825,6,FALSE)</f>
        <v>Yes</v>
      </c>
      <c r="F1491" s="41" t="str">
        <f>VLOOKUP(A1491,'Medical Examinations'!A1491:J3825,7,FALSE)</f>
        <v>No</v>
      </c>
      <c r="G1491" s="41" t="str">
        <f>VLOOKUP(A1491,'Medical Examinations'!A1491:J3825,8,FALSE)</f>
        <v>Yes</v>
      </c>
      <c r="H1491" s="41">
        <f>VLOOKUP(A1491,'Medical Examinations'!A1491:J3825,9,FALSE)</f>
        <v>1</v>
      </c>
      <c r="I1491" s="41" t="str">
        <f>VLOOKUP(A1491,'Medical Examinations'!A1491:J3825,10,FALSE)</f>
        <v>No</v>
      </c>
      <c r="J1491" s="41" t="str">
        <f>VLOOKUP(A1491,'Medical Examinations'!A1491:J3825,3,FALSE)</f>
        <v>Normal weight</v>
      </c>
      <c r="K1491" s="41" t="str">
        <f>VLOOKUP(A1491,'Medical Examinations'!A1491:J3825,5,FALSE)</f>
        <v>Normal</v>
      </c>
      <c r="L1491" s="42">
        <f>VLOOKUP(Healthcare!A1491,'Hospitalisation Details'!A1491:L3833,6,FALSE)</f>
        <v>36347</v>
      </c>
      <c r="M1491" s="43">
        <f>VLOOKUP(A1491,'Hospitalisation Details'!A1491:L3833,9,FALSE)</f>
        <v>7003.1</v>
      </c>
      <c r="N1491" s="40" t="str">
        <f>VLOOKUP(Healthcare!A1491,'Hospitalisation Details'!A1491:L3833,10,FALSE)</f>
        <v>tier - 2</v>
      </c>
      <c r="O1491" s="41" t="str">
        <f>VLOOKUP(A1491,'Hospitalisation Details'!A1490:L3833,11,FALSE)</f>
        <v>tier - 3</v>
      </c>
      <c r="P1491" s="41" t="str">
        <f>VLOOKUP(A1491,'Hospitalisation Details'!A1490:L3833,12)</f>
        <v>R1013</v>
      </c>
      <c r="Q1491" s="44">
        <f ca="1">VLOOKUP(A1491,'Hospitalisation Details'!A1490:L3833,7,FALSE)</f>
        <v>27</v>
      </c>
    </row>
    <row r="1492" spans="1:17" ht="15.5" x14ac:dyDescent="0.35">
      <c r="A1492" s="29" t="s">
        <v>876</v>
      </c>
      <c r="B1492" s="30" t="str">
        <f>VLOOKUP(A1492,'Customer Names'!A1492:E3826,3,FALSE)</f>
        <v>Stelpflug</v>
      </c>
      <c r="C1492" s="31">
        <f>VLOOKUP(A1492,'Medical Examinations'!A1492:J3826,2,FALSE)</f>
        <v>24.36</v>
      </c>
      <c r="D1492" s="30">
        <f>VLOOKUP(A1492,'Medical Examinations'!A1492:J3826,4,FALSE)</f>
        <v>5.57</v>
      </c>
      <c r="E1492" s="32" t="str">
        <f>VLOOKUP(A1492,'Medical Examinations'!A1492:J3826,6,FALSE)</f>
        <v>No</v>
      </c>
      <c r="F1492" s="33" t="str">
        <f>VLOOKUP(A1492,'Medical Examinations'!A1492:J3826,7,FALSE)</f>
        <v>No</v>
      </c>
      <c r="G1492" s="33" t="str">
        <f>VLOOKUP(A1492,'Medical Examinations'!A1492:J3826,8,FALSE)</f>
        <v>No</v>
      </c>
      <c r="H1492" s="33">
        <f>VLOOKUP(A1492,'Medical Examinations'!A1492:J3826,9,FALSE)</f>
        <v>0</v>
      </c>
      <c r="I1492" s="33" t="str">
        <f>VLOOKUP(A1492,'Medical Examinations'!A1492:J3826,10,FALSE)</f>
        <v>No</v>
      </c>
      <c r="J1492" s="33" t="str">
        <f>VLOOKUP(A1492,'Medical Examinations'!A1492:J3826,3,FALSE)</f>
        <v>Normal weight</v>
      </c>
      <c r="K1492" s="33" t="str">
        <f>VLOOKUP(A1492,'Medical Examinations'!A1492:J3826,5,FALSE)</f>
        <v>Normal</v>
      </c>
      <c r="L1492" s="34">
        <f>VLOOKUP(Healthcare!A1492,'Hospitalisation Details'!A1492:L3834,6,FALSE)</f>
        <v>33848</v>
      </c>
      <c r="M1492" s="35">
        <f>VLOOKUP(A1492,'Hospitalisation Details'!A1492:L3834,9,FALSE)</f>
        <v>6989.95</v>
      </c>
      <c r="N1492" s="32" t="str">
        <f>VLOOKUP(Healthcare!A1492,'Hospitalisation Details'!A1492:L3834,10,FALSE)</f>
        <v>tier - 2</v>
      </c>
      <c r="O1492" s="33" t="str">
        <f>VLOOKUP(A1492,'Hospitalisation Details'!A1491:L3834,11,FALSE)</f>
        <v>tier - 1</v>
      </c>
      <c r="P1492" s="33" t="str">
        <f>VLOOKUP(A1492,'Hospitalisation Details'!A1491:L3834,12)</f>
        <v>R1013</v>
      </c>
      <c r="Q1492" s="36">
        <f ca="1">VLOOKUP(A1492,'Hospitalisation Details'!A1491:L3834,7,FALSE)</f>
        <v>34</v>
      </c>
    </row>
    <row r="1493" spans="1:17" ht="15.5" x14ac:dyDescent="0.35">
      <c r="A1493" s="37" t="s">
        <v>875</v>
      </c>
      <c r="B1493" s="38" t="str">
        <f>VLOOKUP(A1493,'Customer Names'!A1493:E3827,3,FALSE)</f>
        <v>Sanchez Antognini</v>
      </c>
      <c r="C1493" s="39">
        <f>VLOOKUP(A1493,'Medical Examinations'!A1493:J3827,2,FALSE)</f>
        <v>32.299999999999997</v>
      </c>
      <c r="D1493" s="38">
        <f>VLOOKUP(A1493,'Medical Examinations'!A1493:J3827,4,FALSE)</f>
        <v>5.31</v>
      </c>
      <c r="E1493" s="40" t="str">
        <f>VLOOKUP(A1493,'Medical Examinations'!A1493:J3827,6,FALSE)</f>
        <v>No</v>
      </c>
      <c r="F1493" s="41" t="str">
        <f>VLOOKUP(A1493,'Medical Examinations'!A1493:J3827,7,FALSE)</f>
        <v>No</v>
      </c>
      <c r="G1493" s="41" t="str">
        <f>VLOOKUP(A1493,'Medical Examinations'!A1493:J3827,8,FALSE)</f>
        <v>No</v>
      </c>
      <c r="H1493" s="41">
        <f>VLOOKUP(A1493,'Medical Examinations'!A1493:J3827,9,FALSE)</f>
        <v>0</v>
      </c>
      <c r="I1493" s="41" t="str">
        <f>VLOOKUP(A1493,'Medical Examinations'!A1493:J3827,10,FALSE)</f>
        <v>No</v>
      </c>
      <c r="J1493" s="41" t="str">
        <f>VLOOKUP(A1493,'Medical Examinations'!A1493:J3827,3,FALSE)</f>
        <v>Obesity</v>
      </c>
      <c r="K1493" s="41" t="str">
        <f>VLOOKUP(A1493,'Medical Examinations'!A1493:J3827,5,FALSE)</f>
        <v>Normal</v>
      </c>
      <c r="L1493" s="42">
        <f>VLOOKUP(Healthcare!A1493,'Hospitalisation Details'!A1493:L3835,6,FALSE)</f>
        <v>33895</v>
      </c>
      <c r="M1493" s="43">
        <f>VLOOKUP(A1493,'Hospitalisation Details'!A1493:L3835,9,FALSE)</f>
        <v>6986.7</v>
      </c>
      <c r="N1493" s="40" t="str">
        <f>VLOOKUP(Healthcare!A1493,'Hospitalisation Details'!A1493:L3835,10,FALSE)</f>
        <v>tier - 3</v>
      </c>
      <c r="O1493" s="41" t="str">
        <f>VLOOKUP(A1493,'Hospitalisation Details'!A1492:L3835,11,FALSE)</f>
        <v>tier - 1</v>
      </c>
      <c r="P1493" s="41" t="str">
        <f>VLOOKUP(A1493,'Hospitalisation Details'!A1492:L3835,12)</f>
        <v>R1012</v>
      </c>
      <c r="Q1493" s="44">
        <f ca="1">VLOOKUP(A1493,'Hospitalisation Details'!A1492:L3835,7,FALSE)</f>
        <v>33</v>
      </c>
    </row>
    <row r="1494" spans="1:17" ht="15.5" x14ac:dyDescent="0.35">
      <c r="A1494" s="29" t="s">
        <v>874</v>
      </c>
      <c r="B1494" s="30" t="str">
        <f>VLOOKUP(A1494,'Customer Names'!A1494:E3828,3,FALSE)</f>
        <v>Condon</v>
      </c>
      <c r="C1494" s="31">
        <f>VLOOKUP(A1494,'Medical Examinations'!A1494:J3828,2,FALSE)</f>
        <v>22.704999999999998</v>
      </c>
      <c r="D1494" s="30">
        <f>VLOOKUP(A1494,'Medical Examinations'!A1494:J3828,4,FALSE)</f>
        <v>4.57</v>
      </c>
      <c r="E1494" s="32" t="str">
        <f>VLOOKUP(A1494,'Medical Examinations'!A1494:J3828,6,FALSE)</f>
        <v>Yes</v>
      </c>
      <c r="F1494" s="33" t="str">
        <f>VLOOKUP(A1494,'Medical Examinations'!A1494:J3828,7,FALSE)</f>
        <v>No</v>
      </c>
      <c r="G1494" s="33" t="str">
        <f>VLOOKUP(A1494,'Medical Examinations'!A1494:J3828,8,FALSE)</f>
        <v>No</v>
      </c>
      <c r="H1494" s="33">
        <f>VLOOKUP(A1494,'Medical Examinations'!A1494:J3828,9,FALSE)</f>
        <v>0</v>
      </c>
      <c r="I1494" s="33" t="str">
        <f>VLOOKUP(A1494,'Medical Examinations'!A1494:J3828,10,FALSE)</f>
        <v>No</v>
      </c>
      <c r="J1494" s="33" t="str">
        <f>VLOOKUP(A1494,'Medical Examinations'!A1494:J3828,3,FALSE)</f>
        <v>Normal weight</v>
      </c>
      <c r="K1494" s="33" t="str">
        <f>VLOOKUP(A1494,'Medical Examinations'!A1494:J3828,5,FALSE)</f>
        <v>Normal</v>
      </c>
      <c r="L1494" s="34">
        <f>VLOOKUP(Healthcare!A1494,'Hospitalisation Details'!A1494:L3836,6,FALSE)</f>
        <v>35043</v>
      </c>
      <c r="M1494" s="35">
        <f>VLOOKUP(A1494,'Hospitalisation Details'!A1494:L3836,9,FALSE)</f>
        <v>6985.51</v>
      </c>
      <c r="N1494" s="32" t="str">
        <f>VLOOKUP(Healthcare!A1494,'Hospitalisation Details'!A1494:L3836,10,FALSE)</f>
        <v>tier - 2</v>
      </c>
      <c r="O1494" s="33" t="str">
        <f>VLOOKUP(A1494,'Hospitalisation Details'!A1493:L3836,11,FALSE)</f>
        <v>tier - 2</v>
      </c>
      <c r="P1494" s="33" t="str">
        <f>VLOOKUP(A1494,'Hospitalisation Details'!A1493:L3836,12)</f>
        <v>R1019</v>
      </c>
      <c r="Q1494" s="36">
        <f ca="1">VLOOKUP(A1494,'Hospitalisation Details'!A1493:L3836,7,FALSE)</f>
        <v>30</v>
      </c>
    </row>
    <row r="1495" spans="1:17" ht="15.5" x14ac:dyDescent="0.35">
      <c r="A1495" s="37" t="s">
        <v>873</v>
      </c>
      <c r="B1495" s="38" t="str">
        <f>VLOOKUP(A1495,'Customer Names'!A1495:E3829,3,FALSE)</f>
        <v>Magato</v>
      </c>
      <c r="C1495" s="39">
        <f>VLOOKUP(A1495,'Medical Examinations'!A1495:J3829,2,FALSE)</f>
        <v>21.79</v>
      </c>
      <c r="D1495" s="38">
        <f>VLOOKUP(A1495,'Medical Examinations'!A1495:J3829,4,FALSE)</f>
        <v>8.6999999999999993</v>
      </c>
      <c r="E1495" s="40" t="str">
        <f>VLOOKUP(A1495,'Medical Examinations'!A1495:J3829,6,FALSE)</f>
        <v>Yes</v>
      </c>
      <c r="F1495" s="41" t="str">
        <f>VLOOKUP(A1495,'Medical Examinations'!A1495:J3829,7,FALSE)</f>
        <v>No</v>
      </c>
      <c r="G1495" s="41" t="str">
        <f>VLOOKUP(A1495,'Medical Examinations'!A1495:J3829,8,FALSE)</f>
        <v>No</v>
      </c>
      <c r="H1495" s="41">
        <f>VLOOKUP(A1495,'Medical Examinations'!A1495:J3829,9,FALSE)</f>
        <v>1</v>
      </c>
      <c r="I1495" s="41" t="str">
        <f>VLOOKUP(A1495,'Medical Examinations'!A1495:J3829,10,FALSE)</f>
        <v>No</v>
      </c>
      <c r="J1495" s="41" t="str">
        <f>VLOOKUP(A1495,'Medical Examinations'!A1495:J3829,3,FALSE)</f>
        <v>Normal weight</v>
      </c>
      <c r="K1495" s="41" t="str">
        <f>VLOOKUP(A1495,'Medical Examinations'!A1495:J3829,5,FALSE)</f>
        <v>Diabetese</v>
      </c>
      <c r="L1495" s="42">
        <f>VLOOKUP(Healthcare!A1495,'Hospitalisation Details'!A1495:L3837,6,FALSE)</f>
        <v>34853</v>
      </c>
      <c r="M1495" s="43">
        <f>VLOOKUP(A1495,'Hospitalisation Details'!A1495:L3837,9,FALSE)</f>
        <v>6965.21</v>
      </c>
      <c r="N1495" s="40" t="str">
        <f>VLOOKUP(Healthcare!A1495,'Hospitalisation Details'!A1495:L3837,10,FALSE)</f>
        <v>tier - 2</v>
      </c>
      <c r="O1495" s="41" t="str">
        <f>VLOOKUP(A1495,'Hospitalisation Details'!A1494:L3837,11,FALSE)</f>
        <v>tier - 3</v>
      </c>
      <c r="P1495" s="41" t="str">
        <f>VLOOKUP(A1495,'Hospitalisation Details'!A1494:L3837,12)</f>
        <v>R1013</v>
      </c>
      <c r="Q1495" s="44">
        <f ca="1">VLOOKUP(A1495,'Hospitalisation Details'!A1494:L3837,7,FALSE)</f>
        <v>31</v>
      </c>
    </row>
    <row r="1496" spans="1:17" ht="15.5" x14ac:dyDescent="0.35">
      <c r="A1496" s="29" t="s">
        <v>872</v>
      </c>
      <c r="B1496" s="30" t="str">
        <f>VLOOKUP(A1496,'Customer Names'!A1496:E3830,3,FALSE)</f>
        <v>Dombrowski</v>
      </c>
      <c r="C1496" s="31">
        <f>VLOOKUP(A1496,'Medical Examinations'!A1496:J3830,2,FALSE)</f>
        <v>24.52</v>
      </c>
      <c r="D1496" s="30">
        <f>VLOOKUP(A1496,'Medical Examinations'!A1496:J3830,4,FALSE)</f>
        <v>4.76</v>
      </c>
      <c r="E1496" s="32" t="str">
        <f>VLOOKUP(A1496,'Medical Examinations'!A1496:J3830,6,FALSE)</f>
        <v>No</v>
      </c>
      <c r="F1496" s="33" t="str">
        <f>VLOOKUP(A1496,'Medical Examinations'!A1496:J3830,7,FALSE)</f>
        <v>No</v>
      </c>
      <c r="G1496" s="33" t="str">
        <f>VLOOKUP(A1496,'Medical Examinations'!A1496:J3830,8,FALSE)</f>
        <v>No</v>
      </c>
      <c r="H1496" s="33">
        <f>VLOOKUP(A1496,'Medical Examinations'!A1496:J3830,9,FALSE)</f>
        <v>0</v>
      </c>
      <c r="I1496" s="33" t="str">
        <f>VLOOKUP(A1496,'Medical Examinations'!A1496:J3830,10,FALSE)</f>
        <v>No</v>
      </c>
      <c r="J1496" s="33" t="str">
        <f>VLOOKUP(A1496,'Medical Examinations'!A1496:J3830,3,FALSE)</f>
        <v>Normal weight</v>
      </c>
      <c r="K1496" s="33" t="str">
        <f>VLOOKUP(A1496,'Medical Examinations'!A1496:J3830,5,FALSE)</f>
        <v>Normal</v>
      </c>
      <c r="L1496" s="34">
        <f>VLOOKUP(Healthcare!A1496,'Hospitalisation Details'!A1496:L3838,6,FALSE)</f>
        <v>33103</v>
      </c>
      <c r="M1496" s="35">
        <f>VLOOKUP(A1496,'Hospitalisation Details'!A1496:L3838,9,FALSE)</f>
        <v>6951.12</v>
      </c>
      <c r="N1496" s="32" t="str">
        <f>VLOOKUP(Healthcare!A1496,'Hospitalisation Details'!A1496:L3838,10,FALSE)</f>
        <v>tier - 2</v>
      </c>
      <c r="O1496" s="33" t="str">
        <f>VLOOKUP(A1496,'Hospitalisation Details'!A1495:L3838,11,FALSE)</f>
        <v>tier - 2</v>
      </c>
      <c r="P1496" s="33" t="str">
        <f>VLOOKUP(A1496,'Hospitalisation Details'!A1495:L3838,12)</f>
        <v>R1013</v>
      </c>
      <c r="Q1496" s="36">
        <f ca="1">VLOOKUP(A1496,'Hospitalisation Details'!A1495:L3838,7,FALSE)</f>
        <v>36</v>
      </c>
    </row>
    <row r="1497" spans="1:17" ht="15.5" x14ac:dyDescent="0.35">
      <c r="A1497" s="37" t="s">
        <v>871</v>
      </c>
      <c r="B1497" s="38" t="str">
        <f>VLOOKUP(A1497,'Customer Names'!A1497:E3831,3,FALSE)</f>
        <v>Ohara</v>
      </c>
      <c r="C1497" s="39">
        <f>VLOOKUP(A1497,'Medical Examinations'!A1497:J3831,2,FALSE)</f>
        <v>39.520000000000003</v>
      </c>
      <c r="D1497" s="38">
        <f>VLOOKUP(A1497,'Medical Examinations'!A1497:J3831,4,FALSE)</f>
        <v>11.81</v>
      </c>
      <c r="E1497" s="40" t="str">
        <f>VLOOKUP(A1497,'Medical Examinations'!A1497:J3831,6,FALSE)</f>
        <v>No</v>
      </c>
      <c r="F1497" s="41" t="str">
        <f>VLOOKUP(A1497,'Medical Examinations'!A1497:J3831,7,FALSE)</f>
        <v>No</v>
      </c>
      <c r="G1497" s="41" t="str">
        <f>VLOOKUP(A1497,'Medical Examinations'!A1497:J3831,8,FALSE)</f>
        <v>No</v>
      </c>
      <c r="H1497" s="41">
        <f>VLOOKUP(A1497,'Medical Examinations'!A1497:J3831,9,FALSE)</f>
        <v>0</v>
      </c>
      <c r="I1497" s="41" t="str">
        <f>VLOOKUP(A1497,'Medical Examinations'!A1497:J3831,10,FALSE)</f>
        <v>No</v>
      </c>
      <c r="J1497" s="41" t="str">
        <f>VLOOKUP(A1497,'Medical Examinations'!A1497:J3831,3,FALSE)</f>
        <v>Obesity</v>
      </c>
      <c r="K1497" s="41" t="str">
        <f>VLOOKUP(A1497,'Medical Examinations'!A1497:J3831,5,FALSE)</f>
        <v>Diabetese</v>
      </c>
      <c r="L1497" s="42">
        <f>VLOOKUP(Healthcare!A1497,'Hospitalisation Details'!A1497:L3839,6,FALSE)</f>
        <v>36144</v>
      </c>
      <c r="M1497" s="43">
        <f>VLOOKUP(A1497,'Hospitalisation Details'!A1497:L3839,9,FALSE)</f>
        <v>6948.7</v>
      </c>
      <c r="N1497" s="40" t="str">
        <f>VLOOKUP(Healthcare!A1497,'Hospitalisation Details'!A1497:L3839,10,FALSE)</f>
        <v>tier - 1</v>
      </c>
      <c r="O1497" s="41" t="str">
        <f>VLOOKUP(A1497,'Hospitalisation Details'!A1496:L3839,11,FALSE)</f>
        <v>tier - 2</v>
      </c>
      <c r="P1497" s="41" t="str">
        <f>VLOOKUP(A1497,'Hospitalisation Details'!A1496:L3839,12)</f>
        <v>R1012</v>
      </c>
      <c r="Q1497" s="44">
        <f ca="1">VLOOKUP(A1497,'Hospitalisation Details'!A1496:L3839,7,FALSE)</f>
        <v>27</v>
      </c>
    </row>
    <row r="1498" spans="1:17" ht="15.5" x14ac:dyDescent="0.35">
      <c r="A1498" s="29" t="s">
        <v>870</v>
      </c>
      <c r="B1498" s="30" t="str">
        <f>VLOOKUP(A1498,'Customer Names'!A1498:E3832,3,FALSE)</f>
        <v>Cifuentes Fetiva</v>
      </c>
      <c r="C1498" s="31">
        <f>VLOOKUP(A1498,'Medical Examinations'!A1498:J3832,2,FALSE)</f>
        <v>24.49</v>
      </c>
      <c r="D1498" s="30">
        <f>VLOOKUP(A1498,'Medical Examinations'!A1498:J3832,4,FALSE)</f>
        <v>4.67</v>
      </c>
      <c r="E1498" s="32" t="str">
        <f>VLOOKUP(A1498,'Medical Examinations'!A1498:J3832,6,FALSE)</f>
        <v>No</v>
      </c>
      <c r="F1498" s="33" t="str">
        <f>VLOOKUP(A1498,'Medical Examinations'!A1498:J3832,7,FALSE)</f>
        <v>No</v>
      </c>
      <c r="G1498" s="33" t="str">
        <f>VLOOKUP(A1498,'Medical Examinations'!A1498:J3832,8,FALSE)</f>
        <v>No</v>
      </c>
      <c r="H1498" s="33">
        <f>VLOOKUP(A1498,'Medical Examinations'!A1498:J3832,9,FALSE)</f>
        <v>0</v>
      </c>
      <c r="I1498" s="33" t="str">
        <f>VLOOKUP(A1498,'Medical Examinations'!A1498:J3832,10,FALSE)</f>
        <v>No</v>
      </c>
      <c r="J1498" s="33" t="str">
        <f>VLOOKUP(A1498,'Medical Examinations'!A1498:J3832,3,FALSE)</f>
        <v>Normal weight</v>
      </c>
      <c r="K1498" s="33" t="str">
        <f>VLOOKUP(A1498,'Medical Examinations'!A1498:J3832,5,FALSE)</f>
        <v>Normal</v>
      </c>
      <c r="L1498" s="34">
        <f>VLOOKUP(Healthcare!A1498,'Hospitalisation Details'!A1498:L3840,6,FALSE)</f>
        <v>33151</v>
      </c>
      <c r="M1498" s="35">
        <f>VLOOKUP(A1498,'Hospitalisation Details'!A1498:L3840,9,FALSE)</f>
        <v>6940.94</v>
      </c>
      <c r="N1498" s="32" t="str">
        <f>VLOOKUP(Healthcare!A1498,'Hospitalisation Details'!A1498:L3840,10,FALSE)</f>
        <v>tier - 2</v>
      </c>
      <c r="O1498" s="33" t="str">
        <f>VLOOKUP(A1498,'Hospitalisation Details'!A1497:L3840,11,FALSE)</f>
        <v>tier - 3</v>
      </c>
      <c r="P1498" s="33" t="str">
        <f>VLOOKUP(A1498,'Hospitalisation Details'!A1497:L3840,12)</f>
        <v>R1013</v>
      </c>
      <c r="Q1498" s="36">
        <f ca="1">VLOOKUP(A1498,'Hospitalisation Details'!A1497:L3840,7,FALSE)</f>
        <v>35</v>
      </c>
    </row>
    <row r="1499" spans="1:17" ht="15.5" x14ac:dyDescent="0.35">
      <c r="A1499" s="37" t="s">
        <v>869</v>
      </c>
      <c r="B1499" s="38" t="str">
        <f>VLOOKUP(A1499,'Customer Names'!A1499:E3833,3,FALSE)</f>
        <v>Keno</v>
      </c>
      <c r="C1499" s="39">
        <f>VLOOKUP(A1499,'Medical Examinations'!A1499:J3833,2,FALSE)</f>
        <v>26.315000000000001</v>
      </c>
      <c r="D1499" s="38">
        <f>VLOOKUP(A1499,'Medical Examinations'!A1499:J3833,4,FALSE)</f>
        <v>6.02</v>
      </c>
      <c r="E1499" s="40" t="str">
        <f>VLOOKUP(A1499,'Medical Examinations'!A1499:J3833,6,FALSE)</f>
        <v>No</v>
      </c>
      <c r="F1499" s="41" t="str">
        <f>VLOOKUP(A1499,'Medical Examinations'!A1499:J3833,7,FALSE)</f>
        <v>No</v>
      </c>
      <c r="G1499" s="41" t="str">
        <f>VLOOKUP(A1499,'Medical Examinations'!A1499:J3833,8,FALSE)</f>
        <v>No</v>
      </c>
      <c r="H1499" s="41">
        <f>VLOOKUP(A1499,'Medical Examinations'!A1499:J3833,9,FALSE)</f>
        <v>0</v>
      </c>
      <c r="I1499" s="41" t="str">
        <f>VLOOKUP(A1499,'Medical Examinations'!A1499:J3833,10,FALSE)</f>
        <v>No</v>
      </c>
      <c r="J1499" s="41" t="str">
        <f>VLOOKUP(A1499,'Medical Examinations'!A1499:J3833,3,FALSE)</f>
        <v>Overweight</v>
      </c>
      <c r="K1499" s="41" t="str">
        <f>VLOOKUP(A1499,'Medical Examinations'!A1499:J3833,5,FALSE)</f>
        <v>Prediabetese</v>
      </c>
      <c r="L1499" s="42">
        <f>VLOOKUP(Healthcare!A1499,'Hospitalisation Details'!A1499:L3841,6,FALSE)</f>
        <v>33115</v>
      </c>
      <c r="M1499" s="43">
        <f>VLOOKUP(A1499,'Hospitalisation Details'!A1499:L3841,9,FALSE)</f>
        <v>6940.91</v>
      </c>
      <c r="N1499" s="40" t="str">
        <f>VLOOKUP(Healthcare!A1499,'Hospitalisation Details'!A1499:L3841,10,FALSE)</f>
        <v>tier - 2</v>
      </c>
      <c r="O1499" s="41" t="str">
        <f>VLOOKUP(A1499,'Hospitalisation Details'!A1498:L3841,11,FALSE)</f>
        <v>tier - 2</v>
      </c>
      <c r="P1499" s="41" t="str">
        <f>VLOOKUP(A1499,'Hospitalisation Details'!A1498:L3841,12)</f>
        <v>R1012</v>
      </c>
      <c r="Q1499" s="44">
        <f ca="1">VLOOKUP(A1499,'Hospitalisation Details'!A1498:L3841,7,FALSE)</f>
        <v>36</v>
      </c>
    </row>
    <row r="1500" spans="1:17" ht="15.5" x14ac:dyDescent="0.35">
      <c r="A1500" s="29" t="s">
        <v>868</v>
      </c>
      <c r="B1500" s="30" t="str">
        <f>VLOOKUP(A1500,'Customer Names'!A1500:E3834,3,FALSE)</f>
        <v>Bruce</v>
      </c>
      <c r="C1500" s="31">
        <f>VLOOKUP(A1500,'Medical Examinations'!A1500:J3834,2,FALSE)</f>
        <v>22.58</v>
      </c>
      <c r="D1500" s="30">
        <f>VLOOKUP(A1500,'Medical Examinations'!A1500:J3834,4,FALSE)</f>
        <v>7.46</v>
      </c>
      <c r="E1500" s="32" t="str">
        <f>VLOOKUP(A1500,'Medical Examinations'!A1500:J3834,6,FALSE)</f>
        <v>No</v>
      </c>
      <c r="F1500" s="33" t="str">
        <f>VLOOKUP(A1500,'Medical Examinations'!A1500:J3834,7,FALSE)</f>
        <v>No</v>
      </c>
      <c r="G1500" s="33" t="str">
        <f>VLOOKUP(A1500,'Medical Examinations'!A1500:J3834,8,FALSE)</f>
        <v>No</v>
      </c>
      <c r="H1500" s="33">
        <f>VLOOKUP(A1500,'Medical Examinations'!A1500:J3834,9,FALSE)</f>
        <v>0</v>
      </c>
      <c r="I1500" s="33" t="str">
        <f>VLOOKUP(A1500,'Medical Examinations'!A1500:J3834,10,FALSE)</f>
        <v>No</v>
      </c>
      <c r="J1500" s="33" t="str">
        <f>VLOOKUP(A1500,'Medical Examinations'!A1500:J3834,3,FALSE)</f>
        <v>Normal weight</v>
      </c>
      <c r="K1500" s="33" t="str">
        <f>VLOOKUP(A1500,'Medical Examinations'!A1500:J3834,5,FALSE)</f>
        <v>Diabetese</v>
      </c>
      <c r="L1500" s="34">
        <f>VLOOKUP(Healthcare!A1500,'Hospitalisation Details'!A1500:L3842,6,FALSE)</f>
        <v>36128</v>
      </c>
      <c r="M1500" s="35">
        <f>VLOOKUP(A1500,'Hospitalisation Details'!A1500:L3842,9,FALSE)</f>
        <v>6938.11</v>
      </c>
      <c r="N1500" s="32" t="str">
        <f>VLOOKUP(Healthcare!A1500,'Hospitalisation Details'!A1500:L3842,10,FALSE)</f>
        <v>tier - 2</v>
      </c>
      <c r="O1500" s="33" t="str">
        <f>VLOOKUP(A1500,'Hospitalisation Details'!A1499:L3842,11,FALSE)</f>
        <v>tier - 2</v>
      </c>
      <c r="P1500" s="33" t="str">
        <f>VLOOKUP(A1500,'Hospitalisation Details'!A1499:L3842,12)</f>
        <v>R1013</v>
      </c>
      <c r="Q1500" s="36">
        <f ca="1">VLOOKUP(A1500,'Hospitalisation Details'!A1499:L3842,7,FALSE)</f>
        <v>27</v>
      </c>
    </row>
    <row r="1501" spans="1:17" ht="15.5" x14ac:dyDescent="0.35">
      <c r="A1501" s="37" t="s">
        <v>867</v>
      </c>
      <c r="B1501" s="38" t="str">
        <f>VLOOKUP(A1501,'Customer Names'!A1501:E3835,3,FALSE)</f>
        <v>Lorch</v>
      </c>
      <c r="C1501" s="39">
        <f>VLOOKUP(A1501,'Medical Examinations'!A1501:J3835,2,FALSE)</f>
        <v>19.475000000000001</v>
      </c>
      <c r="D1501" s="38">
        <f>VLOOKUP(A1501,'Medical Examinations'!A1501:J3835,4,FALSE)</f>
        <v>4.74</v>
      </c>
      <c r="E1501" s="40" t="str">
        <f>VLOOKUP(A1501,'Medical Examinations'!A1501:J3835,6,FALSE)</f>
        <v>No</v>
      </c>
      <c r="F1501" s="41" t="str">
        <f>VLOOKUP(A1501,'Medical Examinations'!A1501:J3835,7,FALSE)</f>
        <v>No</v>
      </c>
      <c r="G1501" s="41" t="str">
        <f>VLOOKUP(A1501,'Medical Examinations'!A1501:J3835,8,FALSE)</f>
        <v>No</v>
      </c>
      <c r="H1501" s="41">
        <f>VLOOKUP(A1501,'Medical Examinations'!A1501:J3835,9,FALSE)</f>
        <v>1</v>
      </c>
      <c r="I1501" s="41" t="str">
        <f>VLOOKUP(A1501,'Medical Examinations'!A1501:J3835,10,FALSE)</f>
        <v>No</v>
      </c>
      <c r="J1501" s="41" t="str">
        <f>VLOOKUP(A1501,'Medical Examinations'!A1501:J3835,3,FALSE)</f>
        <v>Normal weight</v>
      </c>
      <c r="K1501" s="41" t="str">
        <f>VLOOKUP(A1501,'Medical Examinations'!A1501:J3835,5,FALSE)</f>
        <v>Normal</v>
      </c>
      <c r="L1501" s="42">
        <f>VLOOKUP(Healthcare!A1501,'Hospitalisation Details'!A1501:L3843,6,FALSE)</f>
        <v>34582</v>
      </c>
      <c r="M1501" s="43">
        <f>VLOOKUP(A1501,'Hospitalisation Details'!A1501:L3843,9,FALSE)</f>
        <v>6933.24</v>
      </c>
      <c r="N1501" s="40" t="str">
        <f>VLOOKUP(Healthcare!A1501,'Hospitalisation Details'!A1501:L3843,10,FALSE)</f>
        <v>tier - 2</v>
      </c>
      <c r="O1501" s="41" t="str">
        <f>VLOOKUP(A1501,'Hospitalisation Details'!A1500:L3843,11,FALSE)</f>
        <v>tier - 3</v>
      </c>
      <c r="P1501" s="41" t="str">
        <f>VLOOKUP(A1501,'Hospitalisation Details'!A1500:L3843,12)</f>
        <v>R1012</v>
      </c>
      <c r="Q1501" s="44">
        <f ca="1">VLOOKUP(A1501,'Hospitalisation Details'!A1500:L3843,7,FALSE)</f>
        <v>32</v>
      </c>
    </row>
    <row r="1502" spans="1:17" ht="15.5" x14ac:dyDescent="0.35">
      <c r="A1502" s="29" t="s">
        <v>866</v>
      </c>
      <c r="B1502" s="30" t="str">
        <f>VLOOKUP(A1502,'Customer Names'!A1502:E3836,3,FALSE)</f>
        <v>Sullivan</v>
      </c>
      <c r="C1502" s="31">
        <f>VLOOKUP(A1502,'Medical Examinations'!A1502:J3836,2,FALSE)</f>
        <v>26.33</v>
      </c>
      <c r="D1502" s="30">
        <f>VLOOKUP(A1502,'Medical Examinations'!A1502:J3836,4,FALSE)</f>
        <v>4.79</v>
      </c>
      <c r="E1502" s="32" t="str">
        <f>VLOOKUP(A1502,'Medical Examinations'!A1502:J3836,6,FALSE)</f>
        <v>No</v>
      </c>
      <c r="F1502" s="33" t="str">
        <f>VLOOKUP(A1502,'Medical Examinations'!A1502:J3836,7,FALSE)</f>
        <v>No</v>
      </c>
      <c r="G1502" s="33" t="str">
        <f>VLOOKUP(A1502,'Medical Examinations'!A1502:J3836,8,FALSE)</f>
        <v>No</v>
      </c>
      <c r="H1502" s="33">
        <f>VLOOKUP(A1502,'Medical Examinations'!A1502:J3836,9,FALSE)</f>
        <v>0</v>
      </c>
      <c r="I1502" s="33" t="str">
        <f>VLOOKUP(A1502,'Medical Examinations'!A1502:J3836,10,FALSE)</f>
        <v>No</v>
      </c>
      <c r="J1502" s="33" t="str">
        <f>VLOOKUP(A1502,'Medical Examinations'!A1502:J3836,3,FALSE)</f>
        <v>Overweight</v>
      </c>
      <c r="K1502" s="33" t="str">
        <f>VLOOKUP(A1502,'Medical Examinations'!A1502:J3836,5,FALSE)</f>
        <v>Normal</v>
      </c>
      <c r="L1502" s="34">
        <f>VLOOKUP(Healthcare!A1502,'Hospitalisation Details'!A1502:L3844,6,FALSE)</f>
        <v>36515</v>
      </c>
      <c r="M1502" s="35">
        <f>VLOOKUP(A1502,'Hospitalisation Details'!A1502:L3844,9,FALSE)</f>
        <v>6895.19</v>
      </c>
      <c r="N1502" s="32" t="str">
        <f>VLOOKUP(Healthcare!A1502,'Hospitalisation Details'!A1502:L3844,10,FALSE)</f>
        <v>tier - 2</v>
      </c>
      <c r="O1502" s="33" t="str">
        <f>VLOOKUP(A1502,'Hospitalisation Details'!A1501:L3844,11,FALSE)</f>
        <v>tier - 3</v>
      </c>
      <c r="P1502" s="33" t="str">
        <f>VLOOKUP(A1502,'Hospitalisation Details'!A1501:L3844,12)</f>
        <v>R1024</v>
      </c>
      <c r="Q1502" s="36">
        <f ca="1">VLOOKUP(A1502,'Hospitalisation Details'!A1501:L3844,7,FALSE)</f>
        <v>26</v>
      </c>
    </row>
    <row r="1503" spans="1:17" ht="15.5" x14ac:dyDescent="0.35">
      <c r="A1503" s="37" t="s">
        <v>865</v>
      </c>
      <c r="B1503" s="38" t="str">
        <f>VLOOKUP(A1503,'Customer Names'!A1503:E3837,3,FALSE)</f>
        <v>Cave</v>
      </c>
      <c r="C1503" s="39">
        <f>VLOOKUP(A1503,'Medical Examinations'!A1503:J3837,2,FALSE)</f>
        <v>17.29</v>
      </c>
      <c r="D1503" s="38">
        <f>VLOOKUP(A1503,'Medical Examinations'!A1503:J3837,4,FALSE)</f>
        <v>5.35</v>
      </c>
      <c r="E1503" s="40" t="str">
        <f>VLOOKUP(A1503,'Medical Examinations'!A1503:J3837,6,FALSE)</f>
        <v>Yes</v>
      </c>
      <c r="F1503" s="41" t="str">
        <f>VLOOKUP(A1503,'Medical Examinations'!A1503:J3837,7,FALSE)</f>
        <v>No</v>
      </c>
      <c r="G1503" s="41" t="str">
        <f>VLOOKUP(A1503,'Medical Examinations'!A1503:J3837,8,FALSE)</f>
        <v>No</v>
      </c>
      <c r="H1503" s="41">
        <f>VLOOKUP(A1503,'Medical Examinations'!A1503:J3837,9,FALSE)</f>
        <v>0</v>
      </c>
      <c r="I1503" s="41" t="str">
        <f>VLOOKUP(A1503,'Medical Examinations'!A1503:J3837,10,FALSE)</f>
        <v>No</v>
      </c>
      <c r="J1503" s="41" t="str">
        <f>VLOOKUP(A1503,'Medical Examinations'!A1503:J3837,3,FALSE)</f>
        <v>Underweight</v>
      </c>
      <c r="K1503" s="41" t="str">
        <f>VLOOKUP(A1503,'Medical Examinations'!A1503:J3837,5,FALSE)</f>
        <v>Normal</v>
      </c>
      <c r="L1503" s="42">
        <f>VLOOKUP(Healthcare!A1503,'Hospitalisation Details'!A1503:L3845,6,FALSE)</f>
        <v>34952</v>
      </c>
      <c r="M1503" s="43">
        <f>VLOOKUP(A1503,'Hospitalisation Details'!A1503:L3845,9,FALSE)</f>
        <v>6877.98</v>
      </c>
      <c r="N1503" s="40" t="str">
        <f>VLOOKUP(Healthcare!A1503,'Hospitalisation Details'!A1503:L3845,10,FALSE)</f>
        <v>tier - 2</v>
      </c>
      <c r="O1503" s="41" t="str">
        <f>VLOOKUP(A1503,'Hospitalisation Details'!A1502:L3845,11,FALSE)</f>
        <v>tier - 1</v>
      </c>
      <c r="P1503" s="41" t="str">
        <f>VLOOKUP(A1503,'Hospitalisation Details'!A1502:L3845,12)</f>
        <v>R1024</v>
      </c>
      <c r="Q1503" s="44">
        <f ca="1">VLOOKUP(A1503,'Hospitalisation Details'!A1502:L3845,7,FALSE)</f>
        <v>31</v>
      </c>
    </row>
    <row r="1504" spans="1:17" ht="15.5" x14ac:dyDescent="0.35">
      <c r="A1504" s="29" t="s">
        <v>864</v>
      </c>
      <c r="B1504" s="30" t="str">
        <f>VLOOKUP(A1504,'Customer Names'!A1504:E3838,3,FALSE)</f>
        <v>Gudenkauf</v>
      </c>
      <c r="C1504" s="31">
        <f>VLOOKUP(A1504,'Medical Examinations'!A1504:J3838,2,FALSE)</f>
        <v>42.88</v>
      </c>
      <c r="D1504" s="30">
        <f>VLOOKUP(A1504,'Medical Examinations'!A1504:J3838,4,FALSE)</f>
        <v>4.87</v>
      </c>
      <c r="E1504" s="32" t="str">
        <f>VLOOKUP(A1504,'Medical Examinations'!A1504:J3838,6,FALSE)</f>
        <v>No</v>
      </c>
      <c r="F1504" s="33" t="str">
        <f>VLOOKUP(A1504,'Medical Examinations'!A1504:J3838,7,FALSE)</f>
        <v>Yes</v>
      </c>
      <c r="G1504" s="33" t="str">
        <f>VLOOKUP(A1504,'Medical Examinations'!A1504:J3838,8,FALSE)</f>
        <v>No</v>
      </c>
      <c r="H1504" s="33">
        <f>VLOOKUP(A1504,'Medical Examinations'!A1504:J3838,9,FALSE)</f>
        <v>1</v>
      </c>
      <c r="I1504" s="33" t="str">
        <f>VLOOKUP(A1504,'Medical Examinations'!A1504:J3838,10,FALSE)</f>
        <v>No</v>
      </c>
      <c r="J1504" s="33" t="str">
        <f>VLOOKUP(A1504,'Medical Examinations'!A1504:J3838,3,FALSE)</f>
        <v>Obesity</v>
      </c>
      <c r="K1504" s="33" t="str">
        <f>VLOOKUP(A1504,'Medical Examinations'!A1504:J3838,5,FALSE)</f>
        <v>Normal</v>
      </c>
      <c r="L1504" s="34">
        <f>VLOOKUP(Healthcare!A1504,'Hospitalisation Details'!A1504:L3846,6,FALSE)</f>
        <v>38345</v>
      </c>
      <c r="M1504" s="35">
        <f>VLOOKUP(A1504,'Hospitalisation Details'!A1504:L3846,9,FALSE)</f>
        <v>6876.53</v>
      </c>
      <c r="N1504" s="32" t="str">
        <f>VLOOKUP(Healthcare!A1504,'Hospitalisation Details'!A1504:L3846,10,FALSE)</f>
        <v>tier - 2</v>
      </c>
      <c r="O1504" s="33" t="str">
        <f>VLOOKUP(A1504,'Hospitalisation Details'!A1503:L3846,11,FALSE)</f>
        <v>tier - 1</v>
      </c>
      <c r="P1504" s="33" t="str">
        <f>VLOOKUP(A1504,'Hospitalisation Details'!A1503:L3846,12)</f>
        <v>R1012</v>
      </c>
      <c r="Q1504" s="36">
        <f ca="1">VLOOKUP(A1504,'Hospitalisation Details'!A1503:L3846,7,FALSE)</f>
        <v>21</v>
      </c>
    </row>
    <row r="1505" spans="1:17" ht="15.5" x14ac:dyDescent="0.35">
      <c r="A1505" s="37" t="s">
        <v>863</v>
      </c>
      <c r="B1505" s="38" t="str">
        <f>VLOOKUP(A1505,'Customer Names'!A1505:E3839,3,FALSE)</f>
        <v>Thomas</v>
      </c>
      <c r="C1505" s="39">
        <f>VLOOKUP(A1505,'Medical Examinations'!A1505:J3839,2,FALSE)</f>
        <v>32.200000000000003</v>
      </c>
      <c r="D1505" s="38">
        <f>VLOOKUP(A1505,'Medical Examinations'!A1505:J3839,4,FALSE)</f>
        <v>10.09</v>
      </c>
      <c r="E1505" s="40" t="str">
        <f>VLOOKUP(A1505,'Medical Examinations'!A1505:J3839,6,FALSE)</f>
        <v>Yes</v>
      </c>
      <c r="F1505" s="41" t="str">
        <f>VLOOKUP(A1505,'Medical Examinations'!A1505:J3839,7,FALSE)</f>
        <v>No</v>
      </c>
      <c r="G1505" s="41" t="str">
        <f>VLOOKUP(A1505,'Medical Examinations'!A1505:J3839,8,FALSE)</f>
        <v>No</v>
      </c>
      <c r="H1505" s="41">
        <f>VLOOKUP(A1505,'Medical Examinations'!A1505:J3839,9,FALSE)</f>
        <v>0</v>
      </c>
      <c r="I1505" s="41" t="str">
        <f>VLOOKUP(A1505,'Medical Examinations'!A1505:J3839,10,FALSE)</f>
        <v>No</v>
      </c>
      <c r="J1505" s="41" t="str">
        <f>VLOOKUP(A1505,'Medical Examinations'!A1505:J3839,3,FALSE)</f>
        <v>Obesity</v>
      </c>
      <c r="K1505" s="41" t="str">
        <f>VLOOKUP(A1505,'Medical Examinations'!A1505:J3839,5,FALSE)</f>
        <v>Diabetese</v>
      </c>
      <c r="L1505" s="42">
        <f>VLOOKUP(Healthcare!A1505,'Hospitalisation Details'!A1505:L3847,6,FALSE)</f>
        <v>33412</v>
      </c>
      <c r="M1505" s="43">
        <f>VLOOKUP(A1505,'Hospitalisation Details'!A1505:L3847,9,FALSE)</f>
        <v>6875.96</v>
      </c>
      <c r="N1505" s="40" t="str">
        <f>VLOOKUP(Healthcare!A1505,'Hospitalisation Details'!A1505:L3847,10,FALSE)</f>
        <v>tier - 2</v>
      </c>
      <c r="O1505" s="41" t="str">
        <f>VLOOKUP(A1505,'Hospitalisation Details'!A1504:L3847,11,FALSE)</f>
        <v>tier - 2</v>
      </c>
      <c r="P1505" s="41" t="str">
        <f>VLOOKUP(A1505,'Hospitalisation Details'!A1504:L3847,12)</f>
        <v>R1011</v>
      </c>
      <c r="Q1505" s="44">
        <f ca="1">VLOOKUP(A1505,'Hospitalisation Details'!A1504:L3847,7,FALSE)</f>
        <v>35</v>
      </c>
    </row>
    <row r="1506" spans="1:17" ht="15.5" x14ac:dyDescent="0.35">
      <c r="A1506" s="29" t="s">
        <v>862</v>
      </c>
      <c r="B1506" s="30" t="str">
        <f>VLOOKUP(A1506,'Customer Names'!A1506:E3840,3,FALSE)</f>
        <v>Holley</v>
      </c>
      <c r="C1506" s="31">
        <f>VLOOKUP(A1506,'Medical Examinations'!A1506:J3840,2,FALSE)</f>
        <v>18.75</v>
      </c>
      <c r="D1506" s="30">
        <f>VLOOKUP(A1506,'Medical Examinations'!A1506:J3840,4,FALSE)</f>
        <v>5.47</v>
      </c>
      <c r="E1506" s="32" t="str">
        <f>VLOOKUP(A1506,'Medical Examinations'!A1506:J3840,6,FALSE)</f>
        <v>Yes</v>
      </c>
      <c r="F1506" s="33" t="str">
        <f>VLOOKUP(A1506,'Medical Examinations'!A1506:J3840,7,FALSE)</f>
        <v>No</v>
      </c>
      <c r="G1506" s="33" t="str">
        <f>VLOOKUP(A1506,'Medical Examinations'!A1506:J3840,8,FALSE)</f>
        <v>Yes</v>
      </c>
      <c r="H1506" s="33">
        <f>VLOOKUP(A1506,'Medical Examinations'!A1506:J3840,9,FALSE)</f>
        <v>1</v>
      </c>
      <c r="I1506" s="33" t="str">
        <f>VLOOKUP(A1506,'Medical Examinations'!A1506:J3840,10,FALSE)</f>
        <v>No</v>
      </c>
      <c r="J1506" s="33" t="str">
        <f>VLOOKUP(A1506,'Medical Examinations'!A1506:J3840,3,FALSE)</f>
        <v>Normal weight</v>
      </c>
      <c r="K1506" s="33" t="str">
        <f>VLOOKUP(A1506,'Medical Examinations'!A1506:J3840,5,FALSE)</f>
        <v>Normal</v>
      </c>
      <c r="L1506" s="34">
        <f>VLOOKUP(Healthcare!A1506,'Hospitalisation Details'!A1506:L3848,6,FALSE)</f>
        <v>36456</v>
      </c>
      <c r="M1506" s="35">
        <f>VLOOKUP(A1506,'Hospitalisation Details'!A1506:L3848,9,FALSE)</f>
        <v>6868.39</v>
      </c>
      <c r="N1506" s="32" t="str">
        <f>VLOOKUP(Healthcare!A1506,'Hospitalisation Details'!A1506:L3848,10,FALSE)</f>
        <v>tier - 2</v>
      </c>
      <c r="O1506" s="33" t="str">
        <f>VLOOKUP(A1506,'Hospitalisation Details'!A1505:L3848,11,FALSE)</f>
        <v>tier - 2</v>
      </c>
      <c r="P1506" s="33" t="str">
        <f>VLOOKUP(A1506,'Hospitalisation Details'!A1505:L3848,12)</f>
        <v>R1013</v>
      </c>
      <c r="Q1506" s="36">
        <f ca="1">VLOOKUP(A1506,'Hospitalisation Details'!A1505:L3848,7,FALSE)</f>
        <v>26</v>
      </c>
    </row>
    <row r="1507" spans="1:17" ht="15.5" x14ac:dyDescent="0.35">
      <c r="A1507" s="37" t="s">
        <v>861</v>
      </c>
      <c r="B1507" s="38" t="str">
        <f>VLOOKUP(A1507,'Customer Names'!A1507:E3841,3,FALSE)</f>
        <v>Kemble</v>
      </c>
      <c r="C1507" s="39">
        <f>VLOOKUP(A1507,'Medical Examinations'!A1507:J3841,2,FALSE)</f>
        <v>22.36</v>
      </c>
      <c r="D1507" s="38">
        <f>VLOOKUP(A1507,'Medical Examinations'!A1507:J3841,4,FALSE)</f>
        <v>8.6</v>
      </c>
      <c r="E1507" s="40" t="str">
        <f>VLOOKUP(A1507,'Medical Examinations'!A1507:J3841,6,FALSE)</f>
        <v>No</v>
      </c>
      <c r="F1507" s="41" t="str">
        <f>VLOOKUP(A1507,'Medical Examinations'!A1507:J3841,7,FALSE)</f>
        <v>No</v>
      </c>
      <c r="G1507" s="41" t="str">
        <f>VLOOKUP(A1507,'Medical Examinations'!A1507:J3841,8,FALSE)</f>
        <v>No</v>
      </c>
      <c r="H1507" s="41">
        <f>VLOOKUP(A1507,'Medical Examinations'!A1507:J3841,9,FALSE)</f>
        <v>0</v>
      </c>
      <c r="I1507" s="41" t="str">
        <f>VLOOKUP(A1507,'Medical Examinations'!A1507:J3841,10,FALSE)</f>
        <v>No</v>
      </c>
      <c r="J1507" s="41" t="str">
        <f>VLOOKUP(A1507,'Medical Examinations'!A1507:J3841,3,FALSE)</f>
        <v>Normal weight</v>
      </c>
      <c r="K1507" s="41" t="str">
        <f>VLOOKUP(A1507,'Medical Examinations'!A1507:J3841,5,FALSE)</f>
        <v>Diabetese</v>
      </c>
      <c r="L1507" s="42">
        <f>VLOOKUP(Healthcare!A1507,'Hospitalisation Details'!A1507:L3849,6,FALSE)</f>
        <v>36012</v>
      </c>
      <c r="M1507" s="43">
        <f>VLOOKUP(A1507,'Hospitalisation Details'!A1507:L3849,9,FALSE)</f>
        <v>6863.49</v>
      </c>
      <c r="N1507" s="40" t="str">
        <f>VLOOKUP(Healthcare!A1507,'Hospitalisation Details'!A1507:L3849,10,FALSE)</f>
        <v>tier - 2</v>
      </c>
      <c r="O1507" s="41" t="str">
        <f>VLOOKUP(A1507,'Hospitalisation Details'!A1506:L3849,11,FALSE)</f>
        <v>tier - 1</v>
      </c>
      <c r="P1507" s="41" t="str">
        <f>VLOOKUP(A1507,'Hospitalisation Details'!A1506:L3849,12)</f>
        <v>R1013</v>
      </c>
      <c r="Q1507" s="44">
        <f ca="1">VLOOKUP(A1507,'Hospitalisation Details'!A1506:L3849,7,FALSE)</f>
        <v>28</v>
      </c>
    </row>
    <row r="1508" spans="1:17" ht="15.5" x14ac:dyDescent="0.35">
      <c r="A1508" s="29" t="s">
        <v>860</v>
      </c>
      <c r="B1508" s="30" t="str">
        <f>VLOOKUP(A1508,'Customer Names'!A1508:E3842,3,FALSE)</f>
        <v>Bentley</v>
      </c>
      <c r="C1508" s="31">
        <f>VLOOKUP(A1508,'Medical Examinations'!A1508:J3842,2,FALSE)</f>
        <v>23.94</v>
      </c>
      <c r="D1508" s="30">
        <f>VLOOKUP(A1508,'Medical Examinations'!A1508:J3842,4,FALSE)</f>
        <v>10.74</v>
      </c>
      <c r="E1508" s="32" t="str">
        <f>VLOOKUP(A1508,'Medical Examinations'!A1508:J3842,6,FALSE)</f>
        <v>Yes</v>
      </c>
      <c r="F1508" s="33" t="str">
        <f>VLOOKUP(A1508,'Medical Examinations'!A1508:J3842,7,FALSE)</f>
        <v>No</v>
      </c>
      <c r="G1508" s="33" t="str">
        <f>VLOOKUP(A1508,'Medical Examinations'!A1508:J3842,8,FALSE)</f>
        <v>No</v>
      </c>
      <c r="H1508" s="33">
        <f>VLOOKUP(A1508,'Medical Examinations'!A1508:J3842,9,FALSE)</f>
        <v>0</v>
      </c>
      <c r="I1508" s="33" t="str">
        <f>VLOOKUP(A1508,'Medical Examinations'!A1508:J3842,10,FALSE)</f>
        <v>No</v>
      </c>
      <c r="J1508" s="33" t="str">
        <f>VLOOKUP(A1508,'Medical Examinations'!A1508:J3842,3,FALSE)</f>
        <v>Normal weight</v>
      </c>
      <c r="K1508" s="33" t="str">
        <f>VLOOKUP(A1508,'Medical Examinations'!A1508:J3842,5,FALSE)</f>
        <v>Diabetese</v>
      </c>
      <c r="L1508" s="34">
        <f>VLOOKUP(Healthcare!A1508,'Hospitalisation Details'!A1508:L3850,6,FALSE)</f>
        <v>33408</v>
      </c>
      <c r="M1508" s="35">
        <f>VLOOKUP(A1508,'Hospitalisation Details'!A1508:L3850,9,FALSE)</f>
        <v>6858.48</v>
      </c>
      <c r="N1508" s="32" t="str">
        <f>VLOOKUP(Healthcare!A1508,'Hospitalisation Details'!A1508:L3850,10,FALSE)</f>
        <v>tier - 2</v>
      </c>
      <c r="O1508" s="33" t="str">
        <f>VLOOKUP(A1508,'Hospitalisation Details'!A1507:L3850,11,FALSE)</f>
        <v>tier - 2</v>
      </c>
      <c r="P1508" s="33" t="str">
        <f>VLOOKUP(A1508,'Hospitalisation Details'!A1507:L3850,12)</f>
        <v>R1019</v>
      </c>
      <c r="Q1508" s="36">
        <f ca="1">VLOOKUP(A1508,'Hospitalisation Details'!A1507:L3850,7,FALSE)</f>
        <v>35</v>
      </c>
    </row>
    <row r="1509" spans="1:17" ht="15.5" x14ac:dyDescent="0.35">
      <c r="A1509" s="37" t="s">
        <v>859</v>
      </c>
      <c r="B1509" s="38" t="str">
        <f>VLOOKUP(A1509,'Customer Names'!A1509:E3843,3,FALSE)</f>
        <v>Jones</v>
      </c>
      <c r="C1509" s="39">
        <f>VLOOKUP(A1509,'Medical Examinations'!A1509:J3843,2,FALSE)</f>
        <v>30.1</v>
      </c>
      <c r="D1509" s="38">
        <f>VLOOKUP(A1509,'Medical Examinations'!A1509:J3843,4,FALSE)</f>
        <v>4.3899999999999997</v>
      </c>
      <c r="E1509" s="40" t="str">
        <f>VLOOKUP(A1509,'Medical Examinations'!A1509:J3843,6,FALSE)</f>
        <v>No</v>
      </c>
      <c r="F1509" s="41" t="str">
        <f>VLOOKUP(A1509,'Medical Examinations'!A1509:J3843,7,FALSE)</f>
        <v>No</v>
      </c>
      <c r="G1509" s="41" t="str">
        <f>VLOOKUP(A1509,'Medical Examinations'!A1509:J3843,8,FALSE)</f>
        <v>Yes</v>
      </c>
      <c r="H1509" s="41">
        <f>VLOOKUP(A1509,'Medical Examinations'!A1509:J3843,9,FALSE)</f>
        <v>1</v>
      </c>
      <c r="I1509" s="41" t="str">
        <f>VLOOKUP(A1509,'Medical Examinations'!A1509:J3843,10,FALSE)</f>
        <v>No</v>
      </c>
      <c r="J1509" s="41" t="str">
        <f>VLOOKUP(A1509,'Medical Examinations'!A1509:J3843,3,FALSE)</f>
        <v>Obesity</v>
      </c>
      <c r="K1509" s="41" t="str">
        <f>VLOOKUP(A1509,'Medical Examinations'!A1509:J3843,5,FALSE)</f>
        <v>Normal</v>
      </c>
      <c r="L1509" s="42">
        <f>VLOOKUP(Healthcare!A1509,'Hospitalisation Details'!A1509:L3851,6,FALSE)</f>
        <v>36468</v>
      </c>
      <c r="M1509" s="43">
        <f>VLOOKUP(A1509,'Hospitalisation Details'!A1509:L3851,9,FALSE)</f>
        <v>6849.03</v>
      </c>
      <c r="N1509" s="40" t="str">
        <f>VLOOKUP(Healthcare!A1509,'Hospitalisation Details'!A1509:L3851,10,FALSE)</f>
        <v>tier - 2</v>
      </c>
      <c r="O1509" s="41" t="str">
        <f>VLOOKUP(A1509,'Hospitalisation Details'!A1508:L3851,11,FALSE)</f>
        <v>tier - 2</v>
      </c>
      <c r="P1509" s="41" t="str">
        <f>VLOOKUP(A1509,'Hospitalisation Details'!A1508:L3851,12)</f>
        <v>R1011</v>
      </c>
      <c r="Q1509" s="44">
        <f ca="1">VLOOKUP(A1509,'Hospitalisation Details'!A1508:L3851,7,FALSE)</f>
        <v>26</v>
      </c>
    </row>
    <row r="1510" spans="1:17" ht="15.5" x14ac:dyDescent="0.35">
      <c r="A1510" s="29" t="s">
        <v>858</v>
      </c>
      <c r="B1510" s="30" t="str">
        <f>VLOOKUP(A1510,'Customer Names'!A1510:E3844,3,FALSE)</f>
        <v>Tremblay</v>
      </c>
      <c r="C1510" s="31">
        <f>VLOOKUP(A1510,'Medical Examinations'!A1510:J3844,2,FALSE)</f>
        <v>21.93</v>
      </c>
      <c r="D1510" s="30">
        <f>VLOOKUP(A1510,'Medical Examinations'!A1510:J3844,4,FALSE)</f>
        <v>6.3</v>
      </c>
      <c r="E1510" s="32" t="str">
        <f>VLOOKUP(A1510,'Medical Examinations'!A1510:J3844,6,FALSE)</f>
        <v>No</v>
      </c>
      <c r="F1510" s="33" t="str">
        <f>VLOOKUP(A1510,'Medical Examinations'!A1510:J3844,7,FALSE)</f>
        <v>No</v>
      </c>
      <c r="G1510" s="33" t="str">
        <f>VLOOKUP(A1510,'Medical Examinations'!A1510:J3844,8,FALSE)</f>
        <v>No</v>
      </c>
      <c r="H1510" s="33">
        <f>VLOOKUP(A1510,'Medical Examinations'!A1510:J3844,9,FALSE)</f>
        <v>0</v>
      </c>
      <c r="I1510" s="33" t="str">
        <f>VLOOKUP(A1510,'Medical Examinations'!A1510:J3844,10,FALSE)</f>
        <v>No</v>
      </c>
      <c r="J1510" s="33" t="str">
        <f>VLOOKUP(A1510,'Medical Examinations'!A1510:J3844,3,FALSE)</f>
        <v>Normal weight</v>
      </c>
      <c r="K1510" s="33" t="str">
        <f>VLOOKUP(A1510,'Medical Examinations'!A1510:J3844,5,FALSE)</f>
        <v>Prediabetese</v>
      </c>
      <c r="L1510" s="34">
        <f>VLOOKUP(Healthcare!A1510,'Hospitalisation Details'!A1510:L3852,6,FALSE)</f>
        <v>35596</v>
      </c>
      <c r="M1510" s="35">
        <f>VLOOKUP(A1510,'Hospitalisation Details'!A1510:L3852,9,FALSE)</f>
        <v>6843.17</v>
      </c>
      <c r="N1510" s="32" t="str">
        <f>VLOOKUP(Healthcare!A1510,'Hospitalisation Details'!A1510:L3852,10,FALSE)</f>
        <v>tier - 2</v>
      </c>
      <c r="O1510" s="33" t="str">
        <f>VLOOKUP(A1510,'Hospitalisation Details'!A1509:L3852,11,FALSE)</f>
        <v>tier - 1</v>
      </c>
      <c r="P1510" s="33" t="str">
        <f>VLOOKUP(A1510,'Hospitalisation Details'!A1509:L3852,12)</f>
        <v>R1013</v>
      </c>
      <c r="Q1510" s="36">
        <f ca="1">VLOOKUP(A1510,'Hospitalisation Details'!A1509:L3852,7,FALSE)</f>
        <v>29</v>
      </c>
    </row>
    <row r="1511" spans="1:17" ht="15.5" x14ac:dyDescent="0.35">
      <c r="A1511" s="37" t="s">
        <v>857</v>
      </c>
      <c r="B1511" s="38" t="str">
        <f>VLOOKUP(A1511,'Customer Names'!A1511:E3845,3,FALSE)</f>
        <v>Bellucci</v>
      </c>
      <c r="C1511" s="39">
        <f>VLOOKUP(A1511,'Medical Examinations'!A1511:J3845,2,FALSE)</f>
        <v>39.75</v>
      </c>
      <c r="D1511" s="38">
        <f>VLOOKUP(A1511,'Medical Examinations'!A1511:J3845,4,FALSE)</f>
        <v>5.41</v>
      </c>
      <c r="E1511" s="40" t="str">
        <f>VLOOKUP(A1511,'Medical Examinations'!A1511:J3845,6,FALSE)</f>
        <v>No</v>
      </c>
      <c r="F1511" s="41" t="str">
        <f>VLOOKUP(A1511,'Medical Examinations'!A1511:J3845,7,FALSE)</f>
        <v>Yes</v>
      </c>
      <c r="G1511" s="41" t="str">
        <f>VLOOKUP(A1511,'Medical Examinations'!A1511:J3845,8,FALSE)</f>
        <v>No</v>
      </c>
      <c r="H1511" s="41">
        <f>VLOOKUP(A1511,'Medical Examinations'!A1511:J3845,9,FALSE)</f>
        <v>1</v>
      </c>
      <c r="I1511" s="41" t="str">
        <f>VLOOKUP(A1511,'Medical Examinations'!A1511:J3845,10,FALSE)</f>
        <v>No</v>
      </c>
      <c r="J1511" s="41" t="str">
        <f>VLOOKUP(A1511,'Medical Examinations'!A1511:J3845,3,FALSE)</f>
        <v>Obesity</v>
      </c>
      <c r="K1511" s="41" t="str">
        <f>VLOOKUP(A1511,'Medical Examinations'!A1511:J3845,5,FALSE)</f>
        <v>Normal</v>
      </c>
      <c r="L1511" s="42">
        <f>VLOOKUP(Healthcare!A1511,'Hospitalisation Details'!A1511:L3853,6,FALSE)</f>
        <v>36860</v>
      </c>
      <c r="M1511" s="43">
        <f>VLOOKUP(A1511,'Hospitalisation Details'!A1511:L3853,9,FALSE)</f>
        <v>6842.28</v>
      </c>
      <c r="N1511" s="40" t="str">
        <f>VLOOKUP(Healthcare!A1511,'Hospitalisation Details'!A1511:L3853,10,FALSE)</f>
        <v>tier - 2</v>
      </c>
      <c r="O1511" s="41" t="str">
        <f>VLOOKUP(A1511,'Hospitalisation Details'!A1510:L3853,11,FALSE)</f>
        <v>tier - 1</v>
      </c>
      <c r="P1511" s="41" t="str">
        <f>VLOOKUP(A1511,'Hospitalisation Details'!A1510:L3853,12)</f>
        <v>R1012</v>
      </c>
      <c r="Q1511" s="44">
        <f ca="1">VLOOKUP(A1511,'Hospitalisation Details'!A1510:L3853,7,FALSE)</f>
        <v>25</v>
      </c>
    </row>
    <row r="1512" spans="1:17" ht="15.5" x14ac:dyDescent="0.35">
      <c r="A1512" s="29" t="s">
        <v>856</v>
      </c>
      <c r="B1512" s="30" t="str">
        <f>VLOOKUP(A1512,'Customer Names'!A1512:E3846,3,FALSE)</f>
        <v>Collins</v>
      </c>
      <c r="C1512" s="31">
        <f>VLOOKUP(A1512,'Medical Examinations'!A1512:J3846,2,FALSE)</f>
        <v>26.03</v>
      </c>
      <c r="D1512" s="30">
        <f>VLOOKUP(A1512,'Medical Examinations'!A1512:J3846,4,FALSE)</f>
        <v>4.47</v>
      </c>
      <c r="E1512" s="32" t="str">
        <f>VLOOKUP(A1512,'Medical Examinations'!A1512:J3846,6,FALSE)</f>
        <v>No</v>
      </c>
      <c r="F1512" s="33" t="str">
        <f>VLOOKUP(A1512,'Medical Examinations'!A1512:J3846,7,FALSE)</f>
        <v>No</v>
      </c>
      <c r="G1512" s="33" t="str">
        <f>VLOOKUP(A1512,'Medical Examinations'!A1512:J3846,8,FALSE)</f>
        <v>Yes</v>
      </c>
      <c r="H1512" s="33">
        <f>VLOOKUP(A1512,'Medical Examinations'!A1512:J3846,9,FALSE)</f>
        <v>1</v>
      </c>
      <c r="I1512" s="33" t="str">
        <f>VLOOKUP(A1512,'Medical Examinations'!A1512:J3846,10,FALSE)</f>
        <v>No</v>
      </c>
      <c r="J1512" s="33" t="str">
        <f>VLOOKUP(A1512,'Medical Examinations'!A1512:J3846,3,FALSE)</f>
        <v>Overweight</v>
      </c>
      <c r="K1512" s="33" t="str">
        <f>VLOOKUP(A1512,'Medical Examinations'!A1512:J3846,5,FALSE)</f>
        <v>Normal</v>
      </c>
      <c r="L1512" s="34">
        <f>VLOOKUP(Healthcare!A1512,'Hospitalisation Details'!A1512:L3854,6,FALSE)</f>
        <v>36356</v>
      </c>
      <c r="M1512" s="35">
        <f>VLOOKUP(A1512,'Hospitalisation Details'!A1512:L3854,9,FALSE)</f>
        <v>6837.37</v>
      </c>
      <c r="N1512" s="32" t="str">
        <f>VLOOKUP(Healthcare!A1512,'Hospitalisation Details'!A1512:L3854,10,FALSE)</f>
        <v>tier - 3</v>
      </c>
      <c r="O1512" s="33" t="str">
        <f>VLOOKUP(A1512,'Hospitalisation Details'!A1511:L3854,11,FALSE)</f>
        <v>tier - 1</v>
      </c>
      <c r="P1512" s="33" t="str">
        <f>VLOOKUP(A1512,'Hospitalisation Details'!A1511:L3854,12)</f>
        <v>R1016</v>
      </c>
      <c r="Q1512" s="36">
        <f ca="1">VLOOKUP(A1512,'Hospitalisation Details'!A1511:L3854,7,FALSE)</f>
        <v>27</v>
      </c>
    </row>
    <row r="1513" spans="1:17" ht="15.5" x14ac:dyDescent="0.35">
      <c r="A1513" s="37" t="s">
        <v>855</v>
      </c>
      <c r="B1513" s="38" t="str">
        <f>VLOOKUP(A1513,'Customer Names'!A1513:E3847,3,FALSE)</f>
        <v>Gillman</v>
      </c>
      <c r="C1513" s="39">
        <f>VLOOKUP(A1513,'Medical Examinations'!A1513:J3847,2,FALSE)</f>
        <v>34.51</v>
      </c>
      <c r="D1513" s="38">
        <f>VLOOKUP(A1513,'Medical Examinations'!A1513:J3847,4,FALSE)</f>
        <v>6.26</v>
      </c>
      <c r="E1513" s="40" t="str">
        <f>VLOOKUP(A1513,'Medical Examinations'!A1513:J3847,6,FALSE)</f>
        <v>No</v>
      </c>
      <c r="F1513" s="41" t="str">
        <f>VLOOKUP(A1513,'Medical Examinations'!A1513:J3847,7,FALSE)</f>
        <v>No</v>
      </c>
      <c r="G1513" s="41" t="str">
        <f>VLOOKUP(A1513,'Medical Examinations'!A1513:J3847,8,FALSE)</f>
        <v>No</v>
      </c>
      <c r="H1513" s="41">
        <f>VLOOKUP(A1513,'Medical Examinations'!A1513:J3847,9,FALSE)</f>
        <v>0</v>
      </c>
      <c r="I1513" s="41" t="str">
        <f>VLOOKUP(A1513,'Medical Examinations'!A1513:J3847,10,FALSE)</f>
        <v>No</v>
      </c>
      <c r="J1513" s="41" t="str">
        <f>VLOOKUP(A1513,'Medical Examinations'!A1513:J3847,3,FALSE)</f>
        <v>Obesity</v>
      </c>
      <c r="K1513" s="41" t="str">
        <f>VLOOKUP(A1513,'Medical Examinations'!A1513:J3847,5,FALSE)</f>
        <v>Prediabetese</v>
      </c>
      <c r="L1513" s="42">
        <f>VLOOKUP(Healthcare!A1513,'Hospitalisation Details'!A1513:L3855,6,FALSE)</f>
        <v>34523</v>
      </c>
      <c r="M1513" s="43">
        <f>VLOOKUP(A1513,'Hospitalisation Details'!A1513:L3855,9,FALSE)</f>
        <v>6827.69</v>
      </c>
      <c r="N1513" s="40" t="str">
        <f>VLOOKUP(Healthcare!A1513,'Hospitalisation Details'!A1513:L3855,10,FALSE)</f>
        <v>tier - 2</v>
      </c>
      <c r="O1513" s="41" t="str">
        <f>VLOOKUP(A1513,'Hospitalisation Details'!A1512:L3855,11,FALSE)</f>
        <v>tier - 2</v>
      </c>
      <c r="P1513" s="41" t="str">
        <f>VLOOKUP(A1513,'Hospitalisation Details'!A1512:L3855,12)</f>
        <v>R1021</v>
      </c>
      <c r="Q1513" s="44">
        <f ca="1">VLOOKUP(A1513,'Hospitalisation Details'!A1512:L3855,7,FALSE)</f>
        <v>32</v>
      </c>
    </row>
    <row r="1514" spans="1:17" ht="15.5" x14ac:dyDescent="0.35">
      <c r="A1514" s="29" t="s">
        <v>854</v>
      </c>
      <c r="B1514" s="30" t="str">
        <f>VLOOKUP(A1514,'Customer Names'!A1514:E3848,3,FALSE)</f>
        <v>West</v>
      </c>
      <c r="C1514" s="31">
        <f>VLOOKUP(A1514,'Medical Examinations'!A1514:J3848,2,FALSE)</f>
        <v>19.32</v>
      </c>
      <c r="D1514" s="30">
        <f>VLOOKUP(A1514,'Medical Examinations'!A1514:J3848,4,FALSE)</f>
        <v>11.58</v>
      </c>
      <c r="E1514" s="32" t="str">
        <f>VLOOKUP(A1514,'Medical Examinations'!A1514:J3848,6,FALSE)</f>
        <v>Yes</v>
      </c>
      <c r="F1514" s="33" t="str">
        <f>VLOOKUP(A1514,'Medical Examinations'!A1514:J3848,7,FALSE)</f>
        <v>No</v>
      </c>
      <c r="G1514" s="33" t="str">
        <f>VLOOKUP(A1514,'Medical Examinations'!A1514:J3848,8,FALSE)</f>
        <v>No</v>
      </c>
      <c r="H1514" s="33">
        <f>VLOOKUP(A1514,'Medical Examinations'!A1514:J3848,9,FALSE)</f>
        <v>1</v>
      </c>
      <c r="I1514" s="33" t="str">
        <f>VLOOKUP(A1514,'Medical Examinations'!A1514:J3848,10,FALSE)</f>
        <v>No</v>
      </c>
      <c r="J1514" s="33" t="str">
        <f>VLOOKUP(A1514,'Medical Examinations'!A1514:J3848,3,FALSE)</f>
        <v>Normal weight</v>
      </c>
      <c r="K1514" s="33" t="str">
        <f>VLOOKUP(A1514,'Medical Examinations'!A1514:J3848,5,FALSE)</f>
        <v>Diabetese</v>
      </c>
      <c r="L1514" s="34">
        <f>VLOOKUP(Healthcare!A1514,'Hospitalisation Details'!A1514:L3856,6,FALSE)</f>
        <v>34928</v>
      </c>
      <c r="M1514" s="35">
        <f>VLOOKUP(A1514,'Hospitalisation Details'!A1514:L3856,9,FALSE)</f>
        <v>6809.46</v>
      </c>
      <c r="N1514" s="32" t="str">
        <f>VLOOKUP(Healthcare!A1514,'Hospitalisation Details'!A1514:L3856,10,FALSE)</f>
        <v>tier - 2</v>
      </c>
      <c r="O1514" s="33" t="str">
        <f>VLOOKUP(A1514,'Hospitalisation Details'!A1513:L3856,11,FALSE)</f>
        <v>tier - 1</v>
      </c>
      <c r="P1514" s="33" t="str">
        <f>VLOOKUP(A1514,'Hospitalisation Details'!A1513:L3856,12)</f>
        <v>R1012</v>
      </c>
      <c r="Q1514" s="36">
        <f ca="1">VLOOKUP(A1514,'Hospitalisation Details'!A1513:L3856,7,FALSE)</f>
        <v>31</v>
      </c>
    </row>
    <row r="1515" spans="1:17" ht="15.5" x14ac:dyDescent="0.35">
      <c r="A1515" s="37" t="s">
        <v>853</v>
      </c>
      <c r="B1515" s="38" t="str">
        <f>VLOOKUP(A1515,'Customer Names'!A1515:E3849,3,FALSE)</f>
        <v>Chida</v>
      </c>
      <c r="C1515" s="39">
        <f>VLOOKUP(A1515,'Medical Examinations'!A1515:J3849,2,FALSE)</f>
        <v>28.5</v>
      </c>
      <c r="D1515" s="38">
        <f>VLOOKUP(A1515,'Medical Examinations'!A1515:J3849,4,FALSE)</f>
        <v>4.3600000000000003</v>
      </c>
      <c r="E1515" s="40" t="str">
        <f>VLOOKUP(A1515,'Medical Examinations'!A1515:J3849,6,FALSE)</f>
        <v>No</v>
      </c>
      <c r="F1515" s="41" t="str">
        <f>VLOOKUP(A1515,'Medical Examinations'!A1515:J3849,7,FALSE)</f>
        <v>No</v>
      </c>
      <c r="G1515" s="41" t="str">
        <f>VLOOKUP(A1515,'Medical Examinations'!A1515:J3849,8,FALSE)</f>
        <v>No</v>
      </c>
      <c r="H1515" s="41">
        <f>VLOOKUP(A1515,'Medical Examinations'!A1515:J3849,9,FALSE)</f>
        <v>0</v>
      </c>
      <c r="I1515" s="41" t="str">
        <f>VLOOKUP(A1515,'Medical Examinations'!A1515:J3849,10,FALSE)</f>
        <v>No</v>
      </c>
      <c r="J1515" s="41" t="str">
        <f>VLOOKUP(A1515,'Medical Examinations'!A1515:J3849,3,FALSE)</f>
        <v>Overweight</v>
      </c>
      <c r="K1515" s="41" t="str">
        <f>VLOOKUP(A1515,'Medical Examinations'!A1515:J3849,5,FALSE)</f>
        <v>Normal</v>
      </c>
      <c r="L1515" s="42">
        <f>VLOOKUP(Healthcare!A1515,'Hospitalisation Details'!A1515:L3857,6,FALSE)</f>
        <v>33418</v>
      </c>
      <c r="M1515" s="43">
        <f>VLOOKUP(A1515,'Hospitalisation Details'!A1515:L3857,9,FALSE)</f>
        <v>6799.46</v>
      </c>
      <c r="N1515" s="40" t="str">
        <f>VLOOKUP(Healthcare!A1515,'Hospitalisation Details'!A1515:L3857,10,FALSE)</f>
        <v>tier - 1</v>
      </c>
      <c r="O1515" s="41" t="str">
        <f>VLOOKUP(A1515,'Hospitalisation Details'!A1514:L3857,11,FALSE)</f>
        <v>tier - 2</v>
      </c>
      <c r="P1515" s="41" t="str">
        <f>VLOOKUP(A1515,'Hospitalisation Details'!A1514:L3857,12)</f>
        <v>R1014</v>
      </c>
      <c r="Q1515" s="44">
        <f ca="1">VLOOKUP(A1515,'Hospitalisation Details'!A1514:L3857,7,FALSE)</f>
        <v>35</v>
      </c>
    </row>
    <row r="1516" spans="1:17" ht="15.5" x14ac:dyDescent="0.35">
      <c r="A1516" s="29" t="s">
        <v>852</v>
      </c>
      <c r="B1516" s="30" t="str">
        <f>VLOOKUP(A1516,'Customer Names'!A1516:E3850,3,FALSE)</f>
        <v>Reisenauer</v>
      </c>
      <c r="C1516" s="31">
        <f>VLOOKUP(A1516,'Medical Examinations'!A1516:J3850,2,FALSE)</f>
        <v>30.875</v>
      </c>
      <c r="D1516" s="30">
        <f>VLOOKUP(A1516,'Medical Examinations'!A1516:J3850,4,FALSE)</f>
        <v>4.1399999999999997</v>
      </c>
      <c r="E1516" s="32" t="str">
        <f>VLOOKUP(A1516,'Medical Examinations'!A1516:J3850,6,FALSE)</f>
        <v>Yes</v>
      </c>
      <c r="F1516" s="33" t="str">
        <f>VLOOKUP(A1516,'Medical Examinations'!A1516:J3850,7,FALSE)</f>
        <v>No</v>
      </c>
      <c r="G1516" s="33" t="str">
        <f>VLOOKUP(A1516,'Medical Examinations'!A1516:J3850,8,FALSE)</f>
        <v>No</v>
      </c>
      <c r="H1516" s="33">
        <f>VLOOKUP(A1516,'Medical Examinations'!A1516:J3850,9,FALSE)</f>
        <v>0</v>
      </c>
      <c r="I1516" s="33" t="str">
        <f>VLOOKUP(A1516,'Medical Examinations'!A1516:J3850,10,FALSE)</f>
        <v>No</v>
      </c>
      <c r="J1516" s="33" t="str">
        <f>VLOOKUP(A1516,'Medical Examinations'!A1516:J3850,3,FALSE)</f>
        <v>Obesity</v>
      </c>
      <c r="K1516" s="33" t="str">
        <f>VLOOKUP(A1516,'Medical Examinations'!A1516:J3850,5,FALSE)</f>
        <v>Normal</v>
      </c>
      <c r="L1516" s="34">
        <f>VLOOKUP(Healthcare!A1516,'Hospitalisation Details'!A1516:L3858,6,FALSE)</f>
        <v>35057</v>
      </c>
      <c r="M1516" s="35">
        <f>VLOOKUP(A1516,'Hospitalisation Details'!A1516:L3858,9,FALSE)</f>
        <v>6796.86</v>
      </c>
      <c r="N1516" s="32" t="str">
        <f>VLOOKUP(Healthcare!A1516,'Hospitalisation Details'!A1516:L3858,10,FALSE)</f>
        <v>tier - 3</v>
      </c>
      <c r="O1516" s="33" t="str">
        <f>VLOOKUP(A1516,'Hospitalisation Details'!A1515:L3858,11,FALSE)</f>
        <v>tier - 3</v>
      </c>
      <c r="P1516" s="33" t="str">
        <f>VLOOKUP(A1516,'Hospitalisation Details'!A1515:L3858,12)</f>
        <v>R1012</v>
      </c>
      <c r="Q1516" s="36">
        <f ca="1">VLOOKUP(A1516,'Hospitalisation Details'!A1515:L3858,7,FALSE)</f>
        <v>30</v>
      </c>
    </row>
    <row r="1517" spans="1:17" ht="15.5" x14ac:dyDescent="0.35">
      <c r="A1517" s="37" t="s">
        <v>851</v>
      </c>
      <c r="B1517" s="38" t="str">
        <f>VLOOKUP(A1517,'Customer Names'!A1517:E3851,3,FALSE)</f>
        <v>Rosenberg-Wohl</v>
      </c>
      <c r="C1517" s="39">
        <f>VLOOKUP(A1517,'Medical Examinations'!A1517:J3851,2,FALSE)</f>
        <v>24.02</v>
      </c>
      <c r="D1517" s="38">
        <f>VLOOKUP(A1517,'Medical Examinations'!A1517:J3851,4,FALSE)</f>
        <v>4.38</v>
      </c>
      <c r="E1517" s="40" t="str">
        <f>VLOOKUP(A1517,'Medical Examinations'!A1517:J3851,6,FALSE)</f>
        <v>No</v>
      </c>
      <c r="F1517" s="41" t="str">
        <f>VLOOKUP(A1517,'Medical Examinations'!A1517:J3851,7,FALSE)</f>
        <v>No</v>
      </c>
      <c r="G1517" s="41" t="str">
        <f>VLOOKUP(A1517,'Medical Examinations'!A1517:J3851,8,FALSE)</f>
        <v>No</v>
      </c>
      <c r="H1517" s="41">
        <f>VLOOKUP(A1517,'Medical Examinations'!A1517:J3851,9,FALSE)</f>
        <v>0</v>
      </c>
      <c r="I1517" s="41" t="str">
        <f>VLOOKUP(A1517,'Medical Examinations'!A1517:J3851,10,FALSE)</f>
        <v>No</v>
      </c>
      <c r="J1517" s="41" t="str">
        <f>VLOOKUP(A1517,'Medical Examinations'!A1517:J3851,3,FALSE)</f>
        <v>Normal weight</v>
      </c>
      <c r="K1517" s="41" t="str">
        <f>VLOOKUP(A1517,'Medical Examinations'!A1517:J3851,5,FALSE)</f>
        <v>Normal</v>
      </c>
      <c r="L1517" s="42">
        <f>VLOOKUP(Healthcare!A1517,'Hospitalisation Details'!A1517:L3859,6,FALSE)</f>
        <v>33200</v>
      </c>
      <c r="M1517" s="43">
        <f>VLOOKUP(A1517,'Hospitalisation Details'!A1517:L3859,9,FALSE)</f>
        <v>6781.52</v>
      </c>
      <c r="N1517" s="40" t="str">
        <f>VLOOKUP(Healthcare!A1517,'Hospitalisation Details'!A1517:L3859,10,FALSE)</f>
        <v>tier - 2</v>
      </c>
      <c r="O1517" s="41" t="str">
        <f>VLOOKUP(A1517,'Hospitalisation Details'!A1516:L3859,11,FALSE)</f>
        <v>tier - 2</v>
      </c>
      <c r="P1517" s="41" t="str">
        <f>VLOOKUP(A1517,'Hospitalisation Details'!A1516:L3859,12)</f>
        <v>R1013</v>
      </c>
      <c r="Q1517" s="44">
        <f ca="1">VLOOKUP(A1517,'Hospitalisation Details'!A1516:L3859,7,FALSE)</f>
        <v>35</v>
      </c>
    </row>
    <row r="1518" spans="1:17" ht="15.5" x14ac:dyDescent="0.35">
      <c r="A1518" s="29" t="s">
        <v>850</v>
      </c>
      <c r="B1518" s="30" t="str">
        <f>VLOOKUP(A1518,'Customer Names'!A1518:E3852,3,FALSE)</f>
        <v>Theriault</v>
      </c>
      <c r="C1518" s="31">
        <f>VLOOKUP(A1518,'Medical Examinations'!A1518:J3852,2,FALSE)</f>
        <v>36.08</v>
      </c>
      <c r="D1518" s="30">
        <f>VLOOKUP(A1518,'Medical Examinations'!A1518:J3852,4,FALSE)</f>
        <v>11.61</v>
      </c>
      <c r="E1518" s="32" t="str">
        <f>VLOOKUP(A1518,'Medical Examinations'!A1518:J3852,6,FALSE)</f>
        <v>Yes</v>
      </c>
      <c r="F1518" s="33" t="str">
        <f>VLOOKUP(A1518,'Medical Examinations'!A1518:J3852,7,FALSE)</f>
        <v>No</v>
      </c>
      <c r="G1518" s="33" t="str">
        <f>VLOOKUP(A1518,'Medical Examinations'!A1518:J3852,8,FALSE)</f>
        <v>No</v>
      </c>
      <c r="H1518" s="33">
        <f>VLOOKUP(A1518,'Medical Examinations'!A1518:J3852,9,FALSE)</f>
        <v>0</v>
      </c>
      <c r="I1518" s="33" t="str">
        <f>VLOOKUP(A1518,'Medical Examinations'!A1518:J3852,10,FALSE)</f>
        <v>No</v>
      </c>
      <c r="J1518" s="33" t="str">
        <f>VLOOKUP(A1518,'Medical Examinations'!A1518:J3852,3,FALSE)</f>
        <v>Obesity</v>
      </c>
      <c r="K1518" s="33" t="str">
        <f>VLOOKUP(A1518,'Medical Examinations'!A1518:J3852,5,FALSE)</f>
        <v>Diabetese</v>
      </c>
      <c r="L1518" s="34">
        <f>VLOOKUP(Healthcare!A1518,'Hospitalisation Details'!A1518:L3860,6,FALSE)</f>
        <v>33519</v>
      </c>
      <c r="M1518" s="35">
        <f>VLOOKUP(A1518,'Hospitalisation Details'!A1518:L3860,9,FALSE)</f>
        <v>6781.35</v>
      </c>
      <c r="N1518" s="32" t="str">
        <f>VLOOKUP(Healthcare!A1518,'Hospitalisation Details'!A1518:L3860,10,FALSE)</f>
        <v>tier - 2</v>
      </c>
      <c r="O1518" s="33" t="str">
        <f>VLOOKUP(A1518,'Hospitalisation Details'!A1517:L3860,11,FALSE)</f>
        <v>tier - 1</v>
      </c>
      <c r="P1518" s="33" t="str">
        <f>VLOOKUP(A1518,'Hospitalisation Details'!A1517:L3860,12)</f>
        <v>R1013</v>
      </c>
      <c r="Q1518" s="36">
        <f ca="1">VLOOKUP(A1518,'Hospitalisation Details'!A1517:L3860,7,FALSE)</f>
        <v>34</v>
      </c>
    </row>
    <row r="1519" spans="1:17" ht="15.5" x14ac:dyDescent="0.35">
      <c r="A1519" s="37" t="s">
        <v>849</v>
      </c>
      <c r="B1519" s="38" t="str">
        <f>VLOOKUP(A1519,'Customer Names'!A1519:E3853,3,FALSE)</f>
        <v>Manuel</v>
      </c>
      <c r="C1519" s="39">
        <f>VLOOKUP(A1519,'Medical Examinations'!A1519:J3853,2,FALSE)</f>
        <v>32.200000000000003</v>
      </c>
      <c r="D1519" s="38">
        <f>VLOOKUP(A1519,'Medical Examinations'!A1519:J3853,4,FALSE)</f>
        <v>10.59</v>
      </c>
      <c r="E1519" s="40" t="str">
        <f>VLOOKUP(A1519,'Medical Examinations'!A1519:J3853,6,FALSE)</f>
        <v>Yes</v>
      </c>
      <c r="F1519" s="41" t="str">
        <f>VLOOKUP(A1519,'Medical Examinations'!A1519:J3853,7,FALSE)</f>
        <v>No</v>
      </c>
      <c r="G1519" s="41" t="str">
        <f>VLOOKUP(A1519,'Medical Examinations'!A1519:J3853,8,FALSE)</f>
        <v>No</v>
      </c>
      <c r="H1519" s="41">
        <f>VLOOKUP(A1519,'Medical Examinations'!A1519:J3853,9,FALSE)</f>
        <v>0</v>
      </c>
      <c r="I1519" s="41" t="str">
        <f>VLOOKUP(A1519,'Medical Examinations'!A1519:J3853,10,FALSE)</f>
        <v>No</v>
      </c>
      <c r="J1519" s="41" t="str">
        <f>VLOOKUP(A1519,'Medical Examinations'!A1519:J3853,3,FALSE)</f>
        <v>Obesity</v>
      </c>
      <c r="K1519" s="41" t="str">
        <f>VLOOKUP(A1519,'Medical Examinations'!A1519:J3853,5,FALSE)</f>
        <v>Diabetese</v>
      </c>
      <c r="L1519" s="42">
        <f>VLOOKUP(Healthcare!A1519,'Hospitalisation Details'!A1519:L3861,6,FALSE)</f>
        <v>33484</v>
      </c>
      <c r="M1519" s="43">
        <f>VLOOKUP(A1519,'Hospitalisation Details'!A1519:L3861,9,FALSE)</f>
        <v>6775.96</v>
      </c>
      <c r="N1519" s="40" t="str">
        <f>VLOOKUP(Healthcare!A1519,'Hospitalisation Details'!A1519:L3861,10,FALSE)</f>
        <v>tier - 2</v>
      </c>
      <c r="O1519" s="41" t="str">
        <f>VLOOKUP(A1519,'Hospitalisation Details'!A1518:L3861,11,FALSE)</f>
        <v>tier - 3</v>
      </c>
      <c r="P1519" s="41" t="str">
        <f>VLOOKUP(A1519,'Hospitalisation Details'!A1518:L3861,12)</f>
        <v>R1011</v>
      </c>
      <c r="Q1519" s="44">
        <f ca="1">VLOOKUP(A1519,'Hospitalisation Details'!A1518:L3861,7,FALSE)</f>
        <v>35</v>
      </c>
    </row>
    <row r="1520" spans="1:17" ht="15.5" x14ac:dyDescent="0.35">
      <c r="A1520" s="29" t="s">
        <v>848</v>
      </c>
      <c r="B1520" s="30" t="str">
        <f>VLOOKUP(A1520,'Customer Names'!A1520:E3854,3,FALSE)</f>
        <v>Demko</v>
      </c>
      <c r="C1520" s="31">
        <f>VLOOKUP(A1520,'Medical Examinations'!A1520:J3854,2,FALSE)</f>
        <v>28.05</v>
      </c>
      <c r="D1520" s="30">
        <f>VLOOKUP(A1520,'Medical Examinations'!A1520:J3854,4,FALSE)</f>
        <v>11.85</v>
      </c>
      <c r="E1520" s="32" t="str">
        <f>VLOOKUP(A1520,'Medical Examinations'!A1520:J3854,6,FALSE)</f>
        <v>Yes</v>
      </c>
      <c r="F1520" s="33" t="str">
        <f>VLOOKUP(A1520,'Medical Examinations'!A1520:J3854,7,FALSE)</f>
        <v>No</v>
      </c>
      <c r="G1520" s="33" t="str">
        <f>VLOOKUP(A1520,'Medical Examinations'!A1520:J3854,8,FALSE)</f>
        <v>No</v>
      </c>
      <c r="H1520" s="33">
        <f>VLOOKUP(A1520,'Medical Examinations'!A1520:J3854,9,FALSE)</f>
        <v>0</v>
      </c>
      <c r="I1520" s="33" t="str">
        <f>VLOOKUP(A1520,'Medical Examinations'!A1520:J3854,10,FALSE)</f>
        <v>No</v>
      </c>
      <c r="J1520" s="33" t="str">
        <f>VLOOKUP(A1520,'Medical Examinations'!A1520:J3854,3,FALSE)</f>
        <v>Overweight</v>
      </c>
      <c r="K1520" s="33" t="str">
        <f>VLOOKUP(A1520,'Medical Examinations'!A1520:J3854,5,FALSE)</f>
        <v>Diabetese</v>
      </c>
      <c r="L1520" s="34">
        <f>VLOOKUP(Healthcare!A1520,'Hospitalisation Details'!A1520:L3862,6,FALSE)</f>
        <v>33502</v>
      </c>
      <c r="M1520" s="35">
        <f>VLOOKUP(A1520,'Hospitalisation Details'!A1520:L3862,9,FALSE)</f>
        <v>6770.19</v>
      </c>
      <c r="N1520" s="32" t="str">
        <f>VLOOKUP(Healthcare!A1520,'Hospitalisation Details'!A1520:L3862,10,FALSE)</f>
        <v>tier - 2</v>
      </c>
      <c r="O1520" s="33" t="str">
        <f>VLOOKUP(A1520,'Hospitalisation Details'!A1519:L3862,11,FALSE)</f>
        <v>tier - 3</v>
      </c>
      <c r="P1520" s="33" t="str">
        <f>VLOOKUP(A1520,'Hospitalisation Details'!A1519:L3862,12)</f>
        <v>R1013</v>
      </c>
      <c r="Q1520" s="36">
        <f ca="1">VLOOKUP(A1520,'Hospitalisation Details'!A1519:L3862,7,FALSE)</f>
        <v>34</v>
      </c>
    </row>
    <row r="1521" spans="1:17" ht="15.5" x14ac:dyDescent="0.35">
      <c r="A1521" s="37" t="s">
        <v>847</v>
      </c>
      <c r="B1521" s="38" t="str">
        <f>VLOOKUP(A1521,'Customer Names'!A1521:E3855,3,FALSE)</f>
        <v>Battaglia</v>
      </c>
      <c r="C1521" s="39">
        <f>VLOOKUP(A1521,'Medical Examinations'!A1521:J3855,2,FALSE)</f>
        <v>19</v>
      </c>
      <c r="D1521" s="38">
        <f>VLOOKUP(A1521,'Medical Examinations'!A1521:J3855,4,FALSE)</f>
        <v>5.46</v>
      </c>
      <c r="E1521" s="40" t="str">
        <f>VLOOKUP(A1521,'Medical Examinations'!A1521:J3855,6,FALSE)</f>
        <v>Yes</v>
      </c>
      <c r="F1521" s="41" t="str">
        <f>VLOOKUP(A1521,'Medical Examinations'!A1521:J3855,7,FALSE)</f>
        <v>No</v>
      </c>
      <c r="G1521" s="41" t="str">
        <f>VLOOKUP(A1521,'Medical Examinations'!A1521:J3855,8,FALSE)</f>
        <v>No</v>
      </c>
      <c r="H1521" s="41">
        <f>VLOOKUP(A1521,'Medical Examinations'!A1521:J3855,9,FALSE)</f>
        <v>1</v>
      </c>
      <c r="I1521" s="41" t="str">
        <f>VLOOKUP(A1521,'Medical Examinations'!A1521:J3855,10,FALSE)</f>
        <v>No</v>
      </c>
      <c r="J1521" s="41" t="str">
        <f>VLOOKUP(A1521,'Medical Examinations'!A1521:J3855,3,FALSE)</f>
        <v>Normal weight</v>
      </c>
      <c r="K1521" s="41" t="str">
        <f>VLOOKUP(A1521,'Medical Examinations'!A1521:J3855,5,FALSE)</f>
        <v>Normal</v>
      </c>
      <c r="L1521" s="42">
        <f>VLOOKUP(Healthcare!A1521,'Hospitalisation Details'!A1521:L3863,6,FALSE)</f>
        <v>36078</v>
      </c>
      <c r="M1521" s="43">
        <f>VLOOKUP(A1521,'Hospitalisation Details'!A1521:L3863,9,FALSE)</f>
        <v>6753.04</v>
      </c>
      <c r="N1521" s="40" t="str">
        <f>VLOOKUP(Healthcare!A1521,'Hospitalisation Details'!A1521:L3863,10,FALSE)</f>
        <v>tier - 2</v>
      </c>
      <c r="O1521" s="41" t="str">
        <f>VLOOKUP(A1521,'Hospitalisation Details'!A1520:L3863,11,FALSE)</f>
        <v>tier - 2</v>
      </c>
      <c r="P1521" s="41" t="str">
        <f>VLOOKUP(A1521,'Hospitalisation Details'!A1520:L3863,12)</f>
        <v>R1024</v>
      </c>
      <c r="Q1521" s="44">
        <f ca="1">VLOOKUP(A1521,'Hospitalisation Details'!A1520:L3863,7,FALSE)</f>
        <v>27</v>
      </c>
    </row>
    <row r="1522" spans="1:17" ht="15.5" x14ac:dyDescent="0.35">
      <c r="A1522" s="29" t="s">
        <v>846</v>
      </c>
      <c r="B1522" s="30" t="str">
        <f>VLOOKUP(A1522,'Customer Names'!A1522:E3856,3,FALSE)</f>
        <v>Follo</v>
      </c>
      <c r="C1522" s="31">
        <f>VLOOKUP(A1522,'Medical Examinations'!A1522:J3856,2,FALSE)</f>
        <v>16.13</v>
      </c>
      <c r="D1522" s="30">
        <f>VLOOKUP(A1522,'Medical Examinations'!A1522:J3856,4,FALSE)</f>
        <v>4.54</v>
      </c>
      <c r="E1522" s="32" t="str">
        <f>VLOOKUP(A1522,'Medical Examinations'!A1522:J3856,6,FALSE)</f>
        <v>Yes</v>
      </c>
      <c r="F1522" s="33" t="str">
        <f>VLOOKUP(A1522,'Medical Examinations'!A1522:J3856,7,FALSE)</f>
        <v>No</v>
      </c>
      <c r="G1522" s="33" t="str">
        <f>VLOOKUP(A1522,'Medical Examinations'!A1522:J3856,8,FALSE)</f>
        <v>No</v>
      </c>
      <c r="H1522" s="33">
        <f>VLOOKUP(A1522,'Medical Examinations'!A1522:J3856,9,FALSE)</f>
        <v>2</v>
      </c>
      <c r="I1522" s="33" t="str">
        <f>VLOOKUP(A1522,'Medical Examinations'!A1522:J3856,10,FALSE)</f>
        <v>No</v>
      </c>
      <c r="J1522" s="33" t="str">
        <f>VLOOKUP(A1522,'Medical Examinations'!A1522:J3856,3,FALSE)</f>
        <v>Underweight</v>
      </c>
      <c r="K1522" s="33" t="str">
        <f>VLOOKUP(A1522,'Medical Examinations'!A1522:J3856,5,FALSE)</f>
        <v>Normal</v>
      </c>
      <c r="L1522" s="34">
        <f>VLOOKUP(Healthcare!A1522,'Hospitalisation Details'!A1522:L3864,6,FALSE)</f>
        <v>35408</v>
      </c>
      <c r="M1522" s="35">
        <f>VLOOKUP(A1522,'Hospitalisation Details'!A1522:L3864,9,FALSE)</f>
        <v>6750.27</v>
      </c>
      <c r="N1522" s="32" t="str">
        <f>VLOOKUP(Healthcare!A1522,'Hospitalisation Details'!A1522:L3864,10,FALSE)</f>
        <v>tier - 3</v>
      </c>
      <c r="O1522" s="33" t="str">
        <f>VLOOKUP(A1522,'Hospitalisation Details'!A1521:L3864,11,FALSE)</f>
        <v>tier - 2</v>
      </c>
      <c r="P1522" s="33" t="str">
        <f>VLOOKUP(A1522,'Hospitalisation Details'!A1521:L3864,12)</f>
        <v>R1013</v>
      </c>
      <c r="Q1522" s="36">
        <f ca="1">VLOOKUP(A1522,'Hospitalisation Details'!A1521:L3864,7,FALSE)</f>
        <v>29</v>
      </c>
    </row>
    <row r="1523" spans="1:17" ht="15.5" x14ac:dyDescent="0.35">
      <c r="A1523" s="37" t="s">
        <v>845</v>
      </c>
      <c r="B1523" s="38" t="str">
        <f>VLOOKUP(A1523,'Customer Names'!A1523:E3857,3,FALSE)</f>
        <v>Barana</v>
      </c>
      <c r="C1523" s="39">
        <f>VLOOKUP(A1523,'Medical Examinations'!A1523:J3857,2,FALSE)</f>
        <v>18.77</v>
      </c>
      <c r="D1523" s="38">
        <f>VLOOKUP(A1523,'Medical Examinations'!A1523:J3857,4,FALSE)</f>
        <v>11.98</v>
      </c>
      <c r="E1523" s="40" t="str">
        <f>VLOOKUP(A1523,'Medical Examinations'!A1523:J3857,6,FALSE)</f>
        <v>Yes</v>
      </c>
      <c r="F1523" s="41" t="str">
        <f>VLOOKUP(A1523,'Medical Examinations'!A1523:J3857,7,FALSE)</f>
        <v>No</v>
      </c>
      <c r="G1523" s="41" t="str">
        <f>VLOOKUP(A1523,'Medical Examinations'!A1523:J3857,8,FALSE)</f>
        <v>No</v>
      </c>
      <c r="H1523" s="41">
        <f>VLOOKUP(A1523,'Medical Examinations'!A1523:J3857,9,FALSE)</f>
        <v>2</v>
      </c>
      <c r="I1523" s="41" t="str">
        <f>VLOOKUP(A1523,'Medical Examinations'!A1523:J3857,10,FALSE)</f>
        <v>No</v>
      </c>
      <c r="J1523" s="41" t="str">
        <f>VLOOKUP(A1523,'Medical Examinations'!A1523:J3857,3,FALSE)</f>
        <v>Normal weight</v>
      </c>
      <c r="K1523" s="41" t="str">
        <f>VLOOKUP(A1523,'Medical Examinations'!A1523:J3857,5,FALSE)</f>
        <v>Diabetese</v>
      </c>
      <c r="L1523" s="42">
        <f>VLOOKUP(Healthcare!A1523,'Hospitalisation Details'!A1523:L3865,6,FALSE)</f>
        <v>33041</v>
      </c>
      <c r="M1523" s="43">
        <f>VLOOKUP(A1523,'Hospitalisation Details'!A1523:L3865,9,FALSE)</f>
        <v>6749.63</v>
      </c>
      <c r="N1523" s="40" t="str">
        <f>VLOOKUP(Healthcare!A1523,'Hospitalisation Details'!A1523:L3865,10,FALSE)</f>
        <v>tier - 2</v>
      </c>
      <c r="O1523" s="41" t="str">
        <f>VLOOKUP(A1523,'Hospitalisation Details'!A1522:L3865,11,FALSE)</f>
        <v>tier - 1</v>
      </c>
      <c r="P1523" s="41" t="str">
        <f>VLOOKUP(A1523,'Hospitalisation Details'!A1522:L3865,12)</f>
        <v>R1013</v>
      </c>
      <c r="Q1523" s="44">
        <f ca="1">VLOOKUP(A1523,'Hospitalisation Details'!A1522:L3865,7,FALSE)</f>
        <v>36</v>
      </c>
    </row>
    <row r="1524" spans="1:17" ht="15.5" x14ac:dyDescent="0.35">
      <c r="A1524" s="29" t="s">
        <v>844</v>
      </c>
      <c r="B1524" s="30" t="str">
        <f>VLOOKUP(A1524,'Customer Names'!A1524:E3858,3,FALSE)</f>
        <v>Lysaght</v>
      </c>
      <c r="C1524" s="31">
        <f>VLOOKUP(A1524,'Medical Examinations'!A1524:J3858,2,FALSE)</f>
        <v>28.88</v>
      </c>
      <c r="D1524" s="30">
        <f>VLOOKUP(A1524,'Medical Examinations'!A1524:J3858,4,FALSE)</f>
        <v>6.59</v>
      </c>
      <c r="E1524" s="32" t="str">
        <f>VLOOKUP(A1524,'Medical Examinations'!A1524:J3858,6,FALSE)</f>
        <v>Yes</v>
      </c>
      <c r="F1524" s="33" t="str">
        <f>VLOOKUP(A1524,'Medical Examinations'!A1524:J3858,7,FALSE)</f>
        <v>No</v>
      </c>
      <c r="G1524" s="33" t="str">
        <f>VLOOKUP(A1524,'Medical Examinations'!A1524:J3858,8,FALSE)</f>
        <v>No</v>
      </c>
      <c r="H1524" s="33">
        <f>VLOOKUP(A1524,'Medical Examinations'!A1524:J3858,9,FALSE)</f>
        <v>1</v>
      </c>
      <c r="I1524" s="33" t="str">
        <f>VLOOKUP(A1524,'Medical Examinations'!A1524:J3858,10,FALSE)</f>
        <v>No</v>
      </c>
      <c r="J1524" s="33" t="str">
        <f>VLOOKUP(A1524,'Medical Examinations'!A1524:J3858,3,FALSE)</f>
        <v>Overweight</v>
      </c>
      <c r="K1524" s="33" t="str">
        <f>VLOOKUP(A1524,'Medical Examinations'!A1524:J3858,5,FALSE)</f>
        <v>Diabetese</v>
      </c>
      <c r="L1524" s="34">
        <f>VLOOKUP(Healthcare!A1524,'Hospitalisation Details'!A1524:L3866,6,FALSE)</f>
        <v>35221</v>
      </c>
      <c r="M1524" s="35">
        <f>VLOOKUP(A1524,'Hospitalisation Details'!A1524:L3866,9,FALSE)</f>
        <v>6748.59</v>
      </c>
      <c r="N1524" s="32" t="str">
        <f>VLOOKUP(Healthcare!A1524,'Hospitalisation Details'!A1524:L3866,10,FALSE)</f>
        <v>tier - 3</v>
      </c>
      <c r="O1524" s="33" t="str">
        <f>VLOOKUP(A1524,'Hospitalisation Details'!A1523:L3866,11,FALSE)</f>
        <v>tier - 1</v>
      </c>
      <c r="P1524" s="33" t="str">
        <f>VLOOKUP(A1524,'Hospitalisation Details'!A1523:L3866,12)</f>
        <v>R1016</v>
      </c>
      <c r="Q1524" s="36">
        <f ca="1">VLOOKUP(A1524,'Hospitalisation Details'!A1523:L3866,7,FALSE)</f>
        <v>30</v>
      </c>
    </row>
    <row r="1525" spans="1:17" ht="15.5" x14ac:dyDescent="0.35">
      <c r="A1525" s="37" t="s">
        <v>843</v>
      </c>
      <c r="B1525" s="38" t="str">
        <f>VLOOKUP(A1525,'Customer Names'!A1525:E3859,3,FALSE)</f>
        <v>Chalmers</v>
      </c>
      <c r="C1525" s="39">
        <f>VLOOKUP(A1525,'Medical Examinations'!A1525:J3859,2,FALSE)</f>
        <v>27.55</v>
      </c>
      <c r="D1525" s="38">
        <f>VLOOKUP(A1525,'Medical Examinations'!A1525:J3859,4,FALSE)</f>
        <v>10.83</v>
      </c>
      <c r="E1525" s="40" t="str">
        <f>VLOOKUP(A1525,'Medical Examinations'!A1525:J3859,6,FALSE)</f>
        <v>Yes</v>
      </c>
      <c r="F1525" s="41" t="str">
        <f>VLOOKUP(A1525,'Medical Examinations'!A1525:J3859,7,FALSE)</f>
        <v>No</v>
      </c>
      <c r="G1525" s="41" t="str">
        <f>VLOOKUP(A1525,'Medical Examinations'!A1525:J3859,8,FALSE)</f>
        <v>No</v>
      </c>
      <c r="H1525" s="41">
        <f>VLOOKUP(A1525,'Medical Examinations'!A1525:J3859,9,FALSE)</f>
        <v>1</v>
      </c>
      <c r="I1525" s="41" t="str">
        <f>VLOOKUP(A1525,'Medical Examinations'!A1525:J3859,10,FALSE)</f>
        <v>No</v>
      </c>
      <c r="J1525" s="41" t="str">
        <f>VLOOKUP(A1525,'Medical Examinations'!A1525:J3859,3,FALSE)</f>
        <v>Overweight</v>
      </c>
      <c r="K1525" s="41" t="str">
        <f>VLOOKUP(A1525,'Medical Examinations'!A1525:J3859,5,FALSE)</f>
        <v>Diabetese</v>
      </c>
      <c r="L1525" s="42">
        <f>VLOOKUP(Healthcare!A1525,'Hospitalisation Details'!A1525:L3867,6,FALSE)</f>
        <v>35284</v>
      </c>
      <c r="M1525" s="43">
        <f>VLOOKUP(A1525,'Hospitalisation Details'!A1525:L3867,9,FALSE)</f>
        <v>6746.74</v>
      </c>
      <c r="N1525" s="40" t="str">
        <f>VLOOKUP(Healthcare!A1525,'Hospitalisation Details'!A1525:L3867,10,FALSE)</f>
        <v>tier - 3</v>
      </c>
      <c r="O1525" s="41" t="str">
        <f>VLOOKUP(A1525,'Hospitalisation Details'!A1524:L3867,11,FALSE)</f>
        <v>tier - 2</v>
      </c>
      <c r="P1525" s="41" t="str">
        <f>VLOOKUP(A1525,'Hospitalisation Details'!A1524:L3867,12)</f>
        <v>R1016</v>
      </c>
      <c r="Q1525" s="44">
        <f ca="1">VLOOKUP(A1525,'Hospitalisation Details'!A1524:L3867,7,FALSE)</f>
        <v>30</v>
      </c>
    </row>
    <row r="1526" spans="1:17" ht="15.5" x14ac:dyDescent="0.35">
      <c r="A1526" s="29" t="s">
        <v>842</v>
      </c>
      <c r="B1526" s="30" t="str">
        <f>VLOOKUP(A1526,'Customer Names'!A1526:E3860,3,FALSE)</f>
        <v>Phillippi</v>
      </c>
      <c r="C1526" s="31">
        <f>VLOOKUP(A1526,'Medical Examinations'!A1526:J3860,2,FALSE)</f>
        <v>15.6</v>
      </c>
      <c r="D1526" s="30">
        <f>VLOOKUP(A1526,'Medical Examinations'!A1526:J3860,4,FALSE)</f>
        <v>8.6</v>
      </c>
      <c r="E1526" s="32" t="str">
        <f>VLOOKUP(A1526,'Medical Examinations'!A1526:J3860,6,FALSE)</f>
        <v>No</v>
      </c>
      <c r="F1526" s="33" t="str">
        <f>VLOOKUP(A1526,'Medical Examinations'!A1526:J3860,7,FALSE)</f>
        <v>No</v>
      </c>
      <c r="G1526" s="33" t="str">
        <f>VLOOKUP(A1526,'Medical Examinations'!A1526:J3860,8,FALSE)</f>
        <v>No</v>
      </c>
      <c r="H1526" s="33">
        <f>VLOOKUP(A1526,'Medical Examinations'!A1526:J3860,9,FALSE)</f>
        <v>0</v>
      </c>
      <c r="I1526" s="33" t="str">
        <f>VLOOKUP(A1526,'Medical Examinations'!A1526:J3860,10,FALSE)</f>
        <v>No</v>
      </c>
      <c r="J1526" s="33" t="str">
        <f>VLOOKUP(A1526,'Medical Examinations'!A1526:J3860,3,FALSE)</f>
        <v>Underweight</v>
      </c>
      <c r="K1526" s="33" t="str">
        <f>VLOOKUP(A1526,'Medical Examinations'!A1526:J3860,5,FALSE)</f>
        <v>Diabetese</v>
      </c>
      <c r="L1526" s="34">
        <f>VLOOKUP(Healthcare!A1526,'Hospitalisation Details'!A1526:L3868,6,FALSE)</f>
        <v>35994</v>
      </c>
      <c r="M1526" s="35">
        <f>VLOOKUP(A1526,'Hospitalisation Details'!A1526:L3868,9,FALSE)</f>
        <v>6738.84</v>
      </c>
      <c r="N1526" s="32" t="str">
        <f>VLOOKUP(Healthcare!A1526,'Hospitalisation Details'!A1526:L3868,10,FALSE)</f>
        <v>tier - 3</v>
      </c>
      <c r="O1526" s="33" t="str">
        <f>VLOOKUP(A1526,'Hospitalisation Details'!A1525:L3868,11,FALSE)</f>
        <v>tier - 1</v>
      </c>
      <c r="P1526" s="33" t="str">
        <f>VLOOKUP(A1526,'Hospitalisation Details'!A1525:L3868,12)</f>
        <v>R1012</v>
      </c>
      <c r="Q1526" s="36">
        <f ca="1">VLOOKUP(A1526,'Hospitalisation Details'!A1525:L3868,7,FALSE)</f>
        <v>28</v>
      </c>
    </row>
    <row r="1527" spans="1:17" ht="15.5" x14ac:dyDescent="0.35">
      <c r="A1527" s="37" t="s">
        <v>841</v>
      </c>
      <c r="B1527" s="38" t="str">
        <f>VLOOKUP(A1527,'Customer Names'!A1527:E3861,3,FALSE)</f>
        <v>MacPherson</v>
      </c>
      <c r="C1527" s="39">
        <f>VLOOKUP(A1527,'Medical Examinations'!A1527:J3861,2,FALSE)</f>
        <v>21.99</v>
      </c>
      <c r="D1527" s="38">
        <f>VLOOKUP(A1527,'Medical Examinations'!A1527:J3861,4,FALSE)</f>
        <v>11.17</v>
      </c>
      <c r="E1527" s="40" t="str">
        <f>VLOOKUP(A1527,'Medical Examinations'!A1527:J3861,6,FALSE)</f>
        <v>No</v>
      </c>
      <c r="F1527" s="41" t="str">
        <f>VLOOKUP(A1527,'Medical Examinations'!A1527:J3861,7,FALSE)</f>
        <v>No</v>
      </c>
      <c r="G1527" s="41" t="str">
        <f>VLOOKUP(A1527,'Medical Examinations'!A1527:J3861,8,FALSE)</f>
        <v>No</v>
      </c>
      <c r="H1527" s="41">
        <f>VLOOKUP(A1527,'Medical Examinations'!A1527:J3861,9,FALSE)</f>
        <v>0</v>
      </c>
      <c r="I1527" s="41" t="str">
        <f>VLOOKUP(A1527,'Medical Examinations'!A1527:J3861,10,FALSE)</f>
        <v>No</v>
      </c>
      <c r="J1527" s="41" t="str">
        <f>VLOOKUP(A1527,'Medical Examinations'!A1527:J3861,3,FALSE)</f>
        <v>Normal weight</v>
      </c>
      <c r="K1527" s="41" t="str">
        <f>VLOOKUP(A1527,'Medical Examinations'!A1527:J3861,5,FALSE)</f>
        <v>Diabetese</v>
      </c>
      <c r="L1527" s="42">
        <f>VLOOKUP(Healthcare!A1527,'Hospitalisation Details'!A1527:L3869,6,FALSE)</f>
        <v>36089</v>
      </c>
      <c r="M1527" s="43">
        <f>VLOOKUP(A1527,'Hospitalisation Details'!A1527:L3869,9,FALSE)</f>
        <v>6737.98</v>
      </c>
      <c r="N1527" s="40" t="str">
        <f>VLOOKUP(Healthcare!A1527,'Hospitalisation Details'!A1527:L3869,10,FALSE)</f>
        <v>tier - 2</v>
      </c>
      <c r="O1527" s="41" t="str">
        <f>VLOOKUP(A1527,'Hospitalisation Details'!A1526:L3869,11,FALSE)</f>
        <v>tier - 3</v>
      </c>
      <c r="P1527" s="41" t="str">
        <f>VLOOKUP(A1527,'Hospitalisation Details'!A1526:L3869,12)</f>
        <v>R1013</v>
      </c>
      <c r="Q1527" s="44">
        <f ca="1">VLOOKUP(A1527,'Hospitalisation Details'!A1526:L3869,7,FALSE)</f>
        <v>27</v>
      </c>
    </row>
    <row r="1528" spans="1:17" ht="15.5" x14ac:dyDescent="0.35">
      <c r="A1528" s="29" t="s">
        <v>840</v>
      </c>
      <c r="B1528" s="30" t="str">
        <f>VLOOKUP(A1528,'Customer Names'!A1528:E3862,3,FALSE)</f>
        <v>Delfidio</v>
      </c>
      <c r="C1528" s="31">
        <f>VLOOKUP(A1528,'Medical Examinations'!A1528:J3862,2,FALSE)</f>
        <v>34.85</v>
      </c>
      <c r="D1528" s="30">
        <f>VLOOKUP(A1528,'Medical Examinations'!A1528:J3862,4,FALSE)</f>
        <v>5.75</v>
      </c>
      <c r="E1528" s="32" t="str">
        <f>VLOOKUP(A1528,'Medical Examinations'!A1528:J3862,6,FALSE)</f>
        <v>No</v>
      </c>
      <c r="F1528" s="33" t="str">
        <f>VLOOKUP(A1528,'Medical Examinations'!A1528:J3862,7,FALSE)</f>
        <v>No</v>
      </c>
      <c r="G1528" s="33" t="str">
        <f>VLOOKUP(A1528,'Medical Examinations'!A1528:J3862,8,FALSE)</f>
        <v>No</v>
      </c>
      <c r="H1528" s="33">
        <f>VLOOKUP(A1528,'Medical Examinations'!A1528:J3862,9,FALSE)</f>
        <v>0</v>
      </c>
      <c r="I1528" s="33" t="str">
        <f>VLOOKUP(A1528,'Medical Examinations'!A1528:J3862,10,FALSE)</f>
        <v>No</v>
      </c>
      <c r="J1528" s="33" t="str">
        <f>VLOOKUP(A1528,'Medical Examinations'!A1528:J3862,3,FALSE)</f>
        <v>Obesity</v>
      </c>
      <c r="K1528" s="33" t="str">
        <f>VLOOKUP(A1528,'Medical Examinations'!A1528:J3862,5,FALSE)</f>
        <v>Prediabetese</v>
      </c>
      <c r="L1528" s="34">
        <f>VLOOKUP(Healthcare!A1528,'Hospitalisation Details'!A1528:L3870,6,FALSE)</f>
        <v>34498</v>
      </c>
      <c r="M1528" s="35">
        <f>VLOOKUP(A1528,'Hospitalisation Details'!A1528:L3870,9,FALSE)</f>
        <v>6721.37</v>
      </c>
      <c r="N1528" s="32" t="str">
        <f>VLOOKUP(Healthcare!A1528,'Hospitalisation Details'!A1528:L3870,10,FALSE)</f>
        <v>tier - 2</v>
      </c>
      <c r="O1528" s="33" t="str">
        <f>VLOOKUP(A1528,'Hospitalisation Details'!A1527:L3870,11,FALSE)</f>
        <v>tier - 1</v>
      </c>
      <c r="P1528" s="33" t="str">
        <f>VLOOKUP(A1528,'Hospitalisation Details'!A1527:L3870,12)</f>
        <v>R1012</v>
      </c>
      <c r="Q1528" s="36">
        <f ca="1">VLOOKUP(A1528,'Hospitalisation Details'!A1527:L3870,7,FALSE)</f>
        <v>32</v>
      </c>
    </row>
    <row r="1529" spans="1:17" ht="15.5" x14ac:dyDescent="0.35">
      <c r="A1529" s="37" t="s">
        <v>839</v>
      </c>
      <c r="B1529" s="38" t="str">
        <f>VLOOKUP(A1529,'Customer Names'!A1529:E3863,3,FALSE)</f>
        <v>Cummings</v>
      </c>
      <c r="C1529" s="39">
        <f>VLOOKUP(A1529,'Medical Examinations'!A1529:J3863,2,FALSE)</f>
        <v>24.51</v>
      </c>
      <c r="D1529" s="38">
        <f>VLOOKUP(A1529,'Medical Examinations'!A1529:J3863,4,FALSE)</f>
        <v>4.83</v>
      </c>
      <c r="E1529" s="40" t="str">
        <f>VLOOKUP(A1529,'Medical Examinations'!A1529:J3863,6,FALSE)</f>
        <v>Yes</v>
      </c>
      <c r="F1529" s="41" t="str">
        <f>VLOOKUP(A1529,'Medical Examinations'!A1529:J3863,7,FALSE)</f>
        <v>No</v>
      </c>
      <c r="G1529" s="41" t="str">
        <f>VLOOKUP(A1529,'Medical Examinations'!A1529:J3863,8,FALSE)</f>
        <v>Yes</v>
      </c>
      <c r="H1529" s="41">
        <f>VLOOKUP(A1529,'Medical Examinations'!A1529:J3863,9,FALSE)</f>
        <v>1</v>
      </c>
      <c r="I1529" s="41" t="str">
        <f>VLOOKUP(A1529,'Medical Examinations'!A1529:J3863,10,FALSE)</f>
        <v>No</v>
      </c>
      <c r="J1529" s="41" t="str">
        <f>VLOOKUP(A1529,'Medical Examinations'!A1529:J3863,3,FALSE)</f>
        <v>Normal weight</v>
      </c>
      <c r="K1529" s="41" t="str">
        <f>VLOOKUP(A1529,'Medical Examinations'!A1529:J3863,5,FALSE)</f>
        <v>Normal</v>
      </c>
      <c r="L1529" s="42">
        <f>VLOOKUP(Healthcare!A1529,'Hospitalisation Details'!A1529:L3871,6,FALSE)</f>
        <v>34132</v>
      </c>
      <c r="M1529" s="43">
        <f>VLOOKUP(A1529,'Hospitalisation Details'!A1529:L3871,9,FALSE)</f>
        <v>6710.19</v>
      </c>
      <c r="N1529" s="40" t="str">
        <f>VLOOKUP(Healthcare!A1529,'Hospitalisation Details'!A1529:L3871,10,FALSE)</f>
        <v>tier - 3</v>
      </c>
      <c r="O1529" s="41" t="str">
        <f>VLOOKUP(A1529,'Hospitalisation Details'!A1528:L3871,11,FALSE)</f>
        <v>tier - 3</v>
      </c>
      <c r="P1529" s="41" t="str">
        <f>VLOOKUP(A1529,'Hospitalisation Details'!A1528:L3871,12)</f>
        <v>R1012</v>
      </c>
      <c r="Q1529" s="44">
        <f ca="1">VLOOKUP(A1529,'Hospitalisation Details'!A1528:L3871,7,FALSE)</f>
        <v>33</v>
      </c>
    </row>
    <row r="1530" spans="1:17" ht="15.5" x14ac:dyDescent="0.35">
      <c r="A1530" s="29" t="s">
        <v>838</v>
      </c>
      <c r="B1530" s="30" t="str">
        <f>VLOOKUP(A1530,'Customer Names'!A1530:E3864,3,FALSE)</f>
        <v>Schroegel</v>
      </c>
      <c r="C1530" s="31">
        <f>VLOOKUP(A1530,'Medical Examinations'!A1530:J3864,2,FALSE)</f>
        <v>19.399999999999999</v>
      </c>
      <c r="D1530" s="30">
        <f>VLOOKUP(A1530,'Medical Examinations'!A1530:J3864,4,FALSE)</f>
        <v>11.93</v>
      </c>
      <c r="E1530" s="32" t="str">
        <f>VLOOKUP(A1530,'Medical Examinations'!A1530:J3864,6,FALSE)</f>
        <v>No</v>
      </c>
      <c r="F1530" s="33" t="str">
        <f>VLOOKUP(A1530,'Medical Examinations'!A1530:J3864,7,FALSE)</f>
        <v>No</v>
      </c>
      <c r="G1530" s="33" t="str">
        <f>VLOOKUP(A1530,'Medical Examinations'!A1530:J3864,8,FALSE)</f>
        <v>No</v>
      </c>
      <c r="H1530" s="33">
        <f>VLOOKUP(A1530,'Medical Examinations'!A1530:J3864,9,FALSE)</f>
        <v>0</v>
      </c>
      <c r="I1530" s="33" t="str">
        <f>VLOOKUP(A1530,'Medical Examinations'!A1530:J3864,10,FALSE)</f>
        <v>No</v>
      </c>
      <c r="J1530" s="33" t="str">
        <f>VLOOKUP(A1530,'Medical Examinations'!A1530:J3864,3,FALSE)</f>
        <v>Normal weight</v>
      </c>
      <c r="K1530" s="33" t="str">
        <f>VLOOKUP(A1530,'Medical Examinations'!A1530:J3864,5,FALSE)</f>
        <v>Diabetese</v>
      </c>
      <c r="L1530" s="34">
        <f>VLOOKUP(Healthcare!A1530,'Hospitalisation Details'!A1530:L3872,6,FALSE)</f>
        <v>33584</v>
      </c>
      <c r="M1530" s="35">
        <f>VLOOKUP(A1530,'Hospitalisation Details'!A1530:L3872,9,FALSE)</f>
        <v>6706.47</v>
      </c>
      <c r="N1530" s="32" t="str">
        <f>VLOOKUP(Healthcare!A1530,'Hospitalisation Details'!A1530:L3872,10,FALSE)</f>
        <v>tier - 2</v>
      </c>
      <c r="O1530" s="33" t="str">
        <f>VLOOKUP(A1530,'Hospitalisation Details'!A1529:L3872,11,FALSE)</f>
        <v>tier - 1</v>
      </c>
      <c r="P1530" s="33" t="str">
        <f>VLOOKUP(A1530,'Hospitalisation Details'!A1529:L3872,12)</f>
        <v>R1013</v>
      </c>
      <c r="Q1530" s="36">
        <f ca="1">VLOOKUP(A1530,'Hospitalisation Details'!A1529:L3872,7,FALSE)</f>
        <v>34</v>
      </c>
    </row>
    <row r="1531" spans="1:17" ht="15.5" x14ac:dyDescent="0.35">
      <c r="A1531" s="37" t="s">
        <v>837</v>
      </c>
      <c r="B1531" s="38" t="str">
        <f>VLOOKUP(A1531,'Customer Names'!A1531:E3865,3,FALSE)</f>
        <v>Williams</v>
      </c>
      <c r="C1531" s="39">
        <f>VLOOKUP(A1531,'Medical Examinations'!A1531:J3865,2,FALSE)</f>
        <v>15.1</v>
      </c>
      <c r="D1531" s="38">
        <f>VLOOKUP(A1531,'Medical Examinations'!A1531:J3865,4,FALSE)</f>
        <v>8.41</v>
      </c>
      <c r="E1531" s="40" t="str">
        <f>VLOOKUP(A1531,'Medical Examinations'!A1531:J3865,6,FALSE)</f>
        <v>No</v>
      </c>
      <c r="F1531" s="41" t="str">
        <f>VLOOKUP(A1531,'Medical Examinations'!A1531:J3865,7,FALSE)</f>
        <v>No</v>
      </c>
      <c r="G1531" s="41" t="str">
        <f>VLOOKUP(A1531,'Medical Examinations'!A1531:J3865,8,FALSE)</f>
        <v>No</v>
      </c>
      <c r="H1531" s="41">
        <f>VLOOKUP(A1531,'Medical Examinations'!A1531:J3865,9,FALSE)</f>
        <v>0</v>
      </c>
      <c r="I1531" s="41" t="str">
        <f>VLOOKUP(A1531,'Medical Examinations'!A1531:J3865,10,FALSE)</f>
        <v>No</v>
      </c>
      <c r="J1531" s="41" t="str">
        <f>VLOOKUP(A1531,'Medical Examinations'!A1531:J3865,3,FALSE)</f>
        <v>Underweight</v>
      </c>
      <c r="K1531" s="41" t="str">
        <f>VLOOKUP(A1531,'Medical Examinations'!A1531:J3865,5,FALSE)</f>
        <v>Diabetese</v>
      </c>
      <c r="L1531" s="42">
        <f>VLOOKUP(Healthcare!A1531,'Hospitalisation Details'!A1531:L3873,6,FALSE)</f>
        <v>35989</v>
      </c>
      <c r="M1531" s="43">
        <f>VLOOKUP(A1531,'Hospitalisation Details'!A1531:L3873,9,FALSE)</f>
        <v>6700.56</v>
      </c>
      <c r="N1531" s="40" t="str">
        <f>VLOOKUP(Healthcare!A1531,'Hospitalisation Details'!A1531:L3873,10,FALSE)</f>
        <v>tier - 3</v>
      </c>
      <c r="O1531" s="41" t="str">
        <f>VLOOKUP(A1531,'Hospitalisation Details'!A1530:L3873,11,FALSE)</f>
        <v>tier - 1</v>
      </c>
      <c r="P1531" s="41" t="str">
        <f>VLOOKUP(A1531,'Hospitalisation Details'!A1530:L3873,12)</f>
        <v>R1012</v>
      </c>
      <c r="Q1531" s="44">
        <f ca="1">VLOOKUP(A1531,'Hospitalisation Details'!A1530:L3873,7,FALSE)</f>
        <v>28</v>
      </c>
    </row>
    <row r="1532" spans="1:17" ht="15.5" x14ac:dyDescent="0.35">
      <c r="A1532" s="29" t="s">
        <v>836</v>
      </c>
      <c r="B1532" s="30" t="str">
        <f>VLOOKUP(A1532,'Customer Names'!A1532:E3866,3,FALSE)</f>
        <v>Casey</v>
      </c>
      <c r="C1532" s="31">
        <f>VLOOKUP(A1532,'Medical Examinations'!A1532:J3866,2,FALSE)</f>
        <v>23.37</v>
      </c>
      <c r="D1532" s="30">
        <f>VLOOKUP(A1532,'Medical Examinations'!A1532:J3866,4,FALSE)</f>
        <v>5.59</v>
      </c>
      <c r="E1532" s="32" t="str">
        <f>VLOOKUP(A1532,'Medical Examinations'!A1532:J3866,6,FALSE)</f>
        <v>Yes</v>
      </c>
      <c r="F1532" s="33" t="str">
        <f>VLOOKUP(A1532,'Medical Examinations'!A1532:J3866,7,FALSE)</f>
        <v>No</v>
      </c>
      <c r="G1532" s="33" t="str">
        <f>VLOOKUP(A1532,'Medical Examinations'!A1532:J3866,8,FALSE)</f>
        <v>No</v>
      </c>
      <c r="H1532" s="33">
        <f>VLOOKUP(A1532,'Medical Examinations'!A1532:J3866,9,FALSE)</f>
        <v>0</v>
      </c>
      <c r="I1532" s="33" t="str">
        <f>VLOOKUP(A1532,'Medical Examinations'!A1532:J3866,10,FALSE)</f>
        <v>No</v>
      </c>
      <c r="J1532" s="33" t="str">
        <f>VLOOKUP(A1532,'Medical Examinations'!A1532:J3866,3,FALSE)</f>
        <v>Normal weight</v>
      </c>
      <c r="K1532" s="33" t="str">
        <f>VLOOKUP(A1532,'Medical Examinations'!A1532:J3866,5,FALSE)</f>
        <v>Normal</v>
      </c>
      <c r="L1532" s="34">
        <f>VLOOKUP(Healthcare!A1532,'Hospitalisation Details'!A1532:L3874,6,FALSE)</f>
        <v>34889</v>
      </c>
      <c r="M1532" s="35">
        <f>VLOOKUP(A1532,'Hospitalisation Details'!A1532:L3874,9,FALSE)</f>
        <v>6686.43</v>
      </c>
      <c r="N1532" s="32" t="str">
        <f>VLOOKUP(Healthcare!A1532,'Hospitalisation Details'!A1532:L3874,10,FALSE)</f>
        <v>tier - 2</v>
      </c>
      <c r="O1532" s="33" t="str">
        <f>VLOOKUP(A1532,'Hospitalisation Details'!A1531:L3874,11,FALSE)</f>
        <v>tier - 3</v>
      </c>
      <c r="P1532" s="33" t="str">
        <f>VLOOKUP(A1532,'Hospitalisation Details'!A1531:L3874,12)</f>
        <v>R1012</v>
      </c>
      <c r="Q1532" s="36">
        <f ca="1">VLOOKUP(A1532,'Hospitalisation Details'!A1531:L3874,7,FALSE)</f>
        <v>31</v>
      </c>
    </row>
    <row r="1533" spans="1:17" ht="15.5" x14ac:dyDescent="0.35">
      <c r="A1533" s="37" t="s">
        <v>835</v>
      </c>
      <c r="B1533" s="38" t="str">
        <f>VLOOKUP(A1533,'Customer Names'!A1533:E3867,3,FALSE)</f>
        <v>Randall</v>
      </c>
      <c r="C1533" s="39">
        <f>VLOOKUP(A1533,'Medical Examinations'!A1533:J3867,2,FALSE)</f>
        <v>42.4</v>
      </c>
      <c r="D1533" s="38">
        <f>VLOOKUP(A1533,'Medical Examinations'!A1533:J3867,4,FALSE)</f>
        <v>4.0599999999999996</v>
      </c>
      <c r="E1533" s="40" t="str">
        <f>VLOOKUP(A1533,'Medical Examinations'!A1533:J3867,6,FALSE)</f>
        <v>No</v>
      </c>
      <c r="F1533" s="41" t="str">
        <f>VLOOKUP(A1533,'Medical Examinations'!A1533:J3867,7,FALSE)</f>
        <v>No</v>
      </c>
      <c r="G1533" s="41" t="str">
        <f>VLOOKUP(A1533,'Medical Examinations'!A1533:J3867,8,FALSE)</f>
        <v>No</v>
      </c>
      <c r="H1533" s="41">
        <f>VLOOKUP(A1533,'Medical Examinations'!A1533:J3867,9,FALSE)</f>
        <v>0</v>
      </c>
      <c r="I1533" s="41" t="str">
        <f>VLOOKUP(A1533,'Medical Examinations'!A1533:J3867,10,FALSE)</f>
        <v>No</v>
      </c>
      <c r="J1533" s="41" t="str">
        <f>VLOOKUP(A1533,'Medical Examinations'!A1533:J3867,3,FALSE)</f>
        <v>Obesity</v>
      </c>
      <c r="K1533" s="41" t="str">
        <f>VLOOKUP(A1533,'Medical Examinations'!A1533:J3867,5,FALSE)</f>
        <v>Normal</v>
      </c>
      <c r="L1533" s="42">
        <f>VLOOKUP(Healthcare!A1533,'Hospitalisation Details'!A1533:L3875,6,FALSE)</f>
        <v>36453</v>
      </c>
      <c r="M1533" s="43">
        <f>VLOOKUP(A1533,'Hospitalisation Details'!A1533:L3875,9,FALSE)</f>
        <v>6666.24</v>
      </c>
      <c r="N1533" s="40" t="str">
        <f>VLOOKUP(Healthcare!A1533,'Hospitalisation Details'!A1533:L3875,10,FALSE)</f>
        <v>tier - 3</v>
      </c>
      <c r="O1533" s="41" t="str">
        <f>VLOOKUP(A1533,'Hospitalisation Details'!A1532:L3875,11,FALSE)</f>
        <v>tier - 1</v>
      </c>
      <c r="P1533" s="41" t="str">
        <f>VLOOKUP(A1533,'Hospitalisation Details'!A1532:L3875,12)</f>
        <v>R1011</v>
      </c>
      <c r="Q1533" s="44">
        <f ca="1">VLOOKUP(A1533,'Hospitalisation Details'!A1532:L3875,7,FALSE)</f>
        <v>26</v>
      </c>
    </row>
    <row r="1534" spans="1:17" ht="15.5" x14ac:dyDescent="0.35">
      <c r="A1534" s="29" t="s">
        <v>834</v>
      </c>
      <c r="B1534" s="30" t="str">
        <f>VLOOKUP(A1534,'Customer Names'!A1534:E3868,3,FALSE)</f>
        <v>Doyon</v>
      </c>
      <c r="C1534" s="31">
        <f>VLOOKUP(A1534,'Medical Examinations'!A1534:J3868,2,FALSE)</f>
        <v>28.405000000000001</v>
      </c>
      <c r="D1534" s="30">
        <f>VLOOKUP(A1534,'Medical Examinations'!A1534:J3868,4,FALSE)</f>
        <v>7.02</v>
      </c>
      <c r="E1534" s="32" t="str">
        <f>VLOOKUP(A1534,'Medical Examinations'!A1534:J3868,6,FALSE)</f>
        <v>Yes</v>
      </c>
      <c r="F1534" s="33" t="str">
        <f>VLOOKUP(A1534,'Medical Examinations'!A1534:J3868,7,FALSE)</f>
        <v>No</v>
      </c>
      <c r="G1534" s="33" t="str">
        <f>VLOOKUP(A1534,'Medical Examinations'!A1534:J3868,8,FALSE)</f>
        <v>No</v>
      </c>
      <c r="H1534" s="33">
        <f>VLOOKUP(A1534,'Medical Examinations'!A1534:J3868,9,FALSE)</f>
        <v>0</v>
      </c>
      <c r="I1534" s="33" t="str">
        <f>VLOOKUP(A1534,'Medical Examinations'!A1534:J3868,10,FALSE)</f>
        <v>No</v>
      </c>
      <c r="J1534" s="33" t="str">
        <f>VLOOKUP(A1534,'Medical Examinations'!A1534:J3868,3,FALSE)</f>
        <v>Overweight</v>
      </c>
      <c r="K1534" s="33" t="str">
        <f>VLOOKUP(A1534,'Medical Examinations'!A1534:J3868,5,FALSE)</f>
        <v>Diabetese</v>
      </c>
      <c r="L1534" s="34">
        <f>VLOOKUP(Healthcare!A1534,'Hospitalisation Details'!A1534:L3876,6,FALSE)</f>
        <v>33498</v>
      </c>
      <c r="M1534" s="35">
        <f>VLOOKUP(A1534,'Hospitalisation Details'!A1534:L3876,9,FALSE)</f>
        <v>6664.69</v>
      </c>
      <c r="N1534" s="32" t="str">
        <f>VLOOKUP(Healthcare!A1534,'Hospitalisation Details'!A1534:L3876,10,FALSE)</f>
        <v>tier - 3</v>
      </c>
      <c r="O1534" s="33" t="str">
        <f>VLOOKUP(A1534,'Hospitalisation Details'!A1533:L3876,11,FALSE)</f>
        <v>tier - 1</v>
      </c>
      <c r="P1534" s="33" t="str">
        <f>VLOOKUP(A1534,'Hospitalisation Details'!A1533:L3876,12)</f>
        <v>R1012</v>
      </c>
      <c r="Q1534" s="36">
        <f ca="1">VLOOKUP(A1534,'Hospitalisation Details'!A1533:L3876,7,FALSE)</f>
        <v>34</v>
      </c>
    </row>
    <row r="1535" spans="1:17" ht="15.5" x14ac:dyDescent="0.35">
      <c r="A1535" s="37" t="s">
        <v>833</v>
      </c>
      <c r="B1535" s="38" t="str">
        <f>VLOOKUP(A1535,'Customer Names'!A1535:E3869,3,FALSE)</f>
        <v>Sankey</v>
      </c>
      <c r="C1535" s="39">
        <f>VLOOKUP(A1535,'Medical Examinations'!A1535:J3869,2,FALSE)</f>
        <v>23.4</v>
      </c>
      <c r="D1535" s="38">
        <f>VLOOKUP(A1535,'Medical Examinations'!A1535:J3869,4,FALSE)</f>
        <v>4.47</v>
      </c>
      <c r="E1535" s="40" t="str">
        <f>VLOOKUP(A1535,'Medical Examinations'!A1535:J3869,6,FALSE)</f>
        <v>No</v>
      </c>
      <c r="F1535" s="41" t="str">
        <f>VLOOKUP(A1535,'Medical Examinations'!A1535:J3869,7,FALSE)</f>
        <v>No</v>
      </c>
      <c r="G1535" s="41" t="str">
        <f>VLOOKUP(A1535,'Medical Examinations'!A1535:J3869,8,FALSE)</f>
        <v>No</v>
      </c>
      <c r="H1535" s="41">
        <f>VLOOKUP(A1535,'Medical Examinations'!A1535:J3869,9,FALSE)</f>
        <v>0</v>
      </c>
      <c r="I1535" s="41" t="str">
        <f>VLOOKUP(A1535,'Medical Examinations'!A1535:J3869,10,FALSE)</f>
        <v>No</v>
      </c>
      <c r="J1535" s="41" t="str">
        <f>VLOOKUP(A1535,'Medical Examinations'!A1535:J3869,3,FALSE)</f>
        <v>Normal weight</v>
      </c>
      <c r="K1535" s="41" t="str">
        <f>VLOOKUP(A1535,'Medical Examinations'!A1535:J3869,5,FALSE)</f>
        <v>Normal</v>
      </c>
      <c r="L1535" s="42">
        <f>VLOOKUP(Healthcare!A1535,'Hospitalisation Details'!A1535:L3877,6,FALSE)</f>
        <v>33874</v>
      </c>
      <c r="M1535" s="43">
        <f>VLOOKUP(A1535,'Hospitalisation Details'!A1535:L3877,9,FALSE)</f>
        <v>6664.32</v>
      </c>
      <c r="N1535" s="40" t="str">
        <f>VLOOKUP(Healthcare!A1535,'Hospitalisation Details'!A1535:L3877,10,FALSE)</f>
        <v>tier - 2</v>
      </c>
      <c r="O1535" s="41" t="str">
        <f>VLOOKUP(A1535,'Hospitalisation Details'!A1534:L3877,11,FALSE)</f>
        <v>tier - 2</v>
      </c>
      <c r="P1535" s="41" t="str">
        <f>VLOOKUP(A1535,'Hospitalisation Details'!A1534:L3877,12)</f>
        <v>R1013</v>
      </c>
      <c r="Q1535" s="44">
        <f ca="1">VLOOKUP(A1535,'Hospitalisation Details'!A1534:L3877,7,FALSE)</f>
        <v>33</v>
      </c>
    </row>
    <row r="1536" spans="1:17" ht="15.5" x14ac:dyDescent="0.35">
      <c r="A1536" s="29" t="s">
        <v>832</v>
      </c>
      <c r="B1536" s="30" t="str">
        <f>VLOOKUP(A1536,'Customer Names'!A1536:E3870,3,FALSE)</f>
        <v>Stilgenbauer</v>
      </c>
      <c r="C1536" s="31">
        <f>VLOOKUP(A1536,'Medical Examinations'!A1536:J3870,2,FALSE)</f>
        <v>33.44</v>
      </c>
      <c r="D1536" s="30">
        <f>VLOOKUP(A1536,'Medical Examinations'!A1536:J3870,4,FALSE)</f>
        <v>4.54</v>
      </c>
      <c r="E1536" s="32" t="str">
        <f>VLOOKUP(A1536,'Medical Examinations'!A1536:J3870,6,FALSE)</f>
        <v>No</v>
      </c>
      <c r="F1536" s="33" t="str">
        <f>VLOOKUP(A1536,'Medical Examinations'!A1536:J3870,7,FALSE)</f>
        <v>No</v>
      </c>
      <c r="G1536" s="33" t="str">
        <f>VLOOKUP(A1536,'Medical Examinations'!A1536:J3870,8,FALSE)</f>
        <v>No</v>
      </c>
      <c r="H1536" s="33">
        <f>VLOOKUP(A1536,'Medical Examinations'!A1536:J3870,9,FALSE)</f>
        <v>0</v>
      </c>
      <c r="I1536" s="33" t="str">
        <f>VLOOKUP(A1536,'Medical Examinations'!A1536:J3870,10,FALSE)</f>
        <v>No</v>
      </c>
      <c r="J1536" s="33" t="str">
        <f>VLOOKUP(A1536,'Medical Examinations'!A1536:J3870,3,FALSE)</f>
        <v>Obesity</v>
      </c>
      <c r="K1536" s="33" t="str">
        <f>VLOOKUP(A1536,'Medical Examinations'!A1536:J3870,5,FALSE)</f>
        <v>Normal</v>
      </c>
      <c r="L1536" s="34">
        <f>VLOOKUP(Healthcare!A1536,'Hospitalisation Details'!A1536:L3878,6,FALSE)</f>
        <v>36483</v>
      </c>
      <c r="M1536" s="35">
        <f>VLOOKUP(A1536,'Hospitalisation Details'!A1536:L3878,9,FALSE)</f>
        <v>6653.79</v>
      </c>
      <c r="N1536" s="32" t="str">
        <f>VLOOKUP(Healthcare!A1536,'Hospitalisation Details'!A1536:L3878,10,FALSE)</f>
        <v>tier - 2</v>
      </c>
      <c r="O1536" s="33" t="str">
        <f>VLOOKUP(A1536,'Hospitalisation Details'!A1535:L3878,11,FALSE)</f>
        <v>tier - 1</v>
      </c>
      <c r="P1536" s="33" t="str">
        <f>VLOOKUP(A1536,'Hospitalisation Details'!A1535:L3878,12)</f>
        <v>R1013</v>
      </c>
      <c r="Q1536" s="36">
        <f ca="1">VLOOKUP(A1536,'Hospitalisation Details'!A1535:L3878,7,FALSE)</f>
        <v>26</v>
      </c>
    </row>
    <row r="1537" spans="1:17" ht="15.5" x14ac:dyDescent="0.35">
      <c r="A1537" s="37" t="s">
        <v>831</v>
      </c>
      <c r="B1537" s="38" t="str">
        <f>VLOOKUP(A1537,'Customer Names'!A1537:E3871,3,FALSE)</f>
        <v>Jaskiewicz</v>
      </c>
      <c r="C1537" s="39">
        <f>VLOOKUP(A1537,'Medical Examinations'!A1537:J3871,2,FALSE)</f>
        <v>21.12</v>
      </c>
      <c r="D1537" s="38">
        <f>VLOOKUP(A1537,'Medical Examinations'!A1537:J3871,4,FALSE)</f>
        <v>4.99</v>
      </c>
      <c r="E1537" s="40" t="str">
        <f>VLOOKUP(A1537,'Medical Examinations'!A1537:J3871,6,FALSE)</f>
        <v>No</v>
      </c>
      <c r="F1537" s="41" t="str">
        <f>VLOOKUP(A1537,'Medical Examinations'!A1537:J3871,7,FALSE)</f>
        <v>No</v>
      </c>
      <c r="G1537" s="41" t="str">
        <f>VLOOKUP(A1537,'Medical Examinations'!A1537:J3871,8,FALSE)</f>
        <v>No</v>
      </c>
      <c r="H1537" s="41">
        <f>VLOOKUP(A1537,'Medical Examinations'!A1537:J3871,9,FALSE)</f>
        <v>1</v>
      </c>
      <c r="I1537" s="41" t="str">
        <f>VLOOKUP(A1537,'Medical Examinations'!A1537:J3871,10,FALSE)</f>
        <v>No</v>
      </c>
      <c r="J1537" s="41" t="str">
        <f>VLOOKUP(A1537,'Medical Examinations'!A1537:J3871,3,FALSE)</f>
        <v>Normal weight</v>
      </c>
      <c r="K1537" s="41" t="str">
        <f>VLOOKUP(A1537,'Medical Examinations'!A1537:J3871,5,FALSE)</f>
        <v>Normal</v>
      </c>
      <c r="L1537" s="42">
        <f>VLOOKUP(Healthcare!A1537,'Hospitalisation Details'!A1537:L3879,6,FALSE)</f>
        <v>34516</v>
      </c>
      <c r="M1537" s="43">
        <f>VLOOKUP(A1537,'Hospitalisation Details'!A1537:L3879,9,FALSE)</f>
        <v>6652.53</v>
      </c>
      <c r="N1537" s="40" t="str">
        <f>VLOOKUP(Healthcare!A1537,'Hospitalisation Details'!A1537:L3879,10,FALSE)</f>
        <v>tier - 3</v>
      </c>
      <c r="O1537" s="41" t="str">
        <f>VLOOKUP(A1537,'Hospitalisation Details'!A1536:L3879,11,FALSE)</f>
        <v>tier - 2</v>
      </c>
      <c r="P1537" s="41" t="str">
        <f>VLOOKUP(A1537,'Hospitalisation Details'!A1536:L3879,12)</f>
        <v>R1013</v>
      </c>
      <c r="Q1537" s="44">
        <f ca="1">VLOOKUP(A1537,'Hospitalisation Details'!A1536:L3879,7,FALSE)</f>
        <v>32</v>
      </c>
    </row>
    <row r="1538" spans="1:17" ht="15.5" x14ac:dyDescent="0.35">
      <c r="A1538" s="29" t="s">
        <v>830</v>
      </c>
      <c r="B1538" s="30" t="str">
        <f>VLOOKUP(A1538,'Customer Names'!A1538:E3872,3,FALSE)</f>
        <v>Deppen</v>
      </c>
      <c r="C1538" s="31">
        <f>VLOOKUP(A1538,'Medical Examinations'!A1538:J3872,2,FALSE)</f>
        <v>18.48</v>
      </c>
      <c r="D1538" s="30">
        <f>VLOOKUP(A1538,'Medical Examinations'!A1538:J3872,4,FALSE)</f>
        <v>10.84</v>
      </c>
      <c r="E1538" s="32" t="str">
        <f>VLOOKUP(A1538,'Medical Examinations'!A1538:J3872,6,FALSE)</f>
        <v>Yes</v>
      </c>
      <c r="F1538" s="33" t="str">
        <f>VLOOKUP(A1538,'Medical Examinations'!A1538:J3872,7,FALSE)</f>
        <v>No</v>
      </c>
      <c r="G1538" s="33" t="str">
        <f>VLOOKUP(A1538,'Medical Examinations'!A1538:J3872,8,FALSE)</f>
        <v>No</v>
      </c>
      <c r="H1538" s="33">
        <f>VLOOKUP(A1538,'Medical Examinations'!A1538:J3872,9,FALSE)</f>
        <v>2</v>
      </c>
      <c r="I1538" s="33" t="str">
        <f>VLOOKUP(A1538,'Medical Examinations'!A1538:J3872,10,FALSE)</f>
        <v>No</v>
      </c>
      <c r="J1538" s="33" t="str">
        <f>VLOOKUP(A1538,'Medical Examinations'!A1538:J3872,3,FALSE)</f>
        <v>Underweight</v>
      </c>
      <c r="K1538" s="33" t="str">
        <f>VLOOKUP(A1538,'Medical Examinations'!A1538:J3872,5,FALSE)</f>
        <v>Diabetese</v>
      </c>
      <c r="L1538" s="34">
        <f>VLOOKUP(Healthcare!A1538,'Hospitalisation Details'!A1538:L3880,6,FALSE)</f>
        <v>33185</v>
      </c>
      <c r="M1538" s="35">
        <f>VLOOKUP(A1538,'Hospitalisation Details'!A1538:L3880,9,FALSE)</f>
        <v>6651.26</v>
      </c>
      <c r="N1538" s="32" t="str">
        <f>VLOOKUP(Healthcare!A1538,'Hospitalisation Details'!A1538:L3880,10,FALSE)</f>
        <v>tier - 2</v>
      </c>
      <c r="O1538" s="33" t="str">
        <f>VLOOKUP(A1538,'Hospitalisation Details'!A1537:L3880,11,FALSE)</f>
        <v>tier - 3</v>
      </c>
      <c r="P1538" s="33" t="str">
        <f>VLOOKUP(A1538,'Hospitalisation Details'!A1537:L3880,12)</f>
        <v>R1013</v>
      </c>
      <c r="Q1538" s="36">
        <f ca="1">VLOOKUP(A1538,'Hospitalisation Details'!A1537:L3880,7,FALSE)</f>
        <v>35</v>
      </c>
    </row>
    <row r="1539" spans="1:17" ht="15.5" x14ac:dyDescent="0.35">
      <c r="A1539" s="37" t="s">
        <v>829</v>
      </c>
      <c r="B1539" s="38" t="str">
        <f>VLOOKUP(A1539,'Customer Names'!A1539:E3873,3,FALSE)</f>
        <v>Hine</v>
      </c>
      <c r="C1539" s="39">
        <f>VLOOKUP(A1539,'Medical Examinations'!A1539:J3873,2,FALSE)</f>
        <v>16.815000000000001</v>
      </c>
      <c r="D1539" s="38">
        <f>VLOOKUP(A1539,'Medical Examinations'!A1539:J3873,4,FALSE)</f>
        <v>5.63</v>
      </c>
      <c r="E1539" s="40" t="str">
        <f>VLOOKUP(A1539,'Medical Examinations'!A1539:J3873,6,FALSE)</f>
        <v>No</v>
      </c>
      <c r="F1539" s="41" t="str">
        <f>VLOOKUP(A1539,'Medical Examinations'!A1539:J3873,7,FALSE)</f>
        <v>No</v>
      </c>
      <c r="G1539" s="41" t="str">
        <f>VLOOKUP(A1539,'Medical Examinations'!A1539:J3873,8,FALSE)</f>
        <v>No</v>
      </c>
      <c r="H1539" s="41">
        <f>VLOOKUP(A1539,'Medical Examinations'!A1539:J3873,9,FALSE)</f>
        <v>1</v>
      </c>
      <c r="I1539" s="41" t="str">
        <f>VLOOKUP(A1539,'Medical Examinations'!A1539:J3873,10,FALSE)</f>
        <v>No</v>
      </c>
      <c r="J1539" s="41" t="str">
        <f>VLOOKUP(A1539,'Medical Examinations'!A1539:J3873,3,FALSE)</f>
        <v>Underweight</v>
      </c>
      <c r="K1539" s="41" t="str">
        <f>VLOOKUP(A1539,'Medical Examinations'!A1539:J3873,5,FALSE)</f>
        <v>Normal</v>
      </c>
      <c r="L1539" s="42">
        <f>VLOOKUP(Healthcare!A1539,'Hospitalisation Details'!A1539:L3881,6,FALSE)</f>
        <v>34676</v>
      </c>
      <c r="M1539" s="43">
        <f>VLOOKUP(A1539,'Hospitalisation Details'!A1539:L3881,9,FALSE)</f>
        <v>6640.54</v>
      </c>
      <c r="N1539" s="40" t="str">
        <f>VLOOKUP(Healthcare!A1539,'Hospitalisation Details'!A1539:L3881,10,FALSE)</f>
        <v>tier - 2</v>
      </c>
      <c r="O1539" s="41" t="str">
        <f>VLOOKUP(A1539,'Hospitalisation Details'!A1538:L3881,11,FALSE)</f>
        <v>tier - 3</v>
      </c>
      <c r="P1539" s="41" t="str">
        <f>VLOOKUP(A1539,'Hospitalisation Details'!A1538:L3881,12)</f>
        <v>R1019</v>
      </c>
      <c r="Q1539" s="44">
        <f ca="1">VLOOKUP(A1539,'Hospitalisation Details'!A1538:L3881,7,FALSE)</f>
        <v>31</v>
      </c>
    </row>
    <row r="1540" spans="1:17" ht="15.5" x14ac:dyDescent="0.35">
      <c r="A1540" s="29" t="s">
        <v>828</v>
      </c>
      <c r="B1540" s="30" t="str">
        <f>VLOOKUP(A1540,'Customer Names'!A1540:E3874,3,FALSE)</f>
        <v>Mathews</v>
      </c>
      <c r="C1540" s="31">
        <f>VLOOKUP(A1540,'Medical Examinations'!A1540:J3874,2,FALSE)</f>
        <v>26.72</v>
      </c>
      <c r="D1540" s="30">
        <f>VLOOKUP(A1540,'Medical Examinations'!A1540:J3874,4,FALSE)</f>
        <v>4.1399999999999997</v>
      </c>
      <c r="E1540" s="32" t="str">
        <f>VLOOKUP(A1540,'Medical Examinations'!A1540:J3874,6,FALSE)</f>
        <v>No</v>
      </c>
      <c r="F1540" s="33" t="str">
        <f>VLOOKUP(A1540,'Medical Examinations'!A1540:J3874,7,FALSE)</f>
        <v>No</v>
      </c>
      <c r="G1540" s="33" t="str">
        <f>VLOOKUP(A1540,'Medical Examinations'!A1540:J3874,8,FALSE)</f>
        <v>No</v>
      </c>
      <c r="H1540" s="33">
        <f>VLOOKUP(A1540,'Medical Examinations'!A1540:J3874,9,FALSE)</f>
        <v>0</v>
      </c>
      <c r="I1540" s="33" t="str">
        <f>VLOOKUP(A1540,'Medical Examinations'!A1540:J3874,10,FALSE)</f>
        <v>No</v>
      </c>
      <c r="J1540" s="33" t="str">
        <f>VLOOKUP(A1540,'Medical Examinations'!A1540:J3874,3,FALSE)</f>
        <v>Overweight</v>
      </c>
      <c r="K1540" s="33" t="str">
        <f>VLOOKUP(A1540,'Medical Examinations'!A1540:J3874,5,FALSE)</f>
        <v>Normal</v>
      </c>
      <c r="L1540" s="34">
        <f>VLOOKUP(Healthcare!A1540,'Hospitalisation Details'!A1540:L3882,6,FALSE)</f>
        <v>33030</v>
      </c>
      <c r="M1540" s="35">
        <f>VLOOKUP(A1540,'Hospitalisation Details'!A1540:L3882,9,FALSE)</f>
        <v>6639.3</v>
      </c>
      <c r="N1540" s="32" t="str">
        <f>VLOOKUP(Healthcare!A1540,'Hospitalisation Details'!A1540:L3882,10,FALSE)</f>
        <v>tier - 2</v>
      </c>
      <c r="O1540" s="33" t="str">
        <f>VLOOKUP(A1540,'Hospitalisation Details'!A1539:L3882,11,FALSE)</f>
        <v>tier - 2</v>
      </c>
      <c r="P1540" s="33" t="str">
        <f>VLOOKUP(A1540,'Hospitalisation Details'!A1539:L3882,12)</f>
        <v>R1021</v>
      </c>
      <c r="Q1540" s="36">
        <f ca="1">VLOOKUP(A1540,'Hospitalisation Details'!A1539:L3882,7,FALSE)</f>
        <v>36</v>
      </c>
    </row>
    <row r="1541" spans="1:17" ht="15.5" x14ac:dyDescent="0.35">
      <c r="A1541" s="37" t="s">
        <v>827</v>
      </c>
      <c r="B1541" s="38" t="str">
        <f>VLOOKUP(A1541,'Customer Names'!A1541:E3875,3,FALSE)</f>
        <v>Yabu</v>
      </c>
      <c r="C1541" s="39">
        <f>VLOOKUP(A1541,'Medical Examinations'!A1541:J3875,2,FALSE)</f>
        <v>41.42</v>
      </c>
      <c r="D1541" s="38">
        <f>VLOOKUP(A1541,'Medical Examinations'!A1541:J3875,4,FALSE)</f>
        <v>5.17</v>
      </c>
      <c r="E1541" s="40" t="str">
        <f>VLOOKUP(A1541,'Medical Examinations'!A1541:J3875,6,FALSE)</f>
        <v>No</v>
      </c>
      <c r="F1541" s="41" t="str">
        <f>VLOOKUP(A1541,'Medical Examinations'!A1541:J3875,7,FALSE)</f>
        <v>No</v>
      </c>
      <c r="G1541" s="41" t="str">
        <f>VLOOKUP(A1541,'Medical Examinations'!A1541:J3875,8,FALSE)</f>
        <v>Yes</v>
      </c>
      <c r="H1541" s="41">
        <f>VLOOKUP(A1541,'Medical Examinations'!A1541:J3875,9,FALSE)</f>
        <v>1</v>
      </c>
      <c r="I1541" s="41" t="str">
        <f>VLOOKUP(A1541,'Medical Examinations'!A1541:J3875,10,FALSE)</f>
        <v>No</v>
      </c>
      <c r="J1541" s="41" t="str">
        <f>VLOOKUP(A1541,'Medical Examinations'!A1541:J3875,3,FALSE)</f>
        <v>Obesity</v>
      </c>
      <c r="K1541" s="41" t="str">
        <f>VLOOKUP(A1541,'Medical Examinations'!A1541:J3875,5,FALSE)</f>
        <v>Normal</v>
      </c>
      <c r="L1541" s="42">
        <f>VLOOKUP(Healthcare!A1541,'Hospitalisation Details'!A1541:L3883,6,FALSE)</f>
        <v>37868</v>
      </c>
      <c r="M1541" s="43">
        <f>VLOOKUP(A1541,'Hospitalisation Details'!A1541:L3883,9,FALSE)</f>
        <v>6638.16</v>
      </c>
      <c r="N1541" s="40" t="str">
        <f>VLOOKUP(Healthcare!A1541,'Hospitalisation Details'!A1541:L3883,10,FALSE)</f>
        <v>tier - 2</v>
      </c>
      <c r="O1541" s="41" t="str">
        <f>VLOOKUP(A1541,'Hospitalisation Details'!A1540:L3883,11,FALSE)</f>
        <v>tier - 1</v>
      </c>
      <c r="P1541" s="41" t="str">
        <f>VLOOKUP(A1541,'Hospitalisation Details'!A1540:L3883,12)</f>
        <v>R1012</v>
      </c>
      <c r="Q1541" s="44">
        <f ca="1">VLOOKUP(A1541,'Hospitalisation Details'!A1540:L3883,7,FALSE)</f>
        <v>23</v>
      </c>
    </row>
    <row r="1542" spans="1:17" ht="15.5" x14ac:dyDescent="0.35">
      <c r="A1542" s="29" t="s">
        <v>826</v>
      </c>
      <c r="B1542" s="30" t="str">
        <f>VLOOKUP(A1542,'Customer Names'!A1542:E3876,3,FALSE)</f>
        <v>Strang</v>
      </c>
      <c r="C1542" s="31">
        <f>VLOOKUP(A1542,'Medical Examinations'!A1542:J3876,2,FALSE)</f>
        <v>20.69</v>
      </c>
      <c r="D1542" s="30">
        <f>VLOOKUP(A1542,'Medical Examinations'!A1542:J3876,4,FALSE)</f>
        <v>6.93</v>
      </c>
      <c r="E1542" s="32" t="str">
        <f>VLOOKUP(A1542,'Medical Examinations'!A1542:J3876,6,FALSE)</f>
        <v>No</v>
      </c>
      <c r="F1542" s="33" t="str">
        <f>VLOOKUP(A1542,'Medical Examinations'!A1542:J3876,7,FALSE)</f>
        <v>No</v>
      </c>
      <c r="G1542" s="33" t="str">
        <f>VLOOKUP(A1542,'Medical Examinations'!A1542:J3876,8,FALSE)</f>
        <v>No</v>
      </c>
      <c r="H1542" s="33">
        <f>VLOOKUP(A1542,'Medical Examinations'!A1542:J3876,9,FALSE)</f>
        <v>2</v>
      </c>
      <c r="I1542" s="33" t="str">
        <f>VLOOKUP(A1542,'Medical Examinations'!A1542:J3876,10,FALSE)</f>
        <v>No</v>
      </c>
      <c r="J1542" s="33" t="str">
        <f>VLOOKUP(A1542,'Medical Examinations'!A1542:J3876,3,FALSE)</f>
        <v>Normal weight</v>
      </c>
      <c r="K1542" s="33" t="str">
        <f>VLOOKUP(A1542,'Medical Examinations'!A1542:J3876,5,FALSE)</f>
        <v>Diabetese</v>
      </c>
      <c r="L1542" s="34">
        <f>VLOOKUP(Healthcare!A1542,'Hospitalisation Details'!A1542:L3884,6,FALSE)</f>
        <v>34210</v>
      </c>
      <c r="M1542" s="35">
        <f>VLOOKUP(A1542,'Hospitalisation Details'!A1542:L3884,9,FALSE)</f>
        <v>6630.31</v>
      </c>
      <c r="N1542" s="32" t="str">
        <f>VLOOKUP(Healthcare!A1542,'Hospitalisation Details'!A1542:L3884,10,FALSE)</f>
        <v>tier - 2</v>
      </c>
      <c r="O1542" s="33" t="str">
        <f>VLOOKUP(A1542,'Hospitalisation Details'!A1541:L3884,11,FALSE)</f>
        <v>tier - 1</v>
      </c>
      <c r="P1542" s="33" t="str">
        <f>VLOOKUP(A1542,'Hospitalisation Details'!A1541:L3884,12)</f>
        <v>R1013</v>
      </c>
      <c r="Q1542" s="36">
        <f ca="1">VLOOKUP(A1542,'Hospitalisation Details'!A1541:L3884,7,FALSE)</f>
        <v>33</v>
      </c>
    </row>
    <row r="1543" spans="1:17" ht="15.5" x14ac:dyDescent="0.35">
      <c r="A1543" s="37" t="s">
        <v>825</v>
      </c>
      <c r="B1543" s="38" t="str">
        <f>VLOOKUP(A1543,'Customer Names'!A1543:E3877,3,FALSE)</f>
        <v>Frank</v>
      </c>
      <c r="C1543" s="39">
        <f>VLOOKUP(A1543,'Medical Examinations'!A1543:J3877,2,FALSE)</f>
        <v>41.23</v>
      </c>
      <c r="D1543" s="38">
        <f>VLOOKUP(A1543,'Medical Examinations'!A1543:J3877,4,FALSE)</f>
        <v>4.24</v>
      </c>
      <c r="E1543" s="40" t="str">
        <f>VLOOKUP(A1543,'Medical Examinations'!A1543:J3877,6,FALSE)</f>
        <v>No</v>
      </c>
      <c r="F1543" s="41" t="str">
        <f>VLOOKUP(A1543,'Medical Examinations'!A1543:J3877,7,FALSE)</f>
        <v>No</v>
      </c>
      <c r="G1543" s="41" t="str">
        <f>VLOOKUP(A1543,'Medical Examinations'!A1543:J3877,8,FALSE)</f>
        <v>No</v>
      </c>
      <c r="H1543" s="41">
        <f>VLOOKUP(A1543,'Medical Examinations'!A1543:J3877,9,FALSE)</f>
        <v>0</v>
      </c>
      <c r="I1543" s="41" t="str">
        <f>VLOOKUP(A1543,'Medical Examinations'!A1543:J3877,10,FALSE)</f>
        <v>No</v>
      </c>
      <c r="J1543" s="41" t="str">
        <f>VLOOKUP(A1543,'Medical Examinations'!A1543:J3877,3,FALSE)</f>
        <v>Obesity</v>
      </c>
      <c r="K1543" s="41" t="str">
        <f>VLOOKUP(A1543,'Medical Examinations'!A1543:J3877,5,FALSE)</f>
        <v>Normal</v>
      </c>
      <c r="L1543" s="42">
        <f>VLOOKUP(Healthcare!A1543,'Hospitalisation Details'!A1543:L3885,6,FALSE)</f>
        <v>33844</v>
      </c>
      <c r="M1543" s="43">
        <f>VLOOKUP(A1543,'Hospitalisation Details'!A1543:L3885,9,FALSE)</f>
        <v>6610.11</v>
      </c>
      <c r="N1543" s="40" t="str">
        <f>VLOOKUP(Healthcare!A1543,'Hospitalisation Details'!A1543:L3885,10,FALSE)</f>
        <v>tier - 3</v>
      </c>
      <c r="O1543" s="41" t="str">
        <f>VLOOKUP(A1543,'Hospitalisation Details'!A1542:L3885,11,FALSE)</f>
        <v>tier - 2</v>
      </c>
      <c r="P1543" s="41" t="str">
        <f>VLOOKUP(A1543,'Hospitalisation Details'!A1542:L3885,12)</f>
        <v>R1015</v>
      </c>
      <c r="Q1543" s="44">
        <f ca="1">VLOOKUP(A1543,'Hospitalisation Details'!A1542:L3885,7,FALSE)</f>
        <v>34</v>
      </c>
    </row>
    <row r="1544" spans="1:17" ht="15.5" x14ac:dyDescent="0.35">
      <c r="A1544" s="29" t="s">
        <v>824</v>
      </c>
      <c r="B1544" s="30" t="str">
        <f>VLOOKUP(A1544,'Customer Names'!A1544:E3878,3,FALSE)</f>
        <v>Shanley</v>
      </c>
      <c r="C1544" s="31">
        <f>VLOOKUP(A1544,'Medical Examinations'!A1544:J3878,2,FALSE)</f>
        <v>29.9</v>
      </c>
      <c r="D1544" s="30">
        <f>VLOOKUP(A1544,'Medical Examinations'!A1544:J3878,4,FALSE)</f>
        <v>5.91</v>
      </c>
      <c r="E1544" s="32" t="str">
        <f>VLOOKUP(A1544,'Medical Examinations'!A1544:J3878,6,FALSE)</f>
        <v>No</v>
      </c>
      <c r="F1544" s="33" t="str">
        <f>VLOOKUP(A1544,'Medical Examinations'!A1544:J3878,7,FALSE)</f>
        <v>No</v>
      </c>
      <c r="G1544" s="33" t="str">
        <f>VLOOKUP(A1544,'Medical Examinations'!A1544:J3878,8,FALSE)</f>
        <v>No</v>
      </c>
      <c r="H1544" s="33">
        <f>VLOOKUP(A1544,'Medical Examinations'!A1544:J3878,9,FALSE)</f>
        <v>0</v>
      </c>
      <c r="I1544" s="33" t="str">
        <f>VLOOKUP(A1544,'Medical Examinations'!A1544:J3878,10,FALSE)</f>
        <v>No</v>
      </c>
      <c r="J1544" s="33" t="str">
        <f>VLOOKUP(A1544,'Medical Examinations'!A1544:J3878,3,FALSE)</f>
        <v>Overweight</v>
      </c>
      <c r="K1544" s="33" t="str">
        <f>VLOOKUP(A1544,'Medical Examinations'!A1544:J3878,5,FALSE)</f>
        <v>Prediabetese</v>
      </c>
      <c r="L1544" s="34">
        <f>VLOOKUP(Healthcare!A1544,'Hospitalisation Details'!A1544:L3886,6,FALSE)</f>
        <v>33915</v>
      </c>
      <c r="M1544" s="35">
        <f>VLOOKUP(A1544,'Hospitalisation Details'!A1544:L3886,9,FALSE)</f>
        <v>6600.36</v>
      </c>
      <c r="N1544" s="32" t="str">
        <f>VLOOKUP(Healthcare!A1544,'Hospitalisation Details'!A1544:L3886,10,FALSE)</f>
        <v>tier - 2</v>
      </c>
      <c r="O1544" s="33" t="str">
        <f>VLOOKUP(A1544,'Hospitalisation Details'!A1543:L3886,11,FALSE)</f>
        <v>tier - 3</v>
      </c>
      <c r="P1544" s="33" t="str">
        <f>VLOOKUP(A1544,'Hospitalisation Details'!A1543:L3886,12)</f>
        <v>R1011</v>
      </c>
      <c r="Q1544" s="36">
        <f ca="1">VLOOKUP(A1544,'Hospitalisation Details'!A1543:L3886,7,FALSE)</f>
        <v>33</v>
      </c>
    </row>
    <row r="1545" spans="1:17" ht="15.5" x14ac:dyDescent="0.35">
      <c r="A1545" s="37" t="s">
        <v>823</v>
      </c>
      <c r="B1545" s="38" t="str">
        <f>VLOOKUP(A1545,'Customer Names'!A1545:E3879,3,FALSE)</f>
        <v>Mancebo Garcia</v>
      </c>
      <c r="C1545" s="39">
        <f>VLOOKUP(A1545,'Medical Examinations'!A1545:J3879,2,FALSE)</f>
        <v>34.104999999999997</v>
      </c>
      <c r="D1545" s="38">
        <f>VLOOKUP(A1545,'Medical Examinations'!A1545:J3879,4,FALSE)</f>
        <v>5.93</v>
      </c>
      <c r="E1545" s="40" t="str">
        <f>VLOOKUP(A1545,'Medical Examinations'!A1545:J3879,6,FALSE)</f>
        <v>No</v>
      </c>
      <c r="F1545" s="41" t="str">
        <f>VLOOKUP(A1545,'Medical Examinations'!A1545:J3879,7,FALSE)</f>
        <v>No</v>
      </c>
      <c r="G1545" s="41" t="str">
        <f>VLOOKUP(A1545,'Medical Examinations'!A1545:J3879,8,FALSE)</f>
        <v>No</v>
      </c>
      <c r="H1545" s="41">
        <f>VLOOKUP(A1545,'Medical Examinations'!A1545:J3879,9,FALSE)</f>
        <v>0</v>
      </c>
      <c r="I1545" s="41" t="str">
        <f>VLOOKUP(A1545,'Medical Examinations'!A1545:J3879,10,FALSE)</f>
        <v>No</v>
      </c>
      <c r="J1545" s="41" t="str">
        <f>VLOOKUP(A1545,'Medical Examinations'!A1545:J3879,3,FALSE)</f>
        <v>Obesity</v>
      </c>
      <c r="K1545" s="41" t="str">
        <f>VLOOKUP(A1545,'Medical Examinations'!A1545:J3879,5,FALSE)</f>
        <v>Prediabetese</v>
      </c>
      <c r="L1545" s="42">
        <f>VLOOKUP(Healthcare!A1545,'Hospitalisation Details'!A1545:L3887,6,FALSE)</f>
        <v>33967</v>
      </c>
      <c r="M1545" s="43">
        <f>VLOOKUP(A1545,'Hospitalisation Details'!A1545:L3887,9,FALSE)</f>
        <v>6600.21</v>
      </c>
      <c r="N1545" s="40" t="str">
        <f>VLOOKUP(Healthcare!A1545,'Hospitalisation Details'!A1545:L3887,10,FALSE)</f>
        <v>tier - 3</v>
      </c>
      <c r="O1545" s="41" t="str">
        <f>VLOOKUP(A1545,'Hospitalisation Details'!A1544:L3887,11,FALSE)</f>
        <v>tier - 2</v>
      </c>
      <c r="P1545" s="41" t="str">
        <f>VLOOKUP(A1545,'Hospitalisation Details'!A1544:L3887,12)</f>
        <v>R1016</v>
      </c>
      <c r="Q1545" s="44">
        <f ca="1">VLOOKUP(A1545,'Hospitalisation Details'!A1544:L3887,7,FALSE)</f>
        <v>33</v>
      </c>
    </row>
    <row r="1546" spans="1:17" ht="15.5" x14ac:dyDescent="0.35">
      <c r="A1546" s="29" t="s">
        <v>822</v>
      </c>
      <c r="B1546" s="30" t="str">
        <f>VLOOKUP(A1546,'Customer Names'!A1546:E3880,3,FALSE)</f>
        <v>Keehan</v>
      </c>
      <c r="C1546" s="31">
        <f>VLOOKUP(A1546,'Medical Examinations'!A1546:J3880,2,FALSE)</f>
        <v>24.97</v>
      </c>
      <c r="D1546" s="30">
        <f>VLOOKUP(A1546,'Medical Examinations'!A1546:J3880,4,FALSE)</f>
        <v>5.66</v>
      </c>
      <c r="E1546" s="32" t="str">
        <f>VLOOKUP(A1546,'Medical Examinations'!A1546:J3880,6,FALSE)</f>
        <v>No</v>
      </c>
      <c r="F1546" s="33" t="str">
        <f>VLOOKUP(A1546,'Medical Examinations'!A1546:J3880,7,FALSE)</f>
        <v>No</v>
      </c>
      <c r="G1546" s="33" t="str">
        <f>VLOOKUP(A1546,'Medical Examinations'!A1546:J3880,8,FALSE)</f>
        <v>No</v>
      </c>
      <c r="H1546" s="33">
        <f>VLOOKUP(A1546,'Medical Examinations'!A1546:J3880,9,FALSE)</f>
        <v>0</v>
      </c>
      <c r="I1546" s="33" t="str">
        <f>VLOOKUP(A1546,'Medical Examinations'!A1546:J3880,10,FALSE)</f>
        <v>No</v>
      </c>
      <c r="J1546" s="33" t="str">
        <f>VLOOKUP(A1546,'Medical Examinations'!A1546:J3880,3,FALSE)</f>
        <v>Normal weight</v>
      </c>
      <c r="K1546" s="33" t="str">
        <f>VLOOKUP(A1546,'Medical Examinations'!A1546:J3880,5,FALSE)</f>
        <v>Normal</v>
      </c>
      <c r="L1546" s="34">
        <f>VLOOKUP(Healthcare!A1546,'Hospitalisation Details'!A1546:L3888,6,FALSE)</f>
        <v>33930</v>
      </c>
      <c r="M1546" s="35">
        <f>VLOOKUP(A1546,'Hospitalisation Details'!A1546:L3888,9,FALSE)</f>
        <v>6593.51</v>
      </c>
      <c r="N1546" s="32" t="str">
        <f>VLOOKUP(Healthcare!A1546,'Hospitalisation Details'!A1546:L3888,10,FALSE)</f>
        <v>tier - 2</v>
      </c>
      <c r="O1546" s="33" t="str">
        <f>VLOOKUP(A1546,'Hospitalisation Details'!A1545:L3888,11,FALSE)</f>
        <v>tier - 1</v>
      </c>
      <c r="P1546" s="33" t="str">
        <f>VLOOKUP(A1546,'Hospitalisation Details'!A1545:L3888,12)</f>
        <v>R1013</v>
      </c>
      <c r="Q1546" s="36">
        <f ca="1">VLOOKUP(A1546,'Hospitalisation Details'!A1545:L3888,7,FALSE)</f>
        <v>33</v>
      </c>
    </row>
    <row r="1547" spans="1:17" ht="15.5" x14ac:dyDescent="0.35">
      <c r="A1547" s="37" t="s">
        <v>821</v>
      </c>
      <c r="B1547" s="38" t="str">
        <f>VLOOKUP(A1547,'Customer Names'!A1547:E3881,3,FALSE)</f>
        <v>Mahaney</v>
      </c>
      <c r="C1547" s="39">
        <f>VLOOKUP(A1547,'Medical Examinations'!A1547:J3881,2,FALSE)</f>
        <v>34.799999999999997</v>
      </c>
      <c r="D1547" s="38">
        <f>VLOOKUP(A1547,'Medical Examinations'!A1547:J3881,4,FALSE)</f>
        <v>4.1900000000000004</v>
      </c>
      <c r="E1547" s="40" t="str">
        <f>VLOOKUP(A1547,'Medical Examinations'!A1547:J3881,6,FALSE)</f>
        <v>No</v>
      </c>
      <c r="F1547" s="41" t="str">
        <f>VLOOKUP(A1547,'Medical Examinations'!A1547:J3881,7,FALSE)</f>
        <v>No</v>
      </c>
      <c r="G1547" s="41" t="str">
        <f>VLOOKUP(A1547,'Medical Examinations'!A1547:J3881,8,FALSE)</f>
        <v>No</v>
      </c>
      <c r="H1547" s="41">
        <f>VLOOKUP(A1547,'Medical Examinations'!A1547:J3881,9,FALSE)</f>
        <v>1</v>
      </c>
      <c r="I1547" s="41" t="str">
        <f>VLOOKUP(A1547,'Medical Examinations'!A1547:J3881,10,FALSE)</f>
        <v>No</v>
      </c>
      <c r="J1547" s="41" t="str">
        <f>VLOOKUP(A1547,'Medical Examinations'!A1547:J3881,3,FALSE)</f>
        <v>Obesity</v>
      </c>
      <c r="K1547" s="41" t="str">
        <f>VLOOKUP(A1547,'Medical Examinations'!A1547:J3881,5,FALSE)</f>
        <v>Normal</v>
      </c>
      <c r="L1547" s="42">
        <f>VLOOKUP(Healthcare!A1547,'Hospitalisation Details'!A1547:L3889,6,FALSE)</f>
        <v>34612</v>
      </c>
      <c r="M1547" s="43">
        <f>VLOOKUP(A1547,'Hospitalisation Details'!A1547:L3889,9,FALSE)</f>
        <v>6571.54</v>
      </c>
      <c r="N1547" s="40" t="str">
        <f>VLOOKUP(Healthcare!A1547,'Hospitalisation Details'!A1547:L3889,10,FALSE)</f>
        <v>tier - 2</v>
      </c>
      <c r="O1547" s="41" t="str">
        <f>VLOOKUP(A1547,'Hospitalisation Details'!A1546:L3889,11,FALSE)</f>
        <v>tier - 3</v>
      </c>
      <c r="P1547" s="41" t="str">
        <f>VLOOKUP(A1547,'Hospitalisation Details'!A1546:L3889,12)</f>
        <v>R1011</v>
      </c>
      <c r="Q1547" s="44">
        <f ca="1">VLOOKUP(A1547,'Hospitalisation Details'!A1546:L3889,7,FALSE)</f>
        <v>31</v>
      </c>
    </row>
    <row r="1548" spans="1:17" ht="15.5" x14ac:dyDescent="0.35">
      <c r="A1548" s="29" t="s">
        <v>820</v>
      </c>
      <c r="B1548" s="30" t="str">
        <f>VLOOKUP(A1548,'Customer Names'!A1548:E3882,3,FALSE)</f>
        <v>Nolan</v>
      </c>
      <c r="C1548" s="31">
        <f>VLOOKUP(A1548,'Medical Examinations'!A1548:J3882,2,FALSE)</f>
        <v>32.965000000000003</v>
      </c>
      <c r="D1548" s="30">
        <f>VLOOKUP(A1548,'Medical Examinations'!A1548:J3882,4,FALSE)</f>
        <v>9.2100000000000009</v>
      </c>
      <c r="E1548" s="32" t="str">
        <f>VLOOKUP(A1548,'Medical Examinations'!A1548:J3882,6,FALSE)</f>
        <v>Yes</v>
      </c>
      <c r="F1548" s="33" t="str">
        <f>VLOOKUP(A1548,'Medical Examinations'!A1548:J3882,7,FALSE)</f>
        <v>No</v>
      </c>
      <c r="G1548" s="33" t="str">
        <f>VLOOKUP(A1548,'Medical Examinations'!A1548:J3882,8,FALSE)</f>
        <v>No</v>
      </c>
      <c r="H1548" s="33">
        <f>VLOOKUP(A1548,'Medical Examinations'!A1548:J3882,9,FALSE)</f>
        <v>0</v>
      </c>
      <c r="I1548" s="33" t="str">
        <f>VLOOKUP(A1548,'Medical Examinations'!A1548:J3882,10,FALSE)</f>
        <v>No</v>
      </c>
      <c r="J1548" s="33" t="str">
        <f>VLOOKUP(A1548,'Medical Examinations'!A1548:J3882,3,FALSE)</f>
        <v>Obesity</v>
      </c>
      <c r="K1548" s="33" t="str">
        <f>VLOOKUP(A1548,'Medical Examinations'!A1548:J3882,5,FALSE)</f>
        <v>Diabetese</v>
      </c>
      <c r="L1548" s="34">
        <f>VLOOKUP(Healthcare!A1548,'Hospitalisation Details'!A1548:L3890,6,FALSE)</f>
        <v>33439</v>
      </c>
      <c r="M1548" s="35">
        <f>VLOOKUP(A1548,'Hospitalisation Details'!A1548:L3890,9,FALSE)</f>
        <v>6571.02</v>
      </c>
      <c r="N1548" s="32" t="str">
        <f>VLOOKUP(Healthcare!A1548,'Hospitalisation Details'!A1548:L3890,10,FALSE)</f>
        <v>tier - 2</v>
      </c>
      <c r="O1548" s="33" t="str">
        <f>VLOOKUP(A1548,'Hospitalisation Details'!A1547:L3890,11,FALSE)</f>
        <v>tier - 1</v>
      </c>
      <c r="P1548" s="33" t="str">
        <f>VLOOKUP(A1548,'Hospitalisation Details'!A1547:L3890,12)</f>
        <v>R1012</v>
      </c>
      <c r="Q1548" s="36">
        <f ca="1">VLOOKUP(A1548,'Hospitalisation Details'!A1547:L3890,7,FALSE)</f>
        <v>35</v>
      </c>
    </row>
    <row r="1549" spans="1:17" ht="15.5" x14ac:dyDescent="0.35">
      <c r="A1549" s="37" t="s">
        <v>819</v>
      </c>
      <c r="B1549" s="38" t="str">
        <f>VLOOKUP(A1549,'Customer Names'!A1549:E3883,3,FALSE)</f>
        <v>Sobrino</v>
      </c>
      <c r="C1549" s="39">
        <f>VLOOKUP(A1549,'Medical Examinations'!A1549:J3883,2,FALSE)</f>
        <v>27.265000000000001</v>
      </c>
      <c r="D1549" s="38">
        <f>VLOOKUP(A1549,'Medical Examinations'!A1549:J3883,4,FALSE)</f>
        <v>5.51</v>
      </c>
      <c r="E1549" s="40" t="str">
        <f>VLOOKUP(A1549,'Medical Examinations'!A1549:J3883,6,FALSE)</f>
        <v>No</v>
      </c>
      <c r="F1549" s="41" t="str">
        <f>VLOOKUP(A1549,'Medical Examinations'!A1549:J3883,7,FALSE)</f>
        <v>No</v>
      </c>
      <c r="G1549" s="41" t="str">
        <f>VLOOKUP(A1549,'Medical Examinations'!A1549:J3883,8,FALSE)</f>
        <v>No</v>
      </c>
      <c r="H1549" s="41">
        <f>VLOOKUP(A1549,'Medical Examinations'!A1549:J3883,9,FALSE)</f>
        <v>1</v>
      </c>
      <c r="I1549" s="41" t="str">
        <f>VLOOKUP(A1549,'Medical Examinations'!A1549:J3883,10,FALSE)</f>
        <v>No</v>
      </c>
      <c r="J1549" s="41" t="str">
        <f>VLOOKUP(A1549,'Medical Examinations'!A1549:J3883,3,FALSE)</f>
        <v>Overweight</v>
      </c>
      <c r="K1549" s="41" t="str">
        <f>VLOOKUP(A1549,'Medical Examinations'!A1549:J3883,5,FALSE)</f>
        <v>Normal</v>
      </c>
      <c r="L1549" s="42">
        <f>VLOOKUP(Healthcare!A1549,'Hospitalisation Details'!A1549:L3891,6,FALSE)</f>
        <v>34597</v>
      </c>
      <c r="M1549" s="43">
        <f>VLOOKUP(A1549,'Hospitalisation Details'!A1549:L3891,9,FALSE)</f>
        <v>6555.07</v>
      </c>
      <c r="N1549" s="40" t="str">
        <f>VLOOKUP(Healthcare!A1549,'Hospitalisation Details'!A1549:L3891,10,FALSE)</f>
        <v>tier - 2</v>
      </c>
      <c r="O1549" s="41" t="str">
        <f>VLOOKUP(A1549,'Hospitalisation Details'!A1548:L3891,11,FALSE)</f>
        <v>tier - 2</v>
      </c>
      <c r="P1549" s="41" t="str">
        <f>VLOOKUP(A1549,'Hospitalisation Details'!A1548:L3891,12)</f>
        <v>R1024</v>
      </c>
      <c r="Q1549" s="44">
        <f ca="1">VLOOKUP(A1549,'Hospitalisation Details'!A1548:L3891,7,FALSE)</f>
        <v>31</v>
      </c>
    </row>
    <row r="1550" spans="1:17" ht="15.5" x14ac:dyDescent="0.35">
      <c r="A1550" s="29" t="s">
        <v>818</v>
      </c>
      <c r="B1550" s="30" t="str">
        <f>VLOOKUP(A1550,'Customer Names'!A1550:E3884,3,FALSE)</f>
        <v>Gennaro</v>
      </c>
      <c r="C1550" s="31">
        <f>VLOOKUP(A1550,'Medical Examinations'!A1550:J3884,2,FALSE)</f>
        <v>17.059999999999999</v>
      </c>
      <c r="D1550" s="30">
        <f>VLOOKUP(A1550,'Medical Examinations'!A1550:J3884,4,FALSE)</f>
        <v>8.5</v>
      </c>
      <c r="E1550" s="32" t="str">
        <f>VLOOKUP(A1550,'Medical Examinations'!A1550:J3884,6,FALSE)</f>
        <v>No</v>
      </c>
      <c r="F1550" s="33" t="str">
        <f>VLOOKUP(A1550,'Medical Examinations'!A1550:J3884,7,FALSE)</f>
        <v>No</v>
      </c>
      <c r="G1550" s="33" t="str">
        <f>VLOOKUP(A1550,'Medical Examinations'!A1550:J3884,8,FALSE)</f>
        <v>No</v>
      </c>
      <c r="H1550" s="33">
        <f>VLOOKUP(A1550,'Medical Examinations'!A1550:J3884,9,FALSE)</f>
        <v>0</v>
      </c>
      <c r="I1550" s="33" t="str">
        <f>VLOOKUP(A1550,'Medical Examinations'!A1550:J3884,10,FALSE)</f>
        <v>No</v>
      </c>
      <c r="J1550" s="33" t="str">
        <f>VLOOKUP(A1550,'Medical Examinations'!A1550:J3884,3,FALSE)</f>
        <v>Underweight</v>
      </c>
      <c r="K1550" s="33" t="str">
        <f>VLOOKUP(A1550,'Medical Examinations'!A1550:J3884,5,FALSE)</f>
        <v>Diabetese</v>
      </c>
      <c r="L1550" s="34">
        <f>VLOOKUP(Healthcare!A1550,'Hospitalisation Details'!A1550:L3892,6,FALSE)</f>
        <v>36140</v>
      </c>
      <c r="M1550" s="35">
        <f>VLOOKUP(A1550,'Hospitalisation Details'!A1550:L3892,9,FALSE)</f>
        <v>6552.01</v>
      </c>
      <c r="N1550" s="32" t="str">
        <f>VLOOKUP(Healthcare!A1550,'Hospitalisation Details'!A1550:L3892,10,FALSE)</f>
        <v>tier - 3</v>
      </c>
      <c r="O1550" s="33" t="str">
        <f>VLOOKUP(A1550,'Hospitalisation Details'!A1549:L3892,11,FALSE)</f>
        <v>tier - 2</v>
      </c>
      <c r="P1550" s="33" t="str">
        <f>VLOOKUP(A1550,'Hospitalisation Details'!A1549:L3892,12)</f>
        <v>R1013</v>
      </c>
      <c r="Q1550" s="36">
        <f ca="1">VLOOKUP(A1550,'Hospitalisation Details'!A1549:L3892,7,FALSE)</f>
        <v>27</v>
      </c>
    </row>
    <row r="1551" spans="1:17" ht="15.5" x14ac:dyDescent="0.35">
      <c r="A1551" s="37" t="s">
        <v>817</v>
      </c>
      <c r="B1551" s="38" t="str">
        <f>VLOOKUP(A1551,'Customer Names'!A1551:E3885,3,FALSE)</f>
        <v>Mayer</v>
      </c>
      <c r="C1551" s="39">
        <f>VLOOKUP(A1551,'Medical Examinations'!A1551:J3885,2,FALSE)</f>
        <v>36.29</v>
      </c>
      <c r="D1551" s="38">
        <f>VLOOKUP(A1551,'Medical Examinations'!A1551:J3885,4,FALSE)</f>
        <v>6.23</v>
      </c>
      <c r="E1551" s="40" t="str">
        <f>VLOOKUP(A1551,'Medical Examinations'!A1551:J3885,6,FALSE)</f>
        <v>No</v>
      </c>
      <c r="F1551" s="41" t="str">
        <f>VLOOKUP(A1551,'Medical Examinations'!A1551:J3885,7,FALSE)</f>
        <v>No</v>
      </c>
      <c r="G1551" s="41" t="str">
        <f>VLOOKUP(A1551,'Medical Examinations'!A1551:J3885,8,FALSE)</f>
        <v>No</v>
      </c>
      <c r="H1551" s="41">
        <f>VLOOKUP(A1551,'Medical Examinations'!A1551:J3885,9,FALSE)</f>
        <v>0</v>
      </c>
      <c r="I1551" s="41" t="str">
        <f>VLOOKUP(A1551,'Medical Examinations'!A1551:J3885,10,FALSE)</f>
        <v>No</v>
      </c>
      <c r="J1551" s="41" t="str">
        <f>VLOOKUP(A1551,'Medical Examinations'!A1551:J3885,3,FALSE)</f>
        <v>Obesity</v>
      </c>
      <c r="K1551" s="41" t="str">
        <f>VLOOKUP(A1551,'Medical Examinations'!A1551:J3885,5,FALSE)</f>
        <v>Prediabetese</v>
      </c>
      <c r="L1551" s="42">
        <f>VLOOKUP(Healthcare!A1551,'Hospitalisation Details'!A1551:L3893,6,FALSE)</f>
        <v>36378</v>
      </c>
      <c r="M1551" s="43">
        <f>VLOOKUP(A1551,'Hospitalisation Details'!A1551:L3893,9,FALSE)</f>
        <v>6551.75</v>
      </c>
      <c r="N1551" s="40" t="str">
        <f>VLOOKUP(Healthcare!A1551,'Hospitalisation Details'!A1551:L3893,10,FALSE)</f>
        <v>tier - 2</v>
      </c>
      <c r="O1551" s="41" t="str">
        <f>VLOOKUP(A1551,'Hospitalisation Details'!A1550:L3893,11,FALSE)</f>
        <v>tier - 2</v>
      </c>
      <c r="P1551" s="41" t="str">
        <f>VLOOKUP(A1551,'Hospitalisation Details'!A1550:L3893,12)</f>
        <v>R1024</v>
      </c>
      <c r="Q1551" s="44">
        <f ca="1">VLOOKUP(A1551,'Hospitalisation Details'!A1550:L3893,7,FALSE)</f>
        <v>27</v>
      </c>
    </row>
    <row r="1552" spans="1:17" ht="15.5" x14ac:dyDescent="0.35">
      <c r="A1552" s="29" t="s">
        <v>816</v>
      </c>
      <c r="B1552" s="30" t="str">
        <f>VLOOKUP(A1552,'Customer Names'!A1552:E3886,3,FALSE)</f>
        <v>Becker</v>
      </c>
      <c r="C1552" s="31">
        <f>VLOOKUP(A1552,'Medical Examinations'!A1552:J3886,2,FALSE)</f>
        <v>28.594999999999999</v>
      </c>
      <c r="D1552" s="30">
        <f>VLOOKUP(A1552,'Medical Examinations'!A1552:J3886,4,FALSE)</f>
        <v>8.5299999999999994</v>
      </c>
      <c r="E1552" s="32" t="str">
        <f>VLOOKUP(A1552,'Medical Examinations'!A1552:J3886,6,FALSE)</f>
        <v>Yes</v>
      </c>
      <c r="F1552" s="33" t="str">
        <f>VLOOKUP(A1552,'Medical Examinations'!A1552:J3886,7,FALSE)</f>
        <v>No</v>
      </c>
      <c r="G1552" s="33" t="str">
        <f>VLOOKUP(A1552,'Medical Examinations'!A1552:J3886,8,FALSE)</f>
        <v>No</v>
      </c>
      <c r="H1552" s="33">
        <f>VLOOKUP(A1552,'Medical Examinations'!A1552:J3886,9,FALSE)</f>
        <v>1</v>
      </c>
      <c r="I1552" s="33" t="str">
        <f>VLOOKUP(A1552,'Medical Examinations'!A1552:J3886,10,FALSE)</f>
        <v>No</v>
      </c>
      <c r="J1552" s="33" t="str">
        <f>VLOOKUP(A1552,'Medical Examinations'!A1552:J3886,3,FALSE)</f>
        <v>Overweight</v>
      </c>
      <c r="K1552" s="33" t="str">
        <f>VLOOKUP(A1552,'Medical Examinations'!A1552:J3886,5,FALSE)</f>
        <v>Diabetese</v>
      </c>
      <c r="L1552" s="34">
        <f>VLOOKUP(Healthcare!A1552,'Hospitalisation Details'!A1552:L3894,6,FALSE)</f>
        <v>35417</v>
      </c>
      <c r="M1552" s="35">
        <f>VLOOKUP(A1552,'Hospitalisation Details'!A1552:L3894,9,FALSE)</f>
        <v>6548.2</v>
      </c>
      <c r="N1552" s="32" t="str">
        <f>VLOOKUP(Healthcare!A1552,'Hospitalisation Details'!A1552:L3894,10,FALSE)</f>
        <v>tier - 2</v>
      </c>
      <c r="O1552" s="33" t="str">
        <f>VLOOKUP(A1552,'Hospitalisation Details'!A1551:L3894,11,FALSE)</f>
        <v>tier - 3</v>
      </c>
      <c r="P1552" s="33" t="str">
        <f>VLOOKUP(A1552,'Hospitalisation Details'!A1551:L3894,12)</f>
        <v>R1012</v>
      </c>
      <c r="Q1552" s="36">
        <f ca="1">VLOOKUP(A1552,'Hospitalisation Details'!A1551:L3894,7,FALSE)</f>
        <v>29</v>
      </c>
    </row>
    <row r="1553" spans="1:17" ht="15.5" x14ac:dyDescent="0.35">
      <c r="A1553" s="37" t="s">
        <v>815</v>
      </c>
      <c r="B1553" s="38" t="str">
        <f>VLOOKUP(A1553,'Customer Names'!A1553:E3887,3,FALSE)</f>
        <v>Moore</v>
      </c>
      <c r="C1553" s="39">
        <f>VLOOKUP(A1553,'Medical Examinations'!A1553:J3887,2,FALSE)</f>
        <v>17.8</v>
      </c>
      <c r="D1553" s="38">
        <f>VLOOKUP(A1553,'Medical Examinations'!A1553:J3887,4,FALSE)</f>
        <v>5.75</v>
      </c>
      <c r="E1553" s="40" t="str">
        <f>VLOOKUP(A1553,'Medical Examinations'!A1553:J3887,6,FALSE)</f>
        <v>Yes</v>
      </c>
      <c r="F1553" s="41" t="str">
        <f>VLOOKUP(A1553,'Medical Examinations'!A1553:J3887,7,FALSE)</f>
        <v>No</v>
      </c>
      <c r="G1553" s="41" t="str">
        <f>VLOOKUP(A1553,'Medical Examinations'!A1553:J3887,8,FALSE)</f>
        <v>Yes</v>
      </c>
      <c r="H1553" s="41">
        <f>VLOOKUP(A1553,'Medical Examinations'!A1553:J3887,9,FALSE)</f>
        <v>1</v>
      </c>
      <c r="I1553" s="41" t="str">
        <f>VLOOKUP(A1553,'Medical Examinations'!A1553:J3887,10,FALSE)</f>
        <v>No</v>
      </c>
      <c r="J1553" s="41" t="str">
        <f>VLOOKUP(A1553,'Medical Examinations'!A1553:J3887,3,FALSE)</f>
        <v>Underweight</v>
      </c>
      <c r="K1553" s="41" t="str">
        <f>VLOOKUP(A1553,'Medical Examinations'!A1553:J3887,5,FALSE)</f>
        <v>Prediabetese</v>
      </c>
      <c r="L1553" s="42">
        <f>VLOOKUP(Healthcare!A1553,'Hospitalisation Details'!A1553:L3895,6,FALSE)</f>
        <v>36497</v>
      </c>
      <c r="M1553" s="43">
        <f>VLOOKUP(A1553,'Hospitalisation Details'!A1553:L3895,9,FALSE)</f>
        <v>6546.16</v>
      </c>
      <c r="N1553" s="40" t="str">
        <f>VLOOKUP(Healthcare!A1553,'Hospitalisation Details'!A1553:L3895,10,FALSE)</f>
        <v>tier - 2</v>
      </c>
      <c r="O1553" s="41" t="str">
        <f>VLOOKUP(A1553,'Hospitalisation Details'!A1552:L3895,11,FALSE)</f>
        <v>tier - 3</v>
      </c>
      <c r="P1553" s="41" t="str">
        <f>VLOOKUP(A1553,'Hospitalisation Details'!A1552:L3895,12)</f>
        <v>R1013</v>
      </c>
      <c r="Q1553" s="44">
        <f ca="1">VLOOKUP(A1553,'Hospitalisation Details'!A1552:L3895,7,FALSE)</f>
        <v>26</v>
      </c>
    </row>
    <row r="1554" spans="1:17" ht="15.5" x14ac:dyDescent="0.35">
      <c r="A1554" s="29" t="s">
        <v>814</v>
      </c>
      <c r="B1554" s="30" t="str">
        <f>VLOOKUP(A1554,'Customer Names'!A1554:E3888,3,FALSE)</f>
        <v>Platt</v>
      </c>
      <c r="C1554" s="31">
        <f>VLOOKUP(A1554,'Medical Examinations'!A1554:J3888,2,FALSE)</f>
        <v>21.4</v>
      </c>
      <c r="D1554" s="30">
        <f>VLOOKUP(A1554,'Medical Examinations'!A1554:J3888,4,FALSE)</f>
        <v>5.6</v>
      </c>
      <c r="E1554" s="32" t="str">
        <f>VLOOKUP(A1554,'Medical Examinations'!A1554:J3888,6,FALSE)</f>
        <v>No</v>
      </c>
      <c r="F1554" s="33" t="str">
        <f>VLOOKUP(A1554,'Medical Examinations'!A1554:J3888,7,FALSE)</f>
        <v>No</v>
      </c>
      <c r="G1554" s="33" t="str">
        <f>VLOOKUP(A1554,'Medical Examinations'!A1554:J3888,8,FALSE)</f>
        <v>No</v>
      </c>
      <c r="H1554" s="33">
        <f>VLOOKUP(A1554,'Medical Examinations'!A1554:J3888,9,FALSE)</f>
        <v>0</v>
      </c>
      <c r="I1554" s="33" t="str">
        <f>VLOOKUP(A1554,'Medical Examinations'!A1554:J3888,10,FALSE)</f>
        <v>No</v>
      </c>
      <c r="J1554" s="33" t="str">
        <f>VLOOKUP(A1554,'Medical Examinations'!A1554:J3888,3,FALSE)</f>
        <v>Normal weight</v>
      </c>
      <c r="K1554" s="33" t="str">
        <f>VLOOKUP(A1554,'Medical Examinations'!A1554:J3888,5,FALSE)</f>
        <v>Normal</v>
      </c>
      <c r="L1554" s="34">
        <f>VLOOKUP(Healthcare!A1554,'Hospitalisation Details'!A1554:L3896,6,FALSE)</f>
        <v>33879</v>
      </c>
      <c r="M1554" s="35">
        <f>VLOOKUP(A1554,'Hospitalisation Details'!A1554:L3896,9,FALSE)</f>
        <v>6536.68</v>
      </c>
      <c r="N1554" s="32" t="str">
        <f>VLOOKUP(Healthcare!A1554,'Hospitalisation Details'!A1554:L3896,10,FALSE)</f>
        <v>tier - 2</v>
      </c>
      <c r="O1554" s="33" t="str">
        <f>VLOOKUP(A1554,'Hospitalisation Details'!A1553:L3896,11,FALSE)</f>
        <v>tier - 2</v>
      </c>
      <c r="P1554" s="33" t="str">
        <f>VLOOKUP(A1554,'Hospitalisation Details'!A1553:L3896,12)</f>
        <v>R1012</v>
      </c>
      <c r="Q1554" s="36">
        <f ca="1">VLOOKUP(A1554,'Hospitalisation Details'!A1553:L3896,7,FALSE)</f>
        <v>33</v>
      </c>
    </row>
    <row r="1555" spans="1:17" ht="15.5" x14ac:dyDescent="0.35">
      <c r="A1555" s="37" t="s">
        <v>813</v>
      </c>
      <c r="B1555" s="38" t="str">
        <f>VLOOKUP(A1555,'Customer Names'!A1555:E3889,3,FALSE)</f>
        <v>Brodeur</v>
      </c>
      <c r="C1555" s="39">
        <f>VLOOKUP(A1555,'Medical Examinations'!A1555:J3889,2,FALSE)</f>
        <v>23.01</v>
      </c>
      <c r="D1555" s="38">
        <f>VLOOKUP(A1555,'Medical Examinations'!A1555:J3889,4,FALSE)</f>
        <v>4.68</v>
      </c>
      <c r="E1555" s="40" t="str">
        <f>VLOOKUP(A1555,'Medical Examinations'!A1555:J3889,6,FALSE)</f>
        <v>No</v>
      </c>
      <c r="F1555" s="41" t="str">
        <f>VLOOKUP(A1555,'Medical Examinations'!A1555:J3889,7,FALSE)</f>
        <v>No</v>
      </c>
      <c r="G1555" s="41" t="str">
        <f>VLOOKUP(A1555,'Medical Examinations'!A1555:J3889,8,FALSE)</f>
        <v>No</v>
      </c>
      <c r="H1555" s="41">
        <f>VLOOKUP(A1555,'Medical Examinations'!A1555:J3889,9,FALSE)</f>
        <v>0</v>
      </c>
      <c r="I1555" s="41" t="str">
        <f>VLOOKUP(A1555,'Medical Examinations'!A1555:J3889,10,FALSE)</f>
        <v>No</v>
      </c>
      <c r="J1555" s="41" t="str">
        <f>VLOOKUP(A1555,'Medical Examinations'!A1555:J3889,3,FALSE)</f>
        <v>Normal weight</v>
      </c>
      <c r="K1555" s="41" t="str">
        <f>VLOOKUP(A1555,'Medical Examinations'!A1555:J3889,5,FALSE)</f>
        <v>Normal</v>
      </c>
      <c r="L1555" s="42">
        <f>VLOOKUP(Healthcare!A1555,'Hospitalisation Details'!A1555:L3897,6,FALSE)</f>
        <v>33828</v>
      </c>
      <c r="M1555" s="43">
        <f>VLOOKUP(A1555,'Hospitalisation Details'!A1555:L3897,9,FALSE)</f>
        <v>6532.04</v>
      </c>
      <c r="N1555" s="40" t="str">
        <f>VLOOKUP(Healthcare!A1555,'Hospitalisation Details'!A1555:L3897,10,FALSE)</f>
        <v>tier - 2</v>
      </c>
      <c r="O1555" s="41" t="str">
        <f>VLOOKUP(A1555,'Hospitalisation Details'!A1554:L3897,11,FALSE)</f>
        <v>tier - 1</v>
      </c>
      <c r="P1555" s="41" t="str">
        <f>VLOOKUP(A1555,'Hospitalisation Details'!A1554:L3897,12)</f>
        <v>R1013</v>
      </c>
      <c r="Q1555" s="44">
        <f ca="1">VLOOKUP(A1555,'Hospitalisation Details'!A1554:L3897,7,FALSE)</f>
        <v>34</v>
      </c>
    </row>
    <row r="1556" spans="1:17" ht="15.5" x14ac:dyDescent="0.35">
      <c r="A1556" s="29" t="s">
        <v>812</v>
      </c>
      <c r="B1556" s="30" t="str">
        <f>VLOOKUP(A1556,'Customer Names'!A1556:E3890,3,FALSE)</f>
        <v>Knight Pech</v>
      </c>
      <c r="C1556" s="31">
        <f>VLOOKUP(A1556,'Medical Examinations'!A1556:J3890,2,FALSE)</f>
        <v>19.86</v>
      </c>
      <c r="D1556" s="30">
        <f>VLOOKUP(A1556,'Medical Examinations'!A1556:J3890,4,FALSE)</f>
        <v>5.62</v>
      </c>
      <c r="E1556" s="32" t="str">
        <f>VLOOKUP(A1556,'Medical Examinations'!A1556:J3890,6,FALSE)</f>
        <v>Yes</v>
      </c>
      <c r="F1556" s="33" t="str">
        <f>VLOOKUP(A1556,'Medical Examinations'!A1556:J3890,7,FALSE)</f>
        <v>No</v>
      </c>
      <c r="G1556" s="33" t="str">
        <f>VLOOKUP(A1556,'Medical Examinations'!A1556:J3890,8,FALSE)</f>
        <v>No</v>
      </c>
      <c r="H1556" s="33">
        <f>VLOOKUP(A1556,'Medical Examinations'!A1556:J3890,9,FALSE)</f>
        <v>0</v>
      </c>
      <c r="I1556" s="33" t="str">
        <f>VLOOKUP(A1556,'Medical Examinations'!A1556:J3890,10,FALSE)</f>
        <v>No</v>
      </c>
      <c r="J1556" s="33" t="str">
        <f>VLOOKUP(A1556,'Medical Examinations'!A1556:J3890,3,FALSE)</f>
        <v>Normal weight</v>
      </c>
      <c r="K1556" s="33" t="str">
        <f>VLOOKUP(A1556,'Medical Examinations'!A1556:J3890,5,FALSE)</f>
        <v>Normal</v>
      </c>
      <c r="L1556" s="34">
        <f>VLOOKUP(Healthcare!A1556,'Hospitalisation Details'!A1556:L3898,6,FALSE)</f>
        <v>35361</v>
      </c>
      <c r="M1556" s="35">
        <f>VLOOKUP(A1556,'Hospitalisation Details'!A1556:L3898,9,FALSE)</f>
        <v>6529.21</v>
      </c>
      <c r="N1556" s="32" t="str">
        <f>VLOOKUP(Healthcare!A1556,'Hospitalisation Details'!A1556:L3898,10,FALSE)</f>
        <v>tier - 2</v>
      </c>
      <c r="O1556" s="33" t="str">
        <f>VLOOKUP(A1556,'Hospitalisation Details'!A1555:L3898,11,FALSE)</f>
        <v>tier - 1</v>
      </c>
      <c r="P1556" s="33" t="str">
        <f>VLOOKUP(A1556,'Hospitalisation Details'!A1555:L3898,12)</f>
        <v>R1013</v>
      </c>
      <c r="Q1556" s="36">
        <f ca="1">VLOOKUP(A1556,'Hospitalisation Details'!A1555:L3898,7,FALSE)</f>
        <v>29</v>
      </c>
    </row>
    <row r="1557" spans="1:17" ht="15.5" x14ac:dyDescent="0.35">
      <c r="A1557" s="37" t="s">
        <v>811</v>
      </c>
      <c r="B1557" s="38" t="str">
        <f>VLOOKUP(A1557,'Customer Names'!A1557:E3891,3,FALSE)</f>
        <v>Richter</v>
      </c>
      <c r="C1557" s="39">
        <f>VLOOKUP(A1557,'Medical Examinations'!A1557:J3891,2,FALSE)</f>
        <v>33.58</v>
      </c>
      <c r="D1557" s="38">
        <f>VLOOKUP(A1557,'Medical Examinations'!A1557:J3891,4,FALSE)</f>
        <v>5.08</v>
      </c>
      <c r="E1557" s="40" t="str">
        <f>VLOOKUP(A1557,'Medical Examinations'!A1557:J3891,6,FALSE)</f>
        <v>No</v>
      </c>
      <c r="F1557" s="41" t="str">
        <f>VLOOKUP(A1557,'Medical Examinations'!A1557:J3891,7,FALSE)</f>
        <v>No</v>
      </c>
      <c r="G1557" s="41" t="str">
        <f>VLOOKUP(A1557,'Medical Examinations'!A1557:J3891,8,FALSE)</f>
        <v>No</v>
      </c>
      <c r="H1557" s="41">
        <f>VLOOKUP(A1557,'Medical Examinations'!A1557:J3891,9,FALSE)</f>
        <v>0</v>
      </c>
      <c r="I1557" s="41" t="str">
        <f>VLOOKUP(A1557,'Medical Examinations'!A1557:J3891,10,FALSE)</f>
        <v>No</v>
      </c>
      <c r="J1557" s="41" t="str">
        <f>VLOOKUP(A1557,'Medical Examinations'!A1557:J3891,3,FALSE)</f>
        <v>Obesity</v>
      </c>
      <c r="K1557" s="41" t="str">
        <f>VLOOKUP(A1557,'Medical Examinations'!A1557:J3891,5,FALSE)</f>
        <v>Normal</v>
      </c>
      <c r="L1557" s="42">
        <f>VLOOKUP(Healthcare!A1557,'Hospitalisation Details'!A1557:L3899,6,FALSE)</f>
        <v>34522</v>
      </c>
      <c r="M1557" s="43">
        <f>VLOOKUP(A1557,'Hospitalisation Details'!A1557:L3899,9,FALSE)</f>
        <v>6512.24</v>
      </c>
      <c r="N1557" s="40" t="str">
        <f>VLOOKUP(Healthcare!A1557,'Hospitalisation Details'!A1557:L3899,10,FALSE)</f>
        <v>tier - 2</v>
      </c>
      <c r="O1557" s="41" t="str">
        <f>VLOOKUP(A1557,'Hospitalisation Details'!A1556:L3899,11,FALSE)</f>
        <v>tier - 1</v>
      </c>
      <c r="P1557" s="41" t="str">
        <f>VLOOKUP(A1557,'Hospitalisation Details'!A1556:L3899,12)</f>
        <v>R1021</v>
      </c>
      <c r="Q1557" s="44">
        <f ca="1">VLOOKUP(A1557,'Hospitalisation Details'!A1556:L3899,7,FALSE)</f>
        <v>32</v>
      </c>
    </row>
    <row r="1558" spans="1:17" ht="15.5" x14ac:dyDescent="0.35">
      <c r="A1558" s="29" t="s">
        <v>810</v>
      </c>
      <c r="B1558" s="30" t="str">
        <f>VLOOKUP(A1558,'Customer Names'!A1558:E3892,3,FALSE)</f>
        <v>Jubinski</v>
      </c>
      <c r="C1558" s="31">
        <f>VLOOKUP(A1558,'Medical Examinations'!A1558:J3892,2,FALSE)</f>
        <v>29.81</v>
      </c>
      <c r="D1558" s="30">
        <f>VLOOKUP(A1558,'Medical Examinations'!A1558:J3892,4,FALSE)</f>
        <v>5.28</v>
      </c>
      <c r="E1558" s="32" t="str">
        <f>VLOOKUP(A1558,'Medical Examinations'!A1558:J3892,6,FALSE)</f>
        <v>No</v>
      </c>
      <c r="F1558" s="33" t="str">
        <f>VLOOKUP(A1558,'Medical Examinations'!A1558:J3892,7,FALSE)</f>
        <v>No</v>
      </c>
      <c r="G1558" s="33" t="str">
        <f>VLOOKUP(A1558,'Medical Examinations'!A1558:J3892,8,FALSE)</f>
        <v>No</v>
      </c>
      <c r="H1558" s="33">
        <f>VLOOKUP(A1558,'Medical Examinations'!A1558:J3892,9,FALSE)</f>
        <v>0</v>
      </c>
      <c r="I1558" s="33" t="str">
        <f>VLOOKUP(A1558,'Medical Examinations'!A1558:J3892,10,FALSE)</f>
        <v>No</v>
      </c>
      <c r="J1558" s="33" t="str">
        <f>VLOOKUP(A1558,'Medical Examinations'!A1558:J3892,3,FALSE)</f>
        <v>Overweight</v>
      </c>
      <c r="K1558" s="33" t="str">
        <f>VLOOKUP(A1558,'Medical Examinations'!A1558:J3892,5,FALSE)</f>
        <v>Normal</v>
      </c>
      <c r="L1558" s="34">
        <f>VLOOKUP(Healthcare!A1558,'Hospitalisation Details'!A1558:L3900,6,FALSE)</f>
        <v>33844</v>
      </c>
      <c r="M1558" s="35">
        <f>VLOOKUP(A1558,'Hospitalisation Details'!A1558:L3900,9,FALSE)</f>
        <v>6500.24</v>
      </c>
      <c r="N1558" s="32" t="str">
        <f>VLOOKUP(Healthcare!A1558,'Hospitalisation Details'!A1558:L3900,10,FALSE)</f>
        <v>tier - 2</v>
      </c>
      <c r="O1558" s="33" t="str">
        <f>VLOOKUP(A1558,'Hospitalisation Details'!A1557:L3900,11,FALSE)</f>
        <v>tier - 2</v>
      </c>
      <c r="P1558" s="33" t="str">
        <f>VLOOKUP(A1558,'Hospitalisation Details'!A1557:L3900,12)</f>
        <v>R1013</v>
      </c>
      <c r="Q1558" s="36">
        <f ca="1">VLOOKUP(A1558,'Hospitalisation Details'!A1557:L3900,7,FALSE)</f>
        <v>34</v>
      </c>
    </row>
    <row r="1559" spans="1:17" ht="15.5" x14ac:dyDescent="0.35">
      <c r="A1559" s="37" t="s">
        <v>809</v>
      </c>
      <c r="B1559" s="38" t="str">
        <f>VLOOKUP(A1559,'Customer Names'!A1559:E3893,3,FALSE)</f>
        <v>Wall</v>
      </c>
      <c r="C1559" s="39">
        <f>VLOOKUP(A1559,'Medical Examinations'!A1559:J3893,2,FALSE)</f>
        <v>27.4</v>
      </c>
      <c r="D1559" s="38">
        <f>VLOOKUP(A1559,'Medical Examinations'!A1559:J3893,4,FALSE)</f>
        <v>4.6100000000000003</v>
      </c>
      <c r="E1559" s="40" t="str">
        <f>VLOOKUP(A1559,'Medical Examinations'!A1559:J3893,6,FALSE)</f>
        <v>No</v>
      </c>
      <c r="F1559" s="41" t="str">
        <f>VLOOKUP(A1559,'Medical Examinations'!A1559:J3893,7,FALSE)</f>
        <v>No</v>
      </c>
      <c r="G1559" s="41" t="str">
        <f>VLOOKUP(A1559,'Medical Examinations'!A1559:J3893,8,FALSE)</f>
        <v>No</v>
      </c>
      <c r="H1559" s="41">
        <f>VLOOKUP(A1559,'Medical Examinations'!A1559:J3893,9,FALSE)</f>
        <v>0</v>
      </c>
      <c r="I1559" s="41" t="str">
        <f>VLOOKUP(A1559,'Medical Examinations'!A1559:J3893,10,FALSE)</f>
        <v>No</v>
      </c>
      <c r="J1559" s="41" t="str">
        <f>VLOOKUP(A1559,'Medical Examinations'!A1559:J3893,3,FALSE)</f>
        <v>Overweight</v>
      </c>
      <c r="K1559" s="41" t="str">
        <f>VLOOKUP(A1559,'Medical Examinations'!A1559:J3893,5,FALSE)</f>
        <v>Normal</v>
      </c>
      <c r="L1559" s="42">
        <f>VLOOKUP(Healthcare!A1559,'Hospitalisation Details'!A1559:L3901,6,FALSE)</f>
        <v>33886</v>
      </c>
      <c r="M1559" s="43">
        <f>VLOOKUP(A1559,'Hospitalisation Details'!A1559:L3901,9,FALSE)</f>
        <v>6496.89</v>
      </c>
      <c r="N1559" s="40" t="str">
        <f>VLOOKUP(Healthcare!A1559,'Hospitalisation Details'!A1559:L3901,10,FALSE)</f>
        <v>tier - 2</v>
      </c>
      <c r="O1559" s="41" t="str">
        <f>VLOOKUP(A1559,'Hospitalisation Details'!A1558:L3901,11,FALSE)</f>
        <v>tier - 3</v>
      </c>
      <c r="P1559" s="41" t="str">
        <f>VLOOKUP(A1559,'Hospitalisation Details'!A1558:L3901,12)</f>
        <v>R1011</v>
      </c>
      <c r="Q1559" s="44">
        <f ca="1">VLOOKUP(A1559,'Hospitalisation Details'!A1558:L3901,7,FALSE)</f>
        <v>33</v>
      </c>
    </row>
    <row r="1560" spans="1:17" ht="15.5" x14ac:dyDescent="0.35">
      <c r="A1560" s="29" t="s">
        <v>808</v>
      </c>
      <c r="B1560" s="30" t="str">
        <f>VLOOKUP(A1560,'Customer Names'!A1560:E3894,3,FALSE)</f>
        <v>McKay</v>
      </c>
      <c r="C1560" s="31">
        <f>VLOOKUP(A1560,'Medical Examinations'!A1560:J3894,2,FALSE)</f>
        <v>17.98</v>
      </c>
      <c r="D1560" s="30">
        <f>VLOOKUP(A1560,'Medical Examinations'!A1560:J3894,4,FALSE)</f>
        <v>6.57</v>
      </c>
      <c r="E1560" s="32" t="str">
        <f>VLOOKUP(A1560,'Medical Examinations'!A1560:J3894,6,FALSE)</f>
        <v>Yes</v>
      </c>
      <c r="F1560" s="33" t="str">
        <f>VLOOKUP(A1560,'Medical Examinations'!A1560:J3894,7,FALSE)</f>
        <v>No</v>
      </c>
      <c r="G1560" s="33" t="str">
        <f>VLOOKUP(A1560,'Medical Examinations'!A1560:J3894,8,FALSE)</f>
        <v>No</v>
      </c>
      <c r="H1560" s="33">
        <f>VLOOKUP(A1560,'Medical Examinations'!A1560:J3894,9,FALSE)</f>
        <v>2</v>
      </c>
      <c r="I1560" s="33" t="str">
        <f>VLOOKUP(A1560,'Medical Examinations'!A1560:J3894,10,FALSE)</f>
        <v>No</v>
      </c>
      <c r="J1560" s="33" t="str">
        <f>VLOOKUP(A1560,'Medical Examinations'!A1560:J3894,3,FALSE)</f>
        <v>Underweight</v>
      </c>
      <c r="K1560" s="33" t="str">
        <f>VLOOKUP(A1560,'Medical Examinations'!A1560:J3894,5,FALSE)</f>
        <v>Diabetese</v>
      </c>
      <c r="L1560" s="34">
        <f>VLOOKUP(Healthcare!A1560,'Hospitalisation Details'!A1560:L3902,6,FALSE)</f>
        <v>33208</v>
      </c>
      <c r="M1560" s="35">
        <f>VLOOKUP(A1560,'Hospitalisation Details'!A1560:L3902,9,FALSE)</f>
        <v>6481.67</v>
      </c>
      <c r="N1560" s="32" t="str">
        <f>VLOOKUP(Healthcare!A1560,'Hospitalisation Details'!A1560:L3902,10,FALSE)</f>
        <v>tier - 2</v>
      </c>
      <c r="O1560" s="33" t="str">
        <f>VLOOKUP(A1560,'Hospitalisation Details'!A1559:L3902,11,FALSE)</f>
        <v>tier - 2</v>
      </c>
      <c r="P1560" s="33" t="str">
        <f>VLOOKUP(A1560,'Hospitalisation Details'!A1559:L3902,12)</f>
        <v>R1013</v>
      </c>
      <c r="Q1560" s="36">
        <f ca="1">VLOOKUP(A1560,'Hospitalisation Details'!A1559:L3902,7,FALSE)</f>
        <v>35</v>
      </c>
    </row>
    <row r="1561" spans="1:17" ht="15.5" x14ac:dyDescent="0.35">
      <c r="A1561" s="37" t="s">
        <v>807</v>
      </c>
      <c r="B1561" s="38" t="str">
        <f>VLOOKUP(A1561,'Customer Names'!A1561:E3895,3,FALSE)</f>
        <v>Oh</v>
      </c>
      <c r="C1561" s="39">
        <f>VLOOKUP(A1561,'Medical Examinations'!A1561:J3895,2,FALSE)</f>
        <v>37.9</v>
      </c>
      <c r="D1561" s="38">
        <f>VLOOKUP(A1561,'Medical Examinations'!A1561:J3895,4,FALSE)</f>
        <v>5.83</v>
      </c>
      <c r="E1561" s="40" t="str">
        <f>VLOOKUP(A1561,'Medical Examinations'!A1561:J3895,6,FALSE)</f>
        <v>No</v>
      </c>
      <c r="F1561" s="41" t="str">
        <f>VLOOKUP(A1561,'Medical Examinations'!A1561:J3895,7,FALSE)</f>
        <v>No</v>
      </c>
      <c r="G1561" s="41" t="str">
        <f>VLOOKUP(A1561,'Medical Examinations'!A1561:J3895,8,FALSE)</f>
        <v>No</v>
      </c>
      <c r="H1561" s="41">
        <f>VLOOKUP(A1561,'Medical Examinations'!A1561:J3895,9,FALSE)</f>
        <v>0</v>
      </c>
      <c r="I1561" s="41" t="str">
        <f>VLOOKUP(A1561,'Medical Examinations'!A1561:J3895,10,FALSE)</f>
        <v>No</v>
      </c>
      <c r="J1561" s="41" t="str">
        <f>VLOOKUP(A1561,'Medical Examinations'!A1561:J3895,3,FALSE)</f>
        <v>Obesity</v>
      </c>
      <c r="K1561" s="41" t="str">
        <f>VLOOKUP(A1561,'Medical Examinations'!A1561:J3895,5,FALSE)</f>
        <v>Prediabetese</v>
      </c>
      <c r="L1561" s="42">
        <f>VLOOKUP(Healthcare!A1561,'Hospitalisation Details'!A1561:L3903,6,FALSE)</f>
        <v>33032</v>
      </c>
      <c r="M1561" s="43">
        <f>VLOOKUP(A1561,'Hospitalisation Details'!A1561:L3903,9,FALSE)</f>
        <v>6474.01</v>
      </c>
      <c r="N1561" s="40" t="str">
        <f>VLOOKUP(Healthcare!A1561,'Hospitalisation Details'!A1561:L3903,10,FALSE)</f>
        <v>tier - 2</v>
      </c>
      <c r="O1561" s="41" t="str">
        <f>VLOOKUP(A1561,'Hospitalisation Details'!A1560:L3903,11,FALSE)</f>
        <v>tier - 3</v>
      </c>
      <c r="P1561" s="41" t="str">
        <f>VLOOKUP(A1561,'Hospitalisation Details'!A1560:L3903,12)</f>
        <v>R1011</v>
      </c>
      <c r="Q1561" s="44">
        <f ca="1">VLOOKUP(A1561,'Hospitalisation Details'!A1560:L3903,7,FALSE)</f>
        <v>36</v>
      </c>
    </row>
    <row r="1562" spans="1:17" ht="15.5" x14ac:dyDescent="0.35">
      <c r="A1562" s="29" t="s">
        <v>806</v>
      </c>
      <c r="B1562" s="30" t="str">
        <f>VLOOKUP(A1562,'Customer Names'!A1562:E3896,3,FALSE)</f>
        <v>Kessell</v>
      </c>
      <c r="C1562" s="31">
        <f>VLOOKUP(A1562,'Medical Examinations'!A1562:J3896,2,FALSE)</f>
        <v>25.27</v>
      </c>
      <c r="D1562" s="30">
        <f>VLOOKUP(A1562,'Medical Examinations'!A1562:J3896,4,FALSE)</f>
        <v>6.98</v>
      </c>
      <c r="E1562" s="32" t="str">
        <f>VLOOKUP(A1562,'Medical Examinations'!A1562:J3896,6,FALSE)</f>
        <v>Yes</v>
      </c>
      <c r="F1562" s="33" t="str">
        <f>VLOOKUP(A1562,'Medical Examinations'!A1562:J3896,7,FALSE)</f>
        <v>No</v>
      </c>
      <c r="G1562" s="33" t="str">
        <f>VLOOKUP(A1562,'Medical Examinations'!A1562:J3896,8,FALSE)</f>
        <v>No</v>
      </c>
      <c r="H1562" s="33">
        <f>VLOOKUP(A1562,'Medical Examinations'!A1562:J3896,9,FALSE)</f>
        <v>0</v>
      </c>
      <c r="I1562" s="33" t="str">
        <f>VLOOKUP(A1562,'Medical Examinations'!A1562:J3896,10,FALSE)</f>
        <v>No</v>
      </c>
      <c r="J1562" s="33" t="str">
        <f>VLOOKUP(A1562,'Medical Examinations'!A1562:J3896,3,FALSE)</f>
        <v>Overweight</v>
      </c>
      <c r="K1562" s="33" t="str">
        <f>VLOOKUP(A1562,'Medical Examinations'!A1562:J3896,5,FALSE)</f>
        <v>Diabetese</v>
      </c>
      <c r="L1562" s="34">
        <f>VLOOKUP(Healthcare!A1562,'Hospitalisation Details'!A1562:L3904,6,FALSE)</f>
        <v>33446</v>
      </c>
      <c r="M1562" s="35">
        <f>VLOOKUP(A1562,'Hospitalisation Details'!A1562:L3904,9,FALSE)</f>
        <v>6473.15</v>
      </c>
      <c r="N1562" s="32" t="str">
        <f>VLOOKUP(Healthcare!A1562,'Hospitalisation Details'!A1562:L3904,10,FALSE)</f>
        <v>tier - 2</v>
      </c>
      <c r="O1562" s="33" t="str">
        <f>VLOOKUP(A1562,'Hospitalisation Details'!A1561:L3904,11,FALSE)</f>
        <v>tier - 2</v>
      </c>
      <c r="P1562" s="33" t="str">
        <f>VLOOKUP(A1562,'Hospitalisation Details'!A1561:L3904,12)</f>
        <v>R1013</v>
      </c>
      <c r="Q1562" s="36">
        <f ca="1">VLOOKUP(A1562,'Hospitalisation Details'!A1561:L3904,7,FALSE)</f>
        <v>35</v>
      </c>
    </row>
    <row r="1563" spans="1:17" ht="15.5" x14ac:dyDescent="0.35">
      <c r="A1563" s="37" t="s">
        <v>805</v>
      </c>
      <c r="B1563" s="38" t="str">
        <f>VLOOKUP(A1563,'Customer Names'!A1563:E3897,3,FALSE)</f>
        <v>Hidalgo Zambrano</v>
      </c>
      <c r="C1563" s="39">
        <f>VLOOKUP(A1563,'Medical Examinations'!A1563:J3897,2,FALSE)</f>
        <v>29.26</v>
      </c>
      <c r="D1563" s="38">
        <f>VLOOKUP(A1563,'Medical Examinations'!A1563:J3897,4,FALSE)</f>
        <v>4.03</v>
      </c>
      <c r="E1563" s="40" t="str">
        <f>VLOOKUP(A1563,'Medical Examinations'!A1563:J3897,6,FALSE)</f>
        <v>No</v>
      </c>
      <c r="F1563" s="41" t="str">
        <f>VLOOKUP(A1563,'Medical Examinations'!A1563:J3897,7,FALSE)</f>
        <v>No</v>
      </c>
      <c r="G1563" s="41" t="str">
        <f>VLOOKUP(A1563,'Medical Examinations'!A1563:J3897,8,FALSE)</f>
        <v>No</v>
      </c>
      <c r="H1563" s="41">
        <f>VLOOKUP(A1563,'Medical Examinations'!A1563:J3897,9,FALSE)</f>
        <v>1</v>
      </c>
      <c r="I1563" s="41" t="str">
        <f>VLOOKUP(A1563,'Medical Examinations'!A1563:J3897,10,FALSE)</f>
        <v>No</v>
      </c>
      <c r="J1563" s="41" t="str">
        <f>VLOOKUP(A1563,'Medical Examinations'!A1563:J3897,3,FALSE)</f>
        <v>Overweight</v>
      </c>
      <c r="K1563" s="41" t="str">
        <f>VLOOKUP(A1563,'Medical Examinations'!A1563:J3897,5,FALSE)</f>
        <v>Normal</v>
      </c>
      <c r="L1563" s="42">
        <f>VLOOKUP(Healthcare!A1563,'Hospitalisation Details'!A1563:L3905,6,FALSE)</f>
        <v>34639</v>
      </c>
      <c r="M1563" s="43">
        <f>VLOOKUP(A1563,'Hospitalisation Details'!A1563:L3905,9,FALSE)</f>
        <v>6457.84</v>
      </c>
      <c r="N1563" s="40" t="str">
        <f>VLOOKUP(Healthcare!A1563,'Hospitalisation Details'!A1563:L3905,10,FALSE)</f>
        <v>tier - 2</v>
      </c>
      <c r="O1563" s="41" t="str">
        <f>VLOOKUP(A1563,'Hospitalisation Details'!A1562:L3905,11,FALSE)</f>
        <v>tier - 3</v>
      </c>
      <c r="P1563" s="41" t="str">
        <f>VLOOKUP(A1563,'Hospitalisation Details'!A1562:L3905,12)</f>
        <v>R1012</v>
      </c>
      <c r="Q1563" s="44">
        <f ca="1">VLOOKUP(A1563,'Hospitalisation Details'!A1562:L3905,7,FALSE)</f>
        <v>31</v>
      </c>
    </row>
    <row r="1564" spans="1:17" ht="15.5" x14ac:dyDescent="0.35">
      <c r="A1564" s="29" t="s">
        <v>804</v>
      </c>
      <c r="B1564" s="30" t="str">
        <f>VLOOKUP(A1564,'Customer Names'!A1564:E3898,3,FALSE)</f>
        <v>Caprario</v>
      </c>
      <c r="C1564" s="31">
        <f>VLOOKUP(A1564,'Medical Examinations'!A1564:J3898,2,FALSE)</f>
        <v>27.835000000000001</v>
      </c>
      <c r="D1564" s="30">
        <f>VLOOKUP(A1564,'Medical Examinations'!A1564:J3898,4,FALSE)</f>
        <v>4.5599999999999996</v>
      </c>
      <c r="E1564" s="32" t="str">
        <f>VLOOKUP(A1564,'Medical Examinations'!A1564:J3898,6,FALSE)</f>
        <v>No</v>
      </c>
      <c r="F1564" s="33" t="str">
        <f>VLOOKUP(A1564,'Medical Examinations'!A1564:J3898,7,FALSE)</f>
        <v>No</v>
      </c>
      <c r="G1564" s="33" t="str">
        <f>VLOOKUP(A1564,'Medical Examinations'!A1564:J3898,8,FALSE)</f>
        <v>No</v>
      </c>
      <c r="H1564" s="33">
        <f>VLOOKUP(A1564,'Medical Examinations'!A1564:J3898,9,FALSE)</f>
        <v>1</v>
      </c>
      <c r="I1564" s="33" t="str">
        <f>VLOOKUP(A1564,'Medical Examinations'!A1564:J3898,10,FALSE)</f>
        <v>No</v>
      </c>
      <c r="J1564" s="33" t="str">
        <f>VLOOKUP(A1564,'Medical Examinations'!A1564:J3898,3,FALSE)</f>
        <v>Overweight</v>
      </c>
      <c r="K1564" s="33" t="str">
        <f>VLOOKUP(A1564,'Medical Examinations'!A1564:J3898,5,FALSE)</f>
        <v>Normal</v>
      </c>
      <c r="L1564" s="34">
        <f>VLOOKUP(Healthcare!A1564,'Hospitalisation Details'!A1564:L3906,6,FALSE)</f>
        <v>34572</v>
      </c>
      <c r="M1564" s="35">
        <f>VLOOKUP(A1564,'Hospitalisation Details'!A1564:L3906,9,FALSE)</f>
        <v>6455.86</v>
      </c>
      <c r="N1564" s="32" t="str">
        <f>VLOOKUP(Healthcare!A1564,'Hospitalisation Details'!A1564:L3906,10,FALSE)</f>
        <v>tier - 3</v>
      </c>
      <c r="O1564" s="33" t="str">
        <f>VLOOKUP(A1564,'Hospitalisation Details'!A1563:L3906,11,FALSE)</f>
        <v>tier - 3</v>
      </c>
      <c r="P1564" s="33" t="str">
        <f>VLOOKUP(A1564,'Hospitalisation Details'!A1563:L3906,12)</f>
        <v>R1012</v>
      </c>
      <c r="Q1564" s="36">
        <f ca="1">VLOOKUP(A1564,'Hospitalisation Details'!A1563:L3906,7,FALSE)</f>
        <v>32</v>
      </c>
    </row>
    <row r="1565" spans="1:17" ht="15.5" x14ac:dyDescent="0.35">
      <c r="A1565" s="37" t="s">
        <v>803</v>
      </c>
      <c r="B1565" s="38" t="str">
        <f>VLOOKUP(A1565,'Customer Names'!A1565:E3899,3,FALSE)</f>
        <v>Ryan</v>
      </c>
      <c r="C1565" s="39">
        <f>VLOOKUP(A1565,'Medical Examinations'!A1565:J3899,2,FALSE)</f>
        <v>46.53</v>
      </c>
      <c r="D1565" s="38">
        <f>VLOOKUP(A1565,'Medical Examinations'!A1565:J3899,4,FALSE)</f>
        <v>5.38</v>
      </c>
      <c r="E1565" s="40" t="str">
        <f>VLOOKUP(A1565,'Medical Examinations'!A1565:J3899,6,FALSE)</f>
        <v>Yes</v>
      </c>
      <c r="F1565" s="41" t="str">
        <f>VLOOKUP(A1565,'Medical Examinations'!A1565:J3899,7,FALSE)</f>
        <v>No</v>
      </c>
      <c r="G1565" s="41" t="str">
        <f>VLOOKUP(A1565,'Medical Examinations'!A1565:J3899,8,FALSE)</f>
        <v>No</v>
      </c>
      <c r="H1565" s="41">
        <f>VLOOKUP(A1565,'Medical Examinations'!A1565:J3899,9,FALSE)</f>
        <v>0</v>
      </c>
      <c r="I1565" s="41" t="str">
        <f>VLOOKUP(A1565,'Medical Examinations'!A1565:J3899,10,FALSE)</f>
        <v>No</v>
      </c>
      <c r="J1565" s="41" t="str">
        <f>VLOOKUP(A1565,'Medical Examinations'!A1565:J3899,3,FALSE)</f>
        <v>Obesity</v>
      </c>
      <c r="K1565" s="41" t="str">
        <f>VLOOKUP(A1565,'Medical Examinations'!A1565:J3899,5,FALSE)</f>
        <v>Normal</v>
      </c>
      <c r="L1565" s="42">
        <f>VLOOKUP(Healthcare!A1565,'Hospitalisation Details'!A1565:L3907,6,FALSE)</f>
        <v>34902</v>
      </c>
      <c r="M1565" s="43">
        <f>VLOOKUP(A1565,'Hospitalisation Details'!A1565:L3907,9,FALSE)</f>
        <v>6435.62</v>
      </c>
      <c r="N1565" s="40" t="str">
        <f>VLOOKUP(Healthcare!A1565,'Hospitalisation Details'!A1565:L3907,10,FALSE)</f>
        <v>tier - 3</v>
      </c>
      <c r="O1565" s="41" t="str">
        <f>VLOOKUP(A1565,'Hospitalisation Details'!A1564:L3907,11,FALSE)</f>
        <v>tier - 2</v>
      </c>
      <c r="P1565" s="41" t="str">
        <f>VLOOKUP(A1565,'Hospitalisation Details'!A1564:L3907,12)</f>
        <v>R1013</v>
      </c>
      <c r="Q1565" s="44">
        <f ca="1">VLOOKUP(A1565,'Hospitalisation Details'!A1564:L3907,7,FALSE)</f>
        <v>31</v>
      </c>
    </row>
    <row r="1566" spans="1:17" ht="15.5" x14ac:dyDescent="0.35">
      <c r="A1566" s="29" t="s">
        <v>802</v>
      </c>
      <c r="B1566" s="30" t="str">
        <f>VLOOKUP(A1566,'Customer Names'!A1566:E3900,3,FALSE)</f>
        <v>Hoffman</v>
      </c>
      <c r="C1566" s="31">
        <f>VLOOKUP(A1566,'Medical Examinations'!A1566:J3900,2,FALSE)</f>
        <v>20.58</v>
      </c>
      <c r="D1566" s="30">
        <f>VLOOKUP(A1566,'Medical Examinations'!A1566:J3900,4,FALSE)</f>
        <v>11.04</v>
      </c>
      <c r="E1566" s="32" t="str">
        <f>VLOOKUP(A1566,'Medical Examinations'!A1566:J3900,6,FALSE)</f>
        <v>Yes</v>
      </c>
      <c r="F1566" s="33" t="str">
        <f>VLOOKUP(A1566,'Medical Examinations'!A1566:J3900,7,FALSE)</f>
        <v>No</v>
      </c>
      <c r="G1566" s="33" t="str">
        <f>VLOOKUP(A1566,'Medical Examinations'!A1566:J3900,8,FALSE)</f>
        <v>No</v>
      </c>
      <c r="H1566" s="33">
        <f>VLOOKUP(A1566,'Medical Examinations'!A1566:J3900,9,FALSE)</f>
        <v>1</v>
      </c>
      <c r="I1566" s="33" t="str">
        <f>VLOOKUP(A1566,'Medical Examinations'!A1566:J3900,10,FALSE)</f>
        <v>No</v>
      </c>
      <c r="J1566" s="33" t="str">
        <f>VLOOKUP(A1566,'Medical Examinations'!A1566:J3900,3,FALSE)</f>
        <v>Normal weight</v>
      </c>
      <c r="K1566" s="33" t="str">
        <f>VLOOKUP(A1566,'Medical Examinations'!A1566:J3900,5,FALSE)</f>
        <v>Diabetese</v>
      </c>
      <c r="L1566" s="34">
        <f>VLOOKUP(Healthcare!A1566,'Hospitalisation Details'!A1566:L3908,6,FALSE)</f>
        <v>34916</v>
      </c>
      <c r="M1566" s="35">
        <f>VLOOKUP(A1566,'Hospitalisation Details'!A1566:L3908,9,FALSE)</f>
        <v>6423.48</v>
      </c>
      <c r="N1566" s="32" t="str">
        <f>VLOOKUP(Healthcare!A1566,'Hospitalisation Details'!A1566:L3908,10,FALSE)</f>
        <v>tier - 2</v>
      </c>
      <c r="O1566" s="33" t="str">
        <f>VLOOKUP(A1566,'Hospitalisation Details'!A1565:L3908,11,FALSE)</f>
        <v>tier - 3</v>
      </c>
      <c r="P1566" s="33" t="str">
        <f>VLOOKUP(A1566,'Hospitalisation Details'!A1565:L3908,12)</f>
        <v>R1013</v>
      </c>
      <c r="Q1566" s="36">
        <f ca="1">VLOOKUP(A1566,'Hospitalisation Details'!A1565:L3908,7,FALSE)</f>
        <v>31</v>
      </c>
    </row>
    <row r="1567" spans="1:17" ht="15.5" x14ac:dyDescent="0.35">
      <c r="A1567" s="37" t="s">
        <v>801</v>
      </c>
      <c r="B1567" s="38" t="str">
        <f>VLOOKUP(A1567,'Customer Names'!A1567:E3901,3,FALSE)</f>
        <v>Wong</v>
      </c>
      <c r="C1567" s="39">
        <f>VLOOKUP(A1567,'Medical Examinations'!A1567:J3901,2,FALSE)</f>
        <v>19.53</v>
      </c>
      <c r="D1567" s="38">
        <f>VLOOKUP(A1567,'Medical Examinations'!A1567:J3901,4,FALSE)</f>
        <v>6.09</v>
      </c>
      <c r="E1567" s="40" t="str">
        <f>VLOOKUP(A1567,'Medical Examinations'!A1567:J3901,6,FALSE)</f>
        <v>Yes</v>
      </c>
      <c r="F1567" s="41" t="str">
        <f>VLOOKUP(A1567,'Medical Examinations'!A1567:J3901,7,FALSE)</f>
        <v>No</v>
      </c>
      <c r="G1567" s="41" t="str">
        <f>VLOOKUP(A1567,'Medical Examinations'!A1567:J3901,8,FALSE)</f>
        <v>No</v>
      </c>
      <c r="H1567" s="41">
        <f>VLOOKUP(A1567,'Medical Examinations'!A1567:J3901,9,FALSE)</f>
        <v>0</v>
      </c>
      <c r="I1567" s="41" t="str">
        <f>VLOOKUP(A1567,'Medical Examinations'!A1567:J3901,10,FALSE)</f>
        <v>No</v>
      </c>
      <c r="J1567" s="41" t="str">
        <f>VLOOKUP(A1567,'Medical Examinations'!A1567:J3901,3,FALSE)</f>
        <v>Normal weight</v>
      </c>
      <c r="K1567" s="41" t="str">
        <f>VLOOKUP(A1567,'Medical Examinations'!A1567:J3901,5,FALSE)</f>
        <v>Prediabetese</v>
      </c>
      <c r="L1567" s="42">
        <f>VLOOKUP(Healthcare!A1567,'Hospitalisation Details'!A1567:L3909,6,FALSE)</f>
        <v>35429</v>
      </c>
      <c r="M1567" s="43">
        <f>VLOOKUP(A1567,'Hospitalisation Details'!A1567:L3909,9,FALSE)</f>
        <v>6417.28</v>
      </c>
      <c r="N1567" s="40" t="str">
        <f>VLOOKUP(Healthcare!A1567,'Hospitalisation Details'!A1567:L3909,10,FALSE)</f>
        <v>tier - 2</v>
      </c>
      <c r="O1567" s="41" t="str">
        <f>VLOOKUP(A1567,'Hospitalisation Details'!A1566:L3909,11,FALSE)</f>
        <v>tier - 3</v>
      </c>
      <c r="P1567" s="41" t="str">
        <f>VLOOKUP(A1567,'Hospitalisation Details'!A1566:L3909,12)</f>
        <v>R1013</v>
      </c>
      <c r="Q1567" s="44">
        <f ca="1">VLOOKUP(A1567,'Hospitalisation Details'!A1566:L3909,7,FALSE)</f>
        <v>29</v>
      </c>
    </row>
    <row r="1568" spans="1:17" ht="15.5" x14ac:dyDescent="0.35">
      <c r="A1568" s="29" t="s">
        <v>800</v>
      </c>
      <c r="B1568" s="30" t="str">
        <f>VLOOKUP(A1568,'Customer Names'!A1568:E3902,3,FALSE)</f>
        <v>Lea</v>
      </c>
      <c r="C1568" s="31">
        <f>VLOOKUP(A1568,'Medical Examinations'!A1568:J3902,2,FALSE)</f>
        <v>27.7</v>
      </c>
      <c r="D1568" s="30">
        <f>VLOOKUP(A1568,'Medical Examinations'!A1568:J3902,4,FALSE)</f>
        <v>4.71</v>
      </c>
      <c r="E1568" s="32" t="str">
        <f>VLOOKUP(A1568,'Medical Examinations'!A1568:J3902,6,FALSE)</f>
        <v>No</v>
      </c>
      <c r="F1568" s="33" t="str">
        <f>VLOOKUP(A1568,'Medical Examinations'!A1568:J3902,7,FALSE)</f>
        <v>No</v>
      </c>
      <c r="G1568" s="33" t="str">
        <f>VLOOKUP(A1568,'Medical Examinations'!A1568:J3902,8,FALSE)</f>
        <v>No</v>
      </c>
      <c r="H1568" s="33">
        <f>VLOOKUP(A1568,'Medical Examinations'!A1568:J3902,9,FALSE)</f>
        <v>1</v>
      </c>
      <c r="I1568" s="33" t="str">
        <f>VLOOKUP(A1568,'Medical Examinations'!A1568:J3902,10,FALSE)</f>
        <v>No</v>
      </c>
      <c r="J1568" s="33" t="str">
        <f>VLOOKUP(A1568,'Medical Examinations'!A1568:J3902,3,FALSE)</f>
        <v>Overweight</v>
      </c>
      <c r="K1568" s="33" t="str">
        <f>VLOOKUP(A1568,'Medical Examinations'!A1568:J3902,5,FALSE)</f>
        <v>Normal</v>
      </c>
      <c r="L1568" s="34">
        <f>VLOOKUP(Healthcare!A1568,'Hospitalisation Details'!A1568:L3910,6,FALSE)</f>
        <v>35677</v>
      </c>
      <c r="M1568" s="35">
        <f>VLOOKUP(A1568,'Hospitalisation Details'!A1568:L3910,9,FALSE)</f>
        <v>6414.18</v>
      </c>
      <c r="N1568" s="32" t="str">
        <f>VLOOKUP(Healthcare!A1568,'Hospitalisation Details'!A1568:L3910,10,FALSE)</f>
        <v>tier - 2</v>
      </c>
      <c r="O1568" s="33" t="str">
        <f>VLOOKUP(A1568,'Hospitalisation Details'!A1567:L3910,11,FALSE)</f>
        <v>tier - 2</v>
      </c>
      <c r="P1568" s="33" t="str">
        <f>VLOOKUP(A1568,'Hospitalisation Details'!A1567:L3910,12)</f>
        <v>R1011</v>
      </c>
      <c r="Q1568" s="36">
        <f ca="1">VLOOKUP(A1568,'Hospitalisation Details'!A1567:L3910,7,FALSE)</f>
        <v>29</v>
      </c>
    </row>
    <row r="1569" spans="1:17" ht="15.5" x14ac:dyDescent="0.35">
      <c r="A1569" s="37" t="s">
        <v>799</v>
      </c>
      <c r="B1569" s="38" t="str">
        <f>VLOOKUP(A1569,'Customer Names'!A1569:E3903,3,FALSE)</f>
        <v>Patterson</v>
      </c>
      <c r="C1569" s="39">
        <f>VLOOKUP(A1569,'Medical Examinations'!A1569:J3903,2,FALSE)</f>
        <v>18.920000000000002</v>
      </c>
      <c r="D1569" s="38">
        <f>VLOOKUP(A1569,'Medical Examinations'!A1569:J3903,4,FALSE)</f>
        <v>8.18</v>
      </c>
      <c r="E1569" s="40" t="str">
        <f>VLOOKUP(A1569,'Medical Examinations'!A1569:J3903,6,FALSE)</f>
        <v>No</v>
      </c>
      <c r="F1569" s="41" t="str">
        <f>VLOOKUP(A1569,'Medical Examinations'!A1569:J3903,7,FALSE)</f>
        <v>No</v>
      </c>
      <c r="G1569" s="41" t="str">
        <f>VLOOKUP(A1569,'Medical Examinations'!A1569:J3903,8,FALSE)</f>
        <v>No</v>
      </c>
      <c r="H1569" s="41">
        <f>VLOOKUP(A1569,'Medical Examinations'!A1569:J3903,9,FALSE)</f>
        <v>0</v>
      </c>
      <c r="I1569" s="41" t="str">
        <f>VLOOKUP(A1569,'Medical Examinations'!A1569:J3903,10,FALSE)</f>
        <v>No</v>
      </c>
      <c r="J1569" s="41" t="str">
        <f>VLOOKUP(A1569,'Medical Examinations'!A1569:J3903,3,FALSE)</f>
        <v>Normal weight</v>
      </c>
      <c r="K1569" s="41" t="str">
        <f>VLOOKUP(A1569,'Medical Examinations'!A1569:J3903,5,FALSE)</f>
        <v>Diabetese</v>
      </c>
      <c r="L1569" s="42">
        <f>VLOOKUP(Healthcare!A1569,'Hospitalisation Details'!A1569:L3911,6,FALSE)</f>
        <v>33472</v>
      </c>
      <c r="M1569" s="43">
        <f>VLOOKUP(A1569,'Hospitalisation Details'!A1569:L3911,9,FALSE)</f>
        <v>6412.34</v>
      </c>
      <c r="N1569" s="40" t="str">
        <f>VLOOKUP(Healthcare!A1569,'Hospitalisation Details'!A1569:L3911,10,FALSE)</f>
        <v>tier - 2</v>
      </c>
      <c r="O1569" s="41" t="str">
        <f>VLOOKUP(A1569,'Hospitalisation Details'!A1568:L3911,11,FALSE)</f>
        <v>tier - 3</v>
      </c>
      <c r="P1569" s="41" t="str">
        <f>VLOOKUP(A1569,'Hospitalisation Details'!A1568:L3911,12)</f>
        <v>R1013</v>
      </c>
      <c r="Q1569" s="44">
        <f ca="1">VLOOKUP(A1569,'Hospitalisation Details'!A1568:L3911,7,FALSE)</f>
        <v>35</v>
      </c>
    </row>
    <row r="1570" spans="1:17" ht="15.5" x14ac:dyDescent="0.35">
      <c r="A1570" s="29" t="s">
        <v>798</v>
      </c>
      <c r="B1570" s="30" t="str">
        <f>VLOOKUP(A1570,'Customer Names'!A1570:E3904,3,FALSE)</f>
        <v>Quigley</v>
      </c>
      <c r="C1570" s="31">
        <f>VLOOKUP(A1570,'Medical Examinations'!A1570:J3904,2,FALSE)</f>
        <v>17.760000000000002</v>
      </c>
      <c r="D1570" s="30">
        <f>VLOOKUP(A1570,'Medical Examinations'!A1570:J3904,4,FALSE)</f>
        <v>11.18</v>
      </c>
      <c r="E1570" s="32" t="str">
        <f>VLOOKUP(A1570,'Medical Examinations'!A1570:J3904,6,FALSE)</f>
        <v>Yes</v>
      </c>
      <c r="F1570" s="33" t="str">
        <f>VLOOKUP(A1570,'Medical Examinations'!A1570:J3904,7,FALSE)</f>
        <v>No</v>
      </c>
      <c r="G1570" s="33" t="str">
        <f>VLOOKUP(A1570,'Medical Examinations'!A1570:J3904,8,FALSE)</f>
        <v>No</v>
      </c>
      <c r="H1570" s="33">
        <f>VLOOKUP(A1570,'Medical Examinations'!A1570:J3904,9,FALSE)</f>
        <v>2</v>
      </c>
      <c r="I1570" s="33" t="str">
        <f>VLOOKUP(A1570,'Medical Examinations'!A1570:J3904,10,FALSE)</f>
        <v>No</v>
      </c>
      <c r="J1570" s="33" t="str">
        <f>VLOOKUP(A1570,'Medical Examinations'!A1570:J3904,3,FALSE)</f>
        <v>Underweight</v>
      </c>
      <c r="K1570" s="33" t="str">
        <f>VLOOKUP(A1570,'Medical Examinations'!A1570:J3904,5,FALSE)</f>
        <v>Diabetese</v>
      </c>
      <c r="L1570" s="34">
        <f>VLOOKUP(Healthcare!A1570,'Hospitalisation Details'!A1570:L3912,6,FALSE)</f>
        <v>33105</v>
      </c>
      <c r="M1570" s="35">
        <f>VLOOKUP(A1570,'Hospitalisation Details'!A1570:L3912,9,FALSE)</f>
        <v>6407.05</v>
      </c>
      <c r="N1570" s="32" t="str">
        <f>VLOOKUP(Healthcare!A1570,'Hospitalisation Details'!A1570:L3912,10,FALSE)</f>
        <v>tier - 2</v>
      </c>
      <c r="O1570" s="33" t="str">
        <f>VLOOKUP(A1570,'Hospitalisation Details'!A1569:L3912,11,FALSE)</f>
        <v>tier - 1</v>
      </c>
      <c r="P1570" s="33" t="str">
        <f>VLOOKUP(A1570,'Hospitalisation Details'!A1569:L3912,12)</f>
        <v>R1013</v>
      </c>
      <c r="Q1570" s="36">
        <f ca="1">VLOOKUP(A1570,'Hospitalisation Details'!A1569:L3912,7,FALSE)</f>
        <v>36</v>
      </c>
    </row>
    <row r="1571" spans="1:17" ht="15.5" x14ac:dyDescent="0.35">
      <c r="A1571" s="37" t="s">
        <v>797</v>
      </c>
      <c r="B1571" s="38" t="str">
        <f>VLOOKUP(A1571,'Customer Names'!A1571:E3905,3,FALSE)</f>
        <v>Korir</v>
      </c>
      <c r="C1571" s="39">
        <f>VLOOKUP(A1571,'Medical Examinations'!A1571:J3905,2,FALSE)</f>
        <v>29.83</v>
      </c>
      <c r="D1571" s="38">
        <f>VLOOKUP(A1571,'Medical Examinations'!A1571:J3905,4,FALSE)</f>
        <v>5.03</v>
      </c>
      <c r="E1571" s="40" t="str">
        <f>VLOOKUP(A1571,'Medical Examinations'!A1571:J3905,6,FALSE)</f>
        <v>Yes</v>
      </c>
      <c r="F1571" s="41" t="str">
        <f>VLOOKUP(A1571,'Medical Examinations'!A1571:J3905,7,FALSE)</f>
        <v>No</v>
      </c>
      <c r="G1571" s="41" t="str">
        <f>VLOOKUP(A1571,'Medical Examinations'!A1571:J3905,8,FALSE)</f>
        <v>No</v>
      </c>
      <c r="H1571" s="41">
        <f>VLOOKUP(A1571,'Medical Examinations'!A1571:J3905,9,FALSE)</f>
        <v>0</v>
      </c>
      <c r="I1571" s="41" t="str">
        <f>VLOOKUP(A1571,'Medical Examinations'!A1571:J3905,10,FALSE)</f>
        <v>No</v>
      </c>
      <c r="J1571" s="41" t="str">
        <f>VLOOKUP(A1571,'Medical Examinations'!A1571:J3905,3,FALSE)</f>
        <v>Overweight</v>
      </c>
      <c r="K1571" s="41" t="str">
        <f>VLOOKUP(A1571,'Medical Examinations'!A1571:J3905,5,FALSE)</f>
        <v>Normal</v>
      </c>
      <c r="L1571" s="42">
        <f>VLOOKUP(Healthcare!A1571,'Hospitalisation Details'!A1571:L3913,6,FALSE)</f>
        <v>35043</v>
      </c>
      <c r="M1571" s="43">
        <f>VLOOKUP(A1571,'Hospitalisation Details'!A1571:L3913,9,FALSE)</f>
        <v>6406.41</v>
      </c>
      <c r="N1571" s="40" t="str">
        <f>VLOOKUP(Healthcare!A1571,'Hospitalisation Details'!A1571:L3913,10,FALSE)</f>
        <v>tier - 1</v>
      </c>
      <c r="O1571" s="41" t="str">
        <f>VLOOKUP(A1571,'Hospitalisation Details'!A1570:L3913,11,FALSE)</f>
        <v>tier - 3</v>
      </c>
      <c r="P1571" s="41" t="str">
        <f>VLOOKUP(A1571,'Hospitalisation Details'!A1570:L3913,12)</f>
        <v>R1014</v>
      </c>
      <c r="Q1571" s="44">
        <f ca="1">VLOOKUP(A1571,'Hospitalisation Details'!A1570:L3913,7,FALSE)</f>
        <v>30</v>
      </c>
    </row>
    <row r="1572" spans="1:17" ht="15.5" x14ac:dyDescent="0.35">
      <c r="A1572" s="29" t="s">
        <v>796</v>
      </c>
      <c r="B1572" s="30" t="str">
        <f>VLOOKUP(A1572,'Customer Names'!A1572:E3906,3,FALSE)</f>
        <v>Downs</v>
      </c>
      <c r="C1572" s="31">
        <f>VLOOKUP(A1572,'Medical Examinations'!A1572:J3906,2,FALSE)</f>
        <v>23.465</v>
      </c>
      <c r="D1572" s="30">
        <f>VLOOKUP(A1572,'Medical Examinations'!A1572:J3906,4,FALSE)</f>
        <v>5.56</v>
      </c>
      <c r="E1572" s="32" t="str">
        <f>VLOOKUP(A1572,'Medical Examinations'!A1572:J3906,6,FALSE)</f>
        <v>No</v>
      </c>
      <c r="F1572" s="33" t="str">
        <f>VLOOKUP(A1572,'Medical Examinations'!A1572:J3906,7,FALSE)</f>
        <v>No</v>
      </c>
      <c r="G1572" s="33" t="str">
        <f>VLOOKUP(A1572,'Medical Examinations'!A1572:J3906,8,FALSE)</f>
        <v>No</v>
      </c>
      <c r="H1572" s="33">
        <f>VLOOKUP(A1572,'Medical Examinations'!A1572:J3906,9,FALSE)</f>
        <v>1</v>
      </c>
      <c r="I1572" s="33" t="str">
        <f>VLOOKUP(A1572,'Medical Examinations'!A1572:J3906,10,FALSE)</f>
        <v>No</v>
      </c>
      <c r="J1572" s="33" t="str">
        <f>VLOOKUP(A1572,'Medical Examinations'!A1572:J3906,3,FALSE)</f>
        <v>Normal weight</v>
      </c>
      <c r="K1572" s="33" t="str">
        <f>VLOOKUP(A1572,'Medical Examinations'!A1572:J3906,5,FALSE)</f>
        <v>Normal</v>
      </c>
      <c r="L1572" s="34">
        <f>VLOOKUP(Healthcare!A1572,'Hospitalisation Details'!A1572:L3914,6,FALSE)</f>
        <v>35682</v>
      </c>
      <c r="M1572" s="35">
        <f>VLOOKUP(A1572,'Hospitalisation Details'!A1572:L3914,9,FALSE)</f>
        <v>6402.29</v>
      </c>
      <c r="N1572" s="32" t="str">
        <f>VLOOKUP(Healthcare!A1572,'Hospitalisation Details'!A1572:L3914,10,FALSE)</f>
        <v>tier - 2</v>
      </c>
      <c r="O1572" s="33" t="str">
        <f>VLOOKUP(A1572,'Hospitalisation Details'!A1571:L3914,11,FALSE)</f>
        <v>tier - 3</v>
      </c>
      <c r="P1572" s="33" t="str">
        <f>VLOOKUP(A1572,'Hospitalisation Details'!A1571:L3914,12)</f>
        <v>R1024</v>
      </c>
      <c r="Q1572" s="36">
        <f ca="1">VLOOKUP(A1572,'Hospitalisation Details'!A1571:L3914,7,FALSE)</f>
        <v>29</v>
      </c>
    </row>
    <row r="1573" spans="1:17" ht="15.5" x14ac:dyDescent="0.35">
      <c r="A1573" s="37" t="s">
        <v>795</v>
      </c>
      <c r="B1573" s="38" t="str">
        <f>VLOOKUP(A1573,'Customer Names'!A1573:E3907,3,FALSE)</f>
        <v>Young</v>
      </c>
      <c r="C1573" s="39">
        <f>VLOOKUP(A1573,'Medical Examinations'!A1573:J3907,2,FALSE)</f>
        <v>29.355</v>
      </c>
      <c r="D1573" s="38">
        <f>VLOOKUP(A1573,'Medical Examinations'!A1573:J3907,4,FALSE)</f>
        <v>4.33</v>
      </c>
      <c r="E1573" s="40" t="str">
        <f>VLOOKUP(A1573,'Medical Examinations'!A1573:J3907,6,FALSE)</f>
        <v>No</v>
      </c>
      <c r="F1573" s="41" t="str">
        <f>VLOOKUP(A1573,'Medical Examinations'!A1573:J3907,7,FALSE)</f>
        <v>No</v>
      </c>
      <c r="G1573" s="41" t="str">
        <f>VLOOKUP(A1573,'Medical Examinations'!A1573:J3907,8,FALSE)</f>
        <v>No</v>
      </c>
      <c r="H1573" s="41">
        <f>VLOOKUP(A1573,'Medical Examinations'!A1573:J3907,9,FALSE)</f>
        <v>0</v>
      </c>
      <c r="I1573" s="41" t="str">
        <f>VLOOKUP(A1573,'Medical Examinations'!A1573:J3907,10,FALSE)</f>
        <v>No</v>
      </c>
      <c r="J1573" s="41" t="str">
        <f>VLOOKUP(A1573,'Medical Examinations'!A1573:J3907,3,FALSE)</f>
        <v>Overweight</v>
      </c>
      <c r="K1573" s="41" t="str">
        <f>VLOOKUP(A1573,'Medical Examinations'!A1573:J3907,5,FALSE)</f>
        <v>Normal</v>
      </c>
      <c r="L1573" s="42">
        <f>VLOOKUP(Healthcare!A1573,'Hospitalisation Details'!A1573:L3915,6,FALSE)</f>
        <v>33905</v>
      </c>
      <c r="M1573" s="43">
        <f>VLOOKUP(A1573,'Hospitalisation Details'!A1573:L3915,9,FALSE)</f>
        <v>6393.6</v>
      </c>
      <c r="N1573" s="40" t="str">
        <f>VLOOKUP(Healthcare!A1573,'Hospitalisation Details'!A1573:L3915,10,FALSE)</f>
        <v>tier - 2</v>
      </c>
      <c r="O1573" s="41" t="str">
        <f>VLOOKUP(A1573,'Hospitalisation Details'!A1572:L3915,11,FALSE)</f>
        <v>tier - 1</v>
      </c>
      <c r="P1573" s="41" t="str">
        <f>VLOOKUP(A1573,'Hospitalisation Details'!A1572:L3915,12)</f>
        <v>R1012</v>
      </c>
      <c r="Q1573" s="44">
        <f ca="1">VLOOKUP(A1573,'Hospitalisation Details'!A1572:L3915,7,FALSE)</f>
        <v>33</v>
      </c>
    </row>
    <row r="1574" spans="1:17" ht="15.5" x14ac:dyDescent="0.35">
      <c r="A1574" s="29" t="s">
        <v>794</v>
      </c>
      <c r="B1574" s="30" t="str">
        <f>VLOOKUP(A1574,'Customer Names'!A1574:E3908,3,FALSE)</f>
        <v>Zywek</v>
      </c>
      <c r="C1574" s="31">
        <f>VLOOKUP(A1574,'Medical Examinations'!A1574:J3908,2,FALSE)</f>
        <v>35.49</v>
      </c>
      <c r="D1574" s="30">
        <f>VLOOKUP(A1574,'Medical Examinations'!A1574:J3908,4,FALSE)</f>
        <v>5.21</v>
      </c>
      <c r="E1574" s="32" t="str">
        <f>VLOOKUP(A1574,'Medical Examinations'!A1574:J3908,6,FALSE)</f>
        <v>Yes</v>
      </c>
      <c r="F1574" s="33" t="str">
        <f>VLOOKUP(A1574,'Medical Examinations'!A1574:J3908,7,FALSE)</f>
        <v>No</v>
      </c>
      <c r="G1574" s="33" t="str">
        <f>VLOOKUP(A1574,'Medical Examinations'!A1574:J3908,8,FALSE)</f>
        <v>Yes</v>
      </c>
      <c r="H1574" s="33">
        <f>VLOOKUP(A1574,'Medical Examinations'!A1574:J3908,9,FALSE)</f>
        <v>1</v>
      </c>
      <c r="I1574" s="33" t="str">
        <f>VLOOKUP(A1574,'Medical Examinations'!A1574:J3908,10,FALSE)</f>
        <v>No</v>
      </c>
      <c r="J1574" s="33" t="str">
        <f>VLOOKUP(A1574,'Medical Examinations'!A1574:J3908,3,FALSE)</f>
        <v>Obesity</v>
      </c>
      <c r="K1574" s="33" t="str">
        <f>VLOOKUP(A1574,'Medical Examinations'!A1574:J3908,5,FALSE)</f>
        <v>Normal</v>
      </c>
      <c r="L1574" s="34">
        <f>VLOOKUP(Healthcare!A1574,'Hospitalisation Details'!A1574:L3916,6,FALSE)</f>
        <v>35658</v>
      </c>
      <c r="M1574" s="35">
        <f>VLOOKUP(A1574,'Hospitalisation Details'!A1574:L3916,9,FALSE)</f>
        <v>6389.53</v>
      </c>
      <c r="N1574" s="32" t="str">
        <f>VLOOKUP(Healthcare!A1574,'Hospitalisation Details'!A1574:L3916,10,FALSE)</f>
        <v>tier - 2</v>
      </c>
      <c r="O1574" s="33" t="str">
        <f>VLOOKUP(A1574,'Hospitalisation Details'!A1573:L3916,11,FALSE)</f>
        <v>tier - 2</v>
      </c>
      <c r="P1574" s="33" t="str">
        <f>VLOOKUP(A1574,'Hospitalisation Details'!A1573:L3916,12)</f>
        <v>R1021</v>
      </c>
      <c r="Q1574" s="36">
        <f ca="1">VLOOKUP(A1574,'Hospitalisation Details'!A1573:L3916,7,FALSE)</f>
        <v>29</v>
      </c>
    </row>
    <row r="1575" spans="1:17" ht="15.5" x14ac:dyDescent="0.35">
      <c r="A1575" s="37" t="s">
        <v>793</v>
      </c>
      <c r="B1575" s="38" t="str">
        <f>VLOOKUP(A1575,'Customer Names'!A1575:E3909,3,FALSE)</f>
        <v>Faulkner</v>
      </c>
      <c r="C1575" s="39">
        <f>VLOOKUP(A1575,'Medical Examinations'!A1575:J3909,2,FALSE)</f>
        <v>26.315000000000001</v>
      </c>
      <c r="D1575" s="38">
        <f>VLOOKUP(A1575,'Medical Examinations'!A1575:J3909,4,FALSE)</f>
        <v>5.89</v>
      </c>
      <c r="E1575" s="40" t="str">
        <f>VLOOKUP(A1575,'Medical Examinations'!A1575:J3909,6,FALSE)</f>
        <v>No</v>
      </c>
      <c r="F1575" s="41" t="str">
        <f>VLOOKUP(A1575,'Medical Examinations'!A1575:J3909,7,FALSE)</f>
        <v>No</v>
      </c>
      <c r="G1575" s="41" t="str">
        <f>VLOOKUP(A1575,'Medical Examinations'!A1575:J3909,8,FALSE)</f>
        <v>No</v>
      </c>
      <c r="H1575" s="41">
        <f>VLOOKUP(A1575,'Medical Examinations'!A1575:J3909,9,FALSE)</f>
        <v>0</v>
      </c>
      <c r="I1575" s="41" t="str">
        <f>VLOOKUP(A1575,'Medical Examinations'!A1575:J3909,10,FALSE)</f>
        <v>No</v>
      </c>
      <c r="J1575" s="41" t="str">
        <f>VLOOKUP(A1575,'Medical Examinations'!A1575:J3909,3,FALSE)</f>
        <v>Overweight</v>
      </c>
      <c r="K1575" s="41" t="str">
        <f>VLOOKUP(A1575,'Medical Examinations'!A1575:J3909,5,FALSE)</f>
        <v>Prediabetese</v>
      </c>
      <c r="L1575" s="42">
        <f>VLOOKUP(Healthcare!A1575,'Hospitalisation Details'!A1575:L3917,6,FALSE)</f>
        <v>33822</v>
      </c>
      <c r="M1575" s="43">
        <f>VLOOKUP(A1575,'Hospitalisation Details'!A1575:L3917,9,FALSE)</f>
        <v>6389.38</v>
      </c>
      <c r="N1575" s="40" t="str">
        <f>VLOOKUP(Healthcare!A1575,'Hospitalisation Details'!A1575:L3917,10,FALSE)</f>
        <v>tier - 1</v>
      </c>
      <c r="O1575" s="41" t="str">
        <f>VLOOKUP(A1575,'Hospitalisation Details'!A1574:L3917,11,FALSE)</f>
        <v>tier - 2</v>
      </c>
      <c r="P1575" s="41" t="str">
        <f>VLOOKUP(A1575,'Hospitalisation Details'!A1574:L3917,12)</f>
        <v>R1012</v>
      </c>
      <c r="Q1575" s="44">
        <f ca="1">VLOOKUP(A1575,'Hospitalisation Details'!A1574:L3917,7,FALSE)</f>
        <v>34</v>
      </c>
    </row>
    <row r="1576" spans="1:17" ht="15.5" x14ac:dyDescent="0.35">
      <c r="A1576" s="29" t="s">
        <v>792</v>
      </c>
      <c r="B1576" s="30" t="str">
        <f>VLOOKUP(A1576,'Customer Names'!A1576:E3910,3,FALSE)</f>
        <v>Erspamer</v>
      </c>
      <c r="C1576" s="31">
        <f>VLOOKUP(A1576,'Medical Examinations'!A1576:J3910,2,FALSE)</f>
        <v>19.79</v>
      </c>
      <c r="D1576" s="30">
        <f>VLOOKUP(A1576,'Medical Examinations'!A1576:J3910,4,FALSE)</f>
        <v>4.8099999999999996</v>
      </c>
      <c r="E1576" s="32" t="str">
        <f>VLOOKUP(A1576,'Medical Examinations'!A1576:J3910,6,FALSE)</f>
        <v>Yes</v>
      </c>
      <c r="F1576" s="33" t="str">
        <f>VLOOKUP(A1576,'Medical Examinations'!A1576:J3910,7,FALSE)</f>
        <v>No</v>
      </c>
      <c r="G1576" s="33" t="str">
        <f>VLOOKUP(A1576,'Medical Examinations'!A1576:J3910,8,FALSE)</f>
        <v>No</v>
      </c>
      <c r="H1576" s="33">
        <f>VLOOKUP(A1576,'Medical Examinations'!A1576:J3910,9,FALSE)</f>
        <v>0</v>
      </c>
      <c r="I1576" s="33" t="str">
        <f>VLOOKUP(A1576,'Medical Examinations'!A1576:J3910,10,FALSE)</f>
        <v>No</v>
      </c>
      <c r="J1576" s="33" t="str">
        <f>VLOOKUP(A1576,'Medical Examinations'!A1576:J3910,3,FALSE)</f>
        <v>Normal weight</v>
      </c>
      <c r="K1576" s="33" t="str">
        <f>VLOOKUP(A1576,'Medical Examinations'!A1576:J3910,5,FALSE)</f>
        <v>Normal</v>
      </c>
      <c r="L1576" s="34">
        <f>VLOOKUP(Healthcare!A1576,'Hospitalisation Details'!A1576:L3918,6,FALSE)</f>
        <v>35387</v>
      </c>
      <c r="M1576" s="35">
        <f>VLOOKUP(A1576,'Hospitalisation Details'!A1576:L3918,9,FALSE)</f>
        <v>6374.16</v>
      </c>
      <c r="N1576" s="32" t="str">
        <f>VLOOKUP(Healthcare!A1576,'Hospitalisation Details'!A1576:L3918,10,FALSE)</f>
        <v>tier - 2</v>
      </c>
      <c r="O1576" s="33" t="str">
        <f>VLOOKUP(A1576,'Hospitalisation Details'!A1575:L3918,11,FALSE)</f>
        <v>tier - 2</v>
      </c>
      <c r="P1576" s="33" t="str">
        <f>VLOOKUP(A1576,'Hospitalisation Details'!A1575:L3918,12)</f>
        <v>R1013</v>
      </c>
      <c r="Q1576" s="36">
        <f ca="1">VLOOKUP(A1576,'Hospitalisation Details'!A1575:L3918,7,FALSE)</f>
        <v>29</v>
      </c>
    </row>
    <row r="1577" spans="1:17" ht="15.5" x14ac:dyDescent="0.35">
      <c r="A1577" s="37" t="s">
        <v>791</v>
      </c>
      <c r="B1577" s="38" t="str">
        <f>VLOOKUP(A1577,'Customer Names'!A1577:E3911,3,FALSE)</f>
        <v>Campbell</v>
      </c>
      <c r="C1577" s="39">
        <f>VLOOKUP(A1577,'Medical Examinations'!A1577:J3911,2,FALSE)</f>
        <v>40.564999999999998</v>
      </c>
      <c r="D1577" s="38">
        <f>VLOOKUP(A1577,'Medical Examinations'!A1577:J3911,4,FALSE)</f>
        <v>5.66</v>
      </c>
      <c r="E1577" s="40" t="str">
        <f>VLOOKUP(A1577,'Medical Examinations'!A1577:J3911,6,FALSE)</f>
        <v>No</v>
      </c>
      <c r="F1577" s="41" t="str">
        <f>VLOOKUP(A1577,'Medical Examinations'!A1577:J3911,7,FALSE)</f>
        <v>No</v>
      </c>
      <c r="G1577" s="41" t="str">
        <f>VLOOKUP(A1577,'Medical Examinations'!A1577:J3911,8,FALSE)</f>
        <v>No</v>
      </c>
      <c r="H1577" s="41">
        <f>VLOOKUP(A1577,'Medical Examinations'!A1577:J3911,9,FALSE)</f>
        <v>1</v>
      </c>
      <c r="I1577" s="41" t="str">
        <f>VLOOKUP(A1577,'Medical Examinations'!A1577:J3911,10,FALSE)</f>
        <v>No</v>
      </c>
      <c r="J1577" s="41" t="str">
        <f>VLOOKUP(A1577,'Medical Examinations'!A1577:J3911,3,FALSE)</f>
        <v>Obesity</v>
      </c>
      <c r="K1577" s="41" t="str">
        <f>VLOOKUP(A1577,'Medical Examinations'!A1577:J3911,5,FALSE)</f>
        <v>Normal</v>
      </c>
      <c r="L1577" s="42">
        <f>VLOOKUP(Healthcare!A1577,'Hospitalisation Details'!A1577:L3919,6,FALSE)</f>
        <v>34559</v>
      </c>
      <c r="M1577" s="43">
        <f>VLOOKUP(A1577,'Hospitalisation Details'!A1577:L3919,9,FALSE)</f>
        <v>6373.56</v>
      </c>
      <c r="N1577" s="40" t="str">
        <f>VLOOKUP(Healthcare!A1577,'Hospitalisation Details'!A1577:L3919,10,FALSE)</f>
        <v>tier - 2</v>
      </c>
      <c r="O1577" s="41" t="str">
        <f>VLOOKUP(A1577,'Hospitalisation Details'!A1576:L3919,11,FALSE)</f>
        <v>tier - 1</v>
      </c>
      <c r="P1577" s="41" t="str">
        <f>VLOOKUP(A1577,'Hospitalisation Details'!A1576:L3919,12)</f>
        <v>R1012</v>
      </c>
      <c r="Q1577" s="44">
        <f ca="1">VLOOKUP(A1577,'Hospitalisation Details'!A1576:L3919,7,FALSE)</f>
        <v>32</v>
      </c>
    </row>
    <row r="1578" spans="1:17" ht="15.5" x14ac:dyDescent="0.35">
      <c r="A1578" s="29" t="s">
        <v>790</v>
      </c>
      <c r="B1578" s="30" t="str">
        <f>VLOOKUP(A1578,'Customer Names'!A1578:E3912,3,FALSE)</f>
        <v>Addison</v>
      </c>
      <c r="C1578" s="31">
        <f>VLOOKUP(A1578,'Medical Examinations'!A1578:J3912,2,FALSE)</f>
        <v>18.03</v>
      </c>
      <c r="D1578" s="30">
        <f>VLOOKUP(A1578,'Medical Examinations'!A1578:J3912,4,FALSE)</f>
        <v>10.66</v>
      </c>
      <c r="E1578" s="32" t="str">
        <f>VLOOKUP(A1578,'Medical Examinations'!A1578:J3912,6,FALSE)</f>
        <v>Yes</v>
      </c>
      <c r="F1578" s="33" t="str">
        <f>VLOOKUP(A1578,'Medical Examinations'!A1578:J3912,7,FALSE)</f>
        <v>No</v>
      </c>
      <c r="G1578" s="33" t="str">
        <f>VLOOKUP(A1578,'Medical Examinations'!A1578:J3912,8,FALSE)</f>
        <v>No</v>
      </c>
      <c r="H1578" s="33">
        <f>VLOOKUP(A1578,'Medical Examinations'!A1578:J3912,9,FALSE)</f>
        <v>2</v>
      </c>
      <c r="I1578" s="33" t="str">
        <f>VLOOKUP(A1578,'Medical Examinations'!A1578:J3912,10,FALSE)</f>
        <v>No</v>
      </c>
      <c r="J1578" s="33" t="str">
        <f>VLOOKUP(A1578,'Medical Examinations'!A1578:J3912,3,FALSE)</f>
        <v>Underweight</v>
      </c>
      <c r="K1578" s="33" t="str">
        <f>VLOOKUP(A1578,'Medical Examinations'!A1578:J3912,5,FALSE)</f>
        <v>Diabetese</v>
      </c>
      <c r="L1578" s="34">
        <f>VLOOKUP(Healthcare!A1578,'Hospitalisation Details'!A1578:L3920,6,FALSE)</f>
        <v>33186</v>
      </c>
      <c r="M1578" s="35">
        <f>VLOOKUP(A1578,'Hospitalisation Details'!A1578:L3920,9,FALSE)</f>
        <v>6367.31</v>
      </c>
      <c r="N1578" s="32" t="str">
        <f>VLOOKUP(Healthcare!A1578,'Hospitalisation Details'!A1578:L3920,10,FALSE)</f>
        <v>tier - 2</v>
      </c>
      <c r="O1578" s="33" t="str">
        <f>VLOOKUP(A1578,'Hospitalisation Details'!A1577:L3920,11,FALSE)</f>
        <v>tier - 1</v>
      </c>
      <c r="P1578" s="33" t="str">
        <f>VLOOKUP(A1578,'Hospitalisation Details'!A1577:L3920,12)</f>
        <v>R1013</v>
      </c>
      <c r="Q1578" s="36">
        <f ca="1">VLOOKUP(A1578,'Hospitalisation Details'!A1577:L3920,7,FALSE)</f>
        <v>35</v>
      </c>
    </row>
    <row r="1579" spans="1:17" ht="15.5" x14ac:dyDescent="0.35">
      <c r="A1579" s="37" t="s">
        <v>789</v>
      </c>
      <c r="B1579" s="38" t="str">
        <f>VLOOKUP(A1579,'Customer Names'!A1579:E3913,3,FALSE)</f>
        <v>Wu</v>
      </c>
      <c r="C1579" s="39">
        <f>VLOOKUP(A1579,'Medical Examinations'!A1579:J3913,2,FALSE)</f>
        <v>34.65</v>
      </c>
      <c r="D1579" s="38">
        <f>VLOOKUP(A1579,'Medical Examinations'!A1579:J3913,4,FALSE)</f>
        <v>5.98</v>
      </c>
      <c r="E1579" s="40" t="str">
        <f>VLOOKUP(A1579,'Medical Examinations'!A1579:J3913,6,FALSE)</f>
        <v>Yes</v>
      </c>
      <c r="F1579" s="41" t="str">
        <f>VLOOKUP(A1579,'Medical Examinations'!A1579:J3913,7,FALSE)</f>
        <v>No</v>
      </c>
      <c r="G1579" s="41" t="str">
        <f>VLOOKUP(A1579,'Medical Examinations'!A1579:J3913,8,FALSE)</f>
        <v>No</v>
      </c>
      <c r="H1579" s="41">
        <f>VLOOKUP(A1579,'Medical Examinations'!A1579:J3913,9,FALSE)</f>
        <v>0</v>
      </c>
      <c r="I1579" s="41" t="str">
        <f>VLOOKUP(A1579,'Medical Examinations'!A1579:J3913,10,FALSE)</f>
        <v>No</v>
      </c>
      <c r="J1579" s="41" t="str">
        <f>VLOOKUP(A1579,'Medical Examinations'!A1579:J3913,3,FALSE)</f>
        <v>Obesity</v>
      </c>
      <c r="K1579" s="41" t="str">
        <f>VLOOKUP(A1579,'Medical Examinations'!A1579:J3913,5,FALSE)</f>
        <v>Prediabetese</v>
      </c>
      <c r="L1579" s="42">
        <f>VLOOKUP(Healthcare!A1579,'Hospitalisation Details'!A1579:L3921,6,FALSE)</f>
        <v>35253</v>
      </c>
      <c r="M1579" s="43">
        <f>VLOOKUP(A1579,'Hospitalisation Details'!A1579:L3921,9,FALSE)</f>
        <v>6361.47</v>
      </c>
      <c r="N1579" s="40" t="str">
        <f>VLOOKUP(Healthcare!A1579,'Hospitalisation Details'!A1579:L3921,10,FALSE)</f>
        <v>tier - 2</v>
      </c>
      <c r="O1579" s="41" t="str">
        <f>VLOOKUP(A1579,'Hospitalisation Details'!A1578:L3921,11,FALSE)</f>
        <v>tier - 3</v>
      </c>
      <c r="P1579" s="41" t="str">
        <f>VLOOKUP(A1579,'Hospitalisation Details'!A1578:L3921,12)</f>
        <v>R1021</v>
      </c>
      <c r="Q1579" s="44">
        <f ca="1">VLOOKUP(A1579,'Hospitalisation Details'!A1578:L3921,7,FALSE)</f>
        <v>30</v>
      </c>
    </row>
    <row r="1580" spans="1:17" ht="15.5" x14ac:dyDescent="0.35">
      <c r="A1580" s="29" t="s">
        <v>788</v>
      </c>
      <c r="B1580" s="30" t="str">
        <f>VLOOKUP(A1580,'Customer Names'!A1580:E3914,3,FALSE)</f>
        <v>Millett</v>
      </c>
      <c r="C1580" s="31">
        <f>VLOOKUP(A1580,'Medical Examinations'!A1580:J3914,2,FALSE)</f>
        <v>42.94</v>
      </c>
      <c r="D1580" s="30">
        <f>VLOOKUP(A1580,'Medical Examinations'!A1580:J3914,4,FALSE)</f>
        <v>4.34</v>
      </c>
      <c r="E1580" s="32" t="str">
        <f>VLOOKUP(A1580,'Medical Examinations'!A1580:J3914,6,FALSE)</f>
        <v>No</v>
      </c>
      <c r="F1580" s="33" t="str">
        <f>VLOOKUP(A1580,'Medical Examinations'!A1580:J3914,7,FALSE)</f>
        <v>No</v>
      </c>
      <c r="G1580" s="33" t="str">
        <f>VLOOKUP(A1580,'Medical Examinations'!A1580:J3914,8,FALSE)</f>
        <v>No</v>
      </c>
      <c r="H1580" s="33">
        <f>VLOOKUP(A1580,'Medical Examinations'!A1580:J3914,9,FALSE)</f>
        <v>0</v>
      </c>
      <c r="I1580" s="33" t="str">
        <f>VLOOKUP(A1580,'Medical Examinations'!A1580:J3914,10,FALSE)</f>
        <v>No</v>
      </c>
      <c r="J1580" s="33" t="str">
        <f>VLOOKUP(A1580,'Medical Examinations'!A1580:J3914,3,FALSE)</f>
        <v>Obesity</v>
      </c>
      <c r="K1580" s="33" t="str">
        <f>VLOOKUP(A1580,'Medical Examinations'!A1580:J3914,5,FALSE)</f>
        <v>Normal</v>
      </c>
      <c r="L1580" s="34">
        <f>VLOOKUP(Healthcare!A1580,'Hospitalisation Details'!A1580:L3922,6,FALSE)</f>
        <v>36335</v>
      </c>
      <c r="M1580" s="35">
        <f>VLOOKUP(A1580,'Hospitalisation Details'!A1580:L3922,9,FALSE)</f>
        <v>6360.99</v>
      </c>
      <c r="N1580" s="32" t="str">
        <f>VLOOKUP(Healthcare!A1580,'Hospitalisation Details'!A1580:L3922,10,FALSE)</f>
        <v>tier - 2</v>
      </c>
      <c r="O1580" s="33" t="str">
        <f>VLOOKUP(A1580,'Hospitalisation Details'!A1579:L3922,11,FALSE)</f>
        <v>tier - 2</v>
      </c>
      <c r="P1580" s="33" t="str">
        <f>VLOOKUP(A1580,'Hospitalisation Details'!A1579:L3922,12)</f>
        <v>R1012</v>
      </c>
      <c r="Q1580" s="36">
        <f ca="1">VLOOKUP(A1580,'Hospitalisation Details'!A1579:L3922,7,FALSE)</f>
        <v>27</v>
      </c>
    </row>
    <row r="1581" spans="1:17" ht="15.5" x14ac:dyDescent="0.35">
      <c r="A1581" s="37" t="s">
        <v>787</v>
      </c>
      <c r="B1581" s="38" t="str">
        <f>VLOOKUP(A1581,'Customer Names'!A1581:E3915,3,FALSE)</f>
        <v>Bosl</v>
      </c>
      <c r="C1581" s="39">
        <f>VLOOKUP(A1581,'Medical Examinations'!A1581:J3915,2,FALSE)</f>
        <v>31.254999999999999</v>
      </c>
      <c r="D1581" s="38">
        <f>VLOOKUP(A1581,'Medical Examinations'!A1581:J3915,4,FALSE)</f>
        <v>5.17</v>
      </c>
      <c r="E1581" s="40" t="str">
        <f>VLOOKUP(A1581,'Medical Examinations'!A1581:J3915,6,FALSE)</f>
        <v>No</v>
      </c>
      <c r="F1581" s="41" t="str">
        <f>VLOOKUP(A1581,'Medical Examinations'!A1581:J3915,7,FALSE)</f>
        <v>No</v>
      </c>
      <c r="G1581" s="41" t="str">
        <f>VLOOKUP(A1581,'Medical Examinations'!A1581:J3915,8,FALSE)</f>
        <v>No</v>
      </c>
      <c r="H1581" s="41">
        <f>VLOOKUP(A1581,'Medical Examinations'!A1581:J3915,9,FALSE)</f>
        <v>0</v>
      </c>
      <c r="I1581" s="41" t="str">
        <f>VLOOKUP(A1581,'Medical Examinations'!A1581:J3915,10,FALSE)</f>
        <v>No</v>
      </c>
      <c r="J1581" s="41" t="str">
        <f>VLOOKUP(A1581,'Medical Examinations'!A1581:J3915,3,FALSE)</f>
        <v>Obesity</v>
      </c>
      <c r="K1581" s="41" t="str">
        <f>VLOOKUP(A1581,'Medical Examinations'!A1581:J3915,5,FALSE)</f>
        <v>Normal</v>
      </c>
      <c r="L1581" s="42">
        <f>VLOOKUP(Healthcare!A1581,'Hospitalisation Details'!A1581:L3923,6,FALSE)</f>
        <v>33176</v>
      </c>
      <c r="M1581" s="43">
        <f>VLOOKUP(A1581,'Hospitalisation Details'!A1581:L3923,9,FALSE)</f>
        <v>6358.78</v>
      </c>
      <c r="N1581" s="40" t="str">
        <f>VLOOKUP(Healthcare!A1581,'Hospitalisation Details'!A1581:L3923,10,FALSE)</f>
        <v>tier - 2</v>
      </c>
      <c r="O1581" s="41" t="str">
        <f>VLOOKUP(A1581,'Hospitalisation Details'!A1580:L3923,11,FALSE)</f>
        <v>tier - 1</v>
      </c>
      <c r="P1581" s="41" t="str">
        <f>VLOOKUP(A1581,'Hospitalisation Details'!A1580:L3923,12)</f>
        <v>R1012</v>
      </c>
      <c r="Q1581" s="44">
        <f ca="1">VLOOKUP(A1581,'Hospitalisation Details'!A1580:L3923,7,FALSE)</f>
        <v>35</v>
      </c>
    </row>
    <row r="1582" spans="1:17" ht="15.5" x14ac:dyDescent="0.35">
      <c r="A1582" s="29" t="s">
        <v>786</v>
      </c>
      <c r="B1582" s="30" t="str">
        <f>VLOOKUP(A1582,'Customer Names'!A1582:E3916,3,FALSE)</f>
        <v>Goldberg</v>
      </c>
      <c r="C1582" s="31">
        <f>VLOOKUP(A1582,'Medical Examinations'!A1582:J3916,2,FALSE)</f>
        <v>45.43</v>
      </c>
      <c r="D1582" s="30">
        <f>VLOOKUP(A1582,'Medical Examinations'!A1582:J3916,4,FALSE)</f>
        <v>4.2300000000000004</v>
      </c>
      <c r="E1582" s="32" t="str">
        <f>VLOOKUP(A1582,'Medical Examinations'!A1582:J3916,6,FALSE)</f>
        <v>Yes</v>
      </c>
      <c r="F1582" s="33" t="str">
        <f>VLOOKUP(A1582,'Medical Examinations'!A1582:J3916,7,FALSE)</f>
        <v>No</v>
      </c>
      <c r="G1582" s="33" t="str">
        <f>VLOOKUP(A1582,'Medical Examinations'!A1582:J3916,8,FALSE)</f>
        <v>Yes</v>
      </c>
      <c r="H1582" s="33">
        <f>VLOOKUP(A1582,'Medical Examinations'!A1582:J3916,9,FALSE)</f>
        <v>1</v>
      </c>
      <c r="I1582" s="33" t="str">
        <f>VLOOKUP(A1582,'Medical Examinations'!A1582:J3916,10,FALSE)</f>
        <v>No</v>
      </c>
      <c r="J1582" s="33" t="str">
        <f>VLOOKUP(A1582,'Medical Examinations'!A1582:J3916,3,FALSE)</f>
        <v>Obesity</v>
      </c>
      <c r="K1582" s="33" t="str">
        <f>VLOOKUP(A1582,'Medical Examinations'!A1582:J3916,5,FALSE)</f>
        <v>Normal</v>
      </c>
      <c r="L1582" s="34">
        <f>VLOOKUP(Healthcare!A1582,'Hospitalisation Details'!A1582:L3924,6,FALSE)</f>
        <v>34200</v>
      </c>
      <c r="M1582" s="35">
        <f>VLOOKUP(A1582,'Hospitalisation Details'!A1582:L3924,9,FALSE)</f>
        <v>6356.27</v>
      </c>
      <c r="N1582" s="32" t="str">
        <f>VLOOKUP(Healthcare!A1582,'Hospitalisation Details'!A1582:L3924,10,FALSE)</f>
        <v>tier - 3</v>
      </c>
      <c r="O1582" s="33" t="str">
        <f>VLOOKUP(A1582,'Hospitalisation Details'!A1581:L3924,11,FALSE)</f>
        <v>tier - 2</v>
      </c>
      <c r="P1582" s="33" t="str">
        <f>VLOOKUP(A1582,'Hospitalisation Details'!A1581:L3924,12)</f>
        <v>R1013</v>
      </c>
      <c r="Q1582" s="36">
        <f ca="1">VLOOKUP(A1582,'Hospitalisation Details'!A1581:L3924,7,FALSE)</f>
        <v>33</v>
      </c>
    </row>
    <row r="1583" spans="1:17" ht="15.5" x14ac:dyDescent="0.35">
      <c r="A1583" s="37" t="s">
        <v>785</v>
      </c>
      <c r="B1583" s="38" t="str">
        <f>VLOOKUP(A1583,'Customer Names'!A1583:E3917,3,FALSE)</f>
        <v>Kelley</v>
      </c>
      <c r="C1583" s="39">
        <f>VLOOKUP(A1583,'Medical Examinations'!A1583:J3917,2,FALSE)</f>
        <v>32.340000000000003</v>
      </c>
      <c r="D1583" s="38">
        <f>VLOOKUP(A1583,'Medical Examinations'!A1583:J3917,4,FALSE)</f>
        <v>4.88</v>
      </c>
      <c r="E1583" s="40" t="str">
        <f>VLOOKUP(A1583,'Medical Examinations'!A1583:J3917,6,FALSE)</f>
        <v>Yes</v>
      </c>
      <c r="F1583" s="41" t="str">
        <f>VLOOKUP(A1583,'Medical Examinations'!A1583:J3917,7,FALSE)</f>
        <v>No</v>
      </c>
      <c r="G1583" s="41" t="str">
        <f>VLOOKUP(A1583,'Medical Examinations'!A1583:J3917,8,FALSE)</f>
        <v>Yes</v>
      </c>
      <c r="H1583" s="41">
        <f>VLOOKUP(A1583,'Medical Examinations'!A1583:J3917,9,FALSE)</f>
        <v>1</v>
      </c>
      <c r="I1583" s="41" t="str">
        <f>VLOOKUP(A1583,'Medical Examinations'!A1583:J3917,10,FALSE)</f>
        <v>No</v>
      </c>
      <c r="J1583" s="41" t="str">
        <f>VLOOKUP(A1583,'Medical Examinations'!A1583:J3917,3,FALSE)</f>
        <v>Obesity</v>
      </c>
      <c r="K1583" s="41" t="str">
        <f>VLOOKUP(A1583,'Medical Examinations'!A1583:J3917,5,FALSE)</f>
        <v>Normal</v>
      </c>
      <c r="L1583" s="42">
        <f>VLOOKUP(Healthcare!A1583,'Hospitalisation Details'!A1583:L3925,6,FALSE)</f>
        <v>34263</v>
      </c>
      <c r="M1583" s="43">
        <f>VLOOKUP(A1583,'Hospitalisation Details'!A1583:L3925,9,FALSE)</f>
        <v>6338.08</v>
      </c>
      <c r="N1583" s="40" t="str">
        <f>VLOOKUP(Healthcare!A1583,'Hospitalisation Details'!A1583:L3925,10,FALSE)</f>
        <v>tier - 2</v>
      </c>
      <c r="O1583" s="41" t="str">
        <f>VLOOKUP(A1583,'Hospitalisation Details'!A1582:L3925,11,FALSE)</f>
        <v>tier - 1</v>
      </c>
      <c r="P1583" s="41" t="str">
        <f>VLOOKUP(A1583,'Hospitalisation Details'!A1582:L3925,12)</f>
        <v>R1013</v>
      </c>
      <c r="Q1583" s="44">
        <f ca="1">VLOOKUP(A1583,'Hospitalisation Details'!A1582:L3925,7,FALSE)</f>
        <v>32</v>
      </c>
    </row>
    <row r="1584" spans="1:17" ht="15.5" x14ac:dyDescent="0.35">
      <c r="A1584" s="29" t="s">
        <v>784</v>
      </c>
      <c r="B1584" s="30" t="str">
        <f>VLOOKUP(A1584,'Customer Names'!A1584:E3918,3,FALSE)</f>
        <v>Johnston</v>
      </c>
      <c r="C1584" s="31">
        <f>VLOOKUP(A1584,'Medical Examinations'!A1584:J3918,2,FALSE)</f>
        <v>25.46</v>
      </c>
      <c r="D1584" s="30">
        <f>VLOOKUP(A1584,'Medical Examinations'!A1584:J3918,4,FALSE)</f>
        <v>9.7100000000000009</v>
      </c>
      <c r="E1584" s="32" t="str">
        <f>VLOOKUP(A1584,'Medical Examinations'!A1584:J3918,6,FALSE)</f>
        <v>Yes</v>
      </c>
      <c r="F1584" s="33" t="str">
        <f>VLOOKUP(A1584,'Medical Examinations'!A1584:J3918,7,FALSE)</f>
        <v>No</v>
      </c>
      <c r="G1584" s="33" t="str">
        <f>VLOOKUP(A1584,'Medical Examinations'!A1584:J3918,8,FALSE)</f>
        <v>No</v>
      </c>
      <c r="H1584" s="33">
        <f>VLOOKUP(A1584,'Medical Examinations'!A1584:J3918,9,FALSE)</f>
        <v>1</v>
      </c>
      <c r="I1584" s="33" t="str">
        <f>VLOOKUP(A1584,'Medical Examinations'!A1584:J3918,10,FALSE)</f>
        <v>No</v>
      </c>
      <c r="J1584" s="33" t="str">
        <f>VLOOKUP(A1584,'Medical Examinations'!A1584:J3918,3,FALSE)</f>
        <v>Overweight</v>
      </c>
      <c r="K1584" s="33" t="str">
        <f>VLOOKUP(A1584,'Medical Examinations'!A1584:J3918,5,FALSE)</f>
        <v>Diabetese</v>
      </c>
      <c r="L1584" s="34">
        <f>VLOOKUP(Healthcare!A1584,'Hospitalisation Details'!A1584:L3926,6,FALSE)</f>
        <v>35333</v>
      </c>
      <c r="M1584" s="35">
        <f>VLOOKUP(A1584,'Hospitalisation Details'!A1584:L3926,9,FALSE)</f>
        <v>6335.64</v>
      </c>
      <c r="N1584" s="32" t="str">
        <f>VLOOKUP(Healthcare!A1584,'Hospitalisation Details'!A1584:L3926,10,FALSE)</f>
        <v>tier - 2</v>
      </c>
      <c r="O1584" s="33" t="str">
        <f>VLOOKUP(A1584,'Hospitalisation Details'!A1583:L3926,11,FALSE)</f>
        <v>tier - 2</v>
      </c>
      <c r="P1584" s="33" t="str">
        <f>VLOOKUP(A1584,'Hospitalisation Details'!A1583:L3926,12)</f>
        <v>R1013</v>
      </c>
      <c r="Q1584" s="36">
        <f ca="1">VLOOKUP(A1584,'Hospitalisation Details'!A1583:L3926,7,FALSE)</f>
        <v>29</v>
      </c>
    </row>
    <row r="1585" spans="1:17" ht="15.5" x14ac:dyDescent="0.35">
      <c r="A1585" s="37" t="s">
        <v>783</v>
      </c>
      <c r="B1585" s="38" t="str">
        <f>VLOOKUP(A1585,'Customer Names'!A1585:E3919,3,FALSE)</f>
        <v>Keating</v>
      </c>
      <c r="C1585" s="39">
        <f>VLOOKUP(A1585,'Medical Examinations'!A1585:J3919,2,FALSE)</f>
        <v>37.145000000000003</v>
      </c>
      <c r="D1585" s="38">
        <f>VLOOKUP(A1585,'Medical Examinations'!A1585:J3919,4,FALSE)</f>
        <v>5.32</v>
      </c>
      <c r="E1585" s="40" t="str">
        <f>VLOOKUP(A1585,'Medical Examinations'!A1585:J3919,6,FALSE)</f>
        <v>No</v>
      </c>
      <c r="F1585" s="41" t="str">
        <f>VLOOKUP(A1585,'Medical Examinations'!A1585:J3919,7,FALSE)</f>
        <v>No</v>
      </c>
      <c r="G1585" s="41" t="str">
        <f>VLOOKUP(A1585,'Medical Examinations'!A1585:J3919,8,FALSE)</f>
        <v>No</v>
      </c>
      <c r="H1585" s="41">
        <f>VLOOKUP(A1585,'Medical Examinations'!A1585:J3919,9,FALSE)</f>
        <v>0</v>
      </c>
      <c r="I1585" s="41" t="str">
        <f>VLOOKUP(A1585,'Medical Examinations'!A1585:J3919,10,FALSE)</f>
        <v>No</v>
      </c>
      <c r="J1585" s="41" t="str">
        <f>VLOOKUP(A1585,'Medical Examinations'!A1585:J3919,3,FALSE)</f>
        <v>Obesity</v>
      </c>
      <c r="K1585" s="41" t="str">
        <f>VLOOKUP(A1585,'Medical Examinations'!A1585:J3919,5,FALSE)</f>
        <v>Normal</v>
      </c>
      <c r="L1585" s="42">
        <f>VLOOKUP(Healthcare!A1585,'Hospitalisation Details'!A1585:L3927,6,FALSE)</f>
        <v>33098</v>
      </c>
      <c r="M1585" s="43">
        <f>VLOOKUP(A1585,'Hospitalisation Details'!A1585:L3927,9,FALSE)</f>
        <v>6334.34</v>
      </c>
      <c r="N1585" s="40" t="str">
        <f>VLOOKUP(Healthcare!A1585,'Hospitalisation Details'!A1585:L3927,10,FALSE)</f>
        <v>tier - 2</v>
      </c>
      <c r="O1585" s="41" t="str">
        <f>VLOOKUP(A1585,'Hospitalisation Details'!A1584:L3927,11,FALSE)</f>
        <v>tier - 2</v>
      </c>
      <c r="P1585" s="41" t="str">
        <f>VLOOKUP(A1585,'Hospitalisation Details'!A1584:L3927,12)</f>
        <v>R1024</v>
      </c>
      <c r="Q1585" s="44">
        <f ca="1">VLOOKUP(A1585,'Hospitalisation Details'!A1584:L3927,7,FALSE)</f>
        <v>36</v>
      </c>
    </row>
    <row r="1586" spans="1:17" ht="15.5" x14ac:dyDescent="0.35">
      <c r="A1586" s="29" t="s">
        <v>782</v>
      </c>
      <c r="B1586" s="30" t="str">
        <f>VLOOKUP(A1586,'Customer Names'!A1586:E3920,3,FALSE)</f>
        <v>Duhon</v>
      </c>
      <c r="C1586" s="31">
        <f>VLOOKUP(A1586,'Medical Examinations'!A1586:J3920,2,FALSE)</f>
        <v>30.8</v>
      </c>
      <c r="D1586" s="30">
        <f>VLOOKUP(A1586,'Medical Examinations'!A1586:J3920,4,FALSE)</f>
        <v>5.83</v>
      </c>
      <c r="E1586" s="32" t="str">
        <f>VLOOKUP(A1586,'Medical Examinations'!A1586:J3920,6,FALSE)</f>
        <v>Yes</v>
      </c>
      <c r="F1586" s="33" t="str">
        <f>VLOOKUP(A1586,'Medical Examinations'!A1586:J3920,7,FALSE)</f>
        <v>No</v>
      </c>
      <c r="G1586" s="33" t="str">
        <f>VLOOKUP(A1586,'Medical Examinations'!A1586:J3920,8,FALSE)</f>
        <v>No</v>
      </c>
      <c r="H1586" s="33">
        <f>VLOOKUP(A1586,'Medical Examinations'!A1586:J3920,9,FALSE)</f>
        <v>0</v>
      </c>
      <c r="I1586" s="33" t="str">
        <f>VLOOKUP(A1586,'Medical Examinations'!A1586:J3920,10,FALSE)</f>
        <v>No</v>
      </c>
      <c r="J1586" s="33" t="str">
        <f>VLOOKUP(A1586,'Medical Examinations'!A1586:J3920,3,FALSE)</f>
        <v>Obesity</v>
      </c>
      <c r="K1586" s="33" t="str">
        <f>VLOOKUP(A1586,'Medical Examinations'!A1586:J3920,5,FALSE)</f>
        <v>Prediabetese</v>
      </c>
      <c r="L1586" s="34">
        <f>VLOOKUP(Healthcare!A1586,'Hospitalisation Details'!A1586:L3928,6,FALSE)</f>
        <v>35048</v>
      </c>
      <c r="M1586" s="35">
        <f>VLOOKUP(A1586,'Hospitalisation Details'!A1586:L3928,9,FALSE)</f>
        <v>6313.76</v>
      </c>
      <c r="N1586" s="32" t="str">
        <f>VLOOKUP(Healthcare!A1586,'Hospitalisation Details'!A1586:L3928,10,FALSE)</f>
        <v>tier - 2</v>
      </c>
      <c r="O1586" s="33" t="str">
        <f>VLOOKUP(A1586,'Hospitalisation Details'!A1585:L3928,11,FALSE)</f>
        <v>tier - 1</v>
      </c>
      <c r="P1586" s="33" t="str">
        <f>VLOOKUP(A1586,'Hospitalisation Details'!A1585:L3928,12)</f>
        <v>R1013</v>
      </c>
      <c r="Q1586" s="36">
        <f ca="1">VLOOKUP(A1586,'Hospitalisation Details'!A1585:L3928,7,FALSE)</f>
        <v>30</v>
      </c>
    </row>
    <row r="1587" spans="1:17" ht="15.5" x14ac:dyDescent="0.35">
      <c r="A1587" s="37" t="s">
        <v>781</v>
      </c>
      <c r="B1587" s="38" t="str">
        <f>VLOOKUP(A1587,'Customer Names'!A1587:E3921,3,FALSE)</f>
        <v>Briseno</v>
      </c>
      <c r="C1587" s="39">
        <f>VLOOKUP(A1587,'Medical Examinations'!A1587:J3921,2,FALSE)</f>
        <v>29.5</v>
      </c>
      <c r="D1587" s="38">
        <f>VLOOKUP(A1587,'Medical Examinations'!A1587:J3921,4,FALSE)</f>
        <v>5.54</v>
      </c>
      <c r="E1587" s="40" t="str">
        <f>VLOOKUP(A1587,'Medical Examinations'!A1587:J3921,6,FALSE)</f>
        <v>Yes</v>
      </c>
      <c r="F1587" s="41" t="str">
        <f>VLOOKUP(A1587,'Medical Examinations'!A1587:J3921,7,FALSE)</f>
        <v>No</v>
      </c>
      <c r="G1587" s="41" t="str">
        <f>VLOOKUP(A1587,'Medical Examinations'!A1587:J3921,8,FALSE)</f>
        <v>No</v>
      </c>
      <c r="H1587" s="41">
        <f>VLOOKUP(A1587,'Medical Examinations'!A1587:J3921,9,FALSE)</f>
        <v>0</v>
      </c>
      <c r="I1587" s="41" t="str">
        <f>VLOOKUP(A1587,'Medical Examinations'!A1587:J3921,10,FALSE)</f>
        <v>No</v>
      </c>
      <c r="J1587" s="41" t="str">
        <f>VLOOKUP(A1587,'Medical Examinations'!A1587:J3921,3,FALSE)</f>
        <v>Overweight</v>
      </c>
      <c r="K1587" s="41" t="str">
        <f>VLOOKUP(A1587,'Medical Examinations'!A1587:J3921,5,FALSE)</f>
        <v>Normal</v>
      </c>
      <c r="L1587" s="42">
        <f>VLOOKUP(Healthcare!A1587,'Hospitalisation Details'!A1587:L3929,6,FALSE)</f>
        <v>35022</v>
      </c>
      <c r="M1587" s="43">
        <f>VLOOKUP(A1587,'Hospitalisation Details'!A1587:L3929,9,FALSE)</f>
        <v>6311.95</v>
      </c>
      <c r="N1587" s="40" t="str">
        <f>VLOOKUP(Healthcare!A1587,'Hospitalisation Details'!A1587:L3929,10,FALSE)</f>
        <v>tier - 2</v>
      </c>
      <c r="O1587" s="41" t="str">
        <f>VLOOKUP(A1587,'Hospitalisation Details'!A1586:L3929,11,FALSE)</f>
        <v>tier - 1</v>
      </c>
      <c r="P1587" s="41" t="str">
        <f>VLOOKUP(A1587,'Hospitalisation Details'!A1586:L3929,12)</f>
        <v>R1011</v>
      </c>
      <c r="Q1587" s="44">
        <f ca="1">VLOOKUP(A1587,'Hospitalisation Details'!A1586:L3929,7,FALSE)</f>
        <v>30</v>
      </c>
    </row>
    <row r="1588" spans="1:17" ht="15.5" x14ac:dyDescent="0.35">
      <c r="A1588" s="29" t="s">
        <v>780</v>
      </c>
      <c r="B1588" s="30" t="str">
        <f>VLOOKUP(A1588,'Customer Names'!A1588:E3922,3,FALSE)</f>
        <v>Besse</v>
      </c>
      <c r="C1588" s="31">
        <f>VLOOKUP(A1588,'Medical Examinations'!A1588:J3922,2,FALSE)</f>
        <v>43.39</v>
      </c>
      <c r="D1588" s="30">
        <f>VLOOKUP(A1588,'Medical Examinations'!A1588:J3922,4,FALSE)</f>
        <v>5.85</v>
      </c>
      <c r="E1588" s="32" t="str">
        <f>VLOOKUP(A1588,'Medical Examinations'!A1588:J3922,6,FALSE)</f>
        <v>No</v>
      </c>
      <c r="F1588" s="33" t="str">
        <f>VLOOKUP(A1588,'Medical Examinations'!A1588:J3922,7,FALSE)</f>
        <v>Yes</v>
      </c>
      <c r="G1588" s="33" t="str">
        <f>VLOOKUP(A1588,'Medical Examinations'!A1588:J3922,8,FALSE)</f>
        <v>No</v>
      </c>
      <c r="H1588" s="33">
        <f>VLOOKUP(A1588,'Medical Examinations'!A1588:J3922,9,FALSE)</f>
        <v>1</v>
      </c>
      <c r="I1588" s="33" t="str">
        <f>VLOOKUP(A1588,'Medical Examinations'!A1588:J3922,10,FALSE)</f>
        <v>No</v>
      </c>
      <c r="J1588" s="33" t="str">
        <f>VLOOKUP(A1588,'Medical Examinations'!A1588:J3922,3,FALSE)</f>
        <v>Obesity</v>
      </c>
      <c r="K1588" s="33" t="str">
        <f>VLOOKUP(A1588,'Medical Examinations'!A1588:J3922,5,FALSE)</f>
        <v>Prediabetese</v>
      </c>
      <c r="L1588" s="34">
        <f>VLOOKUP(Healthcare!A1588,'Hospitalisation Details'!A1588:L3930,6,FALSE)</f>
        <v>38195</v>
      </c>
      <c r="M1588" s="35">
        <f>VLOOKUP(A1588,'Hospitalisation Details'!A1588:L3930,9,FALSE)</f>
        <v>6311.11</v>
      </c>
      <c r="N1588" s="32" t="str">
        <f>VLOOKUP(Healthcare!A1588,'Hospitalisation Details'!A1588:L3930,10,FALSE)</f>
        <v>tier - 2</v>
      </c>
      <c r="O1588" s="33" t="str">
        <f>VLOOKUP(A1588,'Hospitalisation Details'!A1587:L3930,11,FALSE)</f>
        <v>tier - 2</v>
      </c>
      <c r="P1588" s="33" t="str">
        <f>VLOOKUP(A1588,'Hospitalisation Details'!A1587:L3930,12)</f>
        <v>R1011</v>
      </c>
      <c r="Q1588" s="36">
        <f ca="1">VLOOKUP(A1588,'Hospitalisation Details'!A1587:L3930,7,FALSE)</f>
        <v>22</v>
      </c>
    </row>
    <row r="1589" spans="1:17" ht="15.5" x14ac:dyDescent="0.35">
      <c r="A1589" s="37" t="s">
        <v>779</v>
      </c>
      <c r="B1589" s="38" t="str">
        <f>VLOOKUP(A1589,'Customer Names'!A1589:E3923,3,FALSE)</f>
        <v>Shillings</v>
      </c>
      <c r="C1589" s="39">
        <f>VLOOKUP(A1589,'Medical Examinations'!A1589:J3923,2,FALSE)</f>
        <v>15.08</v>
      </c>
      <c r="D1589" s="38">
        <f>VLOOKUP(A1589,'Medical Examinations'!A1589:J3923,4,FALSE)</f>
        <v>4.8499999999999996</v>
      </c>
      <c r="E1589" s="40" t="str">
        <f>VLOOKUP(A1589,'Medical Examinations'!A1589:J3923,6,FALSE)</f>
        <v>Yes</v>
      </c>
      <c r="F1589" s="41" t="str">
        <f>VLOOKUP(A1589,'Medical Examinations'!A1589:J3923,7,FALSE)</f>
        <v>No</v>
      </c>
      <c r="G1589" s="41" t="str">
        <f>VLOOKUP(A1589,'Medical Examinations'!A1589:J3923,8,FALSE)</f>
        <v>Yes</v>
      </c>
      <c r="H1589" s="41">
        <f>VLOOKUP(A1589,'Medical Examinations'!A1589:J3923,9,FALSE)</f>
        <v>1</v>
      </c>
      <c r="I1589" s="41" t="str">
        <f>VLOOKUP(A1589,'Medical Examinations'!A1589:J3923,10,FALSE)</f>
        <v>No</v>
      </c>
      <c r="J1589" s="41" t="str">
        <f>VLOOKUP(A1589,'Medical Examinations'!A1589:J3923,3,FALSE)</f>
        <v>Underweight</v>
      </c>
      <c r="K1589" s="41" t="str">
        <f>VLOOKUP(A1589,'Medical Examinations'!A1589:J3923,5,FALSE)</f>
        <v>Normal</v>
      </c>
      <c r="L1589" s="42">
        <f>VLOOKUP(Healthcare!A1589,'Hospitalisation Details'!A1589:L3931,6,FALSE)</f>
        <v>36407</v>
      </c>
      <c r="M1589" s="43">
        <f>VLOOKUP(A1589,'Hospitalisation Details'!A1589:L3931,9,FALSE)</f>
        <v>6305.61</v>
      </c>
      <c r="N1589" s="40" t="str">
        <f>VLOOKUP(Healthcare!A1589,'Hospitalisation Details'!A1589:L3931,10,FALSE)</f>
        <v>tier - 2</v>
      </c>
      <c r="O1589" s="41" t="str">
        <f>VLOOKUP(A1589,'Hospitalisation Details'!A1588:L3931,11,FALSE)</f>
        <v>tier - 2</v>
      </c>
      <c r="P1589" s="41" t="str">
        <f>VLOOKUP(A1589,'Hospitalisation Details'!A1588:L3931,12)</f>
        <v>R1012</v>
      </c>
      <c r="Q1589" s="44">
        <f ca="1">VLOOKUP(A1589,'Hospitalisation Details'!A1588:L3931,7,FALSE)</f>
        <v>27</v>
      </c>
    </row>
    <row r="1590" spans="1:17" ht="15.5" x14ac:dyDescent="0.35">
      <c r="A1590" s="29" t="s">
        <v>778</v>
      </c>
      <c r="B1590" s="30" t="str">
        <f>VLOOKUP(A1590,'Customer Names'!A1590:E3924,3,FALSE)</f>
        <v>Tate</v>
      </c>
      <c r="C1590" s="31">
        <f>VLOOKUP(A1590,'Medical Examinations'!A1590:J3924,2,FALSE)</f>
        <v>20.48</v>
      </c>
      <c r="D1590" s="30">
        <f>VLOOKUP(A1590,'Medical Examinations'!A1590:J3924,4,FALSE)</f>
        <v>11.09</v>
      </c>
      <c r="E1590" s="32" t="str">
        <f>VLOOKUP(A1590,'Medical Examinations'!A1590:J3924,6,FALSE)</f>
        <v>No</v>
      </c>
      <c r="F1590" s="33" t="str">
        <f>VLOOKUP(A1590,'Medical Examinations'!A1590:J3924,7,FALSE)</f>
        <v>No</v>
      </c>
      <c r="G1590" s="33" t="str">
        <f>VLOOKUP(A1590,'Medical Examinations'!A1590:J3924,8,FALSE)</f>
        <v>No</v>
      </c>
      <c r="H1590" s="33">
        <f>VLOOKUP(A1590,'Medical Examinations'!A1590:J3924,9,FALSE)</f>
        <v>0</v>
      </c>
      <c r="I1590" s="33" t="str">
        <f>VLOOKUP(A1590,'Medical Examinations'!A1590:J3924,10,FALSE)</f>
        <v>No</v>
      </c>
      <c r="J1590" s="33" t="str">
        <f>VLOOKUP(A1590,'Medical Examinations'!A1590:J3924,3,FALSE)</f>
        <v>Normal weight</v>
      </c>
      <c r="K1590" s="33" t="str">
        <f>VLOOKUP(A1590,'Medical Examinations'!A1590:J3924,5,FALSE)</f>
        <v>Diabetese</v>
      </c>
      <c r="L1590" s="34">
        <f>VLOOKUP(Healthcare!A1590,'Hospitalisation Details'!A1590:L3932,6,FALSE)</f>
        <v>34594</v>
      </c>
      <c r="M1590" s="35">
        <f>VLOOKUP(A1590,'Hospitalisation Details'!A1590:L3932,9,FALSE)</f>
        <v>6302.23</v>
      </c>
      <c r="N1590" s="32" t="str">
        <f>VLOOKUP(Healthcare!A1590,'Hospitalisation Details'!A1590:L3932,10,FALSE)</f>
        <v>tier - 2</v>
      </c>
      <c r="O1590" s="33" t="str">
        <f>VLOOKUP(A1590,'Hospitalisation Details'!A1589:L3932,11,FALSE)</f>
        <v>tier - 1</v>
      </c>
      <c r="P1590" s="33" t="str">
        <f>VLOOKUP(A1590,'Hospitalisation Details'!A1589:L3932,12)</f>
        <v>R1013</v>
      </c>
      <c r="Q1590" s="36">
        <f ca="1">VLOOKUP(A1590,'Hospitalisation Details'!A1589:L3932,7,FALSE)</f>
        <v>31</v>
      </c>
    </row>
    <row r="1591" spans="1:17" ht="15.5" x14ac:dyDescent="0.35">
      <c r="A1591" s="37" t="s">
        <v>777</v>
      </c>
      <c r="B1591" s="38" t="str">
        <f>VLOOKUP(A1591,'Customer Names'!A1591:E3925,3,FALSE)</f>
        <v>Arsenault</v>
      </c>
      <c r="C1591" s="39">
        <f>VLOOKUP(A1591,'Medical Examinations'!A1591:J3925,2,FALSE)</f>
        <v>34.450000000000003</v>
      </c>
      <c r="D1591" s="38">
        <f>VLOOKUP(A1591,'Medical Examinations'!A1591:J3925,4,FALSE)</f>
        <v>5.58</v>
      </c>
      <c r="E1591" s="40" t="str">
        <f>VLOOKUP(A1591,'Medical Examinations'!A1591:J3925,6,FALSE)</f>
        <v>Yes</v>
      </c>
      <c r="F1591" s="41" t="str">
        <f>VLOOKUP(A1591,'Medical Examinations'!A1591:J3925,7,FALSE)</f>
        <v>No</v>
      </c>
      <c r="G1591" s="41" t="str">
        <f>VLOOKUP(A1591,'Medical Examinations'!A1591:J3925,8,FALSE)</f>
        <v>No</v>
      </c>
      <c r="H1591" s="41">
        <f>VLOOKUP(A1591,'Medical Examinations'!A1591:J3925,9,FALSE)</f>
        <v>0</v>
      </c>
      <c r="I1591" s="41" t="str">
        <f>VLOOKUP(A1591,'Medical Examinations'!A1591:J3925,10,FALSE)</f>
        <v>No</v>
      </c>
      <c r="J1591" s="41" t="str">
        <f>VLOOKUP(A1591,'Medical Examinations'!A1591:J3925,3,FALSE)</f>
        <v>Obesity</v>
      </c>
      <c r="K1591" s="41" t="str">
        <f>VLOOKUP(A1591,'Medical Examinations'!A1591:J3925,5,FALSE)</f>
        <v>Normal</v>
      </c>
      <c r="L1591" s="42">
        <f>VLOOKUP(Healthcare!A1591,'Hospitalisation Details'!A1591:L3933,6,FALSE)</f>
        <v>35250</v>
      </c>
      <c r="M1591" s="43">
        <f>VLOOKUP(A1591,'Hospitalisation Details'!A1591:L3933,9,FALSE)</f>
        <v>6293.63</v>
      </c>
      <c r="N1591" s="40" t="str">
        <f>VLOOKUP(Healthcare!A1591,'Hospitalisation Details'!A1591:L3933,10,FALSE)</f>
        <v>tier - 2</v>
      </c>
      <c r="O1591" s="41" t="str">
        <f>VLOOKUP(A1591,'Hospitalisation Details'!A1590:L3933,11,FALSE)</f>
        <v>tier - 3</v>
      </c>
      <c r="P1591" s="41" t="str">
        <f>VLOOKUP(A1591,'Hospitalisation Details'!A1590:L3933,12)</f>
        <v>R1021</v>
      </c>
      <c r="Q1591" s="44">
        <f ca="1">VLOOKUP(A1591,'Hospitalisation Details'!A1590:L3933,7,FALSE)</f>
        <v>30</v>
      </c>
    </row>
    <row r="1592" spans="1:17" ht="15.5" x14ac:dyDescent="0.35">
      <c r="A1592" s="29" t="s">
        <v>776</v>
      </c>
      <c r="B1592" s="30" t="str">
        <f>VLOOKUP(A1592,'Customer Names'!A1592:E3926,3,FALSE)</f>
        <v>Hengoed</v>
      </c>
      <c r="C1592" s="31">
        <f>VLOOKUP(A1592,'Medical Examinations'!A1592:J3926,2,FALSE)</f>
        <v>34.21</v>
      </c>
      <c r="D1592" s="30">
        <f>VLOOKUP(A1592,'Medical Examinations'!A1592:J3926,4,FALSE)</f>
        <v>9.7200000000000006</v>
      </c>
      <c r="E1592" s="32" t="str">
        <f>VLOOKUP(A1592,'Medical Examinations'!A1592:J3926,6,FALSE)</f>
        <v>Yes</v>
      </c>
      <c r="F1592" s="33" t="str">
        <f>VLOOKUP(A1592,'Medical Examinations'!A1592:J3926,7,FALSE)</f>
        <v>No</v>
      </c>
      <c r="G1592" s="33" t="str">
        <f>VLOOKUP(A1592,'Medical Examinations'!A1592:J3926,8,FALSE)</f>
        <v>No</v>
      </c>
      <c r="H1592" s="33">
        <f>VLOOKUP(A1592,'Medical Examinations'!A1592:J3926,9,FALSE)</f>
        <v>0</v>
      </c>
      <c r="I1592" s="33" t="str">
        <f>VLOOKUP(A1592,'Medical Examinations'!A1592:J3926,10,FALSE)</f>
        <v>No</v>
      </c>
      <c r="J1592" s="33" t="str">
        <f>VLOOKUP(A1592,'Medical Examinations'!A1592:J3926,3,FALSE)</f>
        <v>Obesity</v>
      </c>
      <c r="K1592" s="33" t="str">
        <f>VLOOKUP(A1592,'Medical Examinations'!A1592:J3926,5,FALSE)</f>
        <v>Diabetese</v>
      </c>
      <c r="L1592" s="34">
        <f>VLOOKUP(Healthcare!A1592,'Hospitalisation Details'!A1592:L3934,6,FALSE)</f>
        <v>33476</v>
      </c>
      <c r="M1592" s="35">
        <f>VLOOKUP(A1592,'Hospitalisation Details'!A1592:L3934,9,FALSE)</f>
        <v>6289.75</v>
      </c>
      <c r="N1592" s="32" t="str">
        <f>VLOOKUP(Healthcare!A1592,'Hospitalisation Details'!A1592:L3934,10,FALSE)</f>
        <v>tier - 2</v>
      </c>
      <c r="O1592" s="33" t="str">
        <f>VLOOKUP(A1592,'Hospitalisation Details'!A1591:L3934,11,FALSE)</f>
        <v>tier - 3</v>
      </c>
      <c r="P1592" s="33" t="str">
        <f>VLOOKUP(A1592,'Hospitalisation Details'!A1591:L3934,12)</f>
        <v>R1013</v>
      </c>
      <c r="Q1592" s="36">
        <f ca="1">VLOOKUP(A1592,'Hospitalisation Details'!A1591:L3934,7,FALSE)</f>
        <v>35</v>
      </c>
    </row>
    <row r="1593" spans="1:17" ht="15.5" x14ac:dyDescent="0.35">
      <c r="A1593" s="37" t="s">
        <v>775</v>
      </c>
      <c r="B1593" s="38" t="str">
        <f>VLOOKUP(A1593,'Customer Names'!A1593:E3927,3,FALSE)</f>
        <v>Aller</v>
      </c>
      <c r="C1593" s="39">
        <f>VLOOKUP(A1593,'Medical Examinations'!A1593:J3927,2,FALSE)</f>
        <v>28.8</v>
      </c>
      <c r="D1593" s="38">
        <f>VLOOKUP(A1593,'Medical Examinations'!A1593:J3927,4,FALSE)</f>
        <v>11.41</v>
      </c>
      <c r="E1593" s="40" t="str">
        <f>VLOOKUP(A1593,'Medical Examinations'!A1593:J3927,6,FALSE)</f>
        <v>Yes</v>
      </c>
      <c r="F1593" s="41" t="str">
        <f>VLOOKUP(A1593,'Medical Examinations'!A1593:J3927,7,FALSE)</f>
        <v>No</v>
      </c>
      <c r="G1593" s="41" t="str">
        <f>VLOOKUP(A1593,'Medical Examinations'!A1593:J3927,8,FALSE)</f>
        <v>No</v>
      </c>
      <c r="H1593" s="41">
        <f>VLOOKUP(A1593,'Medical Examinations'!A1593:J3927,9,FALSE)</f>
        <v>0</v>
      </c>
      <c r="I1593" s="41" t="str">
        <f>VLOOKUP(A1593,'Medical Examinations'!A1593:J3927,10,FALSE)</f>
        <v>No</v>
      </c>
      <c r="J1593" s="41" t="str">
        <f>VLOOKUP(A1593,'Medical Examinations'!A1593:J3927,3,FALSE)</f>
        <v>Overweight</v>
      </c>
      <c r="K1593" s="41" t="str">
        <f>VLOOKUP(A1593,'Medical Examinations'!A1593:J3927,5,FALSE)</f>
        <v>Diabetese</v>
      </c>
      <c r="L1593" s="42">
        <f>VLOOKUP(Healthcare!A1593,'Hospitalisation Details'!A1593:L3935,6,FALSE)</f>
        <v>33566</v>
      </c>
      <c r="M1593" s="43">
        <f>VLOOKUP(A1593,'Hospitalisation Details'!A1593:L3935,9,FALSE)</f>
        <v>6282.24</v>
      </c>
      <c r="N1593" s="40" t="str">
        <f>VLOOKUP(Healthcare!A1593,'Hospitalisation Details'!A1593:L3935,10,FALSE)</f>
        <v>tier - 2</v>
      </c>
      <c r="O1593" s="41" t="str">
        <f>VLOOKUP(A1593,'Hospitalisation Details'!A1592:L3935,11,FALSE)</f>
        <v>tier - 1</v>
      </c>
      <c r="P1593" s="41" t="str">
        <f>VLOOKUP(A1593,'Hospitalisation Details'!A1592:L3935,12)</f>
        <v>R1011</v>
      </c>
      <c r="Q1593" s="44">
        <f ca="1">VLOOKUP(A1593,'Hospitalisation Details'!A1592:L3935,7,FALSE)</f>
        <v>34</v>
      </c>
    </row>
    <row r="1594" spans="1:17" ht="15.5" x14ac:dyDescent="0.35">
      <c r="A1594" s="29" t="s">
        <v>774</v>
      </c>
      <c r="B1594" s="30" t="str">
        <f>VLOOKUP(A1594,'Customer Names'!A1594:E3928,3,FALSE)</f>
        <v>Pisano</v>
      </c>
      <c r="C1594" s="31">
        <f>VLOOKUP(A1594,'Medical Examinations'!A1594:J3928,2,FALSE)</f>
        <v>31.74</v>
      </c>
      <c r="D1594" s="30">
        <f>VLOOKUP(A1594,'Medical Examinations'!A1594:J3928,4,FALSE)</f>
        <v>4.46</v>
      </c>
      <c r="E1594" s="32" t="str">
        <f>VLOOKUP(A1594,'Medical Examinations'!A1594:J3928,6,FALSE)</f>
        <v>No</v>
      </c>
      <c r="F1594" s="33" t="str">
        <f>VLOOKUP(A1594,'Medical Examinations'!A1594:J3928,7,FALSE)</f>
        <v>No</v>
      </c>
      <c r="G1594" s="33" t="str">
        <f>VLOOKUP(A1594,'Medical Examinations'!A1594:J3928,8,FALSE)</f>
        <v>Yes</v>
      </c>
      <c r="H1594" s="33">
        <f>VLOOKUP(A1594,'Medical Examinations'!A1594:J3928,9,FALSE)</f>
        <v>1</v>
      </c>
      <c r="I1594" s="33" t="str">
        <f>VLOOKUP(A1594,'Medical Examinations'!A1594:J3928,10,FALSE)</f>
        <v>No</v>
      </c>
      <c r="J1594" s="33" t="str">
        <f>VLOOKUP(A1594,'Medical Examinations'!A1594:J3928,3,FALSE)</f>
        <v>Obesity</v>
      </c>
      <c r="K1594" s="33" t="str">
        <f>VLOOKUP(A1594,'Medical Examinations'!A1594:J3928,5,FALSE)</f>
        <v>Normal</v>
      </c>
      <c r="L1594" s="34">
        <f>VLOOKUP(Healthcare!A1594,'Hospitalisation Details'!A1594:L3936,6,FALSE)</f>
        <v>34258</v>
      </c>
      <c r="M1594" s="35">
        <f>VLOOKUP(A1594,'Hospitalisation Details'!A1594:L3936,9,FALSE)</f>
        <v>6276.3</v>
      </c>
      <c r="N1594" s="32" t="str">
        <f>VLOOKUP(Healthcare!A1594,'Hospitalisation Details'!A1594:L3936,10,FALSE)</f>
        <v>tier - 2</v>
      </c>
      <c r="O1594" s="33" t="str">
        <f>VLOOKUP(A1594,'Hospitalisation Details'!A1593:L3936,11,FALSE)</f>
        <v>tier - 1</v>
      </c>
      <c r="P1594" s="33" t="str">
        <f>VLOOKUP(A1594,'Hospitalisation Details'!A1593:L3936,12)</f>
        <v>R1025</v>
      </c>
      <c r="Q1594" s="36">
        <f ca="1">VLOOKUP(A1594,'Hospitalisation Details'!A1593:L3936,7,FALSE)</f>
        <v>32</v>
      </c>
    </row>
    <row r="1595" spans="1:17" ht="15.5" x14ac:dyDescent="0.35">
      <c r="A1595" s="37" t="s">
        <v>773</v>
      </c>
      <c r="B1595" s="38" t="str">
        <f>VLOOKUP(A1595,'Customer Names'!A1595:E3929,3,FALSE)</f>
        <v>Sanca</v>
      </c>
      <c r="C1595" s="39">
        <f>VLOOKUP(A1595,'Medical Examinations'!A1595:J3929,2,FALSE)</f>
        <v>21.78</v>
      </c>
      <c r="D1595" s="38">
        <f>VLOOKUP(A1595,'Medical Examinations'!A1595:J3929,4,FALSE)</f>
        <v>9.31</v>
      </c>
      <c r="E1595" s="40" t="str">
        <f>VLOOKUP(A1595,'Medical Examinations'!A1595:J3929,6,FALSE)</f>
        <v>Yes</v>
      </c>
      <c r="F1595" s="41" t="str">
        <f>VLOOKUP(A1595,'Medical Examinations'!A1595:J3929,7,FALSE)</f>
        <v>No</v>
      </c>
      <c r="G1595" s="41" t="str">
        <f>VLOOKUP(A1595,'Medical Examinations'!A1595:J3929,8,FALSE)</f>
        <v>No</v>
      </c>
      <c r="H1595" s="41">
        <f>VLOOKUP(A1595,'Medical Examinations'!A1595:J3929,9,FALSE)</f>
        <v>0</v>
      </c>
      <c r="I1595" s="41" t="str">
        <f>VLOOKUP(A1595,'Medical Examinations'!A1595:J3929,10,FALSE)</f>
        <v>No</v>
      </c>
      <c r="J1595" s="41" t="str">
        <f>VLOOKUP(A1595,'Medical Examinations'!A1595:J3929,3,FALSE)</f>
        <v>Normal weight</v>
      </c>
      <c r="K1595" s="41" t="str">
        <f>VLOOKUP(A1595,'Medical Examinations'!A1595:J3929,5,FALSE)</f>
        <v>Diabetese</v>
      </c>
      <c r="L1595" s="42">
        <f>VLOOKUP(Healthcare!A1595,'Hospitalisation Details'!A1595:L3937,6,FALSE)</f>
        <v>33419</v>
      </c>
      <c r="M1595" s="43">
        <f>VLOOKUP(A1595,'Hospitalisation Details'!A1595:L3937,9,FALSE)</f>
        <v>6272.48</v>
      </c>
      <c r="N1595" s="40" t="str">
        <f>VLOOKUP(Healthcare!A1595,'Hospitalisation Details'!A1595:L3937,10,FALSE)</f>
        <v>tier - 1</v>
      </c>
      <c r="O1595" s="41" t="str">
        <f>VLOOKUP(A1595,'Hospitalisation Details'!A1594:L3937,11,FALSE)</f>
        <v>tier - 3</v>
      </c>
      <c r="P1595" s="41" t="str">
        <f>VLOOKUP(A1595,'Hospitalisation Details'!A1594:L3937,12)</f>
        <v>R1013</v>
      </c>
      <c r="Q1595" s="44">
        <f ca="1">VLOOKUP(A1595,'Hospitalisation Details'!A1594:L3937,7,FALSE)</f>
        <v>35</v>
      </c>
    </row>
    <row r="1596" spans="1:17" ht="15.5" x14ac:dyDescent="0.35">
      <c r="A1596" s="29" t="s">
        <v>772</v>
      </c>
      <c r="B1596" s="30" t="str">
        <f>VLOOKUP(A1596,'Customer Names'!A1596:E3930,3,FALSE)</f>
        <v>Bond</v>
      </c>
      <c r="C1596" s="31">
        <f>VLOOKUP(A1596,'Medical Examinations'!A1596:J3930,2,FALSE)</f>
        <v>23.75</v>
      </c>
      <c r="D1596" s="30">
        <f>VLOOKUP(A1596,'Medical Examinations'!A1596:J3930,4,FALSE)</f>
        <v>5.03</v>
      </c>
      <c r="E1596" s="32" t="str">
        <f>VLOOKUP(A1596,'Medical Examinations'!A1596:J3930,6,FALSE)</f>
        <v>No</v>
      </c>
      <c r="F1596" s="33" t="str">
        <f>VLOOKUP(A1596,'Medical Examinations'!A1596:J3930,7,FALSE)</f>
        <v>No</v>
      </c>
      <c r="G1596" s="33" t="str">
        <f>VLOOKUP(A1596,'Medical Examinations'!A1596:J3930,8,FALSE)</f>
        <v>No</v>
      </c>
      <c r="H1596" s="33">
        <f>VLOOKUP(A1596,'Medical Examinations'!A1596:J3930,9,FALSE)</f>
        <v>1</v>
      </c>
      <c r="I1596" s="33" t="str">
        <f>VLOOKUP(A1596,'Medical Examinations'!A1596:J3930,10,FALSE)</f>
        <v>No</v>
      </c>
      <c r="J1596" s="33" t="str">
        <f>VLOOKUP(A1596,'Medical Examinations'!A1596:J3930,3,FALSE)</f>
        <v>Normal weight</v>
      </c>
      <c r="K1596" s="33" t="str">
        <f>VLOOKUP(A1596,'Medical Examinations'!A1596:J3930,5,FALSE)</f>
        <v>Normal</v>
      </c>
      <c r="L1596" s="34">
        <f>VLOOKUP(Healthcare!A1596,'Hospitalisation Details'!A1596:L3938,6,FALSE)</f>
        <v>34602</v>
      </c>
      <c r="M1596" s="35">
        <f>VLOOKUP(A1596,'Hospitalisation Details'!A1596:L3938,9,FALSE)</f>
        <v>6269.33</v>
      </c>
      <c r="N1596" s="32" t="str">
        <f>VLOOKUP(Healthcare!A1596,'Hospitalisation Details'!A1596:L3938,10,FALSE)</f>
        <v>tier - 2</v>
      </c>
      <c r="O1596" s="33" t="str">
        <f>VLOOKUP(A1596,'Hospitalisation Details'!A1595:L3938,11,FALSE)</f>
        <v>tier - 1</v>
      </c>
      <c r="P1596" s="33" t="str">
        <f>VLOOKUP(A1596,'Hospitalisation Details'!A1595:L3938,12)</f>
        <v>R1013</v>
      </c>
      <c r="Q1596" s="36">
        <f ca="1">VLOOKUP(A1596,'Hospitalisation Details'!A1595:L3938,7,FALSE)</f>
        <v>31</v>
      </c>
    </row>
    <row r="1597" spans="1:17" ht="15.5" x14ac:dyDescent="0.35">
      <c r="A1597" s="37" t="s">
        <v>771</v>
      </c>
      <c r="B1597" s="38" t="str">
        <f>VLOOKUP(A1597,'Customer Names'!A1597:E3931,3,FALSE)</f>
        <v>Carron</v>
      </c>
      <c r="C1597" s="39">
        <f>VLOOKUP(A1597,'Medical Examinations'!A1597:J3931,2,FALSE)</f>
        <v>33.21</v>
      </c>
      <c r="D1597" s="38">
        <f>VLOOKUP(A1597,'Medical Examinations'!A1597:J3931,4,FALSE)</f>
        <v>5.07</v>
      </c>
      <c r="E1597" s="40" t="str">
        <f>VLOOKUP(A1597,'Medical Examinations'!A1597:J3931,6,FALSE)</f>
        <v>Yes</v>
      </c>
      <c r="F1597" s="41" t="str">
        <f>VLOOKUP(A1597,'Medical Examinations'!A1597:J3931,7,FALSE)</f>
        <v>No</v>
      </c>
      <c r="G1597" s="41" t="str">
        <f>VLOOKUP(A1597,'Medical Examinations'!A1597:J3931,8,FALSE)</f>
        <v>No</v>
      </c>
      <c r="H1597" s="41">
        <f>VLOOKUP(A1597,'Medical Examinations'!A1597:J3931,9,FALSE)</f>
        <v>1</v>
      </c>
      <c r="I1597" s="41" t="str">
        <f>VLOOKUP(A1597,'Medical Examinations'!A1597:J3931,10,FALSE)</f>
        <v>No</v>
      </c>
      <c r="J1597" s="41" t="str">
        <f>VLOOKUP(A1597,'Medical Examinations'!A1597:J3931,3,FALSE)</f>
        <v>Obesity</v>
      </c>
      <c r="K1597" s="41" t="str">
        <f>VLOOKUP(A1597,'Medical Examinations'!A1597:J3931,5,FALSE)</f>
        <v>Normal</v>
      </c>
      <c r="L1597" s="42">
        <f>VLOOKUP(Healthcare!A1597,'Hospitalisation Details'!A1597:L3939,6,FALSE)</f>
        <v>34989</v>
      </c>
      <c r="M1597" s="43">
        <f>VLOOKUP(A1597,'Hospitalisation Details'!A1597:L3939,9,FALSE)</f>
        <v>6261.2</v>
      </c>
      <c r="N1597" s="40" t="str">
        <f>VLOOKUP(Healthcare!A1597,'Hospitalisation Details'!A1597:L3939,10,FALSE)</f>
        <v>tier - 2</v>
      </c>
      <c r="O1597" s="41" t="str">
        <f>VLOOKUP(A1597,'Hospitalisation Details'!A1596:L3939,11,FALSE)</f>
        <v>tier - 1</v>
      </c>
      <c r="P1597" s="41" t="str">
        <f>VLOOKUP(A1597,'Hospitalisation Details'!A1596:L3939,12)</f>
        <v>R1026</v>
      </c>
      <c r="Q1597" s="44">
        <f ca="1">VLOOKUP(A1597,'Hospitalisation Details'!A1596:L3939,7,FALSE)</f>
        <v>30</v>
      </c>
    </row>
    <row r="1598" spans="1:17" ht="15.5" x14ac:dyDescent="0.35">
      <c r="A1598" s="29" t="s">
        <v>770</v>
      </c>
      <c r="B1598" s="30" t="str">
        <f>VLOOKUP(A1598,'Customer Names'!A1598:E3932,3,FALSE)</f>
        <v>Ellwanger</v>
      </c>
      <c r="C1598" s="31">
        <f>VLOOKUP(A1598,'Medical Examinations'!A1598:J3932,2,FALSE)</f>
        <v>17.7</v>
      </c>
      <c r="D1598" s="30">
        <f>VLOOKUP(A1598,'Medical Examinations'!A1598:J3932,4,FALSE)</f>
        <v>10.42</v>
      </c>
      <c r="E1598" s="32" t="str">
        <f>VLOOKUP(A1598,'Medical Examinations'!A1598:J3932,6,FALSE)</f>
        <v>Yes</v>
      </c>
      <c r="F1598" s="33" t="str">
        <f>VLOOKUP(A1598,'Medical Examinations'!A1598:J3932,7,FALSE)</f>
        <v>No</v>
      </c>
      <c r="G1598" s="33" t="str">
        <f>VLOOKUP(A1598,'Medical Examinations'!A1598:J3932,8,FALSE)</f>
        <v>No</v>
      </c>
      <c r="H1598" s="33">
        <f>VLOOKUP(A1598,'Medical Examinations'!A1598:J3932,9,FALSE)</f>
        <v>2</v>
      </c>
      <c r="I1598" s="33" t="str">
        <f>VLOOKUP(A1598,'Medical Examinations'!A1598:J3932,10,FALSE)</f>
        <v>No</v>
      </c>
      <c r="J1598" s="33" t="str">
        <f>VLOOKUP(A1598,'Medical Examinations'!A1598:J3932,3,FALSE)</f>
        <v>Underweight</v>
      </c>
      <c r="K1598" s="33" t="str">
        <f>VLOOKUP(A1598,'Medical Examinations'!A1598:J3932,5,FALSE)</f>
        <v>Diabetese</v>
      </c>
      <c r="L1598" s="34">
        <f>VLOOKUP(Healthcare!A1598,'Hospitalisation Details'!A1598:L3940,6,FALSE)</f>
        <v>33157</v>
      </c>
      <c r="M1598" s="35">
        <f>VLOOKUP(A1598,'Hospitalisation Details'!A1598:L3940,9,FALSE)</f>
        <v>6255.38</v>
      </c>
      <c r="N1598" s="32" t="str">
        <f>VLOOKUP(Healthcare!A1598,'Hospitalisation Details'!A1598:L3940,10,FALSE)</f>
        <v>tier - 2</v>
      </c>
      <c r="O1598" s="33" t="str">
        <f>VLOOKUP(A1598,'Hospitalisation Details'!A1597:L3940,11,FALSE)</f>
        <v>tier - 2</v>
      </c>
      <c r="P1598" s="33" t="str">
        <f>VLOOKUP(A1598,'Hospitalisation Details'!A1597:L3940,12)</f>
        <v>R1013</v>
      </c>
      <c r="Q1598" s="36">
        <f ca="1">VLOOKUP(A1598,'Hospitalisation Details'!A1597:L3940,7,FALSE)</f>
        <v>35</v>
      </c>
    </row>
    <row r="1599" spans="1:17" ht="15.5" x14ac:dyDescent="0.35">
      <c r="A1599" s="37" t="s">
        <v>769</v>
      </c>
      <c r="B1599" s="38" t="str">
        <f>VLOOKUP(A1599,'Customer Names'!A1599:E3933,3,FALSE)</f>
        <v>Hanson</v>
      </c>
      <c r="C1599" s="39">
        <f>VLOOKUP(A1599,'Medical Examinations'!A1599:J3933,2,FALSE)</f>
        <v>17.2</v>
      </c>
      <c r="D1599" s="38">
        <f>VLOOKUP(A1599,'Medical Examinations'!A1599:J3933,4,FALSE)</f>
        <v>6.45</v>
      </c>
      <c r="E1599" s="40" t="str">
        <f>VLOOKUP(A1599,'Medical Examinations'!A1599:J3933,6,FALSE)</f>
        <v>No</v>
      </c>
      <c r="F1599" s="41" t="str">
        <f>VLOOKUP(A1599,'Medical Examinations'!A1599:J3933,7,FALSE)</f>
        <v>No</v>
      </c>
      <c r="G1599" s="41" t="str">
        <f>VLOOKUP(A1599,'Medical Examinations'!A1599:J3933,8,FALSE)</f>
        <v>No</v>
      </c>
      <c r="H1599" s="41">
        <f>VLOOKUP(A1599,'Medical Examinations'!A1599:J3933,9,FALSE)</f>
        <v>2</v>
      </c>
      <c r="I1599" s="41" t="str">
        <f>VLOOKUP(A1599,'Medical Examinations'!A1599:J3933,10,FALSE)</f>
        <v>No</v>
      </c>
      <c r="J1599" s="41" t="str">
        <f>VLOOKUP(A1599,'Medical Examinations'!A1599:J3933,3,FALSE)</f>
        <v>Underweight</v>
      </c>
      <c r="K1599" s="41" t="str">
        <f>VLOOKUP(A1599,'Medical Examinations'!A1599:J3933,5,FALSE)</f>
        <v>Diabetese</v>
      </c>
      <c r="L1599" s="42">
        <f>VLOOKUP(Healthcare!A1599,'Hospitalisation Details'!A1599:L3941,6,FALSE)</f>
        <v>33855</v>
      </c>
      <c r="M1599" s="43">
        <f>VLOOKUP(A1599,'Hospitalisation Details'!A1599:L3941,9,FALSE)</f>
        <v>6254.13</v>
      </c>
      <c r="N1599" s="40" t="str">
        <f>VLOOKUP(Healthcare!A1599,'Hospitalisation Details'!A1599:L3941,10,FALSE)</f>
        <v>tier - 2</v>
      </c>
      <c r="O1599" s="41" t="str">
        <f>VLOOKUP(A1599,'Hospitalisation Details'!A1598:L3941,11,FALSE)</f>
        <v>tier - 2</v>
      </c>
      <c r="P1599" s="41" t="str">
        <f>VLOOKUP(A1599,'Hospitalisation Details'!A1598:L3941,12)</f>
        <v>R1012</v>
      </c>
      <c r="Q1599" s="44">
        <f ca="1">VLOOKUP(A1599,'Hospitalisation Details'!A1598:L3941,7,FALSE)</f>
        <v>34</v>
      </c>
    </row>
    <row r="1600" spans="1:17" ht="15.5" x14ac:dyDescent="0.35">
      <c r="A1600" s="29" t="s">
        <v>768</v>
      </c>
      <c r="B1600" s="30" t="str">
        <f>VLOOKUP(A1600,'Customer Names'!A1600:E3934,3,FALSE)</f>
        <v>Tucker</v>
      </c>
      <c r="C1600" s="31">
        <f>VLOOKUP(A1600,'Medical Examinations'!A1600:J3934,2,FALSE)</f>
        <v>19.21</v>
      </c>
      <c r="D1600" s="30">
        <f>VLOOKUP(A1600,'Medical Examinations'!A1600:J3934,4,FALSE)</f>
        <v>5.52</v>
      </c>
      <c r="E1600" s="32" t="str">
        <f>VLOOKUP(A1600,'Medical Examinations'!A1600:J3934,6,FALSE)</f>
        <v>No</v>
      </c>
      <c r="F1600" s="33" t="str">
        <f>VLOOKUP(A1600,'Medical Examinations'!A1600:J3934,7,FALSE)</f>
        <v>No</v>
      </c>
      <c r="G1600" s="33" t="str">
        <f>VLOOKUP(A1600,'Medical Examinations'!A1600:J3934,8,FALSE)</f>
        <v>No</v>
      </c>
      <c r="H1600" s="33">
        <f>VLOOKUP(A1600,'Medical Examinations'!A1600:J3934,9,FALSE)</f>
        <v>2</v>
      </c>
      <c r="I1600" s="33" t="str">
        <f>VLOOKUP(A1600,'Medical Examinations'!A1600:J3934,10,FALSE)</f>
        <v>No</v>
      </c>
      <c r="J1600" s="33" t="str">
        <f>VLOOKUP(A1600,'Medical Examinations'!A1600:J3934,3,FALSE)</f>
        <v>Normal weight</v>
      </c>
      <c r="K1600" s="33" t="str">
        <f>VLOOKUP(A1600,'Medical Examinations'!A1600:J3934,5,FALSE)</f>
        <v>Normal</v>
      </c>
      <c r="L1600" s="34">
        <f>VLOOKUP(Healthcare!A1600,'Hospitalisation Details'!A1600:L3942,6,FALSE)</f>
        <v>33919</v>
      </c>
      <c r="M1600" s="35">
        <f>VLOOKUP(A1600,'Hospitalisation Details'!A1600:L3942,9,FALSE)</f>
        <v>6253.85</v>
      </c>
      <c r="N1600" s="32" t="str">
        <f>VLOOKUP(Healthcare!A1600,'Hospitalisation Details'!A1600:L3942,10,FALSE)</f>
        <v>tier - 2</v>
      </c>
      <c r="O1600" s="33" t="str">
        <f>VLOOKUP(A1600,'Hospitalisation Details'!A1599:L3942,11,FALSE)</f>
        <v>tier - 2</v>
      </c>
      <c r="P1600" s="33" t="str">
        <f>VLOOKUP(A1600,'Hospitalisation Details'!A1599:L3942,12)</f>
        <v>R1013</v>
      </c>
      <c r="Q1600" s="36">
        <f ca="1">VLOOKUP(A1600,'Hospitalisation Details'!A1599:L3942,7,FALSE)</f>
        <v>33</v>
      </c>
    </row>
    <row r="1601" spans="1:17" ht="15.5" x14ac:dyDescent="0.35">
      <c r="A1601" s="37" t="s">
        <v>767</v>
      </c>
      <c r="B1601" s="38" t="str">
        <f>VLOOKUP(A1601,'Customer Names'!A1601:E3935,3,FALSE)</f>
        <v>Counts</v>
      </c>
      <c r="C1601" s="39">
        <f>VLOOKUP(A1601,'Medical Examinations'!A1601:J3935,2,FALSE)</f>
        <v>23.2</v>
      </c>
      <c r="D1601" s="38">
        <f>VLOOKUP(A1601,'Medical Examinations'!A1601:J3935,4,FALSE)</f>
        <v>4.41</v>
      </c>
      <c r="E1601" s="40" t="str">
        <f>VLOOKUP(A1601,'Medical Examinations'!A1601:J3935,6,FALSE)</f>
        <v>No</v>
      </c>
      <c r="F1601" s="41" t="str">
        <f>VLOOKUP(A1601,'Medical Examinations'!A1601:J3935,7,FALSE)</f>
        <v>No</v>
      </c>
      <c r="G1601" s="41" t="str">
        <f>VLOOKUP(A1601,'Medical Examinations'!A1601:J3935,8,FALSE)</f>
        <v>Yes</v>
      </c>
      <c r="H1601" s="41">
        <f>VLOOKUP(A1601,'Medical Examinations'!A1601:J3935,9,FALSE)</f>
        <v>1</v>
      </c>
      <c r="I1601" s="41" t="str">
        <f>VLOOKUP(A1601,'Medical Examinations'!A1601:J3935,10,FALSE)</f>
        <v>No</v>
      </c>
      <c r="J1601" s="41" t="str">
        <f>VLOOKUP(A1601,'Medical Examinations'!A1601:J3935,3,FALSE)</f>
        <v>Normal weight</v>
      </c>
      <c r="K1601" s="41" t="str">
        <f>VLOOKUP(A1601,'Medical Examinations'!A1601:J3935,5,FALSE)</f>
        <v>Normal</v>
      </c>
      <c r="L1601" s="42">
        <f>VLOOKUP(Healthcare!A1601,'Hospitalisation Details'!A1601:L3943,6,FALSE)</f>
        <v>36443</v>
      </c>
      <c r="M1601" s="43">
        <f>VLOOKUP(A1601,'Hospitalisation Details'!A1601:L3943,9,FALSE)</f>
        <v>6250.44</v>
      </c>
      <c r="N1601" s="40" t="str">
        <f>VLOOKUP(Healthcare!A1601,'Hospitalisation Details'!A1601:L3943,10,FALSE)</f>
        <v>tier - 2</v>
      </c>
      <c r="O1601" s="41" t="str">
        <f>VLOOKUP(A1601,'Hospitalisation Details'!A1600:L3943,11,FALSE)</f>
        <v>tier - 1</v>
      </c>
      <c r="P1601" s="41" t="str">
        <f>VLOOKUP(A1601,'Hospitalisation Details'!A1600:L3943,12)</f>
        <v>R1011</v>
      </c>
      <c r="Q1601" s="44">
        <f ca="1">VLOOKUP(A1601,'Hospitalisation Details'!A1600:L3943,7,FALSE)</f>
        <v>26</v>
      </c>
    </row>
    <row r="1602" spans="1:17" ht="15.5" x14ac:dyDescent="0.35">
      <c r="A1602" s="29" t="s">
        <v>766</v>
      </c>
      <c r="B1602" s="30" t="str">
        <f>VLOOKUP(A1602,'Customer Names'!A1602:E3936,3,FALSE)</f>
        <v>Carson</v>
      </c>
      <c r="C1602" s="31">
        <f>VLOOKUP(A1602,'Medical Examinations'!A1602:J3936,2,FALSE)</f>
        <v>32.5</v>
      </c>
      <c r="D1602" s="30">
        <f>VLOOKUP(A1602,'Medical Examinations'!A1602:J3936,4,FALSE)</f>
        <v>4.6900000000000004</v>
      </c>
      <c r="E1602" s="32" t="str">
        <f>VLOOKUP(A1602,'Medical Examinations'!A1602:J3936,6,FALSE)</f>
        <v>Yes</v>
      </c>
      <c r="F1602" s="33" t="str">
        <f>VLOOKUP(A1602,'Medical Examinations'!A1602:J3936,7,FALSE)</f>
        <v>No</v>
      </c>
      <c r="G1602" s="33" t="str">
        <f>VLOOKUP(A1602,'Medical Examinations'!A1602:J3936,8,FALSE)</f>
        <v>Yes</v>
      </c>
      <c r="H1602" s="33">
        <f>VLOOKUP(A1602,'Medical Examinations'!A1602:J3936,9,FALSE)</f>
        <v>1</v>
      </c>
      <c r="I1602" s="33" t="str">
        <f>VLOOKUP(A1602,'Medical Examinations'!A1602:J3936,10,FALSE)</f>
        <v>No</v>
      </c>
      <c r="J1602" s="33" t="str">
        <f>VLOOKUP(A1602,'Medical Examinations'!A1602:J3936,3,FALSE)</f>
        <v>Obesity</v>
      </c>
      <c r="K1602" s="33" t="str">
        <f>VLOOKUP(A1602,'Medical Examinations'!A1602:J3936,5,FALSE)</f>
        <v>Normal</v>
      </c>
      <c r="L1602" s="34">
        <f>VLOOKUP(Healthcare!A1602,'Hospitalisation Details'!A1602:L3944,6,FALSE)</f>
        <v>34192</v>
      </c>
      <c r="M1602" s="35">
        <f>VLOOKUP(A1602,'Hospitalisation Details'!A1602:L3944,9,FALSE)</f>
        <v>6238.3</v>
      </c>
      <c r="N1602" s="32" t="str">
        <f>VLOOKUP(Healthcare!A1602,'Hospitalisation Details'!A1602:L3944,10,FALSE)</f>
        <v>tier - 2</v>
      </c>
      <c r="O1602" s="33" t="str">
        <f>VLOOKUP(A1602,'Hospitalisation Details'!A1601:L3944,11,FALSE)</f>
        <v>tier - 1</v>
      </c>
      <c r="P1602" s="33" t="str">
        <f>VLOOKUP(A1602,'Hospitalisation Details'!A1601:L3944,12)</f>
        <v>R1011</v>
      </c>
      <c r="Q1602" s="36">
        <f ca="1">VLOOKUP(A1602,'Hospitalisation Details'!A1601:L3944,7,FALSE)</f>
        <v>33</v>
      </c>
    </row>
    <row r="1603" spans="1:17" ht="15.5" x14ac:dyDescent="0.35">
      <c r="A1603" s="37" t="s">
        <v>765</v>
      </c>
      <c r="B1603" s="38" t="str">
        <f>VLOOKUP(A1603,'Customer Names'!A1603:E3937,3,FALSE)</f>
        <v>Haines</v>
      </c>
      <c r="C1603" s="39">
        <f>VLOOKUP(A1603,'Medical Examinations'!A1603:J3937,2,FALSE)</f>
        <v>20.9</v>
      </c>
      <c r="D1603" s="38">
        <f>VLOOKUP(A1603,'Medical Examinations'!A1603:J3937,4,FALSE)</f>
        <v>6.94</v>
      </c>
      <c r="E1603" s="40" t="str">
        <f>VLOOKUP(A1603,'Medical Examinations'!A1603:J3937,6,FALSE)</f>
        <v>No</v>
      </c>
      <c r="F1603" s="41" t="str">
        <f>VLOOKUP(A1603,'Medical Examinations'!A1603:J3937,7,FALSE)</f>
        <v>No</v>
      </c>
      <c r="G1603" s="41" t="str">
        <f>VLOOKUP(A1603,'Medical Examinations'!A1603:J3937,8,FALSE)</f>
        <v>No</v>
      </c>
      <c r="H1603" s="41">
        <f>VLOOKUP(A1603,'Medical Examinations'!A1603:J3937,9,FALSE)</f>
        <v>0</v>
      </c>
      <c r="I1603" s="41" t="str">
        <f>VLOOKUP(A1603,'Medical Examinations'!A1603:J3937,10,FALSE)</f>
        <v>No</v>
      </c>
      <c r="J1603" s="41" t="str">
        <f>VLOOKUP(A1603,'Medical Examinations'!A1603:J3937,3,FALSE)</f>
        <v>Normal weight</v>
      </c>
      <c r="K1603" s="41" t="str">
        <f>VLOOKUP(A1603,'Medical Examinations'!A1603:J3937,5,FALSE)</f>
        <v>Diabetese</v>
      </c>
      <c r="L1603" s="42">
        <f>VLOOKUP(Healthcare!A1603,'Hospitalisation Details'!A1603:L3945,6,FALSE)</f>
        <v>36057</v>
      </c>
      <c r="M1603" s="43">
        <f>VLOOKUP(A1603,'Hospitalisation Details'!A1603:L3945,9,FALSE)</f>
        <v>6236.95</v>
      </c>
      <c r="N1603" s="40" t="str">
        <f>VLOOKUP(Healthcare!A1603,'Hospitalisation Details'!A1603:L3945,10,FALSE)</f>
        <v>tier - 2</v>
      </c>
      <c r="O1603" s="41" t="str">
        <f>VLOOKUP(A1603,'Hospitalisation Details'!A1602:L3945,11,FALSE)</f>
        <v>tier - 2</v>
      </c>
      <c r="P1603" s="41" t="str">
        <f>VLOOKUP(A1603,'Hospitalisation Details'!A1602:L3945,12)</f>
        <v>R1013</v>
      </c>
      <c r="Q1603" s="44">
        <f ca="1">VLOOKUP(A1603,'Hospitalisation Details'!A1602:L3945,7,FALSE)</f>
        <v>27</v>
      </c>
    </row>
    <row r="1604" spans="1:17" ht="15.5" x14ac:dyDescent="0.35">
      <c r="A1604" s="29" t="s">
        <v>764</v>
      </c>
      <c r="B1604" s="30" t="str">
        <f>VLOOKUP(A1604,'Customer Names'!A1604:E3938,3,FALSE)</f>
        <v>Schnabel</v>
      </c>
      <c r="C1604" s="31">
        <f>VLOOKUP(A1604,'Medical Examinations'!A1604:J3938,2,FALSE)</f>
        <v>19.11</v>
      </c>
      <c r="D1604" s="30">
        <f>VLOOKUP(A1604,'Medical Examinations'!A1604:J3938,4,FALSE)</f>
        <v>4.3499999999999996</v>
      </c>
      <c r="E1604" s="32" t="str">
        <f>VLOOKUP(A1604,'Medical Examinations'!A1604:J3938,6,FALSE)</f>
        <v>No</v>
      </c>
      <c r="F1604" s="33" t="str">
        <f>VLOOKUP(A1604,'Medical Examinations'!A1604:J3938,7,FALSE)</f>
        <v>No</v>
      </c>
      <c r="G1604" s="33" t="str">
        <f>VLOOKUP(A1604,'Medical Examinations'!A1604:J3938,8,FALSE)</f>
        <v>No</v>
      </c>
      <c r="H1604" s="33">
        <f>VLOOKUP(A1604,'Medical Examinations'!A1604:J3938,9,FALSE)</f>
        <v>2</v>
      </c>
      <c r="I1604" s="33" t="str">
        <f>VLOOKUP(A1604,'Medical Examinations'!A1604:J3938,10,FALSE)</f>
        <v>No</v>
      </c>
      <c r="J1604" s="33" t="str">
        <f>VLOOKUP(A1604,'Medical Examinations'!A1604:J3938,3,FALSE)</f>
        <v>Normal weight</v>
      </c>
      <c r="K1604" s="33" t="str">
        <f>VLOOKUP(A1604,'Medical Examinations'!A1604:J3938,5,FALSE)</f>
        <v>Normal</v>
      </c>
      <c r="L1604" s="34">
        <f>VLOOKUP(Healthcare!A1604,'Hospitalisation Details'!A1604:L3946,6,FALSE)</f>
        <v>33784</v>
      </c>
      <c r="M1604" s="35">
        <f>VLOOKUP(A1604,'Hospitalisation Details'!A1604:L3946,9,FALSE)</f>
        <v>6219.93</v>
      </c>
      <c r="N1604" s="32" t="str">
        <f>VLOOKUP(Healthcare!A1604,'Hospitalisation Details'!A1604:L3946,10,FALSE)</f>
        <v>tier - 2</v>
      </c>
      <c r="O1604" s="33" t="str">
        <f>VLOOKUP(A1604,'Hospitalisation Details'!A1603:L3946,11,FALSE)</f>
        <v>tier - 2</v>
      </c>
      <c r="P1604" s="33" t="str">
        <f>VLOOKUP(A1604,'Hospitalisation Details'!A1603:L3946,12)</f>
        <v>R1013</v>
      </c>
      <c r="Q1604" s="36">
        <f ca="1">VLOOKUP(A1604,'Hospitalisation Details'!A1603:L3946,7,FALSE)</f>
        <v>34</v>
      </c>
    </row>
    <row r="1605" spans="1:17" ht="15.5" x14ac:dyDescent="0.35">
      <c r="A1605" s="37" t="s">
        <v>763</v>
      </c>
      <c r="B1605" s="38" t="str">
        <f>VLOOKUP(A1605,'Customer Names'!A1605:E3939,3,FALSE)</f>
        <v>Thind</v>
      </c>
      <c r="C1605" s="39">
        <f>VLOOKUP(A1605,'Medical Examinations'!A1605:J3939,2,FALSE)</f>
        <v>31.17</v>
      </c>
      <c r="D1605" s="38">
        <f>VLOOKUP(A1605,'Medical Examinations'!A1605:J3939,4,FALSE)</f>
        <v>5.28</v>
      </c>
      <c r="E1605" s="40" t="str">
        <f>VLOOKUP(A1605,'Medical Examinations'!A1605:J3939,6,FALSE)</f>
        <v>No</v>
      </c>
      <c r="F1605" s="41" t="str">
        <f>VLOOKUP(A1605,'Medical Examinations'!A1605:J3939,7,FALSE)</f>
        <v>No</v>
      </c>
      <c r="G1605" s="41" t="str">
        <f>VLOOKUP(A1605,'Medical Examinations'!A1605:J3939,8,FALSE)</f>
        <v>No</v>
      </c>
      <c r="H1605" s="41">
        <f>VLOOKUP(A1605,'Medical Examinations'!A1605:J3939,9,FALSE)</f>
        <v>1</v>
      </c>
      <c r="I1605" s="41" t="str">
        <f>VLOOKUP(A1605,'Medical Examinations'!A1605:J3939,10,FALSE)</f>
        <v>No</v>
      </c>
      <c r="J1605" s="41" t="str">
        <f>VLOOKUP(A1605,'Medical Examinations'!A1605:J3939,3,FALSE)</f>
        <v>Obesity</v>
      </c>
      <c r="K1605" s="41" t="str">
        <f>VLOOKUP(A1605,'Medical Examinations'!A1605:J3939,5,FALSE)</f>
        <v>Normal</v>
      </c>
      <c r="L1605" s="42">
        <f>VLOOKUP(Healthcare!A1605,'Hospitalisation Details'!A1605:L3947,6,FALSE)</f>
        <v>33828</v>
      </c>
      <c r="M1605" s="43">
        <f>VLOOKUP(A1605,'Hospitalisation Details'!A1605:L3947,9,FALSE)</f>
        <v>6208.5</v>
      </c>
      <c r="N1605" s="40" t="str">
        <f>VLOOKUP(Healthcare!A1605,'Hospitalisation Details'!A1605:L3947,10,FALSE)</f>
        <v>tier - 2</v>
      </c>
      <c r="O1605" s="41" t="str">
        <f>VLOOKUP(A1605,'Hospitalisation Details'!A1604:L3947,11,FALSE)</f>
        <v>tier - 1</v>
      </c>
      <c r="P1605" s="41" t="str">
        <f>VLOOKUP(A1605,'Hospitalisation Details'!A1604:L3947,12)</f>
        <v>R1021</v>
      </c>
      <c r="Q1605" s="44">
        <f ca="1">VLOOKUP(A1605,'Hospitalisation Details'!A1604:L3947,7,FALSE)</f>
        <v>34</v>
      </c>
    </row>
    <row r="1606" spans="1:17" ht="15.5" x14ac:dyDescent="0.35">
      <c r="A1606" s="29" t="s">
        <v>762</v>
      </c>
      <c r="B1606" s="30" t="str">
        <f>VLOOKUP(A1606,'Customer Names'!A1606:E3940,3,FALSE)</f>
        <v>Simon</v>
      </c>
      <c r="C1606" s="31">
        <f>VLOOKUP(A1606,'Medical Examinations'!A1606:J3940,2,FALSE)</f>
        <v>36.08</v>
      </c>
      <c r="D1606" s="30">
        <f>VLOOKUP(A1606,'Medical Examinations'!A1606:J3940,4,FALSE)</f>
        <v>4.29</v>
      </c>
      <c r="E1606" s="32" t="str">
        <f>VLOOKUP(A1606,'Medical Examinations'!A1606:J3940,6,FALSE)</f>
        <v>No</v>
      </c>
      <c r="F1606" s="33" t="str">
        <f>VLOOKUP(A1606,'Medical Examinations'!A1606:J3940,7,FALSE)</f>
        <v>No</v>
      </c>
      <c r="G1606" s="33" t="str">
        <f>VLOOKUP(A1606,'Medical Examinations'!A1606:J3940,8,FALSE)</f>
        <v>No</v>
      </c>
      <c r="H1606" s="33">
        <f>VLOOKUP(A1606,'Medical Examinations'!A1606:J3940,9,FALSE)</f>
        <v>0</v>
      </c>
      <c r="I1606" s="33" t="str">
        <f>VLOOKUP(A1606,'Medical Examinations'!A1606:J3940,10,FALSE)</f>
        <v>No</v>
      </c>
      <c r="J1606" s="33" t="str">
        <f>VLOOKUP(A1606,'Medical Examinations'!A1606:J3940,3,FALSE)</f>
        <v>Obesity</v>
      </c>
      <c r="K1606" s="33" t="str">
        <f>VLOOKUP(A1606,'Medical Examinations'!A1606:J3940,5,FALSE)</f>
        <v>Normal</v>
      </c>
      <c r="L1606" s="34">
        <f>VLOOKUP(Healthcare!A1606,'Hospitalisation Details'!A1606:L3948,6,FALSE)</f>
        <v>36413</v>
      </c>
      <c r="M1606" s="35">
        <f>VLOOKUP(A1606,'Hospitalisation Details'!A1606:L3948,9,FALSE)</f>
        <v>6207.26</v>
      </c>
      <c r="N1606" s="32" t="str">
        <f>VLOOKUP(Healthcare!A1606,'Hospitalisation Details'!A1606:L3948,10,FALSE)</f>
        <v>tier - 2</v>
      </c>
      <c r="O1606" s="33" t="str">
        <f>VLOOKUP(A1606,'Hospitalisation Details'!A1605:L3948,11,FALSE)</f>
        <v>tier - 2</v>
      </c>
      <c r="P1606" s="33" t="str">
        <f>VLOOKUP(A1606,'Hospitalisation Details'!A1605:L3948,12)</f>
        <v>R1026</v>
      </c>
      <c r="Q1606" s="36">
        <f ca="1">VLOOKUP(A1606,'Hospitalisation Details'!A1605:L3948,7,FALSE)</f>
        <v>27</v>
      </c>
    </row>
    <row r="1607" spans="1:17" ht="15.5" x14ac:dyDescent="0.35">
      <c r="A1607" s="37" t="s">
        <v>761</v>
      </c>
      <c r="B1607" s="38" t="str">
        <f>VLOOKUP(A1607,'Customer Names'!A1607:E3941,3,FALSE)</f>
        <v>Arciniaga</v>
      </c>
      <c r="C1607" s="39">
        <f>VLOOKUP(A1607,'Medical Examinations'!A1607:J3941,2,FALSE)</f>
        <v>28.024999999999999</v>
      </c>
      <c r="D1607" s="38">
        <f>VLOOKUP(A1607,'Medical Examinations'!A1607:J3941,4,FALSE)</f>
        <v>5.69</v>
      </c>
      <c r="E1607" s="40" t="str">
        <f>VLOOKUP(A1607,'Medical Examinations'!A1607:J3941,6,FALSE)</f>
        <v>Yes</v>
      </c>
      <c r="F1607" s="41" t="str">
        <f>VLOOKUP(A1607,'Medical Examinations'!A1607:J3941,7,FALSE)</f>
        <v>No</v>
      </c>
      <c r="G1607" s="41" t="str">
        <f>VLOOKUP(A1607,'Medical Examinations'!A1607:J3941,8,FALSE)</f>
        <v>No</v>
      </c>
      <c r="H1607" s="41">
        <f>VLOOKUP(A1607,'Medical Examinations'!A1607:J3941,9,FALSE)</f>
        <v>0</v>
      </c>
      <c r="I1607" s="41" t="str">
        <f>VLOOKUP(A1607,'Medical Examinations'!A1607:J3941,10,FALSE)</f>
        <v>No</v>
      </c>
      <c r="J1607" s="41" t="str">
        <f>VLOOKUP(A1607,'Medical Examinations'!A1607:J3941,3,FALSE)</f>
        <v>Overweight</v>
      </c>
      <c r="K1607" s="41" t="str">
        <f>VLOOKUP(A1607,'Medical Examinations'!A1607:J3941,5,FALSE)</f>
        <v>Normal</v>
      </c>
      <c r="L1607" s="42">
        <f>VLOOKUP(Healthcare!A1607,'Hospitalisation Details'!A1607:L3949,6,FALSE)</f>
        <v>34964</v>
      </c>
      <c r="M1607" s="43">
        <f>VLOOKUP(A1607,'Hospitalisation Details'!A1607:L3949,9,FALSE)</f>
        <v>6203.9</v>
      </c>
      <c r="N1607" s="40" t="str">
        <f>VLOOKUP(Healthcare!A1607,'Hospitalisation Details'!A1607:L3949,10,FALSE)</f>
        <v>tier - 2</v>
      </c>
      <c r="O1607" s="41" t="str">
        <f>VLOOKUP(A1607,'Hospitalisation Details'!A1606:L3949,11,FALSE)</f>
        <v>tier - 2</v>
      </c>
      <c r="P1607" s="41" t="str">
        <f>VLOOKUP(A1607,'Hospitalisation Details'!A1606:L3949,12)</f>
        <v>R1012</v>
      </c>
      <c r="Q1607" s="44">
        <f ca="1">VLOOKUP(A1607,'Hospitalisation Details'!A1606:L3949,7,FALSE)</f>
        <v>30</v>
      </c>
    </row>
    <row r="1608" spans="1:17" ht="15.5" x14ac:dyDescent="0.35">
      <c r="A1608" s="29" t="s">
        <v>760</v>
      </c>
      <c r="B1608" s="30" t="str">
        <f>VLOOKUP(A1608,'Customer Names'!A1608:E3942,3,FALSE)</f>
        <v>Ryan</v>
      </c>
      <c r="C1608" s="31">
        <f>VLOOKUP(A1608,'Medical Examinations'!A1608:J3942,2,FALSE)</f>
        <v>24.32</v>
      </c>
      <c r="D1608" s="30">
        <f>VLOOKUP(A1608,'Medical Examinations'!A1608:J3942,4,FALSE)</f>
        <v>5.56</v>
      </c>
      <c r="E1608" s="32" t="str">
        <f>VLOOKUP(A1608,'Medical Examinations'!A1608:J3942,6,FALSE)</f>
        <v>Yes</v>
      </c>
      <c r="F1608" s="33" t="str">
        <f>VLOOKUP(A1608,'Medical Examinations'!A1608:J3942,7,FALSE)</f>
        <v>No</v>
      </c>
      <c r="G1608" s="33" t="str">
        <f>VLOOKUP(A1608,'Medical Examinations'!A1608:J3942,8,FALSE)</f>
        <v>No</v>
      </c>
      <c r="H1608" s="33">
        <f>VLOOKUP(A1608,'Medical Examinations'!A1608:J3942,9,FALSE)</f>
        <v>0</v>
      </c>
      <c r="I1608" s="33" t="str">
        <f>VLOOKUP(A1608,'Medical Examinations'!A1608:J3942,10,FALSE)</f>
        <v>No</v>
      </c>
      <c r="J1608" s="33" t="str">
        <f>VLOOKUP(A1608,'Medical Examinations'!A1608:J3942,3,FALSE)</f>
        <v>Normal weight</v>
      </c>
      <c r="K1608" s="33" t="str">
        <f>VLOOKUP(A1608,'Medical Examinations'!A1608:J3942,5,FALSE)</f>
        <v>Normal</v>
      </c>
      <c r="L1608" s="34">
        <f>VLOOKUP(Healthcare!A1608,'Hospitalisation Details'!A1608:L3950,6,FALSE)</f>
        <v>34902</v>
      </c>
      <c r="M1608" s="35">
        <f>VLOOKUP(A1608,'Hospitalisation Details'!A1608:L3950,9,FALSE)</f>
        <v>6198.75</v>
      </c>
      <c r="N1608" s="32" t="str">
        <f>VLOOKUP(Healthcare!A1608,'Hospitalisation Details'!A1608:L3950,10,FALSE)</f>
        <v>tier - 2</v>
      </c>
      <c r="O1608" s="33" t="str">
        <f>VLOOKUP(A1608,'Hospitalisation Details'!A1607:L3950,11,FALSE)</f>
        <v>tier - 1</v>
      </c>
      <c r="P1608" s="33" t="str">
        <f>VLOOKUP(A1608,'Hospitalisation Details'!A1607:L3950,12)</f>
        <v>R1012</v>
      </c>
      <c r="Q1608" s="36">
        <f ca="1">VLOOKUP(A1608,'Hospitalisation Details'!A1607:L3950,7,FALSE)</f>
        <v>31</v>
      </c>
    </row>
    <row r="1609" spans="1:17" ht="15.5" x14ac:dyDescent="0.35">
      <c r="A1609" s="37" t="s">
        <v>759</v>
      </c>
      <c r="B1609" s="38" t="str">
        <f>VLOOKUP(A1609,'Customer Names'!A1609:E3943,3,FALSE)</f>
        <v>Lizak</v>
      </c>
      <c r="C1609" s="39">
        <f>VLOOKUP(A1609,'Medical Examinations'!A1609:J3943,2,FALSE)</f>
        <v>38</v>
      </c>
      <c r="D1609" s="38">
        <f>VLOOKUP(A1609,'Medical Examinations'!A1609:J3943,4,FALSE)</f>
        <v>5.41</v>
      </c>
      <c r="E1609" s="40" t="str">
        <f>VLOOKUP(A1609,'Medical Examinations'!A1609:J3943,6,FALSE)</f>
        <v>Yes</v>
      </c>
      <c r="F1609" s="41" t="str">
        <f>VLOOKUP(A1609,'Medical Examinations'!A1609:J3943,7,FALSE)</f>
        <v>No</v>
      </c>
      <c r="G1609" s="41" t="str">
        <f>VLOOKUP(A1609,'Medical Examinations'!A1609:J3943,8,FALSE)</f>
        <v>No</v>
      </c>
      <c r="H1609" s="41">
        <f>VLOOKUP(A1609,'Medical Examinations'!A1609:J3943,9,FALSE)</f>
        <v>1</v>
      </c>
      <c r="I1609" s="41" t="str">
        <f>VLOOKUP(A1609,'Medical Examinations'!A1609:J3943,10,FALSE)</f>
        <v>No</v>
      </c>
      <c r="J1609" s="41" t="str">
        <f>VLOOKUP(A1609,'Medical Examinations'!A1609:J3943,3,FALSE)</f>
        <v>Obesity</v>
      </c>
      <c r="K1609" s="41" t="str">
        <f>VLOOKUP(A1609,'Medical Examinations'!A1609:J3943,5,FALSE)</f>
        <v>Normal</v>
      </c>
      <c r="L1609" s="42">
        <f>VLOOKUP(Healthcare!A1609,'Hospitalisation Details'!A1609:L3951,6,FALSE)</f>
        <v>36091</v>
      </c>
      <c r="M1609" s="43">
        <f>VLOOKUP(A1609,'Hospitalisation Details'!A1609:L3951,9,FALSE)</f>
        <v>6196.45</v>
      </c>
      <c r="N1609" s="40" t="str">
        <f>VLOOKUP(Healthcare!A1609,'Hospitalisation Details'!A1609:L3951,10,FALSE)</f>
        <v>tier - 2</v>
      </c>
      <c r="O1609" s="41" t="str">
        <f>VLOOKUP(A1609,'Hospitalisation Details'!A1608:L3951,11,FALSE)</f>
        <v>tier - 1</v>
      </c>
      <c r="P1609" s="41" t="str">
        <f>VLOOKUP(A1609,'Hospitalisation Details'!A1608:L3951,12)</f>
        <v>R1011</v>
      </c>
      <c r="Q1609" s="44">
        <f ca="1">VLOOKUP(A1609,'Hospitalisation Details'!A1608:L3951,7,FALSE)</f>
        <v>27</v>
      </c>
    </row>
    <row r="1610" spans="1:17" ht="15.5" x14ac:dyDescent="0.35">
      <c r="A1610" s="29" t="s">
        <v>758</v>
      </c>
      <c r="B1610" s="30" t="str">
        <f>VLOOKUP(A1610,'Customer Names'!A1610:E3944,3,FALSE)</f>
        <v>Howery</v>
      </c>
      <c r="C1610" s="31">
        <f>VLOOKUP(A1610,'Medical Examinations'!A1610:J3944,2,FALSE)</f>
        <v>31.6</v>
      </c>
      <c r="D1610" s="30">
        <f>VLOOKUP(A1610,'Medical Examinations'!A1610:J3944,4,FALSE)</f>
        <v>10.85</v>
      </c>
      <c r="E1610" s="32" t="str">
        <f>VLOOKUP(A1610,'Medical Examinations'!A1610:J3944,6,FALSE)</f>
        <v>Yes</v>
      </c>
      <c r="F1610" s="33" t="str">
        <f>VLOOKUP(A1610,'Medical Examinations'!A1610:J3944,7,FALSE)</f>
        <v>No</v>
      </c>
      <c r="G1610" s="33" t="str">
        <f>VLOOKUP(A1610,'Medical Examinations'!A1610:J3944,8,FALSE)</f>
        <v>No</v>
      </c>
      <c r="H1610" s="33">
        <f>VLOOKUP(A1610,'Medical Examinations'!A1610:J3944,9,FALSE)</f>
        <v>0</v>
      </c>
      <c r="I1610" s="33" t="str">
        <f>VLOOKUP(A1610,'Medical Examinations'!A1610:J3944,10,FALSE)</f>
        <v>No</v>
      </c>
      <c r="J1610" s="33" t="str">
        <f>VLOOKUP(A1610,'Medical Examinations'!A1610:J3944,3,FALSE)</f>
        <v>Obesity</v>
      </c>
      <c r="K1610" s="33" t="str">
        <f>VLOOKUP(A1610,'Medical Examinations'!A1610:J3944,5,FALSE)</f>
        <v>Diabetese</v>
      </c>
      <c r="L1610" s="34">
        <f>VLOOKUP(Healthcare!A1610,'Hospitalisation Details'!A1610:L3952,6,FALSE)</f>
        <v>33512</v>
      </c>
      <c r="M1610" s="35">
        <f>VLOOKUP(A1610,'Hospitalisation Details'!A1610:L3952,9,FALSE)</f>
        <v>6186.13</v>
      </c>
      <c r="N1610" s="32" t="str">
        <f>VLOOKUP(Healthcare!A1610,'Hospitalisation Details'!A1610:L3952,10,FALSE)</f>
        <v>tier - 2</v>
      </c>
      <c r="O1610" s="33" t="str">
        <f>VLOOKUP(A1610,'Hospitalisation Details'!A1609:L3952,11,FALSE)</f>
        <v>tier - 3</v>
      </c>
      <c r="P1610" s="33" t="str">
        <f>VLOOKUP(A1610,'Hospitalisation Details'!A1609:L3952,12)</f>
        <v>R1011</v>
      </c>
      <c r="Q1610" s="36">
        <f ca="1">VLOOKUP(A1610,'Hospitalisation Details'!A1609:L3952,7,FALSE)</f>
        <v>34</v>
      </c>
    </row>
    <row r="1611" spans="1:17" ht="15.5" x14ac:dyDescent="0.35">
      <c r="A1611" s="37" t="s">
        <v>757</v>
      </c>
      <c r="B1611" s="38" t="str">
        <f>VLOOKUP(A1611,'Customer Names'!A1611:E3945,3,FALSE)</f>
        <v>Crain</v>
      </c>
      <c r="C1611" s="39">
        <f>VLOOKUP(A1611,'Medical Examinations'!A1611:J3945,2,FALSE)</f>
        <v>31.02</v>
      </c>
      <c r="D1611" s="38">
        <f>VLOOKUP(A1611,'Medical Examinations'!A1611:J3945,4,FALSE)</f>
        <v>11.63</v>
      </c>
      <c r="E1611" s="40" t="str">
        <f>VLOOKUP(A1611,'Medical Examinations'!A1611:J3945,6,FALSE)</f>
        <v>Yes</v>
      </c>
      <c r="F1611" s="41" t="str">
        <f>VLOOKUP(A1611,'Medical Examinations'!A1611:J3945,7,FALSE)</f>
        <v>No</v>
      </c>
      <c r="G1611" s="41" t="str">
        <f>VLOOKUP(A1611,'Medical Examinations'!A1611:J3945,8,FALSE)</f>
        <v>No</v>
      </c>
      <c r="H1611" s="41">
        <f>VLOOKUP(A1611,'Medical Examinations'!A1611:J3945,9,FALSE)</f>
        <v>0</v>
      </c>
      <c r="I1611" s="41" t="str">
        <f>VLOOKUP(A1611,'Medical Examinations'!A1611:J3945,10,FALSE)</f>
        <v>No</v>
      </c>
      <c r="J1611" s="41" t="str">
        <f>VLOOKUP(A1611,'Medical Examinations'!A1611:J3945,3,FALSE)</f>
        <v>Obesity</v>
      </c>
      <c r="K1611" s="41" t="str">
        <f>VLOOKUP(A1611,'Medical Examinations'!A1611:J3945,5,FALSE)</f>
        <v>Diabetese</v>
      </c>
      <c r="L1611" s="42">
        <f>VLOOKUP(Healthcare!A1611,'Hospitalisation Details'!A1611:L3953,6,FALSE)</f>
        <v>33564</v>
      </c>
      <c r="M1611" s="43">
        <f>VLOOKUP(A1611,'Hospitalisation Details'!A1611:L3953,9,FALSE)</f>
        <v>6185.32</v>
      </c>
      <c r="N1611" s="40" t="str">
        <f>VLOOKUP(Healthcare!A1611,'Hospitalisation Details'!A1611:L3953,10,FALSE)</f>
        <v>tier - 2</v>
      </c>
      <c r="O1611" s="41" t="str">
        <f>VLOOKUP(A1611,'Hospitalisation Details'!A1610:L3953,11,FALSE)</f>
        <v>tier - 1</v>
      </c>
      <c r="P1611" s="41" t="str">
        <f>VLOOKUP(A1611,'Hospitalisation Details'!A1610:L3953,12)</f>
        <v>R1013</v>
      </c>
      <c r="Q1611" s="44">
        <f ca="1">VLOOKUP(A1611,'Hospitalisation Details'!A1610:L3953,7,FALSE)</f>
        <v>34</v>
      </c>
    </row>
    <row r="1612" spans="1:17" ht="15.5" x14ac:dyDescent="0.35">
      <c r="A1612" s="29" t="s">
        <v>756</v>
      </c>
      <c r="B1612" s="30" t="str">
        <f>VLOOKUP(A1612,'Customer Names'!A1612:E3946,3,FALSE)</f>
        <v>Hotze</v>
      </c>
      <c r="C1612" s="31">
        <f>VLOOKUP(A1612,'Medical Examinations'!A1612:J3946,2,FALSE)</f>
        <v>29.26</v>
      </c>
      <c r="D1612" s="30">
        <f>VLOOKUP(A1612,'Medical Examinations'!A1612:J3946,4,FALSE)</f>
        <v>5.68</v>
      </c>
      <c r="E1612" s="32" t="str">
        <f>VLOOKUP(A1612,'Medical Examinations'!A1612:J3946,6,FALSE)</f>
        <v>Yes</v>
      </c>
      <c r="F1612" s="33" t="str">
        <f>VLOOKUP(A1612,'Medical Examinations'!A1612:J3946,7,FALSE)</f>
        <v>No</v>
      </c>
      <c r="G1612" s="33" t="str">
        <f>VLOOKUP(A1612,'Medical Examinations'!A1612:J3946,8,FALSE)</f>
        <v>No</v>
      </c>
      <c r="H1612" s="33">
        <f>VLOOKUP(A1612,'Medical Examinations'!A1612:J3946,9,FALSE)</f>
        <v>1</v>
      </c>
      <c r="I1612" s="33" t="str">
        <f>VLOOKUP(A1612,'Medical Examinations'!A1612:J3946,10,FALSE)</f>
        <v>No</v>
      </c>
      <c r="J1612" s="33" t="str">
        <f>VLOOKUP(A1612,'Medical Examinations'!A1612:J3946,3,FALSE)</f>
        <v>Overweight</v>
      </c>
      <c r="K1612" s="33" t="str">
        <f>VLOOKUP(A1612,'Medical Examinations'!A1612:J3946,5,FALSE)</f>
        <v>Normal</v>
      </c>
      <c r="L1612" s="34">
        <f>VLOOKUP(Healthcare!A1612,'Hospitalisation Details'!A1612:L3954,6,FALSE)</f>
        <v>36100</v>
      </c>
      <c r="M1612" s="35">
        <f>VLOOKUP(A1612,'Hospitalisation Details'!A1612:L3954,9,FALSE)</f>
        <v>6184.3</v>
      </c>
      <c r="N1612" s="32" t="str">
        <f>VLOOKUP(Healthcare!A1612,'Hospitalisation Details'!A1612:L3954,10,FALSE)</f>
        <v>tier - 2</v>
      </c>
      <c r="O1612" s="33" t="str">
        <f>VLOOKUP(A1612,'Hospitalisation Details'!A1611:L3954,11,FALSE)</f>
        <v>tier - 3</v>
      </c>
      <c r="P1612" s="33" t="str">
        <f>VLOOKUP(A1612,'Hospitalisation Details'!A1611:L3954,12)</f>
        <v>R1013</v>
      </c>
      <c r="Q1612" s="36">
        <f ca="1">VLOOKUP(A1612,'Hospitalisation Details'!A1611:L3954,7,FALSE)</f>
        <v>27</v>
      </c>
    </row>
    <row r="1613" spans="1:17" ht="15.5" x14ac:dyDescent="0.35">
      <c r="A1613" s="37" t="s">
        <v>755</v>
      </c>
      <c r="B1613" s="38" t="str">
        <f>VLOOKUP(A1613,'Customer Names'!A1613:E3947,3,FALSE)</f>
        <v>Chauhan</v>
      </c>
      <c r="C1613" s="39">
        <f>VLOOKUP(A1613,'Medical Examinations'!A1613:J3947,2,FALSE)</f>
        <v>15.09</v>
      </c>
      <c r="D1613" s="38">
        <f>VLOOKUP(A1613,'Medical Examinations'!A1613:J3947,4,FALSE)</f>
        <v>7.59</v>
      </c>
      <c r="E1613" s="40" t="str">
        <f>VLOOKUP(A1613,'Medical Examinations'!A1613:J3947,6,FALSE)</f>
        <v>Yes</v>
      </c>
      <c r="F1613" s="41" t="str">
        <f>VLOOKUP(A1613,'Medical Examinations'!A1613:J3947,7,FALSE)</f>
        <v>No</v>
      </c>
      <c r="G1613" s="41" t="str">
        <f>VLOOKUP(A1613,'Medical Examinations'!A1613:J3947,8,FALSE)</f>
        <v>No</v>
      </c>
      <c r="H1613" s="41">
        <f>VLOOKUP(A1613,'Medical Examinations'!A1613:J3947,9,FALSE)</f>
        <v>2</v>
      </c>
      <c r="I1613" s="41" t="str">
        <f>VLOOKUP(A1613,'Medical Examinations'!A1613:J3947,10,FALSE)</f>
        <v>No</v>
      </c>
      <c r="J1613" s="41" t="str">
        <f>VLOOKUP(A1613,'Medical Examinations'!A1613:J3947,3,FALSE)</f>
        <v>Underweight</v>
      </c>
      <c r="K1613" s="41" t="str">
        <f>VLOOKUP(A1613,'Medical Examinations'!A1613:J3947,5,FALSE)</f>
        <v>Diabetese</v>
      </c>
      <c r="L1613" s="42">
        <f>VLOOKUP(Healthcare!A1613,'Hospitalisation Details'!A1613:L3955,6,FALSE)</f>
        <v>33151</v>
      </c>
      <c r="M1613" s="43">
        <f>VLOOKUP(A1613,'Hospitalisation Details'!A1613:L3955,9,FALSE)</f>
        <v>6183.46</v>
      </c>
      <c r="N1613" s="40" t="str">
        <f>VLOOKUP(Healthcare!A1613,'Hospitalisation Details'!A1613:L3955,10,FALSE)</f>
        <v>tier - 2</v>
      </c>
      <c r="O1613" s="41" t="str">
        <f>VLOOKUP(A1613,'Hospitalisation Details'!A1612:L3955,11,FALSE)</f>
        <v>tier - 2</v>
      </c>
      <c r="P1613" s="41" t="str">
        <f>VLOOKUP(A1613,'Hospitalisation Details'!A1612:L3955,12)</f>
        <v>R1012</v>
      </c>
      <c r="Q1613" s="44">
        <f ca="1">VLOOKUP(A1613,'Hospitalisation Details'!A1612:L3955,7,FALSE)</f>
        <v>35</v>
      </c>
    </row>
    <row r="1614" spans="1:17" ht="15.5" x14ac:dyDescent="0.35">
      <c r="A1614" s="29" t="s">
        <v>754</v>
      </c>
      <c r="B1614" s="30" t="str">
        <f>VLOOKUP(A1614,'Customer Names'!A1614:E3948,3,FALSE)</f>
        <v>Raab</v>
      </c>
      <c r="C1614" s="31">
        <f>VLOOKUP(A1614,'Medical Examinations'!A1614:J3948,2,FALSE)</f>
        <v>22.63</v>
      </c>
      <c r="D1614" s="30">
        <f>VLOOKUP(A1614,'Medical Examinations'!A1614:J3948,4,FALSE)</f>
        <v>5.09</v>
      </c>
      <c r="E1614" s="32" t="str">
        <f>VLOOKUP(A1614,'Medical Examinations'!A1614:J3948,6,FALSE)</f>
        <v>Yes</v>
      </c>
      <c r="F1614" s="33" t="str">
        <f>VLOOKUP(A1614,'Medical Examinations'!A1614:J3948,7,FALSE)</f>
        <v>No</v>
      </c>
      <c r="G1614" s="33" t="str">
        <f>VLOOKUP(A1614,'Medical Examinations'!A1614:J3948,8,FALSE)</f>
        <v>No</v>
      </c>
      <c r="H1614" s="33">
        <f>VLOOKUP(A1614,'Medical Examinations'!A1614:J3948,9,FALSE)</f>
        <v>0</v>
      </c>
      <c r="I1614" s="33" t="str">
        <f>VLOOKUP(A1614,'Medical Examinations'!A1614:J3948,10,FALSE)</f>
        <v>No</v>
      </c>
      <c r="J1614" s="33" t="str">
        <f>VLOOKUP(A1614,'Medical Examinations'!A1614:J3948,3,FALSE)</f>
        <v>Normal weight</v>
      </c>
      <c r="K1614" s="33" t="str">
        <f>VLOOKUP(A1614,'Medical Examinations'!A1614:J3948,5,FALSE)</f>
        <v>Normal</v>
      </c>
      <c r="L1614" s="34">
        <f>VLOOKUP(Healthcare!A1614,'Hospitalisation Details'!A1614:L3956,6,FALSE)</f>
        <v>34920</v>
      </c>
      <c r="M1614" s="35">
        <f>VLOOKUP(A1614,'Hospitalisation Details'!A1614:L3956,9,FALSE)</f>
        <v>6183.32</v>
      </c>
      <c r="N1614" s="32" t="str">
        <f>VLOOKUP(Healthcare!A1614,'Hospitalisation Details'!A1614:L3956,10,FALSE)</f>
        <v>tier - 2</v>
      </c>
      <c r="O1614" s="33" t="str">
        <f>VLOOKUP(A1614,'Hospitalisation Details'!A1613:L3956,11,FALSE)</f>
        <v>tier - 2</v>
      </c>
      <c r="P1614" s="33" t="str">
        <f>VLOOKUP(A1614,'Hospitalisation Details'!A1613:L3956,12)</f>
        <v>R1012</v>
      </c>
      <c r="Q1614" s="36">
        <f ca="1">VLOOKUP(A1614,'Hospitalisation Details'!A1613:L3956,7,FALSE)</f>
        <v>31</v>
      </c>
    </row>
    <row r="1615" spans="1:17" ht="15.5" x14ac:dyDescent="0.35">
      <c r="A1615" s="37" t="s">
        <v>753</v>
      </c>
      <c r="B1615" s="38" t="str">
        <f>VLOOKUP(A1615,'Customer Names'!A1615:E3949,3,FALSE)</f>
        <v>McKown</v>
      </c>
      <c r="C1615" s="39">
        <f>VLOOKUP(A1615,'Medical Examinations'!A1615:J3949,2,FALSE)</f>
        <v>23.46</v>
      </c>
      <c r="D1615" s="38">
        <f>VLOOKUP(A1615,'Medical Examinations'!A1615:J3949,4,FALSE)</f>
        <v>4.21</v>
      </c>
      <c r="E1615" s="40" t="str">
        <f>VLOOKUP(A1615,'Medical Examinations'!A1615:J3949,6,FALSE)</f>
        <v>No</v>
      </c>
      <c r="F1615" s="41" t="str">
        <f>VLOOKUP(A1615,'Medical Examinations'!A1615:J3949,7,FALSE)</f>
        <v>No</v>
      </c>
      <c r="G1615" s="41" t="str">
        <f>VLOOKUP(A1615,'Medical Examinations'!A1615:J3949,8,FALSE)</f>
        <v>No</v>
      </c>
      <c r="H1615" s="41">
        <f>VLOOKUP(A1615,'Medical Examinations'!A1615:J3949,9,FALSE)</f>
        <v>1</v>
      </c>
      <c r="I1615" s="41" t="str">
        <f>VLOOKUP(A1615,'Medical Examinations'!A1615:J3949,10,FALSE)</f>
        <v>No</v>
      </c>
      <c r="J1615" s="41" t="str">
        <f>VLOOKUP(A1615,'Medical Examinations'!A1615:J3949,3,FALSE)</f>
        <v>Normal weight</v>
      </c>
      <c r="K1615" s="41" t="str">
        <f>VLOOKUP(A1615,'Medical Examinations'!A1615:J3949,5,FALSE)</f>
        <v>Normal</v>
      </c>
      <c r="L1615" s="42">
        <f>VLOOKUP(Healthcare!A1615,'Hospitalisation Details'!A1615:L3957,6,FALSE)</f>
        <v>34613</v>
      </c>
      <c r="M1615" s="43">
        <f>VLOOKUP(A1615,'Hospitalisation Details'!A1615:L3957,9,FALSE)</f>
        <v>6170.96</v>
      </c>
      <c r="N1615" s="40" t="str">
        <f>VLOOKUP(Healthcare!A1615,'Hospitalisation Details'!A1615:L3957,10,FALSE)</f>
        <v>tier - 2</v>
      </c>
      <c r="O1615" s="41" t="str">
        <f>VLOOKUP(A1615,'Hospitalisation Details'!A1614:L3957,11,FALSE)</f>
        <v>tier - 1</v>
      </c>
      <c r="P1615" s="41" t="str">
        <f>VLOOKUP(A1615,'Hospitalisation Details'!A1614:L3957,12)</f>
        <v>R1013</v>
      </c>
      <c r="Q1615" s="44">
        <f ca="1">VLOOKUP(A1615,'Hospitalisation Details'!A1614:L3957,7,FALSE)</f>
        <v>31</v>
      </c>
    </row>
    <row r="1616" spans="1:17" ht="15.5" x14ac:dyDescent="0.35">
      <c r="A1616" s="29" t="s">
        <v>752</v>
      </c>
      <c r="B1616" s="30" t="str">
        <f>VLOOKUP(A1616,'Customer Names'!A1616:E3950,3,FALSE)</f>
        <v>Schiemann</v>
      </c>
      <c r="C1616" s="31">
        <f>VLOOKUP(A1616,'Medical Examinations'!A1616:J3950,2,FALSE)</f>
        <v>22.56</v>
      </c>
      <c r="D1616" s="30">
        <f>VLOOKUP(A1616,'Medical Examinations'!A1616:J3950,4,FALSE)</f>
        <v>4.34</v>
      </c>
      <c r="E1616" s="32" t="str">
        <f>VLOOKUP(A1616,'Medical Examinations'!A1616:J3950,6,FALSE)</f>
        <v>Yes</v>
      </c>
      <c r="F1616" s="33" t="str">
        <f>VLOOKUP(A1616,'Medical Examinations'!A1616:J3950,7,FALSE)</f>
        <v>No</v>
      </c>
      <c r="G1616" s="33" t="str">
        <f>VLOOKUP(A1616,'Medical Examinations'!A1616:J3950,8,FALSE)</f>
        <v>No</v>
      </c>
      <c r="H1616" s="33">
        <f>VLOOKUP(A1616,'Medical Examinations'!A1616:J3950,9,FALSE)</f>
        <v>0</v>
      </c>
      <c r="I1616" s="33" t="str">
        <f>VLOOKUP(A1616,'Medical Examinations'!A1616:J3950,10,FALSE)</f>
        <v>No</v>
      </c>
      <c r="J1616" s="33" t="str">
        <f>VLOOKUP(A1616,'Medical Examinations'!A1616:J3950,3,FALSE)</f>
        <v>Normal weight</v>
      </c>
      <c r="K1616" s="33" t="str">
        <f>VLOOKUP(A1616,'Medical Examinations'!A1616:J3950,5,FALSE)</f>
        <v>Normal</v>
      </c>
      <c r="L1616" s="34">
        <f>VLOOKUP(Healthcare!A1616,'Hospitalisation Details'!A1616:L3958,6,FALSE)</f>
        <v>34987</v>
      </c>
      <c r="M1616" s="35">
        <f>VLOOKUP(A1616,'Hospitalisation Details'!A1616:L3958,9,FALSE)</f>
        <v>6159.57</v>
      </c>
      <c r="N1616" s="32" t="str">
        <f>VLOOKUP(Healthcare!A1616,'Hospitalisation Details'!A1616:L3958,10,FALSE)</f>
        <v>tier - 2</v>
      </c>
      <c r="O1616" s="33" t="str">
        <f>VLOOKUP(A1616,'Hospitalisation Details'!A1615:L3958,11,FALSE)</f>
        <v>tier - 1</v>
      </c>
      <c r="P1616" s="33" t="str">
        <f>VLOOKUP(A1616,'Hospitalisation Details'!A1615:L3958,12)</f>
        <v>R1012</v>
      </c>
      <c r="Q1616" s="36">
        <f ca="1">VLOOKUP(A1616,'Hospitalisation Details'!A1615:L3958,7,FALSE)</f>
        <v>30</v>
      </c>
    </row>
    <row r="1617" spans="1:17" ht="15.5" x14ac:dyDescent="0.35">
      <c r="A1617" s="37" t="s">
        <v>751</v>
      </c>
      <c r="B1617" s="38" t="str">
        <f>VLOOKUP(A1617,'Customer Names'!A1617:E3951,3,FALSE)</f>
        <v>Cress</v>
      </c>
      <c r="C1617" s="39">
        <f>VLOOKUP(A1617,'Medical Examinations'!A1617:J3951,2,FALSE)</f>
        <v>19.28</v>
      </c>
      <c r="D1617" s="38">
        <f>VLOOKUP(A1617,'Medical Examinations'!A1617:J3951,4,FALSE)</f>
        <v>11.85</v>
      </c>
      <c r="E1617" s="40" t="str">
        <f>VLOOKUP(A1617,'Medical Examinations'!A1617:J3951,6,FALSE)</f>
        <v>No</v>
      </c>
      <c r="F1617" s="41" t="str">
        <f>VLOOKUP(A1617,'Medical Examinations'!A1617:J3951,7,FALSE)</f>
        <v>No</v>
      </c>
      <c r="G1617" s="41" t="str">
        <f>VLOOKUP(A1617,'Medical Examinations'!A1617:J3951,8,FALSE)</f>
        <v>No</v>
      </c>
      <c r="H1617" s="41">
        <f>VLOOKUP(A1617,'Medical Examinations'!A1617:J3951,9,FALSE)</f>
        <v>2</v>
      </c>
      <c r="I1617" s="41" t="str">
        <f>VLOOKUP(A1617,'Medical Examinations'!A1617:J3951,10,FALSE)</f>
        <v>No</v>
      </c>
      <c r="J1617" s="41" t="str">
        <f>VLOOKUP(A1617,'Medical Examinations'!A1617:J3951,3,FALSE)</f>
        <v>Normal weight</v>
      </c>
      <c r="K1617" s="41" t="str">
        <f>VLOOKUP(A1617,'Medical Examinations'!A1617:J3951,5,FALSE)</f>
        <v>Diabetese</v>
      </c>
      <c r="L1617" s="42">
        <f>VLOOKUP(Healthcare!A1617,'Hospitalisation Details'!A1617:L3959,6,FALSE)</f>
        <v>34279</v>
      </c>
      <c r="M1617" s="43">
        <f>VLOOKUP(A1617,'Hospitalisation Details'!A1617:L3959,9,FALSE)</f>
        <v>6152.05</v>
      </c>
      <c r="N1617" s="40" t="str">
        <f>VLOOKUP(Healthcare!A1617,'Hospitalisation Details'!A1617:L3959,10,FALSE)</f>
        <v>tier - 2</v>
      </c>
      <c r="O1617" s="41" t="str">
        <f>VLOOKUP(A1617,'Hospitalisation Details'!A1616:L3959,11,FALSE)</f>
        <v>tier - 3</v>
      </c>
      <c r="P1617" s="41" t="str">
        <f>VLOOKUP(A1617,'Hospitalisation Details'!A1616:L3959,12)</f>
        <v>R1013</v>
      </c>
      <c r="Q1617" s="44">
        <f ca="1">VLOOKUP(A1617,'Hospitalisation Details'!A1616:L3959,7,FALSE)</f>
        <v>32</v>
      </c>
    </row>
    <row r="1618" spans="1:17" ht="15.5" x14ac:dyDescent="0.35">
      <c r="A1618" s="29" t="s">
        <v>750</v>
      </c>
      <c r="B1618" s="30" t="str">
        <f>VLOOKUP(A1618,'Customer Names'!A1618:E3952,3,FALSE)</f>
        <v>Mawson</v>
      </c>
      <c r="C1618" s="31">
        <f>VLOOKUP(A1618,'Medical Examinations'!A1618:J3952,2,FALSE)</f>
        <v>15.37</v>
      </c>
      <c r="D1618" s="30">
        <f>VLOOKUP(A1618,'Medical Examinations'!A1618:J3952,4,FALSE)</f>
        <v>9.61</v>
      </c>
      <c r="E1618" s="32" t="str">
        <f>VLOOKUP(A1618,'Medical Examinations'!A1618:J3952,6,FALSE)</f>
        <v>Yes</v>
      </c>
      <c r="F1618" s="33" t="str">
        <f>VLOOKUP(A1618,'Medical Examinations'!A1618:J3952,7,FALSE)</f>
        <v>No</v>
      </c>
      <c r="G1618" s="33" t="str">
        <f>VLOOKUP(A1618,'Medical Examinations'!A1618:J3952,8,FALSE)</f>
        <v>No</v>
      </c>
      <c r="H1618" s="33">
        <f>VLOOKUP(A1618,'Medical Examinations'!A1618:J3952,9,FALSE)</f>
        <v>2</v>
      </c>
      <c r="I1618" s="33" t="str">
        <f>VLOOKUP(A1618,'Medical Examinations'!A1618:J3952,10,FALSE)</f>
        <v>No</v>
      </c>
      <c r="J1618" s="33" t="str">
        <f>VLOOKUP(A1618,'Medical Examinations'!A1618:J3952,3,FALSE)</f>
        <v>Underweight</v>
      </c>
      <c r="K1618" s="33" t="str">
        <f>VLOOKUP(A1618,'Medical Examinations'!A1618:J3952,5,FALSE)</f>
        <v>Diabetese</v>
      </c>
      <c r="L1618" s="34">
        <f>VLOOKUP(Healthcare!A1618,'Hospitalisation Details'!A1618:L3960,6,FALSE)</f>
        <v>33160</v>
      </c>
      <c r="M1618" s="35">
        <f>VLOOKUP(A1618,'Hospitalisation Details'!A1618:L3960,9,FALSE)</f>
        <v>6147.12</v>
      </c>
      <c r="N1618" s="32" t="str">
        <f>VLOOKUP(Healthcare!A1618,'Hospitalisation Details'!A1618:L3960,10,FALSE)</f>
        <v>tier - 2</v>
      </c>
      <c r="O1618" s="33" t="str">
        <f>VLOOKUP(A1618,'Hospitalisation Details'!A1617:L3960,11,FALSE)</f>
        <v>tier - 3</v>
      </c>
      <c r="P1618" s="33" t="str">
        <f>VLOOKUP(A1618,'Hospitalisation Details'!A1617:L3960,12)</f>
        <v>R1012</v>
      </c>
      <c r="Q1618" s="36">
        <f ca="1">VLOOKUP(A1618,'Hospitalisation Details'!A1617:L3960,7,FALSE)</f>
        <v>35</v>
      </c>
    </row>
    <row r="1619" spans="1:17" ht="15.5" x14ac:dyDescent="0.35">
      <c r="A1619" s="37" t="s">
        <v>749</v>
      </c>
      <c r="B1619" s="38" t="str">
        <f>VLOOKUP(A1619,'Customer Names'!A1619:E3953,3,FALSE)</f>
        <v>Wigginton</v>
      </c>
      <c r="C1619" s="39">
        <f>VLOOKUP(A1619,'Medical Examinations'!A1619:J3953,2,FALSE)</f>
        <v>18.71</v>
      </c>
      <c r="D1619" s="38">
        <f>VLOOKUP(A1619,'Medical Examinations'!A1619:J3953,4,FALSE)</f>
        <v>5.29</v>
      </c>
      <c r="E1619" s="40" t="str">
        <f>VLOOKUP(A1619,'Medical Examinations'!A1619:J3953,6,FALSE)</f>
        <v>Yes</v>
      </c>
      <c r="F1619" s="41" t="str">
        <f>VLOOKUP(A1619,'Medical Examinations'!A1619:J3953,7,FALSE)</f>
        <v>No</v>
      </c>
      <c r="G1619" s="41" t="str">
        <f>VLOOKUP(A1619,'Medical Examinations'!A1619:J3953,8,FALSE)</f>
        <v>No</v>
      </c>
      <c r="H1619" s="41">
        <f>VLOOKUP(A1619,'Medical Examinations'!A1619:J3953,9,FALSE)</f>
        <v>0</v>
      </c>
      <c r="I1619" s="41" t="str">
        <f>VLOOKUP(A1619,'Medical Examinations'!A1619:J3953,10,FALSE)</f>
        <v>No</v>
      </c>
      <c r="J1619" s="41" t="str">
        <f>VLOOKUP(A1619,'Medical Examinations'!A1619:J3953,3,FALSE)</f>
        <v>Normal weight</v>
      </c>
      <c r="K1619" s="41" t="str">
        <f>VLOOKUP(A1619,'Medical Examinations'!A1619:J3953,5,FALSE)</f>
        <v>Normal</v>
      </c>
      <c r="L1619" s="42">
        <f>VLOOKUP(Healthcare!A1619,'Hospitalisation Details'!A1619:L3961,6,FALSE)</f>
        <v>35411</v>
      </c>
      <c r="M1619" s="43">
        <f>VLOOKUP(A1619,'Hospitalisation Details'!A1619:L3961,9,FALSE)</f>
        <v>6139.14</v>
      </c>
      <c r="N1619" s="40" t="str">
        <f>VLOOKUP(Healthcare!A1619,'Hospitalisation Details'!A1619:L3961,10,FALSE)</f>
        <v>tier - 2</v>
      </c>
      <c r="O1619" s="41" t="str">
        <f>VLOOKUP(A1619,'Hospitalisation Details'!A1618:L3961,11,FALSE)</f>
        <v>tier - 3</v>
      </c>
      <c r="P1619" s="41" t="str">
        <f>VLOOKUP(A1619,'Hospitalisation Details'!A1618:L3961,12)</f>
        <v>R1013</v>
      </c>
      <c r="Q1619" s="44">
        <f ca="1">VLOOKUP(A1619,'Hospitalisation Details'!A1618:L3961,7,FALSE)</f>
        <v>29</v>
      </c>
    </row>
    <row r="1620" spans="1:17" ht="15.5" x14ac:dyDescent="0.35">
      <c r="A1620" s="29" t="s">
        <v>748</v>
      </c>
      <c r="B1620" s="30" t="str">
        <f>VLOOKUP(A1620,'Customer Names'!A1620:E3954,3,FALSE)</f>
        <v>Wang</v>
      </c>
      <c r="C1620" s="31">
        <f>VLOOKUP(A1620,'Medical Examinations'!A1620:J3954,2,FALSE)</f>
        <v>20.61</v>
      </c>
      <c r="D1620" s="30">
        <f>VLOOKUP(A1620,'Medical Examinations'!A1620:J3954,4,FALSE)</f>
        <v>6.89</v>
      </c>
      <c r="E1620" s="32" t="str">
        <f>VLOOKUP(A1620,'Medical Examinations'!A1620:J3954,6,FALSE)</f>
        <v>No</v>
      </c>
      <c r="F1620" s="33" t="str">
        <f>VLOOKUP(A1620,'Medical Examinations'!A1620:J3954,7,FALSE)</f>
        <v>No</v>
      </c>
      <c r="G1620" s="33" t="str">
        <f>VLOOKUP(A1620,'Medical Examinations'!A1620:J3954,8,FALSE)</f>
        <v>No</v>
      </c>
      <c r="H1620" s="33">
        <f>VLOOKUP(A1620,'Medical Examinations'!A1620:J3954,9,FALSE)</f>
        <v>0</v>
      </c>
      <c r="I1620" s="33" t="str">
        <f>VLOOKUP(A1620,'Medical Examinations'!A1620:J3954,10,FALSE)</f>
        <v>No</v>
      </c>
      <c r="J1620" s="33" t="str">
        <f>VLOOKUP(A1620,'Medical Examinations'!A1620:J3954,3,FALSE)</f>
        <v>Normal weight</v>
      </c>
      <c r="K1620" s="33" t="str">
        <f>VLOOKUP(A1620,'Medical Examinations'!A1620:J3954,5,FALSE)</f>
        <v>Diabetese</v>
      </c>
      <c r="L1620" s="34">
        <f>VLOOKUP(Healthcare!A1620,'Hospitalisation Details'!A1620:L3962,6,FALSE)</f>
        <v>36043</v>
      </c>
      <c r="M1620" s="35">
        <f>VLOOKUP(A1620,'Hospitalisation Details'!A1620:L3962,9,FALSE)</f>
        <v>6138.58</v>
      </c>
      <c r="N1620" s="32" t="str">
        <f>VLOOKUP(Healthcare!A1620,'Hospitalisation Details'!A1620:L3962,10,FALSE)</f>
        <v>tier - 2</v>
      </c>
      <c r="O1620" s="33" t="str">
        <f>VLOOKUP(A1620,'Hospitalisation Details'!A1619:L3962,11,FALSE)</f>
        <v>tier - 1</v>
      </c>
      <c r="P1620" s="33" t="str">
        <f>VLOOKUP(A1620,'Hospitalisation Details'!A1619:L3962,12)</f>
        <v>R1013</v>
      </c>
      <c r="Q1620" s="36">
        <f ca="1">VLOOKUP(A1620,'Hospitalisation Details'!A1619:L3962,7,FALSE)</f>
        <v>28</v>
      </c>
    </row>
    <row r="1621" spans="1:17" ht="15.5" x14ac:dyDescent="0.35">
      <c r="A1621" s="37" t="s">
        <v>747</v>
      </c>
      <c r="B1621" s="38" t="str">
        <f>VLOOKUP(A1621,'Customer Names'!A1621:E3955,3,FALSE)</f>
        <v>Schroeder</v>
      </c>
      <c r="C1621" s="39">
        <f>VLOOKUP(A1621,'Medical Examinations'!A1621:J3955,2,FALSE)</f>
        <v>15.99</v>
      </c>
      <c r="D1621" s="38">
        <f>VLOOKUP(A1621,'Medical Examinations'!A1621:J3955,4,FALSE)</f>
        <v>4.57</v>
      </c>
      <c r="E1621" s="40" t="str">
        <f>VLOOKUP(A1621,'Medical Examinations'!A1621:J3955,6,FALSE)</f>
        <v>Yes</v>
      </c>
      <c r="F1621" s="41" t="str">
        <f>VLOOKUP(A1621,'Medical Examinations'!A1621:J3955,7,FALSE)</f>
        <v>No</v>
      </c>
      <c r="G1621" s="41" t="str">
        <f>VLOOKUP(A1621,'Medical Examinations'!A1621:J3955,8,FALSE)</f>
        <v>Yes</v>
      </c>
      <c r="H1621" s="41">
        <f>VLOOKUP(A1621,'Medical Examinations'!A1621:J3955,9,FALSE)</f>
        <v>1</v>
      </c>
      <c r="I1621" s="41" t="str">
        <f>VLOOKUP(A1621,'Medical Examinations'!A1621:J3955,10,FALSE)</f>
        <v>No</v>
      </c>
      <c r="J1621" s="41" t="str">
        <f>VLOOKUP(A1621,'Medical Examinations'!A1621:J3955,3,FALSE)</f>
        <v>Underweight</v>
      </c>
      <c r="K1621" s="41" t="str">
        <f>VLOOKUP(A1621,'Medical Examinations'!A1621:J3955,5,FALSE)</f>
        <v>Normal</v>
      </c>
      <c r="L1621" s="42">
        <f>VLOOKUP(Healthcare!A1621,'Hospitalisation Details'!A1621:L3963,6,FALSE)</f>
        <v>36473</v>
      </c>
      <c r="M1621" s="43">
        <f>VLOOKUP(A1621,'Hospitalisation Details'!A1621:L3963,9,FALSE)</f>
        <v>6138.5</v>
      </c>
      <c r="N1621" s="40" t="str">
        <f>VLOOKUP(Healthcare!A1621,'Hospitalisation Details'!A1621:L3963,10,FALSE)</f>
        <v>tier - 2</v>
      </c>
      <c r="O1621" s="41" t="str">
        <f>VLOOKUP(A1621,'Hospitalisation Details'!A1620:L3963,11,FALSE)</f>
        <v>tier - 2</v>
      </c>
      <c r="P1621" s="41" t="str">
        <f>VLOOKUP(A1621,'Hospitalisation Details'!A1620:L3963,12)</f>
        <v>R1011</v>
      </c>
      <c r="Q1621" s="44">
        <f ca="1">VLOOKUP(A1621,'Hospitalisation Details'!A1620:L3963,7,FALSE)</f>
        <v>26</v>
      </c>
    </row>
    <row r="1622" spans="1:17" ht="15.5" x14ac:dyDescent="0.35">
      <c r="A1622" s="29" t="s">
        <v>746</v>
      </c>
      <c r="B1622" s="30" t="str">
        <f>VLOOKUP(A1622,'Customer Names'!A1622:E3956,3,FALSE)</f>
        <v>Leonard</v>
      </c>
      <c r="C1622" s="31">
        <f>VLOOKUP(A1622,'Medical Examinations'!A1622:J3956,2,FALSE)</f>
        <v>33.155000000000001</v>
      </c>
      <c r="D1622" s="30">
        <f>VLOOKUP(A1622,'Medical Examinations'!A1622:J3956,4,FALSE)</f>
        <v>4.32</v>
      </c>
      <c r="E1622" s="32" t="str">
        <f>VLOOKUP(A1622,'Medical Examinations'!A1622:J3956,6,FALSE)</f>
        <v>No</v>
      </c>
      <c r="F1622" s="33" t="str">
        <f>VLOOKUP(A1622,'Medical Examinations'!A1622:J3956,7,FALSE)</f>
        <v>No</v>
      </c>
      <c r="G1622" s="33" t="str">
        <f>VLOOKUP(A1622,'Medical Examinations'!A1622:J3956,8,FALSE)</f>
        <v>No</v>
      </c>
      <c r="H1622" s="33">
        <f>VLOOKUP(A1622,'Medical Examinations'!A1622:J3956,9,FALSE)</f>
        <v>0</v>
      </c>
      <c r="I1622" s="33" t="str">
        <f>VLOOKUP(A1622,'Medical Examinations'!A1622:J3956,10,FALSE)</f>
        <v>No</v>
      </c>
      <c r="J1622" s="33" t="str">
        <f>VLOOKUP(A1622,'Medical Examinations'!A1622:J3956,3,FALSE)</f>
        <v>Obesity</v>
      </c>
      <c r="K1622" s="33" t="str">
        <f>VLOOKUP(A1622,'Medical Examinations'!A1622:J3956,5,FALSE)</f>
        <v>Normal</v>
      </c>
      <c r="L1622" s="34">
        <f>VLOOKUP(Healthcare!A1622,'Hospitalisation Details'!A1622:L3964,6,FALSE)</f>
        <v>33103</v>
      </c>
      <c r="M1622" s="35">
        <f>VLOOKUP(A1622,'Hospitalisation Details'!A1622:L3964,9,FALSE)</f>
        <v>6128.8</v>
      </c>
      <c r="N1622" s="32" t="str">
        <f>VLOOKUP(Healthcare!A1622,'Hospitalisation Details'!A1622:L3964,10,FALSE)</f>
        <v>tier - 2</v>
      </c>
      <c r="O1622" s="33" t="str">
        <f>VLOOKUP(A1622,'Hospitalisation Details'!A1621:L3964,11,FALSE)</f>
        <v>tier - 3</v>
      </c>
      <c r="P1622" s="33" t="str">
        <f>VLOOKUP(A1622,'Hospitalisation Details'!A1621:L3964,12)</f>
        <v>R1012</v>
      </c>
      <c r="Q1622" s="36">
        <f ca="1">VLOOKUP(A1622,'Hospitalisation Details'!A1621:L3964,7,FALSE)</f>
        <v>36</v>
      </c>
    </row>
    <row r="1623" spans="1:17" ht="15.5" x14ac:dyDescent="0.35">
      <c r="A1623" s="37" t="s">
        <v>745</v>
      </c>
      <c r="B1623" s="38" t="str">
        <f>VLOOKUP(A1623,'Customer Names'!A1623:E3957,3,FALSE)</f>
        <v>Tissue</v>
      </c>
      <c r="C1623" s="39">
        <f>VLOOKUP(A1623,'Medical Examinations'!A1623:J3957,2,FALSE)</f>
        <v>26.22</v>
      </c>
      <c r="D1623" s="38">
        <f>VLOOKUP(A1623,'Medical Examinations'!A1623:J3957,4,FALSE)</f>
        <v>5.57</v>
      </c>
      <c r="E1623" s="40" t="str">
        <f>VLOOKUP(A1623,'Medical Examinations'!A1623:J3957,6,FALSE)</f>
        <v>Yes</v>
      </c>
      <c r="F1623" s="41" t="str">
        <f>VLOOKUP(A1623,'Medical Examinations'!A1623:J3957,7,FALSE)</f>
        <v>No</v>
      </c>
      <c r="G1623" s="41" t="str">
        <f>VLOOKUP(A1623,'Medical Examinations'!A1623:J3957,8,FALSE)</f>
        <v>Yes</v>
      </c>
      <c r="H1623" s="41">
        <f>VLOOKUP(A1623,'Medical Examinations'!A1623:J3957,9,FALSE)</f>
        <v>1</v>
      </c>
      <c r="I1623" s="41" t="str">
        <f>VLOOKUP(A1623,'Medical Examinations'!A1623:J3957,10,FALSE)</f>
        <v>No</v>
      </c>
      <c r="J1623" s="41" t="str">
        <f>VLOOKUP(A1623,'Medical Examinations'!A1623:J3957,3,FALSE)</f>
        <v>Overweight</v>
      </c>
      <c r="K1623" s="41" t="str">
        <f>VLOOKUP(A1623,'Medical Examinations'!A1623:J3957,5,FALSE)</f>
        <v>Normal</v>
      </c>
      <c r="L1623" s="42">
        <f>VLOOKUP(Healthcare!A1623,'Hospitalisation Details'!A1623:L3965,6,FALSE)</f>
        <v>34289</v>
      </c>
      <c r="M1623" s="43">
        <f>VLOOKUP(A1623,'Hospitalisation Details'!A1623:L3965,9,FALSE)</f>
        <v>6123.57</v>
      </c>
      <c r="N1623" s="40" t="str">
        <f>VLOOKUP(Healthcare!A1623,'Hospitalisation Details'!A1623:L3965,10,FALSE)</f>
        <v>tier - 3</v>
      </c>
      <c r="O1623" s="41" t="str">
        <f>VLOOKUP(A1623,'Hospitalisation Details'!A1622:L3965,11,FALSE)</f>
        <v>tier - 2</v>
      </c>
      <c r="P1623" s="41" t="str">
        <f>VLOOKUP(A1623,'Hospitalisation Details'!A1622:L3965,12)</f>
        <v>R1012</v>
      </c>
      <c r="Q1623" s="44">
        <f ca="1">VLOOKUP(A1623,'Hospitalisation Details'!A1622:L3965,7,FALSE)</f>
        <v>32</v>
      </c>
    </row>
    <row r="1624" spans="1:17" ht="15.5" x14ac:dyDescent="0.35">
      <c r="A1624" s="29" t="s">
        <v>744</v>
      </c>
      <c r="B1624" s="30" t="str">
        <f>VLOOKUP(A1624,'Customer Names'!A1624:E3958,3,FALSE)</f>
        <v>Wood</v>
      </c>
      <c r="C1624" s="31">
        <f>VLOOKUP(A1624,'Medical Examinations'!A1624:J3958,2,FALSE)</f>
        <v>21.85</v>
      </c>
      <c r="D1624" s="30">
        <f>VLOOKUP(A1624,'Medical Examinations'!A1624:J3958,4,FALSE)</f>
        <v>5.26</v>
      </c>
      <c r="E1624" s="32" t="str">
        <f>VLOOKUP(A1624,'Medical Examinations'!A1624:J3958,6,FALSE)</f>
        <v>Yes</v>
      </c>
      <c r="F1624" s="33" t="str">
        <f>VLOOKUP(A1624,'Medical Examinations'!A1624:J3958,7,FALSE)</f>
        <v>No</v>
      </c>
      <c r="G1624" s="33" t="str">
        <f>VLOOKUP(A1624,'Medical Examinations'!A1624:J3958,8,FALSE)</f>
        <v>Yes</v>
      </c>
      <c r="H1624" s="33">
        <f>VLOOKUP(A1624,'Medical Examinations'!A1624:J3958,9,FALSE)</f>
        <v>1</v>
      </c>
      <c r="I1624" s="33" t="str">
        <f>VLOOKUP(A1624,'Medical Examinations'!A1624:J3958,10,FALSE)</f>
        <v>No</v>
      </c>
      <c r="J1624" s="33" t="str">
        <f>VLOOKUP(A1624,'Medical Examinations'!A1624:J3958,3,FALSE)</f>
        <v>Normal weight</v>
      </c>
      <c r="K1624" s="33" t="str">
        <f>VLOOKUP(A1624,'Medical Examinations'!A1624:J3958,5,FALSE)</f>
        <v>Normal</v>
      </c>
      <c r="L1624" s="34">
        <f>VLOOKUP(Healthcare!A1624,'Hospitalisation Details'!A1624:L3966,6,FALSE)</f>
        <v>34192</v>
      </c>
      <c r="M1624" s="35">
        <f>VLOOKUP(A1624,'Hospitalisation Details'!A1624:L3966,9,FALSE)</f>
        <v>6117.49</v>
      </c>
      <c r="N1624" s="32" t="str">
        <f>VLOOKUP(Healthcare!A1624,'Hospitalisation Details'!A1624:L3966,10,FALSE)</f>
        <v>tier - 2</v>
      </c>
      <c r="O1624" s="33" t="str">
        <f>VLOOKUP(A1624,'Hospitalisation Details'!A1623:L3966,11,FALSE)</f>
        <v>tier - 3</v>
      </c>
      <c r="P1624" s="33" t="str">
        <f>VLOOKUP(A1624,'Hospitalisation Details'!A1623:L3966,12)</f>
        <v>R1012</v>
      </c>
      <c r="Q1624" s="36">
        <f ca="1">VLOOKUP(A1624,'Hospitalisation Details'!A1623:L3966,7,FALSE)</f>
        <v>33</v>
      </c>
    </row>
    <row r="1625" spans="1:17" ht="15.5" x14ac:dyDescent="0.35">
      <c r="A1625" s="37" t="s">
        <v>743</v>
      </c>
      <c r="B1625" s="38" t="str">
        <f>VLOOKUP(A1625,'Customer Names'!A1625:E3959,3,FALSE)</f>
        <v>Denny</v>
      </c>
      <c r="C1625" s="39">
        <f>VLOOKUP(A1625,'Medical Examinations'!A1625:J3959,2,FALSE)</f>
        <v>30.495000000000001</v>
      </c>
      <c r="D1625" s="38">
        <f>VLOOKUP(A1625,'Medical Examinations'!A1625:J3959,4,FALSE)</f>
        <v>6.25</v>
      </c>
      <c r="E1625" s="40" t="str">
        <f>VLOOKUP(A1625,'Medical Examinations'!A1625:J3959,6,FALSE)</f>
        <v>No</v>
      </c>
      <c r="F1625" s="41" t="str">
        <f>VLOOKUP(A1625,'Medical Examinations'!A1625:J3959,7,FALSE)</f>
        <v>No</v>
      </c>
      <c r="G1625" s="41" t="str">
        <f>VLOOKUP(A1625,'Medical Examinations'!A1625:J3959,8,FALSE)</f>
        <v>No</v>
      </c>
      <c r="H1625" s="41">
        <f>VLOOKUP(A1625,'Medical Examinations'!A1625:J3959,9,FALSE)</f>
        <v>0</v>
      </c>
      <c r="I1625" s="41" t="str">
        <f>VLOOKUP(A1625,'Medical Examinations'!A1625:J3959,10,FALSE)</f>
        <v>No</v>
      </c>
      <c r="J1625" s="41" t="str">
        <f>VLOOKUP(A1625,'Medical Examinations'!A1625:J3959,3,FALSE)</f>
        <v>Obesity</v>
      </c>
      <c r="K1625" s="41" t="str">
        <f>VLOOKUP(A1625,'Medical Examinations'!A1625:J3959,5,FALSE)</f>
        <v>Prediabetese</v>
      </c>
      <c r="L1625" s="42">
        <f>VLOOKUP(Healthcare!A1625,'Hospitalisation Details'!A1625:L3967,6,FALSE)</f>
        <v>33444</v>
      </c>
      <c r="M1625" s="43">
        <f>VLOOKUP(A1625,'Hospitalisation Details'!A1625:L3967,9,FALSE)</f>
        <v>6113.23</v>
      </c>
      <c r="N1625" s="40" t="str">
        <f>VLOOKUP(Healthcare!A1625,'Hospitalisation Details'!A1625:L3967,10,FALSE)</f>
        <v>tier - 2</v>
      </c>
      <c r="O1625" s="41" t="str">
        <f>VLOOKUP(A1625,'Hospitalisation Details'!A1624:L3967,11,FALSE)</f>
        <v>tier - 2</v>
      </c>
      <c r="P1625" s="41" t="str">
        <f>VLOOKUP(A1625,'Hospitalisation Details'!A1624:L3967,12)</f>
        <v>R1024</v>
      </c>
      <c r="Q1625" s="44">
        <f ca="1">VLOOKUP(A1625,'Hospitalisation Details'!A1624:L3967,7,FALSE)</f>
        <v>35</v>
      </c>
    </row>
    <row r="1626" spans="1:17" ht="15.5" x14ac:dyDescent="0.35">
      <c r="A1626" s="29" t="s">
        <v>742</v>
      </c>
      <c r="B1626" s="30" t="str">
        <f>VLOOKUP(A1626,'Customer Names'!A1626:E3960,3,FALSE)</f>
        <v>Testa</v>
      </c>
      <c r="C1626" s="31">
        <f>VLOOKUP(A1626,'Medical Examinations'!A1626:J3960,2,FALSE)</f>
        <v>34.104999999999997</v>
      </c>
      <c r="D1626" s="30">
        <f>VLOOKUP(A1626,'Medical Examinations'!A1626:J3960,4,FALSE)</f>
        <v>5.67</v>
      </c>
      <c r="E1626" s="32" t="str">
        <f>VLOOKUP(A1626,'Medical Examinations'!A1626:J3960,6,FALSE)</f>
        <v>Yes</v>
      </c>
      <c r="F1626" s="33" t="str">
        <f>VLOOKUP(A1626,'Medical Examinations'!A1626:J3960,7,FALSE)</f>
        <v>No</v>
      </c>
      <c r="G1626" s="33" t="str">
        <f>VLOOKUP(A1626,'Medical Examinations'!A1626:J3960,8,FALSE)</f>
        <v>No</v>
      </c>
      <c r="H1626" s="33">
        <f>VLOOKUP(A1626,'Medical Examinations'!A1626:J3960,9,FALSE)</f>
        <v>0</v>
      </c>
      <c r="I1626" s="33" t="str">
        <f>VLOOKUP(A1626,'Medical Examinations'!A1626:J3960,10,FALSE)</f>
        <v>No</v>
      </c>
      <c r="J1626" s="33" t="str">
        <f>VLOOKUP(A1626,'Medical Examinations'!A1626:J3960,3,FALSE)</f>
        <v>Obesity</v>
      </c>
      <c r="K1626" s="33" t="str">
        <f>VLOOKUP(A1626,'Medical Examinations'!A1626:J3960,5,FALSE)</f>
        <v>Normal</v>
      </c>
      <c r="L1626" s="34">
        <f>VLOOKUP(Healthcare!A1626,'Hospitalisation Details'!A1626:L3968,6,FALSE)</f>
        <v>34901</v>
      </c>
      <c r="M1626" s="35">
        <f>VLOOKUP(A1626,'Hospitalisation Details'!A1626:L3968,9,FALSE)</f>
        <v>6112.35</v>
      </c>
      <c r="N1626" s="32" t="str">
        <f>VLOOKUP(Healthcare!A1626,'Hospitalisation Details'!A1626:L3968,10,FALSE)</f>
        <v>tier - 2</v>
      </c>
      <c r="O1626" s="33" t="str">
        <f>VLOOKUP(A1626,'Hospitalisation Details'!A1625:L3968,11,FALSE)</f>
        <v>tier - 1</v>
      </c>
      <c r="P1626" s="33" t="str">
        <f>VLOOKUP(A1626,'Hospitalisation Details'!A1625:L3968,12)</f>
        <v>R1012</v>
      </c>
      <c r="Q1626" s="36">
        <f ca="1">VLOOKUP(A1626,'Hospitalisation Details'!A1625:L3968,7,FALSE)</f>
        <v>31</v>
      </c>
    </row>
    <row r="1627" spans="1:17" ht="15.5" x14ac:dyDescent="0.35">
      <c r="A1627" s="37" t="s">
        <v>741</v>
      </c>
      <c r="B1627" s="38" t="str">
        <f>VLOOKUP(A1627,'Customer Names'!A1627:E3961,3,FALSE)</f>
        <v>Mooney</v>
      </c>
      <c r="C1627" s="39">
        <f>VLOOKUP(A1627,'Medical Examinations'!A1627:J3961,2,FALSE)</f>
        <v>32.770000000000003</v>
      </c>
      <c r="D1627" s="38">
        <f>VLOOKUP(A1627,'Medical Examinations'!A1627:J3961,4,FALSE)</f>
        <v>4.42</v>
      </c>
      <c r="E1627" s="40" t="str">
        <f>VLOOKUP(A1627,'Medical Examinations'!A1627:J3961,6,FALSE)</f>
        <v>Yes</v>
      </c>
      <c r="F1627" s="41" t="str">
        <f>VLOOKUP(A1627,'Medical Examinations'!A1627:J3961,7,FALSE)</f>
        <v>No</v>
      </c>
      <c r="G1627" s="41" t="str">
        <f>VLOOKUP(A1627,'Medical Examinations'!A1627:J3961,8,FALSE)</f>
        <v>No</v>
      </c>
      <c r="H1627" s="41">
        <f>VLOOKUP(A1627,'Medical Examinations'!A1627:J3961,9,FALSE)</f>
        <v>1</v>
      </c>
      <c r="I1627" s="41" t="str">
        <f>VLOOKUP(A1627,'Medical Examinations'!A1627:J3961,10,FALSE)</f>
        <v>No</v>
      </c>
      <c r="J1627" s="41" t="str">
        <f>VLOOKUP(A1627,'Medical Examinations'!A1627:J3961,3,FALSE)</f>
        <v>Obesity</v>
      </c>
      <c r="K1627" s="41" t="str">
        <f>VLOOKUP(A1627,'Medical Examinations'!A1627:J3961,5,FALSE)</f>
        <v>Normal</v>
      </c>
      <c r="L1627" s="42">
        <f>VLOOKUP(Healthcare!A1627,'Hospitalisation Details'!A1627:L3969,6,FALSE)</f>
        <v>34951</v>
      </c>
      <c r="M1627" s="43">
        <f>VLOOKUP(A1627,'Hospitalisation Details'!A1627:L3969,9,FALSE)</f>
        <v>6111.95</v>
      </c>
      <c r="N1627" s="40" t="str">
        <f>VLOOKUP(Healthcare!A1627,'Hospitalisation Details'!A1627:L3969,10,FALSE)</f>
        <v>tier - 2</v>
      </c>
      <c r="O1627" s="41" t="str">
        <f>VLOOKUP(A1627,'Hospitalisation Details'!A1626:L3969,11,FALSE)</f>
        <v>tier - 3</v>
      </c>
      <c r="P1627" s="41" t="str">
        <f>VLOOKUP(A1627,'Hospitalisation Details'!A1626:L3969,12)</f>
        <v>R1026</v>
      </c>
      <c r="Q1627" s="44">
        <f ca="1">VLOOKUP(A1627,'Hospitalisation Details'!A1626:L3969,7,FALSE)</f>
        <v>31</v>
      </c>
    </row>
    <row r="1628" spans="1:17" ht="15.5" x14ac:dyDescent="0.35">
      <c r="A1628" s="29" t="s">
        <v>740</v>
      </c>
      <c r="B1628" s="30" t="str">
        <f>VLOOKUP(A1628,'Customer Names'!A1628:E3962,3,FALSE)</f>
        <v>Buchholtz</v>
      </c>
      <c r="C1628" s="31">
        <f>VLOOKUP(A1628,'Medical Examinations'!A1628:J3962,2,FALSE)</f>
        <v>16.850000000000001</v>
      </c>
      <c r="D1628" s="30">
        <f>VLOOKUP(A1628,'Medical Examinations'!A1628:J3962,4,FALSE)</f>
        <v>11.75</v>
      </c>
      <c r="E1628" s="32" t="str">
        <f>VLOOKUP(A1628,'Medical Examinations'!A1628:J3962,6,FALSE)</f>
        <v>Yes</v>
      </c>
      <c r="F1628" s="33" t="str">
        <f>VLOOKUP(A1628,'Medical Examinations'!A1628:J3962,7,FALSE)</f>
        <v>No</v>
      </c>
      <c r="G1628" s="33" t="str">
        <f>VLOOKUP(A1628,'Medical Examinations'!A1628:J3962,8,FALSE)</f>
        <v>No</v>
      </c>
      <c r="H1628" s="33">
        <f>VLOOKUP(A1628,'Medical Examinations'!A1628:J3962,9,FALSE)</f>
        <v>2</v>
      </c>
      <c r="I1628" s="33" t="str">
        <f>VLOOKUP(A1628,'Medical Examinations'!A1628:J3962,10,FALSE)</f>
        <v>No</v>
      </c>
      <c r="J1628" s="33" t="str">
        <f>VLOOKUP(A1628,'Medical Examinations'!A1628:J3962,3,FALSE)</f>
        <v>Underweight</v>
      </c>
      <c r="K1628" s="33" t="str">
        <f>VLOOKUP(A1628,'Medical Examinations'!A1628:J3962,5,FALSE)</f>
        <v>Diabetese</v>
      </c>
      <c r="L1628" s="34">
        <f>VLOOKUP(Healthcare!A1628,'Hospitalisation Details'!A1628:L3970,6,FALSE)</f>
        <v>33033</v>
      </c>
      <c r="M1628" s="35">
        <f>VLOOKUP(A1628,'Hospitalisation Details'!A1628:L3970,9,FALSE)</f>
        <v>6098.38</v>
      </c>
      <c r="N1628" s="32" t="str">
        <f>VLOOKUP(Healthcare!A1628,'Hospitalisation Details'!A1628:L3970,10,FALSE)</f>
        <v>tier - 2</v>
      </c>
      <c r="O1628" s="33" t="str">
        <f>VLOOKUP(A1628,'Hospitalisation Details'!A1627:L3970,11,FALSE)</f>
        <v>tier - 2</v>
      </c>
      <c r="P1628" s="33" t="str">
        <f>VLOOKUP(A1628,'Hospitalisation Details'!A1627:L3970,12)</f>
        <v>R1013</v>
      </c>
      <c r="Q1628" s="36">
        <f ca="1">VLOOKUP(A1628,'Hospitalisation Details'!A1627:L3970,7,FALSE)</f>
        <v>36</v>
      </c>
    </row>
    <row r="1629" spans="1:17" ht="15.5" x14ac:dyDescent="0.35">
      <c r="A1629" s="37" t="s">
        <v>739</v>
      </c>
      <c r="B1629" s="38" t="str">
        <f>VLOOKUP(A1629,'Customer Names'!A1629:E3963,3,FALSE)</f>
        <v>Hoyt</v>
      </c>
      <c r="C1629" s="39">
        <f>VLOOKUP(A1629,'Medical Examinations'!A1629:J3963,2,FALSE)</f>
        <v>34.700000000000003</v>
      </c>
      <c r="D1629" s="38">
        <f>VLOOKUP(A1629,'Medical Examinations'!A1629:J3963,4,FALSE)</f>
        <v>6.06</v>
      </c>
      <c r="E1629" s="40" t="str">
        <f>VLOOKUP(A1629,'Medical Examinations'!A1629:J3963,6,FALSE)</f>
        <v>No</v>
      </c>
      <c r="F1629" s="41" t="str">
        <f>VLOOKUP(A1629,'Medical Examinations'!A1629:J3963,7,FALSE)</f>
        <v>No</v>
      </c>
      <c r="G1629" s="41" t="str">
        <f>VLOOKUP(A1629,'Medical Examinations'!A1629:J3963,8,FALSE)</f>
        <v>No</v>
      </c>
      <c r="H1629" s="41">
        <f>VLOOKUP(A1629,'Medical Examinations'!A1629:J3963,9,FALSE)</f>
        <v>1</v>
      </c>
      <c r="I1629" s="41" t="str">
        <f>VLOOKUP(A1629,'Medical Examinations'!A1629:J3963,10,FALSE)</f>
        <v>No</v>
      </c>
      <c r="J1629" s="41" t="str">
        <f>VLOOKUP(A1629,'Medical Examinations'!A1629:J3963,3,FALSE)</f>
        <v>Obesity</v>
      </c>
      <c r="K1629" s="41" t="str">
        <f>VLOOKUP(A1629,'Medical Examinations'!A1629:J3963,5,FALSE)</f>
        <v>Prediabetese</v>
      </c>
      <c r="L1629" s="42">
        <f>VLOOKUP(Healthcare!A1629,'Hospitalisation Details'!A1629:L3971,6,FALSE)</f>
        <v>34540</v>
      </c>
      <c r="M1629" s="43">
        <f>VLOOKUP(A1629,'Hospitalisation Details'!A1629:L3971,9,FALSE)</f>
        <v>6082.41</v>
      </c>
      <c r="N1629" s="40" t="str">
        <f>VLOOKUP(Healthcare!A1629,'Hospitalisation Details'!A1629:L3971,10,FALSE)</f>
        <v>tier - 1</v>
      </c>
      <c r="O1629" s="41" t="str">
        <f>VLOOKUP(A1629,'Hospitalisation Details'!A1628:L3971,11,FALSE)</f>
        <v>tier - 2</v>
      </c>
      <c r="P1629" s="41" t="str">
        <f>VLOOKUP(A1629,'Hospitalisation Details'!A1628:L3971,12)</f>
        <v>R1011</v>
      </c>
      <c r="Q1629" s="44">
        <f ca="1">VLOOKUP(A1629,'Hospitalisation Details'!A1628:L3971,7,FALSE)</f>
        <v>32</v>
      </c>
    </row>
    <row r="1630" spans="1:17" ht="15.5" x14ac:dyDescent="0.35">
      <c r="A1630" s="29" t="s">
        <v>738</v>
      </c>
      <c r="B1630" s="30" t="str">
        <f>VLOOKUP(A1630,'Customer Names'!A1630:E3964,3,FALSE)</f>
        <v>Cabada</v>
      </c>
      <c r="C1630" s="31">
        <f>VLOOKUP(A1630,'Medical Examinations'!A1630:J3964,2,FALSE)</f>
        <v>37.049999999999997</v>
      </c>
      <c r="D1630" s="30">
        <f>VLOOKUP(A1630,'Medical Examinations'!A1630:J3964,4,FALSE)</f>
        <v>5.48</v>
      </c>
      <c r="E1630" s="32" t="str">
        <f>VLOOKUP(A1630,'Medical Examinations'!A1630:J3964,6,FALSE)</f>
        <v>No</v>
      </c>
      <c r="F1630" s="33" t="str">
        <f>VLOOKUP(A1630,'Medical Examinations'!A1630:J3964,7,FALSE)</f>
        <v>No</v>
      </c>
      <c r="G1630" s="33" t="str">
        <f>VLOOKUP(A1630,'Medical Examinations'!A1630:J3964,8,FALSE)</f>
        <v>No</v>
      </c>
      <c r="H1630" s="33">
        <f>VLOOKUP(A1630,'Medical Examinations'!A1630:J3964,9,FALSE)</f>
        <v>1</v>
      </c>
      <c r="I1630" s="33" t="str">
        <f>VLOOKUP(A1630,'Medical Examinations'!A1630:J3964,10,FALSE)</f>
        <v>No</v>
      </c>
      <c r="J1630" s="33" t="str">
        <f>VLOOKUP(A1630,'Medical Examinations'!A1630:J3964,3,FALSE)</f>
        <v>Obesity</v>
      </c>
      <c r="K1630" s="33" t="str">
        <f>VLOOKUP(A1630,'Medical Examinations'!A1630:J3964,5,FALSE)</f>
        <v>Normal</v>
      </c>
      <c r="L1630" s="34">
        <f>VLOOKUP(Healthcare!A1630,'Hospitalisation Details'!A1630:L3972,6,FALSE)</f>
        <v>34621</v>
      </c>
      <c r="M1630" s="35">
        <f>VLOOKUP(A1630,'Hospitalisation Details'!A1630:L3972,9,FALSE)</f>
        <v>6079.67</v>
      </c>
      <c r="N1630" s="32" t="str">
        <f>VLOOKUP(Healthcare!A1630,'Hospitalisation Details'!A1630:L3972,10,FALSE)</f>
        <v>tier - 1</v>
      </c>
      <c r="O1630" s="33" t="str">
        <f>VLOOKUP(A1630,'Hospitalisation Details'!A1629:L3972,11,FALSE)</f>
        <v>tier - 1</v>
      </c>
      <c r="P1630" s="33" t="str">
        <f>VLOOKUP(A1630,'Hospitalisation Details'!A1629:L3972,12)</f>
        <v>R1014</v>
      </c>
      <c r="Q1630" s="36">
        <f ca="1">VLOOKUP(A1630,'Hospitalisation Details'!A1629:L3972,7,FALSE)</f>
        <v>31</v>
      </c>
    </row>
    <row r="1631" spans="1:17" ht="15.5" x14ac:dyDescent="0.35">
      <c r="A1631" s="37" t="s">
        <v>737</v>
      </c>
      <c r="B1631" s="38" t="str">
        <f>VLOOKUP(A1631,'Customer Names'!A1631:E3965,3,FALSE)</f>
        <v>Lobaciute</v>
      </c>
      <c r="C1631" s="39">
        <f>VLOOKUP(A1631,'Medical Examinations'!A1631:J3965,2,FALSE)</f>
        <v>18.78</v>
      </c>
      <c r="D1631" s="38">
        <f>VLOOKUP(A1631,'Medical Examinations'!A1631:J3965,4,FALSE)</f>
        <v>4.45</v>
      </c>
      <c r="E1631" s="40" t="str">
        <f>VLOOKUP(A1631,'Medical Examinations'!A1631:J3965,6,FALSE)</f>
        <v>No</v>
      </c>
      <c r="F1631" s="41" t="str">
        <f>VLOOKUP(A1631,'Medical Examinations'!A1631:J3965,7,FALSE)</f>
        <v>No</v>
      </c>
      <c r="G1631" s="41" t="str">
        <f>VLOOKUP(A1631,'Medical Examinations'!A1631:J3965,8,FALSE)</f>
        <v>Yes</v>
      </c>
      <c r="H1631" s="41">
        <f>VLOOKUP(A1631,'Medical Examinations'!A1631:J3965,9,FALSE)</f>
        <v>1</v>
      </c>
      <c r="I1631" s="41" t="str">
        <f>VLOOKUP(A1631,'Medical Examinations'!A1631:J3965,10,FALSE)</f>
        <v>No</v>
      </c>
      <c r="J1631" s="41" t="str">
        <f>VLOOKUP(A1631,'Medical Examinations'!A1631:J3965,3,FALSE)</f>
        <v>Normal weight</v>
      </c>
      <c r="K1631" s="41" t="str">
        <f>VLOOKUP(A1631,'Medical Examinations'!A1631:J3965,5,FALSE)</f>
        <v>Normal</v>
      </c>
      <c r="L1631" s="42">
        <f>VLOOKUP(Healthcare!A1631,'Hospitalisation Details'!A1631:L3973,6,FALSE)</f>
        <v>36380</v>
      </c>
      <c r="M1631" s="43">
        <f>VLOOKUP(A1631,'Hospitalisation Details'!A1631:L3973,9,FALSE)</f>
        <v>6074.37</v>
      </c>
      <c r="N1631" s="40" t="str">
        <f>VLOOKUP(Healthcare!A1631,'Hospitalisation Details'!A1631:L3973,10,FALSE)</f>
        <v>tier - 2</v>
      </c>
      <c r="O1631" s="41" t="str">
        <f>VLOOKUP(A1631,'Hospitalisation Details'!A1630:L3973,11,FALSE)</f>
        <v>tier - 2</v>
      </c>
      <c r="P1631" s="41" t="str">
        <f>VLOOKUP(A1631,'Hospitalisation Details'!A1630:L3973,12)</f>
        <v>R1012</v>
      </c>
      <c r="Q1631" s="44">
        <f ca="1">VLOOKUP(A1631,'Hospitalisation Details'!A1630:L3973,7,FALSE)</f>
        <v>27</v>
      </c>
    </row>
    <row r="1632" spans="1:17" ht="15.5" x14ac:dyDescent="0.35">
      <c r="A1632" s="29" t="s">
        <v>736</v>
      </c>
      <c r="B1632" s="30" t="str">
        <f>VLOOKUP(A1632,'Customer Names'!A1632:E3966,3,FALSE)</f>
        <v>Dawes</v>
      </c>
      <c r="C1632" s="31">
        <f>VLOOKUP(A1632,'Medical Examinations'!A1632:J3966,2,FALSE)</f>
        <v>28.024999999999999</v>
      </c>
      <c r="D1632" s="30">
        <f>VLOOKUP(A1632,'Medical Examinations'!A1632:J3966,4,FALSE)</f>
        <v>5</v>
      </c>
      <c r="E1632" s="32" t="str">
        <f>VLOOKUP(A1632,'Medical Examinations'!A1632:J3966,6,FALSE)</f>
        <v>No</v>
      </c>
      <c r="F1632" s="33" t="str">
        <f>VLOOKUP(A1632,'Medical Examinations'!A1632:J3966,7,FALSE)</f>
        <v>No</v>
      </c>
      <c r="G1632" s="33" t="str">
        <f>VLOOKUP(A1632,'Medical Examinations'!A1632:J3966,8,FALSE)</f>
        <v>No</v>
      </c>
      <c r="H1632" s="33">
        <f>VLOOKUP(A1632,'Medical Examinations'!A1632:J3966,9,FALSE)</f>
        <v>1</v>
      </c>
      <c r="I1632" s="33" t="str">
        <f>VLOOKUP(A1632,'Medical Examinations'!A1632:J3966,10,FALSE)</f>
        <v>No</v>
      </c>
      <c r="J1632" s="33" t="str">
        <f>VLOOKUP(A1632,'Medical Examinations'!A1632:J3966,3,FALSE)</f>
        <v>Overweight</v>
      </c>
      <c r="K1632" s="33" t="str">
        <f>VLOOKUP(A1632,'Medical Examinations'!A1632:J3966,5,FALSE)</f>
        <v>Normal</v>
      </c>
      <c r="L1632" s="34">
        <f>VLOOKUP(Healthcare!A1632,'Hospitalisation Details'!A1632:L3974,6,FALSE)</f>
        <v>34598</v>
      </c>
      <c r="M1632" s="35">
        <f>VLOOKUP(A1632,'Hospitalisation Details'!A1632:L3974,9,FALSE)</f>
        <v>6067.13</v>
      </c>
      <c r="N1632" s="32" t="str">
        <f>VLOOKUP(Healthcare!A1632,'Hospitalisation Details'!A1632:L3974,10,FALSE)</f>
        <v>tier - 3</v>
      </c>
      <c r="O1632" s="33" t="str">
        <f>VLOOKUP(A1632,'Hospitalisation Details'!A1631:L3974,11,FALSE)</f>
        <v>tier - 1</v>
      </c>
      <c r="P1632" s="33" t="str">
        <f>VLOOKUP(A1632,'Hospitalisation Details'!A1631:L3974,12)</f>
        <v>R1016</v>
      </c>
      <c r="Q1632" s="36">
        <f ca="1">VLOOKUP(A1632,'Hospitalisation Details'!A1631:L3974,7,FALSE)</f>
        <v>31</v>
      </c>
    </row>
    <row r="1633" spans="1:17" ht="15.5" x14ac:dyDescent="0.35">
      <c r="A1633" s="37" t="s">
        <v>735</v>
      </c>
      <c r="B1633" s="38" t="str">
        <f>VLOOKUP(A1633,'Customer Names'!A1633:E3967,3,FALSE)</f>
        <v>Deppen</v>
      </c>
      <c r="C1633" s="39">
        <f>VLOOKUP(A1633,'Medical Examinations'!A1633:J3967,2,FALSE)</f>
        <v>35.090000000000003</v>
      </c>
      <c r="D1633" s="38">
        <f>VLOOKUP(A1633,'Medical Examinations'!A1633:J3967,4,FALSE)</f>
        <v>5.84</v>
      </c>
      <c r="E1633" s="40" t="str">
        <f>VLOOKUP(A1633,'Medical Examinations'!A1633:J3967,6,FALSE)</f>
        <v>No</v>
      </c>
      <c r="F1633" s="41" t="str">
        <f>VLOOKUP(A1633,'Medical Examinations'!A1633:J3967,7,FALSE)</f>
        <v>No</v>
      </c>
      <c r="G1633" s="41" t="str">
        <f>VLOOKUP(A1633,'Medical Examinations'!A1633:J3967,8,FALSE)</f>
        <v>No</v>
      </c>
      <c r="H1633" s="41">
        <f>VLOOKUP(A1633,'Medical Examinations'!A1633:J3967,9,FALSE)</f>
        <v>0</v>
      </c>
      <c r="I1633" s="41" t="str">
        <f>VLOOKUP(A1633,'Medical Examinations'!A1633:J3967,10,FALSE)</f>
        <v>No</v>
      </c>
      <c r="J1633" s="41" t="str">
        <f>VLOOKUP(A1633,'Medical Examinations'!A1633:J3967,3,FALSE)</f>
        <v>Obesity</v>
      </c>
      <c r="K1633" s="41" t="str">
        <f>VLOOKUP(A1633,'Medical Examinations'!A1633:J3967,5,FALSE)</f>
        <v>Prediabetese</v>
      </c>
      <c r="L1633" s="42">
        <f>VLOOKUP(Healthcare!A1633,'Hospitalisation Details'!A1633:L3975,6,FALSE)</f>
        <v>34646</v>
      </c>
      <c r="M1633" s="43">
        <f>VLOOKUP(A1633,'Hospitalisation Details'!A1633:L3975,9,FALSE)</f>
        <v>6064.37</v>
      </c>
      <c r="N1633" s="40" t="str">
        <f>VLOOKUP(Healthcare!A1633,'Hospitalisation Details'!A1633:L3975,10,FALSE)</f>
        <v>tier - 2</v>
      </c>
      <c r="O1633" s="41" t="str">
        <f>VLOOKUP(A1633,'Hospitalisation Details'!A1632:L3975,11,FALSE)</f>
        <v>tier - 2</v>
      </c>
      <c r="P1633" s="41" t="str">
        <f>VLOOKUP(A1633,'Hospitalisation Details'!A1632:L3975,12)</f>
        <v>R1011</v>
      </c>
      <c r="Q1633" s="44">
        <f ca="1">VLOOKUP(A1633,'Hospitalisation Details'!A1632:L3975,7,FALSE)</f>
        <v>31</v>
      </c>
    </row>
    <row r="1634" spans="1:17" ht="15.5" x14ac:dyDescent="0.35">
      <c r="A1634" s="29" t="s">
        <v>734</v>
      </c>
      <c r="B1634" s="30" t="str">
        <f>VLOOKUP(A1634,'Customer Names'!A1634:E3968,3,FALSE)</f>
        <v>Oberndorfer</v>
      </c>
      <c r="C1634" s="31">
        <f>VLOOKUP(A1634,'Medical Examinations'!A1634:J3968,2,FALSE)</f>
        <v>34.42</v>
      </c>
      <c r="D1634" s="30">
        <f>VLOOKUP(A1634,'Medical Examinations'!A1634:J3968,4,FALSE)</f>
        <v>5.21</v>
      </c>
      <c r="E1634" s="32" t="str">
        <f>VLOOKUP(A1634,'Medical Examinations'!A1634:J3968,6,FALSE)</f>
        <v>Yes</v>
      </c>
      <c r="F1634" s="33" t="str">
        <f>VLOOKUP(A1634,'Medical Examinations'!A1634:J3968,7,FALSE)</f>
        <v>No</v>
      </c>
      <c r="G1634" s="33" t="str">
        <f>VLOOKUP(A1634,'Medical Examinations'!A1634:J3968,8,FALSE)</f>
        <v>No</v>
      </c>
      <c r="H1634" s="33">
        <f>VLOOKUP(A1634,'Medical Examinations'!A1634:J3968,9,FALSE)</f>
        <v>0</v>
      </c>
      <c r="I1634" s="33" t="str">
        <f>VLOOKUP(A1634,'Medical Examinations'!A1634:J3968,10,FALSE)</f>
        <v>No</v>
      </c>
      <c r="J1634" s="33" t="str">
        <f>VLOOKUP(A1634,'Medical Examinations'!A1634:J3968,3,FALSE)</f>
        <v>Obesity</v>
      </c>
      <c r="K1634" s="33" t="str">
        <f>VLOOKUP(A1634,'Medical Examinations'!A1634:J3968,5,FALSE)</f>
        <v>Normal</v>
      </c>
      <c r="L1634" s="34">
        <f>VLOOKUP(Healthcare!A1634,'Hospitalisation Details'!A1634:L3976,6,FALSE)</f>
        <v>35274</v>
      </c>
      <c r="M1634" s="35">
        <f>VLOOKUP(A1634,'Hospitalisation Details'!A1634:L3976,9,FALSE)</f>
        <v>6061.8</v>
      </c>
      <c r="N1634" s="32" t="str">
        <f>VLOOKUP(Healthcare!A1634,'Hospitalisation Details'!A1634:L3976,10,FALSE)</f>
        <v>tier - 2</v>
      </c>
      <c r="O1634" s="33" t="str">
        <f>VLOOKUP(A1634,'Hospitalisation Details'!A1633:L3976,11,FALSE)</f>
        <v>tier - 3</v>
      </c>
      <c r="P1634" s="33" t="str">
        <f>VLOOKUP(A1634,'Hospitalisation Details'!A1633:L3976,12)</f>
        <v>R1012</v>
      </c>
      <c r="Q1634" s="36">
        <f ca="1">VLOOKUP(A1634,'Hospitalisation Details'!A1633:L3976,7,FALSE)</f>
        <v>30</v>
      </c>
    </row>
    <row r="1635" spans="1:17" ht="15.5" x14ac:dyDescent="0.35">
      <c r="A1635" s="37" t="s">
        <v>733</v>
      </c>
      <c r="B1635" s="38" t="str">
        <f>VLOOKUP(A1635,'Customer Names'!A1635:E3969,3,FALSE)</f>
        <v>Hetherington</v>
      </c>
      <c r="C1635" s="39">
        <f>VLOOKUP(A1635,'Medical Examinations'!A1635:J3969,2,FALSE)</f>
        <v>29.4</v>
      </c>
      <c r="D1635" s="38">
        <f>VLOOKUP(A1635,'Medical Examinations'!A1635:J3969,4,FALSE)</f>
        <v>4.26</v>
      </c>
      <c r="E1635" s="40" t="str">
        <f>VLOOKUP(A1635,'Medical Examinations'!A1635:J3969,6,FALSE)</f>
        <v>No</v>
      </c>
      <c r="F1635" s="41" t="str">
        <f>VLOOKUP(A1635,'Medical Examinations'!A1635:J3969,7,FALSE)</f>
        <v>No</v>
      </c>
      <c r="G1635" s="41" t="str">
        <f>VLOOKUP(A1635,'Medical Examinations'!A1635:J3969,8,FALSE)</f>
        <v>No</v>
      </c>
      <c r="H1635" s="41">
        <f>VLOOKUP(A1635,'Medical Examinations'!A1635:J3969,9,FALSE)</f>
        <v>0</v>
      </c>
      <c r="I1635" s="41" t="str">
        <f>VLOOKUP(A1635,'Medical Examinations'!A1635:J3969,10,FALSE)</f>
        <v>No</v>
      </c>
      <c r="J1635" s="41" t="str">
        <f>VLOOKUP(A1635,'Medical Examinations'!A1635:J3969,3,FALSE)</f>
        <v>Overweight</v>
      </c>
      <c r="K1635" s="41" t="str">
        <f>VLOOKUP(A1635,'Medical Examinations'!A1635:J3969,5,FALSE)</f>
        <v>Normal</v>
      </c>
      <c r="L1635" s="42">
        <f>VLOOKUP(Healthcare!A1635,'Hospitalisation Details'!A1635:L3977,6,FALSE)</f>
        <v>36388</v>
      </c>
      <c r="M1635" s="43">
        <f>VLOOKUP(A1635,'Hospitalisation Details'!A1635:L3977,9,FALSE)</f>
        <v>6059.17</v>
      </c>
      <c r="N1635" s="40" t="str">
        <f>VLOOKUP(Healthcare!A1635,'Hospitalisation Details'!A1635:L3977,10,FALSE)</f>
        <v>tier - 2</v>
      </c>
      <c r="O1635" s="41" t="str">
        <f>VLOOKUP(A1635,'Hospitalisation Details'!A1634:L3977,11,FALSE)</f>
        <v>tier - 1</v>
      </c>
      <c r="P1635" s="41" t="str">
        <f>VLOOKUP(A1635,'Hospitalisation Details'!A1634:L3977,12)</f>
        <v>R1011</v>
      </c>
      <c r="Q1635" s="44">
        <f ca="1">VLOOKUP(A1635,'Hospitalisation Details'!A1634:L3977,7,FALSE)</f>
        <v>27</v>
      </c>
    </row>
    <row r="1636" spans="1:17" ht="15.5" x14ac:dyDescent="0.35">
      <c r="A1636" s="29" t="s">
        <v>732</v>
      </c>
      <c r="B1636" s="30" t="str">
        <f>VLOOKUP(A1636,'Customer Names'!A1636:E3970,3,FALSE)</f>
        <v>Murray</v>
      </c>
      <c r="C1636" s="31">
        <f>VLOOKUP(A1636,'Medical Examinations'!A1636:J3970,2,FALSE)</f>
        <v>21.31</v>
      </c>
      <c r="D1636" s="30">
        <f>VLOOKUP(A1636,'Medical Examinations'!A1636:J3970,4,FALSE)</f>
        <v>4.17</v>
      </c>
      <c r="E1636" s="32" t="str">
        <f>VLOOKUP(A1636,'Medical Examinations'!A1636:J3970,6,FALSE)</f>
        <v>No</v>
      </c>
      <c r="F1636" s="33" t="str">
        <f>VLOOKUP(A1636,'Medical Examinations'!A1636:J3970,7,FALSE)</f>
        <v>No</v>
      </c>
      <c r="G1636" s="33" t="str">
        <f>VLOOKUP(A1636,'Medical Examinations'!A1636:J3970,8,FALSE)</f>
        <v>No</v>
      </c>
      <c r="H1636" s="33">
        <f>VLOOKUP(A1636,'Medical Examinations'!A1636:J3970,9,FALSE)</f>
        <v>0</v>
      </c>
      <c r="I1636" s="33" t="str">
        <f>VLOOKUP(A1636,'Medical Examinations'!A1636:J3970,10,FALSE)</f>
        <v>No</v>
      </c>
      <c r="J1636" s="33" t="str">
        <f>VLOOKUP(A1636,'Medical Examinations'!A1636:J3970,3,FALSE)</f>
        <v>Normal weight</v>
      </c>
      <c r="K1636" s="33" t="str">
        <f>VLOOKUP(A1636,'Medical Examinations'!A1636:J3970,5,FALSE)</f>
        <v>Normal</v>
      </c>
      <c r="L1636" s="34">
        <f>VLOOKUP(Healthcare!A1636,'Hospitalisation Details'!A1636:L3978,6,FALSE)</f>
        <v>33093</v>
      </c>
      <c r="M1636" s="35">
        <f>VLOOKUP(A1636,'Hospitalisation Details'!A1636:L3978,9,FALSE)</f>
        <v>5993.62</v>
      </c>
      <c r="N1636" s="32" t="str">
        <f>VLOOKUP(Healthcare!A1636,'Hospitalisation Details'!A1636:L3978,10,FALSE)</f>
        <v>tier - 2</v>
      </c>
      <c r="O1636" s="33" t="str">
        <f>VLOOKUP(A1636,'Hospitalisation Details'!A1635:L3978,11,FALSE)</f>
        <v>tier - 3</v>
      </c>
      <c r="P1636" s="33" t="str">
        <f>VLOOKUP(A1636,'Hospitalisation Details'!A1635:L3978,12)</f>
        <v>R1013</v>
      </c>
      <c r="Q1636" s="36">
        <f ca="1">VLOOKUP(A1636,'Hospitalisation Details'!A1635:L3978,7,FALSE)</f>
        <v>36</v>
      </c>
    </row>
    <row r="1637" spans="1:17" ht="15.5" x14ac:dyDescent="0.35">
      <c r="A1637" s="37" t="s">
        <v>731</v>
      </c>
      <c r="B1637" s="38" t="str">
        <f>VLOOKUP(A1637,'Customer Names'!A1637:E3971,3,FALSE)</f>
        <v>Higden</v>
      </c>
      <c r="C1637" s="39">
        <f>VLOOKUP(A1637,'Medical Examinations'!A1637:J3971,2,FALSE)</f>
        <v>19.559999999999999</v>
      </c>
      <c r="D1637" s="38">
        <f>VLOOKUP(A1637,'Medical Examinations'!A1637:J3971,4,FALSE)</f>
        <v>11.96</v>
      </c>
      <c r="E1637" s="40" t="str">
        <f>VLOOKUP(A1637,'Medical Examinations'!A1637:J3971,6,FALSE)</f>
        <v>No</v>
      </c>
      <c r="F1637" s="41" t="str">
        <f>VLOOKUP(A1637,'Medical Examinations'!A1637:J3971,7,FALSE)</f>
        <v>No</v>
      </c>
      <c r="G1637" s="41" t="str">
        <f>VLOOKUP(A1637,'Medical Examinations'!A1637:J3971,8,FALSE)</f>
        <v>No</v>
      </c>
      <c r="H1637" s="41">
        <f>VLOOKUP(A1637,'Medical Examinations'!A1637:J3971,9,FALSE)</f>
        <v>0</v>
      </c>
      <c r="I1637" s="41" t="str">
        <f>VLOOKUP(A1637,'Medical Examinations'!A1637:J3971,10,FALSE)</f>
        <v>No</v>
      </c>
      <c r="J1637" s="41" t="str">
        <f>VLOOKUP(A1637,'Medical Examinations'!A1637:J3971,3,FALSE)</f>
        <v>Normal weight</v>
      </c>
      <c r="K1637" s="41" t="str">
        <f>VLOOKUP(A1637,'Medical Examinations'!A1637:J3971,5,FALSE)</f>
        <v>Diabetese</v>
      </c>
      <c r="L1637" s="42">
        <f>VLOOKUP(Healthcare!A1637,'Hospitalisation Details'!A1637:L3979,6,FALSE)</f>
        <v>34563</v>
      </c>
      <c r="M1637" s="43">
        <f>VLOOKUP(A1637,'Hospitalisation Details'!A1637:L3979,9,FALSE)</f>
        <v>5990.17</v>
      </c>
      <c r="N1637" s="40" t="str">
        <f>VLOOKUP(Healthcare!A1637,'Hospitalisation Details'!A1637:L3979,10,FALSE)</f>
        <v>tier - 2</v>
      </c>
      <c r="O1637" s="41" t="str">
        <f>VLOOKUP(A1637,'Hospitalisation Details'!A1636:L3979,11,FALSE)</f>
        <v>tier - 2</v>
      </c>
      <c r="P1637" s="41" t="str">
        <f>VLOOKUP(A1637,'Hospitalisation Details'!A1636:L3979,12)</f>
        <v>R1013</v>
      </c>
      <c r="Q1637" s="44">
        <f ca="1">VLOOKUP(A1637,'Hospitalisation Details'!A1636:L3979,7,FALSE)</f>
        <v>32</v>
      </c>
    </row>
    <row r="1638" spans="1:17" ht="15.5" x14ac:dyDescent="0.35">
      <c r="A1638" s="29" t="s">
        <v>730</v>
      </c>
      <c r="B1638" s="30" t="str">
        <f>VLOOKUP(A1638,'Customer Names'!A1638:E3972,3,FALSE)</f>
        <v>Rediger</v>
      </c>
      <c r="C1638" s="31">
        <f>VLOOKUP(A1638,'Medical Examinations'!A1638:J3972,2,FALSE)</f>
        <v>37.335000000000001</v>
      </c>
      <c r="D1638" s="30">
        <f>VLOOKUP(A1638,'Medical Examinations'!A1638:J3972,4,FALSE)</f>
        <v>6.26</v>
      </c>
      <c r="E1638" s="32" t="str">
        <f>VLOOKUP(A1638,'Medical Examinations'!A1638:J3972,6,FALSE)</f>
        <v>Yes</v>
      </c>
      <c r="F1638" s="33" t="str">
        <f>VLOOKUP(A1638,'Medical Examinations'!A1638:J3972,7,FALSE)</f>
        <v>No</v>
      </c>
      <c r="G1638" s="33" t="str">
        <f>VLOOKUP(A1638,'Medical Examinations'!A1638:J3972,8,FALSE)</f>
        <v>No</v>
      </c>
      <c r="H1638" s="33">
        <f>VLOOKUP(A1638,'Medical Examinations'!A1638:J3972,9,FALSE)</f>
        <v>1</v>
      </c>
      <c r="I1638" s="33" t="str">
        <f>VLOOKUP(A1638,'Medical Examinations'!A1638:J3972,10,FALSE)</f>
        <v>No</v>
      </c>
      <c r="J1638" s="33" t="str">
        <f>VLOOKUP(A1638,'Medical Examinations'!A1638:J3972,3,FALSE)</f>
        <v>Obesity</v>
      </c>
      <c r="K1638" s="33" t="str">
        <f>VLOOKUP(A1638,'Medical Examinations'!A1638:J3972,5,FALSE)</f>
        <v>Prediabetese</v>
      </c>
      <c r="L1638" s="34">
        <f>VLOOKUP(Healthcare!A1638,'Hospitalisation Details'!A1638:L3980,6,FALSE)</f>
        <v>35956</v>
      </c>
      <c r="M1638" s="35">
        <f>VLOOKUP(A1638,'Hospitalisation Details'!A1638:L3980,9,FALSE)</f>
        <v>5989.52</v>
      </c>
      <c r="N1638" s="32" t="str">
        <f>VLOOKUP(Healthcare!A1638,'Hospitalisation Details'!A1638:L3980,10,FALSE)</f>
        <v>tier - 2</v>
      </c>
      <c r="O1638" s="33" t="str">
        <f>VLOOKUP(A1638,'Hospitalisation Details'!A1637:L3980,11,FALSE)</f>
        <v>tier - 1</v>
      </c>
      <c r="P1638" s="33" t="str">
        <f>VLOOKUP(A1638,'Hospitalisation Details'!A1637:L3980,12)</f>
        <v>R1012</v>
      </c>
      <c r="Q1638" s="36">
        <f ca="1">VLOOKUP(A1638,'Hospitalisation Details'!A1637:L3980,7,FALSE)</f>
        <v>28</v>
      </c>
    </row>
    <row r="1639" spans="1:17" ht="15.5" x14ac:dyDescent="0.35">
      <c r="A1639" s="37" t="s">
        <v>729</v>
      </c>
      <c r="B1639" s="38" t="str">
        <f>VLOOKUP(A1639,'Customer Names'!A1639:E3973,3,FALSE)</f>
        <v>Huff</v>
      </c>
      <c r="C1639" s="39">
        <f>VLOOKUP(A1639,'Medical Examinations'!A1639:J3973,2,FALSE)</f>
        <v>19.53</v>
      </c>
      <c r="D1639" s="38">
        <f>VLOOKUP(A1639,'Medical Examinations'!A1639:J3973,4,FALSE)</f>
        <v>11.68</v>
      </c>
      <c r="E1639" s="40" t="str">
        <f>VLOOKUP(A1639,'Medical Examinations'!A1639:J3973,6,FALSE)</f>
        <v>No</v>
      </c>
      <c r="F1639" s="41" t="str">
        <f>VLOOKUP(A1639,'Medical Examinations'!A1639:J3973,7,FALSE)</f>
        <v>No</v>
      </c>
      <c r="G1639" s="41" t="str">
        <f>VLOOKUP(A1639,'Medical Examinations'!A1639:J3973,8,FALSE)</f>
        <v>No</v>
      </c>
      <c r="H1639" s="41">
        <f>VLOOKUP(A1639,'Medical Examinations'!A1639:J3973,9,FALSE)</f>
        <v>0</v>
      </c>
      <c r="I1639" s="41" t="str">
        <f>VLOOKUP(A1639,'Medical Examinations'!A1639:J3973,10,FALSE)</f>
        <v>No</v>
      </c>
      <c r="J1639" s="41" t="str">
        <f>VLOOKUP(A1639,'Medical Examinations'!A1639:J3973,3,FALSE)</f>
        <v>Normal weight</v>
      </c>
      <c r="K1639" s="41" t="str">
        <f>VLOOKUP(A1639,'Medical Examinations'!A1639:J3973,5,FALSE)</f>
        <v>Diabetese</v>
      </c>
      <c r="L1639" s="42">
        <f>VLOOKUP(Healthcare!A1639,'Hospitalisation Details'!A1639:L3981,6,FALSE)</f>
        <v>34618</v>
      </c>
      <c r="M1639" s="43">
        <f>VLOOKUP(A1639,'Hospitalisation Details'!A1639:L3981,9,FALSE)</f>
        <v>5979.99</v>
      </c>
      <c r="N1639" s="40" t="str">
        <f>VLOOKUP(Healthcare!A1639,'Hospitalisation Details'!A1639:L3981,10,FALSE)</f>
        <v>tier - 2</v>
      </c>
      <c r="O1639" s="41" t="str">
        <f>VLOOKUP(A1639,'Hospitalisation Details'!A1638:L3981,11,FALSE)</f>
        <v>tier - 3</v>
      </c>
      <c r="P1639" s="41" t="str">
        <f>VLOOKUP(A1639,'Hospitalisation Details'!A1638:L3981,12)</f>
        <v>R1013</v>
      </c>
      <c r="Q1639" s="44">
        <f ca="1">VLOOKUP(A1639,'Hospitalisation Details'!A1638:L3981,7,FALSE)</f>
        <v>31</v>
      </c>
    </row>
    <row r="1640" spans="1:17" ht="15.5" x14ac:dyDescent="0.35">
      <c r="A1640" s="29" t="s">
        <v>728</v>
      </c>
      <c r="B1640" s="30" t="str">
        <f>VLOOKUP(A1640,'Customer Names'!A1640:E3974,3,FALSE)</f>
        <v>Hall</v>
      </c>
      <c r="C1640" s="31">
        <f>VLOOKUP(A1640,'Medical Examinations'!A1640:J3974,2,FALSE)</f>
        <v>34.1</v>
      </c>
      <c r="D1640" s="30">
        <f>VLOOKUP(A1640,'Medical Examinations'!A1640:J3974,4,FALSE)</f>
        <v>5.16</v>
      </c>
      <c r="E1640" s="32" t="str">
        <f>VLOOKUP(A1640,'Medical Examinations'!A1640:J3974,6,FALSE)</f>
        <v>No</v>
      </c>
      <c r="F1640" s="33" t="str">
        <f>VLOOKUP(A1640,'Medical Examinations'!A1640:J3974,7,FALSE)</f>
        <v>No</v>
      </c>
      <c r="G1640" s="33" t="str">
        <f>VLOOKUP(A1640,'Medical Examinations'!A1640:J3974,8,FALSE)</f>
        <v>No</v>
      </c>
      <c r="H1640" s="33">
        <f>VLOOKUP(A1640,'Medical Examinations'!A1640:J3974,9,FALSE)</f>
        <v>0</v>
      </c>
      <c r="I1640" s="33" t="str">
        <f>VLOOKUP(A1640,'Medical Examinations'!A1640:J3974,10,FALSE)</f>
        <v>No</v>
      </c>
      <c r="J1640" s="33" t="str">
        <f>VLOOKUP(A1640,'Medical Examinations'!A1640:J3974,3,FALSE)</f>
        <v>Obesity</v>
      </c>
      <c r="K1640" s="33" t="str">
        <f>VLOOKUP(A1640,'Medical Examinations'!A1640:J3974,5,FALSE)</f>
        <v>Normal</v>
      </c>
      <c r="L1640" s="34">
        <f>VLOOKUP(Healthcare!A1640,'Hospitalisation Details'!A1640:L3982,6,FALSE)</f>
        <v>33156</v>
      </c>
      <c r="M1640" s="35">
        <f>VLOOKUP(A1640,'Hospitalisation Details'!A1640:L3982,9,FALSE)</f>
        <v>5979.73</v>
      </c>
      <c r="N1640" s="32" t="str">
        <f>VLOOKUP(Healthcare!A1640,'Hospitalisation Details'!A1640:L3982,10,FALSE)</f>
        <v>tier - 2</v>
      </c>
      <c r="O1640" s="33" t="str">
        <f>VLOOKUP(A1640,'Hospitalisation Details'!A1639:L3982,11,FALSE)</f>
        <v>tier - 2</v>
      </c>
      <c r="P1640" s="33" t="str">
        <f>VLOOKUP(A1640,'Hospitalisation Details'!A1639:L3982,12)</f>
        <v>R1011</v>
      </c>
      <c r="Q1640" s="36">
        <f ca="1">VLOOKUP(A1640,'Hospitalisation Details'!A1639:L3982,7,FALSE)</f>
        <v>35</v>
      </c>
    </row>
    <row r="1641" spans="1:17" ht="15.5" x14ac:dyDescent="0.35">
      <c r="A1641" s="37" t="s">
        <v>727</v>
      </c>
      <c r="B1641" s="38" t="str">
        <f>VLOOKUP(A1641,'Customer Names'!A1641:E3975,3,FALSE)</f>
        <v>Grise</v>
      </c>
      <c r="C1641" s="39">
        <f>VLOOKUP(A1641,'Medical Examinations'!A1641:J3975,2,FALSE)</f>
        <v>16.5</v>
      </c>
      <c r="D1641" s="38">
        <f>VLOOKUP(A1641,'Medical Examinations'!A1641:J3975,4,FALSE)</f>
        <v>6.9</v>
      </c>
      <c r="E1641" s="40" t="str">
        <f>VLOOKUP(A1641,'Medical Examinations'!A1641:J3975,6,FALSE)</f>
        <v>Yes</v>
      </c>
      <c r="F1641" s="41" t="str">
        <f>VLOOKUP(A1641,'Medical Examinations'!A1641:J3975,7,FALSE)</f>
        <v>No</v>
      </c>
      <c r="G1641" s="41" t="str">
        <f>VLOOKUP(A1641,'Medical Examinations'!A1641:J3975,8,FALSE)</f>
        <v>No</v>
      </c>
      <c r="H1641" s="41">
        <f>VLOOKUP(A1641,'Medical Examinations'!A1641:J3975,9,FALSE)</f>
        <v>2</v>
      </c>
      <c r="I1641" s="41" t="str">
        <f>VLOOKUP(A1641,'Medical Examinations'!A1641:J3975,10,FALSE)</f>
        <v>No</v>
      </c>
      <c r="J1641" s="41" t="str">
        <f>VLOOKUP(A1641,'Medical Examinations'!A1641:J3975,3,FALSE)</f>
        <v>Underweight</v>
      </c>
      <c r="K1641" s="41" t="str">
        <f>VLOOKUP(A1641,'Medical Examinations'!A1641:J3975,5,FALSE)</f>
        <v>Diabetese</v>
      </c>
      <c r="L1641" s="42">
        <f>VLOOKUP(Healthcare!A1641,'Hospitalisation Details'!A1641:L3983,6,FALSE)</f>
        <v>33049</v>
      </c>
      <c r="M1641" s="43">
        <f>VLOOKUP(A1641,'Hospitalisation Details'!A1641:L3983,9,FALSE)</f>
        <v>5979.66</v>
      </c>
      <c r="N1641" s="40" t="str">
        <f>VLOOKUP(Healthcare!A1641,'Hospitalisation Details'!A1641:L3983,10,FALSE)</f>
        <v>tier - 2</v>
      </c>
      <c r="O1641" s="41" t="str">
        <f>VLOOKUP(A1641,'Hospitalisation Details'!A1640:L3983,11,FALSE)</f>
        <v>tier - 3</v>
      </c>
      <c r="P1641" s="41" t="str">
        <f>VLOOKUP(A1641,'Hospitalisation Details'!A1640:L3983,12)</f>
        <v>R1013</v>
      </c>
      <c r="Q1641" s="44">
        <f ca="1">VLOOKUP(A1641,'Hospitalisation Details'!A1640:L3983,7,FALSE)</f>
        <v>36</v>
      </c>
    </row>
    <row r="1642" spans="1:17" ht="15.5" x14ac:dyDescent="0.35">
      <c r="A1642" s="29" t="s">
        <v>726</v>
      </c>
      <c r="B1642" s="30" t="str">
        <f>VLOOKUP(A1642,'Customer Names'!A1642:E3976,3,FALSE)</f>
        <v>Skildum</v>
      </c>
      <c r="C1642" s="31">
        <f>VLOOKUP(A1642,'Medical Examinations'!A1642:J3976,2,FALSE)</f>
        <v>30.69</v>
      </c>
      <c r="D1642" s="30">
        <f>VLOOKUP(A1642,'Medical Examinations'!A1642:J3976,4,FALSE)</f>
        <v>4.83</v>
      </c>
      <c r="E1642" s="32" t="str">
        <f>VLOOKUP(A1642,'Medical Examinations'!A1642:J3976,6,FALSE)</f>
        <v>No</v>
      </c>
      <c r="F1642" s="33" t="str">
        <f>VLOOKUP(A1642,'Medical Examinations'!A1642:J3976,7,FALSE)</f>
        <v>No</v>
      </c>
      <c r="G1642" s="33" t="str">
        <f>VLOOKUP(A1642,'Medical Examinations'!A1642:J3976,8,FALSE)</f>
        <v>No</v>
      </c>
      <c r="H1642" s="33">
        <f>VLOOKUP(A1642,'Medical Examinations'!A1642:J3976,9,FALSE)</f>
        <v>1</v>
      </c>
      <c r="I1642" s="33" t="str">
        <f>VLOOKUP(A1642,'Medical Examinations'!A1642:J3976,10,FALSE)</f>
        <v>No</v>
      </c>
      <c r="J1642" s="33" t="str">
        <f>VLOOKUP(A1642,'Medical Examinations'!A1642:J3976,3,FALSE)</f>
        <v>Obesity</v>
      </c>
      <c r="K1642" s="33" t="str">
        <f>VLOOKUP(A1642,'Medical Examinations'!A1642:J3976,5,FALSE)</f>
        <v>Normal</v>
      </c>
      <c r="L1642" s="34">
        <f>VLOOKUP(Healthcare!A1642,'Hospitalisation Details'!A1642:L3984,6,FALSE)</f>
        <v>34649</v>
      </c>
      <c r="M1642" s="35">
        <f>VLOOKUP(A1642,'Hospitalisation Details'!A1642:L3984,9,FALSE)</f>
        <v>5976.83</v>
      </c>
      <c r="N1642" s="32" t="str">
        <f>VLOOKUP(Healthcare!A1642,'Hospitalisation Details'!A1642:L3984,10,FALSE)</f>
        <v>tier - 2</v>
      </c>
      <c r="O1642" s="33" t="str">
        <f>VLOOKUP(A1642,'Hospitalisation Details'!A1641:L3984,11,FALSE)</f>
        <v>tier - 2</v>
      </c>
      <c r="P1642" s="33" t="str">
        <f>VLOOKUP(A1642,'Hospitalisation Details'!A1641:L3984,12)</f>
        <v>R1013</v>
      </c>
      <c r="Q1642" s="36">
        <f ca="1">VLOOKUP(A1642,'Hospitalisation Details'!A1641:L3984,7,FALSE)</f>
        <v>31</v>
      </c>
    </row>
    <row r="1643" spans="1:17" ht="15.5" x14ac:dyDescent="0.35">
      <c r="A1643" s="37" t="s">
        <v>725</v>
      </c>
      <c r="B1643" s="38" t="str">
        <f>VLOOKUP(A1643,'Customer Names'!A1643:E3977,3,FALSE)</f>
        <v>Yang</v>
      </c>
      <c r="C1643" s="39">
        <f>VLOOKUP(A1643,'Medical Examinations'!A1643:J3977,2,FALSE)</f>
        <v>28.93</v>
      </c>
      <c r="D1643" s="38">
        <f>VLOOKUP(A1643,'Medical Examinations'!A1643:J3977,4,FALSE)</f>
        <v>4.87</v>
      </c>
      <c r="E1643" s="40" t="str">
        <f>VLOOKUP(A1643,'Medical Examinations'!A1643:J3977,6,FALSE)</f>
        <v>No</v>
      </c>
      <c r="F1643" s="41" t="str">
        <f>VLOOKUP(A1643,'Medical Examinations'!A1643:J3977,7,FALSE)</f>
        <v>No</v>
      </c>
      <c r="G1643" s="41" t="str">
        <f>VLOOKUP(A1643,'Medical Examinations'!A1643:J3977,8,FALSE)</f>
        <v>No</v>
      </c>
      <c r="H1643" s="41">
        <f>VLOOKUP(A1643,'Medical Examinations'!A1643:J3977,9,FALSE)</f>
        <v>1</v>
      </c>
      <c r="I1643" s="41" t="str">
        <f>VLOOKUP(A1643,'Medical Examinations'!A1643:J3977,10,FALSE)</f>
        <v>No</v>
      </c>
      <c r="J1643" s="41" t="str">
        <f>VLOOKUP(A1643,'Medical Examinations'!A1643:J3977,3,FALSE)</f>
        <v>Overweight</v>
      </c>
      <c r="K1643" s="41" t="str">
        <f>VLOOKUP(A1643,'Medical Examinations'!A1643:J3977,5,FALSE)</f>
        <v>Normal</v>
      </c>
      <c r="L1643" s="42">
        <f>VLOOKUP(Healthcare!A1643,'Hospitalisation Details'!A1643:L3985,6,FALSE)</f>
        <v>34596</v>
      </c>
      <c r="M1643" s="43">
        <f>VLOOKUP(A1643,'Hospitalisation Details'!A1643:L3985,9,FALSE)</f>
        <v>5974.38</v>
      </c>
      <c r="N1643" s="40" t="str">
        <f>VLOOKUP(Healthcare!A1643,'Hospitalisation Details'!A1643:L3985,10,FALSE)</f>
        <v>tier - 2</v>
      </c>
      <c r="O1643" s="41" t="str">
        <f>VLOOKUP(A1643,'Hospitalisation Details'!A1642:L3985,11,FALSE)</f>
        <v>tier - 3</v>
      </c>
      <c r="P1643" s="41" t="str">
        <f>VLOOKUP(A1643,'Hospitalisation Details'!A1642:L3985,12)</f>
        <v>R1013</v>
      </c>
      <c r="Q1643" s="44">
        <f ca="1">VLOOKUP(A1643,'Hospitalisation Details'!A1642:L3985,7,FALSE)</f>
        <v>31</v>
      </c>
    </row>
    <row r="1644" spans="1:17" ht="15.5" x14ac:dyDescent="0.35">
      <c r="A1644" s="29" t="s">
        <v>724</v>
      </c>
      <c r="B1644" s="30" t="str">
        <f>VLOOKUP(A1644,'Customer Names'!A1644:E3978,3,FALSE)</f>
        <v>Fischer-Daly</v>
      </c>
      <c r="C1644" s="31">
        <f>VLOOKUP(A1644,'Medical Examinations'!A1644:J3978,2,FALSE)</f>
        <v>38.9</v>
      </c>
      <c r="D1644" s="30">
        <f>VLOOKUP(A1644,'Medical Examinations'!A1644:J3978,4,FALSE)</f>
        <v>4.28</v>
      </c>
      <c r="E1644" s="32" t="str">
        <f>VLOOKUP(A1644,'Medical Examinations'!A1644:J3978,6,FALSE)</f>
        <v>No</v>
      </c>
      <c r="F1644" s="33" t="str">
        <f>VLOOKUP(A1644,'Medical Examinations'!A1644:J3978,7,FALSE)</f>
        <v>No</v>
      </c>
      <c r="G1644" s="33" t="str">
        <f>VLOOKUP(A1644,'Medical Examinations'!A1644:J3978,8,FALSE)</f>
        <v>No</v>
      </c>
      <c r="H1644" s="33">
        <f>VLOOKUP(A1644,'Medical Examinations'!A1644:J3978,9,FALSE)</f>
        <v>0</v>
      </c>
      <c r="I1644" s="33" t="str">
        <f>VLOOKUP(A1644,'Medical Examinations'!A1644:J3978,10,FALSE)</f>
        <v>No</v>
      </c>
      <c r="J1644" s="33" t="str">
        <f>VLOOKUP(A1644,'Medical Examinations'!A1644:J3978,3,FALSE)</f>
        <v>Obesity</v>
      </c>
      <c r="K1644" s="33" t="str">
        <f>VLOOKUP(A1644,'Medical Examinations'!A1644:J3978,5,FALSE)</f>
        <v>Normal</v>
      </c>
      <c r="L1644" s="34">
        <f>VLOOKUP(Healthcare!A1644,'Hospitalisation Details'!A1644:L3986,6,FALSE)</f>
        <v>36363</v>
      </c>
      <c r="M1644" s="35">
        <f>VLOOKUP(A1644,'Hospitalisation Details'!A1644:L3986,9,FALSE)</f>
        <v>5972.38</v>
      </c>
      <c r="N1644" s="32" t="str">
        <f>VLOOKUP(Healthcare!A1644,'Hospitalisation Details'!A1644:L3986,10,FALSE)</f>
        <v>tier - 2</v>
      </c>
      <c r="O1644" s="33" t="str">
        <f>VLOOKUP(A1644,'Hospitalisation Details'!A1643:L3986,11,FALSE)</f>
        <v>tier - 2</v>
      </c>
      <c r="P1644" s="33" t="str">
        <f>VLOOKUP(A1644,'Hospitalisation Details'!A1643:L3986,12)</f>
        <v>R1011</v>
      </c>
      <c r="Q1644" s="36">
        <f ca="1">VLOOKUP(A1644,'Hospitalisation Details'!A1643:L3986,7,FALSE)</f>
        <v>27</v>
      </c>
    </row>
    <row r="1645" spans="1:17" ht="15.5" x14ac:dyDescent="0.35">
      <c r="A1645" s="37" t="s">
        <v>723</v>
      </c>
      <c r="B1645" s="38" t="str">
        <f>VLOOKUP(A1645,'Customer Names'!A1645:E3979,3,FALSE)</f>
        <v>Asher</v>
      </c>
      <c r="C1645" s="39">
        <f>VLOOKUP(A1645,'Medical Examinations'!A1645:J3979,2,FALSE)</f>
        <v>26.9</v>
      </c>
      <c r="D1645" s="38">
        <f>VLOOKUP(A1645,'Medical Examinations'!A1645:J3979,4,FALSE)</f>
        <v>4.07</v>
      </c>
      <c r="E1645" s="40" t="str">
        <f>VLOOKUP(A1645,'Medical Examinations'!A1645:J3979,6,FALSE)</f>
        <v>No</v>
      </c>
      <c r="F1645" s="41" t="str">
        <f>VLOOKUP(A1645,'Medical Examinations'!A1645:J3979,7,FALSE)</f>
        <v>No</v>
      </c>
      <c r="G1645" s="41" t="str">
        <f>VLOOKUP(A1645,'Medical Examinations'!A1645:J3979,8,FALSE)</f>
        <v>No</v>
      </c>
      <c r="H1645" s="41">
        <f>VLOOKUP(A1645,'Medical Examinations'!A1645:J3979,9,FALSE)</f>
        <v>0</v>
      </c>
      <c r="I1645" s="41" t="str">
        <f>VLOOKUP(A1645,'Medical Examinations'!A1645:J3979,10,FALSE)</f>
        <v>No</v>
      </c>
      <c r="J1645" s="41" t="str">
        <f>VLOOKUP(A1645,'Medical Examinations'!A1645:J3979,3,FALSE)</f>
        <v>Overweight</v>
      </c>
      <c r="K1645" s="41" t="str">
        <f>VLOOKUP(A1645,'Medical Examinations'!A1645:J3979,5,FALSE)</f>
        <v>Normal</v>
      </c>
      <c r="L1645" s="42">
        <f>VLOOKUP(Healthcare!A1645,'Hospitalisation Details'!A1645:L3987,6,FALSE)</f>
        <v>33075</v>
      </c>
      <c r="M1645" s="43">
        <f>VLOOKUP(A1645,'Hospitalisation Details'!A1645:L3987,9,FALSE)</f>
        <v>5969.72</v>
      </c>
      <c r="N1645" s="40" t="str">
        <f>VLOOKUP(Healthcare!A1645,'Hospitalisation Details'!A1645:L3987,10,FALSE)</f>
        <v>tier - 3</v>
      </c>
      <c r="O1645" s="41" t="str">
        <f>VLOOKUP(A1645,'Hospitalisation Details'!A1644:L3987,11,FALSE)</f>
        <v>tier - 3</v>
      </c>
      <c r="P1645" s="41" t="str">
        <f>VLOOKUP(A1645,'Hospitalisation Details'!A1644:L3987,12)</f>
        <v>R1011</v>
      </c>
      <c r="Q1645" s="44">
        <f ca="1">VLOOKUP(A1645,'Hospitalisation Details'!A1644:L3987,7,FALSE)</f>
        <v>36</v>
      </c>
    </row>
    <row r="1646" spans="1:17" ht="15.5" x14ac:dyDescent="0.35">
      <c r="A1646" s="29" t="s">
        <v>722</v>
      </c>
      <c r="B1646" s="30" t="str">
        <f>VLOOKUP(A1646,'Customer Names'!A1646:E3980,3,FALSE)</f>
        <v>Zhou</v>
      </c>
      <c r="C1646" s="31">
        <f>VLOOKUP(A1646,'Medical Examinations'!A1646:J3980,2,FALSE)</f>
        <v>24.86</v>
      </c>
      <c r="D1646" s="30">
        <f>VLOOKUP(A1646,'Medical Examinations'!A1646:J3980,4,FALSE)</f>
        <v>6.23</v>
      </c>
      <c r="E1646" s="32" t="str">
        <f>VLOOKUP(A1646,'Medical Examinations'!A1646:J3980,6,FALSE)</f>
        <v>No</v>
      </c>
      <c r="F1646" s="33" t="str">
        <f>VLOOKUP(A1646,'Medical Examinations'!A1646:J3980,7,FALSE)</f>
        <v>No</v>
      </c>
      <c r="G1646" s="33" t="str">
        <f>VLOOKUP(A1646,'Medical Examinations'!A1646:J3980,8,FALSE)</f>
        <v>No</v>
      </c>
      <c r="H1646" s="33">
        <f>VLOOKUP(A1646,'Medical Examinations'!A1646:J3980,9,FALSE)</f>
        <v>0</v>
      </c>
      <c r="I1646" s="33" t="str">
        <f>VLOOKUP(A1646,'Medical Examinations'!A1646:J3980,10,FALSE)</f>
        <v>No</v>
      </c>
      <c r="J1646" s="33" t="str">
        <f>VLOOKUP(A1646,'Medical Examinations'!A1646:J3980,3,FALSE)</f>
        <v>Normal weight</v>
      </c>
      <c r="K1646" s="33" t="str">
        <f>VLOOKUP(A1646,'Medical Examinations'!A1646:J3980,5,FALSE)</f>
        <v>Prediabetese</v>
      </c>
      <c r="L1646" s="34">
        <f>VLOOKUP(Healthcare!A1646,'Hospitalisation Details'!A1646:L3988,6,FALSE)</f>
        <v>33090</v>
      </c>
      <c r="M1646" s="35">
        <f>VLOOKUP(A1646,'Hospitalisation Details'!A1646:L3988,9,FALSE)</f>
        <v>5966.89</v>
      </c>
      <c r="N1646" s="32" t="str">
        <f>VLOOKUP(Healthcare!A1646,'Hospitalisation Details'!A1646:L3988,10,FALSE)</f>
        <v>tier - 2</v>
      </c>
      <c r="O1646" s="33" t="str">
        <f>VLOOKUP(A1646,'Hospitalisation Details'!A1645:L3988,11,FALSE)</f>
        <v>tier - 3</v>
      </c>
      <c r="P1646" s="33" t="str">
        <f>VLOOKUP(A1646,'Hospitalisation Details'!A1645:L3988,12)</f>
        <v>R1013</v>
      </c>
      <c r="Q1646" s="36">
        <f ca="1">VLOOKUP(A1646,'Hospitalisation Details'!A1645:L3988,7,FALSE)</f>
        <v>36</v>
      </c>
    </row>
    <row r="1647" spans="1:17" ht="15.5" x14ac:dyDescent="0.35">
      <c r="A1647" s="37" t="s">
        <v>721</v>
      </c>
      <c r="B1647" s="38" t="str">
        <f>VLOOKUP(A1647,'Customer Names'!A1647:E3981,3,FALSE)</f>
        <v>Rudder</v>
      </c>
      <c r="C1647" s="39">
        <f>VLOOKUP(A1647,'Medical Examinations'!A1647:J3981,2,FALSE)</f>
        <v>39.14</v>
      </c>
      <c r="D1647" s="38">
        <f>VLOOKUP(A1647,'Medical Examinations'!A1647:J3981,4,FALSE)</f>
        <v>6.24</v>
      </c>
      <c r="E1647" s="40" t="str">
        <f>VLOOKUP(A1647,'Medical Examinations'!A1647:J3981,6,FALSE)</f>
        <v>No</v>
      </c>
      <c r="F1647" s="41" t="str">
        <f>VLOOKUP(A1647,'Medical Examinations'!A1647:J3981,7,FALSE)</f>
        <v>Yes</v>
      </c>
      <c r="G1647" s="41" t="str">
        <f>VLOOKUP(A1647,'Medical Examinations'!A1647:J3981,8,FALSE)</f>
        <v>No</v>
      </c>
      <c r="H1647" s="41">
        <f>VLOOKUP(A1647,'Medical Examinations'!A1647:J3981,9,FALSE)</f>
        <v>1</v>
      </c>
      <c r="I1647" s="41" t="str">
        <f>VLOOKUP(A1647,'Medical Examinations'!A1647:J3981,10,FALSE)</f>
        <v>No</v>
      </c>
      <c r="J1647" s="41" t="str">
        <f>VLOOKUP(A1647,'Medical Examinations'!A1647:J3981,3,FALSE)</f>
        <v>Obesity</v>
      </c>
      <c r="K1647" s="41" t="str">
        <f>VLOOKUP(A1647,'Medical Examinations'!A1647:J3981,5,FALSE)</f>
        <v>Prediabetese</v>
      </c>
      <c r="L1647" s="42">
        <f>VLOOKUP(Healthcare!A1647,'Hospitalisation Details'!A1647:L3989,6,FALSE)</f>
        <v>38183</v>
      </c>
      <c r="M1647" s="43">
        <f>VLOOKUP(A1647,'Hospitalisation Details'!A1647:L3989,9,FALSE)</f>
        <v>5960.91</v>
      </c>
      <c r="N1647" s="40" t="str">
        <f>VLOOKUP(Healthcare!A1647,'Hospitalisation Details'!A1647:L3989,10,FALSE)</f>
        <v>tier - 2</v>
      </c>
      <c r="O1647" s="41" t="str">
        <f>VLOOKUP(A1647,'Hospitalisation Details'!A1646:L3989,11,FALSE)</f>
        <v>tier - 1</v>
      </c>
      <c r="P1647" s="41" t="str">
        <f>VLOOKUP(A1647,'Hospitalisation Details'!A1646:L3989,12)</f>
        <v>R1026</v>
      </c>
      <c r="Q1647" s="44">
        <f ca="1">VLOOKUP(A1647,'Hospitalisation Details'!A1646:L3989,7,FALSE)</f>
        <v>22</v>
      </c>
    </row>
    <row r="1648" spans="1:17" ht="15.5" x14ac:dyDescent="0.35">
      <c r="A1648" s="29" t="s">
        <v>720</v>
      </c>
      <c r="B1648" s="30" t="str">
        <f>VLOOKUP(A1648,'Customer Names'!A1648:E3982,3,FALSE)</f>
        <v>Cartmell</v>
      </c>
      <c r="C1648" s="31">
        <f>VLOOKUP(A1648,'Medical Examinations'!A1648:J3982,2,FALSE)</f>
        <v>39.799999999999997</v>
      </c>
      <c r="D1648" s="30">
        <f>VLOOKUP(A1648,'Medical Examinations'!A1648:J3982,4,FALSE)</f>
        <v>6.17</v>
      </c>
      <c r="E1648" s="32" t="str">
        <f>VLOOKUP(A1648,'Medical Examinations'!A1648:J3982,6,FALSE)</f>
        <v>No</v>
      </c>
      <c r="F1648" s="33" t="str">
        <f>VLOOKUP(A1648,'Medical Examinations'!A1648:J3982,7,FALSE)</f>
        <v>No</v>
      </c>
      <c r="G1648" s="33" t="str">
        <f>VLOOKUP(A1648,'Medical Examinations'!A1648:J3982,8,FALSE)</f>
        <v>Yes</v>
      </c>
      <c r="H1648" s="33">
        <f>VLOOKUP(A1648,'Medical Examinations'!A1648:J3982,9,FALSE)</f>
        <v>1</v>
      </c>
      <c r="I1648" s="33" t="str">
        <f>VLOOKUP(A1648,'Medical Examinations'!A1648:J3982,10,FALSE)</f>
        <v>No</v>
      </c>
      <c r="J1648" s="33" t="str">
        <f>VLOOKUP(A1648,'Medical Examinations'!A1648:J3982,3,FALSE)</f>
        <v>Obesity</v>
      </c>
      <c r="K1648" s="33" t="str">
        <f>VLOOKUP(A1648,'Medical Examinations'!A1648:J3982,5,FALSE)</f>
        <v>Prediabetese</v>
      </c>
      <c r="L1648" s="34">
        <f>VLOOKUP(Healthcare!A1648,'Hospitalisation Details'!A1648:L3990,6,FALSE)</f>
        <v>37846</v>
      </c>
      <c r="M1648" s="35">
        <f>VLOOKUP(A1648,'Hospitalisation Details'!A1648:L3990,9,FALSE)</f>
        <v>5957.35</v>
      </c>
      <c r="N1648" s="32" t="str">
        <f>VLOOKUP(Healthcare!A1648,'Hospitalisation Details'!A1648:L3990,10,FALSE)</f>
        <v>tier - 2</v>
      </c>
      <c r="O1648" s="33" t="str">
        <f>VLOOKUP(A1648,'Hospitalisation Details'!A1647:L3990,11,FALSE)</f>
        <v>tier - 2</v>
      </c>
      <c r="P1648" s="33" t="str">
        <f>VLOOKUP(A1648,'Hospitalisation Details'!A1647:L3990,12)</f>
        <v>R1012</v>
      </c>
      <c r="Q1648" s="36">
        <f ca="1">VLOOKUP(A1648,'Hospitalisation Details'!A1647:L3990,7,FALSE)</f>
        <v>23</v>
      </c>
    </row>
    <row r="1649" spans="1:17" ht="15.5" x14ac:dyDescent="0.35">
      <c r="A1649" s="37" t="s">
        <v>719</v>
      </c>
      <c r="B1649" s="38" t="str">
        <f>VLOOKUP(A1649,'Customer Names'!A1649:E3983,3,FALSE)</f>
        <v>Troland</v>
      </c>
      <c r="C1649" s="39">
        <f>VLOOKUP(A1649,'Medical Examinations'!A1649:J3983,2,FALSE)</f>
        <v>34.32</v>
      </c>
      <c r="D1649" s="38">
        <f>VLOOKUP(A1649,'Medical Examinations'!A1649:J3983,4,FALSE)</f>
        <v>5.16</v>
      </c>
      <c r="E1649" s="40" t="str">
        <f>VLOOKUP(A1649,'Medical Examinations'!A1649:J3983,6,FALSE)</f>
        <v>No</v>
      </c>
      <c r="F1649" s="41" t="str">
        <f>VLOOKUP(A1649,'Medical Examinations'!A1649:J3983,7,FALSE)</f>
        <v>No</v>
      </c>
      <c r="G1649" s="41" t="str">
        <f>VLOOKUP(A1649,'Medical Examinations'!A1649:J3983,8,FALSE)</f>
        <v>No</v>
      </c>
      <c r="H1649" s="41">
        <f>VLOOKUP(A1649,'Medical Examinations'!A1649:J3983,9,FALSE)</f>
        <v>1</v>
      </c>
      <c r="I1649" s="41" t="str">
        <f>VLOOKUP(A1649,'Medical Examinations'!A1649:J3983,10,FALSE)</f>
        <v>No</v>
      </c>
      <c r="J1649" s="41" t="str">
        <f>VLOOKUP(A1649,'Medical Examinations'!A1649:J3983,3,FALSE)</f>
        <v>Obesity</v>
      </c>
      <c r="K1649" s="41" t="str">
        <f>VLOOKUP(A1649,'Medical Examinations'!A1649:J3983,5,FALSE)</f>
        <v>Normal</v>
      </c>
      <c r="L1649" s="42">
        <f>VLOOKUP(Healthcare!A1649,'Hospitalisation Details'!A1649:L3991,6,FALSE)</f>
        <v>35625</v>
      </c>
      <c r="M1649" s="43">
        <f>VLOOKUP(A1649,'Hospitalisation Details'!A1649:L3991,9,FALSE)</f>
        <v>5934.38</v>
      </c>
      <c r="N1649" s="40" t="str">
        <f>VLOOKUP(Healthcare!A1649,'Hospitalisation Details'!A1649:L3991,10,FALSE)</f>
        <v>tier - 3</v>
      </c>
      <c r="O1649" s="41" t="str">
        <f>VLOOKUP(A1649,'Hospitalisation Details'!A1648:L3991,11,FALSE)</f>
        <v>tier - 2</v>
      </c>
      <c r="P1649" s="41" t="str">
        <f>VLOOKUP(A1649,'Hospitalisation Details'!A1648:L3991,12)</f>
        <v>R1013</v>
      </c>
      <c r="Q1649" s="44">
        <f ca="1">VLOOKUP(A1649,'Hospitalisation Details'!A1648:L3991,7,FALSE)</f>
        <v>29</v>
      </c>
    </row>
    <row r="1650" spans="1:17" ht="15.5" x14ac:dyDescent="0.35">
      <c r="A1650" s="29" t="s">
        <v>718</v>
      </c>
      <c r="B1650" s="30" t="str">
        <f>VLOOKUP(A1650,'Customer Names'!A1650:E3984,3,FALSE)</f>
        <v>Hall</v>
      </c>
      <c r="C1650" s="31">
        <f>VLOOKUP(A1650,'Medical Examinations'!A1650:J3984,2,FALSE)</f>
        <v>32.51</v>
      </c>
      <c r="D1650" s="30">
        <f>VLOOKUP(A1650,'Medical Examinations'!A1650:J3984,4,FALSE)</f>
        <v>4.3</v>
      </c>
      <c r="E1650" s="32" t="str">
        <f>VLOOKUP(A1650,'Medical Examinations'!A1650:J3984,6,FALSE)</f>
        <v>No</v>
      </c>
      <c r="F1650" s="33" t="str">
        <f>VLOOKUP(A1650,'Medical Examinations'!A1650:J3984,7,FALSE)</f>
        <v>No</v>
      </c>
      <c r="G1650" s="33" t="str">
        <f>VLOOKUP(A1650,'Medical Examinations'!A1650:J3984,8,FALSE)</f>
        <v>No</v>
      </c>
      <c r="H1650" s="33">
        <f>VLOOKUP(A1650,'Medical Examinations'!A1650:J3984,9,FALSE)</f>
        <v>0</v>
      </c>
      <c r="I1650" s="33" t="str">
        <f>VLOOKUP(A1650,'Medical Examinations'!A1650:J3984,10,FALSE)</f>
        <v>No</v>
      </c>
      <c r="J1650" s="33" t="str">
        <f>VLOOKUP(A1650,'Medical Examinations'!A1650:J3984,3,FALSE)</f>
        <v>Obesity</v>
      </c>
      <c r="K1650" s="33" t="str">
        <f>VLOOKUP(A1650,'Medical Examinations'!A1650:J3984,5,FALSE)</f>
        <v>Normal</v>
      </c>
      <c r="L1650" s="34">
        <f>VLOOKUP(Healthcare!A1650,'Hospitalisation Details'!A1650:L3992,6,FALSE)</f>
        <v>34545</v>
      </c>
      <c r="M1650" s="35">
        <f>VLOOKUP(A1650,'Hospitalisation Details'!A1650:L3992,9,FALSE)</f>
        <v>5927.65</v>
      </c>
      <c r="N1650" s="32" t="str">
        <f>VLOOKUP(Healthcare!A1650,'Hospitalisation Details'!A1650:L3992,10,FALSE)</f>
        <v>tier - 2</v>
      </c>
      <c r="O1650" s="33" t="str">
        <f>VLOOKUP(A1650,'Hospitalisation Details'!A1649:L3992,11,FALSE)</f>
        <v>tier - 1</v>
      </c>
      <c r="P1650" s="33" t="str">
        <f>VLOOKUP(A1650,'Hospitalisation Details'!A1649:L3992,12)</f>
        <v>R1012</v>
      </c>
      <c r="Q1650" s="36">
        <f ca="1">VLOOKUP(A1650,'Hospitalisation Details'!A1649:L3992,7,FALSE)</f>
        <v>32</v>
      </c>
    </row>
    <row r="1651" spans="1:17" ht="15.5" x14ac:dyDescent="0.35">
      <c r="A1651" s="37" t="s">
        <v>717</v>
      </c>
      <c r="B1651" s="38" t="str">
        <f>VLOOKUP(A1651,'Customer Names'!A1651:E3985,3,FALSE)</f>
        <v>Berg</v>
      </c>
      <c r="C1651" s="39">
        <f>VLOOKUP(A1651,'Medical Examinations'!A1651:J3985,2,FALSE)</f>
        <v>30.71</v>
      </c>
      <c r="D1651" s="38">
        <f>VLOOKUP(A1651,'Medical Examinations'!A1651:J3985,4,FALSE)</f>
        <v>6.14</v>
      </c>
      <c r="E1651" s="40" t="str">
        <f>VLOOKUP(A1651,'Medical Examinations'!A1651:J3985,6,FALSE)</f>
        <v>No</v>
      </c>
      <c r="F1651" s="41" t="str">
        <f>VLOOKUP(A1651,'Medical Examinations'!A1651:J3985,7,FALSE)</f>
        <v>No</v>
      </c>
      <c r="G1651" s="41" t="str">
        <f>VLOOKUP(A1651,'Medical Examinations'!A1651:J3985,8,FALSE)</f>
        <v>Yes</v>
      </c>
      <c r="H1651" s="41">
        <f>VLOOKUP(A1651,'Medical Examinations'!A1651:J3985,9,FALSE)</f>
        <v>1</v>
      </c>
      <c r="I1651" s="41" t="str">
        <f>VLOOKUP(A1651,'Medical Examinations'!A1651:J3985,10,FALSE)</f>
        <v>No</v>
      </c>
      <c r="J1651" s="41" t="str">
        <f>VLOOKUP(A1651,'Medical Examinations'!A1651:J3985,3,FALSE)</f>
        <v>Obesity</v>
      </c>
      <c r="K1651" s="41" t="str">
        <f>VLOOKUP(A1651,'Medical Examinations'!A1651:J3985,5,FALSE)</f>
        <v>Prediabetese</v>
      </c>
      <c r="L1651" s="42">
        <f>VLOOKUP(Healthcare!A1651,'Hospitalisation Details'!A1651:L3993,6,FALSE)</f>
        <v>34194</v>
      </c>
      <c r="M1651" s="43">
        <f>VLOOKUP(A1651,'Hospitalisation Details'!A1651:L3993,9,FALSE)</f>
        <v>5926.93</v>
      </c>
      <c r="N1651" s="40" t="str">
        <f>VLOOKUP(Healthcare!A1651,'Hospitalisation Details'!A1651:L3993,10,FALSE)</f>
        <v>tier - 2</v>
      </c>
      <c r="O1651" s="41" t="str">
        <f>VLOOKUP(A1651,'Hospitalisation Details'!A1650:L3993,11,FALSE)</f>
        <v>tier - 2</v>
      </c>
      <c r="P1651" s="41" t="str">
        <f>VLOOKUP(A1651,'Hospitalisation Details'!A1650:L3993,12)</f>
        <v>R1025</v>
      </c>
      <c r="Q1651" s="44">
        <f ca="1">VLOOKUP(A1651,'Hospitalisation Details'!A1650:L3993,7,FALSE)</f>
        <v>33</v>
      </c>
    </row>
    <row r="1652" spans="1:17" ht="15.5" x14ac:dyDescent="0.35">
      <c r="A1652" s="29" t="s">
        <v>716</v>
      </c>
      <c r="B1652" s="30" t="str">
        <f>VLOOKUP(A1652,'Customer Names'!A1652:E3986,3,FALSE)</f>
        <v>Engtrakul</v>
      </c>
      <c r="C1652" s="31">
        <f>VLOOKUP(A1652,'Medical Examinations'!A1652:J3986,2,FALSE)</f>
        <v>28.9</v>
      </c>
      <c r="D1652" s="30">
        <f>VLOOKUP(A1652,'Medical Examinations'!A1652:J3986,4,FALSE)</f>
        <v>5.36</v>
      </c>
      <c r="E1652" s="32" t="str">
        <f>VLOOKUP(A1652,'Medical Examinations'!A1652:J3986,6,FALSE)</f>
        <v>No</v>
      </c>
      <c r="F1652" s="33" t="str">
        <f>VLOOKUP(A1652,'Medical Examinations'!A1652:J3986,7,FALSE)</f>
        <v>No</v>
      </c>
      <c r="G1652" s="33" t="str">
        <f>VLOOKUP(A1652,'Medical Examinations'!A1652:J3986,8,FALSE)</f>
        <v>No</v>
      </c>
      <c r="H1652" s="33">
        <f>VLOOKUP(A1652,'Medical Examinations'!A1652:J3986,9,FALSE)</f>
        <v>1</v>
      </c>
      <c r="I1652" s="33" t="str">
        <f>VLOOKUP(A1652,'Medical Examinations'!A1652:J3986,10,FALSE)</f>
        <v>No</v>
      </c>
      <c r="J1652" s="33" t="str">
        <f>VLOOKUP(A1652,'Medical Examinations'!A1652:J3986,3,FALSE)</f>
        <v>Overweight</v>
      </c>
      <c r="K1652" s="33" t="str">
        <f>VLOOKUP(A1652,'Medical Examinations'!A1652:J3986,5,FALSE)</f>
        <v>Normal</v>
      </c>
      <c r="L1652" s="34">
        <f>VLOOKUP(Healthcare!A1652,'Hospitalisation Details'!A1652:L3994,6,FALSE)</f>
        <v>35640</v>
      </c>
      <c r="M1652" s="35">
        <f>VLOOKUP(A1652,'Hospitalisation Details'!A1652:L3994,9,FALSE)</f>
        <v>5926.85</v>
      </c>
      <c r="N1652" s="32" t="str">
        <f>VLOOKUP(Healthcare!A1652,'Hospitalisation Details'!A1652:L3994,10,FALSE)</f>
        <v>tier - 3</v>
      </c>
      <c r="O1652" s="33" t="str">
        <f>VLOOKUP(A1652,'Hospitalisation Details'!A1651:L3994,11,FALSE)</f>
        <v>tier - 3</v>
      </c>
      <c r="P1652" s="33" t="str">
        <f>VLOOKUP(A1652,'Hospitalisation Details'!A1651:L3994,12)</f>
        <v>R1011</v>
      </c>
      <c r="Q1652" s="36">
        <f ca="1">VLOOKUP(A1652,'Hospitalisation Details'!A1651:L3994,7,FALSE)</f>
        <v>29</v>
      </c>
    </row>
    <row r="1653" spans="1:17" ht="15.5" x14ac:dyDescent="0.35">
      <c r="A1653" s="37" t="s">
        <v>715</v>
      </c>
      <c r="B1653" s="38" t="str">
        <f>VLOOKUP(A1653,'Customer Names'!A1653:E3987,3,FALSE)</f>
        <v>Leonhardt</v>
      </c>
      <c r="C1653" s="39">
        <f>VLOOKUP(A1653,'Medical Examinations'!A1653:J3987,2,FALSE)</f>
        <v>36.19</v>
      </c>
      <c r="D1653" s="38">
        <f>VLOOKUP(A1653,'Medical Examinations'!A1653:J3987,4,FALSE)</f>
        <v>4.3</v>
      </c>
      <c r="E1653" s="40" t="str">
        <f>VLOOKUP(A1653,'Medical Examinations'!A1653:J3987,6,FALSE)</f>
        <v>No</v>
      </c>
      <c r="F1653" s="41" t="str">
        <f>VLOOKUP(A1653,'Medical Examinations'!A1653:J3987,7,FALSE)</f>
        <v>No</v>
      </c>
      <c r="G1653" s="41" t="str">
        <f>VLOOKUP(A1653,'Medical Examinations'!A1653:J3987,8,FALSE)</f>
        <v>No</v>
      </c>
      <c r="H1653" s="41">
        <f>VLOOKUP(A1653,'Medical Examinations'!A1653:J3987,9,FALSE)</f>
        <v>0</v>
      </c>
      <c r="I1653" s="41" t="str">
        <f>VLOOKUP(A1653,'Medical Examinations'!A1653:J3987,10,FALSE)</f>
        <v>No</v>
      </c>
      <c r="J1653" s="41" t="str">
        <f>VLOOKUP(A1653,'Medical Examinations'!A1653:J3987,3,FALSE)</f>
        <v>Obesity</v>
      </c>
      <c r="K1653" s="41" t="str">
        <f>VLOOKUP(A1653,'Medical Examinations'!A1653:J3987,5,FALSE)</f>
        <v>Normal</v>
      </c>
      <c r="L1653" s="42">
        <f>VLOOKUP(Healthcare!A1653,'Hospitalisation Details'!A1653:L3995,6,FALSE)</f>
        <v>33959</v>
      </c>
      <c r="M1653" s="43">
        <f>VLOOKUP(A1653,'Hospitalisation Details'!A1653:L3995,9,FALSE)</f>
        <v>5920.1</v>
      </c>
      <c r="N1653" s="40" t="str">
        <f>VLOOKUP(Healthcare!A1653,'Hospitalisation Details'!A1653:L3995,10,FALSE)</f>
        <v>tier - 2</v>
      </c>
      <c r="O1653" s="41" t="str">
        <f>VLOOKUP(A1653,'Hospitalisation Details'!A1652:L3995,11,FALSE)</f>
        <v>tier - 1</v>
      </c>
      <c r="P1653" s="41" t="str">
        <f>VLOOKUP(A1653,'Hospitalisation Details'!A1652:L3995,12)</f>
        <v>R1013</v>
      </c>
      <c r="Q1653" s="44">
        <f ca="1">VLOOKUP(A1653,'Hospitalisation Details'!A1652:L3995,7,FALSE)</f>
        <v>33</v>
      </c>
    </row>
    <row r="1654" spans="1:17" ht="15.5" x14ac:dyDescent="0.35">
      <c r="A1654" s="29" t="s">
        <v>714</v>
      </c>
      <c r="B1654" s="30" t="str">
        <f>VLOOKUP(A1654,'Customer Names'!A1654:E3988,3,FALSE)</f>
        <v>Goetz</v>
      </c>
      <c r="C1654" s="31">
        <f>VLOOKUP(A1654,'Medical Examinations'!A1654:J3988,2,FALSE)</f>
        <v>29.6</v>
      </c>
      <c r="D1654" s="30">
        <f>VLOOKUP(A1654,'Medical Examinations'!A1654:J3988,4,FALSE)</f>
        <v>4.09</v>
      </c>
      <c r="E1654" s="32" t="str">
        <f>VLOOKUP(A1654,'Medical Examinations'!A1654:J3988,6,FALSE)</f>
        <v>No</v>
      </c>
      <c r="F1654" s="33" t="str">
        <f>VLOOKUP(A1654,'Medical Examinations'!A1654:J3988,7,FALSE)</f>
        <v>No</v>
      </c>
      <c r="G1654" s="33" t="str">
        <f>VLOOKUP(A1654,'Medical Examinations'!A1654:J3988,8,FALSE)</f>
        <v>No</v>
      </c>
      <c r="H1654" s="33">
        <f>VLOOKUP(A1654,'Medical Examinations'!A1654:J3988,9,FALSE)</f>
        <v>0</v>
      </c>
      <c r="I1654" s="33" t="str">
        <f>VLOOKUP(A1654,'Medical Examinations'!A1654:J3988,10,FALSE)</f>
        <v>No</v>
      </c>
      <c r="J1654" s="33" t="str">
        <f>VLOOKUP(A1654,'Medical Examinations'!A1654:J3988,3,FALSE)</f>
        <v>Overweight</v>
      </c>
      <c r="K1654" s="33" t="str">
        <f>VLOOKUP(A1654,'Medical Examinations'!A1654:J3988,5,FALSE)</f>
        <v>Normal</v>
      </c>
      <c r="L1654" s="34">
        <f>VLOOKUP(Healthcare!A1654,'Hospitalisation Details'!A1654:L3996,6,FALSE)</f>
        <v>33793</v>
      </c>
      <c r="M1654" s="35">
        <f>VLOOKUP(A1654,'Hospitalisation Details'!A1654:L3996,9,FALSE)</f>
        <v>5910.94</v>
      </c>
      <c r="N1654" s="32" t="str">
        <f>VLOOKUP(Healthcare!A1654,'Hospitalisation Details'!A1654:L3996,10,FALSE)</f>
        <v>tier - 2</v>
      </c>
      <c r="O1654" s="33" t="str">
        <f>VLOOKUP(A1654,'Hospitalisation Details'!A1653:L3996,11,FALSE)</f>
        <v>tier - 1</v>
      </c>
      <c r="P1654" s="33" t="str">
        <f>VLOOKUP(A1654,'Hospitalisation Details'!A1653:L3996,12)</f>
        <v>R1011</v>
      </c>
      <c r="Q1654" s="36">
        <f ca="1">VLOOKUP(A1654,'Hospitalisation Details'!A1653:L3996,7,FALSE)</f>
        <v>34</v>
      </c>
    </row>
    <row r="1655" spans="1:17" ht="15.5" x14ac:dyDescent="0.35">
      <c r="A1655" s="37" t="s">
        <v>713</v>
      </c>
      <c r="B1655" s="38" t="str">
        <f>VLOOKUP(A1655,'Customer Names'!A1655:E3989,3,FALSE)</f>
        <v>Cacharelis</v>
      </c>
      <c r="C1655" s="39">
        <f>VLOOKUP(A1655,'Medical Examinations'!A1655:J3989,2,FALSE)</f>
        <v>30.95</v>
      </c>
      <c r="D1655" s="38">
        <f>VLOOKUP(A1655,'Medical Examinations'!A1655:J3989,4,FALSE)</f>
        <v>6.27</v>
      </c>
      <c r="E1655" s="40" t="str">
        <f>VLOOKUP(A1655,'Medical Examinations'!A1655:J3989,6,FALSE)</f>
        <v>No</v>
      </c>
      <c r="F1655" s="41" t="str">
        <f>VLOOKUP(A1655,'Medical Examinations'!A1655:J3989,7,FALSE)</f>
        <v>No</v>
      </c>
      <c r="G1655" s="41" t="str">
        <f>VLOOKUP(A1655,'Medical Examinations'!A1655:J3989,8,FALSE)</f>
        <v>Yes</v>
      </c>
      <c r="H1655" s="41">
        <f>VLOOKUP(A1655,'Medical Examinations'!A1655:J3989,9,FALSE)</f>
        <v>1</v>
      </c>
      <c r="I1655" s="41" t="str">
        <f>VLOOKUP(A1655,'Medical Examinations'!A1655:J3989,10,FALSE)</f>
        <v>No</v>
      </c>
      <c r="J1655" s="41" t="str">
        <f>VLOOKUP(A1655,'Medical Examinations'!A1655:J3989,3,FALSE)</f>
        <v>Obesity</v>
      </c>
      <c r="K1655" s="41" t="str">
        <f>VLOOKUP(A1655,'Medical Examinations'!A1655:J3989,5,FALSE)</f>
        <v>Prediabetese</v>
      </c>
      <c r="L1655" s="42">
        <f>VLOOKUP(Healthcare!A1655,'Hospitalisation Details'!A1655:L3997,6,FALSE)</f>
        <v>34261</v>
      </c>
      <c r="M1655" s="43">
        <f>VLOOKUP(A1655,'Hospitalisation Details'!A1655:L3997,9,FALSE)</f>
        <v>5877.02</v>
      </c>
      <c r="N1655" s="40" t="str">
        <f>VLOOKUP(Healthcare!A1655,'Hospitalisation Details'!A1655:L3997,10,FALSE)</f>
        <v>tier - 2</v>
      </c>
      <c r="O1655" s="41" t="str">
        <f>VLOOKUP(A1655,'Hospitalisation Details'!A1654:L3997,11,FALSE)</f>
        <v>tier - 2</v>
      </c>
      <c r="P1655" s="41" t="str">
        <f>VLOOKUP(A1655,'Hospitalisation Details'!A1654:L3997,12)</f>
        <v>R1021</v>
      </c>
      <c r="Q1655" s="44">
        <f ca="1">VLOOKUP(A1655,'Hospitalisation Details'!A1654:L3997,7,FALSE)</f>
        <v>32</v>
      </c>
    </row>
    <row r="1656" spans="1:17" ht="15.5" x14ac:dyDescent="0.35">
      <c r="A1656" s="29" t="s">
        <v>712</v>
      </c>
      <c r="B1656" s="30" t="str">
        <f>VLOOKUP(A1656,'Customer Names'!A1656:E3990,3,FALSE)</f>
        <v>Kariolis</v>
      </c>
      <c r="C1656" s="31">
        <f>VLOOKUP(A1656,'Medical Examinations'!A1656:J3990,2,FALSE)</f>
        <v>19.95</v>
      </c>
      <c r="D1656" s="30">
        <f>VLOOKUP(A1656,'Medical Examinations'!A1656:J3990,4,FALSE)</f>
        <v>5.39</v>
      </c>
      <c r="E1656" s="32" t="str">
        <f>VLOOKUP(A1656,'Medical Examinations'!A1656:J3990,6,FALSE)</f>
        <v>No</v>
      </c>
      <c r="F1656" s="33" t="str">
        <f>VLOOKUP(A1656,'Medical Examinations'!A1656:J3990,7,FALSE)</f>
        <v>No</v>
      </c>
      <c r="G1656" s="33" t="str">
        <f>VLOOKUP(A1656,'Medical Examinations'!A1656:J3990,8,FALSE)</f>
        <v>No</v>
      </c>
      <c r="H1656" s="33">
        <f>VLOOKUP(A1656,'Medical Examinations'!A1656:J3990,9,FALSE)</f>
        <v>1</v>
      </c>
      <c r="I1656" s="33" t="str">
        <f>VLOOKUP(A1656,'Medical Examinations'!A1656:J3990,10,FALSE)</f>
        <v>No</v>
      </c>
      <c r="J1656" s="33" t="str">
        <f>VLOOKUP(A1656,'Medical Examinations'!A1656:J3990,3,FALSE)</f>
        <v>Normal weight</v>
      </c>
      <c r="K1656" s="33" t="str">
        <f>VLOOKUP(A1656,'Medical Examinations'!A1656:J3990,5,FALSE)</f>
        <v>Normal</v>
      </c>
      <c r="L1656" s="34">
        <f>VLOOKUP(Healthcare!A1656,'Hospitalisation Details'!A1656:L3998,6,FALSE)</f>
        <v>34660</v>
      </c>
      <c r="M1656" s="35">
        <f>VLOOKUP(A1656,'Hospitalisation Details'!A1656:L3998,9,FALSE)</f>
        <v>5855.9</v>
      </c>
      <c r="N1656" s="32" t="str">
        <f>VLOOKUP(Healthcare!A1656,'Hospitalisation Details'!A1656:L3998,10,FALSE)</f>
        <v>tier - 2</v>
      </c>
      <c r="O1656" s="33" t="str">
        <f>VLOOKUP(A1656,'Hospitalisation Details'!A1655:L3998,11,FALSE)</f>
        <v>tier - 3</v>
      </c>
      <c r="P1656" s="33" t="str">
        <f>VLOOKUP(A1656,'Hospitalisation Details'!A1655:L3998,12)</f>
        <v>R1012</v>
      </c>
      <c r="Q1656" s="36">
        <f ca="1">VLOOKUP(A1656,'Hospitalisation Details'!A1655:L3998,7,FALSE)</f>
        <v>31</v>
      </c>
    </row>
    <row r="1657" spans="1:17" ht="15.5" x14ac:dyDescent="0.35">
      <c r="A1657" s="37" t="s">
        <v>711</v>
      </c>
      <c r="B1657" s="38" t="str">
        <f>VLOOKUP(A1657,'Customer Names'!A1657:E3991,3,FALSE)</f>
        <v>Zelwin</v>
      </c>
      <c r="C1657" s="39">
        <f>VLOOKUP(A1657,'Medical Examinations'!A1657:J3991,2,FALSE)</f>
        <v>23.65</v>
      </c>
      <c r="D1657" s="38">
        <f>VLOOKUP(A1657,'Medical Examinations'!A1657:J3991,4,FALSE)</f>
        <v>5.75</v>
      </c>
      <c r="E1657" s="40" t="str">
        <f>VLOOKUP(A1657,'Medical Examinations'!A1657:J3991,6,FALSE)</f>
        <v>Yes</v>
      </c>
      <c r="F1657" s="41" t="str">
        <f>VLOOKUP(A1657,'Medical Examinations'!A1657:J3991,7,FALSE)</f>
        <v>No</v>
      </c>
      <c r="G1657" s="41" t="str">
        <f>VLOOKUP(A1657,'Medical Examinations'!A1657:J3991,8,FALSE)</f>
        <v>No</v>
      </c>
      <c r="H1657" s="41">
        <f>VLOOKUP(A1657,'Medical Examinations'!A1657:J3991,9,FALSE)</f>
        <v>0</v>
      </c>
      <c r="I1657" s="41" t="str">
        <f>VLOOKUP(A1657,'Medical Examinations'!A1657:J3991,10,FALSE)</f>
        <v>No</v>
      </c>
      <c r="J1657" s="41" t="str">
        <f>VLOOKUP(A1657,'Medical Examinations'!A1657:J3991,3,FALSE)</f>
        <v>Normal weight</v>
      </c>
      <c r="K1657" s="41" t="str">
        <f>VLOOKUP(A1657,'Medical Examinations'!A1657:J3991,5,FALSE)</f>
        <v>Prediabetese</v>
      </c>
      <c r="L1657" s="42">
        <f>VLOOKUP(Healthcare!A1657,'Hospitalisation Details'!A1657:L3999,6,FALSE)</f>
        <v>34868</v>
      </c>
      <c r="M1657" s="43">
        <f>VLOOKUP(A1657,'Hospitalisation Details'!A1657:L3999,9,FALSE)</f>
        <v>5847.24</v>
      </c>
      <c r="N1657" s="40" t="str">
        <f>VLOOKUP(Healthcare!A1657,'Hospitalisation Details'!A1657:L3999,10,FALSE)</f>
        <v>tier - 2</v>
      </c>
      <c r="O1657" s="41" t="str">
        <f>VLOOKUP(A1657,'Hospitalisation Details'!A1656:L3999,11,FALSE)</f>
        <v>tier - 1</v>
      </c>
      <c r="P1657" s="41" t="str">
        <f>VLOOKUP(A1657,'Hospitalisation Details'!A1656:L3999,12)</f>
        <v>R1013</v>
      </c>
      <c r="Q1657" s="44">
        <f ca="1">VLOOKUP(A1657,'Hospitalisation Details'!A1656:L3999,7,FALSE)</f>
        <v>31</v>
      </c>
    </row>
    <row r="1658" spans="1:17" ht="15.5" x14ac:dyDescent="0.35">
      <c r="A1658" s="29" t="s">
        <v>710</v>
      </c>
      <c r="B1658" s="30" t="str">
        <f>VLOOKUP(A1658,'Customer Names'!A1658:E3992,3,FALSE)</f>
        <v>Barry</v>
      </c>
      <c r="C1658" s="31">
        <f>VLOOKUP(A1658,'Medical Examinations'!A1658:J3992,2,FALSE)</f>
        <v>43.34</v>
      </c>
      <c r="D1658" s="30">
        <f>VLOOKUP(A1658,'Medical Examinations'!A1658:J3992,4,FALSE)</f>
        <v>4.91</v>
      </c>
      <c r="E1658" s="32" t="str">
        <f>VLOOKUP(A1658,'Medical Examinations'!A1658:J3992,6,FALSE)</f>
        <v>No</v>
      </c>
      <c r="F1658" s="33" t="str">
        <f>VLOOKUP(A1658,'Medical Examinations'!A1658:J3992,7,FALSE)</f>
        <v>No</v>
      </c>
      <c r="G1658" s="33" t="str">
        <f>VLOOKUP(A1658,'Medical Examinations'!A1658:J3992,8,FALSE)</f>
        <v>No</v>
      </c>
      <c r="H1658" s="33">
        <f>VLOOKUP(A1658,'Medical Examinations'!A1658:J3992,9,FALSE)</f>
        <v>1</v>
      </c>
      <c r="I1658" s="33" t="str">
        <f>VLOOKUP(A1658,'Medical Examinations'!A1658:J3992,10,FALSE)</f>
        <v>No</v>
      </c>
      <c r="J1658" s="33" t="str">
        <f>VLOOKUP(A1658,'Medical Examinations'!A1658:J3992,3,FALSE)</f>
        <v>Obesity</v>
      </c>
      <c r="K1658" s="33" t="str">
        <f>VLOOKUP(A1658,'Medical Examinations'!A1658:J3992,5,FALSE)</f>
        <v>Normal</v>
      </c>
      <c r="L1658" s="34">
        <f>VLOOKUP(Healthcare!A1658,'Hospitalisation Details'!A1658:L4000,6,FALSE)</f>
        <v>35703</v>
      </c>
      <c r="M1658" s="35">
        <f>VLOOKUP(A1658,'Hospitalisation Details'!A1658:L4000,9,FALSE)</f>
        <v>5846.92</v>
      </c>
      <c r="N1658" s="32" t="str">
        <f>VLOOKUP(Healthcare!A1658,'Hospitalisation Details'!A1658:L4000,10,FALSE)</f>
        <v>tier - 2</v>
      </c>
      <c r="O1658" s="33" t="str">
        <f>VLOOKUP(A1658,'Hospitalisation Details'!A1657:L4000,11,FALSE)</f>
        <v>tier - 2</v>
      </c>
      <c r="P1658" s="33" t="str">
        <f>VLOOKUP(A1658,'Hospitalisation Details'!A1657:L4000,12)</f>
        <v>R1013</v>
      </c>
      <c r="Q1658" s="36">
        <f ca="1">VLOOKUP(A1658,'Hospitalisation Details'!A1657:L4000,7,FALSE)</f>
        <v>28</v>
      </c>
    </row>
    <row r="1659" spans="1:17" ht="15.5" x14ac:dyDescent="0.35">
      <c r="A1659" s="37" t="s">
        <v>709</v>
      </c>
      <c r="B1659" s="38" t="str">
        <f>VLOOKUP(A1659,'Customer Names'!A1659:E3993,3,FALSE)</f>
        <v>Bannon</v>
      </c>
      <c r="C1659" s="39">
        <f>VLOOKUP(A1659,'Medical Examinations'!A1659:J3993,2,FALSE)</f>
        <v>31.98</v>
      </c>
      <c r="D1659" s="38">
        <f>VLOOKUP(A1659,'Medical Examinations'!A1659:J3993,4,FALSE)</f>
        <v>4.46</v>
      </c>
      <c r="E1659" s="40" t="str">
        <f>VLOOKUP(A1659,'Medical Examinations'!A1659:J3993,6,FALSE)</f>
        <v>Yes</v>
      </c>
      <c r="F1659" s="41" t="str">
        <f>VLOOKUP(A1659,'Medical Examinations'!A1659:J3993,7,FALSE)</f>
        <v>No</v>
      </c>
      <c r="G1659" s="41" t="str">
        <f>VLOOKUP(A1659,'Medical Examinations'!A1659:J3993,8,FALSE)</f>
        <v>No</v>
      </c>
      <c r="H1659" s="41">
        <f>VLOOKUP(A1659,'Medical Examinations'!A1659:J3993,9,FALSE)</f>
        <v>1</v>
      </c>
      <c r="I1659" s="41" t="str">
        <f>VLOOKUP(A1659,'Medical Examinations'!A1659:J3993,10,FALSE)</f>
        <v>No</v>
      </c>
      <c r="J1659" s="41" t="str">
        <f>VLOOKUP(A1659,'Medical Examinations'!A1659:J3993,3,FALSE)</f>
        <v>Obesity</v>
      </c>
      <c r="K1659" s="41" t="str">
        <f>VLOOKUP(A1659,'Medical Examinations'!A1659:J3993,5,FALSE)</f>
        <v>Normal</v>
      </c>
      <c r="L1659" s="42">
        <f>VLOOKUP(Healthcare!A1659,'Hospitalisation Details'!A1659:L4001,6,FALSE)</f>
        <v>34931</v>
      </c>
      <c r="M1659" s="43">
        <f>VLOOKUP(A1659,'Hospitalisation Details'!A1659:L4001,9,FALSE)</f>
        <v>5843.99</v>
      </c>
      <c r="N1659" s="40" t="str">
        <f>VLOOKUP(Healthcare!A1659,'Hospitalisation Details'!A1659:L4001,10,FALSE)</f>
        <v>tier - 2</v>
      </c>
      <c r="O1659" s="41" t="str">
        <f>VLOOKUP(A1659,'Hospitalisation Details'!A1658:L4001,11,FALSE)</f>
        <v>tier - 2</v>
      </c>
      <c r="P1659" s="41" t="str">
        <f>VLOOKUP(A1659,'Hospitalisation Details'!A1658:L4001,12)</f>
        <v>R1025</v>
      </c>
      <c r="Q1659" s="44">
        <f ca="1">VLOOKUP(A1659,'Hospitalisation Details'!A1658:L4001,7,FALSE)</f>
        <v>31</v>
      </c>
    </row>
    <row r="1660" spans="1:17" ht="15.5" x14ac:dyDescent="0.35">
      <c r="A1660" s="29" t="s">
        <v>708</v>
      </c>
      <c r="B1660" s="30" t="str">
        <f>VLOOKUP(A1660,'Customer Names'!A1660:E3994,3,FALSE)</f>
        <v>Chang</v>
      </c>
      <c r="C1660" s="31">
        <f>VLOOKUP(A1660,'Medical Examinations'!A1660:J3994,2,FALSE)</f>
        <v>35.86</v>
      </c>
      <c r="D1660" s="30">
        <f>VLOOKUP(A1660,'Medical Examinations'!A1660:J3994,4,FALSE)</f>
        <v>6.22</v>
      </c>
      <c r="E1660" s="32" t="str">
        <f>VLOOKUP(A1660,'Medical Examinations'!A1660:J3994,6,FALSE)</f>
        <v>No</v>
      </c>
      <c r="F1660" s="33" t="str">
        <f>VLOOKUP(A1660,'Medical Examinations'!A1660:J3994,7,FALSE)</f>
        <v>No</v>
      </c>
      <c r="G1660" s="33" t="str">
        <f>VLOOKUP(A1660,'Medical Examinations'!A1660:J3994,8,FALSE)</f>
        <v>No</v>
      </c>
      <c r="H1660" s="33">
        <f>VLOOKUP(A1660,'Medical Examinations'!A1660:J3994,9,FALSE)</f>
        <v>1</v>
      </c>
      <c r="I1660" s="33" t="str">
        <f>VLOOKUP(A1660,'Medical Examinations'!A1660:J3994,10,FALSE)</f>
        <v>No</v>
      </c>
      <c r="J1660" s="33" t="str">
        <f>VLOOKUP(A1660,'Medical Examinations'!A1660:J3994,3,FALSE)</f>
        <v>Obesity</v>
      </c>
      <c r="K1660" s="33" t="str">
        <f>VLOOKUP(A1660,'Medical Examinations'!A1660:J3994,5,FALSE)</f>
        <v>Prediabetese</v>
      </c>
      <c r="L1660" s="34">
        <f>VLOOKUP(Healthcare!A1660,'Hospitalisation Details'!A1660:L4002,6,FALSE)</f>
        <v>35638</v>
      </c>
      <c r="M1660" s="35">
        <f>VLOOKUP(A1660,'Hospitalisation Details'!A1660:L4002,9,FALSE)</f>
        <v>5836.52</v>
      </c>
      <c r="N1660" s="32" t="str">
        <f>VLOOKUP(Healthcare!A1660,'Hospitalisation Details'!A1660:L4002,10,FALSE)</f>
        <v>tier - 2</v>
      </c>
      <c r="O1660" s="33" t="str">
        <f>VLOOKUP(A1660,'Hospitalisation Details'!A1659:L4002,11,FALSE)</f>
        <v>tier - 3</v>
      </c>
      <c r="P1660" s="33" t="str">
        <f>VLOOKUP(A1660,'Hospitalisation Details'!A1659:L4002,12)</f>
        <v>R1013</v>
      </c>
      <c r="Q1660" s="36">
        <f ca="1">VLOOKUP(A1660,'Hospitalisation Details'!A1659:L4002,7,FALSE)</f>
        <v>29</v>
      </c>
    </row>
    <row r="1661" spans="1:17" ht="15.5" x14ac:dyDescent="0.35">
      <c r="A1661" s="37" t="s">
        <v>707</v>
      </c>
      <c r="B1661" s="38" t="str">
        <f>VLOOKUP(A1661,'Customer Names'!A1661:E3995,3,FALSE)</f>
        <v>Vetter</v>
      </c>
      <c r="C1661" s="39">
        <f>VLOOKUP(A1661,'Medical Examinations'!A1661:J3995,2,FALSE)</f>
        <v>15.2</v>
      </c>
      <c r="D1661" s="38">
        <f>VLOOKUP(A1661,'Medical Examinations'!A1661:J3995,4,FALSE)</f>
        <v>8.82</v>
      </c>
      <c r="E1661" s="40" t="str">
        <f>VLOOKUP(A1661,'Medical Examinations'!A1661:J3995,6,FALSE)</f>
        <v>No</v>
      </c>
      <c r="F1661" s="41" t="str">
        <f>VLOOKUP(A1661,'Medical Examinations'!A1661:J3995,7,FALSE)</f>
        <v>No</v>
      </c>
      <c r="G1661" s="41" t="str">
        <f>VLOOKUP(A1661,'Medical Examinations'!A1661:J3995,8,FALSE)</f>
        <v>No</v>
      </c>
      <c r="H1661" s="41">
        <f>VLOOKUP(A1661,'Medical Examinations'!A1661:J3995,9,FALSE)</f>
        <v>0</v>
      </c>
      <c r="I1661" s="41" t="str">
        <f>VLOOKUP(A1661,'Medical Examinations'!A1661:J3995,10,FALSE)</f>
        <v>No</v>
      </c>
      <c r="J1661" s="41" t="str">
        <f>VLOOKUP(A1661,'Medical Examinations'!A1661:J3995,3,FALSE)</f>
        <v>Underweight</v>
      </c>
      <c r="K1661" s="41" t="str">
        <f>VLOOKUP(A1661,'Medical Examinations'!A1661:J3995,5,FALSE)</f>
        <v>Diabetese</v>
      </c>
      <c r="L1661" s="42">
        <f>VLOOKUP(Healthcare!A1661,'Hospitalisation Details'!A1661:L4003,6,FALSE)</f>
        <v>33508</v>
      </c>
      <c r="M1661" s="43">
        <f>VLOOKUP(A1661,'Hospitalisation Details'!A1661:L4003,9,FALSE)</f>
        <v>5832.6</v>
      </c>
      <c r="N1661" s="40" t="str">
        <f>VLOOKUP(Healthcare!A1661,'Hospitalisation Details'!A1661:L4003,10,FALSE)</f>
        <v>tier - 2</v>
      </c>
      <c r="O1661" s="41" t="str">
        <f>VLOOKUP(A1661,'Hospitalisation Details'!A1660:L4003,11,FALSE)</f>
        <v>tier - 3</v>
      </c>
      <c r="P1661" s="41" t="str">
        <f>VLOOKUP(A1661,'Hospitalisation Details'!A1660:L4003,12)</f>
        <v>R1012</v>
      </c>
      <c r="Q1661" s="44">
        <f ca="1">VLOOKUP(A1661,'Hospitalisation Details'!A1660:L4003,7,FALSE)</f>
        <v>34</v>
      </c>
    </row>
    <row r="1662" spans="1:17" ht="15.5" x14ac:dyDescent="0.35">
      <c r="A1662" s="29" t="s">
        <v>706</v>
      </c>
      <c r="B1662" s="30" t="str">
        <f>VLOOKUP(A1662,'Customer Names'!A1662:E3996,3,FALSE)</f>
        <v>Jablonski</v>
      </c>
      <c r="C1662" s="31">
        <f>VLOOKUP(A1662,'Medical Examinations'!A1662:J3996,2,FALSE)</f>
        <v>37.200000000000003</v>
      </c>
      <c r="D1662" s="30">
        <f>VLOOKUP(A1662,'Medical Examinations'!A1662:J3996,4,FALSE)</f>
        <v>10.14</v>
      </c>
      <c r="E1662" s="32" t="str">
        <f>VLOOKUP(A1662,'Medical Examinations'!A1662:J3996,6,FALSE)</f>
        <v>No</v>
      </c>
      <c r="F1662" s="33" t="str">
        <f>VLOOKUP(A1662,'Medical Examinations'!A1662:J3996,7,FALSE)</f>
        <v>No</v>
      </c>
      <c r="G1662" s="33" t="str">
        <f>VLOOKUP(A1662,'Medical Examinations'!A1662:J3996,8,FALSE)</f>
        <v>No</v>
      </c>
      <c r="H1662" s="33">
        <f>VLOOKUP(A1662,'Medical Examinations'!A1662:J3996,9,FALSE)</f>
        <v>0</v>
      </c>
      <c r="I1662" s="33" t="str">
        <f>VLOOKUP(A1662,'Medical Examinations'!A1662:J3996,10,FALSE)</f>
        <v>No</v>
      </c>
      <c r="J1662" s="33" t="str">
        <f>VLOOKUP(A1662,'Medical Examinations'!A1662:J3996,3,FALSE)</f>
        <v>Obesity</v>
      </c>
      <c r="K1662" s="33" t="str">
        <f>VLOOKUP(A1662,'Medical Examinations'!A1662:J3996,5,FALSE)</f>
        <v>Diabetese</v>
      </c>
      <c r="L1662" s="34">
        <f>VLOOKUP(Healthcare!A1662,'Hospitalisation Details'!A1662:L4004,6,FALSE)</f>
        <v>37459</v>
      </c>
      <c r="M1662" s="35">
        <f>VLOOKUP(A1662,'Hospitalisation Details'!A1662:L4004,9,FALSE)</f>
        <v>5816.58</v>
      </c>
      <c r="N1662" s="32" t="str">
        <f>VLOOKUP(Healthcare!A1662,'Hospitalisation Details'!A1662:L4004,10,FALSE)</f>
        <v>tier - 2</v>
      </c>
      <c r="O1662" s="33" t="str">
        <f>VLOOKUP(A1662,'Hospitalisation Details'!A1661:L4004,11,FALSE)</f>
        <v>tier - 2</v>
      </c>
      <c r="P1662" s="33" t="str">
        <f>VLOOKUP(A1662,'Hospitalisation Details'!A1661:L4004,12)</f>
        <v>R1026</v>
      </c>
      <c r="Q1662" s="36">
        <f ca="1">VLOOKUP(A1662,'Hospitalisation Details'!A1661:L4004,7,FALSE)</f>
        <v>24</v>
      </c>
    </row>
    <row r="1663" spans="1:17" ht="15.5" x14ac:dyDescent="0.35">
      <c r="A1663" s="37" t="s">
        <v>705</v>
      </c>
      <c r="B1663" s="38" t="str">
        <f>VLOOKUP(A1663,'Customer Names'!A1663:E3997,3,FALSE)</f>
        <v>Jakubowitch</v>
      </c>
      <c r="C1663" s="39">
        <f>VLOOKUP(A1663,'Medical Examinations'!A1663:J3997,2,FALSE)</f>
        <v>17.91</v>
      </c>
      <c r="D1663" s="38">
        <f>VLOOKUP(A1663,'Medical Examinations'!A1663:J3997,4,FALSE)</f>
        <v>4.66</v>
      </c>
      <c r="E1663" s="40" t="str">
        <f>VLOOKUP(A1663,'Medical Examinations'!A1663:J3997,6,FALSE)</f>
        <v>No</v>
      </c>
      <c r="F1663" s="41" t="str">
        <f>VLOOKUP(A1663,'Medical Examinations'!A1663:J3997,7,FALSE)</f>
        <v>No</v>
      </c>
      <c r="G1663" s="41" t="str">
        <f>VLOOKUP(A1663,'Medical Examinations'!A1663:J3997,8,FALSE)</f>
        <v>No</v>
      </c>
      <c r="H1663" s="41">
        <f>VLOOKUP(A1663,'Medical Examinations'!A1663:J3997,9,FALSE)</f>
        <v>2</v>
      </c>
      <c r="I1663" s="41" t="str">
        <f>VLOOKUP(A1663,'Medical Examinations'!A1663:J3997,10,FALSE)</f>
        <v>No</v>
      </c>
      <c r="J1663" s="41" t="str">
        <f>VLOOKUP(A1663,'Medical Examinations'!A1663:J3997,3,FALSE)</f>
        <v>Underweight</v>
      </c>
      <c r="K1663" s="41" t="str">
        <f>VLOOKUP(A1663,'Medical Examinations'!A1663:J3997,5,FALSE)</f>
        <v>Normal</v>
      </c>
      <c r="L1663" s="42">
        <f>VLOOKUP(Healthcare!A1663,'Hospitalisation Details'!A1663:L4005,6,FALSE)</f>
        <v>33910</v>
      </c>
      <c r="M1663" s="43">
        <f>VLOOKUP(A1663,'Hospitalisation Details'!A1663:L4005,9,FALSE)</f>
        <v>5812.9</v>
      </c>
      <c r="N1663" s="40" t="str">
        <f>VLOOKUP(Healthcare!A1663,'Hospitalisation Details'!A1663:L4005,10,FALSE)</f>
        <v>tier - 2</v>
      </c>
      <c r="O1663" s="41" t="str">
        <f>VLOOKUP(A1663,'Hospitalisation Details'!A1662:L4005,11,FALSE)</f>
        <v>tier - 2</v>
      </c>
      <c r="P1663" s="41" t="str">
        <f>VLOOKUP(A1663,'Hospitalisation Details'!A1662:L4005,12)</f>
        <v>R1013</v>
      </c>
      <c r="Q1663" s="44">
        <f ca="1">VLOOKUP(A1663,'Hospitalisation Details'!A1662:L4005,7,FALSE)</f>
        <v>33</v>
      </c>
    </row>
    <row r="1664" spans="1:17" ht="15.5" x14ac:dyDescent="0.35">
      <c r="A1664" s="29" t="s">
        <v>704</v>
      </c>
      <c r="B1664" s="30" t="str">
        <f>VLOOKUP(A1664,'Customer Names'!A1664:E3998,3,FALSE)</f>
        <v>Altshuler</v>
      </c>
      <c r="C1664" s="31">
        <f>VLOOKUP(A1664,'Medical Examinations'!A1664:J3998,2,FALSE)</f>
        <v>20.76</v>
      </c>
      <c r="D1664" s="30">
        <f>VLOOKUP(A1664,'Medical Examinations'!A1664:J3998,4,FALSE)</f>
        <v>6.26</v>
      </c>
      <c r="E1664" s="32" t="str">
        <f>VLOOKUP(A1664,'Medical Examinations'!A1664:J3998,6,FALSE)</f>
        <v>No</v>
      </c>
      <c r="F1664" s="33" t="str">
        <f>VLOOKUP(A1664,'Medical Examinations'!A1664:J3998,7,FALSE)</f>
        <v>No</v>
      </c>
      <c r="G1664" s="33" t="str">
        <f>VLOOKUP(A1664,'Medical Examinations'!A1664:J3998,8,FALSE)</f>
        <v>No</v>
      </c>
      <c r="H1664" s="33">
        <f>VLOOKUP(A1664,'Medical Examinations'!A1664:J3998,9,FALSE)</f>
        <v>0</v>
      </c>
      <c r="I1664" s="33" t="str">
        <f>VLOOKUP(A1664,'Medical Examinations'!A1664:J3998,10,FALSE)</f>
        <v>No</v>
      </c>
      <c r="J1664" s="33" t="str">
        <f>VLOOKUP(A1664,'Medical Examinations'!A1664:J3998,3,FALSE)</f>
        <v>Normal weight</v>
      </c>
      <c r="K1664" s="33" t="str">
        <f>VLOOKUP(A1664,'Medical Examinations'!A1664:J3998,5,FALSE)</f>
        <v>Prediabetese</v>
      </c>
      <c r="L1664" s="34">
        <f>VLOOKUP(Healthcare!A1664,'Hospitalisation Details'!A1664:L4006,6,FALSE)</f>
        <v>33134</v>
      </c>
      <c r="M1664" s="35">
        <f>VLOOKUP(A1664,'Hospitalisation Details'!A1664:L4006,9,FALSE)</f>
        <v>5807.06</v>
      </c>
      <c r="N1664" s="32" t="str">
        <f>VLOOKUP(Healthcare!A1664,'Hospitalisation Details'!A1664:L4006,10,FALSE)</f>
        <v>tier - 2</v>
      </c>
      <c r="O1664" s="33" t="str">
        <f>VLOOKUP(A1664,'Hospitalisation Details'!A1663:L4006,11,FALSE)</f>
        <v>tier - 3</v>
      </c>
      <c r="P1664" s="33" t="str">
        <f>VLOOKUP(A1664,'Hospitalisation Details'!A1663:L4006,12)</f>
        <v>R1013</v>
      </c>
      <c r="Q1664" s="36">
        <f ca="1">VLOOKUP(A1664,'Hospitalisation Details'!A1663:L4006,7,FALSE)</f>
        <v>35</v>
      </c>
    </row>
    <row r="1665" spans="1:17" ht="15.5" x14ac:dyDescent="0.35">
      <c r="A1665" s="37" t="s">
        <v>703</v>
      </c>
      <c r="B1665" s="38" t="str">
        <f>VLOOKUP(A1665,'Customer Names'!A1665:E3999,3,FALSE)</f>
        <v>Ugarte</v>
      </c>
      <c r="C1665" s="39">
        <f>VLOOKUP(A1665,'Medical Examinations'!A1665:J3999,2,FALSE)</f>
        <v>38.99</v>
      </c>
      <c r="D1665" s="38">
        <f>VLOOKUP(A1665,'Medical Examinations'!A1665:J3999,4,FALSE)</f>
        <v>5.21</v>
      </c>
      <c r="E1665" s="40" t="str">
        <f>VLOOKUP(A1665,'Medical Examinations'!A1665:J3999,6,FALSE)</f>
        <v>No</v>
      </c>
      <c r="F1665" s="41" t="str">
        <f>VLOOKUP(A1665,'Medical Examinations'!A1665:J3999,7,FALSE)</f>
        <v>Yes</v>
      </c>
      <c r="G1665" s="41" t="str">
        <f>VLOOKUP(A1665,'Medical Examinations'!A1665:J3999,8,FALSE)</f>
        <v>No</v>
      </c>
      <c r="H1665" s="41">
        <f>VLOOKUP(A1665,'Medical Examinations'!A1665:J3999,9,FALSE)</f>
        <v>1</v>
      </c>
      <c r="I1665" s="41" t="str">
        <f>VLOOKUP(A1665,'Medical Examinations'!A1665:J3999,10,FALSE)</f>
        <v>No</v>
      </c>
      <c r="J1665" s="41" t="str">
        <f>VLOOKUP(A1665,'Medical Examinations'!A1665:J3999,3,FALSE)</f>
        <v>Obesity</v>
      </c>
      <c r="K1665" s="41" t="str">
        <f>VLOOKUP(A1665,'Medical Examinations'!A1665:J3999,5,FALSE)</f>
        <v>Normal</v>
      </c>
      <c r="L1665" s="42">
        <f>VLOOKUP(Healthcare!A1665,'Hospitalisation Details'!A1665:L4007,6,FALSE)</f>
        <v>38292</v>
      </c>
      <c r="M1665" s="43">
        <f>VLOOKUP(A1665,'Hospitalisation Details'!A1665:L4007,9,FALSE)</f>
        <v>5778.71</v>
      </c>
      <c r="N1665" s="40" t="str">
        <f>VLOOKUP(Healthcare!A1665,'Hospitalisation Details'!A1665:L4007,10,FALSE)</f>
        <v>tier - 2</v>
      </c>
      <c r="O1665" s="41" t="str">
        <f>VLOOKUP(A1665,'Hospitalisation Details'!A1664:L4007,11,FALSE)</f>
        <v>tier - 3</v>
      </c>
      <c r="P1665" s="41" t="str">
        <f>VLOOKUP(A1665,'Hospitalisation Details'!A1664:L4007,12)</f>
        <v>R1022</v>
      </c>
      <c r="Q1665" s="44">
        <f ca="1">VLOOKUP(A1665,'Hospitalisation Details'!A1664:L4007,7,FALSE)</f>
        <v>21</v>
      </c>
    </row>
    <row r="1666" spans="1:17" ht="15.5" x14ac:dyDescent="0.35">
      <c r="A1666" s="29" t="s">
        <v>702</v>
      </c>
      <c r="B1666" s="30" t="str">
        <f>VLOOKUP(A1666,'Customer Names'!A1666:E4000,3,FALSE)</f>
        <v>Tusso</v>
      </c>
      <c r="C1666" s="31">
        <f>VLOOKUP(A1666,'Medical Examinations'!A1666:J4000,2,FALSE)</f>
        <v>42.655000000000001</v>
      </c>
      <c r="D1666" s="30">
        <f>VLOOKUP(A1666,'Medical Examinations'!A1666:J4000,4,FALSE)</f>
        <v>5.94</v>
      </c>
      <c r="E1666" s="32" t="str">
        <f>VLOOKUP(A1666,'Medical Examinations'!A1666:J4000,6,FALSE)</f>
        <v>Yes</v>
      </c>
      <c r="F1666" s="33" t="str">
        <f>VLOOKUP(A1666,'Medical Examinations'!A1666:J4000,7,FALSE)</f>
        <v>No</v>
      </c>
      <c r="G1666" s="33" t="str">
        <f>VLOOKUP(A1666,'Medical Examinations'!A1666:J4000,8,FALSE)</f>
        <v>Yes</v>
      </c>
      <c r="H1666" s="33">
        <f>VLOOKUP(A1666,'Medical Examinations'!A1666:J4000,9,FALSE)</f>
        <v>1</v>
      </c>
      <c r="I1666" s="33" t="str">
        <f>VLOOKUP(A1666,'Medical Examinations'!A1666:J4000,10,FALSE)</f>
        <v>No</v>
      </c>
      <c r="J1666" s="33" t="str">
        <f>VLOOKUP(A1666,'Medical Examinations'!A1666:J4000,3,FALSE)</f>
        <v>Obesity</v>
      </c>
      <c r="K1666" s="33" t="str">
        <f>VLOOKUP(A1666,'Medical Examinations'!A1666:J4000,5,FALSE)</f>
        <v>Prediabetese</v>
      </c>
      <c r="L1666" s="34">
        <f>VLOOKUP(Healthcare!A1666,'Hospitalisation Details'!A1666:L4008,6,FALSE)</f>
        <v>34211</v>
      </c>
      <c r="M1666" s="35">
        <f>VLOOKUP(A1666,'Hospitalisation Details'!A1666:L4008,9,FALSE)</f>
        <v>5757.41</v>
      </c>
      <c r="N1666" s="32" t="str">
        <f>VLOOKUP(Healthcare!A1666,'Hospitalisation Details'!A1666:L4008,10,FALSE)</f>
        <v>tier - 2</v>
      </c>
      <c r="O1666" s="33" t="str">
        <f>VLOOKUP(A1666,'Hospitalisation Details'!A1665:L4008,11,FALSE)</f>
        <v>tier - 3</v>
      </c>
      <c r="P1666" s="33" t="str">
        <f>VLOOKUP(A1666,'Hospitalisation Details'!A1665:L4008,12)</f>
        <v>R1019</v>
      </c>
      <c r="Q1666" s="36">
        <f ca="1">VLOOKUP(A1666,'Hospitalisation Details'!A1665:L4008,7,FALSE)</f>
        <v>33</v>
      </c>
    </row>
    <row r="1667" spans="1:17" ht="15.5" x14ac:dyDescent="0.35">
      <c r="A1667" s="37" t="s">
        <v>701</v>
      </c>
      <c r="B1667" s="38" t="str">
        <f>VLOOKUP(A1667,'Customer Names'!A1667:E4001,3,FALSE)</f>
        <v>Johnson</v>
      </c>
      <c r="C1667" s="39">
        <f>VLOOKUP(A1667,'Medical Examinations'!A1667:J4001,2,FALSE)</f>
        <v>30.57</v>
      </c>
      <c r="D1667" s="38">
        <f>VLOOKUP(A1667,'Medical Examinations'!A1667:J4001,4,FALSE)</f>
        <v>5.34</v>
      </c>
      <c r="E1667" s="40" t="str">
        <f>VLOOKUP(A1667,'Medical Examinations'!A1667:J4001,6,FALSE)</f>
        <v>No</v>
      </c>
      <c r="F1667" s="41" t="str">
        <f>VLOOKUP(A1667,'Medical Examinations'!A1667:J4001,7,FALSE)</f>
        <v>No</v>
      </c>
      <c r="G1667" s="41" t="str">
        <f>VLOOKUP(A1667,'Medical Examinations'!A1667:J4001,8,FALSE)</f>
        <v>Yes</v>
      </c>
      <c r="H1667" s="41">
        <f>VLOOKUP(A1667,'Medical Examinations'!A1667:J4001,9,FALSE)</f>
        <v>1</v>
      </c>
      <c r="I1667" s="41" t="str">
        <f>VLOOKUP(A1667,'Medical Examinations'!A1667:J4001,10,FALSE)</f>
        <v>No</v>
      </c>
      <c r="J1667" s="41" t="str">
        <f>VLOOKUP(A1667,'Medical Examinations'!A1667:J4001,3,FALSE)</f>
        <v>Obesity</v>
      </c>
      <c r="K1667" s="41" t="str">
        <f>VLOOKUP(A1667,'Medical Examinations'!A1667:J4001,5,FALSE)</f>
        <v>Normal</v>
      </c>
      <c r="L1667" s="42">
        <f>VLOOKUP(Healthcare!A1667,'Hospitalisation Details'!A1667:L4009,6,FALSE)</f>
        <v>34130</v>
      </c>
      <c r="M1667" s="43">
        <f>VLOOKUP(A1667,'Hospitalisation Details'!A1667:L4009,9,FALSE)</f>
        <v>5748.13</v>
      </c>
      <c r="N1667" s="40" t="str">
        <f>VLOOKUP(Healthcare!A1667,'Hospitalisation Details'!A1667:L4009,10,FALSE)</f>
        <v>tier - 2</v>
      </c>
      <c r="O1667" s="41" t="str">
        <f>VLOOKUP(A1667,'Hospitalisation Details'!A1666:L4009,11,FALSE)</f>
        <v>tier - 1</v>
      </c>
      <c r="P1667" s="41" t="str">
        <f>VLOOKUP(A1667,'Hospitalisation Details'!A1666:L4009,12)</f>
        <v>R1021</v>
      </c>
      <c r="Q1667" s="44">
        <f ca="1">VLOOKUP(A1667,'Hospitalisation Details'!A1666:L4009,7,FALSE)</f>
        <v>33</v>
      </c>
    </row>
    <row r="1668" spans="1:17" ht="15.5" x14ac:dyDescent="0.35">
      <c r="A1668" s="29" t="s">
        <v>700</v>
      </c>
      <c r="B1668" s="30" t="str">
        <f>VLOOKUP(A1668,'Customer Names'!A1668:E4002,3,FALSE)</f>
        <v>Landry</v>
      </c>
      <c r="C1668" s="31">
        <f>VLOOKUP(A1668,'Medical Examinations'!A1668:J4002,2,FALSE)</f>
        <v>17.7</v>
      </c>
      <c r="D1668" s="30">
        <f>VLOOKUP(A1668,'Medical Examinations'!A1668:J4002,4,FALSE)</f>
        <v>6.38</v>
      </c>
      <c r="E1668" s="32" t="str">
        <f>VLOOKUP(A1668,'Medical Examinations'!A1668:J4002,6,FALSE)</f>
        <v>No</v>
      </c>
      <c r="F1668" s="33" t="str">
        <f>VLOOKUP(A1668,'Medical Examinations'!A1668:J4002,7,FALSE)</f>
        <v>No</v>
      </c>
      <c r="G1668" s="33" t="str">
        <f>VLOOKUP(A1668,'Medical Examinations'!A1668:J4002,8,FALSE)</f>
        <v>No</v>
      </c>
      <c r="H1668" s="33">
        <f>VLOOKUP(A1668,'Medical Examinations'!A1668:J4002,9,FALSE)</f>
        <v>2</v>
      </c>
      <c r="I1668" s="33" t="str">
        <f>VLOOKUP(A1668,'Medical Examinations'!A1668:J4002,10,FALSE)</f>
        <v>No</v>
      </c>
      <c r="J1668" s="33" t="str">
        <f>VLOOKUP(A1668,'Medical Examinations'!A1668:J4002,3,FALSE)</f>
        <v>Underweight</v>
      </c>
      <c r="K1668" s="33" t="str">
        <f>VLOOKUP(A1668,'Medical Examinations'!A1668:J4002,5,FALSE)</f>
        <v>Prediabetese</v>
      </c>
      <c r="L1668" s="34">
        <f>VLOOKUP(Healthcare!A1668,'Hospitalisation Details'!A1668:L4010,6,FALSE)</f>
        <v>33837</v>
      </c>
      <c r="M1668" s="35">
        <f>VLOOKUP(A1668,'Hospitalisation Details'!A1668:L4010,9,FALSE)</f>
        <v>5741.67</v>
      </c>
      <c r="N1668" s="32" t="str">
        <f>VLOOKUP(Healthcare!A1668,'Hospitalisation Details'!A1668:L4010,10,FALSE)</f>
        <v>tier - 2</v>
      </c>
      <c r="O1668" s="33" t="str">
        <f>VLOOKUP(A1668,'Hospitalisation Details'!A1667:L4010,11,FALSE)</f>
        <v>tier - 3</v>
      </c>
      <c r="P1668" s="33" t="str">
        <f>VLOOKUP(A1668,'Hospitalisation Details'!A1667:L4010,12)</f>
        <v>R1013</v>
      </c>
      <c r="Q1668" s="36">
        <f ca="1">VLOOKUP(A1668,'Hospitalisation Details'!A1667:L4010,7,FALSE)</f>
        <v>34</v>
      </c>
    </row>
    <row r="1669" spans="1:17" ht="15.5" x14ac:dyDescent="0.35">
      <c r="A1669" s="37" t="s">
        <v>699</v>
      </c>
      <c r="B1669" s="38" t="str">
        <f>VLOOKUP(A1669,'Customer Names'!A1669:E4003,3,FALSE)</f>
        <v>McDonald</v>
      </c>
      <c r="C1669" s="39">
        <f>VLOOKUP(A1669,'Medical Examinations'!A1669:J4003,2,FALSE)</f>
        <v>34.770000000000003</v>
      </c>
      <c r="D1669" s="38">
        <f>VLOOKUP(A1669,'Medical Examinations'!A1669:J4003,4,FALSE)</f>
        <v>4.47</v>
      </c>
      <c r="E1669" s="40" t="str">
        <f>VLOOKUP(A1669,'Medical Examinations'!A1669:J4003,6,FALSE)</f>
        <v>No</v>
      </c>
      <c r="F1669" s="41" t="str">
        <f>VLOOKUP(A1669,'Medical Examinations'!A1669:J4003,7,FALSE)</f>
        <v>No</v>
      </c>
      <c r="G1669" s="41" t="str">
        <f>VLOOKUP(A1669,'Medical Examinations'!A1669:J4003,8,FALSE)</f>
        <v>No</v>
      </c>
      <c r="H1669" s="41">
        <f>VLOOKUP(A1669,'Medical Examinations'!A1669:J4003,9,FALSE)</f>
        <v>1</v>
      </c>
      <c r="I1669" s="41" t="str">
        <f>VLOOKUP(A1669,'Medical Examinations'!A1669:J4003,10,FALSE)</f>
        <v>No</v>
      </c>
      <c r="J1669" s="41" t="str">
        <f>VLOOKUP(A1669,'Medical Examinations'!A1669:J4003,3,FALSE)</f>
        <v>Obesity</v>
      </c>
      <c r="K1669" s="41" t="str">
        <f>VLOOKUP(A1669,'Medical Examinations'!A1669:J4003,5,FALSE)</f>
        <v>Normal</v>
      </c>
      <c r="L1669" s="42">
        <f>VLOOKUP(Healthcare!A1669,'Hospitalisation Details'!A1669:L4011,6,FALSE)</f>
        <v>35722</v>
      </c>
      <c r="M1669" s="43">
        <f>VLOOKUP(A1669,'Hospitalisation Details'!A1669:L4011,9,FALSE)</f>
        <v>5729.01</v>
      </c>
      <c r="N1669" s="40" t="str">
        <f>VLOOKUP(Healthcare!A1669,'Hospitalisation Details'!A1669:L4011,10,FALSE)</f>
        <v>tier - 1</v>
      </c>
      <c r="O1669" s="41" t="str">
        <f>VLOOKUP(A1669,'Hospitalisation Details'!A1668:L4011,11,FALSE)</f>
        <v>tier - 2</v>
      </c>
      <c r="P1669" s="41" t="str">
        <f>VLOOKUP(A1669,'Hospitalisation Details'!A1668:L4011,12)</f>
        <v>R1012</v>
      </c>
      <c r="Q1669" s="44">
        <f ca="1">VLOOKUP(A1669,'Hospitalisation Details'!A1668:L4011,7,FALSE)</f>
        <v>28</v>
      </c>
    </row>
    <row r="1670" spans="1:17" ht="15.5" x14ac:dyDescent="0.35">
      <c r="A1670" s="29" t="s">
        <v>698</v>
      </c>
      <c r="B1670" s="30" t="str">
        <f>VLOOKUP(A1670,'Customer Names'!A1670:E4004,3,FALSE)</f>
        <v>Dunlap</v>
      </c>
      <c r="C1670" s="31">
        <f>VLOOKUP(A1670,'Medical Examinations'!A1670:J4004,2,FALSE)</f>
        <v>16.88</v>
      </c>
      <c r="D1670" s="30">
        <f>VLOOKUP(A1670,'Medical Examinations'!A1670:J4004,4,FALSE)</f>
        <v>9.9600000000000009</v>
      </c>
      <c r="E1670" s="32" t="str">
        <f>VLOOKUP(A1670,'Medical Examinations'!A1670:J4004,6,FALSE)</f>
        <v>No</v>
      </c>
      <c r="F1670" s="33" t="str">
        <f>VLOOKUP(A1670,'Medical Examinations'!A1670:J4004,7,FALSE)</f>
        <v>No</v>
      </c>
      <c r="G1670" s="33" t="str">
        <f>VLOOKUP(A1670,'Medical Examinations'!A1670:J4004,8,FALSE)</f>
        <v>No</v>
      </c>
      <c r="H1670" s="33">
        <f>VLOOKUP(A1670,'Medical Examinations'!A1670:J4004,9,FALSE)</f>
        <v>0</v>
      </c>
      <c r="I1670" s="33" t="str">
        <f>VLOOKUP(A1670,'Medical Examinations'!A1670:J4004,10,FALSE)</f>
        <v>No</v>
      </c>
      <c r="J1670" s="33" t="str">
        <f>VLOOKUP(A1670,'Medical Examinations'!A1670:J4004,3,FALSE)</f>
        <v>Underweight</v>
      </c>
      <c r="K1670" s="33" t="str">
        <f>VLOOKUP(A1670,'Medical Examinations'!A1670:J4004,5,FALSE)</f>
        <v>Diabetese</v>
      </c>
      <c r="L1670" s="34">
        <f>VLOOKUP(Healthcare!A1670,'Hospitalisation Details'!A1670:L4012,6,FALSE)</f>
        <v>33590</v>
      </c>
      <c r="M1670" s="35">
        <f>VLOOKUP(A1670,'Hospitalisation Details'!A1670:L4012,9,FALSE)</f>
        <v>5720.38</v>
      </c>
      <c r="N1670" s="32" t="str">
        <f>VLOOKUP(Healthcare!A1670,'Hospitalisation Details'!A1670:L4012,10,FALSE)</f>
        <v>tier - 2</v>
      </c>
      <c r="O1670" s="33" t="str">
        <f>VLOOKUP(A1670,'Hospitalisation Details'!A1669:L4012,11,FALSE)</f>
        <v>tier - 1</v>
      </c>
      <c r="P1670" s="33" t="str">
        <f>VLOOKUP(A1670,'Hospitalisation Details'!A1669:L4012,12)</f>
        <v>R1013</v>
      </c>
      <c r="Q1670" s="36">
        <f ca="1">VLOOKUP(A1670,'Hospitalisation Details'!A1669:L4012,7,FALSE)</f>
        <v>34</v>
      </c>
    </row>
    <row r="1671" spans="1:17" ht="15.5" x14ac:dyDescent="0.35">
      <c r="A1671" s="37" t="s">
        <v>697</v>
      </c>
      <c r="B1671" s="38" t="str">
        <f>VLOOKUP(A1671,'Customer Names'!A1671:E4005,3,FALSE)</f>
        <v>Larue</v>
      </c>
      <c r="C1671" s="39">
        <f>VLOOKUP(A1671,'Medical Examinations'!A1671:J4005,2,FALSE)</f>
        <v>40.26</v>
      </c>
      <c r="D1671" s="38">
        <f>VLOOKUP(A1671,'Medical Examinations'!A1671:J4005,4,FALSE)</f>
        <v>9.92</v>
      </c>
      <c r="E1671" s="40" t="str">
        <f>VLOOKUP(A1671,'Medical Examinations'!A1671:J4005,6,FALSE)</f>
        <v>Yes</v>
      </c>
      <c r="F1671" s="41" t="str">
        <f>VLOOKUP(A1671,'Medical Examinations'!A1671:J4005,7,FALSE)</f>
        <v>No</v>
      </c>
      <c r="G1671" s="41" t="str">
        <f>VLOOKUP(A1671,'Medical Examinations'!A1671:J4005,8,FALSE)</f>
        <v>No</v>
      </c>
      <c r="H1671" s="41">
        <f>VLOOKUP(A1671,'Medical Examinations'!A1671:J4005,9,FALSE)</f>
        <v>0</v>
      </c>
      <c r="I1671" s="41" t="str">
        <f>VLOOKUP(A1671,'Medical Examinations'!A1671:J4005,10,FALSE)</f>
        <v>No</v>
      </c>
      <c r="J1671" s="41" t="str">
        <f>VLOOKUP(A1671,'Medical Examinations'!A1671:J4005,3,FALSE)</f>
        <v>Obesity</v>
      </c>
      <c r="K1671" s="41" t="str">
        <f>VLOOKUP(A1671,'Medical Examinations'!A1671:J4005,5,FALSE)</f>
        <v>Diabetese</v>
      </c>
      <c r="L1671" s="42">
        <f>VLOOKUP(Healthcare!A1671,'Hospitalisation Details'!A1671:L4013,6,FALSE)</f>
        <v>33480</v>
      </c>
      <c r="M1671" s="43">
        <f>VLOOKUP(A1671,'Hospitalisation Details'!A1671:L4013,9,FALSE)</f>
        <v>5709.16</v>
      </c>
      <c r="N1671" s="40" t="str">
        <f>VLOOKUP(Healthcare!A1671,'Hospitalisation Details'!A1671:L4013,10,FALSE)</f>
        <v>tier - 3</v>
      </c>
      <c r="O1671" s="41" t="str">
        <f>VLOOKUP(A1671,'Hospitalisation Details'!A1670:L4013,11,FALSE)</f>
        <v>tier - 3</v>
      </c>
      <c r="P1671" s="41" t="str">
        <f>VLOOKUP(A1671,'Hospitalisation Details'!A1670:L4013,12)</f>
        <v>R1013</v>
      </c>
      <c r="Q1671" s="44">
        <f ca="1">VLOOKUP(A1671,'Hospitalisation Details'!A1670:L4013,7,FALSE)</f>
        <v>35</v>
      </c>
    </row>
    <row r="1672" spans="1:17" ht="15.5" x14ac:dyDescent="0.35">
      <c r="A1672" s="29" t="s">
        <v>696</v>
      </c>
      <c r="B1672" s="30" t="str">
        <f>VLOOKUP(A1672,'Customer Names'!A1672:E4006,3,FALSE)</f>
        <v>Hodge</v>
      </c>
      <c r="C1672" s="31">
        <f>VLOOKUP(A1672,'Medical Examinations'!A1672:J4006,2,FALSE)</f>
        <v>25.6</v>
      </c>
      <c r="D1672" s="30">
        <f>VLOOKUP(A1672,'Medical Examinations'!A1672:J4006,4,FALSE)</f>
        <v>6.03</v>
      </c>
      <c r="E1672" s="32" t="str">
        <f>VLOOKUP(A1672,'Medical Examinations'!A1672:J4006,6,FALSE)</f>
        <v>No</v>
      </c>
      <c r="F1672" s="33" t="str">
        <f>VLOOKUP(A1672,'Medical Examinations'!A1672:J4006,7,FALSE)</f>
        <v>No</v>
      </c>
      <c r="G1672" s="33" t="str">
        <f>VLOOKUP(A1672,'Medical Examinations'!A1672:J4006,8,FALSE)</f>
        <v>Yes</v>
      </c>
      <c r="H1672" s="33">
        <f>VLOOKUP(A1672,'Medical Examinations'!A1672:J4006,9,FALSE)</f>
        <v>1</v>
      </c>
      <c r="I1672" s="33" t="str">
        <f>VLOOKUP(A1672,'Medical Examinations'!A1672:J4006,10,FALSE)</f>
        <v>No</v>
      </c>
      <c r="J1672" s="33" t="str">
        <f>VLOOKUP(A1672,'Medical Examinations'!A1672:J4006,3,FALSE)</f>
        <v>Overweight</v>
      </c>
      <c r="K1672" s="33" t="str">
        <f>VLOOKUP(A1672,'Medical Examinations'!A1672:J4006,5,FALSE)</f>
        <v>Prediabetese</v>
      </c>
      <c r="L1672" s="34">
        <f>VLOOKUP(Healthcare!A1672,'Hospitalisation Details'!A1672:L4014,6,FALSE)</f>
        <v>34276</v>
      </c>
      <c r="M1672" s="35">
        <f>VLOOKUP(A1672,'Hospitalisation Details'!A1672:L4014,9,FALSE)</f>
        <v>5708.87</v>
      </c>
      <c r="N1672" s="32" t="str">
        <f>VLOOKUP(Healthcare!A1672,'Hospitalisation Details'!A1672:L4014,10,FALSE)</f>
        <v>tier - 2</v>
      </c>
      <c r="O1672" s="33" t="str">
        <f>VLOOKUP(A1672,'Hospitalisation Details'!A1671:L4014,11,FALSE)</f>
        <v>tier - 1</v>
      </c>
      <c r="P1672" s="33" t="str">
        <f>VLOOKUP(A1672,'Hospitalisation Details'!A1671:L4014,12)</f>
        <v>R1011</v>
      </c>
      <c r="Q1672" s="36">
        <f ca="1">VLOOKUP(A1672,'Hospitalisation Details'!A1671:L4014,7,FALSE)</f>
        <v>32</v>
      </c>
    </row>
    <row r="1673" spans="1:17" ht="15.5" x14ac:dyDescent="0.35">
      <c r="A1673" s="37" t="s">
        <v>695</v>
      </c>
      <c r="B1673" s="38" t="str">
        <f>VLOOKUP(A1673,'Customer Names'!A1673:E4007,3,FALSE)</f>
        <v>Marcus</v>
      </c>
      <c r="C1673" s="39">
        <f>VLOOKUP(A1673,'Medical Examinations'!A1673:J4007,2,FALSE)</f>
        <v>33.549999999999997</v>
      </c>
      <c r="D1673" s="38">
        <f>VLOOKUP(A1673,'Medical Examinations'!A1673:J4007,4,FALSE)</f>
        <v>10.9</v>
      </c>
      <c r="E1673" s="40" t="str">
        <f>VLOOKUP(A1673,'Medical Examinations'!A1673:J4007,6,FALSE)</f>
        <v>Yes</v>
      </c>
      <c r="F1673" s="41" t="str">
        <f>VLOOKUP(A1673,'Medical Examinations'!A1673:J4007,7,FALSE)</f>
        <v>No</v>
      </c>
      <c r="G1673" s="41" t="str">
        <f>VLOOKUP(A1673,'Medical Examinations'!A1673:J4007,8,FALSE)</f>
        <v>No</v>
      </c>
      <c r="H1673" s="41">
        <f>VLOOKUP(A1673,'Medical Examinations'!A1673:J4007,9,FALSE)</f>
        <v>0</v>
      </c>
      <c r="I1673" s="41" t="str">
        <f>VLOOKUP(A1673,'Medical Examinations'!A1673:J4007,10,FALSE)</f>
        <v>No</v>
      </c>
      <c r="J1673" s="41" t="str">
        <f>VLOOKUP(A1673,'Medical Examinations'!A1673:J4007,3,FALSE)</f>
        <v>Obesity</v>
      </c>
      <c r="K1673" s="41" t="str">
        <f>VLOOKUP(A1673,'Medical Examinations'!A1673:J4007,5,FALSE)</f>
        <v>Diabetese</v>
      </c>
      <c r="L1673" s="42">
        <f>VLOOKUP(Healthcare!A1673,'Hospitalisation Details'!A1673:L4015,6,FALSE)</f>
        <v>33404</v>
      </c>
      <c r="M1673" s="43">
        <f>VLOOKUP(A1673,'Hospitalisation Details'!A1673:L4015,9,FALSE)</f>
        <v>5699.84</v>
      </c>
      <c r="N1673" s="40" t="str">
        <f>VLOOKUP(Healthcare!A1673,'Hospitalisation Details'!A1673:L4015,10,FALSE)</f>
        <v>tier - 2</v>
      </c>
      <c r="O1673" s="41" t="str">
        <f>VLOOKUP(A1673,'Hospitalisation Details'!A1672:L4015,11,FALSE)</f>
        <v>tier - 3</v>
      </c>
      <c r="P1673" s="41" t="str">
        <f>VLOOKUP(A1673,'Hospitalisation Details'!A1672:L4015,12)</f>
        <v>R1013</v>
      </c>
      <c r="Q1673" s="44">
        <f ca="1">VLOOKUP(A1673,'Hospitalisation Details'!A1672:L4015,7,FALSE)</f>
        <v>35</v>
      </c>
    </row>
    <row r="1674" spans="1:17" ht="15.5" x14ac:dyDescent="0.35">
      <c r="A1674" s="29" t="s">
        <v>694</v>
      </c>
      <c r="B1674" s="30" t="str">
        <f>VLOOKUP(A1674,'Customer Names'!A1674:E4008,3,FALSE)</f>
        <v>Daubert</v>
      </c>
      <c r="C1674" s="31">
        <f>VLOOKUP(A1674,'Medical Examinations'!A1674:J4008,2,FALSE)</f>
        <v>16.690000000000001</v>
      </c>
      <c r="D1674" s="30">
        <f>VLOOKUP(A1674,'Medical Examinations'!A1674:J4008,4,FALSE)</f>
        <v>10.66</v>
      </c>
      <c r="E1674" s="32" t="str">
        <f>VLOOKUP(A1674,'Medical Examinations'!A1674:J4008,6,FALSE)</f>
        <v>No</v>
      </c>
      <c r="F1674" s="33" t="str">
        <f>VLOOKUP(A1674,'Medical Examinations'!A1674:J4008,7,FALSE)</f>
        <v>No</v>
      </c>
      <c r="G1674" s="33" t="str">
        <f>VLOOKUP(A1674,'Medical Examinations'!A1674:J4008,8,FALSE)</f>
        <v>No</v>
      </c>
      <c r="H1674" s="33">
        <f>VLOOKUP(A1674,'Medical Examinations'!A1674:J4008,9,FALSE)</f>
        <v>0</v>
      </c>
      <c r="I1674" s="33" t="str">
        <f>VLOOKUP(A1674,'Medical Examinations'!A1674:J4008,10,FALSE)</f>
        <v>No</v>
      </c>
      <c r="J1674" s="33" t="str">
        <f>VLOOKUP(A1674,'Medical Examinations'!A1674:J4008,3,FALSE)</f>
        <v>Underweight</v>
      </c>
      <c r="K1674" s="33" t="str">
        <f>VLOOKUP(A1674,'Medical Examinations'!A1674:J4008,5,FALSE)</f>
        <v>Diabetese</v>
      </c>
      <c r="L1674" s="34">
        <f>VLOOKUP(Healthcare!A1674,'Hospitalisation Details'!A1674:L4016,6,FALSE)</f>
        <v>34521</v>
      </c>
      <c r="M1674" s="35">
        <f>VLOOKUP(A1674,'Hospitalisation Details'!A1674:L4016,9,FALSE)</f>
        <v>5698.74</v>
      </c>
      <c r="N1674" s="32" t="str">
        <f>VLOOKUP(Healthcare!A1674,'Hospitalisation Details'!A1674:L4016,10,FALSE)</f>
        <v>tier - 2</v>
      </c>
      <c r="O1674" s="33" t="str">
        <f>VLOOKUP(A1674,'Hospitalisation Details'!A1673:L4016,11,FALSE)</f>
        <v>tier - 2</v>
      </c>
      <c r="P1674" s="33" t="str">
        <f>VLOOKUP(A1674,'Hospitalisation Details'!A1673:L4016,12)</f>
        <v>R1012</v>
      </c>
      <c r="Q1674" s="36">
        <f ca="1">VLOOKUP(A1674,'Hospitalisation Details'!A1673:L4016,7,FALSE)</f>
        <v>32</v>
      </c>
    </row>
    <row r="1675" spans="1:17" ht="15.5" x14ac:dyDescent="0.35">
      <c r="A1675" s="37" t="s">
        <v>693</v>
      </c>
      <c r="B1675" s="38" t="str">
        <f>VLOOKUP(A1675,'Customer Names'!A1675:E4009,3,FALSE)</f>
        <v>Close</v>
      </c>
      <c r="C1675" s="39">
        <f>VLOOKUP(A1675,'Medical Examinations'!A1675:J4009,2,FALSE)</f>
        <v>19.95</v>
      </c>
      <c r="D1675" s="38">
        <f>VLOOKUP(A1675,'Medical Examinations'!A1675:J4009,4,FALSE)</f>
        <v>4.05</v>
      </c>
      <c r="E1675" s="40" t="str">
        <f>VLOOKUP(A1675,'Medical Examinations'!A1675:J4009,6,FALSE)</f>
        <v>No</v>
      </c>
      <c r="F1675" s="41" t="str">
        <f>VLOOKUP(A1675,'Medical Examinations'!A1675:J4009,7,FALSE)</f>
        <v>No</v>
      </c>
      <c r="G1675" s="41" t="str">
        <f>VLOOKUP(A1675,'Medical Examinations'!A1675:J4009,8,FALSE)</f>
        <v>No</v>
      </c>
      <c r="H1675" s="41">
        <f>VLOOKUP(A1675,'Medical Examinations'!A1675:J4009,9,FALSE)</f>
        <v>1</v>
      </c>
      <c r="I1675" s="41" t="str">
        <f>VLOOKUP(A1675,'Medical Examinations'!A1675:J4009,10,FALSE)</f>
        <v>No</v>
      </c>
      <c r="J1675" s="41" t="str">
        <f>VLOOKUP(A1675,'Medical Examinations'!A1675:J4009,3,FALSE)</f>
        <v>Normal weight</v>
      </c>
      <c r="K1675" s="41" t="str">
        <f>VLOOKUP(A1675,'Medical Examinations'!A1675:J4009,5,FALSE)</f>
        <v>Normal</v>
      </c>
      <c r="L1675" s="42">
        <f>VLOOKUP(Healthcare!A1675,'Hospitalisation Details'!A1675:L4017,6,FALSE)</f>
        <v>33911</v>
      </c>
      <c r="M1675" s="43">
        <f>VLOOKUP(A1675,'Hospitalisation Details'!A1675:L4017,9,FALSE)</f>
        <v>5693.43</v>
      </c>
      <c r="N1675" s="40" t="str">
        <f>VLOOKUP(Healthcare!A1675,'Hospitalisation Details'!A1675:L4017,10,FALSE)</f>
        <v>tier - 2</v>
      </c>
      <c r="O1675" s="41" t="str">
        <f>VLOOKUP(A1675,'Hospitalisation Details'!A1674:L4017,11,FALSE)</f>
        <v>tier - 3</v>
      </c>
      <c r="P1675" s="41" t="str">
        <f>VLOOKUP(A1675,'Hospitalisation Details'!A1674:L4017,12)</f>
        <v>R1012</v>
      </c>
      <c r="Q1675" s="44">
        <f ca="1">VLOOKUP(A1675,'Hospitalisation Details'!A1674:L4017,7,FALSE)</f>
        <v>33</v>
      </c>
    </row>
    <row r="1676" spans="1:17" ht="15.5" x14ac:dyDescent="0.35">
      <c r="A1676" s="29" t="s">
        <v>692</v>
      </c>
      <c r="B1676" s="30" t="str">
        <f>VLOOKUP(A1676,'Customer Names'!A1676:E4010,3,FALSE)</f>
        <v>Roels</v>
      </c>
      <c r="C1676" s="31">
        <f>VLOOKUP(A1676,'Medical Examinations'!A1676:J4010,2,FALSE)</f>
        <v>17.55</v>
      </c>
      <c r="D1676" s="30">
        <f>VLOOKUP(A1676,'Medical Examinations'!A1676:J4010,4,FALSE)</f>
        <v>4.2300000000000004</v>
      </c>
      <c r="E1676" s="32" t="str">
        <f>VLOOKUP(A1676,'Medical Examinations'!A1676:J4010,6,FALSE)</f>
        <v>No</v>
      </c>
      <c r="F1676" s="33" t="str">
        <f>VLOOKUP(A1676,'Medical Examinations'!A1676:J4010,7,FALSE)</f>
        <v>No</v>
      </c>
      <c r="G1676" s="33" t="str">
        <f>VLOOKUP(A1676,'Medical Examinations'!A1676:J4010,8,FALSE)</f>
        <v>No</v>
      </c>
      <c r="H1676" s="33">
        <f>VLOOKUP(A1676,'Medical Examinations'!A1676:J4010,9,FALSE)</f>
        <v>2</v>
      </c>
      <c r="I1676" s="33" t="str">
        <f>VLOOKUP(A1676,'Medical Examinations'!A1676:J4010,10,FALSE)</f>
        <v>No</v>
      </c>
      <c r="J1676" s="33" t="str">
        <f>VLOOKUP(A1676,'Medical Examinations'!A1676:J4010,3,FALSE)</f>
        <v>Underweight</v>
      </c>
      <c r="K1676" s="33" t="str">
        <f>VLOOKUP(A1676,'Medical Examinations'!A1676:J4010,5,FALSE)</f>
        <v>Normal</v>
      </c>
      <c r="L1676" s="34">
        <f>VLOOKUP(Healthcare!A1676,'Hospitalisation Details'!A1676:L4018,6,FALSE)</f>
        <v>33905</v>
      </c>
      <c r="M1676" s="35">
        <f>VLOOKUP(A1676,'Hospitalisation Details'!A1676:L4018,9,FALSE)</f>
        <v>5690.79</v>
      </c>
      <c r="N1676" s="32" t="str">
        <f>VLOOKUP(Healthcare!A1676,'Hospitalisation Details'!A1676:L4018,10,FALSE)</f>
        <v>tier - 2</v>
      </c>
      <c r="O1676" s="33" t="str">
        <f>VLOOKUP(A1676,'Hospitalisation Details'!A1675:L4018,11,FALSE)</f>
        <v>tier - 1</v>
      </c>
      <c r="P1676" s="33" t="str">
        <f>VLOOKUP(A1676,'Hospitalisation Details'!A1675:L4018,12)</f>
        <v>R1013</v>
      </c>
      <c r="Q1676" s="36">
        <f ca="1">VLOOKUP(A1676,'Hospitalisation Details'!A1675:L4018,7,FALSE)</f>
        <v>33</v>
      </c>
    </row>
    <row r="1677" spans="1:17" ht="15.5" x14ac:dyDescent="0.35">
      <c r="A1677" s="37" t="s">
        <v>691</v>
      </c>
      <c r="B1677" s="38" t="str">
        <f>VLOOKUP(A1677,'Customer Names'!A1677:E4011,3,FALSE)</f>
        <v>Venosky</v>
      </c>
      <c r="C1677" s="39">
        <f>VLOOKUP(A1677,'Medical Examinations'!A1677:J4011,2,FALSE)</f>
        <v>22.01</v>
      </c>
      <c r="D1677" s="38">
        <f>VLOOKUP(A1677,'Medical Examinations'!A1677:J4011,4,FALSE)</f>
        <v>5.01</v>
      </c>
      <c r="E1677" s="40" t="str">
        <f>VLOOKUP(A1677,'Medical Examinations'!A1677:J4011,6,FALSE)</f>
        <v>No</v>
      </c>
      <c r="F1677" s="41" t="str">
        <f>VLOOKUP(A1677,'Medical Examinations'!A1677:J4011,7,FALSE)</f>
        <v>No</v>
      </c>
      <c r="G1677" s="41" t="str">
        <f>VLOOKUP(A1677,'Medical Examinations'!A1677:J4011,8,FALSE)</f>
        <v>No</v>
      </c>
      <c r="H1677" s="41">
        <f>VLOOKUP(A1677,'Medical Examinations'!A1677:J4011,9,FALSE)</f>
        <v>1</v>
      </c>
      <c r="I1677" s="41" t="str">
        <f>VLOOKUP(A1677,'Medical Examinations'!A1677:J4011,10,FALSE)</f>
        <v>No</v>
      </c>
      <c r="J1677" s="41" t="str">
        <f>VLOOKUP(A1677,'Medical Examinations'!A1677:J4011,3,FALSE)</f>
        <v>Normal weight</v>
      </c>
      <c r="K1677" s="41" t="str">
        <f>VLOOKUP(A1677,'Medical Examinations'!A1677:J4011,5,FALSE)</f>
        <v>Normal</v>
      </c>
      <c r="L1677" s="42">
        <f>VLOOKUP(Healthcare!A1677,'Hospitalisation Details'!A1677:L4019,6,FALSE)</f>
        <v>34558</v>
      </c>
      <c r="M1677" s="43">
        <f>VLOOKUP(A1677,'Hospitalisation Details'!A1677:L4019,9,FALSE)</f>
        <v>5679.13</v>
      </c>
      <c r="N1677" s="40" t="str">
        <f>VLOOKUP(Healthcare!A1677,'Hospitalisation Details'!A1677:L4019,10,FALSE)</f>
        <v>tier - 2</v>
      </c>
      <c r="O1677" s="41" t="str">
        <f>VLOOKUP(A1677,'Hospitalisation Details'!A1676:L4019,11,FALSE)</f>
        <v>tier - 2</v>
      </c>
      <c r="P1677" s="41" t="str">
        <f>VLOOKUP(A1677,'Hospitalisation Details'!A1676:L4019,12)</f>
        <v>R1013</v>
      </c>
      <c r="Q1677" s="44">
        <f ca="1">VLOOKUP(A1677,'Hospitalisation Details'!A1676:L4019,7,FALSE)</f>
        <v>32</v>
      </c>
    </row>
    <row r="1678" spans="1:17" ht="15.5" x14ac:dyDescent="0.35">
      <c r="A1678" s="29" t="s">
        <v>690</v>
      </c>
      <c r="B1678" s="30" t="str">
        <f>VLOOKUP(A1678,'Customer Names'!A1678:E4012,3,FALSE)</f>
        <v>Gosnell</v>
      </c>
      <c r="C1678" s="31">
        <f>VLOOKUP(A1678,'Medical Examinations'!A1678:J4012,2,FALSE)</f>
        <v>41.8</v>
      </c>
      <c r="D1678" s="30">
        <f>VLOOKUP(A1678,'Medical Examinations'!A1678:J4012,4,FALSE)</f>
        <v>5.82</v>
      </c>
      <c r="E1678" s="32" t="str">
        <f>VLOOKUP(A1678,'Medical Examinations'!A1678:J4012,6,FALSE)</f>
        <v>Yes</v>
      </c>
      <c r="F1678" s="33" t="str">
        <f>VLOOKUP(A1678,'Medical Examinations'!A1678:J4012,7,FALSE)</f>
        <v>No</v>
      </c>
      <c r="G1678" s="33" t="str">
        <f>VLOOKUP(A1678,'Medical Examinations'!A1678:J4012,8,FALSE)</f>
        <v>Yes</v>
      </c>
      <c r="H1678" s="33">
        <f>VLOOKUP(A1678,'Medical Examinations'!A1678:J4012,9,FALSE)</f>
        <v>1</v>
      </c>
      <c r="I1678" s="33" t="str">
        <f>VLOOKUP(A1678,'Medical Examinations'!A1678:J4012,10,FALSE)</f>
        <v>No</v>
      </c>
      <c r="J1678" s="33" t="str">
        <f>VLOOKUP(A1678,'Medical Examinations'!A1678:J4012,3,FALSE)</f>
        <v>Obesity</v>
      </c>
      <c r="K1678" s="33" t="str">
        <f>VLOOKUP(A1678,'Medical Examinations'!A1678:J4012,5,FALSE)</f>
        <v>Prediabetese</v>
      </c>
      <c r="L1678" s="34">
        <f>VLOOKUP(Healthcare!A1678,'Hospitalisation Details'!A1678:L4020,6,FALSE)</f>
        <v>34215</v>
      </c>
      <c r="M1678" s="35">
        <f>VLOOKUP(A1678,'Hospitalisation Details'!A1678:L4020,9,FALSE)</f>
        <v>5662.23</v>
      </c>
      <c r="N1678" s="32" t="str">
        <f>VLOOKUP(Healthcare!A1678,'Hospitalisation Details'!A1678:L4020,10,FALSE)</f>
        <v>tier - 2</v>
      </c>
      <c r="O1678" s="33" t="str">
        <f>VLOOKUP(A1678,'Hospitalisation Details'!A1677:L4020,11,FALSE)</f>
        <v>tier - 1</v>
      </c>
      <c r="P1678" s="33" t="str">
        <f>VLOOKUP(A1678,'Hospitalisation Details'!A1677:L4020,12)</f>
        <v>R1013</v>
      </c>
      <c r="Q1678" s="36">
        <f ca="1">VLOOKUP(A1678,'Hospitalisation Details'!A1677:L4020,7,FALSE)</f>
        <v>33</v>
      </c>
    </row>
    <row r="1679" spans="1:17" ht="15.5" x14ac:dyDescent="0.35">
      <c r="A1679" s="37" t="s">
        <v>689</v>
      </c>
      <c r="B1679" s="38" t="str">
        <f>VLOOKUP(A1679,'Customer Names'!A1679:E4013,3,FALSE)</f>
        <v>Chewning-Kulick</v>
      </c>
      <c r="C1679" s="39">
        <f>VLOOKUP(A1679,'Medical Examinations'!A1679:J4013,2,FALSE)</f>
        <v>19.170000000000002</v>
      </c>
      <c r="D1679" s="38">
        <f>VLOOKUP(A1679,'Medical Examinations'!A1679:J4013,4,FALSE)</f>
        <v>7.94</v>
      </c>
      <c r="E1679" s="40" t="str">
        <f>VLOOKUP(A1679,'Medical Examinations'!A1679:J4013,6,FALSE)</f>
        <v>No</v>
      </c>
      <c r="F1679" s="41" t="str">
        <f>VLOOKUP(A1679,'Medical Examinations'!A1679:J4013,7,FALSE)</f>
        <v>No</v>
      </c>
      <c r="G1679" s="41" t="str">
        <f>VLOOKUP(A1679,'Medical Examinations'!A1679:J4013,8,FALSE)</f>
        <v>No</v>
      </c>
      <c r="H1679" s="41">
        <f>VLOOKUP(A1679,'Medical Examinations'!A1679:J4013,9,FALSE)</f>
        <v>0</v>
      </c>
      <c r="I1679" s="41" t="str">
        <f>VLOOKUP(A1679,'Medical Examinations'!A1679:J4013,10,FALSE)</f>
        <v>No</v>
      </c>
      <c r="J1679" s="41" t="str">
        <f>VLOOKUP(A1679,'Medical Examinations'!A1679:J4013,3,FALSE)</f>
        <v>Normal weight</v>
      </c>
      <c r="K1679" s="41" t="str">
        <f>VLOOKUP(A1679,'Medical Examinations'!A1679:J4013,5,FALSE)</f>
        <v>Diabetese</v>
      </c>
      <c r="L1679" s="42">
        <f>VLOOKUP(Healthcare!A1679,'Hospitalisation Details'!A1679:L4021,6,FALSE)</f>
        <v>36065</v>
      </c>
      <c r="M1679" s="43">
        <f>VLOOKUP(A1679,'Hospitalisation Details'!A1679:L4021,9,FALSE)</f>
        <v>5650.14</v>
      </c>
      <c r="N1679" s="40" t="str">
        <f>VLOOKUP(Healthcare!A1679,'Hospitalisation Details'!A1679:L4021,10,FALSE)</f>
        <v>tier - 2</v>
      </c>
      <c r="O1679" s="41" t="str">
        <f>VLOOKUP(A1679,'Hospitalisation Details'!A1678:L4021,11,FALSE)</f>
        <v>tier - 1</v>
      </c>
      <c r="P1679" s="41" t="str">
        <f>VLOOKUP(A1679,'Hospitalisation Details'!A1678:L4021,12)</f>
        <v>R1013</v>
      </c>
      <c r="Q1679" s="44">
        <f ca="1">VLOOKUP(A1679,'Hospitalisation Details'!A1678:L4021,7,FALSE)</f>
        <v>27</v>
      </c>
    </row>
    <row r="1680" spans="1:17" ht="15.5" x14ac:dyDescent="0.35">
      <c r="A1680" s="29" t="s">
        <v>688</v>
      </c>
      <c r="B1680" s="30" t="str">
        <f>VLOOKUP(A1680,'Customer Names'!A1680:E4014,3,FALSE)</f>
        <v>McCarron</v>
      </c>
      <c r="C1680" s="31">
        <f>VLOOKUP(A1680,'Medical Examinations'!A1680:J4014,2,FALSE)</f>
        <v>32.799999999999997</v>
      </c>
      <c r="D1680" s="30">
        <f>VLOOKUP(A1680,'Medical Examinations'!A1680:J4014,4,FALSE)</f>
        <v>6.16</v>
      </c>
      <c r="E1680" s="32" t="str">
        <f>VLOOKUP(A1680,'Medical Examinations'!A1680:J4014,6,FALSE)</f>
        <v>Yes</v>
      </c>
      <c r="F1680" s="33" t="str">
        <f>VLOOKUP(A1680,'Medical Examinations'!A1680:J4014,7,FALSE)</f>
        <v>No</v>
      </c>
      <c r="G1680" s="33" t="str">
        <f>VLOOKUP(A1680,'Medical Examinations'!A1680:J4014,8,FALSE)</f>
        <v>Yes</v>
      </c>
      <c r="H1680" s="33">
        <f>VLOOKUP(A1680,'Medical Examinations'!A1680:J4014,9,FALSE)</f>
        <v>1</v>
      </c>
      <c r="I1680" s="33" t="str">
        <f>VLOOKUP(A1680,'Medical Examinations'!A1680:J4014,10,FALSE)</f>
        <v>No</v>
      </c>
      <c r="J1680" s="33" t="str">
        <f>VLOOKUP(A1680,'Medical Examinations'!A1680:J4014,3,FALSE)</f>
        <v>Obesity</v>
      </c>
      <c r="K1680" s="33" t="str">
        <f>VLOOKUP(A1680,'Medical Examinations'!A1680:J4014,5,FALSE)</f>
        <v>Prediabetese</v>
      </c>
      <c r="L1680" s="34">
        <f>VLOOKUP(Healthcare!A1680,'Hospitalisation Details'!A1680:L4022,6,FALSE)</f>
        <v>34128</v>
      </c>
      <c r="M1680" s="35">
        <f>VLOOKUP(A1680,'Hospitalisation Details'!A1680:L4022,9,FALSE)</f>
        <v>5649.72</v>
      </c>
      <c r="N1680" s="32" t="str">
        <f>VLOOKUP(Healthcare!A1680,'Hospitalisation Details'!A1680:L4022,10,FALSE)</f>
        <v>tier - 2</v>
      </c>
      <c r="O1680" s="33" t="str">
        <f>VLOOKUP(A1680,'Hospitalisation Details'!A1679:L4022,11,FALSE)</f>
        <v>tier - 3</v>
      </c>
      <c r="P1680" s="33" t="str">
        <f>VLOOKUP(A1680,'Hospitalisation Details'!A1679:L4022,12)</f>
        <v>R1011</v>
      </c>
      <c r="Q1680" s="36">
        <f ca="1">VLOOKUP(A1680,'Hospitalisation Details'!A1679:L4022,7,FALSE)</f>
        <v>33</v>
      </c>
    </row>
    <row r="1681" spans="1:17" ht="15.5" x14ac:dyDescent="0.35">
      <c r="A1681" s="37" t="s">
        <v>687</v>
      </c>
      <c r="B1681" s="38" t="str">
        <f>VLOOKUP(A1681,'Customer Names'!A1681:E4015,3,FALSE)</f>
        <v>Manion</v>
      </c>
      <c r="C1681" s="39">
        <f>VLOOKUP(A1681,'Medical Examinations'!A1681:J4015,2,FALSE)</f>
        <v>35.814999999999998</v>
      </c>
      <c r="D1681" s="38">
        <f>VLOOKUP(A1681,'Medical Examinations'!A1681:J4015,4,FALSE)</f>
        <v>4.1500000000000004</v>
      </c>
      <c r="E1681" s="40" t="str">
        <f>VLOOKUP(A1681,'Medical Examinations'!A1681:J4015,6,FALSE)</f>
        <v>No</v>
      </c>
      <c r="F1681" s="41" t="str">
        <f>VLOOKUP(A1681,'Medical Examinations'!A1681:J4015,7,FALSE)</f>
        <v>No</v>
      </c>
      <c r="G1681" s="41" t="str">
        <f>VLOOKUP(A1681,'Medical Examinations'!A1681:J4015,8,FALSE)</f>
        <v>No</v>
      </c>
      <c r="H1681" s="41">
        <f>VLOOKUP(A1681,'Medical Examinations'!A1681:J4015,9,FALSE)</f>
        <v>1</v>
      </c>
      <c r="I1681" s="41" t="str">
        <f>VLOOKUP(A1681,'Medical Examinations'!A1681:J4015,10,FALSE)</f>
        <v>No</v>
      </c>
      <c r="J1681" s="41" t="str">
        <f>VLOOKUP(A1681,'Medical Examinations'!A1681:J4015,3,FALSE)</f>
        <v>Obesity</v>
      </c>
      <c r="K1681" s="41" t="str">
        <f>VLOOKUP(A1681,'Medical Examinations'!A1681:J4015,5,FALSE)</f>
        <v>Normal</v>
      </c>
      <c r="L1681" s="42">
        <f>VLOOKUP(Healthcare!A1681,'Hospitalisation Details'!A1681:L4023,6,FALSE)</f>
        <v>35773</v>
      </c>
      <c r="M1681" s="43">
        <f>VLOOKUP(A1681,'Hospitalisation Details'!A1681:L4023,9,FALSE)</f>
        <v>5630.46</v>
      </c>
      <c r="N1681" s="40" t="str">
        <f>VLOOKUP(Healthcare!A1681,'Hospitalisation Details'!A1681:L4023,10,FALSE)</f>
        <v>tier - 2</v>
      </c>
      <c r="O1681" s="41" t="str">
        <f>VLOOKUP(A1681,'Hospitalisation Details'!A1680:L4023,11,FALSE)</f>
        <v>tier - 3</v>
      </c>
      <c r="P1681" s="41" t="str">
        <f>VLOOKUP(A1681,'Hospitalisation Details'!A1680:L4023,12)</f>
        <v>R1012</v>
      </c>
      <c r="Q1681" s="44">
        <f ca="1">VLOOKUP(A1681,'Hospitalisation Details'!A1680:L4023,7,FALSE)</f>
        <v>28</v>
      </c>
    </row>
    <row r="1682" spans="1:17" ht="15.5" x14ac:dyDescent="0.35">
      <c r="A1682" s="29" t="s">
        <v>686</v>
      </c>
      <c r="B1682" s="30" t="str">
        <f>VLOOKUP(A1682,'Customer Names'!A1682:E4016,3,FALSE)</f>
        <v>Strong</v>
      </c>
      <c r="C1682" s="31">
        <f>VLOOKUP(A1682,'Medical Examinations'!A1682:J4016,2,FALSE)</f>
        <v>24.3</v>
      </c>
      <c r="D1682" s="30">
        <f>VLOOKUP(A1682,'Medical Examinations'!A1682:J4016,4,FALSE)</f>
        <v>6.23</v>
      </c>
      <c r="E1682" s="32" t="str">
        <f>VLOOKUP(A1682,'Medical Examinations'!A1682:J4016,6,FALSE)</f>
        <v>No</v>
      </c>
      <c r="F1682" s="33" t="str">
        <f>VLOOKUP(A1682,'Medical Examinations'!A1682:J4016,7,FALSE)</f>
        <v>No</v>
      </c>
      <c r="G1682" s="33" t="str">
        <f>VLOOKUP(A1682,'Medical Examinations'!A1682:J4016,8,FALSE)</f>
        <v>No</v>
      </c>
      <c r="H1682" s="33">
        <f>VLOOKUP(A1682,'Medical Examinations'!A1682:J4016,9,FALSE)</f>
        <v>0</v>
      </c>
      <c r="I1682" s="33" t="str">
        <f>VLOOKUP(A1682,'Medical Examinations'!A1682:J4016,10,FALSE)</f>
        <v>No</v>
      </c>
      <c r="J1682" s="33" t="str">
        <f>VLOOKUP(A1682,'Medical Examinations'!A1682:J4016,3,FALSE)</f>
        <v>Normal weight</v>
      </c>
      <c r="K1682" s="33" t="str">
        <f>VLOOKUP(A1682,'Medical Examinations'!A1682:J4016,5,FALSE)</f>
        <v>Prediabetese</v>
      </c>
      <c r="L1682" s="34">
        <f>VLOOKUP(Healthcare!A1682,'Hospitalisation Details'!A1682:L4024,6,FALSE)</f>
        <v>34653</v>
      </c>
      <c r="M1682" s="35">
        <f>VLOOKUP(A1682,'Hospitalisation Details'!A1682:L4024,9,FALSE)</f>
        <v>5615.37</v>
      </c>
      <c r="N1682" s="32" t="str">
        <f>VLOOKUP(Healthcare!A1682,'Hospitalisation Details'!A1682:L4024,10,FALSE)</f>
        <v>tier - 2</v>
      </c>
      <c r="O1682" s="33" t="str">
        <f>VLOOKUP(A1682,'Hospitalisation Details'!A1681:L4024,11,FALSE)</f>
        <v>tier - 3</v>
      </c>
      <c r="P1682" s="33" t="str">
        <f>VLOOKUP(A1682,'Hospitalisation Details'!A1681:L4024,12)</f>
        <v>R1011</v>
      </c>
      <c r="Q1682" s="36">
        <f ca="1">VLOOKUP(A1682,'Hospitalisation Details'!A1681:L4024,7,FALSE)</f>
        <v>31</v>
      </c>
    </row>
    <row r="1683" spans="1:17" ht="15.5" x14ac:dyDescent="0.35">
      <c r="A1683" s="37" t="s">
        <v>685</v>
      </c>
      <c r="B1683" s="38" t="str">
        <f>VLOOKUP(A1683,'Customer Names'!A1683:E4017,3,FALSE)</f>
        <v>Leblanc</v>
      </c>
      <c r="C1683" s="39">
        <f>VLOOKUP(A1683,'Medical Examinations'!A1683:J4017,2,FALSE)</f>
        <v>19.059999999999999</v>
      </c>
      <c r="D1683" s="38">
        <f>VLOOKUP(A1683,'Medical Examinations'!A1683:J4017,4,FALSE)</f>
        <v>7.41</v>
      </c>
      <c r="E1683" s="40" t="str">
        <f>VLOOKUP(A1683,'Medical Examinations'!A1683:J4017,6,FALSE)</f>
        <v>No</v>
      </c>
      <c r="F1683" s="41" t="str">
        <f>VLOOKUP(A1683,'Medical Examinations'!A1683:J4017,7,FALSE)</f>
        <v>No</v>
      </c>
      <c r="G1683" s="41" t="str">
        <f>VLOOKUP(A1683,'Medical Examinations'!A1683:J4017,8,FALSE)</f>
        <v>No</v>
      </c>
      <c r="H1683" s="41">
        <f>VLOOKUP(A1683,'Medical Examinations'!A1683:J4017,9,FALSE)</f>
        <v>0</v>
      </c>
      <c r="I1683" s="41" t="str">
        <f>VLOOKUP(A1683,'Medical Examinations'!A1683:J4017,10,FALSE)</f>
        <v>No</v>
      </c>
      <c r="J1683" s="41" t="str">
        <f>VLOOKUP(A1683,'Medical Examinations'!A1683:J4017,3,FALSE)</f>
        <v>Normal weight</v>
      </c>
      <c r="K1683" s="41" t="str">
        <f>VLOOKUP(A1683,'Medical Examinations'!A1683:J4017,5,FALSE)</f>
        <v>Diabetese</v>
      </c>
      <c r="L1683" s="42">
        <f>VLOOKUP(Healthcare!A1683,'Hospitalisation Details'!A1683:L4025,6,FALSE)</f>
        <v>36049</v>
      </c>
      <c r="M1683" s="43">
        <f>VLOOKUP(A1683,'Hospitalisation Details'!A1683:L4025,9,FALSE)</f>
        <v>5612.83</v>
      </c>
      <c r="N1683" s="40" t="str">
        <f>VLOOKUP(Healthcare!A1683,'Hospitalisation Details'!A1683:L4025,10,FALSE)</f>
        <v>tier - 2</v>
      </c>
      <c r="O1683" s="41" t="str">
        <f>VLOOKUP(A1683,'Hospitalisation Details'!A1682:L4025,11,FALSE)</f>
        <v>tier - 3</v>
      </c>
      <c r="P1683" s="41" t="str">
        <f>VLOOKUP(A1683,'Hospitalisation Details'!A1682:L4025,12)</f>
        <v>R1013</v>
      </c>
      <c r="Q1683" s="44">
        <f ca="1">VLOOKUP(A1683,'Hospitalisation Details'!A1682:L4025,7,FALSE)</f>
        <v>28</v>
      </c>
    </row>
    <row r="1684" spans="1:17" ht="15.5" x14ac:dyDescent="0.35">
      <c r="A1684" s="29" t="s">
        <v>684</v>
      </c>
      <c r="B1684" s="30" t="str">
        <f>VLOOKUP(A1684,'Customer Names'!A1684:E4018,3,FALSE)</f>
        <v>Palmer</v>
      </c>
      <c r="C1684" s="31">
        <f>VLOOKUP(A1684,'Medical Examinations'!A1684:J4018,2,FALSE)</f>
        <v>33.25</v>
      </c>
      <c r="D1684" s="30">
        <f>VLOOKUP(A1684,'Medical Examinations'!A1684:J4018,4,FALSE)</f>
        <v>5.62</v>
      </c>
      <c r="E1684" s="32" t="str">
        <f>VLOOKUP(A1684,'Medical Examinations'!A1684:J4018,6,FALSE)</f>
        <v>Yes</v>
      </c>
      <c r="F1684" s="33" t="str">
        <f>VLOOKUP(A1684,'Medical Examinations'!A1684:J4018,7,FALSE)</f>
        <v>No</v>
      </c>
      <c r="G1684" s="33" t="str">
        <f>VLOOKUP(A1684,'Medical Examinations'!A1684:J4018,8,FALSE)</f>
        <v>No</v>
      </c>
      <c r="H1684" s="33">
        <f>VLOOKUP(A1684,'Medical Examinations'!A1684:J4018,9,FALSE)</f>
        <v>1</v>
      </c>
      <c r="I1684" s="33" t="str">
        <f>VLOOKUP(A1684,'Medical Examinations'!A1684:J4018,10,FALSE)</f>
        <v>No</v>
      </c>
      <c r="J1684" s="33" t="str">
        <f>VLOOKUP(A1684,'Medical Examinations'!A1684:J4018,3,FALSE)</f>
        <v>Obesity</v>
      </c>
      <c r="K1684" s="33" t="str">
        <f>VLOOKUP(A1684,'Medical Examinations'!A1684:J4018,5,FALSE)</f>
        <v>Normal</v>
      </c>
      <c r="L1684" s="34">
        <f>VLOOKUP(Healthcare!A1684,'Hospitalisation Details'!A1684:L4026,6,FALSE)</f>
        <v>36117</v>
      </c>
      <c r="M1684" s="35">
        <f>VLOOKUP(A1684,'Hospitalisation Details'!A1684:L4026,9,FALSE)</f>
        <v>5594.85</v>
      </c>
      <c r="N1684" s="32" t="str">
        <f>VLOOKUP(Healthcare!A1684,'Hospitalisation Details'!A1684:L4026,10,FALSE)</f>
        <v>tier - 2</v>
      </c>
      <c r="O1684" s="33" t="str">
        <f>VLOOKUP(A1684,'Hospitalisation Details'!A1683:L4026,11,FALSE)</f>
        <v>tier - 3</v>
      </c>
      <c r="P1684" s="33" t="str">
        <f>VLOOKUP(A1684,'Hospitalisation Details'!A1683:L4026,12)</f>
        <v>R1024</v>
      </c>
      <c r="Q1684" s="36">
        <f ca="1">VLOOKUP(A1684,'Hospitalisation Details'!A1683:L4026,7,FALSE)</f>
        <v>27</v>
      </c>
    </row>
    <row r="1685" spans="1:17" ht="15.5" x14ac:dyDescent="0.35">
      <c r="A1685" s="37" t="s">
        <v>683</v>
      </c>
      <c r="B1685" s="38" t="str">
        <f>VLOOKUP(A1685,'Customer Names'!A1685:E4019,3,FALSE)</f>
        <v>Shen</v>
      </c>
      <c r="C1685" s="39">
        <f>VLOOKUP(A1685,'Medical Examinations'!A1685:J4019,2,FALSE)</f>
        <v>21.37</v>
      </c>
      <c r="D1685" s="38">
        <f>VLOOKUP(A1685,'Medical Examinations'!A1685:J4019,4,FALSE)</f>
        <v>4.54</v>
      </c>
      <c r="E1685" s="40" t="str">
        <f>VLOOKUP(A1685,'Medical Examinations'!A1685:J4019,6,FALSE)</f>
        <v>Yes</v>
      </c>
      <c r="F1685" s="41" t="str">
        <f>VLOOKUP(A1685,'Medical Examinations'!A1685:J4019,7,FALSE)</f>
        <v>No</v>
      </c>
      <c r="G1685" s="41" t="str">
        <f>VLOOKUP(A1685,'Medical Examinations'!A1685:J4019,8,FALSE)</f>
        <v>Yes</v>
      </c>
      <c r="H1685" s="41">
        <f>VLOOKUP(A1685,'Medical Examinations'!A1685:J4019,9,FALSE)</f>
        <v>1</v>
      </c>
      <c r="I1685" s="41" t="str">
        <f>VLOOKUP(A1685,'Medical Examinations'!A1685:J4019,10,FALSE)</f>
        <v>No</v>
      </c>
      <c r="J1685" s="41" t="str">
        <f>VLOOKUP(A1685,'Medical Examinations'!A1685:J4019,3,FALSE)</f>
        <v>Normal weight</v>
      </c>
      <c r="K1685" s="41" t="str">
        <f>VLOOKUP(A1685,'Medical Examinations'!A1685:J4019,5,FALSE)</f>
        <v>Normal</v>
      </c>
      <c r="L1685" s="42">
        <f>VLOOKUP(Healthcare!A1685,'Hospitalisation Details'!A1685:L4027,6,FALSE)</f>
        <v>34245</v>
      </c>
      <c r="M1685" s="43">
        <f>VLOOKUP(A1685,'Hospitalisation Details'!A1685:L4027,9,FALSE)</f>
        <v>5587.59</v>
      </c>
      <c r="N1685" s="40" t="str">
        <f>VLOOKUP(Healthcare!A1685,'Hospitalisation Details'!A1685:L4027,10,FALSE)</f>
        <v>tier - 2</v>
      </c>
      <c r="O1685" s="41" t="str">
        <f>VLOOKUP(A1685,'Hospitalisation Details'!A1684:L4027,11,FALSE)</f>
        <v>tier - 1</v>
      </c>
      <c r="P1685" s="41" t="str">
        <f>VLOOKUP(A1685,'Hospitalisation Details'!A1684:L4027,12)</f>
        <v>R1013</v>
      </c>
      <c r="Q1685" s="44">
        <f ca="1">VLOOKUP(A1685,'Hospitalisation Details'!A1684:L4027,7,FALSE)</f>
        <v>32</v>
      </c>
    </row>
    <row r="1686" spans="1:17" ht="15.5" x14ac:dyDescent="0.35">
      <c r="A1686" s="29" t="s">
        <v>682</v>
      </c>
      <c r="B1686" s="30" t="str">
        <f>VLOOKUP(A1686,'Customer Names'!A1686:E4020,3,FALSE)</f>
        <v>Goldsby</v>
      </c>
      <c r="C1686" s="31">
        <f>VLOOKUP(A1686,'Medical Examinations'!A1686:J4020,2,FALSE)</f>
        <v>34.43</v>
      </c>
      <c r="D1686" s="30">
        <f>VLOOKUP(A1686,'Medical Examinations'!A1686:J4020,4,FALSE)</f>
        <v>8.6199999999999992</v>
      </c>
      <c r="E1686" s="32" t="str">
        <f>VLOOKUP(A1686,'Medical Examinations'!A1686:J4020,6,FALSE)</f>
        <v>Yes</v>
      </c>
      <c r="F1686" s="33" t="str">
        <f>VLOOKUP(A1686,'Medical Examinations'!A1686:J4020,7,FALSE)</f>
        <v>No</v>
      </c>
      <c r="G1686" s="33" t="str">
        <f>VLOOKUP(A1686,'Medical Examinations'!A1686:J4020,8,FALSE)</f>
        <v>No</v>
      </c>
      <c r="H1686" s="33">
        <f>VLOOKUP(A1686,'Medical Examinations'!A1686:J4020,9,FALSE)</f>
        <v>1</v>
      </c>
      <c r="I1686" s="33" t="str">
        <f>VLOOKUP(A1686,'Medical Examinations'!A1686:J4020,10,FALSE)</f>
        <v>No</v>
      </c>
      <c r="J1686" s="33" t="str">
        <f>VLOOKUP(A1686,'Medical Examinations'!A1686:J4020,3,FALSE)</f>
        <v>Obesity</v>
      </c>
      <c r="K1686" s="33" t="str">
        <f>VLOOKUP(A1686,'Medical Examinations'!A1686:J4020,5,FALSE)</f>
        <v>Diabetese</v>
      </c>
      <c r="L1686" s="34">
        <f>VLOOKUP(Healthcare!A1686,'Hospitalisation Details'!A1686:L4028,6,FALSE)</f>
        <v>35390</v>
      </c>
      <c r="M1686" s="35">
        <f>VLOOKUP(A1686,'Hospitalisation Details'!A1686:L4028,9,FALSE)</f>
        <v>5584.31</v>
      </c>
      <c r="N1686" s="32" t="str">
        <f>VLOOKUP(Healthcare!A1686,'Hospitalisation Details'!A1686:L4028,10,FALSE)</f>
        <v>tier - 3</v>
      </c>
      <c r="O1686" s="33" t="str">
        <f>VLOOKUP(A1686,'Hospitalisation Details'!A1685:L4028,11,FALSE)</f>
        <v>tier - 1</v>
      </c>
      <c r="P1686" s="33" t="str">
        <f>VLOOKUP(A1686,'Hospitalisation Details'!A1685:L4028,12)</f>
        <v>R1013</v>
      </c>
      <c r="Q1686" s="36">
        <f ca="1">VLOOKUP(A1686,'Hospitalisation Details'!A1685:L4028,7,FALSE)</f>
        <v>29</v>
      </c>
    </row>
    <row r="1687" spans="1:17" ht="15.5" x14ac:dyDescent="0.35">
      <c r="A1687" s="37" t="s">
        <v>681</v>
      </c>
      <c r="B1687" s="38" t="str">
        <f>VLOOKUP(A1687,'Customer Names'!A1687:E4021,3,FALSE)</f>
        <v>Whitney</v>
      </c>
      <c r="C1687" s="39">
        <f>VLOOKUP(A1687,'Medical Examinations'!A1687:J4021,2,FALSE)</f>
        <v>20.86</v>
      </c>
      <c r="D1687" s="38">
        <f>VLOOKUP(A1687,'Medical Examinations'!A1687:J4021,4,FALSE)</f>
        <v>4.3600000000000003</v>
      </c>
      <c r="E1687" s="40" t="str">
        <f>VLOOKUP(A1687,'Medical Examinations'!A1687:J4021,6,FALSE)</f>
        <v>Yes</v>
      </c>
      <c r="F1687" s="41" t="str">
        <f>VLOOKUP(A1687,'Medical Examinations'!A1687:J4021,7,FALSE)</f>
        <v>No</v>
      </c>
      <c r="G1687" s="41" t="str">
        <f>VLOOKUP(A1687,'Medical Examinations'!A1687:J4021,8,FALSE)</f>
        <v>No</v>
      </c>
      <c r="H1687" s="41">
        <f>VLOOKUP(A1687,'Medical Examinations'!A1687:J4021,9,FALSE)</f>
        <v>0</v>
      </c>
      <c r="I1687" s="41" t="str">
        <f>VLOOKUP(A1687,'Medical Examinations'!A1687:J4021,10,FALSE)</f>
        <v>No</v>
      </c>
      <c r="J1687" s="41" t="str">
        <f>VLOOKUP(A1687,'Medical Examinations'!A1687:J4021,3,FALSE)</f>
        <v>Normal weight</v>
      </c>
      <c r="K1687" s="41" t="str">
        <f>VLOOKUP(A1687,'Medical Examinations'!A1687:J4021,5,FALSE)</f>
        <v>Normal</v>
      </c>
      <c r="L1687" s="42">
        <f>VLOOKUP(Healthcare!A1687,'Hospitalisation Details'!A1687:L4029,6,FALSE)</f>
        <v>34947</v>
      </c>
      <c r="M1687" s="43">
        <f>VLOOKUP(A1687,'Hospitalisation Details'!A1687:L4029,9,FALSE)</f>
        <v>5582.95</v>
      </c>
      <c r="N1687" s="40" t="str">
        <f>VLOOKUP(Healthcare!A1687,'Hospitalisation Details'!A1687:L4029,10,FALSE)</f>
        <v>tier - 2</v>
      </c>
      <c r="O1687" s="41" t="str">
        <f>VLOOKUP(A1687,'Hospitalisation Details'!A1686:L4029,11,FALSE)</f>
        <v>tier - 1</v>
      </c>
      <c r="P1687" s="41" t="str">
        <f>VLOOKUP(A1687,'Hospitalisation Details'!A1686:L4029,12)</f>
        <v>R1012</v>
      </c>
      <c r="Q1687" s="44">
        <f ca="1">VLOOKUP(A1687,'Hospitalisation Details'!A1686:L4029,7,FALSE)</f>
        <v>31</v>
      </c>
    </row>
    <row r="1688" spans="1:17" ht="15.5" x14ac:dyDescent="0.35">
      <c r="A1688" s="29" t="s">
        <v>680</v>
      </c>
      <c r="B1688" s="30" t="str">
        <f>VLOOKUP(A1688,'Customer Names'!A1688:E4022,3,FALSE)</f>
        <v>Mahoney</v>
      </c>
      <c r="C1688" s="31">
        <f>VLOOKUP(A1688,'Medical Examinations'!A1688:J4022,2,FALSE)</f>
        <v>18.34</v>
      </c>
      <c r="D1688" s="30">
        <f>VLOOKUP(A1688,'Medical Examinations'!A1688:J4022,4,FALSE)</f>
        <v>10.01</v>
      </c>
      <c r="E1688" s="32" t="str">
        <f>VLOOKUP(A1688,'Medical Examinations'!A1688:J4022,6,FALSE)</f>
        <v>No</v>
      </c>
      <c r="F1688" s="33" t="str">
        <f>VLOOKUP(A1688,'Medical Examinations'!A1688:J4022,7,FALSE)</f>
        <v>No</v>
      </c>
      <c r="G1688" s="33" t="str">
        <f>VLOOKUP(A1688,'Medical Examinations'!A1688:J4022,8,FALSE)</f>
        <v>No</v>
      </c>
      <c r="H1688" s="33">
        <f>VLOOKUP(A1688,'Medical Examinations'!A1688:J4022,9,FALSE)</f>
        <v>0</v>
      </c>
      <c r="I1688" s="33" t="str">
        <f>VLOOKUP(A1688,'Medical Examinations'!A1688:J4022,10,FALSE)</f>
        <v>No</v>
      </c>
      <c r="J1688" s="33" t="str">
        <f>VLOOKUP(A1688,'Medical Examinations'!A1688:J4022,3,FALSE)</f>
        <v>Underweight</v>
      </c>
      <c r="K1688" s="33" t="str">
        <f>VLOOKUP(A1688,'Medical Examinations'!A1688:J4022,5,FALSE)</f>
        <v>Diabetese</v>
      </c>
      <c r="L1688" s="34">
        <f>VLOOKUP(Healthcare!A1688,'Hospitalisation Details'!A1688:L4030,6,FALSE)</f>
        <v>34595</v>
      </c>
      <c r="M1688" s="35">
        <f>VLOOKUP(A1688,'Hospitalisation Details'!A1688:L4030,9,FALSE)</f>
        <v>5576.35</v>
      </c>
      <c r="N1688" s="32" t="str">
        <f>VLOOKUP(Healthcare!A1688,'Hospitalisation Details'!A1688:L4030,10,FALSE)</f>
        <v>tier - 2</v>
      </c>
      <c r="O1688" s="33" t="str">
        <f>VLOOKUP(A1688,'Hospitalisation Details'!A1687:L4030,11,FALSE)</f>
        <v>tier - 3</v>
      </c>
      <c r="P1688" s="33" t="str">
        <f>VLOOKUP(A1688,'Hospitalisation Details'!A1687:L4030,12)</f>
        <v>R1013</v>
      </c>
      <c r="Q1688" s="36">
        <f ca="1">VLOOKUP(A1688,'Hospitalisation Details'!A1687:L4030,7,FALSE)</f>
        <v>31</v>
      </c>
    </row>
    <row r="1689" spans="1:17" ht="15.5" x14ac:dyDescent="0.35">
      <c r="A1689" s="37" t="s">
        <v>679</v>
      </c>
      <c r="B1689" s="38" t="str">
        <f>VLOOKUP(A1689,'Customer Names'!A1689:E4023,3,FALSE)</f>
        <v>McCracken</v>
      </c>
      <c r="C1689" s="39">
        <f>VLOOKUP(A1689,'Medical Examinations'!A1689:J4023,2,FALSE)</f>
        <v>34.15</v>
      </c>
      <c r="D1689" s="38">
        <f>VLOOKUP(A1689,'Medical Examinations'!A1689:J4023,4,FALSE)</f>
        <v>5.42</v>
      </c>
      <c r="E1689" s="40" t="str">
        <f>VLOOKUP(A1689,'Medical Examinations'!A1689:J4023,6,FALSE)</f>
        <v>No</v>
      </c>
      <c r="F1689" s="41" t="str">
        <f>VLOOKUP(A1689,'Medical Examinations'!A1689:J4023,7,FALSE)</f>
        <v>No</v>
      </c>
      <c r="G1689" s="41" t="str">
        <f>VLOOKUP(A1689,'Medical Examinations'!A1689:J4023,8,FALSE)</f>
        <v>No</v>
      </c>
      <c r="H1689" s="41">
        <f>VLOOKUP(A1689,'Medical Examinations'!A1689:J4023,9,FALSE)</f>
        <v>0</v>
      </c>
      <c r="I1689" s="41" t="str">
        <f>VLOOKUP(A1689,'Medical Examinations'!A1689:J4023,10,FALSE)</f>
        <v>No</v>
      </c>
      <c r="J1689" s="41" t="str">
        <f>VLOOKUP(A1689,'Medical Examinations'!A1689:J4023,3,FALSE)</f>
        <v>Obesity</v>
      </c>
      <c r="K1689" s="41" t="str">
        <f>VLOOKUP(A1689,'Medical Examinations'!A1689:J4023,5,FALSE)</f>
        <v>Normal</v>
      </c>
      <c r="L1689" s="42">
        <f>VLOOKUP(Healthcare!A1689,'Hospitalisation Details'!A1689:L4031,6,FALSE)</f>
        <v>36425</v>
      </c>
      <c r="M1689" s="43">
        <f>VLOOKUP(A1689,'Hospitalisation Details'!A1689:L4031,9,FALSE)</f>
        <v>5552.61</v>
      </c>
      <c r="N1689" s="40" t="str">
        <f>VLOOKUP(Healthcare!A1689,'Hospitalisation Details'!A1689:L4031,10,FALSE)</f>
        <v>tier - 2</v>
      </c>
      <c r="O1689" s="41" t="str">
        <f>VLOOKUP(A1689,'Hospitalisation Details'!A1688:L4031,11,FALSE)</f>
        <v>tier - 3</v>
      </c>
      <c r="P1689" s="41" t="str">
        <f>VLOOKUP(A1689,'Hospitalisation Details'!A1688:L4031,12)</f>
        <v>R1026</v>
      </c>
      <c r="Q1689" s="44">
        <f ca="1">VLOOKUP(A1689,'Hospitalisation Details'!A1688:L4031,7,FALSE)</f>
        <v>26</v>
      </c>
    </row>
    <row r="1690" spans="1:17" ht="15.5" x14ac:dyDescent="0.35">
      <c r="A1690" s="29" t="s">
        <v>678</v>
      </c>
      <c r="B1690" s="30" t="str">
        <f>VLOOKUP(A1690,'Customer Names'!A1690:E4024,3,FALSE)</f>
        <v>Spewak</v>
      </c>
      <c r="C1690" s="31">
        <f>VLOOKUP(A1690,'Medical Examinations'!A1690:J4024,2,FALSE)</f>
        <v>18.350000000000001</v>
      </c>
      <c r="D1690" s="30">
        <f>VLOOKUP(A1690,'Medical Examinations'!A1690:J4024,4,FALSE)</f>
        <v>5.12</v>
      </c>
      <c r="E1690" s="32" t="str">
        <f>VLOOKUP(A1690,'Medical Examinations'!A1690:J4024,6,FALSE)</f>
        <v>No</v>
      </c>
      <c r="F1690" s="33" t="str">
        <f>VLOOKUP(A1690,'Medical Examinations'!A1690:J4024,7,FALSE)</f>
        <v>No</v>
      </c>
      <c r="G1690" s="33" t="str">
        <f>VLOOKUP(A1690,'Medical Examinations'!A1690:J4024,8,FALSE)</f>
        <v>No</v>
      </c>
      <c r="H1690" s="33">
        <f>VLOOKUP(A1690,'Medical Examinations'!A1690:J4024,9,FALSE)</f>
        <v>0</v>
      </c>
      <c r="I1690" s="33" t="str">
        <f>VLOOKUP(A1690,'Medical Examinations'!A1690:J4024,10,FALSE)</f>
        <v>No</v>
      </c>
      <c r="J1690" s="33" t="str">
        <f>VLOOKUP(A1690,'Medical Examinations'!A1690:J4024,3,FALSE)</f>
        <v>Underweight</v>
      </c>
      <c r="K1690" s="33" t="str">
        <f>VLOOKUP(A1690,'Medical Examinations'!A1690:J4024,5,FALSE)</f>
        <v>Normal</v>
      </c>
      <c r="L1690" s="34">
        <f>VLOOKUP(Healthcare!A1690,'Hospitalisation Details'!A1690:L4032,6,FALSE)</f>
        <v>33214</v>
      </c>
      <c r="M1690" s="35">
        <f>VLOOKUP(A1690,'Hospitalisation Details'!A1690:L4032,9,FALSE)</f>
        <v>5540.35</v>
      </c>
      <c r="N1690" s="32" t="str">
        <f>VLOOKUP(Healthcare!A1690,'Hospitalisation Details'!A1690:L4032,10,FALSE)</f>
        <v>tier - 2</v>
      </c>
      <c r="O1690" s="33" t="str">
        <f>VLOOKUP(A1690,'Hospitalisation Details'!A1689:L4032,11,FALSE)</f>
        <v>tier - 2</v>
      </c>
      <c r="P1690" s="33" t="str">
        <f>VLOOKUP(A1690,'Hospitalisation Details'!A1689:L4032,12)</f>
        <v>R1012</v>
      </c>
      <c r="Q1690" s="36">
        <f ca="1">VLOOKUP(A1690,'Hospitalisation Details'!A1689:L4032,7,FALSE)</f>
        <v>35</v>
      </c>
    </row>
    <row r="1691" spans="1:17" ht="15.5" x14ac:dyDescent="0.35">
      <c r="A1691" s="37" t="s">
        <v>677</v>
      </c>
      <c r="B1691" s="38" t="str">
        <f>VLOOKUP(A1691,'Customer Names'!A1691:E4025,3,FALSE)</f>
        <v>Cottini</v>
      </c>
      <c r="C1691" s="39">
        <f>VLOOKUP(A1691,'Medical Examinations'!A1691:J4025,2,FALSE)</f>
        <v>22.13</v>
      </c>
      <c r="D1691" s="38">
        <f>VLOOKUP(A1691,'Medical Examinations'!A1691:J4025,4,FALSE)</f>
        <v>9.1999999999999993</v>
      </c>
      <c r="E1691" s="40" t="str">
        <f>VLOOKUP(A1691,'Medical Examinations'!A1691:J4025,6,FALSE)</f>
        <v>Yes</v>
      </c>
      <c r="F1691" s="41" t="str">
        <f>VLOOKUP(A1691,'Medical Examinations'!A1691:J4025,7,FALSE)</f>
        <v>No</v>
      </c>
      <c r="G1691" s="41" t="str">
        <f>VLOOKUP(A1691,'Medical Examinations'!A1691:J4025,8,FALSE)</f>
        <v>No</v>
      </c>
      <c r="H1691" s="41">
        <f>VLOOKUP(A1691,'Medical Examinations'!A1691:J4025,9,FALSE)</f>
        <v>0</v>
      </c>
      <c r="I1691" s="41" t="str">
        <f>VLOOKUP(A1691,'Medical Examinations'!A1691:J4025,10,FALSE)</f>
        <v>No</v>
      </c>
      <c r="J1691" s="41" t="str">
        <f>VLOOKUP(A1691,'Medical Examinations'!A1691:J4025,3,FALSE)</f>
        <v>Normal weight</v>
      </c>
      <c r="K1691" s="41" t="str">
        <f>VLOOKUP(A1691,'Medical Examinations'!A1691:J4025,5,FALSE)</f>
        <v>Diabetese</v>
      </c>
      <c r="L1691" s="42">
        <f>VLOOKUP(Healthcare!A1691,'Hospitalisation Details'!A1691:L4033,6,FALSE)</f>
        <v>33549</v>
      </c>
      <c r="M1691" s="43">
        <f>VLOOKUP(A1691,'Hospitalisation Details'!A1691:L4033,9,FALSE)</f>
        <v>5539.4</v>
      </c>
      <c r="N1691" s="40" t="str">
        <f>VLOOKUP(Healthcare!A1691,'Hospitalisation Details'!A1691:L4033,10,FALSE)</f>
        <v>tier - 2</v>
      </c>
      <c r="O1691" s="41" t="str">
        <f>VLOOKUP(A1691,'Hospitalisation Details'!A1690:L4033,11,FALSE)</f>
        <v>tier - 2</v>
      </c>
      <c r="P1691" s="41" t="str">
        <f>VLOOKUP(A1691,'Hospitalisation Details'!A1690:L4033,12)</f>
        <v>R1013</v>
      </c>
      <c r="Q1691" s="44">
        <f ca="1">VLOOKUP(A1691,'Hospitalisation Details'!A1690:L4033,7,FALSE)</f>
        <v>34</v>
      </c>
    </row>
    <row r="1692" spans="1:17" ht="15.5" x14ac:dyDescent="0.35">
      <c r="A1692" s="29" t="s">
        <v>676</v>
      </c>
      <c r="B1692" s="30" t="str">
        <f>VLOOKUP(A1692,'Customer Names'!A1692:E4026,3,FALSE)</f>
        <v>Findlay</v>
      </c>
      <c r="C1692" s="31">
        <f>VLOOKUP(A1692,'Medical Examinations'!A1692:J4026,2,FALSE)</f>
        <v>22.51</v>
      </c>
      <c r="D1692" s="30">
        <f>VLOOKUP(A1692,'Medical Examinations'!A1692:J4026,4,FALSE)</f>
        <v>6.08</v>
      </c>
      <c r="E1692" s="32" t="str">
        <f>VLOOKUP(A1692,'Medical Examinations'!A1692:J4026,6,FALSE)</f>
        <v>Yes</v>
      </c>
      <c r="F1692" s="33" t="str">
        <f>VLOOKUP(A1692,'Medical Examinations'!A1692:J4026,7,FALSE)</f>
        <v>No</v>
      </c>
      <c r="G1692" s="33" t="str">
        <f>VLOOKUP(A1692,'Medical Examinations'!A1692:J4026,8,FALSE)</f>
        <v>No</v>
      </c>
      <c r="H1692" s="33">
        <f>VLOOKUP(A1692,'Medical Examinations'!A1692:J4026,9,FALSE)</f>
        <v>1</v>
      </c>
      <c r="I1692" s="33" t="str">
        <f>VLOOKUP(A1692,'Medical Examinations'!A1692:J4026,10,FALSE)</f>
        <v>No</v>
      </c>
      <c r="J1692" s="33" t="str">
        <f>VLOOKUP(A1692,'Medical Examinations'!A1692:J4026,3,FALSE)</f>
        <v>Normal weight</v>
      </c>
      <c r="K1692" s="33" t="str">
        <f>VLOOKUP(A1692,'Medical Examinations'!A1692:J4026,5,FALSE)</f>
        <v>Prediabetese</v>
      </c>
      <c r="L1692" s="34">
        <f>VLOOKUP(Healthcare!A1692,'Hospitalisation Details'!A1692:L4034,6,FALSE)</f>
        <v>36005</v>
      </c>
      <c r="M1692" s="35">
        <f>VLOOKUP(A1692,'Hospitalisation Details'!A1692:L4034,9,FALSE)</f>
        <v>5503.36</v>
      </c>
      <c r="N1692" s="32" t="str">
        <f>VLOOKUP(Healthcare!A1692,'Hospitalisation Details'!A1692:L4034,10,FALSE)</f>
        <v>tier - 2</v>
      </c>
      <c r="O1692" s="33" t="str">
        <f>VLOOKUP(A1692,'Hospitalisation Details'!A1691:L4034,11,FALSE)</f>
        <v>tier - 2</v>
      </c>
      <c r="P1692" s="33" t="str">
        <f>VLOOKUP(A1692,'Hospitalisation Details'!A1691:L4034,12)</f>
        <v>R1012</v>
      </c>
      <c r="Q1692" s="36">
        <f ca="1">VLOOKUP(A1692,'Hospitalisation Details'!A1691:L4034,7,FALSE)</f>
        <v>28</v>
      </c>
    </row>
    <row r="1693" spans="1:17" ht="15.5" x14ac:dyDescent="0.35">
      <c r="A1693" s="37" t="s">
        <v>675</v>
      </c>
      <c r="B1693" s="38" t="str">
        <f>VLOOKUP(A1693,'Customer Names'!A1693:E4027,3,FALSE)</f>
        <v>Strasburg</v>
      </c>
      <c r="C1693" s="39">
        <f>VLOOKUP(A1693,'Medical Examinations'!A1693:J4027,2,FALSE)</f>
        <v>31</v>
      </c>
      <c r="D1693" s="38">
        <f>VLOOKUP(A1693,'Medical Examinations'!A1693:J4027,4,FALSE)</f>
        <v>4.7699999999999996</v>
      </c>
      <c r="E1693" s="40" t="str">
        <f>VLOOKUP(A1693,'Medical Examinations'!A1693:J4027,6,FALSE)</f>
        <v>No</v>
      </c>
      <c r="F1693" s="41" t="str">
        <f>VLOOKUP(A1693,'Medical Examinations'!A1693:J4027,7,FALSE)</f>
        <v>No</v>
      </c>
      <c r="G1693" s="41" t="str">
        <f>VLOOKUP(A1693,'Medical Examinations'!A1693:J4027,8,FALSE)</f>
        <v>No</v>
      </c>
      <c r="H1693" s="41">
        <f>VLOOKUP(A1693,'Medical Examinations'!A1693:J4027,9,FALSE)</f>
        <v>1</v>
      </c>
      <c r="I1693" s="41" t="str">
        <f>VLOOKUP(A1693,'Medical Examinations'!A1693:J4027,10,FALSE)</f>
        <v>No</v>
      </c>
      <c r="J1693" s="41" t="str">
        <f>VLOOKUP(A1693,'Medical Examinations'!A1693:J4027,3,FALSE)</f>
        <v>Obesity</v>
      </c>
      <c r="K1693" s="41" t="str">
        <f>VLOOKUP(A1693,'Medical Examinations'!A1693:J4027,5,FALSE)</f>
        <v>Normal</v>
      </c>
      <c r="L1693" s="42">
        <f>VLOOKUP(Healthcare!A1693,'Hospitalisation Details'!A1693:L4035,6,FALSE)</f>
        <v>34563</v>
      </c>
      <c r="M1693" s="43">
        <f>VLOOKUP(A1693,'Hospitalisation Details'!A1693:L4035,9,FALSE)</f>
        <v>5488.26</v>
      </c>
      <c r="N1693" s="40" t="str">
        <f>VLOOKUP(Healthcare!A1693,'Hospitalisation Details'!A1693:L4035,10,FALSE)</f>
        <v>tier - 2</v>
      </c>
      <c r="O1693" s="41" t="str">
        <f>VLOOKUP(A1693,'Hospitalisation Details'!A1692:L4035,11,FALSE)</f>
        <v>tier - 3</v>
      </c>
      <c r="P1693" s="41" t="str">
        <f>VLOOKUP(A1693,'Hospitalisation Details'!A1692:L4035,12)</f>
        <v>R1011</v>
      </c>
      <c r="Q1693" s="44">
        <f ca="1">VLOOKUP(A1693,'Hospitalisation Details'!A1692:L4035,7,FALSE)</f>
        <v>32</v>
      </c>
    </row>
    <row r="1694" spans="1:17" ht="15.5" x14ac:dyDescent="0.35">
      <c r="A1694" s="29" t="s">
        <v>674</v>
      </c>
      <c r="B1694" s="30" t="str">
        <f>VLOOKUP(A1694,'Customer Names'!A1694:E4028,3,FALSE)</f>
        <v>Adams</v>
      </c>
      <c r="C1694" s="31">
        <f>VLOOKUP(A1694,'Medical Examinations'!A1694:J4028,2,FALSE)</f>
        <v>28.27</v>
      </c>
      <c r="D1694" s="30">
        <f>VLOOKUP(A1694,'Medical Examinations'!A1694:J4028,4,FALSE)</f>
        <v>4.62</v>
      </c>
      <c r="E1694" s="32" t="str">
        <f>VLOOKUP(A1694,'Medical Examinations'!A1694:J4028,6,FALSE)</f>
        <v>No</v>
      </c>
      <c r="F1694" s="33" t="str">
        <f>VLOOKUP(A1694,'Medical Examinations'!A1694:J4028,7,FALSE)</f>
        <v>No</v>
      </c>
      <c r="G1694" s="33" t="str">
        <f>VLOOKUP(A1694,'Medical Examinations'!A1694:J4028,8,FALSE)</f>
        <v>No</v>
      </c>
      <c r="H1694" s="33">
        <f>VLOOKUP(A1694,'Medical Examinations'!A1694:J4028,9,FALSE)</f>
        <v>1</v>
      </c>
      <c r="I1694" s="33" t="str">
        <f>VLOOKUP(A1694,'Medical Examinations'!A1694:J4028,10,FALSE)</f>
        <v>No</v>
      </c>
      <c r="J1694" s="33" t="str">
        <f>VLOOKUP(A1694,'Medical Examinations'!A1694:J4028,3,FALSE)</f>
        <v>Overweight</v>
      </c>
      <c r="K1694" s="33" t="str">
        <f>VLOOKUP(A1694,'Medical Examinations'!A1694:J4028,5,FALSE)</f>
        <v>Normal</v>
      </c>
      <c r="L1694" s="34">
        <f>VLOOKUP(Healthcare!A1694,'Hospitalisation Details'!A1694:L4036,6,FALSE)</f>
        <v>34572</v>
      </c>
      <c r="M1694" s="35">
        <f>VLOOKUP(A1694,'Hospitalisation Details'!A1694:L4036,9,FALSE)</f>
        <v>5484.47</v>
      </c>
      <c r="N1694" s="32" t="str">
        <f>VLOOKUP(Healthcare!A1694,'Hospitalisation Details'!A1694:L4036,10,FALSE)</f>
        <v>tier - 2</v>
      </c>
      <c r="O1694" s="33" t="str">
        <f>VLOOKUP(A1694,'Hospitalisation Details'!A1693:L4036,11,FALSE)</f>
        <v>tier - 2</v>
      </c>
      <c r="P1694" s="33" t="str">
        <f>VLOOKUP(A1694,'Hospitalisation Details'!A1693:L4036,12)</f>
        <v>R1013</v>
      </c>
      <c r="Q1694" s="36">
        <f ca="1">VLOOKUP(A1694,'Hospitalisation Details'!A1693:L4036,7,FALSE)</f>
        <v>32</v>
      </c>
    </row>
    <row r="1695" spans="1:17" ht="15.5" x14ac:dyDescent="0.35">
      <c r="A1695" s="37" t="s">
        <v>673</v>
      </c>
      <c r="B1695" s="38" t="str">
        <f>VLOOKUP(A1695,'Customer Names'!A1695:E4029,3,FALSE)</f>
        <v>Deeter</v>
      </c>
      <c r="C1695" s="39">
        <f>VLOOKUP(A1695,'Medical Examinations'!A1695:J4029,2,FALSE)</f>
        <v>29.92</v>
      </c>
      <c r="D1695" s="38">
        <f>VLOOKUP(A1695,'Medical Examinations'!A1695:J4029,4,FALSE)</f>
        <v>9.07</v>
      </c>
      <c r="E1695" s="40" t="str">
        <f>VLOOKUP(A1695,'Medical Examinations'!A1695:J4029,6,FALSE)</f>
        <v>Yes</v>
      </c>
      <c r="F1695" s="41" t="str">
        <f>VLOOKUP(A1695,'Medical Examinations'!A1695:J4029,7,FALSE)</f>
        <v>No</v>
      </c>
      <c r="G1695" s="41" t="str">
        <f>VLOOKUP(A1695,'Medical Examinations'!A1695:J4029,8,FALSE)</f>
        <v>No</v>
      </c>
      <c r="H1695" s="41">
        <f>VLOOKUP(A1695,'Medical Examinations'!A1695:J4029,9,FALSE)</f>
        <v>1</v>
      </c>
      <c r="I1695" s="41" t="str">
        <f>VLOOKUP(A1695,'Medical Examinations'!A1695:J4029,10,FALSE)</f>
        <v>No</v>
      </c>
      <c r="J1695" s="41" t="str">
        <f>VLOOKUP(A1695,'Medical Examinations'!A1695:J4029,3,FALSE)</f>
        <v>Overweight</v>
      </c>
      <c r="K1695" s="41" t="str">
        <f>VLOOKUP(A1695,'Medical Examinations'!A1695:J4029,5,FALSE)</f>
        <v>Diabetese</v>
      </c>
      <c r="L1695" s="42">
        <f>VLOOKUP(Healthcare!A1695,'Hospitalisation Details'!A1695:L4037,6,FALSE)</f>
        <v>35338</v>
      </c>
      <c r="M1695" s="43">
        <f>VLOOKUP(A1695,'Hospitalisation Details'!A1695:L4037,9,FALSE)</f>
        <v>5478.04</v>
      </c>
      <c r="N1695" s="40" t="str">
        <f>VLOOKUP(Healthcare!A1695,'Hospitalisation Details'!A1695:L4037,10,FALSE)</f>
        <v>tier - 2</v>
      </c>
      <c r="O1695" s="41" t="str">
        <f>VLOOKUP(A1695,'Hospitalisation Details'!A1694:L4037,11,FALSE)</f>
        <v>tier - 3</v>
      </c>
      <c r="P1695" s="41" t="str">
        <f>VLOOKUP(A1695,'Hospitalisation Details'!A1694:L4037,12)</f>
        <v>R1013</v>
      </c>
      <c r="Q1695" s="44">
        <f ca="1">VLOOKUP(A1695,'Hospitalisation Details'!A1694:L4037,7,FALSE)</f>
        <v>29</v>
      </c>
    </row>
    <row r="1696" spans="1:17" ht="15.5" x14ac:dyDescent="0.35">
      <c r="A1696" s="29" t="s">
        <v>672</v>
      </c>
      <c r="B1696" s="30" t="str">
        <f>VLOOKUP(A1696,'Customer Names'!A1696:E4030,3,FALSE)</f>
        <v>Arpin</v>
      </c>
      <c r="C1696" s="31">
        <f>VLOOKUP(A1696,'Medical Examinations'!A1696:J4030,2,FALSE)</f>
        <v>25.9</v>
      </c>
      <c r="D1696" s="30">
        <f>VLOOKUP(A1696,'Medical Examinations'!A1696:J4030,4,FALSE)</f>
        <v>9.1199999999999992</v>
      </c>
      <c r="E1696" s="32" t="str">
        <f>VLOOKUP(A1696,'Medical Examinations'!A1696:J4030,6,FALSE)</f>
        <v>Yes</v>
      </c>
      <c r="F1696" s="33" t="str">
        <f>VLOOKUP(A1696,'Medical Examinations'!A1696:J4030,7,FALSE)</f>
        <v>No</v>
      </c>
      <c r="G1696" s="33" t="str">
        <f>VLOOKUP(A1696,'Medical Examinations'!A1696:J4030,8,FALSE)</f>
        <v>No</v>
      </c>
      <c r="H1696" s="33">
        <f>VLOOKUP(A1696,'Medical Examinations'!A1696:J4030,9,FALSE)</f>
        <v>1</v>
      </c>
      <c r="I1696" s="33" t="str">
        <f>VLOOKUP(A1696,'Medical Examinations'!A1696:J4030,10,FALSE)</f>
        <v>No</v>
      </c>
      <c r="J1696" s="33" t="str">
        <f>VLOOKUP(A1696,'Medical Examinations'!A1696:J4030,3,FALSE)</f>
        <v>Overweight</v>
      </c>
      <c r="K1696" s="33" t="str">
        <f>VLOOKUP(A1696,'Medical Examinations'!A1696:J4030,5,FALSE)</f>
        <v>Diabetese</v>
      </c>
      <c r="L1696" s="34">
        <f>VLOOKUP(Healthcare!A1696,'Hospitalisation Details'!A1696:L4038,6,FALSE)</f>
        <v>35258</v>
      </c>
      <c r="M1696" s="35">
        <f>VLOOKUP(A1696,'Hospitalisation Details'!A1696:L4038,9,FALSE)</f>
        <v>5472.45</v>
      </c>
      <c r="N1696" s="32" t="str">
        <f>VLOOKUP(Healthcare!A1696,'Hospitalisation Details'!A1696:L4038,10,FALSE)</f>
        <v>tier - 2</v>
      </c>
      <c r="O1696" s="33" t="str">
        <f>VLOOKUP(A1696,'Hospitalisation Details'!A1695:L4038,11,FALSE)</f>
        <v>tier - 3</v>
      </c>
      <c r="P1696" s="33" t="str">
        <f>VLOOKUP(A1696,'Hospitalisation Details'!A1695:L4038,12)</f>
        <v>R1011</v>
      </c>
      <c r="Q1696" s="36">
        <f ca="1">VLOOKUP(A1696,'Hospitalisation Details'!A1695:L4038,7,FALSE)</f>
        <v>30</v>
      </c>
    </row>
    <row r="1697" spans="1:17" ht="15.5" x14ac:dyDescent="0.35">
      <c r="A1697" s="37" t="s">
        <v>671</v>
      </c>
      <c r="B1697" s="38" t="str">
        <f>VLOOKUP(A1697,'Customer Names'!A1697:E4031,3,FALSE)</f>
        <v>Schoeneck</v>
      </c>
      <c r="C1697" s="39">
        <f>VLOOKUP(A1697,'Medical Examinations'!A1697:J4031,2,FALSE)</f>
        <v>27.74</v>
      </c>
      <c r="D1697" s="38">
        <f>VLOOKUP(A1697,'Medical Examinations'!A1697:J4031,4,FALSE)</f>
        <v>7.32</v>
      </c>
      <c r="E1697" s="40" t="str">
        <f>VLOOKUP(A1697,'Medical Examinations'!A1697:J4031,6,FALSE)</f>
        <v>Yes</v>
      </c>
      <c r="F1697" s="41" t="str">
        <f>VLOOKUP(A1697,'Medical Examinations'!A1697:J4031,7,FALSE)</f>
        <v>No</v>
      </c>
      <c r="G1697" s="41" t="str">
        <f>VLOOKUP(A1697,'Medical Examinations'!A1697:J4031,8,FALSE)</f>
        <v>No</v>
      </c>
      <c r="H1697" s="41">
        <f>VLOOKUP(A1697,'Medical Examinations'!A1697:J4031,9,FALSE)</f>
        <v>1</v>
      </c>
      <c r="I1697" s="41" t="str">
        <f>VLOOKUP(A1697,'Medical Examinations'!A1697:J4031,10,FALSE)</f>
        <v>No</v>
      </c>
      <c r="J1697" s="41" t="str">
        <f>VLOOKUP(A1697,'Medical Examinations'!A1697:J4031,3,FALSE)</f>
        <v>Overweight</v>
      </c>
      <c r="K1697" s="41" t="str">
        <f>VLOOKUP(A1697,'Medical Examinations'!A1697:J4031,5,FALSE)</f>
        <v>Diabetese</v>
      </c>
      <c r="L1697" s="42">
        <f>VLOOKUP(Healthcare!A1697,'Hospitalisation Details'!A1697:L4039,6,FALSE)</f>
        <v>35401</v>
      </c>
      <c r="M1697" s="43">
        <f>VLOOKUP(A1697,'Hospitalisation Details'!A1697:L4039,9,FALSE)</f>
        <v>5469.01</v>
      </c>
      <c r="N1697" s="40" t="str">
        <f>VLOOKUP(Healthcare!A1697,'Hospitalisation Details'!A1697:L4039,10,FALSE)</f>
        <v>tier - 2</v>
      </c>
      <c r="O1697" s="41" t="str">
        <f>VLOOKUP(A1697,'Hospitalisation Details'!A1696:L4039,11,FALSE)</f>
        <v>tier - 2</v>
      </c>
      <c r="P1697" s="41" t="str">
        <f>VLOOKUP(A1697,'Hospitalisation Details'!A1696:L4039,12)</f>
        <v>R1024</v>
      </c>
      <c r="Q1697" s="44">
        <f ca="1">VLOOKUP(A1697,'Hospitalisation Details'!A1696:L4039,7,FALSE)</f>
        <v>29</v>
      </c>
    </row>
    <row r="1698" spans="1:17" ht="15.5" x14ac:dyDescent="0.35">
      <c r="A1698" s="29" t="s">
        <v>670</v>
      </c>
      <c r="B1698" s="30" t="str">
        <f>VLOOKUP(A1698,'Customer Names'!A1698:E4032,3,FALSE)</f>
        <v>Mueller</v>
      </c>
      <c r="C1698" s="31">
        <f>VLOOKUP(A1698,'Medical Examinations'!A1698:J4032,2,FALSE)</f>
        <v>17.260000000000002</v>
      </c>
      <c r="D1698" s="30">
        <f>VLOOKUP(A1698,'Medical Examinations'!A1698:J4032,4,FALSE)</f>
        <v>11.73</v>
      </c>
      <c r="E1698" s="32" t="str">
        <f>VLOOKUP(A1698,'Medical Examinations'!A1698:J4032,6,FALSE)</f>
        <v>No</v>
      </c>
      <c r="F1698" s="33" t="str">
        <f>VLOOKUP(A1698,'Medical Examinations'!A1698:J4032,7,FALSE)</f>
        <v>No</v>
      </c>
      <c r="G1698" s="33" t="str">
        <f>VLOOKUP(A1698,'Medical Examinations'!A1698:J4032,8,FALSE)</f>
        <v>No</v>
      </c>
      <c r="H1698" s="33">
        <f>VLOOKUP(A1698,'Medical Examinations'!A1698:J4032,9,FALSE)</f>
        <v>2</v>
      </c>
      <c r="I1698" s="33" t="str">
        <f>VLOOKUP(A1698,'Medical Examinations'!A1698:J4032,10,FALSE)</f>
        <v>No</v>
      </c>
      <c r="J1698" s="33" t="str">
        <f>VLOOKUP(A1698,'Medical Examinations'!A1698:J4032,3,FALSE)</f>
        <v>Underweight</v>
      </c>
      <c r="K1698" s="33" t="str">
        <f>VLOOKUP(A1698,'Medical Examinations'!A1698:J4032,5,FALSE)</f>
        <v>Diabetese</v>
      </c>
      <c r="L1698" s="34">
        <f>VLOOKUP(Healthcare!A1698,'Hospitalisation Details'!A1698:L4040,6,FALSE)</f>
        <v>34266</v>
      </c>
      <c r="M1698" s="35">
        <f>VLOOKUP(A1698,'Hospitalisation Details'!A1698:L4040,9,FALSE)</f>
        <v>5466.88</v>
      </c>
      <c r="N1698" s="32" t="str">
        <f>VLOOKUP(Healthcare!A1698,'Hospitalisation Details'!A1698:L4040,10,FALSE)</f>
        <v>tier - 2</v>
      </c>
      <c r="O1698" s="33" t="str">
        <f>VLOOKUP(A1698,'Hospitalisation Details'!A1697:L4040,11,FALSE)</f>
        <v>tier - 2</v>
      </c>
      <c r="P1698" s="33" t="str">
        <f>VLOOKUP(A1698,'Hospitalisation Details'!A1697:L4040,12)</f>
        <v>R1013</v>
      </c>
      <c r="Q1698" s="36">
        <f ca="1">VLOOKUP(A1698,'Hospitalisation Details'!A1697:L4040,7,FALSE)</f>
        <v>32</v>
      </c>
    </row>
    <row r="1699" spans="1:17" ht="15.5" x14ac:dyDescent="0.35">
      <c r="A1699" s="37" t="s">
        <v>669</v>
      </c>
      <c r="B1699" s="38" t="str">
        <f>VLOOKUP(A1699,'Customer Names'!A1699:E4033,3,FALSE)</f>
        <v>Willits</v>
      </c>
      <c r="C1699" s="39">
        <f>VLOOKUP(A1699,'Medical Examinations'!A1699:J4033,2,FALSE)</f>
        <v>19.855</v>
      </c>
      <c r="D1699" s="38">
        <f>VLOOKUP(A1699,'Medical Examinations'!A1699:J4033,4,FALSE)</f>
        <v>6.64</v>
      </c>
      <c r="E1699" s="40" t="str">
        <f>VLOOKUP(A1699,'Medical Examinations'!A1699:J4033,6,FALSE)</f>
        <v>Yes</v>
      </c>
      <c r="F1699" s="41" t="str">
        <f>VLOOKUP(A1699,'Medical Examinations'!A1699:J4033,7,FALSE)</f>
        <v>No</v>
      </c>
      <c r="G1699" s="41" t="str">
        <f>VLOOKUP(A1699,'Medical Examinations'!A1699:J4033,8,FALSE)</f>
        <v>No</v>
      </c>
      <c r="H1699" s="41">
        <f>VLOOKUP(A1699,'Medical Examinations'!A1699:J4033,9,FALSE)</f>
        <v>1</v>
      </c>
      <c r="I1699" s="41" t="str">
        <f>VLOOKUP(A1699,'Medical Examinations'!A1699:J4033,10,FALSE)</f>
        <v>No</v>
      </c>
      <c r="J1699" s="41" t="str">
        <f>VLOOKUP(A1699,'Medical Examinations'!A1699:J4033,3,FALSE)</f>
        <v>Normal weight</v>
      </c>
      <c r="K1699" s="41" t="str">
        <f>VLOOKUP(A1699,'Medical Examinations'!A1699:J4033,5,FALSE)</f>
        <v>Diabetese</v>
      </c>
      <c r="L1699" s="42">
        <f>VLOOKUP(Healthcare!A1699,'Hospitalisation Details'!A1699:L4041,6,FALSE)</f>
        <v>35424</v>
      </c>
      <c r="M1699" s="43">
        <f>VLOOKUP(A1699,'Hospitalisation Details'!A1699:L4041,9,FALSE)</f>
        <v>5458.05</v>
      </c>
      <c r="N1699" s="40" t="str">
        <f>VLOOKUP(Healthcare!A1699,'Hospitalisation Details'!A1699:L4041,10,FALSE)</f>
        <v>tier - 2</v>
      </c>
      <c r="O1699" s="41" t="str">
        <f>VLOOKUP(A1699,'Hospitalisation Details'!A1698:L4041,11,FALSE)</f>
        <v>tier - 2</v>
      </c>
      <c r="P1699" s="41" t="str">
        <f>VLOOKUP(A1699,'Hospitalisation Details'!A1698:L4041,12)</f>
        <v>R1024</v>
      </c>
      <c r="Q1699" s="44">
        <f ca="1">VLOOKUP(A1699,'Hospitalisation Details'!A1698:L4041,7,FALSE)</f>
        <v>29</v>
      </c>
    </row>
    <row r="1700" spans="1:17" ht="15.5" x14ac:dyDescent="0.35">
      <c r="A1700" s="29" t="s">
        <v>668</v>
      </c>
      <c r="B1700" s="30" t="str">
        <f>VLOOKUP(A1700,'Customer Names'!A1700:E4034,3,FALSE)</f>
        <v>Syring</v>
      </c>
      <c r="C1700" s="31">
        <f>VLOOKUP(A1700,'Medical Examinations'!A1700:J4034,2,FALSE)</f>
        <v>41.69</v>
      </c>
      <c r="D1700" s="30">
        <f>VLOOKUP(A1700,'Medical Examinations'!A1700:J4034,4,FALSE)</f>
        <v>5.78</v>
      </c>
      <c r="E1700" s="32" t="str">
        <f>VLOOKUP(A1700,'Medical Examinations'!A1700:J4034,6,FALSE)</f>
        <v>No</v>
      </c>
      <c r="F1700" s="33" t="str">
        <f>VLOOKUP(A1700,'Medical Examinations'!A1700:J4034,7,FALSE)</f>
        <v>No</v>
      </c>
      <c r="G1700" s="33" t="str">
        <f>VLOOKUP(A1700,'Medical Examinations'!A1700:J4034,8,FALSE)</f>
        <v>No</v>
      </c>
      <c r="H1700" s="33">
        <f>VLOOKUP(A1700,'Medical Examinations'!A1700:J4034,9,FALSE)</f>
        <v>0</v>
      </c>
      <c r="I1700" s="33" t="str">
        <f>VLOOKUP(A1700,'Medical Examinations'!A1700:J4034,10,FALSE)</f>
        <v>No</v>
      </c>
      <c r="J1700" s="33" t="str">
        <f>VLOOKUP(A1700,'Medical Examinations'!A1700:J4034,3,FALSE)</f>
        <v>Obesity</v>
      </c>
      <c r="K1700" s="33" t="str">
        <f>VLOOKUP(A1700,'Medical Examinations'!A1700:J4034,5,FALSE)</f>
        <v>Prediabetese</v>
      </c>
      <c r="L1700" s="34">
        <f>VLOOKUP(Healthcare!A1700,'Hospitalisation Details'!A1700:L4042,6,FALSE)</f>
        <v>33841</v>
      </c>
      <c r="M1700" s="35">
        <f>VLOOKUP(A1700,'Hospitalisation Details'!A1700:L4042,9,FALSE)</f>
        <v>5438.75</v>
      </c>
      <c r="N1700" s="32" t="str">
        <f>VLOOKUP(Healthcare!A1700,'Hospitalisation Details'!A1700:L4042,10,FALSE)</f>
        <v>tier - 3</v>
      </c>
      <c r="O1700" s="33" t="str">
        <f>VLOOKUP(A1700,'Hospitalisation Details'!A1699:L4042,11,FALSE)</f>
        <v>tier - 2</v>
      </c>
      <c r="P1700" s="33" t="str">
        <f>VLOOKUP(A1700,'Hospitalisation Details'!A1699:L4042,12)</f>
        <v>R1013</v>
      </c>
      <c r="Q1700" s="36">
        <f ca="1">VLOOKUP(A1700,'Hospitalisation Details'!A1699:L4042,7,FALSE)</f>
        <v>34</v>
      </c>
    </row>
    <row r="1701" spans="1:17" ht="15.5" x14ac:dyDescent="0.35">
      <c r="A1701" s="37" t="s">
        <v>667</v>
      </c>
      <c r="B1701" s="38" t="str">
        <f>VLOOKUP(A1701,'Customer Names'!A1701:E4035,3,FALSE)</f>
        <v>Strike</v>
      </c>
      <c r="C1701" s="39">
        <f>VLOOKUP(A1701,'Medical Examinations'!A1701:J4035,2,FALSE)</f>
        <v>16.12</v>
      </c>
      <c r="D1701" s="38">
        <f>VLOOKUP(A1701,'Medical Examinations'!A1701:J4035,4,FALSE)</f>
        <v>10.45</v>
      </c>
      <c r="E1701" s="40" t="str">
        <f>VLOOKUP(A1701,'Medical Examinations'!A1701:J4035,6,FALSE)</f>
        <v>No</v>
      </c>
      <c r="F1701" s="41" t="str">
        <f>VLOOKUP(A1701,'Medical Examinations'!A1701:J4035,7,FALSE)</f>
        <v>No</v>
      </c>
      <c r="G1701" s="41" t="str">
        <f>VLOOKUP(A1701,'Medical Examinations'!A1701:J4035,8,FALSE)</f>
        <v>No</v>
      </c>
      <c r="H1701" s="41">
        <f>VLOOKUP(A1701,'Medical Examinations'!A1701:J4035,9,FALSE)</f>
        <v>0</v>
      </c>
      <c r="I1701" s="41" t="str">
        <f>VLOOKUP(A1701,'Medical Examinations'!A1701:J4035,10,FALSE)</f>
        <v>No</v>
      </c>
      <c r="J1701" s="41" t="str">
        <f>VLOOKUP(A1701,'Medical Examinations'!A1701:J4035,3,FALSE)</f>
        <v>Underweight</v>
      </c>
      <c r="K1701" s="41" t="str">
        <f>VLOOKUP(A1701,'Medical Examinations'!A1701:J4035,5,FALSE)</f>
        <v>Diabetese</v>
      </c>
      <c r="L1701" s="42">
        <f>VLOOKUP(Healthcare!A1701,'Hospitalisation Details'!A1701:L4043,6,FALSE)</f>
        <v>35954</v>
      </c>
      <c r="M1701" s="43">
        <f>VLOOKUP(A1701,'Hospitalisation Details'!A1701:L4043,9,FALSE)</f>
        <v>5428.98</v>
      </c>
      <c r="N1701" s="40" t="str">
        <f>VLOOKUP(Healthcare!A1701,'Hospitalisation Details'!A1701:L4043,10,FALSE)</f>
        <v>tier - 2</v>
      </c>
      <c r="O1701" s="41" t="str">
        <f>VLOOKUP(A1701,'Hospitalisation Details'!A1700:L4043,11,FALSE)</f>
        <v>tier - 2</v>
      </c>
      <c r="P1701" s="41" t="str">
        <f>VLOOKUP(A1701,'Hospitalisation Details'!A1700:L4043,12)</f>
        <v>R1012</v>
      </c>
      <c r="Q1701" s="44">
        <f ca="1">VLOOKUP(A1701,'Hospitalisation Details'!A1700:L4043,7,FALSE)</f>
        <v>28</v>
      </c>
    </row>
    <row r="1702" spans="1:17" ht="15.5" x14ac:dyDescent="0.35">
      <c r="A1702" s="29" t="s">
        <v>666</v>
      </c>
      <c r="B1702" s="30" t="str">
        <f>VLOOKUP(A1702,'Customer Names'!A1702:E4036,3,FALSE)</f>
        <v>Hennigar</v>
      </c>
      <c r="C1702" s="31">
        <f>VLOOKUP(A1702,'Medical Examinations'!A1702:J4036,2,FALSE)</f>
        <v>37.43</v>
      </c>
      <c r="D1702" s="30">
        <f>VLOOKUP(A1702,'Medical Examinations'!A1702:J4036,4,FALSE)</f>
        <v>4.5199999999999996</v>
      </c>
      <c r="E1702" s="32" t="str">
        <f>VLOOKUP(A1702,'Medical Examinations'!A1702:J4036,6,FALSE)</f>
        <v>No</v>
      </c>
      <c r="F1702" s="33" t="str">
        <f>VLOOKUP(A1702,'Medical Examinations'!A1702:J4036,7,FALSE)</f>
        <v>No</v>
      </c>
      <c r="G1702" s="33" t="str">
        <f>VLOOKUP(A1702,'Medical Examinations'!A1702:J4036,8,FALSE)</f>
        <v>No</v>
      </c>
      <c r="H1702" s="33">
        <f>VLOOKUP(A1702,'Medical Examinations'!A1702:J4036,9,FALSE)</f>
        <v>1</v>
      </c>
      <c r="I1702" s="33" t="str">
        <f>VLOOKUP(A1702,'Medical Examinations'!A1702:J4036,10,FALSE)</f>
        <v>No</v>
      </c>
      <c r="J1702" s="33" t="str">
        <f>VLOOKUP(A1702,'Medical Examinations'!A1702:J4036,3,FALSE)</f>
        <v>Obesity</v>
      </c>
      <c r="K1702" s="33" t="str">
        <f>VLOOKUP(A1702,'Medical Examinations'!A1702:J4036,5,FALSE)</f>
        <v>Normal</v>
      </c>
      <c r="L1702" s="34">
        <f>VLOOKUP(Healthcare!A1702,'Hospitalisation Details'!A1702:L4044,6,FALSE)</f>
        <v>33864</v>
      </c>
      <c r="M1702" s="35">
        <f>VLOOKUP(A1702,'Hospitalisation Details'!A1702:L4044,9,FALSE)</f>
        <v>5428.73</v>
      </c>
      <c r="N1702" s="32" t="str">
        <f>VLOOKUP(Healthcare!A1702,'Hospitalisation Details'!A1702:L4044,10,FALSE)</f>
        <v>tier - 3</v>
      </c>
      <c r="O1702" s="33" t="str">
        <f>VLOOKUP(A1702,'Hospitalisation Details'!A1701:L4044,11,FALSE)</f>
        <v>tier - 1</v>
      </c>
      <c r="P1702" s="33" t="str">
        <f>VLOOKUP(A1702,'Hospitalisation Details'!A1701:L4044,12)</f>
        <v>R1017</v>
      </c>
      <c r="Q1702" s="36">
        <f ca="1">VLOOKUP(A1702,'Hospitalisation Details'!A1701:L4044,7,FALSE)</f>
        <v>33</v>
      </c>
    </row>
    <row r="1703" spans="1:17" ht="15.5" x14ac:dyDescent="0.35">
      <c r="A1703" s="37" t="s">
        <v>665</v>
      </c>
      <c r="B1703" s="38" t="str">
        <f>VLOOKUP(A1703,'Customer Names'!A1703:E4037,3,FALSE)</f>
        <v>May</v>
      </c>
      <c r="C1703" s="39">
        <f>VLOOKUP(A1703,'Medical Examinations'!A1703:J4037,2,FALSE)</f>
        <v>31.065000000000001</v>
      </c>
      <c r="D1703" s="38">
        <f>VLOOKUP(A1703,'Medical Examinations'!A1703:J4037,4,FALSE)</f>
        <v>5.71</v>
      </c>
      <c r="E1703" s="40" t="str">
        <f>VLOOKUP(A1703,'Medical Examinations'!A1703:J4037,6,FALSE)</f>
        <v>No</v>
      </c>
      <c r="F1703" s="41" t="str">
        <f>VLOOKUP(A1703,'Medical Examinations'!A1703:J4037,7,FALSE)</f>
        <v>No</v>
      </c>
      <c r="G1703" s="41" t="str">
        <f>VLOOKUP(A1703,'Medical Examinations'!A1703:J4037,8,FALSE)</f>
        <v>No</v>
      </c>
      <c r="H1703" s="41">
        <f>VLOOKUP(A1703,'Medical Examinations'!A1703:J4037,9,FALSE)</f>
        <v>0</v>
      </c>
      <c r="I1703" s="41" t="str">
        <f>VLOOKUP(A1703,'Medical Examinations'!A1703:J4037,10,FALSE)</f>
        <v>No</v>
      </c>
      <c r="J1703" s="41" t="str">
        <f>VLOOKUP(A1703,'Medical Examinations'!A1703:J4037,3,FALSE)</f>
        <v>Obesity</v>
      </c>
      <c r="K1703" s="41" t="str">
        <f>VLOOKUP(A1703,'Medical Examinations'!A1703:J4037,5,FALSE)</f>
        <v>Prediabetese</v>
      </c>
      <c r="L1703" s="42">
        <f>VLOOKUP(Healthcare!A1703,'Hospitalisation Details'!A1703:L4045,6,FALSE)</f>
        <v>33425</v>
      </c>
      <c r="M1703" s="43">
        <f>VLOOKUP(A1703,'Hospitalisation Details'!A1703:L4045,9,FALSE)</f>
        <v>5425.02</v>
      </c>
      <c r="N1703" s="40" t="str">
        <f>VLOOKUP(Healthcare!A1703,'Hospitalisation Details'!A1703:L4045,10,FALSE)</f>
        <v>tier - 2</v>
      </c>
      <c r="O1703" s="41" t="str">
        <f>VLOOKUP(A1703,'Hospitalisation Details'!A1702:L4045,11,FALSE)</f>
        <v>tier - 1</v>
      </c>
      <c r="P1703" s="41" t="str">
        <f>VLOOKUP(A1703,'Hospitalisation Details'!A1702:L4045,12)</f>
        <v>R1012</v>
      </c>
      <c r="Q1703" s="44">
        <f ca="1">VLOOKUP(A1703,'Hospitalisation Details'!A1702:L4045,7,FALSE)</f>
        <v>35</v>
      </c>
    </row>
    <row r="1704" spans="1:17" ht="15.5" x14ac:dyDescent="0.35">
      <c r="A1704" s="29" t="s">
        <v>664</v>
      </c>
      <c r="B1704" s="30" t="str">
        <f>VLOOKUP(A1704,'Customer Names'!A1704:E4038,3,FALSE)</f>
        <v>Metcalf</v>
      </c>
      <c r="C1704" s="31">
        <f>VLOOKUP(A1704,'Medical Examinations'!A1704:J4038,2,FALSE)</f>
        <v>25.08</v>
      </c>
      <c r="D1704" s="30">
        <f>VLOOKUP(A1704,'Medical Examinations'!A1704:J4038,4,FALSE)</f>
        <v>4.7699999999999996</v>
      </c>
      <c r="E1704" s="32" t="str">
        <f>VLOOKUP(A1704,'Medical Examinations'!A1704:J4038,6,FALSE)</f>
        <v>No</v>
      </c>
      <c r="F1704" s="33" t="str">
        <f>VLOOKUP(A1704,'Medical Examinations'!A1704:J4038,7,FALSE)</f>
        <v>No</v>
      </c>
      <c r="G1704" s="33" t="str">
        <f>VLOOKUP(A1704,'Medical Examinations'!A1704:J4038,8,FALSE)</f>
        <v>No</v>
      </c>
      <c r="H1704" s="33">
        <f>VLOOKUP(A1704,'Medical Examinations'!A1704:J4038,9,FALSE)</f>
        <v>0</v>
      </c>
      <c r="I1704" s="33" t="str">
        <f>VLOOKUP(A1704,'Medical Examinations'!A1704:J4038,10,FALSE)</f>
        <v>No</v>
      </c>
      <c r="J1704" s="33" t="str">
        <f>VLOOKUP(A1704,'Medical Examinations'!A1704:J4038,3,FALSE)</f>
        <v>Overweight</v>
      </c>
      <c r="K1704" s="33" t="str">
        <f>VLOOKUP(A1704,'Medical Examinations'!A1704:J4038,5,FALSE)</f>
        <v>Normal</v>
      </c>
      <c r="L1704" s="34">
        <f>VLOOKUP(Healthcare!A1704,'Hospitalisation Details'!A1704:L4046,6,FALSE)</f>
        <v>33874</v>
      </c>
      <c r="M1704" s="35">
        <f>VLOOKUP(A1704,'Hospitalisation Details'!A1704:L4046,9,FALSE)</f>
        <v>5415.66</v>
      </c>
      <c r="N1704" s="32" t="str">
        <f>VLOOKUP(Healthcare!A1704,'Hospitalisation Details'!A1704:L4046,10,FALSE)</f>
        <v>tier - 2</v>
      </c>
      <c r="O1704" s="33" t="str">
        <f>VLOOKUP(A1704,'Hospitalisation Details'!A1703:L4046,11,FALSE)</f>
        <v>tier - 3</v>
      </c>
      <c r="P1704" s="33" t="str">
        <f>VLOOKUP(A1704,'Hospitalisation Details'!A1703:L4046,12)</f>
        <v>R1013</v>
      </c>
      <c r="Q1704" s="36">
        <f ca="1">VLOOKUP(A1704,'Hospitalisation Details'!A1703:L4046,7,FALSE)</f>
        <v>33</v>
      </c>
    </row>
    <row r="1705" spans="1:17" ht="15.5" x14ac:dyDescent="0.35">
      <c r="A1705" s="37" t="s">
        <v>663</v>
      </c>
      <c r="B1705" s="38" t="str">
        <f>VLOOKUP(A1705,'Customer Names'!A1705:E4039,3,FALSE)</f>
        <v>Tiska</v>
      </c>
      <c r="C1705" s="39">
        <f>VLOOKUP(A1705,'Medical Examinations'!A1705:J4039,2,FALSE)</f>
        <v>15.2</v>
      </c>
      <c r="D1705" s="38">
        <f>VLOOKUP(A1705,'Medical Examinations'!A1705:J4039,4,FALSE)</f>
        <v>7.81</v>
      </c>
      <c r="E1705" s="40" t="str">
        <f>VLOOKUP(A1705,'Medical Examinations'!A1705:J4039,6,FALSE)</f>
        <v>Yes</v>
      </c>
      <c r="F1705" s="41" t="str">
        <f>VLOOKUP(A1705,'Medical Examinations'!A1705:J4039,7,FALSE)</f>
        <v>No</v>
      </c>
      <c r="G1705" s="41" t="str">
        <f>VLOOKUP(A1705,'Medical Examinations'!A1705:J4039,8,FALSE)</f>
        <v>No</v>
      </c>
      <c r="H1705" s="41">
        <f>VLOOKUP(A1705,'Medical Examinations'!A1705:J4039,9,FALSE)</f>
        <v>1</v>
      </c>
      <c r="I1705" s="41" t="str">
        <f>VLOOKUP(A1705,'Medical Examinations'!A1705:J4039,10,FALSE)</f>
        <v>No</v>
      </c>
      <c r="J1705" s="41" t="str">
        <f>VLOOKUP(A1705,'Medical Examinations'!A1705:J4039,3,FALSE)</f>
        <v>Underweight</v>
      </c>
      <c r="K1705" s="41" t="str">
        <f>VLOOKUP(A1705,'Medical Examinations'!A1705:J4039,5,FALSE)</f>
        <v>Diabetese</v>
      </c>
      <c r="L1705" s="42">
        <f>VLOOKUP(Healthcare!A1705,'Hospitalisation Details'!A1705:L4047,6,FALSE)</f>
        <v>34969</v>
      </c>
      <c r="M1705" s="43">
        <f>VLOOKUP(A1705,'Hospitalisation Details'!A1705:L4047,9,FALSE)</f>
        <v>5411.99</v>
      </c>
      <c r="N1705" s="40" t="str">
        <f>VLOOKUP(Healthcare!A1705,'Hospitalisation Details'!A1705:L4047,10,FALSE)</f>
        <v>tier - 2</v>
      </c>
      <c r="O1705" s="41" t="str">
        <f>VLOOKUP(A1705,'Hospitalisation Details'!A1704:L4047,11,FALSE)</f>
        <v>tier - 3</v>
      </c>
      <c r="P1705" s="41" t="str">
        <f>VLOOKUP(A1705,'Hospitalisation Details'!A1704:L4047,12)</f>
        <v>R1012</v>
      </c>
      <c r="Q1705" s="44">
        <f ca="1">VLOOKUP(A1705,'Hospitalisation Details'!A1704:L4047,7,FALSE)</f>
        <v>30</v>
      </c>
    </row>
    <row r="1706" spans="1:17" ht="15.5" x14ac:dyDescent="0.35">
      <c r="A1706" s="29" t="s">
        <v>662</v>
      </c>
      <c r="B1706" s="30" t="str">
        <f>VLOOKUP(A1706,'Customer Names'!A1706:E4040,3,FALSE)</f>
        <v>McDonough</v>
      </c>
      <c r="C1706" s="31">
        <f>VLOOKUP(A1706,'Medical Examinations'!A1706:J4040,2,FALSE)</f>
        <v>22.34</v>
      </c>
      <c r="D1706" s="30">
        <f>VLOOKUP(A1706,'Medical Examinations'!A1706:J4040,4,FALSE)</f>
        <v>5.19</v>
      </c>
      <c r="E1706" s="32" t="str">
        <f>VLOOKUP(A1706,'Medical Examinations'!A1706:J4040,6,FALSE)</f>
        <v>Yes</v>
      </c>
      <c r="F1706" s="33" t="str">
        <f>VLOOKUP(A1706,'Medical Examinations'!A1706:J4040,7,FALSE)</f>
        <v>No</v>
      </c>
      <c r="G1706" s="33" t="str">
        <f>VLOOKUP(A1706,'Medical Examinations'!A1706:J4040,8,FALSE)</f>
        <v>No</v>
      </c>
      <c r="H1706" s="33">
        <f>VLOOKUP(A1706,'Medical Examinations'!A1706:J4040,9,FALSE)</f>
        <v>0</v>
      </c>
      <c r="I1706" s="33" t="str">
        <f>VLOOKUP(A1706,'Medical Examinations'!A1706:J4040,10,FALSE)</f>
        <v>No</v>
      </c>
      <c r="J1706" s="33" t="str">
        <f>VLOOKUP(A1706,'Medical Examinations'!A1706:J4040,3,FALSE)</f>
        <v>Normal weight</v>
      </c>
      <c r="K1706" s="33" t="str">
        <f>VLOOKUP(A1706,'Medical Examinations'!A1706:J4040,5,FALSE)</f>
        <v>Normal</v>
      </c>
      <c r="L1706" s="34">
        <f>VLOOKUP(Healthcare!A1706,'Hospitalisation Details'!A1706:L4048,6,FALSE)</f>
        <v>35056</v>
      </c>
      <c r="M1706" s="35">
        <f>VLOOKUP(A1706,'Hospitalisation Details'!A1706:L4048,9,FALSE)</f>
        <v>5402.89</v>
      </c>
      <c r="N1706" s="32" t="str">
        <f>VLOOKUP(Healthcare!A1706,'Hospitalisation Details'!A1706:L4048,10,FALSE)</f>
        <v>tier - 2</v>
      </c>
      <c r="O1706" s="33" t="str">
        <f>VLOOKUP(A1706,'Hospitalisation Details'!A1705:L4048,11,FALSE)</f>
        <v>tier - 1</v>
      </c>
      <c r="P1706" s="33" t="str">
        <f>VLOOKUP(A1706,'Hospitalisation Details'!A1705:L4048,12)</f>
        <v>R1013</v>
      </c>
      <c r="Q1706" s="36">
        <f ca="1">VLOOKUP(A1706,'Hospitalisation Details'!A1705:L4048,7,FALSE)</f>
        <v>30</v>
      </c>
    </row>
    <row r="1707" spans="1:17" ht="15.5" x14ac:dyDescent="0.35">
      <c r="A1707" s="37" t="s">
        <v>661</v>
      </c>
      <c r="B1707" s="38" t="str">
        <f>VLOOKUP(A1707,'Customer Names'!A1707:E4041,3,FALSE)</f>
        <v>Fairley</v>
      </c>
      <c r="C1707" s="39">
        <f>VLOOKUP(A1707,'Medical Examinations'!A1707:J4041,2,FALSE)</f>
        <v>40.15</v>
      </c>
      <c r="D1707" s="38">
        <f>VLOOKUP(A1707,'Medical Examinations'!A1707:J4041,4,FALSE)</f>
        <v>5.93</v>
      </c>
      <c r="E1707" s="40" t="str">
        <f>VLOOKUP(A1707,'Medical Examinations'!A1707:J4041,6,FALSE)</f>
        <v>No</v>
      </c>
      <c r="F1707" s="41" t="str">
        <f>VLOOKUP(A1707,'Medical Examinations'!A1707:J4041,7,FALSE)</f>
        <v>No</v>
      </c>
      <c r="G1707" s="41" t="str">
        <f>VLOOKUP(A1707,'Medical Examinations'!A1707:J4041,8,FALSE)</f>
        <v>No</v>
      </c>
      <c r="H1707" s="41">
        <f>VLOOKUP(A1707,'Medical Examinations'!A1707:J4041,9,FALSE)</f>
        <v>1</v>
      </c>
      <c r="I1707" s="41" t="str">
        <f>VLOOKUP(A1707,'Medical Examinations'!A1707:J4041,10,FALSE)</f>
        <v>No</v>
      </c>
      <c r="J1707" s="41" t="str">
        <f>VLOOKUP(A1707,'Medical Examinations'!A1707:J4041,3,FALSE)</f>
        <v>Obesity</v>
      </c>
      <c r="K1707" s="41" t="str">
        <f>VLOOKUP(A1707,'Medical Examinations'!A1707:J4041,5,FALSE)</f>
        <v>Prediabetese</v>
      </c>
      <c r="L1707" s="42">
        <f>VLOOKUP(Healthcare!A1707,'Hospitalisation Details'!A1707:L4049,6,FALSE)</f>
        <v>34547</v>
      </c>
      <c r="M1707" s="43">
        <f>VLOOKUP(A1707,'Hospitalisation Details'!A1707:L4049,9,FALSE)</f>
        <v>5400.98</v>
      </c>
      <c r="N1707" s="40" t="str">
        <f>VLOOKUP(Healthcare!A1707,'Hospitalisation Details'!A1707:L4049,10,FALSE)</f>
        <v>tier - 2</v>
      </c>
      <c r="O1707" s="41" t="str">
        <f>VLOOKUP(A1707,'Hospitalisation Details'!A1706:L4049,11,FALSE)</f>
        <v>tier - 2</v>
      </c>
      <c r="P1707" s="41" t="str">
        <f>VLOOKUP(A1707,'Hospitalisation Details'!A1706:L4049,12)</f>
        <v>R1013</v>
      </c>
      <c r="Q1707" s="44">
        <f ca="1">VLOOKUP(A1707,'Hospitalisation Details'!A1706:L4049,7,FALSE)</f>
        <v>32</v>
      </c>
    </row>
    <row r="1708" spans="1:17" ht="15.5" x14ac:dyDescent="0.35">
      <c r="A1708" s="29" t="s">
        <v>660</v>
      </c>
      <c r="B1708" s="30" t="str">
        <f>VLOOKUP(A1708,'Customer Names'!A1708:E4042,3,FALSE)</f>
        <v>Barnett</v>
      </c>
      <c r="C1708" s="31">
        <f>VLOOKUP(A1708,'Medical Examinations'!A1708:J4042,2,FALSE)</f>
        <v>37.729999999999997</v>
      </c>
      <c r="D1708" s="30">
        <f>VLOOKUP(A1708,'Medical Examinations'!A1708:J4042,4,FALSE)</f>
        <v>6.29</v>
      </c>
      <c r="E1708" s="32" t="str">
        <f>VLOOKUP(A1708,'Medical Examinations'!A1708:J4042,6,FALSE)</f>
        <v>No</v>
      </c>
      <c r="F1708" s="33" t="str">
        <f>VLOOKUP(A1708,'Medical Examinations'!A1708:J4042,7,FALSE)</f>
        <v>No</v>
      </c>
      <c r="G1708" s="33" t="str">
        <f>VLOOKUP(A1708,'Medical Examinations'!A1708:J4042,8,FALSE)</f>
        <v>No</v>
      </c>
      <c r="H1708" s="33">
        <f>VLOOKUP(A1708,'Medical Examinations'!A1708:J4042,9,FALSE)</f>
        <v>1</v>
      </c>
      <c r="I1708" s="33" t="str">
        <f>VLOOKUP(A1708,'Medical Examinations'!A1708:J4042,10,FALSE)</f>
        <v>No</v>
      </c>
      <c r="J1708" s="33" t="str">
        <f>VLOOKUP(A1708,'Medical Examinations'!A1708:J4042,3,FALSE)</f>
        <v>Obesity</v>
      </c>
      <c r="K1708" s="33" t="str">
        <f>VLOOKUP(A1708,'Medical Examinations'!A1708:J4042,5,FALSE)</f>
        <v>Prediabetese</v>
      </c>
      <c r="L1708" s="34">
        <f>VLOOKUP(Healthcare!A1708,'Hospitalisation Details'!A1708:L4050,6,FALSE)</f>
        <v>34580</v>
      </c>
      <c r="M1708" s="35">
        <f>VLOOKUP(A1708,'Hospitalisation Details'!A1708:L4050,9,FALSE)</f>
        <v>5397.62</v>
      </c>
      <c r="N1708" s="32" t="str">
        <f>VLOOKUP(Healthcare!A1708,'Hospitalisation Details'!A1708:L4050,10,FALSE)</f>
        <v>tier - 2</v>
      </c>
      <c r="O1708" s="33" t="str">
        <f>VLOOKUP(A1708,'Hospitalisation Details'!A1707:L4050,11,FALSE)</f>
        <v>tier - 2</v>
      </c>
      <c r="P1708" s="33" t="str">
        <f>VLOOKUP(A1708,'Hospitalisation Details'!A1707:L4050,12)</f>
        <v>R1013</v>
      </c>
      <c r="Q1708" s="36">
        <f ca="1">VLOOKUP(A1708,'Hospitalisation Details'!A1707:L4050,7,FALSE)</f>
        <v>32</v>
      </c>
    </row>
    <row r="1709" spans="1:17" ht="15.5" x14ac:dyDescent="0.35">
      <c r="A1709" s="37" t="s">
        <v>659</v>
      </c>
      <c r="B1709" s="38" t="str">
        <f>VLOOKUP(A1709,'Customer Names'!A1709:E4043,3,FALSE)</f>
        <v>Piasta</v>
      </c>
      <c r="C1709" s="39">
        <f>VLOOKUP(A1709,'Medical Examinations'!A1709:J4043,2,FALSE)</f>
        <v>25.35</v>
      </c>
      <c r="D1709" s="38">
        <f>VLOOKUP(A1709,'Medical Examinations'!A1709:J4043,4,FALSE)</f>
        <v>4.9000000000000004</v>
      </c>
      <c r="E1709" s="40" t="str">
        <f>VLOOKUP(A1709,'Medical Examinations'!A1709:J4043,6,FALSE)</f>
        <v>No</v>
      </c>
      <c r="F1709" s="41" t="str">
        <f>VLOOKUP(A1709,'Medical Examinations'!A1709:J4043,7,FALSE)</f>
        <v>No</v>
      </c>
      <c r="G1709" s="41" t="str">
        <f>VLOOKUP(A1709,'Medical Examinations'!A1709:J4043,8,FALSE)</f>
        <v>No</v>
      </c>
      <c r="H1709" s="41">
        <f>VLOOKUP(A1709,'Medical Examinations'!A1709:J4043,9,FALSE)</f>
        <v>0</v>
      </c>
      <c r="I1709" s="41" t="str">
        <f>VLOOKUP(A1709,'Medical Examinations'!A1709:J4043,10,FALSE)</f>
        <v>No</v>
      </c>
      <c r="J1709" s="41" t="str">
        <f>VLOOKUP(A1709,'Medical Examinations'!A1709:J4043,3,FALSE)</f>
        <v>Overweight</v>
      </c>
      <c r="K1709" s="41" t="str">
        <f>VLOOKUP(A1709,'Medical Examinations'!A1709:J4043,5,FALSE)</f>
        <v>Normal</v>
      </c>
      <c r="L1709" s="42">
        <f>VLOOKUP(Healthcare!A1709,'Hospitalisation Details'!A1709:L4051,6,FALSE)</f>
        <v>36470</v>
      </c>
      <c r="M1709" s="43">
        <f>VLOOKUP(A1709,'Hospitalisation Details'!A1709:L4051,9,FALSE)</f>
        <v>5396.44</v>
      </c>
      <c r="N1709" s="40" t="str">
        <f>VLOOKUP(Healthcare!A1709,'Hospitalisation Details'!A1709:L4051,10,FALSE)</f>
        <v>tier - 2</v>
      </c>
      <c r="O1709" s="41" t="str">
        <f>VLOOKUP(A1709,'Hospitalisation Details'!A1708:L4051,11,FALSE)</f>
        <v>tier - 3</v>
      </c>
      <c r="P1709" s="41" t="str">
        <f>VLOOKUP(A1709,'Hospitalisation Details'!A1708:L4051,12)</f>
        <v>R1013</v>
      </c>
      <c r="Q1709" s="44">
        <f ca="1">VLOOKUP(A1709,'Hospitalisation Details'!A1708:L4051,7,FALSE)</f>
        <v>26</v>
      </c>
    </row>
    <row r="1710" spans="1:17" ht="15.5" x14ac:dyDescent="0.35">
      <c r="A1710" s="29" t="s">
        <v>658</v>
      </c>
      <c r="B1710" s="30" t="str">
        <f>VLOOKUP(A1710,'Customer Names'!A1710:E4044,3,FALSE)</f>
        <v>Mueller</v>
      </c>
      <c r="C1710" s="31">
        <f>VLOOKUP(A1710,'Medical Examinations'!A1710:J4044,2,FALSE)</f>
        <v>26.41</v>
      </c>
      <c r="D1710" s="30">
        <f>VLOOKUP(A1710,'Medical Examinations'!A1710:J4044,4,FALSE)</f>
        <v>5.07</v>
      </c>
      <c r="E1710" s="32" t="str">
        <f>VLOOKUP(A1710,'Medical Examinations'!A1710:J4044,6,FALSE)</f>
        <v>Yes</v>
      </c>
      <c r="F1710" s="33" t="str">
        <f>VLOOKUP(A1710,'Medical Examinations'!A1710:J4044,7,FALSE)</f>
        <v>No</v>
      </c>
      <c r="G1710" s="33" t="str">
        <f>VLOOKUP(A1710,'Medical Examinations'!A1710:J4044,8,FALSE)</f>
        <v>No</v>
      </c>
      <c r="H1710" s="33">
        <f>VLOOKUP(A1710,'Medical Examinations'!A1710:J4044,9,FALSE)</f>
        <v>1</v>
      </c>
      <c r="I1710" s="33" t="str">
        <f>VLOOKUP(A1710,'Medical Examinations'!A1710:J4044,10,FALSE)</f>
        <v>No</v>
      </c>
      <c r="J1710" s="33" t="str">
        <f>VLOOKUP(A1710,'Medical Examinations'!A1710:J4044,3,FALSE)</f>
        <v>Overweight</v>
      </c>
      <c r="K1710" s="33" t="str">
        <f>VLOOKUP(A1710,'Medical Examinations'!A1710:J4044,5,FALSE)</f>
        <v>Normal</v>
      </c>
      <c r="L1710" s="34">
        <f>VLOOKUP(Healthcare!A1710,'Hospitalisation Details'!A1710:L4052,6,FALSE)</f>
        <v>36015</v>
      </c>
      <c r="M1710" s="35">
        <f>VLOOKUP(A1710,'Hospitalisation Details'!A1710:L4052,9,FALSE)</f>
        <v>5385.34</v>
      </c>
      <c r="N1710" s="32" t="str">
        <f>VLOOKUP(Healthcare!A1710,'Hospitalisation Details'!A1710:L4052,10,FALSE)</f>
        <v>tier - 2</v>
      </c>
      <c r="O1710" s="33" t="str">
        <f>VLOOKUP(A1710,'Hospitalisation Details'!A1709:L4052,11,FALSE)</f>
        <v>tier - 3</v>
      </c>
      <c r="P1710" s="33" t="str">
        <f>VLOOKUP(A1710,'Hospitalisation Details'!A1709:L4052,12)</f>
        <v>R1012</v>
      </c>
      <c r="Q1710" s="36">
        <f ca="1">VLOOKUP(A1710,'Hospitalisation Details'!A1709:L4052,7,FALSE)</f>
        <v>28</v>
      </c>
    </row>
    <row r="1711" spans="1:17" ht="15.5" x14ac:dyDescent="0.35">
      <c r="A1711" s="37" t="s">
        <v>657</v>
      </c>
      <c r="B1711" s="38" t="str">
        <f>VLOOKUP(A1711,'Customer Names'!A1711:E4045,3,FALSE)</f>
        <v>Olsen</v>
      </c>
      <c r="C1711" s="39">
        <f>VLOOKUP(A1711,'Medical Examinations'!A1711:J4045,2,FALSE)</f>
        <v>27.6</v>
      </c>
      <c r="D1711" s="38">
        <f>VLOOKUP(A1711,'Medical Examinations'!A1711:J4045,4,FALSE)</f>
        <v>5.33</v>
      </c>
      <c r="E1711" s="40" t="str">
        <f>VLOOKUP(A1711,'Medical Examinations'!A1711:J4045,6,FALSE)</f>
        <v>No</v>
      </c>
      <c r="F1711" s="41" t="str">
        <f>VLOOKUP(A1711,'Medical Examinations'!A1711:J4045,7,FALSE)</f>
        <v>No</v>
      </c>
      <c r="G1711" s="41" t="str">
        <f>VLOOKUP(A1711,'Medical Examinations'!A1711:J4045,8,FALSE)</f>
        <v>No</v>
      </c>
      <c r="H1711" s="41">
        <f>VLOOKUP(A1711,'Medical Examinations'!A1711:J4045,9,FALSE)</f>
        <v>1</v>
      </c>
      <c r="I1711" s="41" t="str">
        <f>VLOOKUP(A1711,'Medical Examinations'!A1711:J4045,10,FALSE)</f>
        <v>No</v>
      </c>
      <c r="J1711" s="41" t="str">
        <f>VLOOKUP(A1711,'Medical Examinations'!A1711:J4045,3,FALSE)</f>
        <v>Overweight</v>
      </c>
      <c r="K1711" s="41" t="str">
        <f>VLOOKUP(A1711,'Medical Examinations'!A1711:J4045,5,FALSE)</f>
        <v>Normal</v>
      </c>
      <c r="L1711" s="42">
        <f>VLOOKUP(Healthcare!A1711,'Hospitalisation Details'!A1711:L4053,6,FALSE)</f>
        <v>34486</v>
      </c>
      <c r="M1711" s="43">
        <f>VLOOKUP(A1711,'Hospitalisation Details'!A1711:L4053,9,FALSE)</f>
        <v>5383.54</v>
      </c>
      <c r="N1711" s="40" t="str">
        <f>VLOOKUP(Healthcare!A1711,'Hospitalisation Details'!A1711:L4053,10,FALSE)</f>
        <v>tier - 2</v>
      </c>
      <c r="O1711" s="41" t="str">
        <f>VLOOKUP(A1711,'Hospitalisation Details'!A1710:L4053,11,FALSE)</f>
        <v>tier - 3</v>
      </c>
      <c r="P1711" s="41" t="str">
        <f>VLOOKUP(A1711,'Hospitalisation Details'!A1710:L4053,12)</f>
        <v>R1011</v>
      </c>
      <c r="Q1711" s="44">
        <f ca="1">VLOOKUP(A1711,'Hospitalisation Details'!A1710:L4053,7,FALSE)</f>
        <v>32</v>
      </c>
    </row>
    <row r="1712" spans="1:17" ht="15.5" x14ac:dyDescent="0.35">
      <c r="A1712" s="29" t="s">
        <v>656</v>
      </c>
      <c r="B1712" s="30" t="str">
        <f>VLOOKUP(A1712,'Customer Names'!A1712:E4046,3,FALSE)</f>
        <v>De Jesus</v>
      </c>
      <c r="C1712" s="31">
        <f>VLOOKUP(A1712,'Medical Examinations'!A1712:J4046,2,FALSE)</f>
        <v>33.82</v>
      </c>
      <c r="D1712" s="30">
        <f>VLOOKUP(A1712,'Medical Examinations'!A1712:J4046,4,FALSE)</f>
        <v>8.93</v>
      </c>
      <c r="E1712" s="32" t="str">
        <f>VLOOKUP(A1712,'Medical Examinations'!A1712:J4046,6,FALSE)</f>
        <v>Yes</v>
      </c>
      <c r="F1712" s="33" t="str">
        <f>VLOOKUP(A1712,'Medical Examinations'!A1712:J4046,7,FALSE)</f>
        <v>No</v>
      </c>
      <c r="G1712" s="33" t="str">
        <f>VLOOKUP(A1712,'Medical Examinations'!A1712:J4046,8,FALSE)</f>
        <v>No</v>
      </c>
      <c r="H1712" s="33">
        <f>VLOOKUP(A1712,'Medical Examinations'!A1712:J4046,9,FALSE)</f>
        <v>1</v>
      </c>
      <c r="I1712" s="33" t="str">
        <f>VLOOKUP(A1712,'Medical Examinations'!A1712:J4046,10,FALSE)</f>
        <v>No</v>
      </c>
      <c r="J1712" s="33" t="str">
        <f>VLOOKUP(A1712,'Medical Examinations'!A1712:J4046,3,FALSE)</f>
        <v>Obesity</v>
      </c>
      <c r="K1712" s="33" t="str">
        <f>VLOOKUP(A1712,'Medical Examinations'!A1712:J4046,5,FALSE)</f>
        <v>Diabetese</v>
      </c>
      <c r="L1712" s="34">
        <f>VLOOKUP(Healthcare!A1712,'Hospitalisation Details'!A1712:L4054,6,FALSE)</f>
        <v>35268</v>
      </c>
      <c r="M1712" s="35">
        <f>VLOOKUP(A1712,'Hospitalisation Details'!A1712:L4054,9,FALSE)</f>
        <v>5377.46</v>
      </c>
      <c r="N1712" s="32" t="str">
        <f>VLOOKUP(Healthcare!A1712,'Hospitalisation Details'!A1712:L4054,10,FALSE)</f>
        <v>tier - 2</v>
      </c>
      <c r="O1712" s="33" t="str">
        <f>VLOOKUP(A1712,'Hospitalisation Details'!A1711:L4054,11,FALSE)</f>
        <v>tier - 3</v>
      </c>
      <c r="P1712" s="33" t="str">
        <f>VLOOKUP(A1712,'Hospitalisation Details'!A1711:L4054,12)</f>
        <v>R1012</v>
      </c>
      <c r="Q1712" s="36">
        <f ca="1">VLOOKUP(A1712,'Hospitalisation Details'!A1711:L4054,7,FALSE)</f>
        <v>30</v>
      </c>
    </row>
    <row r="1713" spans="1:17" ht="15.5" x14ac:dyDescent="0.35">
      <c r="A1713" s="37" t="s">
        <v>655</v>
      </c>
      <c r="B1713" s="38" t="str">
        <f>VLOOKUP(A1713,'Customer Names'!A1713:E4047,3,FALSE)</f>
        <v>Bartus</v>
      </c>
      <c r="C1713" s="39">
        <f>VLOOKUP(A1713,'Medical Examinations'!A1713:J4047,2,FALSE)</f>
        <v>32.9</v>
      </c>
      <c r="D1713" s="38">
        <f>VLOOKUP(A1713,'Medical Examinations'!A1713:J4047,4,FALSE)</f>
        <v>4.3499999999999996</v>
      </c>
      <c r="E1713" s="40" t="str">
        <f>VLOOKUP(A1713,'Medical Examinations'!A1713:J4047,6,FALSE)</f>
        <v>No</v>
      </c>
      <c r="F1713" s="41" t="str">
        <f>VLOOKUP(A1713,'Medical Examinations'!A1713:J4047,7,FALSE)</f>
        <v>No</v>
      </c>
      <c r="G1713" s="41" t="str">
        <f>VLOOKUP(A1713,'Medical Examinations'!A1713:J4047,8,FALSE)</f>
        <v>No</v>
      </c>
      <c r="H1713" s="41">
        <f>VLOOKUP(A1713,'Medical Examinations'!A1713:J4047,9,FALSE)</f>
        <v>0</v>
      </c>
      <c r="I1713" s="41" t="str">
        <f>VLOOKUP(A1713,'Medical Examinations'!A1713:J4047,10,FALSE)</f>
        <v>No</v>
      </c>
      <c r="J1713" s="41" t="str">
        <f>VLOOKUP(A1713,'Medical Examinations'!A1713:J4047,3,FALSE)</f>
        <v>Obesity</v>
      </c>
      <c r="K1713" s="41" t="str">
        <f>VLOOKUP(A1713,'Medical Examinations'!A1713:J4047,5,FALSE)</f>
        <v>Normal</v>
      </c>
      <c r="L1713" s="42">
        <f>VLOOKUP(Healthcare!A1713,'Hospitalisation Details'!A1713:L4055,6,FALSE)</f>
        <v>36482</v>
      </c>
      <c r="M1713" s="43">
        <f>VLOOKUP(A1713,'Hospitalisation Details'!A1713:L4055,9,FALSE)</f>
        <v>5375.04</v>
      </c>
      <c r="N1713" s="40" t="str">
        <f>VLOOKUP(Healthcare!A1713,'Hospitalisation Details'!A1713:L4055,10,FALSE)</f>
        <v>tier - 2</v>
      </c>
      <c r="O1713" s="41" t="str">
        <f>VLOOKUP(A1713,'Hospitalisation Details'!A1712:L4055,11,FALSE)</f>
        <v>tier - 1</v>
      </c>
      <c r="P1713" s="41" t="str">
        <f>VLOOKUP(A1713,'Hospitalisation Details'!A1712:L4055,12)</f>
        <v>R1011</v>
      </c>
      <c r="Q1713" s="44">
        <f ca="1">VLOOKUP(A1713,'Hospitalisation Details'!A1712:L4055,7,FALSE)</f>
        <v>26</v>
      </c>
    </row>
    <row r="1714" spans="1:17" ht="15.5" x14ac:dyDescent="0.35">
      <c r="A1714" s="29" t="s">
        <v>654</v>
      </c>
      <c r="B1714" s="30" t="str">
        <f>VLOOKUP(A1714,'Customer Names'!A1714:E4048,3,FALSE)</f>
        <v>Stevens</v>
      </c>
      <c r="C1714" s="31">
        <f>VLOOKUP(A1714,'Medical Examinations'!A1714:J4048,2,FALSE)</f>
        <v>30.875</v>
      </c>
      <c r="D1714" s="30">
        <f>VLOOKUP(A1714,'Medical Examinations'!A1714:J4048,4,FALSE)</f>
        <v>9.5399999999999991</v>
      </c>
      <c r="E1714" s="32" t="str">
        <f>VLOOKUP(A1714,'Medical Examinations'!A1714:J4048,6,FALSE)</f>
        <v>Yes</v>
      </c>
      <c r="F1714" s="33" t="str">
        <f>VLOOKUP(A1714,'Medical Examinations'!A1714:J4048,7,FALSE)</f>
        <v>No</v>
      </c>
      <c r="G1714" s="33" t="str">
        <f>VLOOKUP(A1714,'Medical Examinations'!A1714:J4048,8,FALSE)</f>
        <v>No</v>
      </c>
      <c r="H1714" s="33">
        <f>VLOOKUP(A1714,'Medical Examinations'!A1714:J4048,9,FALSE)</f>
        <v>1</v>
      </c>
      <c r="I1714" s="33" t="str">
        <f>VLOOKUP(A1714,'Medical Examinations'!A1714:J4048,10,FALSE)</f>
        <v>No</v>
      </c>
      <c r="J1714" s="33" t="str">
        <f>VLOOKUP(A1714,'Medical Examinations'!A1714:J4048,3,FALSE)</f>
        <v>Obesity</v>
      </c>
      <c r="K1714" s="33" t="str">
        <f>VLOOKUP(A1714,'Medical Examinations'!A1714:J4048,5,FALSE)</f>
        <v>Diabetese</v>
      </c>
      <c r="L1714" s="34">
        <f>VLOOKUP(Healthcare!A1714,'Hospitalisation Details'!A1714:L4056,6,FALSE)</f>
        <v>35217</v>
      </c>
      <c r="M1714" s="35">
        <f>VLOOKUP(A1714,'Hospitalisation Details'!A1714:L4056,9,FALSE)</f>
        <v>5373.36</v>
      </c>
      <c r="N1714" s="32" t="str">
        <f>VLOOKUP(Healthcare!A1714,'Hospitalisation Details'!A1714:L4056,10,FALSE)</f>
        <v>tier - 2</v>
      </c>
      <c r="O1714" s="33" t="str">
        <f>VLOOKUP(A1714,'Hospitalisation Details'!A1713:L4056,11,FALSE)</f>
        <v>tier - 2</v>
      </c>
      <c r="P1714" s="33" t="str">
        <f>VLOOKUP(A1714,'Hospitalisation Details'!A1713:L4056,12)</f>
        <v>R1012</v>
      </c>
      <c r="Q1714" s="36">
        <f ca="1">VLOOKUP(A1714,'Hospitalisation Details'!A1713:L4056,7,FALSE)</f>
        <v>30</v>
      </c>
    </row>
    <row r="1715" spans="1:17" ht="15.5" x14ac:dyDescent="0.35">
      <c r="A1715" s="37" t="s">
        <v>653</v>
      </c>
      <c r="B1715" s="38" t="str">
        <f>VLOOKUP(A1715,'Customer Names'!A1715:E4049,3,FALSE)</f>
        <v>Rich</v>
      </c>
      <c r="C1715" s="39">
        <f>VLOOKUP(A1715,'Medical Examinations'!A1715:J4049,2,FALSE)</f>
        <v>32.64</v>
      </c>
      <c r="D1715" s="38">
        <f>VLOOKUP(A1715,'Medical Examinations'!A1715:J4049,4,FALSE)</f>
        <v>5.91</v>
      </c>
      <c r="E1715" s="40" t="str">
        <f>VLOOKUP(A1715,'Medical Examinations'!A1715:J4049,6,FALSE)</f>
        <v>No</v>
      </c>
      <c r="F1715" s="41" t="str">
        <f>VLOOKUP(A1715,'Medical Examinations'!A1715:J4049,7,FALSE)</f>
        <v>No</v>
      </c>
      <c r="G1715" s="41" t="str">
        <f>VLOOKUP(A1715,'Medical Examinations'!A1715:J4049,8,FALSE)</f>
        <v>No</v>
      </c>
      <c r="H1715" s="41">
        <f>VLOOKUP(A1715,'Medical Examinations'!A1715:J4049,9,FALSE)</f>
        <v>0</v>
      </c>
      <c r="I1715" s="41" t="str">
        <f>VLOOKUP(A1715,'Medical Examinations'!A1715:J4049,10,FALSE)</f>
        <v>No</v>
      </c>
      <c r="J1715" s="41" t="str">
        <f>VLOOKUP(A1715,'Medical Examinations'!A1715:J4049,3,FALSE)</f>
        <v>Obesity</v>
      </c>
      <c r="K1715" s="41" t="str">
        <f>VLOOKUP(A1715,'Medical Examinations'!A1715:J4049,5,FALSE)</f>
        <v>Prediabetese</v>
      </c>
      <c r="L1715" s="42">
        <f>VLOOKUP(Healthcare!A1715,'Hospitalisation Details'!A1715:L4057,6,FALSE)</f>
        <v>34675</v>
      </c>
      <c r="M1715" s="43">
        <f>VLOOKUP(A1715,'Hospitalisation Details'!A1715:L4057,9,FALSE)</f>
        <v>5364.66</v>
      </c>
      <c r="N1715" s="40" t="str">
        <f>VLOOKUP(Healthcare!A1715,'Hospitalisation Details'!A1715:L4057,10,FALSE)</f>
        <v>tier - 2</v>
      </c>
      <c r="O1715" s="41" t="str">
        <f>VLOOKUP(A1715,'Hospitalisation Details'!A1714:L4057,11,FALSE)</f>
        <v>tier - 1</v>
      </c>
      <c r="P1715" s="41" t="str">
        <f>VLOOKUP(A1715,'Hospitalisation Details'!A1714:L4057,12)</f>
        <v>R1011</v>
      </c>
      <c r="Q1715" s="44">
        <f ca="1">VLOOKUP(A1715,'Hospitalisation Details'!A1714:L4057,7,FALSE)</f>
        <v>31</v>
      </c>
    </row>
    <row r="1716" spans="1:17" ht="15.5" x14ac:dyDescent="0.35">
      <c r="A1716" s="29" t="s">
        <v>652</v>
      </c>
      <c r="B1716" s="30" t="str">
        <f>VLOOKUP(A1716,'Customer Names'!A1716:E4050,3,FALSE)</f>
        <v>Fayter</v>
      </c>
      <c r="C1716" s="31">
        <f>VLOOKUP(A1716,'Medical Examinations'!A1716:J4050,2,FALSE)</f>
        <v>22.135000000000002</v>
      </c>
      <c r="D1716" s="30">
        <f>VLOOKUP(A1716,'Medical Examinations'!A1716:J4050,4,FALSE)</f>
        <v>5.0999999999999996</v>
      </c>
      <c r="E1716" s="32" t="str">
        <f>VLOOKUP(A1716,'Medical Examinations'!A1716:J4050,6,FALSE)</f>
        <v>No</v>
      </c>
      <c r="F1716" s="33" t="str">
        <f>VLOOKUP(A1716,'Medical Examinations'!A1716:J4050,7,FALSE)</f>
        <v>No</v>
      </c>
      <c r="G1716" s="33" t="str">
        <f>VLOOKUP(A1716,'Medical Examinations'!A1716:J4050,8,FALSE)</f>
        <v>No</v>
      </c>
      <c r="H1716" s="33">
        <f>VLOOKUP(A1716,'Medical Examinations'!A1716:J4050,9,FALSE)</f>
        <v>0</v>
      </c>
      <c r="I1716" s="33" t="str">
        <f>VLOOKUP(A1716,'Medical Examinations'!A1716:J4050,10,FALSE)</f>
        <v>No</v>
      </c>
      <c r="J1716" s="33" t="str">
        <f>VLOOKUP(A1716,'Medical Examinations'!A1716:J4050,3,FALSE)</f>
        <v>Normal weight</v>
      </c>
      <c r="K1716" s="33" t="str">
        <f>VLOOKUP(A1716,'Medical Examinations'!A1716:J4050,5,FALSE)</f>
        <v>Normal</v>
      </c>
      <c r="L1716" s="34">
        <f>VLOOKUP(Healthcare!A1716,'Hospitalisation Details'!A1716:L4058,6,FALSE)</f>
        <v>36471</v>
      </c>
      <c r="M1716" s="35">
        <f>VLOOKUP(A1716,'Hospitalisation Details'!A1716:L4058,9,FALSE)</f>
        <v>5354.07</v>
      </c>
      <c r="N1716" s="32" t="str">
        <f>VLOOKUP(Healthcare!A1716,'Hospitalisation Details'!A1716:L4058,10,FALSE)</f>
        <v>tier - 2</v>
      </c>
      <c r="O1716" s="33" t="str">
        <f>VLOOKUP(A1716,'Hospitalisation Details'!A1715:L4058,11,FALSE)</f>
        <v>tier - 3</v>
      </c>
      <c r="P1716" s="33" t="str">
        <f>VLOOKUP(A1716,'Hospitalisation Details'!A1715:L4058,12)</f>
        <v>R1024</v>
      </c>
      <c r="Q1716" s="36">
        <f ca="1">VLOOKUP(A1716,'Hospitalisation Details'!A1715:L4058,7,FALSE)</f>
        <v>26</v>
      </c>
    </row>
    <row r="1717" spans="1:17" ht="15.5" x14ac:dyDescent="0.35">
      <c r="A1717" s="37" t="s">
        <v>651</v>
      </c>
      <c r="B1717" s="38" t="str">
        <f>VLOOKUP(A1717,'Customer Names'!A1717:E4051,3,FALSE)</f>
        <v>Parise</v>
      </c>
      <c r="C1717" s="39">
        <f>VLOOKUP(A1717,'Medical Examinations'!A1717:J4051,2,FALSE)</f>
        <v>16.53</v>
      </c>
      <c r="D1717" s="38">
        <f>VLOOKUP(A1717,'Medical Examinations'!A1717:J4051,4,FALSE)</f>
        <v>5.08</v>
      </c>
      <c r="E1717" s="40" t="str">
        <f>VLOOKUP(A1717,'Medical Examinations'!A1717:J4051,6,FALSE)</f>
        <v>No</v>
      </c>
      <c r="F1717" s="41" t="str">
        <f>VLOOKUP(A1717,'Medical Examinations'!A1717:J4051,7,FALSE)</f>
        <v>No</v>
      </c>
      <c r="G1717" s="41" t="str">
        <f>VLOOKUP(A1717,'Medical Examinations'!A1717:J4051,8,FALSE)</f>
        <v>No</v>
      </c>
      <c r="H1717" s="41">
        <f>VLOOKUP(A1717,'Medical Examinations'!A1717:J4051,9,FALSE)</f>
        <v>2</v>
      </c>
      <c r="I1717" s="41" t="str">
        <f>VLOOKUP(A1717,'Medical Examinations'!A1717:J4051,10,FALSE)</f>
        <v>No</v>
      </c>
      <c r="J1717" s="41" t="str">
        <f>VLOOKUP(A1717,'Medical Examinations'!A1717:J4051,3,FALSE)</f>
        <v>Underweight</v>
      </c>
      <c r="K1717" s="41" t="str">
        <f>VLOOKUP(A1717,'Medical Examinations'!A1717:J4051,5,FALSE)</f>
        <v>Normal</v>
      </c>
      <c r="L1717" s="42">
        <f>VLOOKUP(Healthcare!A1717,'Hospitalisation Details'!A1717:L4059,6,FALSE)</f>
        <v>33953</v>
      </c>
      <c r="M1717" s="43">
        <f>VLOOKUP(A1717,'Hospitalisation Details'!A1717:L4059,9,FALSE)</f>
        <v>5344.81</v>
      </c>
      <c r="N1717" s="40" t="str">
        <f>VLOOKUP(Healthcare!A1717,'Hospitalisation Details'!A1717:L4059,10,FALSE)</f>
        <v>tier - 2</v>
      </c>
      <c r="O1717" s="41" t="str">
        <f>VLOOKUP(A1717,'Hospitalisation Details'!A1716:L4059,11,FALSE)</f>
        <v>tier - 3</v>
      </c>
      <c r="P1717" s="41" t="str">
        <f>VLOOKUP(A1717,'Hospitalisation Details'!A1716:L4059,12)</f>
        <v>R1013</v>
      </c>
      <c r="Q1717" s="44">
        <f ca="1">VLOOKUP(A1717,'Hospitalisation Details'!A1716:L4059,7,FALSE)</f>
        <v>33</v>
      </c>
    </row>
    <row r="1718" spans="1:17" ht="15.5" x14ac:dyDescent="0.35">
      <c r="A1718" s="29" t="s">
        <v>650</v>
      </c>
      <c r="B1718" s="30" t="str">
        <f>VLOOKUP(A1718,'Customer Names'!A1718:E4052,3,FALSE)</f>
        <v>Andrew</v>
      </c>
      <c r="C1718" s="31">
        <f>VLOOKUP(A1718,'Medical Examinations'!A1718:J4052,2,FALSE)</f>
        <v>32.774999999999999</v>
      </c>
      <c r="D1718" s="30">
        <f>VLOOKUP(A1718,'Medical Examinations'!A1718:J4052,4,FALSE)</f>
        <v>4.75</v>
      </c>
      <c r="E1718" s="32" t="str">
        <f>VLOOKUP(A1718,'Medical Examinations'!A1718:J4052,6,FALSE)</f>
        <v>No</v>
      </c>
      <c r="F1718" s="33" t="str">
        <f>VLOOKUP(A1718,'Medical Examinations'!A1718:J4052,7,FALSE)</f>
        <v>No</v>
      </c>
      <c r="G1718" s="33" t="str">
        <f>VLOOKUP(A1718,'Medical Examinations'!A1718:J4052,8,FALSE)</f>
        <v>No</v>
      </c>
      <c r="H1718" s="33">
        <f>VLOOKUP(A1718,'Medical Examinations'!A1718:J4052,9,FALSE)</f>
        <v>0</v>
      </c>
      <c r="I1718" s="33" t="str">
        <f>VLOOKUP(A1718,'Medical Examinations'!A1718:J4052,10,FALSE)</f>
        <v>No</v>
      </c>
      <c r="J1718" s="33" t="str">
        <f>VLOOKUP(A1718,'Medical Examinations'!A1718:J4052,3,FALSE)</f>
        <v>Obesity</v>
      </c>
      <c r="K1718" s="33" t="str">
        <f>VLOOKUP(A1718,'Medical Examinations'!A1718:J4052,5,FALSE)</f>
        <v>Normal</v>
      </c>
      <c r="L1718" s="34">
        <f>VLOOKUP(Healthcare!A1718,'Hospitalisation Details'!A1718:L4060,6,FALSE)</f>
        <v>33478</v>
      </c>
      <c r="M1718" s="35">
        <f>VLOOKUP(A1718,'Hospitalisation Details'!A1718:L4060,9,FALSE)</f>
        <v>5327.4</v>
      </c>
      <c r="N1718" s="32" t="str">
        <f>VLOOKUP(Healthcare!A1718,'Hospitalisation Details'!A1718:L4060,10,FALSE)</f>
        <v>tier - 2</v>
      </c>
      <c r="O1718" s="33" t="str">
        <f>VLOOKUP(A1718,'Hospitalisation Details'!A1717:L4060,11,FALSE)</f>
        <v>tier - 1</v>
      </c>
      <c r="P1718" s="33" t="str">
        <f>VLOOKUP(A1718,'Hospitalisation Details'!A1717:L4060,12)</f>
        <v>R1012</v>
      </c>
      <c r="Q1718" s="36">
        <f ca="1">VLOOKUP(A1718,'Hospitalisation Details'!A1717:L4060,7,FALSE)</f>
        <v>35</v>
      </c>
    </row>
    <row r="1719" spans="1:17" ht="15.5" x14ac:dyDescent="0.35">
      <c r="A1719" s="37" t="s">
        <v>649</v>
      </c>
      <c r="B1719" s="38" t="str">
        <f>VLOOKUP(A1719,'Customer Names'!A1719:E4053,3,FALSE)</f>
        <v>Gryniewicz</v>
      </c>
      <c r="C1719" s="39">
        <f>VLOOKUP(A1719,'Medical Examinations'!A1719:J4053,2,FALSE)</f>
        <v>30.9</v>
      </c>
      <c r="D1719" s="38">
        <f>VLOOKUP(A1719,'Medical Examinations'!A1719:J4053,4,FALSE)</f>
        <v>6.05</v>
      </c>
      <c r="E1719" s="40" t="str">
        <f>VLOOKUP(A1719,'Medical Examinations'!A1719:J4053,6,FALSE)</f>
        <v>No</v>
      </c>
      <c r="F1719" s="41" t="str">
        <f>VLOOKUP(A1719,'Medical Examinations'!A1719:J4053,7,FALSE)</f>
        <v>No</v>
      </c>
      <c r="G1719" s="41" t="str">
        <f>VLOOKUP(A1719,'Medical Examinations'!A1719:J4053,8,FALSE)</f>
        <v>No</v>
      </c>
      <c r="H1719" s="41">
        <f>VLOOKUP(A1719,'Medical Examinations'!A1719:J4053,9,FALSE)</f>
        <v>1</v>
      </c>
      <c r="I1719" s="41" t="str">
        <f>VLOOKUP(A1719,'Medical Examinations'!A1719:J4053,10,FALSE)</f>
        <v>No</v>
      </c>
      <c r="J1719" s="41" t="str">
        <f>VLOOKUP(A1719,'Medical Examinations'!A1719:J4053,3,FALSE)</f>
        <v>Obesity</v>
      </c>
      <c r="K1719" s="41" t="str">
        <f>VLOOKUP(A1719,'Medical Examinations'!A1719:J4053,5,FALSE)</f>
        <v>Prediabetese</v>
      </c>
      <c r="L1719" s="42">
        <f>VLOOKUP(Healthcare!A1719,'Hospitalisation Details'!A1719:L4061,6,FALSE)</f>
        <v>33773</v>
      </c>
      <c r="M1719" s="43">
        <f>VLOOKUP(A1719,'Hospitalisation Details'!A1719:L4061,9,FALSE)</f>
        <v>5325.65</v>
      </c>
      <c r="N1719" s="40" t="str">
        <f>VLOOKUP(Healthcare!A1719,'Hospitalisation Details'!A1719:L4061,10,FALSE)</f>
        <v>tier - 2</v>
      </c>
      <c r="O1719" s="41" t="str">
        <f>VLOOKUP(A1719,'Hospitalisation Details'!A1718:L4061,11,FALSE)</f>
        <v>tier - 1</v>
      </c>
      <c r="P1719" s="41" t="str">
        <f>VLOOKUP(A1719,'Hospitalisation Details'!A1718:L4061,12)</f>
        <v>R1011</v>
      </c>
      <c r="Q1719" s="44">
        <f ca="1">VLOOKUP(A1719,'Hospitalisation Details'!A1718:L4061,7,FALSE)</f>
        <v>34</v>
      </c>
    </row>
    <row r="1720" spans="1:17" ht="15.5" x14ac:dyDescent="0.35">
      <c r="A1720" s="29" t="s">
        <v>648</v>
      </c>
      <c r="B1720" s="30" t="str">
        <f>VLOOKUP(A1720,'Customer Names'!A1720:E4054,3,FALSE)</f>
        <v>Panora</v>
      </c>
      <c r="C1720" s="31">
        <f>VLOOKUP(A1720,'Medical Examinations'!A1720:J4054,2,FALSE)</f>
        <v>15.58</v>
      </c>
      <c r="D1720" s="30">
        <f>VLOOKUP(A1720,'Medical Examinations'!A1720:J4054,4,FALSE)</f>
        <v>11.56</v>
      </c>
      <c r="E1720" s="32" t="str">
        <f>VLOOKUP(A1720,'Medical Examinations'!A1720:J4054,6,FALSE)</f>
        <v>No</v>
      </c>
      <c r="F1720" s="33" t="str">
        <f>VLOOKUP(A1720,'Medical Examinations'!A1720:J4054,7,FALSE)</f>
        <v>No</v>
      </c>
      <c r="G1720" s="33" t="str">
        <f>VLOOKUP(A1720,'Medical Examinations'!A1720:J4054,8,FALSE)</f>
        <v>No</v>
      </c>
      <c r="H1720" s="33">
        <f>VLOOKUP(A1720,'Medical Examinations'!A1720:J4054,9,FALSE)</f>
        <v>0</v>
      </c>
      <c r="I1720" s="33" t="str">
        <f>VLOOKUP(A1720,'Medical Examinations'!A1720:J4054,10,FALSE)</f>
        <v>No</v>
      </c>
      <c r="J1720" s="33" t="str">
        <f>VLOOKUP(A1720,'Medical Examinations'!A1720:J4054,3,FALSE)</f>
        <v>Underweight</v>
      </c>
      <c r="K1720" s="33" t="str">
        <f>VLOOKUP(A1720,'Medical Examinations'!A1720:J4054,5,FALSE)</f>
        <v>Diabetese</v>
      </c>
      <c r="L1720" s="34">
        <f>VLOOKUP(Healthcare!A1720,'Hospitalisation Details'!A1720:L4062,6,FALSE)</f>
        <v>34579</v>
      </c>
      <c r="M1720" s="35">
        <f>VLOOKUP(A1720,'Hospitalisation Details'!A1720:L4062,9,FALSE)</f>
        <v>5322.24</v>
      </c>
      <c r="N1720" s="32" t="str">
        <f>VLOOKUP(Healthcare!A1720,'Hospitalisation Details'!A1720:L4062,10,FALSE)</f>
        <v>tier - 2</v>
      </c>
      <c r="O1720" s="33" t="str">
        <f>VLOOKUP(A1720,'Hospitalisation Details'!A1719:L4062,11,FALSE)</f>
        <v>tier - 1</v>
      </c>
      <c r="P1720" s="33" t="str">
        <f>VLOOKUP(A1720,'Hospitalisation Details'!A1719:L4062,12)</f>
        <v>R1012</v>
      </c>
      <c r="Q1720" s="36">
        <f ca="1">VLOOKUP(A1720,'Hospitalisation Details'!A1719:L4062,7,FALSE)</f>
        <v>32</v>
      </c>
    </row>
    <row r="1721" spans="1:17" ht="15.5" x14ac:dyDescent="0.35">
      <c r="A1721" s="37" t="s">
        <v>647</v>
      </c>
      <c r="B1721" s="38" t="str">
        <f>VLOOKUP(A1721,'Customer Names'!A1721:E4055,3,FALSE)</f>
        <v>Woodward</v>
      </c>
      <c r="C1721" s="39">
        <f>VLOOKUP(A1721,'Medical Examinations'!A1721:J4055,2,FALSE)</f>
        <v>26.315000000000001</v>
      </c>
      <c r="D1721" s="38">
        <f>VLOOKUP(A1721,'Medical Examinations'!A1721:J4055,4,FALSE)</f>
        <v>5.76</v>
      </c>
      <c r="E1721" s="40" t="str">
        <f>VLOOKUP(A1721,'Medical Examinations'!A1721:J4055,6,FALSE)</f>
        <v>No</v>
      </c>
      <c r="F1721" s="41" t="str">
        <f>VLOOKUP(A1721,'Medical Examinations'!A1721:J4055,7,FALSE)</f>
        <v>No</v>
      </c>
      <c r="G1721" s="41" t="str">
        <f>VLOOKUP(A1721,'Medical Examinations'!A1721:J4055,8,FALSE)</f>
        <v>No</v>
      </c>
      <c r="H1721" s="41">
        <f>VLOOKUP(A1721,'Medical Examinations'!A1721:J4055,9,FALSE)</f>
        <v>0</v>
      </c>
      <c r="I1721" s="41" t="str">
        <f>VLOOKUP(A1721,'Medical Examinations'!A1721:J4055,10,FALSE)</f>
        <v>No</v>
      </c>
      <c r="J1721" s="41" t="str">
        <f>VLOOKUP(A1721,'Medical Examinations'!A1721:J4055,3,FALSE)</f>
        <v>Overweight</v>
      </c>
      <c r="K1721" s="41" t="str">
        <f>VLOOKUP(A1721,'Medical Examinations'!A1721:J4055,5,FALSE)</f>
        <v>Prediabetese</v>
      </c>
      <c r="L1721" s="42">
        <f>VLOOKUP(Healthcare!A1721,'Hospitalisation Details'!A1721:L4063,6,FALSE)</f>
        <v>34651</v>
      </c>
      <c r="M1721" s="43">
        <f>VLOOKUP(A1721,'Hospitalisation Details'!A1721:L4063,9,FALSE)</f>
        <v>5312.17</v>
      </c>
      <c r="N1721" s="40" t="str">
        <f>VLOOKUP(Healthcare!A1721,'Hospitalisation Details'!A1721:L4063,10,FALSE)</f>
        <v>tier - 2</v>
      </c>
      <c r="O1721" s="41" t="str">
        <f>VLOOKUP(A1721,'Hospitalisation Details'!A1720:L4063,11,FALSE)</f>
        <v>tier - 2</v>
      </c>
      <c r="P1721" s="41" t="str">
        <f>VLOOKUP(A1721,'Hospitalisation Details'!A1720:L4063,12)</f>
        <v>R1012</v>
      </c>
      <c r="Q1721" s="44">
        <f ca="1">VLOOKUP(A1721,'Hospitalisation Details'!A1720:L4063,7,FALSE)</f>
        <v>31</v>
      </c>
    </row>
    <row r="1722" spans="1:17" ht="15.5" x14ac:dyDescent="0.35">
      <c r="A1722" s="29" t="s">
        <v>646</v>
      </c>
      <c r="B1722" s="30" t="str">
        <f>VLOOKUP(A1722,'Customer Names'!A1722:E4056,3,FALSE)</f>
        <v>Lambe</v>
      </c>
      <c r="C1722" s="31">
        <f>VLOOKUP(A1722,'Medical Examinations'!A1722:J4056,2,FALSE)</f>
        <v>35.61</v>
      </c>
      <c r="D1722" s="30">
        <f>VLOOKUP(A1722,'Medical Examinations'!A1722:J4056,4,FALSE)</f>
        <v>5.65</v>
      </c>
      <c r="E1722" s="32" t="str">
        <f>VLOOKUP(A1722,'Medical Examinations'!A1722:J4056,6,FALSE)</f>
        <v>No</v>
      </c>
      <c r="F1722" s="33" t="str">
        <f>VLOOKUP(A1722,'Medical Examinations'!A1722:J4056,7,FALSE)</f>
        <v>Yes</v>
      </c>
      <c r="G1722" s="33" t="str">
        <f>VLOOKUP(A1722,'Medical Examinations'!A1722:J4056,8,FALSE)</f>
        <v>No</v>
      </c>
      <c r="H1722" s="33">
        <f>VLOOKUP(A1722,'Medical Examinations'!A1722:J4056,9,FALSE)</f>
        <v>1</v>
      </c>
      <c r="I1722" s="33" t="str">
        <f>VLOOKUP(A1722,'Medical Examinations'!A1722:J4056,10,FALSE)</f>
        <v>No</v>
      </c>
      <c r="J1722" s="33" t="str">
        <f>VLOOKUP(A1722,'Medical Examinations'!A1722:J4056,3,FALSE)</f>
        <v>Obesity</v>
      </c>
      <c r="K1722" s="33" t="str">
        <f>VLOOKUP(A1722,'Medical Examinations'!A1722:J4056,5,FALSE)</f>
        <v>Normal</v>
      </c>
      <c r="L1722" s="34">
        <f>VLOOKUP(Healthcare!A1722,'Hospitalisation Details'!A1722:L4064,6,FALSE)</f>
        <v>36778</v>
      </c>
      <c r="M1722" s="35">
        <f>VLOOKUP(A1722,'Hospitalisation Details'!A1722:L4064,9,FALSE)</f>
        <v>5306.7</v>
      </c>
      <c r="N1722" s="32" t="str">
        <f>VLOOKUP(Healthcare!A1722,'Hospitalisation Details'!A1722:L4064,10,FALSE)</f>
        <v>tier - 2</v>
      </c>
      <c r="O1722" s="33" t="str">
        <f>VLOOKUP(A1722,'Hospitalisation Details'!A1721:L4064,11,FALSE)</f>
        <v>tier - 3</v>
      </c>
      <c r="P1722" s="33" t="str">
        <f>VLOOKUP(A1722,'Hospitalisation Details'!A1721:L4064,12)</f>
        <v>R1012</v>
      </c>
      <c r="Q1722" s="36">
        <f ca="1">VLOOKUP(A1722,'Hospitalisation Details'!A1721:L4064,7,FALSE)</f>
        <v>26</v>
      </c>
    </row>
    <row r="1723" spans="1:17" ht="15.5" x14ac:dyDescent="0.35">
      <c r="A1723" s="37" t="s">
        <v>645</v>
      </c>
      <c r="B1723" s="38" t="str">
        <f>VLOOKUP(A1723,'Customer Names'!A1723:E4057,3,FALSE)</f>
        <v>Casto</v>
      </c>
      <c r="C1723" s="39">
        <f>VLOOKUP(A1723,'Medical Examinations'!A1723:J4057,2,FALSE)</f>
        <v>37.56</v>
      </c>
      <c r="D1723" s="38">
        <f>VLOOKUP(A1723,'Medical Examinations'!A1723:J4057,4,FALSE)</f>
        <v>5.88</v>
      </c>
      <c r="E1723" s="40" t="str">
        <f>VLOOKUP(A1723,'Medical Examinations'!A1723:J4057,6,FALSE)</f>
        <v>No</v>
      </c>
      <c r="F1723" s="41" t="str">
        <f>VLOOKUP(A1723,'Medical Examinations'!A1723:J4057,7,FALSE)</f>
        <v>Yes</v>
      </c>
      <c r="G1723" s="41" t="str">
        <f>VLOOKUP(A1723,'Medical Examinations'!A1723:J4057,8,FALSE)</f>
        <v>No</v>
      </c>
      <c r="H1723" s="41">
        <f>VLOOKUP(A1723,'Medical Examinations'!A1723:J4057,9,FALSE)</f>
        <v>1</v>
      </c>
      <c r="I1723" s="41" t="str">
        <f>VLOOKUP(A1723,'Medical Examinations'!A1723:J4057,10,FALSE)</f>
        <v>No</v>
      </c>
      <c r="J1723" s="41" t="str">
        <f>VLOOKUP(A1723,'Medical Examinations'!A1723:J4057,3,FALSE)</f>
        <v>Obesity</v>
      </c>
      <c r="K1723" s="41" t="str">
        <f>VLOOKUP(A1723,'Medical Examinations'!A1723:J4057,5,FALSE)</f>
        <v>Prediabetese</v>
      </c>
      <c r="L1723" s="42">
        <f>VLOOKUP(Healthcare!A1723,'Hospitalisation Details'!A1723:L4065,6,FALSE)</f>
        <v>38221</v>
      </c>
      <c r="M1723" s="43">
        <f>VLOOKUP(A1723,'Hospitalisation Details'!A1723:L4065,9,FALSE)</f>
        <v>5293.67</v>
      </c>
      <c r="N1723" s="40" t="str">
        <f>VLOOKUP(Healthcare!A1723,'Hospitalisation Details'!A1723:L4065,10,FALSE)</f>
        <v>tier - 2</v>
      </c>
      <c r="O1723" s="41" t="str">
        <f>VLOOKUP(A1723,'Hospitalisation Details'!A1722:L4065,11,FALSE)</f>
        <v>tier - 2</v>
      </c>
      <c r="P1723" s="41" t="str">
        <f>VLOOKUP(A1723,'Hospitalisation Details'!A1722:L4065,12)</f>
        <v>R1022</v>
      </c>
      <c r="Q1723" s="44">
        <f ca="1">VLOOKUP(A1723,'Hospitalisation Details'!A1722:L4065,7,FALSE)</f>
        <v>22</v>
      </c>
    </row>
    <row r="1724" spans="1:17" ht="15.5" x14ac:dyDescent="0.35">
      <c r="A1724" s="29" t="s">
        <v>644</v>
      </c>
      <c r="B1724" s="30" t="str">
        <f>VLOOKUP(A1724,'Customer Names'!A1724:E4058,3,FALSE)</f>
        <v>Martelli</v>
      </c>
      <c r="C1724" s="31">
        <f>VLOOKUP(A1724,'Medical Examinations'!A1724:J4058,2,FALSE)</f>
        <v>15.49</v>
      </c>
      <c r="D1724" s="30">
        <f>VLOOKUP(A1724,'Medical Examinations'!A1724:J4058,4,FALSE)</f>
        <v>9.6</v>
      </c>
      <c r="E1724" s="32" t="str">
        <f>VLOOKUP(A1724,'Medical Examinations'!A1724:J4058,6,FALSE)</f>
        <v>No</v>
      </c>
      <c r="F1724" s="33" t="str">
        <f>VLOOKUP(A1724,'Medical Examinations'!A1724:J4058,7,FALSE)</f>
        <v>No</v>
      </c>
      <c r="G1724" s="33" t="str">
        <f>VLOOKUP(A1724,'Medical Examinations'!A1724:J4058,8,FALSE)</f>
        <v>No</v>
      </c>
      <c r="H1724" s="33">
        <f>VLOOKUP(A1724,'Medical Examinations'!A1724:J4058,9,FALSE)</f>
        <v>0</v>
      </c>
      <c r="I1724" s="33" t="str">
        <f>VLOOKUP(A1724,'Medical Examinations'!A1724:J4058,10,FALSE)</f>
        <v>No</v>
      </c>
      <c r="J1724" s="33" t="str">
        <f>VLOOKUP(A1724,'Medical Examinations'!A1724:J4058,3,FALSE)</f>
        <v>Underweight</v>
      </c>
      <c r="K1724" s="33" t="str">
        <f>VLOOKUP(A1724,'Medical Examinations'!A1724:J4058,5,FALSE)</f>
        <v>Diabetese</v>
      </c>
      <c r="L1724" s="34">
        <f>VLOOKUP(Healthcare!A1724,'Hospitalisation Details'!A1724:L4066,6,FALSE)</f>
        <v>34650</v>
      </c>
      <c r="M1724" s="35">
        <f>VLOOKUP(A1724,'Hospitalisation Details'!A1724:L4066,9,FALSE)</f>
        <v>5291.71</v>
      </c>
      <c r="N1724" s="32" t="str">
        <f>VLOOKUP(Healthcare!A1724,'Hospitalisation Details'!A1724:L4066,10,FALSE)</f>
        <v>tier - 2</v>
      </c>
      <c r="O1724" s="33" t="str">
        <f>VLOOKUP(A1724,'Hospitalisation Details'!A1723:L4066,11,FALSE)</f>
        <v>tier - 2</v>
      </c>
      <c r="P1724" s="33" t="str">
        <f>VLOOKUP(A1724,'Hospitalisation Details'!A1723:L4066,12)</f>
        <v>R1012</v>
      </c>
      <c r="Q1724" s="36">
        <f ca="1">VLOOKUP(A1724,'Hospitalisation Details'!A1723:L4066,7,FALSE)</f>
        <v>31</v>
      </c>
    </row>
    <row r="1725" spans="1:17" ht="15.5" x14ac:dyDescent="0.35">
      <c r="A1725" s="37" t="s">
        <v>643</v>
      </c>
      <c r="B1725" s="38" t="str">
        <f>VLOOKUP(A1725,'Customer Names'!A1725:E4059,3,FALSE)</f>
        <v>Naskret</v>
      </c>
      <c r="C1725" s="39">
        <f>VLOOKUP(A1725,'Medical Examinations'!A1725:J4059,2,FALSE)</f>
        <v>23.48</v>
      </c>
      <c r="D1725" s="38">
        <f>VLOOKUP(A1725,'Medical Examinations'!A1725:J4059,4,FALSE)</f>
        <v>6.24</v>
      </c>
      <c r="E1725" s="40" t="str">
        <f>VLOOKUP(A1725,'Medical Examinations'!A1725:J4059,6,FALSE)</f>
        <v>No</v>
      </c>
      <c r="F1725" s="41" t="str">
        <f>VLOOKUP(A1725,'Medical Examinations'!A1725:J4059,7,FALSE)</f>
        <v>No</v>
      </c>
      <c r="G1725" s="41" t="str">
        <f>VLOOKUP(A1725,'Medical Examinations'!A1725:J4059,8,FALSE)</f>
        <v>No</v>
      </c>
      <c r="H1725" s="41">
        <f>VLOOKUP(A1725,'Medical Examinations'!A1725:J4059,9,FALSE)</f>
        <v>1</v>
      </c>
      <c r="I1725" s="41" t="str">
        <f>VLOOKUP(A1725,'Medical Examinations'!A1725:J4059,10,FALSE)</f>
        <v>No</v>
      </c>
      <c r="J1725" s="41" t="str">
        <f>VLOOKUP(A1725,'Medical Examinations'!A1725:J4059,3,FALSE)</f>
        <v>Normal weight</v>
      </c>
      <c r="K1725" s="41" t="str">
        <f>VLOOKUP(A1725,'Medical Examinations'!A1725:J4059,5,FALSE)</f>
        <v>Prediabetese</v>
      </c>
      <c r="L1725" s="42">
        <f>VLOOKUP(Healthcare!A1725,'Hospitalisation Details'!A1725:L4067,6,FALSE)</f>
        <v>35674</v>
      </c>
      <c r="M1725" s="43">
        <f>VLOOKUP(A1725,'Hospitalisation Details'!A1725:L4067,9,FALSE)</f>
        <v>5275.86</v>
      </c>
      <c r="N1725" s="40" t="str">
        <f>VLOOKUP(Healthcare!A1725,'Hospitalisation Details'!A1725:L4067,10,FALSE)</f>
        <v>tier - 2</v>
      </c>
      <c r="O1725" s="41" t="str">
        <f>VLOOKUP(A1725,'Hospitalisation Details'!A1724:L4067,11,FALSE)</f>
        <v>tier - 2</v>
      </c>
      <c r="P1725" s="41" t="str">
        <f>VLOOKUP(A1725,'Hospitalisation Details'!A1724:L4067,12)</f>
        <v>R1013</v>
      </c>
      <c r="Q1725" s="44">
        <f ca="1">VLOOKUP(A1725,'Hospitalisation Details'!A1724:L4067,7,FALSE)</f>
        <v>29</v>
      </c>
    </row>
    <row r="1726" spans="1:17" ht="15.5" x14ac:dyDescent="0.35">
      <c r="A1726" s="29" t="s">
        <v>642</v>
      </c>
      <c r="B1726" s="30" t="str">
        <f>VLOOKUP(A1726,'Customer Names'!A1726:E4060,3,FALSE)</f>
        <v>Morgan</v>
      </c>
      <c r="C1726" s="31">
        <f>VLOOKUP(A1726,'Medical Examinations'!A1726:J4060,2,FALSE)</f>
        <v>30.02</v>
      </c>
      <c r="D1726" s="30">
        <f>VLOOKUP(A1726,'Medical Examinations'!A1726:J4060,4,FALSE)</f>
        <v>7.63</v>
      </c>
      <c r="E1726" s="32" t="str">
        <f>VLOOKUP(A1726,'Medical Examinations'!A1726:J4060,6,FALSE)</f>
        <v>Yes</v>
      </c>
      <c r="F1726" s="33" t="str">
        <f>VLOOKUP(A1726,'Medical Examinations'!A1726:J4060,7,FALSE)</f>
        <v>No</v>
      </c>
      <c r="G1726" s="33" t="str">
        <f>VLOOKUP(A1726,'Medical Examinations'!A1726:J4060,8,FALSE)</f>
        <v>No</v>
      </c>
      <c r="H1726" s="33">
        <f>VLOOKUP(A1726,'Medical Examinations'!A1726:J4060,9,FALSE)</f>
        <v>1</v>
      </c>
      <c r="I1726" s="33" t="str">
        <f>VLOOKUP(A1726,'Medical Examinations'!A1726:J4060,10,FALSE)</f>
        <v>No</v>
      </c>
      <c r="J1726" s="33" t="str">
        <f>VLOOKUP(A1726,'Medical Examinations'!A1726:J4060,3,FALSE)</f>
        <v>Obesity</v>
      </c>
      <c r="K1726" s="33" t="str">
        <f>VLOOKUP(A1726,'Medical Examinations'!A1726:J4060,5,FALSE)</f>
        <v>Diabetese</v>
      </c>
      <c r="L1726" s="34">
        <f>VLOOKUP(Healthcare!A1726,'Hospitalisation Details'!A1726:L4068,6,FALSE)</f>
        <v>35358</v>
      </c>
      <c r="M1726" s="35">
        <f>VLOOKUP(A1726,'Hospitalisation Details'!A1726:L4068,9,FALSE)</f>
        <v>5272.18</v>
      </c>
      <c r="N1726" s="32" t="str">
        <f>VLOOKUP(Healthcare!A1726,'Hospitalisation Details'!A1726:L4068,10,FALSE)</f>
        <v>tier - 2</v>
      </c>
      <c r="O1726" s="33" t="str">
        <f>VLOOKUP(A1726,'Hospitalisation Details'!A1725:L4068,11,FALSE)</f>
        <v>tier - 3</v>
      </c>
      <c r="P1726" s="33" t="str">
        <f>VLOOKUP(A1726,'Hospitalisation Details'!A1725:L4068,12)</f>
        <v>R1012</v>
      </c>
      <c r="Q1726" s="36">
        <f ca="1">VLOOKUP(A1726,'Hospitalisation Details'!A1725:L4068,7,FALSE)</f>
        <v>29</v>
      </c>
    </row>
    <row r="1727" spans="1:17" ht="15.5" x14ac:dyDescent="0.35">
      <c r="A1727" s="37" t="s">
        <v>641</v>
      </c>
      <c r="B1727" s="38" t="str">
        <f>VLOOKUP(A1727,'Customer Names'!A1727:E4061,3,FALSE)</f>
        <v>Maloney</v>
      </c>
      <c r="C1727" s="39">
        <f>VLOOKUP(A1727,'Medical Examinations'!A1727:J4061,2,FALSE)</f>
        <v>26.885000000000002</v>
      </c>
      <c r="D1727" s="38">
        <f>VLOOKUP(A1727,'Medical Examinations'!A1727:J4061,4,FALSE)</f>
        <v>8.66</v>
      </c>
      <c r="E1727" s="40" t="str">
        <f>VLOOKUP(A1727,'Medical Examinations'!A1727:J4061,6,FALSE)</f>
        <v>Yes</v>
      </c>
      <c r="F1727" s="41" t="str">
        <f>VLOOKUP(A1727,'Medical Examinations'!A1727:J4061,7,FALSE)</f>
        <v>No</v>
      </c>
      <c r="G1727" s="41" t="str">
        <f>VLOOKUP(A1727,'Medical Examinations'!A1727:J4061,8,FALSE)</f>
        <v>No</v>
      </c>
      <c r="H1727" s="41">
        <f>VLOOKUP(A1727,'Medical Examinations'!A1727:J4061,9,FALSE)</f>
        <v>1</v>
      </c>
      <c r="I1727" s="41" t="str">
        <f>VLOOKUP(A1727,'Medical Examinations'!A1727:J4061,10,FALSE)</f>
        <v>No</v>
      </c>
      <c r="J1727" s="41" t="str">
        <f>VLOOKUP(A1727,'Medical Examinations'!A1727:J4061,3,FALSE)</f>
        <v>Overweight</v>
      </c>
      <c r="K1727" s="41" t="str">
        <f>VLOOKUP(A1727,'Medical Examinations'!A1727:J4061,5,FALSE)</f>
        <v>Diabetese</v>
      </c>
      <c r="L1727" s="42">
        <f>VLOOKUP(Healthcare!A1727,'Hospitalisation Details'!A1727:L4069,6,FALSE)</f>
        <v>35328</v>
      </c>
      <c r="M1727" s="43">
        <f>VLOOKUP(A1727,'Hospitalisation Details'!A1727:L4069,9,FALSE)</f>
        <v>5267.82</v>
      </c>
      <c r="N1727" s="40" t="str">
        <f>VLOOKUP(Healthcare!A1727,'Hospitalisation Details'!A1727:L4069,10,FALSE)</f>
        <v>tier - 2</v>
      </c>
      <c r="O1727" s="41" t="str">
        <f>VLOOKUP(A1727,'Hospitalisation Details'!A1726:L4069,11,FALSE)</f>
        <v>tier - 2</v>
      </c>
      <c r="P1727" s="41" t="str">
        <f>VLOOKUP(A1727,'Hospitalisation Details'!A1726:L4069,12)</f>
        <v>R1012</v>
      </c>
      <c r="Q1727" s="44">
        <f ca="1">VLOOKUP(A1727,'Hospitalisation Details'!A1726:L4069,7,FALSE)</f>
        <v>29</v>
      </c>
    </row>
    <row r="1728" spans="1:17" ht="15.5" x14ac:dyDescent="0.35">
      <c r="A1728" s="29" t="s">
        <v>640</v>
      </c>
      <c r="B1728" s="30" t="str">
        <f>VLOOKUP(A1728,'Customer Names'!A1728:E4062,3,FALSE)</f>
        <v>Amherst</v>
      </c>
      <c r="C1728" s="31">
        <f>VLOOKUP(A1728,'Medical Examinations'!A1728:J4062,2,FALSE)</f>
        <v>25.84</v>
      </c>
      <c r="D1728" s="30">
        <f>VLOOKUP(A1728,'Medical Examinations'!A1728:J4062,4,FALSE)</f>
        <v>8.5500000000000007</v>
      </c>
      <c r="E1728" s="32" t="str">
        <f>VLOOKUP(A1728,'Medical Examinations'!A1728:J4062,6,FALSE)</f>
        <v>Yes</v>
      </c>
      <c r="F1728" s="33" t="str">
        <f>VLOOKUP(A1728,'Medical Examinations'!A1728:J4062,7,FALSE)</f>
        <v>No</v>
      </c>
      <c r="G1728" s="33" t="str">
        <f>VLOOKUP(A1728,'Medical Examinations'!A1728:J4062,8,FALSE)</f>
        <v>No</v>
      </c>
      <c r="H1728" s="33">
        <f>VLOOKUP(A1728,'Medical Examinations'!A1728:J4062,9,FALSE)</f>
        <v>1</v>
      </c>
      <c r="I1728" s="33" t="str">
        <f>VLOOKUP(A1728,'Medical Examinations'!A1728:J4062,10,FALSE)</f>
        <v>No</v>
      </c>
      <c r="J1728" s="33" t="str">
        <f>VLOOKUP(A1728,'Medical Examinations'!A1728:J4062,3,FALSE)</f>
        <v>Overweight</v>
      </c>
      <c r="K1728" s="33" t="str">
        <f>VLOOKUP(A1728,'Medical Examinations'!A1728:J4062,5,FALSE)</f>
        <v>Diabetese</v>
      </c>
      <c r="L1728" s="34">
        <f>VLOOKUP(Healthcare!A1728,'Hospitalisation Details'!A1728:L4070,6,FALSE)</f>
        <v>35363</v>
      </c>
      <c r="M1728" s="35">
        <f>VLOOKUP(A1728,'Hospitalisation Details'!A1728:L4070,9,FALSE)</f>
        <v>5266.37</v>
      </c>
      <c r="N1728" s="32" t="str">
        <f>VLOOKUP(Healthcare!A1728,'Hospitalisation Details'!A1728:L4070,10,FALSE)</f>
        <v>tier - 2</v>
      </c>
      <c r="O1728" s="33" t="str">
        <f>VLOOKUP(A1728,'Hospitalisation Details'!A1727:L4070,11,FALSE)</f>
        <v>tier - 2</v>
      </c>
      <c r="P1728" s="33" t="str">
        <f>VLOOKUP(A1728,'Hospitalisation Details'!A1727:L4070,12)</f>
        <v>R1012</v>
      </c>
      <c r="Q1728" s="36">
        <f ca="1">VLOOKUP(A1728,'Hospitalisation Details'!A1727:L4070,7,FALSE)</f>
        <v>29</v>
      </c>
    </row>
    <row r="1729" spans="1:17" ht="15.5" x14ac:dyDescent="0.35">
      <c r="A1729" s="37" t="s">
        <v>639</v>
      </c>
      <c r="B1729" s="38" t="str">
        <f>VLOOKUP(A1729,'Customer Names'!A1729:E4063,3,FALSE)</f>
        <v>Davenport</v>
      </c>
      <c r="C1729" s="39">
        <f>VLOOKUP(A1729,'Medical Examinations'!A1729:J4063,2,FALSE)</f>
        <v>27.454999999999998</v>
      </c>
      <c r="D1729" s="38">
        <f>VLOOKUP(A1729,'Medical Examinations'!A1729:J4063,4,FALSE)</f>
        <v>4.54</v>
      </c>
      <c r="E1729" s="40" t="str">
        <f>VLOOKUP(A1729,'Medical Examinations'!A1729:J4063,6,FALSE)</f>
        <v>No</v>
      </c>
      <c r="F1729" s="41" t="str">
        <f>VLOOKUP(A1729,'Medical Examinations'!A1729:J4063,7,FALSE)</f>
        <v>No</v>
      </c>
      <c r="G1729" s="41" t="str">
        <f>VLOOKUP(A1729,'Medical Examinations'!A1729:J4063,8,FALSE)</f>
        <v>No</v>
      </c>
      <c r="H1729" s="41">
        <f>VLOOKUP(A1729,'Medical Examinations'!A1729:J4063,9,FALSE)</f>
        <v>0</v>
      </c>
      <c r="I1729" s="41" t="str">
        <f>VLOOKUP(A1729,'Medical Examinations'!A1729:J4063,10,FALSE)</f>
        <v>No</v>
      </c>
      <c r="J1729" s="41" t="str">
        <f>VLOOKUP(A1729,'Medical Examinations'!A1729:J4063,3,FALSE)</f>
        <v>Overweight</v>
      </c>
      <c r="K1729" s="41" t="str">
        <f>VLOOKUP(A1729,'Medical Examinations'!A1729:J4063,5,FALSE)</f>
        <v>Normal</v>
      </c>
      <c r="L1729" s="42">
        <f>VLOOKUP(Healthcare!A1729,'Hospitalisation Details'!A1729:L4071,6,FALSE)</f>
        <v>36360</v>
      </c>
      <c r="M1729" s="43">
        <f>VLOOKUP(A1729,'Hospitalisation Details'!A1729:L4071,9,FALSE)</f>
        <v>5261.47</v>
      </c>
      <c r="N1729" s="40" t="str">
        <f>VLOOKUP(Healthcare!A1729,'Hospitalisation Details'!A1729:L4071,10,FALSE)</f>
        <v>tier - 2</v>
      </c>
      <c r="O1729" s="41" t="str">
        <f>VLOOKUP(A1729,'Hospitalisation Details'!A1728:L4071,11,FALSE)</f>
        <v>tier - 2</v>
      </c>
      <c r="P1729" s="41" t="str">
        <f>VLOOKUP(A1729,'Hospitalisation Details'!A1728:L4071,12)</f>
        <v>R1012</v>
      </c>
      <c r="Q1729" s="44">
        <f ca="1">VLOOKUP(A1729,'Hospitalisation Details'!A1728:L4071,7,FALSE)</f>
        <v>27</v>
      </c>
    </row>
    <row r="1730" spans="1:17" ht="15.5" x14ac:dyDescent="0.35">
      <c r="A1730" s="29" t="s">
        <v>638</v>
      </c>
      <c r="B1730" s="30" t="str">
        <f>VLOOKUP(A1730,'Customer Names'!A1730:E4064,3,FALSE)</f>
        <v>Johansen</v>
      </c>
      <c r="C1730" s="31">
        <f>VLOOKUP(A1730,'Medical Examinations'!A1730:J4064,2,FALSE)</f>
        <v>24.605</v>
      </c>
      <c r="D1730" s="30">
        <f>VLOOKUP(A1730,'Medical Examinations'!A1730:J4064,4,FALSE)</f>
        <v>5.7</v>
      </c>
      <c r="E1730" s="32" t="str">
        <f>VLOOKUP(A1730,'Medical Examinations'!A1730:J4064,6,FALSE)</f>
        <v>No</v>
      </c>
      <c r="F1730" s="33" t="str">
        <f>VLOOKUP(A1730,'Medical Examinations'!A1730:J4064,7,FALSE)</f>
        <v>No</v>
      </c>
      <c r="G1730" s="33" t="str">
        <f>VLOOKUP(A1730,'Medical Examinations'!A1730:J4064,8,FALSE)</f>
        <v>No</v>
      </c>
      <c r="H1730" s="33">
        <f>VLOOKUP(A1730,'Medical Examinations'!A1730:J4064,9,FALSE)</f>
        <v>0</v>
      </c>
      <c r="I1730" s="33" t="str">
        <f>VLOOKUP(A1730,'Medical Examinations'!A1730:J4064,10,FALSE)</f>
        <v>No</v>
      </c>
      <c r="J1730" s="33" t="str">
        <f>VLOOKUP(A1730,'Medical Examinations'!A1730:J4064,3,FALSE)</f>
        <v>Normal weight</v>
      </c>
      <c r="K1730" s="33" t="str">
        <f>VLOOKUP(A1730,'Medical Examinations'!A1730:J4064,5,FALSE)</f>
        <v>Prediabetese</v>
      </c>
      <c r="L1730" s="34">
        <f>VLOOKUP(Healthcare!A1730,'Hospitalisation Details'!A1730:L4072,6,FALSE)</f>
        <v>36489</v>
      </c>
      <c r="M1730" s="35">
        <f>VLOOKUP(A1730,'Hospitalisation Details'!A1730:L4072,9,FALSE)</f>
        <v>5257.51</v>
      </c>
      <c r="N1730" s="32" t="str">
        <f>VLOOKUP(Healthcare!A1730,'Hospitalisation Details'!A1730:L4072,10,FALSE)</f>
        <v>tier - 2</v>
      </c>
      <c r="O1730" s="33" t="str">
        <f>VLOOKUP(A1730,'Hospitalisation Details'!A1729:L4072,11,FALSE)</f>
        <v>tier - 2</v>
      </c>
      <c r="P1730" s="33" t="str">
        <f>VLOOKUP(A1730,'Hospitalisation Details'!A1729:L4072,12)</f>
        <v>R1012</v>
      </c>
      <c r="Q1730" s="36">
        <f ca="1">VLOOKUP(A1730,'Hospitalisation Details'!A1729:L4072,7,FALSE)</f>
        <v>26</v>
      </c>
    </row>
    <row r="1731" spans="1:17" ht="15.5" x14ac:dyDescent="0.35">
      <c r="A1731" s="37" t="s">
        <v>637</v>
      </c>
      <c r="B1731" s="38" t="str">
        <f>VLOOKUP(A1731,'Customer Names'!A1731:E4065,3,FALSE)</f>
        <v>Bond</v>
      </c>
      <c r="C1731" s="39">
        <f>VLOOKUP(A1731,'Medical Examinations'!A1731:J4065,2,FALSE)</f>
        <v>30.8</v>
      </c>
      <c r="D1731" s="38">
        <f>VLOOKUP(A1731,'Medical Examinations'!A1731:J4065,4,FALSE)</f>
        <v>5.07</v>
      </c>
      <c r="E1731" s="40" t="str">
        <f>VLOOKUP(A1731,'Medical Examinations'!A1731:J4065,6,FALSE)</f>
        <v>No</v>
      </c>
      <c r="F1731" s="41" t="str">
        <f>VLOOKUP(A1731,'Medical Examinations'!A1731:J4065,7,FALSE)</f>
        <v>No</v>
      </c>
      <c r="G1731" s="41" t="str">
        <f>VLOOKUP(A1731,'Medical Examinations'!A1731:J4065,8,FALSE)</f>
        <v>No</v>
      </c>
      <c r="H1731" s="41">
        <f>VLOOKUP(A1731,'Medical Examinations'!A1731:J4065,9,FALSE)</f>
        <v>0</v>
      </c>
      <c r="I1731" s="41" t="str">
        <f>VLOOKUP(A1731,'Medical Examinations'!A1731:J4065,10,FALSE)</f>
        <v>No</v>
      </c>
      <c r="J1731" s="41" t="str">
        <f>VLOOKUP(A1731,'Medical Examinations'!A1731:J4065,3,FALSE)</f>
        <v>Obesity</v>
      </c>
      <c r="K1731" s="41" t="str">
        <f>VLOOKUP(A1731,'Medical Examinations'!A1731:J4065,5,FALSE)</f>
        <v>Normal</v>
      </c>
      <c r="L1731" s="42">
        <f>VLOOKUP(Healthcare!A1731,'Hospitalisation Details'!A1731:L4073,6,FALSE)</f>
        <v>33060</v>
      </c>
      <c r="M1731" s="43">
        <f>VLOOKUP(A1731,'Hospitalisation Details'!A1731:L4073,9,FALSE)</f>
        <v>5253.52</v>
      </c>
      <c r="N1731" s="40" t="str">
        <f>VLOOKUP(Healthcare!A1731,'Hospitalisation Details'!A1731:L4073,10,FALSE)</f>
        <v>tier - 3</v>
      </c>
      <c r="O1731" s="41" t="str">
        <f>VLOOKUP(A1731,'Hospitalisation Details'!A1730:L4073,11,FALSE)</f>
        <v>tier - 3</v>
      </c>
      <c r="P1731" s="41" t="str">
        <f>VLOOKUP(A1731,'Hospitalisation Details'!A1730:L4073,12)</f>
        <v>R1011</v>
      </c>
      <c r="Q1731" s="44">
        <f ca="1">VLOOKUP(A1731,'Hospitalisation Details'!A1730:L4073,7,FALSE)</f>
        <v>36</v>
      </c>
    </row>
    <row r="1732" spans="1:17" ht="15.5" x14ac:dyDescent="0.35">
      <c r="A1732" s="29" t="s">
        <v>636</v>
      </c>
      <c r="B1732" s="30" t="str">
        <f>VLOOKUP(A1732,'Customer Names'!A1732:E4066,3,FALSE)</f>
        <v>Reilly</v>
      </c>
      <c r="C1732" s="31">
        <f>VLOOKUP(A1732,'Medical Examinations'!A1732:J4066,2,FALSE)</f>
        <v>34.799999999999997</v>
      </c>
      <c r="D1732" s="30">
        <f>VLOOKUP(A1732,'Medical Examinations'!A1732:J4066,4,FALSE)</f>
        <v>4.38</v>
      </c>
      <c r="E1732" s="32" t="str">
        <f>VLOOKUP(A1732,'Medical Examinations'!A1732:J4066,6,FALSE)</f>
        <v>No</v>
      </c>
      <c r="F1732" s="33" t="str">
        <f>VLOOKUP(A1732,'Medical Examinations'!A1732:J4066,7,FALSE)</f>
        <v>No</v>
      </c>
      <c r="G1732" s="33" t="str">
        <f>VLOOKUP(A1732,'Medical Examinations'!A1732:J4066,8,FALSE)</f>
        <v>No</v>
      </c>
      <c r="H1732" s="33">
        <f>VLOOKUP(A1732,'Medical Examinations'!A1732:J4066,9,FALSE)</f>
        <v>1</v>
      </c>
      <c r="I1732" s="33" t="str">
        <f>VLOOKUP(A1732,'Medical Examinations'!A1732:J4066,10,FALSE)</f>
        <v>No</v>
      </c>
      <c r="J1732" s="33" t="str">
        <f>VLOOKUP(A1732,'Medical Examinations'!A1732:J4066,3,FALSE)</f>
        <v>Obesity</v>
      </c>
      <c r="K1732" s="33" t="str">
        <f>VLOOKUP(A1732,'Medical Examinations'!A1732:J4066,5,FALSE)</f>
        <v>Normal</v>
      </c>
      <c r="L1732" s="34">
        <f>VLOOKUP(Healthcare!A1732,'Hospitalisation Details'!A1732:L4074,6,FALSE)</f>
        <v>35682</v>
      </c>
      <c r="M1732" s="35">
        <f>VLOOKUP(A1732,'Hospitalisation Details'!A1732:L4074,9,FALSE)</f>
        <v>5246.05</v>
      </c>
      <c r="N1732" s="32" t="str">
        <f>VLOOKUP(Healthcare!A1732,'Hospitalisation Details'!A1732:L4074,10,FALSE)</f>
        <v>tier - 2</v>
      </c>
      <c r="O1732" s="33" t="str">
        <f>VLOOKUP(A1732,'Hospitalisation Details'!A1731:L4074,11,FALSE)</f>
        <v>tier - 3</v>
      </c>
      <c r="P1732" s="33" t="str">
        <f>VLOOKUP(A1732,'Hospitalisation Details'!A1731:L4074,12)</f>
        <v>R1011</v>
      </c>
      <c r="Q1732" s="36">
        <f ca="1">VLOOKUP(A1732,'Hospitalisation Details'!A1731:L4074,7,FALSE)</f>
        <v>29</v>
      </c>
    </row>
    <row r="1733" spans="1:17" ht="15.5" x14ac:dyDescent="0.35">
      <c r="A1733" s="37" t="s">
        <v>635</v>
      </c>
      <c r="B1733" s="38" t="str">
        <f>VLOOKUP(A1733,'Customer Names'!A1733:E4067,3,FALSE)</f>
        <v>Chandler</v>
      </c>
      <c r="C1733" s="39">
        <f>VLOOKUP(A1733,'Medical Examinations'!A1733:J4067,2,FALSE)</f>
        <v>34.21</v>
      </c>
      <c r="D1733" s="38">
        <f>VLOOKUP(A1733,'Medical Examinations'!A1733:J4067,4,FALSE)</f>
        <v>4.54</v>
      </c>
      <c r="E1733" s="40" t="str">
        <f>VLOOKUP(A1733,'Medical Examinations'!A1733:J4067,6,FALSE)</f>
        <v>No</v>
      </c>
      <c r="F1733" s="41" t="str">
        <f>VLOOKUP(A1733,'Medical Examinations'!A1733:J4067,7,FALSE)</f>
        <v>No</v>
      </c>
      <c r="G1733" s="41" t="str">
        <f>VLOOKUP(A1733,'Medical Examinations'!A1733:J4067,8,FALSE)</f>
        <v>No</v>
      </c>
      <c r="H1733" s="41">
        <f>VLOOKUP(A1733,'Medical Examinations'!A1733:J4067,9,FALSE)</f>
        <v>1</v>
      </c>
      <c r="I1733" s="41" t="str">
        <f>VLOOKUP(A1733,'Medical Examinations'!A1733:J4067,10,FALSE)</f>
        <v>No</v>
      </c>
      <c r="J1733" s="41" t="str">
        <f>VLOOKUP(A1733,'Medical Examinations'!A1733:J4067,3,FALSE)</f>
        <v>Obesity</v>
      </c>
      <c r="K1733" s="41" t="str">
        <f>VLOOKUP(A1733,'Medical Examinations'!A1733:J4067,5,FALSE)</f>
        <v>Normal</v>
      </c>
      <c r="L1733" s="42">
        <f>VLOOKUP(Healthcare!A1733,'Hospitalisation Details'!A1733:L4075,6,FALSE)</f>
        <v>35616</v>
      </c>
      <c r="M1733" s="43">
        <f>VLOOKUP(A1733,'Hospitalisation Details'!A1733:L4075,9,FALSE)</f>
        <v>5245.23</v>
      </c>
      <c r="N1733" s="40" t="str">
        <f>VLOOKUP(Healthcare!A1733,'Hospitalisation Details'!A1733:L4075,10,FALSE)</f>
        <v>tier - 2</v>
      </c>
      <c r="O1733" s="41" t="str">
        <f>VLOOKUP(A1733,'Hospitalisation Details'!A1732:L4075,11,FALSE)</f>
        <v>tier - 2</v>
      </c>
      <c r="P1733" s="41" t="str">
        <f>VLOOKUP(A1733,'Hospitalisation Details'!A1732:L4075,12)</f>
        <v>R1013</v>
      </c>
      <c r="Q1733" s="44">
        <f ca="1">VLOOKUP(A1733,'Hospitalisation Details'!A1732:L4075,7,FALSE)</f>
        <v>29</v>
      </c>
    </row>
    <row r="1734" spans="1:17" ht="15.5" x14ac:dyDescent="0.35">
      <c r="A1734" s="29" t="s">
        <v>634</v>
      </c>
      <c r="B1734" s="30" t="str">
        <f>VLOOKUP(A1734,'Customer Names'!A1734:E4068,3,FALSE)</f>
        <v>Kaufmann</v>
      </c>
      <c r="C1734" s="31">
        <f>VLOOKUP(A1734,'Medical Examinations'!A1734:J4068,2,FALSE)</f>
        <v>31</v>
      </c>
      <c r="D1734" s="30">
        <f>VLOOKUP(A1734,'Medical Examinations'!A1734:J4068,4,FALSE)</f>
        <v>5.38</v>
      </c>
      <c r="E1734" s="32" t="str">
        <f>VLOOKUP(A1734,'Medical Examinations'!A1734:J4068,6,FALSE)</f>
        <v>No</v>
      </c>
      <c r="F1734" s="33" t="str">
        <f>VLOOKUP(A1734,'Medical Examinations'!A1734:J4068,7,FALSE)</f>
        <v>No</v>
      </c>
      <c r="G1734" s="33" t="str">
        <f>VLOOKUP(A1734,'Medical Examinations'!A1734:J4068,8,FALSE)</f>
        <v>No</v>
      </c>
      <c r="H1734" s="33">
        <f>VLOOKUP(A1734,'Medical Examinations'!A1734:J4068,9,FALSE)</f>
        <v>1</v>
      </c>
      <c r="I1734" s="33" t="str">
        <f>VLOOKUP(A1734,'Medical Examinations'!A1734:J4068,10,FALSE)</f>
        <v>No</v>
      </c>
      <c r="J1734" s="33" t="str">
        <f>VLOOKUP(A1734,'Medical Examinations'!A1734:J4068,3,FALSE)</f>
        <v>Obesity</v>
      </c>
      <c r="K1734" s="33" t="str">
        <f>VLOOKUP(A1734,'Medical Examinations'!A1734:J4068,5,FALSE)</f>
        <v>Normal</v>
      </c>
      <c r="L1734" s="34">
        <f>VLOOKUP(Healthcare!A1734,'Hospitalisation Details'!A1734:L4076,6,FALSE)</f>
        <v>35790</v>
      </c>
      <c r="M1734" s="35">
        <f>VLOOKUP(A1734,'Hospitalisation Details'!A1734:L4076,9,FALSE)</f>
        <v>5240.7700000000004</v>
      </c>
      <c r="N1734" s="32" t="str">
        <f>VLOOKUP(Healthcare!A1734,'Hospitalisation Details'!A1734:L4076,10,FALSE)</f>
        <v>tier - 2</v>
      </c>
      <c r="O1734" s="33" t="str">
        <f>VLOOKUP(A1734,'Hospitalisation Details'!A1733:L4076,11,FALSE)</f>
        <v>tier - 2</v>
      </c>
      <c r="P1734" s="33" t="str">
        <f>VLOOKUP(A1734,'Hospitalisation Details'!A1733:L4076,12)</f>
        <v>R1011</v>
      </c>
      <c r="Q1734" s="36">
        <f ca="1">VLOOKUP(A1734,'Hospitalisation Details'!A1733:L4076,7,FALSE)</f>
        <v>28</v>
      </c>
    </row>
    <row r="1735" spans="1:17" ht="15.5" x14ac:dyDescent="0.35">
      <c r="A1735" s="37" t="s">
        <v>633</v>
      </c>
      <c r="B1735" s="38" t="str">
        <f>VLOOKUP(A1735,'Customer Names'!A1735:E4069,3,FALSE)</f>
        <v>Barnes-Zurkinden</v>
      </c>
      <c r="C1735" s="39">
        <f>VLOOKUP(A1735,'Medical Examinations'!A1735:J4069,2,FALSE)</f>
        <v>26.125</v>
      </c>
      <c r="D1735" s="38">
        <f>VLOOKUP(A1735,'Medical Examinations'!A1735:J4069,4,FALSE)</f>
        <v>5.55</v>
      </c>
      <c r="E1735" s="40" t="str">
        <f>VLOOKUP(A1735,'Medical Examinations'!A1735:J4069,6,FALSE)</f>
        <v>No</v>
      </c>
      <c r="F1735" s="41" t="str">
        <f>VLOOKUP(A1735,'Medical Examinations'!A1735:J4069,7,FALSE)</f>
        <v>No</v>
      </c>
      <c r="G1735" s="41" t="str">
        <f>VLOOKUP(A1735,'Medical Examinations'!A1735:J4069,8,FALSE)</f>
        <v>No</v>
      </c>
      <c r="H1735" s="41">
        <f>VLOOKUP(A1735,'Medical Examinations'!A1735:J4069,9,FALSE)</f>
        <v>1</v>
      </c>
      <c r="I1735" s="41" t="str">
        <f>VLOOKUP(A1735,'Medical Examinations'!A1735:J4069,10,FALSE)</f>
        <v>No</v>
      </c>
      <c r="J1735" s="41" t="str">
        <f>VLOOKUP(A1735,'Medical Examinations'!A1735:J4069,3,FALSE)</f>
        <v>Overweight</v>
      </c>
      <c r="K1735" s="41" t="str">
        <f>VLOOKUP(A1735,'Medical Examinations'!A1735:J4069,5,FALSE)</f>
        <v>Normal</v>
      </c>
      <c r="L1735" s="42">
        <f>VLOOKUP(Healthcare!A1735,'Hospitalisation Details'!A1735:L4077,6,FALSE)</f>
        <v>35610</v>
      </c>
      <c r="M1735" s="43">
        <f>VLOOKUP(A1735,'Hospitalisation Details'!A1735:L4077,9,FALSE)</f>
        <v>5227.99</v>
      </c>
      <c r="N1735" s="40" t="str">
        <f>VLOOKUP(Healthcare!A1735,'Hospitalisation Details'!A1735:L4077,10,FALSE)</f>
        <v>tier - 2</v>
      </c>
      <c r="O1735" s="41" t="str">
        <f>VLOOKUP(A1735,'Hospitalisation Details'!A1734:L4077,11,FALSE)</f>
        <v>tier - 1</v>
      </c>
      <c r="P1735" s="41" t="str">
        <f>VLOOKUP(A1735,'Hospitalisation Details'!A1734:L4077,12)</f>
        <v>R1024</v>
      </c>
      <c r="Q1735" s="44">
        <f ca="1">VLOOKUP(A1735,'Hospitalisation Details'!A1734:L4077,7,FALSE)</f>
        <v>29</v>
      </c>
    </row>
    <row r="1736" spans="1:17" ht="15.5" x14ac:dyDescent="0.35">
      <c r="A1736" s="29" t="s">
        <v>632</v>
      </c>
      <c r="B1736" s="30" t="str">
        <f>VLOOKUP(A1736,'Customer Names'!A1736:E4070,3,FALSE)</f>
        <v>Wolter</v>
      </c>
      <c r="C1736" s="31">
        <f>VLOOKUP(A1736,'Medical Examinations'!A1736:J4070,2,FALSE)</f>
        <v>30.13</v>
      </c>
      <c r="D1736" s="30">
        <f>VLOOKUP(A1736,'Medical Examinations'!A1736:J4070,4,FALSE)</f>
        <v>4.03</v>
      </c>
      <c r="E1736" s="32" t="str">
        <f>VLOOKUP(A1736,'Medical Examinations'!A1736:J4070,6,FALSE)</f>
        <v>Yes</v>
      </c>
      <c r="F1736" s="33" t="str">
        <f>VLOOKUP(A1736,'Medical Examinations'!A1736:J4070,7,FALSE)</f>
        <v>No</v>
      </c>
      <c r="G1736" s="33" t="str">
        <f>VLOOKUP(A1736,'Medical Examinations'!A1736:J4070,8,FALSE)</f>
        <v>No</v>
      </c>
      <c r="H1736" s="33">
        <f>VLOOKUP(A1736,'Medical Examinations'!A1736:J4070,9,FALSE)</f>
        <v>1</v>
      </c>
      <c r="I1736" s="33" t="str">
        <f>VLOOKUP(A1736,'Medical Examinations'!A1736:J4070,10,FALSE)</f>
        <v>No</v>
      </c>
      <c r="J1736" s="33" t="str">
        <f>VLOOKUP(A1736,'Medical Examinations'!A1736:J4070,3,FALSE)</f>
        <v>Obesity</v>
      </c>
      <c r="K1736" s="33" t="str">
        <f>VLOOKUP(A1736,'Medical Examinations'!A1736:J4070,5,FALSE)</f>
        <v>Normal</v>
      </c>
      <c r="L1736" s="34">
        <f>VLOOKUP(Healthcare!A1736,'Hospitalisation Details'!A1736:L4078,6,FALSE)</f>
        <v>34856</v>
      </c>
      <c r="M1736" s="35">
        <f>VLOOKUP(A1736,'Hospitalisation Details'!A1736:L4078,9,FALSE)</f>
        <v>5216.4799999999996</v>
      </c>
      <c r="N1736" s="32" t="str">
        <f>VLOOKUP(Healthcare!A1736,'Hospitalisation Details'!A1736:L4078,10,FALSE)</f>
        <v>tier - 2</v>
      </c>
      <c r="O1736" s="33" t="str">
        <f>VLOOKUP(A1736,'Hospitalisation Details'!A1735:L4078,11,FALSE)</f>
        <v>tier - 2</v>
      </c>
      <c r="P1736" s="33" t="str">
        <f>VLOOKUP(A1736,'Hospitalisation Details'!A1735:L4078,12)</f>
        <v>R1025</v>
      </c>
      <c r="Q1736" s="36">
        <f ca="1">VLOOKUP(A1736,'Hospitalisation Details'!A1735:L4078,7,FALSE)</f>
        <v>31</v>
      </c>
    </row>
    <row r="1737" spans="1:17" ht="15.5" x14ac:dyDescent="0.35">
      <c r="A1737" s="37" t="s">
        <v>631</v>
      </c>
      <c r="B1737" s="38" t="str">
        <f>VLOOKUP(A1737,'Customer Names'!A1737:E4071,3,FALSE)</f>
        <v>Pearson</v>
      </c>
      <c r="C1737" s="39">
        <f>VLOOKUP(A1737,'Medical Examinations'!A1737:J4071,2,FALSE)</f>
        <v>34.19</v>
      </c>
      <c r="D1737" s="38">
        <f>VLOOKUP(A1737,'Medical Examinations'!A1737:J4071,4,FALSE)</f>
        <v>4.1900000000000004</v>
      </c>
      <c r="E1737" s="40" t="str">
        <f>VLOOKUP(A1737,'Medical Examinations'!A1737:J4071,6,FALSE)</f>
        <v>No</v>
      </c>
      <c r="F1737" s="41" t="str">
        <f>VLOOKUP(A1737,'Medical Examinations'!A1737:J4071,7,FALSE)</f>
        <v>No</v>
      </c>
      <c r="G1737" s="41" t="str">
        <f>VLOOKUP(A1737,'Medical Examinations'!A1737:J4071,8,FALSE)</f>
        <v>No</v>
      </c>
      <c r="H1737" s="41">
        <f>VLOOKUP(A1737,'Medical Examinations'!A1737:J4071,9,FALSE)</f>
        <v>0</v>
      </c>
      <c r="I1737" s="41" t="str">
        <f>VLOOKUP(A1737,'Medical Examinations'!A1737:J4071,10,FALSE)</f>
        <v>No</v>
      </c>
      <c r="J1737" s="41" t="str">
        <f>VLOOKUP(A1737,'Medical Examinations'!A1737:J4071,3,FALSE)</f>
        <v>Obesity</v>
      </c>
      <c r="K1737" s="41" t="str">
        <f>VLOOKUP(A1737,'Medical Examinations'!A1737:J4071,5,FALSE)</f>
        <v>Normal</v>
      </c>
      <c r="L1737" s="42">
        <f>VLOOKUP(Healthcare!A1737,'Hospitalisation Details'!A1737:L4079,6,FALSE)</f>
        <v>36495</v>
      </c>
      <c r="M1737" s="43">
        <f>VLOOKUP(A1737,'Hospitalisation Details'!A1737:L4079,9,FALSE)</f>
        <v>5213.22</v>
      </c>
      <c r="N1737" s="40" t="str">
        <f>VLOOKUP(Healthcare!A1737,'Hospitalisation Details'!A1737:L4079,10,FALSE)</f>
        <v>tier - 2</v>
      </c>
      <c r="O1737" s="41" t="str">
        <f>VLOOKUP(A1737,'Hospitalisation Details'!A1736:L4079,11,FALSE)</f>
        <v>tier - 1</v>
      </c>
      <c r="P1737" s="41" t="str">
        <f>VLOOKUP(A1737,'Hospitalisation Details'!A1736:L4079,12)</f>
        <v>R1012</v>
      </c>
      <c r="Q1737" s="44">
        <f ca="1">VLOOKUP(A1737,'Hospitalisation Details'!A1736:L4079,7,FALSE)</f>
        <v>26</v>
      </c>
    </row>
    <row r="1738" spans="1:17" ht="15.5" x14ac:dyDescent="0.35">
      <c r="A1738" s="29" t="s">
        <v>630</v>
      </c>
      <c r="B1738" s="30" t="str">
        <f>VLOOKUP(A1738,'Customer Names'!A1738:E4072,3,FALSE)</f>
        <v>Thomas</v>
      </c>
      <c r="C1738" s="31">
        <f>VLOOKUP(A1738,'Medical Examinations'!A1738:J4072,2,FALSE)</f>
        <v>22.515000000000001</v>
      </c>
      <c r="D1738" s="30">
        <f>VLOOKUP(A1738,'Medical Examinations'!A1738:J4072,4,FALSE)</f>
        <v>4.37</v>
      </c>
      <c r="E1738" s="32" t="str">
        <f>VLOOKUP(A1738,'Medical Examinations'!A1738:J4072,6,FALSE)</f>
        <v>No</v>
      </c>
      <c r="F1738" s="33" t="str">
        <f>VLOOKUP(A1738,'Medical Examinations'!A1738:J4072,7,FALSE)</f>
        <v>No</v>
      </c>
      <c r="G1738" s="33" t="str">
        <f>VLOOKUP(A1738,'Medical Examinations'!A1738:J4072,8,FALSE)</f>
        <v>Yes</v>
      </c>
      <c r="H1738" s="33">
        <f>VLOOKUP(A1738,'Medical Examinations'!A1738:J4072,9,FALSE)</f>
        <v>1</v>
      </c>
      <c r="I1738" s="33" t="str">
        <f>VLOOKUP(A1738,'Medical Examinations'!A1738:J4072,10,FALSE)</f>
        <v>No</v>
      </c>
      <c r="J1738" s="33" t="str">
        <f>VLOOKUP(A1738,'Medical Examinations'!A1738:J4072,3,FALSE)</f>
        <v>Normal weight</v>
      </c>
      <c r="K1738" s="33" t="str">
        <f>VLOOKUP(A1738,'Medical Examinations'!A1738:J4072,5,FALSE)</f>
        <v>Normal</v>
      </c>
      <c r="L1738" s="34">
        <f>VLOOKUP(Healthcare!A1738,'Hospitalisation Details'!A1738:L4080,6,FALSE)</f>
        <v>34137</v>
      </c>
      <c r="M1738" s="35">
        <f>VLOOKUP(A1738,'Hospitalisation Details'!A1738:L4080,9,FALSE)</f>
        <v>5209.58</v>
      </c>
      <c r="N1738" s="32" t="str">
        <f>VLOOKUP(Healthcare!A1738,'Hospitalisation Details'!A1738:L4080,10,FALSE)</f>
        <v>tier - 3</v>
      </c>
      <c r="O1738" s="33" t="str">
        <f>VLOOKUP(A1738,'Hospitalisation Details'!A1737:L4080,11,FALSE)</f>
        <v>tier - 3</v>
      </c>
      <c r="P1738" s="33" t="str">
        <f>VLOOKUP(A1738,'Hospitalisation Details'!A1737:L4080,12)</f>
        <v>R1017</v>
      </c>
      <c r="Q1738" s="36">
        <f ca="1">VLOOKUP(A1738,'Hospitalisation Details'!A1737:L4080,7,FALSE)</f>
        <v>33</v>
      </c>
    </row>
    <row r="1739" spans="1:17" ht="15.5" x14ac:dyDescent="0.35">
      <c r="A1739" s="37" t="s">
        <v>629</v>
      </c>
      <c r="B1739" s="38" t="str">
        <f>VLOOKUP(A1739,'Customer Names'!A1739:E4073,3,FALSE)</f>
        <v>Leon</v>
      </c>
      <c r="C1739" s="39">
        <f>VLOOKUP(A1739,'Medical Examinations'!A1739:J4073,2,FALSE)</f>
        <v>18.239999999999998</v>
      </c>
      <c r="D1739" s="38">
        <f>VLOOKUP(A1739,'Medical Examinations'!A1739:J4073,4,FALSE)</f>
        <v>5.31</v>
      </c>
      <c r="E1739" s="40" t="str">
        <f>VLOOKUP(A1739,'Medical Examinations'!A1739:J4073,6,FALSE)</f>
        <v>Yes</v>
      </c>
      <c r="F1739" s="41" t="str">
        <f>VLOOKUP(A1739,'Medical Examinations'!A1739:J4073,7,FALSE)</f>
        <v>No</v>
      </c>
      <c r="G1739" s="41" t="str">
        <f>VLOOKUP(A1739,'Medical Examinations'!A1739:J4073,8,FALSE)</f>
        <v>Yes</v>
      </c>
      <c r="H1739" s="41">
        <f>VLOOKUP(A1739,'Medical Examinations'!A1739:J4073,9,FALSE)</f>
        <v>1</v>
      </c>
      <c r="I1739" s="41" t="str">
        <f>VLOOKUP(A1739,'Medical Examinations'!A1739:J4073,10,FALSE)</f>
        <v>No</v>
      </c>
      <c r="J1739" s="41" t="str">
        <f>VLOOKUP(A1739,'Medical Examinations'!A1739:J4073,3,FALSE)</f>
        <v>Underweight</v>
      </c>
      <c r="K1739" s="41" t="str">
        <f>VLOOKUP(A1739,'Medical Examinations'!A1739:J4073,5,FALSE)</f>
        <v>Normal</v>
      </c>
      <c r="L1739" s="42">
        <f>VLOOKUP(Healthcare!A1739,'Hospitalisation Details'!A1739:L4081,6,FALSE)</f>
        <v>34266</v>
      </c>
      <c r="M1739" s="43">
        <f>VLOOKUP(A1739,'Hospitalisation Details'!A1739:L4081,9,FALSE)</f>
        <v>5207.97</v>
      </c>
      <c r="N1739" s="40" t="str">
        <f>VLOOKUP(Healthcare!A1739,'Hospitalisation Details'!A1739:L4081,10,FALSE)</f>
        <v>tier - 2</v>
      </c>
      <c r="O1739" s="41" t="str">
        <f>VLOOKUP(A1739,'Hospitalisation Details'!A1738:L4081,11,FALSE)</f>
        <v>tier - 2</v>
      </c>
      <c r="P1739" s="41" t="str">
        <f>VLOOKUP(A1739,'Hospitalisation Details'!A1738:L4081,12)</f>
        <v>R1012</v>
      </c>
      <c r="Q1739" s="44">
        <f ca="1">VLOOKUP(A1739,'Hospitalisation Details'!A1738:L4081,7,FALSE)</f>
        <v>32</v>
      </c>
    </row>
    <row r="1740" spans="1:17" ht="15.5" x14ac:dyDescent="0.35">
      <c r="A1740" s="29" t="s">
        <v>627</v>
      </c>
      <c r="B1740" s="30" t="str">
        <f>VLOOKUP(A1740,'Customer Names'!A1740:E4074,3,FALSE)</f>
        <v>Marriott</v>
      </c>
      <c r="C1740" s="31">
        <f>VLOOKUP(A1740,'Medical Examinations'!A1740:J4074,2,FALSE)</f>
        <v>37.28</v>
      </c>
      <c r="D1740" s="30">
        <f>VLOOKUP(A1740,'Medical Examinations'!A1740:J4074,4,FALSE)</f>
        <v>4.66</v>
      </c>
      <c r="E1740" s="32" t="str">
        <f>VLOOKUP(A1740,'Medical Examinations'!A1740:J4074,6,FALSE)</f>
        <v>No</v>
      </c>
      <c r="F1740" s="33" t="str">
        <f>VLOOKUP(A1740,'Medical Examinations'!A1740:J4074,7,FALSE)</f>
        <v>Yes</v>
      </c>
      <c r="G1740" s="33" t="str">
        <f>VLOOKUP(A1740,'Medical Examinations'!A1740:J4074,8,FALSE)</f>
        <v>No</v>
      </c>
      <c r="H1740" s="33">
        <f>VLOOKUP(A1740,'Medical Examinations'!A1740:J4074,9,FALSE)</f>
        <v>1</v>
      </c>
      <c r="I1740" s="33" t="str">
        <f>VLOOKUP(A1740,'Medical Examinations'!A1740:J4074,10,FALSE)</f>
        <v>No</v>
      </c>
      <c r="J1740" s="33" t="str">
        <f>VLOOKUP(A1740,'Medical Examinations'!A1740:J4074,3,FALSE)</f>
        <v>Obesity</v>
      </c>
      <c r="K1740" s="33" t="str">
        <f>VLOOKUP(A1740,'Medical Examinations'!A1740:J4074,5,FALSE)</f>
        <v>Normal</v>
      </c>
      <c r="L1740" s="34">
        <f>VLOOKUP(Healthcare!A1740,'Hospitalisation Details'!A1740:L4082,6,FALSE)</f>
        <v>38144</v>
      </c>
      <c r="M1740" s="35">
        <f>VLOOKUP(A1740,'Hospitalisation Details'!A1740:L4082,9,FALSE)</f>
        <v>5198.6899999999996</v>
      </c>
      <c r="N1740" s="32" t="str">
        <f>VLOOKUP(Healthcare!A1740,'Hospitalisation Details'!A1740:L4082,10,FALSE)</f>
        <v>tier - 2</v>
      </c>
      <c r="O1740" s="33" t="str">
        <f>VLOOKUP(A1740,'Hospitalisation Details'!A1739:L4082,11,FALSE)</f>
        <v>tier - 2</v>
      </c>
      <c r="P1740" s="33" t="str">
        <f>VLOOKUP(A1740,'Hospitalisation Details'!A1739:L4082,12)</f>
        <v>R1022</v>
      </c>
      <c r="Q1740" s="36">
        <f ca="1">VLOOKUP(A1740,'Hospitalisation Details'!A1739:L4082,7,FALSE)</f>
        <v>22</v>
      </c>
    </row>
    <row r="1741" spans="1:17" ht="15.5" x14ac:dyDescent="0.35">
      <c r="A1741" s="37" t="s">
        <v>626</v>
      </c>
      <c r="B1741" s="38" t="str">
        <f>VLOOKUP(A1741,'Customer Names'!A1741:E4075,3,FALSE)</f>
        <v>Wilkins</v>
      </c>
      <c r="C1741" s="39">
        <f>VLOOKUP(A1741,'Medical Examinations'!A1741:J4075,2,FALSE)</f>
        <v>18.2</v>
      </c>
      <c r="D1741" s="38">
        <f>VLOOKUP(A1741,'Medical Examinations'!A1741:J4075,4,FALSE)</f>
        <v>6.19</v>
      </c>
      <c r="E1741" s="40" t="str">
        <f>VLOOKUP(A1741,'Medical Examinations'!A1741:J4075,6,FALSE)</f>
        <v>No</v>
      </c>
      <c r="F1741" s="41" t="str">
        <f>VLOOKUP(A1741,'Medical Examinations'!A1741:J4075,7,FALSE)</f>
        <v>No</v>
      </c>
      <c r="G1741" s="41" t="str">
        <f>VLOOKUP(A1741,'Medical Examinations'!A1741:J4075,8,FALSE)</f>
        <v>Yes</v>
      </c>
      <c r="H1741" s="41">
        <f>VLOOKUP(A1741,'Medical Examinations'!A1741:J4075,9,FALSE)</f>
        <v>1</v>
      </c>
      <c r="I1741" s="41" t="str">
        <f>VLOOKUP(A1741,'Medical Examinations'!A1741:J4075,10,FALSE)</f>
        <v>No</v>
      </c>
      <c r="J1741" s="41" t="str">
        <f>VLOOKUP(A1741,'Medical Examinations'!A1741:J4075,3,FALSE)</f>
        <v>Underweight</v>
      </c>
      <c r="K1741" s="41" t="str">
        <f>VLOOKUP(A1741,'Medical Examinations'!A1741:J4075,5,FALSE)</f>
        <v>Prediabetese</v>
      </c>
      <c r="L1741" s="42">
        <f>VLOOKUP(Healthcare!A1741,'Hospitalisation Details'!A1741:L4083,6,FALSE)</f>
        <v>36415</v>
      </c>
      <c r="M1741" s="43">
        <f>VLOOKUP(A1741,'Hospitalisation Details'!A1741:L4083,9,FALSE)</f>
        <v>5195.58</v>
      </c>
      <c r="N1741" s="40" t="str">
        <f>VLOOKUP(Healthcare!A1741,'Hospitalisation Details'!A1741:L4083,10,FALSE)</f>
        <v>tier - 2</v>
      </c>
      <c r="O1741" s="41" t="str">
        <f>VLOOKUP(A1741,'Hospitalisation Details'!A1740:L4083,11,FALSE)</f>
        <v>tier - 2</v>
      </c>
      <c r="P1741" s="41" t="str">
        <f>VLOOKUP(A1741,'Hospitalisation Details'!A1740:L4083,12)</f>
        <v>R1013</v>
      </c>
      <c r="Q1741" s="44">
        <f ca="1">VLOOKUP(A1741,'Hospitalisation Details'!A1740:L4083,7,FALSE)</f>
        <v>26</v>
      </c>
    </row>
    <row r="1742" spans="1:17" ht="15.5" x14ac:dyDescent="0.35">
      <c r="A1742" s="29" t="s">
        <v>625</v>
      </c>
      <c r="B1742" s="30" t="str">
        <f>VLOOKUP(A1742,'Customer Names'!A1742:E4076,3,FALSE)</f>
        <v>Saiter</v>
      </c>
      <c r="C1742" s="31">
        <f>VLOOKUP(A1742,'Medical Examinations'!A1742:J4076,2,FALSE)</f>
        <v>20.53</v>
      </c>
      <c r="D1742" s="30">
        <f>VLOOKUP(A1742,'Medical Examinations'!A1742:J4076,4,FALSE)</f>
        <v>4.8600000000000003</v>
      </c>
      <c r="E1742" s="32" t="str">
        <f>VLOOKUP(A1742,'Medical Examinations'!A1742:J4076,6,FALSE)</f>
        <v>No</v>
      </c>
      <c r="F1742" s="33" t="str">
        <f>VLOOKUP(A1742,'Medical Examinations'!A1742:J4076,7,FALSE)</f>
        <v>No</v>
      </c>
      <c r="G1742" s="33" t="str">
        <f>VLOOKUP(A1742,'Medical Examinations'!A1742:J4076,8,FALSE)</f>
        <v>No</v>
      </c>
      <c r="H1742" s="33">
        <f>VLOOKUP(A1742,'Medical Examinations'!A1742:J4076,9,FALSE)</f>
        <v>1</v>
      </c>
      <c r="I1742" s="33" t="str">
        <f>VLOOKUP(A1742,'Medical Examinations'!A1742:J4076,10,FALSE)</f>
        <v>No</v>
      </c>
      <c r="J1742" s="33" t="str">
        <f>VLOOKUP(A1742,'Medical Examinations'!A1742:J4076,3,FALSE)</f>
        <v>Normal weight</v>
      </c>
      <c r="K1742" s="33" t="str">
        <f>VLOOKUP(A1742,'Medical Examinations'!A1742:J4076,5,FALSE)</f>
        <v>Normal</v>
      </c>
      <c r="L1742" s="34">
        <f>VLOOKUP(Healthcare!A1742,'Hospitalisation Details'!A1742:L4084,6,FALSE)</f>
        <v>34623</v>
      </c>
      <c r="M1742" s="35">
        <f>VLOOKUP(A1742,'Hospitalisation Details'!A1742:L4084,9,FALSE)</f>
        <v>5177.12</v>
      </c>
      <c r="N1742" s="32" t="str">
        <f>VLOOKUP(Healthcare!A1742,'Hospitalisation Details'!A1742:L4084,10,FALSE)</f>
        <v>tier - 2</v>
      </c>
      <c r="O1742" s="33" t="str">
        <f>VLOOKUP(A1742,'Hospitalisation Details'!A1741:L4084,11,FALSE)</f>
        <v>tier - 1</v>
      </c>
      <c r="P1742" s="33" t="str">
        <f>VLOOKUP(A1742,'Hospitalisation Details'!A1741:L4084,12)</f>
        <v>R1013</v>
      </c>
      <c r="Q1742" s="36">
        <f ca="1">VLOOKUP(A1742,'Hospitalisation Details'!A1741:L4084,7,FALSE)</f>
        <v>31</v>
      </c>
    </row>
    <row r="1743" spans="1:17" ht="15.5" x14ac:dyDescent="0.35">
      <c r="A1743" s="37" t="s">
        <v>624</v>
      </c>
      <c r="B1743" s="38" t="str">
        <f>VLOOKUP(A1743,'Customer Names'!A1743:E4077,3,FALSE)</f>
        <v>Winrow</v>
      </c>
      <c r="C1743" s="39">
        <f>VLOOKUP(A1743,'Medical Examinations'!A1743:J4077,2,FALSE)</f>
        <v>23.79</v>
      </c>
      <c r="D1743" s="38">
        <f>VLOOKUP(A1743,'Medical Examinations'!A1743:J4077,4,FALSE)</f>
        <v>4.74</v>
      </c>
      <c r="E1743" s="40" t="str">
        <f>VLOOKUP(A1743,'Medical Examinations'!A1743:J4077,6,FALSE)</f>
        <v>No</v>
      </c>
      <c r="F1743" s="41" t="str">
        <f>VLOOKUP(A1743,'Medical Examinations'!A1743:J4077,7,FALSE)</f>
        <v>No</v>
      </c>
      <c r="G1743" s="41" t="str">
        <f>VLOOKUP(A1743,'Medical Examinations'!A1743:J4077,8,FALSE)</f>
        <v>No</v>
      </c>
      <c r="H1743" s="41">
        <f>VLOOKUP(A1743,'Medical Examinations'!A1743:J4077,9,FALSE)</f>
        <v>0</v>
      </c>
      <c r="I1743" s="41" t="str">
        <f>VLOOKUP(A1743,'Medical Examinations'!A1743:J4077,10,FALSE)</f>
        <v>No</v>
      </c>
      <c r="J1743" s="41" t="str">
        <f>VLOOKUP(A1743,'Medical Examinations'!A1743:J4077,3,FALSE)</f>
        <v>Normal weight</v>
      </c>
      <c r="K1743" s="41" t="str">
        <f>VLOOKUP(A1743,'Medical Examinations'!A1743:J4077,5,FALSE)</f>
        <v>Normal</v>
      </c>
      <c r="L1743" s="42">
        <f>VLOOKUP(Healthcare!A1743,'Hospitalisation Details'!A1743:L4085,6,FALSE)</f>
        <v>33479</v>
      </c>
      <c r="M1743" s="43">
        <f>VLOOKUP(A1743,'Hospitalisation Details'!A1743:L4085,9,FALSE)</f>
        <v>5166.96</v>
      </c>
      <c r="N1743" s="40" t="str">
        <f>VLOOKUP(Healthcare!A1743,'Hospitalisation Details'!A1743:L4085,10,FALSE)</f>
        <v>tier - 2</v>
      </c>
      <c r="O1743" s="41" t="str">
        <f>VLOOKUP(A1743,'Hospitalisation Details'!A1742:L4085,11,FALSE)</f>
        <v>tier - 2</v>
      </c>
      <c r="P1743" s="41" t="str">
        <f>VLOOKUP(A1743,'Hospitalisation Details'!A1742:L4085,12)</f>
        <v>R1012</v>
      </c>
      <c r="Q1743" s="44">
        <f ca="1">VLOOKUP(A1743,'Hospitalisation Details'!A1742:L4085,7,FALSE)</f>
        <v>35</v>
      </c>
    </row>
    <row r="1744" spans="1:17" ht="15.5" x14ac:dyDescent="0.35">
      <c r="A1744" s="29" t="s">
        <v>623</v>
      </c>
      <c r="B1744" s="30" t="str">
        <f>VLOOKUP(A1744,'Customer Names'!A1744:E4078,3,FALSE)</f>
        <v>Gries</v>
      </c>
      <c r="C1744" s="31">
        <f>VLOOKUP(A1744,'Medical Examinations'!A1744:J4078,2,FALSE)</f>
        <v>29.8</v>
      </c>
      <c r="D1744" s="30">
        <f>VLOOKUP(A1744,'Medical Examinations'!A1744:J4078,4,FALSE)</f>
        <v>6.03</v>
      </c>
      <c r="E1744" s="32" t="str">
        <f>VLOOKUP(A1744,'Medical Examinations'!A1744:J4078,6,FALSE)</f>
        <v>No</v>
      </c>
      <c r="F1744" s="33" t="str">
        <f>VLOOKUP(A1744,'Medical Examinations'!A1744:J4078,7,FALSE)</f>
        <v>No</v>
      </c>
      <c r="G1744" s="33" t="str">
        <f>VLOOKUP(A1744,'Medical Examinations'!A1744:J4078,8,FALSE)</f>
        <v>No</v>
      </c>
      <c r="H1744" s="33">
        <f>VLOOKUP(A1744,'Medical Examinations'!A1744:J4078,9,FALSE)</f>
        <v>0</v>
      </c>
      <c r="I1744" s="33" t="str">
        <f>VLOOKUP(A1744,'Medical Examinations'!A1744:J4078,10,FALSE)</f>
        <v>No</v>
      </c>
      <c r="J1744" s="33" t="str">
        <f>VLOOKUP(A1744,'Medical Examinations'!A1744:J4078,3,FALSE)</f>
        <v>Overweight</v>
      </c>
      <c r="K1744" s="33" t="str">
        <f>VLOOKUP(A1744,'Medical Examinations'!A1744:J4078,5,FALSE)</f>
        <v>Prediabetese</v>
      </c>
      <c r="L1744" s="34">
        <f>VLOOKUP(Healthcare!A1744,'Hospitalisation Details'!A1744:L4086,6,FALSE)</f>
        <v>33155</v>
      </c>
      <c r="M1744" s="35">
        <f>VLOOKUP(A1744,'Hospitalisation Details'!A1744:L4086,9,FALSE)</f>
        <v>5152.13</v>
      </c>
      <c r="N1744" s="32" t="str">
        <f>VLOOKUP(Healthcare!A1744,'Hospitalisation Details'!A1744:L4086,10,FALSE)</f>
        <v>tier - 2</v>
      </c>
      <c r="O1744" s="33" t="str">
        <f>VLOOKUP(A1744,'Hospitalisation Details'!A1743:L4086,11,FALSE)</f>
        <v>tier - 2</v>
      </c>
      <c r="P1744" s="33" t="str">
        <f>VLOOKUP(A1744,'Hospitalisation Details'!A1743:L4086,12)</f>
        <v>R1011</v>
      </c>
      <c r="Q1744" s="36">
        <f ca="1">VLOOKUP(A1744,'Hospitalisation Details'!A1743:L4086,7,FALSE)</f>
        <v>35</v>
      </c>
    </row>
    <row r="1745" spans="1:17" ht="15.5" x14ac:dyDescent="0.35">
      <c r="A1745" s="37" t="s">
        <v>622</v>
      </c>
      <c r="B1745" s="38" t="str">
        <f>VLOOKUP(A1745,'Customer Names'!A1745:E4079,3,FALSE)</f>
        <v>Strohschein</v>
      </c>
      <c r="C1745" s="39">
        <f>VLOOKUP(A1745,'Medical Examinations'!A1745:J4079,2,FALSE)</f>
        <v>31.54</v>
      </c>
      <c r="D1745" s="38">
        <f>VLOOKUP(A1745,'Medical Examinations'!A1745:J4079,4,FALSE)</f>
        <v>4.71</v>
      </c>
      <c r="E1745" s="40" t="str">
        <f>VLOOKUP(A1745,'Medical Examinations'!A1745:J4079,6,FALSE)</f>
        <v>No</v>
      </c>
      <c r="F1745" s="41" t="str">
        <f>VLOOKUP(A1745,'Medical Examinations'!A1745:J4079,7,FALSE)</f>
        <v>No</v>
      </c>
      <c r="G1745" s="41" t="str">
        <f>VLOOKUP(A1745,'Medical Examinations'!A1745:J4079,8,FALSE)</f>
        <v>No</v>
      </c>
      <c r="H1745" s="41">
        <f>VLOOKUP(A1745,'Medical Examinations'!A1745:J4079,9,FALSE)</f>
        <v>0</v>
      </c>
      <c r="I1745" s="41" t="str">
        <f>VLOOKUP(A1745,'Medical Examinations'!A1745:J4079,10,FALSE)</f>
        <v>No</v>
      </c>
      <c r="J1745" s="41" t="str">
        <f>VLOOKUP(A1745,'Medical Examinations'!A1745:J4079,3,FALSE)</f>
        <v>Obesity</v>
      </c>
      <c r="K1745" s="41" t="str">
        <f>VLOOKUP(A1745,'Medical Examinations'!A1745:J4079,5,FALSE)</f>
        <v>Normal</v>
      </c>
      <c r="L1745" s="42">
        <f>VLOOKUP(Healthcare!A1745,'Hospitalisation Details'!A1745:L4087,6,FALSE)</f>
        <v>33107</v>
      </c>
      <c r="M1745" s="43">
        <f>VLOOKUP(A1745,'Hospitalisation Details'!A1745:L4087,9,FALSE)</f>
        <v>5148.55</v>
      </c>
      <c r="N1745" s="40" t="str">
        <f>VLOOKUP(Healthcare!A1745,'Hospitalisation Details'!A1745:L4087,10,FALSE)</f>
        <v>tier - 2</v>
      </c>
      <c r="O1745" s="41" t="str">
        <f>VLOOKUP(A1745,'Hospitalisation Details'!A1744:L4087,11,FALSE)</f>
        <v>tier - 2</v>
      </c>
      <c r="P1745" s="41" t="str">
        <f>VLOOKUP(A1745,'Hospitalisation Details'!A1744:L4087,12)</f>
        <v>R1024</v>
      </c>
      <c r="Q1745" s="44">
        <f ca="1">VLOOKUP(A1745,'Hospitalisation Details'!A1744:L4087,7,FALSE)</f>
        <v>36</v>
      </c>
    </row>
    <row r="1746" spans="1:17" ht="15.5" x14ac:dyDescent="0.35">
      <c r="A1746" s="29" t="s">
        <v>621</v>
      </c>
      <c r="B1746" s="30" t="str">
        <f>VLOOKUP(A1746,'Customer Names'!A1746:E4080,3,FALSE)</f>
        <v>Berger</v>
      </c>
      <c r="C1746" s="31">
        <f>VLOOKUP(A1746,'Medical Examinations'!A1746:J4080,2,FALSE)</f>
        <v>20.82</v>
      </c>
      <c r="D1746" s="30">
        <f>VLOOKUP(A1746,'Medical Examinations'!A1746:J4080,4,FALSE)</f>
        <v>5.55</v>
      </c>
      <c r="E1746" s="32" t="str">
        <f>VLOOKUP(A1746,'Medical Examinations'!A1746:J4080,6,FALSE)</f>
        <v>No</v>
      </c>
      <c r="F1746" s="33" t="str">
        <f>VLOOKUP(A1746,'Medical Examinations'!A1746:J4080,7,FALSE)</f>
        <v>No</v>
      </c>
      <c r="G1746" s="33" t="str">
        <f>VLOOKUP(A1746,'Medical Examinations'!A1746:J4080,8,FALSE)</f>
        <v>No</v>
      </c>
      <c r="H1746" s="33">
        <f>VLOOKUP(A1746,'Medical Examinations'!A1746:J4080,9,FALSE)</f>
        <v>1</v>
      </c>
      <c r="I1746" s="33" t="str">
        <f>VLOOKUP(A1746,'Medical Examinations'!A1746:J4080,10,FALSE)</f>
        <v>No</v>
      </c>
      <c r="J1746" s="33" t="str">
        <f>VLOOKUP(A1746,'Medical Examinations'!A1746:J4080,3,FALSE)</f>
        <v>Normal weight</v>
      </c>
      <c r="K1746" s="33" t="str">
        <f>VLOOKUP(A1746,'Medical Examinations'!A1746:J4080,5,FALSE)</f>
        <v>Normal</v>
      </c>
      <c r="L1746" s="34">
        <f>VLOOKUP(Healthcare!A1746,'Hospitalisation Details'!A1746:L4088,6,FALSE)</f>
        <v>34568</v>
      </c>
      <c r="M1746" s="35">
        <f>VLOOKUP(A1746,'Hospitalisation Details'!A1746:L4088,9,FALSE)</f>
        <v>5144.18</v>
      </c>
      <c r="N1746" s="32" t="str">
        <f>VLOOKUP(Healthcare!A1746,'Hospitalisation Details'!A1746:L4088,10,FALSE)</f>
        <v>tier - 2</v>
      </c>
      <c r="O1746" s="33" t="str">
        <f>VLOOKUP(A1746,'Hospitalisation Details'!A1745:L4088,11,FALSE)</f>
        <v>tier - 1</v>
      </c>
      <c r="P1746" s="33" t="str">
        <f>VLOOKUP(A1746,'Hospitalisation Details'!A1745:L4088,12)</f>
        <v>R1013</v>
      </c>
      <c r="Q1746" s="36">
        <f ca="1">VLOOKUP(A1746,'Hospitalisation Details'!A1745:L4088,7,FALSE)</f>
        <v>32</v>
      </c>
    </row>
    <row r="1747" spans="1:17" ht="15.5" x14ac:dyDescent="0.35">
      <c r="A1747" s="37" t="s">
        <v>620</v>
      </c>
      <c r="B1747" s="38" t="str">
        <f>VLOOKUP(A1747,'Customer Names'!A1747:E4081,3,FALSE)</f>
        <v>Coogan</v>
      </c>
      <c r="C1747" s="39">
        <f>VLOOKUP(A1747,'Medical Examinations'!A1747:J4081,2,FALSE)</f>
        <v>38.83</v>
      </c>
      <c r="D1747" s="38">
        <f>VLOOKUP(A1747,'Medical Examinations'!A1747:J4081,4,FALSE)</f>
        <v>4.78</v>
      </c>
      <c r="E1747" s="40" t="str">
        <f>VLOOKUP(A1747,'Medical Examinations'!A1747:J4081,6,FALSE)</f>
        <v>No</v>
      </c>
      <c r="F1747" s="41" t="str">
        <f>VLOOKUP(A1747,'Medical Examinations'!A1747:J4081,7,FALSE)</f>
        <v>No</v>
      </c>
      <c r="G1747" s="41" t="str">
        <f>VLOOKUP(A1747,'Medical Examinations'!A1747:J4081,8,FALSE)</f>
        <v>Yes</v>
      </c>
      <c r="H1747" s="41">
        <f>VLOOKUP(A1747,'Medical Examinations'!A1747:J4081,9,FALSE)</f>
        <v>1</v>
      </c>
      <c r="I1747" s="41" t="str">
        <f>VLOOKUP(A1747,'Medical Examinations'!A1747:J4081,10,FALSE)</f>
        <v>No</v>
      </c>
      <c r="J1747" s="41" t="str">
        <f>VLOOKUP(A1747,'Medical Examinations'!A1747:J4081,3,FALSE)</f>
        <v>Obesity</v>
      </c>
      <c r="K1747" s="41" t="str">
        <f>VLOOKUP(A1747,'Medical Examinations'!A1747:J4081,5,FALSE)</f>
        <v>Normal</v>
      </c>
      <c r="L1747" s="42">
        <f>VLOOKUP(Healthcare!A1747,'Hospitalisation Details'!A1747:L4089,6,FALSE)</f>
        <v>34313</v>
      </c>
      <c r="M1747" s="43">
        <f>VLOOKUP(A1747,'Hospitalisation Details'!A1747:L4089,9,FALSE)</f>
        <v>5138.26</v>
      </c>
      <c r="N1747" s="40" t="str">
        <f>VLOOKUP(Healthcare!A1747,'Hospitalisation Details'!A1747:L4089,10,FALSE)</f>
        <v>tier - 2</v>
      </c>
      <c r="O1747" s="41" t="str">
        <f>VLOOKUP(A1747,'Hospitalisation Details'!A1746:L4089,11,FALSE)</f>
        <v>tier - 2</v>
      </c>
      <c r="P1747" s="41" t="str">
        <f>VLOOKUP(A1747,'Hospitalisation Details'!A1746:L4089,12)</f>
        <v>R1013</v>
      </c>
      <c r="Q1747" s="44">
        <f ca="1">VLOOKUP(A1747,'Hospitalisation Details'!A1746:L4089,7,FALSE)</f>
        <v>32</v>
      </c>
    </row>
    <row r="1748" spans="1:17" ht="15.5" x14ac:dyDescent="0.35">
      <c r="A1748" s="29" t="s">
        <v>619</v>
      </c>
      <c r="B1748" s="30" t="str">
        <f>VLOOKUP(A1748,'Customer Names'!A1748:E4082,3,FALSE)</f>
        <v>Gagnon</v>
      </c>
      <c r="C1748" s="31">
        <f>VLOOKUP(A1748,'Medical Examinations'!A1748:J4082,2,FALSE)</f>
        <v>23.44</v>
      </c>
      <c r="D1748" s="30">
        <f>VLOOKUP(A1748,'Medical Examinations'!A1748:J4082,4,FALSE)</f>
        <v>4.6500000000000004</v>
      </c>
      <c r="E1748" s="32" t="str">
        <f>VLOOKUP(A1748,'Medical Examinations'!A1748:J4082,6,FALSE)</f>
        <v>Yes</v>
      </c>
      <c r="F1748" s="33" t="str">
        <f>VLOOKUP(A1748,'Medical Examinations'!A1748:J4082,7,FALSE)</f>
        <v>No</v>
      </c>
      <c r="G1748" s="33" t="str">
        <f>VLOOKUP(A1748,'Medical Examinations'!A1748:J4082,8,FALSE)</f>
        <v>No</v>
      </c>
      <c r="H1748" s="33">
        <f>VLOOKUP(A1748,'Medical Examinations'!A1748:J4082,9,FALSE)</f>
        <v>1</v>
      </c>
      <c r="I1748" s="33" t="str">
        <f>VLOOKUP(A1748,'Medical Examinations'!A1748:J4082,10,FALSE)</f>
        <v>No</v>
      </c>
      <c r="J1748" s="33" t="str">
        <f>VLOOKUP(A1748,'Medical Examinations'!A1748:J4082,3,FALSE)</f>
        <v>Normal weight</v>
      </c>
      <c r="K1748" s="33" t="str">
        <f>VLOOKUP(A1748,'Medical Examinations'!A1748:J4082,5,FALSE)</f>
        <v>Normal</v>
      </c>
      <c r="L1748" s="34">
        <f>VLOOKUP(Healthcare!A1748,'Hospitalisation Details'!A1748:L4090,6,FALSE)</f>
        <v>36053</v>
      </c>
      <c r="M1748" s="35">
        <f>VLOOKUP(A1748,'Hospitalisation Details'!A1748:L4090,9,FALSE)</f>
        <v>5136.75</v>
      </c>
      <c r="N1748" s="32" t="str">
        <f>VLOOKUP(Healthcare!A1748,'Hospitalisation Details'!A1748:L4090,10,FALSE)</f>
        <v>tier - 2</v>
      </c>
      <c r="O1748" s="33" t="str">
        <f>VLOOKUP(A1748,'Hospitalisation Details'!A1747:L4090,11,FALSE)</f>
        <v>tier - 1</v>
      </c>
      <c r="P1748" s="33" t="str">
        <f>VLOOKUP(A1748,'Hospitalisation Details'!A1747:L4090,12)</f>
        <v>R1013</v>
      </c>
      <c r="Q1748" s="36">
        <f ca="1">VLOOKUP(A1748,'Hospitalisation Details'!A1747:L4090,7,FALSE)</f>
        <v>27</v>
      </c>
    </row>
    <row r="1749" spans="1:17" ht="15.5" x14ac:dyDescent="0.35">
      <c r="A1749" s="37" t="s">
        <v>618</v>
      </c>
      <c r="B1749" s="38" t="str">
        <f>VLOOKUP(A1749,'Customer Names'!A1749:E4083,3,FALSE)</f>
        <v>Pearson</v>
      </c>
      <c r="C1749" s="39">
        <f>VLOOKUP(A1749,'Medical Examinations'!A1749:J4083,2,FALSE)</f>
        <v>24.13</v>
      </c>
      <c r="D1749" s="38">
        <f>VLOOKUP(A1749,'Medical Examinations'!A1749:J4083,4,FALSE)</f>
        <v>5.2</v>
      </c>
      <c r="E1749" s="40" t="str">
        <f>VLOOKUP(A1749,'Medical Examinations'!A1749:J4083,6,FALSE)</f>
        <v>No</v>
      </c>
      <c r="F1749" s="41" t="str">
        <f>VLOOKUP(A1749,'Medical Examinations'!A1749:J4083,7,FALSE)</f>
        <v>No</v>
      </c>
      <c r="G1749" s="41" t="str">
        <f>VLOOKUP(A1749,'Medical Examinations'!A1749:J4083,8,FALSE)</f>
        <v>No</v>
      </c>
      <c r="H1749" s="41">
        <f>VLOOKUP(A1749,'Medical Examinations'!A1749:J4083,9,FALSE)</f>
        <v>1</v>
      </c>
      <c r="I1749" s="41" t="str">
        <f>VLOOKUP(A1749,'Medical Examinations'!A1749:J4083,10,FALSE)</f>
        <v>No</v>
      </c>
      <c r="J1749" s="41" t="str">
        <f>VLOOKUP(A1749,'Medical Examinations'!A1749:J4083,3,FALSE)</f>
        <v>Normal weight</v>
      </c>
      <c r="K1749" s="41" t="str">
        <f>VLOOKUP(A1749,'Medical Examinations'!A1749:J4083,5,FALSE)</f>
        <v>Normal</v>
      </c>
      <c r="L1749" s="42">
        <f>VLOOKUP(Healthcare!A1749,'Hospitalisation Details'!A1749:L4091,6,FALSE)</f>
        <v>35686</v>
      </c>
      <c r="M1749" s="43">
        <f>VLOOKUP(A1749,'Hospitalisation Details'!A1749:L4091,9,FALSE)</f>
        <v>5125.22</v>
      </c>
      <c r="N1749" s="40" t="str">
        <f>VLOOKUP(Healthcare!A1749,'Hospitalisation Details'!A1749:L4091,10,FALSE)</f>
        <v>tier - 1</v>
      </c>
      <c r="O1749" s="41" t="str">
        <f>VLOOKUP(A1749,'Hospitalisation Details'!A1748:L4091,11,FALSE)</f>
        <v>tier - 2</v>
      </c>
      <c r="P1749" s="41" t="str">
        <f>VLOOKUP(A1749,'Hospitalisation Details'!A1748:L4091,12)</f>
        <v>R1012</v>
      </c>
      <c r="Q1749" s="44">
        <f ca="1">VLOOKUP(A1749,'Hospitalisation Details'!A1748:L4091,7,FALSE)</f>
        <v>28</v>
      </c>
    </row>
    <row r="1750" spans="1:17" ht="15.5" x14ac:dyDescent="0.35">
      <c r="A1750" s="29" t="s">
        <v>617</v>
      </c>
      <c r="B1750" s="30" t="str">
        <f>VLOOKUP(A1750,'Customer Names'!A1750:E4084,3,FALSE)</f>
        <v>Brian</v>
      </c>
      <c r="C1750" s="31">
        <f>VLOOKUP(A1750,'Medical Examinations'!A1750:J4084,2,FALSE)</f>
        <v>42.13</v>
      </c>
      <c r="D1750" s="30">
        <f>VLOOKUP(A1750,'Medical Examinations'!A1750:J4084,4,FALSE)</f>
        <v>4.54</v>
      </c>
      <c r="E1750" s="32" t="str">
        <f>VLOOKUP(A1750,'Medical Examinations'!A1750:J4084,6,FALSE)</f>
        <v>Yes</v>
      </c>
      <c r="F1750" s="33" t="str">
        <f>VLOOKUP(A1750,'Medical Examinations'!A1750:J4084,7,FALSE)</f>
        <v>No</v>
      </c>
      <c r="G1750" s="33" t="str">
        <f>VLOOKUP(A1750,'Medical Examinations'!A1750:J4084,8,FALSE)</f>
        <v>No</v>
      </c>
      <c r="H1750" s="33">
        <f>VLOOKUP(A1750,'Medical Examinations'!A1750:J4084,9,FALSE)</f>
        <v>1</v>
      </c>
      <c r="I1750" s="33" t="str">
        <f>VLOOKUP(A1750,'Medical Examinations'!A1750:J4084,10,FALSE)</f>
        <v>No</v>
      </c>
      <c r="J1750" s="33" t="str">
        <f>VLOOKUP(A1750,'Medical Examinations'!A1750:J4084,3,FALSE)</f>
        <v>Obesity</v>
      </c>
      <c r="K1750" s="33" t="str">
        <f>VLOOKUP(A1750,'Medical Examinations'!A1750:J4084,5,FALSE)</f>
        <v>Normal</v>
      </c>
      <c r="L1750" s="34">
        <f>VLOOKUP(Healthcare!A1750,'Hospitalisation Details'!A1750:L4092,6,FALSE)</f>
        <v>36100</v>
      </c>
      <c r="M1750" s="35">
        <f>VLOOKUP(A1750,'Hospitalisation Details'!A1750:L4092,9,FALSE)</f>
        <v>5124.1899999999996</v>
      </c>
      <c r="N1750" s="32" t="str">
        <f>VLOOKUP(Healthcare!A1750,'Hospitalisation Details'!A1750:L4092,10,FALSE)</f>
        <v>tier - 2</v>
      </c>
      <c r="O1750" s="33" t="str">
        <f>VLOOKUP(A1750,'Hospitalisation Details'!A1749:L4092,11,FALSE)</f>
        <v>tier - 3</v>
      </c>
      <c r="P1750" s="33" t="str">
        <f>VLOOKUP(A1750,'Hospitalisation Details'!A1749:L4092,12)</f>
        <v>R1013</v>
      </c>
      <c r="Q1750" s="36">
        <f ca="1">VLOOKUP(A1750,'Hospitalisation Details'!A1749:L4092,7,FALSE)</f>
        <v>27</v>
      </c>
    </row>
    <row r="1751" spans="1:17" ht="15.5" x14ac:dyDescent="0.35">
      <c r="A1751" s="37" t="s">
        <v>616</v>
      </c>
      <c r="B1751" s="38" t="str">
        <f>VLOOKUP(A1751,'Customer Names'!A1751:E4085,3,FALSE)</f>
        <v>Brown</v>
      </c>
      <c r="C1751" s="39">
        <f>VLOOKUP(A1751,'Medical Examinations'!A1751:J4085,2,FALSE)</f>
        <v>17.86</v>
      </c>
      <c r="D1751" s="38">
        <f>VLOOKUP(A1751,'Medical Examinations'!A1751:J4085,4,FALSE)</f>
        <v>4.1100000000000003</v>
      </c>
      <c r="E1751" s="40" t="str">
        <f>VLOOKUP(A1751,'Medical Examinations'!A1751:J4085,6,FALSE)</f>
        <v>No</v>
      </c>
      <c r="F1751" s="41" t="str">
        <f>VLOOKUP(A1751,'Medical Examinations'!A1751:J4085,7,FALSE)</f>
        <v>No</v>
      </c>
      <c r="G1751" s="41" t="str">
        <f>VLOOKUP(A1751,'Medical Examinations'!A1751:J4085,8,FALSE)</f>
        <v>No</v>
      </c>
      <c r="H1751" s="41">
        <f>VLOOKUP(A1751,'Medical Examinations'!A1751:J4085,9,FALSE)</f>
        <v>1</v>
      </c>
      <c r="I1751" s="41" t="str">
        <f>VLOOKUP(A1751,'Medical Examinations'!A1751:J4085,10,FALSE)</f>
        <v>No</v>
      </c>
      <c r="J1751" s="41" t="str">
        <f>VLOOKUP(A1751,'Medical Examinations'!A1751:J4085,3,FALSE)</f>
        <v>Underweight</v>
      </c>
      <c r="K1751" s="41" t="str">
        <f>VLOOKUP(A1751,'Medical Examinations'!A1751:J4085,5,FALSE)</f>
        <v>Normal</v>
      </c>
      <c r="L1751" s="42">
        <f>VLOOKUP(Healthcare!A1751,'Hospitalisation Details'!A1751:L4093,6,FALSE)</f>
        <v>35752</v>
      </c>
      <c r="M1751" s="43">
        <f>VLOOKUP(A1751,'Hospitalisation Details'!A1751:L4093,9,FALSE)</f>
        <v>5116.5</v>
      </c>
      <c r="N1751" s="40" t="str">
        <f>VLOOKUP(Healthcare!A1751,'Hospitalisation Details'!A1751:L4093,10,FALSE)</f>
        <v>tier - 2</v>
      </c>
      <c r="O1751" s="41" t="str">
        <f>VLOOKUP(A1751,'Hospitalisation Details'!A1750:L4093,11,FALSE)</f>
        <v>tier - 2</v>
      </c>
      <c r="P1751" s="41" t="str">
        <f>VLOOKUP(A1751,'Hospitalisation Details'!A1750:L4093,12)</f>
        <v>R1012</v>
      </c>
      <c r="Q1751" s="44">
        <f ca="1">VLOOKUP(A1751,'Hospitalisation Details'!A1750:L4093,7,FALSE)</f>
        <v>28</v>
      </c>
    </row>
    <row r="1752" spans="1:17" ht="15.5" x14ac:dyDescent="0.35">
      <c r="A1752" s="29" t="s">
        <v>615</v>
      </c>
      <c r="B1752" s="30" t="str">
        <f>VLOOKUP(A1752,'Customer Names'!A1752:E4086,3,FALSE)</f>
        <v>Fox</v>
      </c>
      <c r="C1752" s="31">
        <f>VLOOKUP(A1752,'Medical Examinations'!A1752:J4086,2,FALSE)</f>
        <v>32.78</v>
      </c>
      <c r="D1752" s="30">
        <f>VLOOKUP(A1752,'Medical Examinations'!A1752:J4086,4,FALSE)</f>
        <v>4.63</v>
      </c>
      <c r="E1752" s="32" t="str">
        <f>VLOOKUP(A1752,'Medical Examinations'!A1752:J4086,6,FALSE)</f>
        <v>No</v>
      </c>
      <c r="F1752" s="33" t="str">
        <f>VLOOKUP(A1752,'Medical Examinations'!A1752:J4086,7,FALSE)</f>
        <v>No</v>
      </c>
      <c r="G1752" s="33" t="str">
        <f>VLOOKUP(A1752,'Medical Examinations'!A1752:J4086,8,FALSE)</f>
        <v>No</v>
      </c>
      <c r="H1752" s="33">
        <f>VLOOKUP(A1752,'Medical Examinations'!A1752:J4086,9,FALSE)</f>
        <v>0</v>
      </c>
      <c r="I1752" s="33" t="str">
        <f>VLOOKUP(A1752,'Medical Examinations'!A1752:J4086,10,FALSE)</f>
        <v>No</v>
      </c>
      <c r="J1752" s="33" t="str">
        <f>VLOOKUP(A1752,'Medical Examinations'!A1752:J4086,3,FALSE)</f>
        <v>Obesity</v>
      </c>
      <c r="K1752" s="33" t="str">
        <f>VLOOKUP(A1752,'Medical Examinations'!A1752:J4086,5,FALSE)</f>
        <v>Normal</v>
      </c>
      <c r="L1752" s="34">
        <f>VLOOKUP(Healthcare!A1752,'Hospitalisation Details'!A1752:L4094,6,FALSE)</f>
        <v>36330</v>
      </c>
      <c r="M1752" s="35">
        <f>VLOOKUP(A1752,'Hospitalisation Details'!A1752:L4094,9,FALSE)</f>
        <v>5087.92</v>
      </c>
      <c r="N1752" s="32" t="str">
        <f>VLOOKUP(Healthcare!A1752,'Hospitalisation Details'!A1752:L4094,10,FALSE)</f>
        <v>tier - 2</v>
      </c>
      <c r="O1752" s="33" t="str">
        <f>VLOOKUP(A1752,'Hospitalisation Details'!A1751:L4094,11,FALSE)</f>
        <v>tier - 2</v>
      </c>
      <c r="P1752" s="33" t="str">
        <f>VLOOKUP(A1752,'Hospitalisation Details'!A1751:L4094,12)</f>
        <v>R1026</v>
      </c>
      <c r="Q1752" s="36">
        <f ca="1">VLOOKUP(A1752,'Hospitalisation Details'!A1751:L4094,7,FALSE)</f>
        <v>27</v>
      </c>
    </row>
    <row r="1753" spans="1:17" ht="15.5" x14ac:dyDescent="0.35">
      <c r="A1753" s="37" t="s">
        <v>614</v>
      </c>
      <c r="B1753" s="38" t="str">
        <f>VLOOKUP(A1753,'Customer Names'!A1753:E4087,3,FALSE)</f>
        <v>Traver</v>
      </c>
      <c r="C1753" s="39">
        <f>VLOOKUP(A1753,'Medical Examinations'!A1753:J4087,2,FALSE)</f>
        <v>23.9</v>
      </c>
      <c r="D1753" s="38">
        <f>VLOOKUP(A1753,'Medical Examinations'!A1753:J4087,4,FALSE)</f>
        <v>6.06</v>
      </c>
      <c r="E1753" s="40" t="str">
        <f>VLOOKUP(A1753,'Medical Examinations'!A1753:J4087,6,FALSE)</f>
        <v>Yes</v>
      </c>
      <c r="F1753" s="41" t="str">
        <f>VLOOKUP(A1753,'Medical Examinations'!A1753:J4087,7,FALSE)</f>
        <v>No</v>
      </c>
      <c r="G1753" s="41" t="str">
        <f>VLOOKUP(A1753,'Medical Examinations'!A1753:J4087,8,FALSE)</f>
        <v>Yes</v>
      </c>
      <c r="H1753" s="41">
        <f>VLOOKUP(A1753,'Medical Examinations'!A1753:J4087,9,FALSE)</f>
        <v>1</v>
      </c>
      <c r="I1753" s="41" t="str">
        <f>VLOOKUP(A1753,'Medical Examinations'!A1753:J4087,10,FALSE)</f>
        <v>No</v>
      </c>
      <c r="J1753" s="41" t="str">
        <f>VLOOKUP(A1753,'Medical Examinations'!A1753:J4087,3,FALSE)</f>
        <v>Normal weight</v>
      </c>
      <c r="K1753" s="41" t="str">
        <f>VLOOKUP(A1753,'Medical Examinations'!A1753:J4087,5,FALSE)</f>
        <v>Prediabetese</v>
      </c>
      <c r="L1753" s="42">
        <f>VLOOKUP(Healthcare!A1753,'Hospitalisation Details'!A1753:L4095,6,FALSE)</f>
        <v>35625</v>
      </c>
      <c r="M1753" s="43">
        <f>VLOOKUP(A1753,'Hospitalisation Details'!A1753:L4095,9,FALSE)</f>
        <v>5080.1000000000004</v>
      </c>
      <c r="N1753" s="40" t="str">
        <f>VLOOKUP(Healthcare!A1753,'Hospitalisation Details'!A1753:L4095,10,FALSE)</f>
        <v>tier - 3</v>
      </c>
      <c r="O1753" s="41" t="str">
        <f>VLOOKUP(A1753,'Hospitalisation Details'!A1752:L4095,11,FALSE)</f>
        <v>tier - 2</v>
      </c>
      <c r="P1753" s="41" t="str">
        <f>VLOOKUP(A1753,'Hospitalisation Details'!A1752:L4095,12)</f>
        <v>R1011</v>
      </c>
      <c r="Q1753" s="44">
        <f ca="1">VLOOKUP(A1753,'Hospitalisation Details'!A1752:L4095,7,FALSE)</f>
        <v>29</v>
      </c>
    </row>
    <row r="1754" spans="1:17" ht="15.5" x14ac:dyDescent="0.35">
      <c r="A1754" s="29" t="s">
        <v>613</v>
      </c>
      <c r="B1754" s="30" t="str">
        <f>VLOOKUP(A1754,'Customer Names'!A1754:E4088,3,FALSE)</f>
        <v>Quick</v>
      </c>
      <c r="C1754" s="31">
        <f>VLOOKUP(A1754,'Medical Examinations'!A1754:J4088,2,FALSE)</f>
        <v>15.47</v>
      </c>
      <c r="D1754" s="30">
        <f>VLOOKUP(A1754,'Medical Examinations'!A1754:J4088,4,FALSE)</f>
        <v>8.43</v>
      </c>
      <c r="E1754" s="32" t="str">
        <f>VLOOKUP(A1754,'Medical Examinations'!A1754:J4088,6,FALSE)</f>
        <v>No</v>
      </c>
      <c r="F1754" s="33" t="str">
        <f>VLOOKUP(A1754,'Medical Examinations'!A1754:J4088,7,FALSE)</f>
        <v>No</v>
      </c>
      <c r="G1754" s="33" t="str">
        <f>VLOOKUP(A1754,'Medical Examinations'!A1754:J4088,8,FALSE)</f>
        <v>No</v>
      </c>
      <c r="H1754" s="33">
        <f>VLOOKUP(A1754,'Medical Examinations'!A1754:J4088,9,FALSE)</f>
        <v>0</v>
      </c>
      <c r="I1754" s="33" t="str">
        <f>VLOOKUP(A1754,'Medical Examinations'!A1754:J4088,10,FALSE)</f>
        <v>No</v>
      </c>
      <c r="J1754" s="33" t="str">
        <f>VLOOKUP(A1754,'Medical Examinations'!A1754:J4088,3,FALSE)</f>
        <v>Underweight</v>
      </c>
      <c r="K1754" s="33" t="str">
        <f>VLOOKUP(A1754,'Medical Examinations'!A1754:J4088,5,FALSE)</f>
        <v>Diabetese</v>
      </c>
      <c r="L1754" s="34">
        <f>VLOOKUP(Healthcare!A1754,'Hospitalisation Details'!A1754:L4096,6,FALSE)</f>
        <v>36121</v>
      </c>
      <c r="M1754" s="35">
        <f>VLOOKUP(A1754,'Hospitalisation Details'!A1754:L4096,9,FALSE)</f>
        <v>5077.1899999999996</v>
      </c>
      <c r="N1754" s="32" t="str">
        <f>VLOOKUP(Healthcare!A1754,'Hospitalisation Details'!A1754:L4096,10,FALSE)</f>
        <v>tier - 2</v>
      </c>
      <c r="O1754" s="33" t="str">
        <f>VLOOKUP(A1754,'Hospitalisation Details'!A1753:L4096,11,FALSE)</f>
        <v>tier - 3</v>
      </c>
      <c r="P1754" s="33" t="str">
        <f>VLOOKUP(A1754,'Hospitalisation Details'!A1753:L4096,12)</f>
        <v>R1012</v>
      </c>
      <c r="Q1754" s="36">
        <f ca="1">VLOOKUP(A1754,'Hospitalisation Details'!A1753:L4096,7,FALSE)</f>
        <v>27</v>
      </c>
    </row>
    <row r="1755" spans="1:17" ht="15.5" x14ac:dyDescent="0.35">
      <c r="A1755" s="37" t="s">
        <v>612</v>
      </c>
      <c r="B1755" s="38" t="str">
        <f>VLOOKUP(A1755,'Customer Names'!A1755:E4089,3,FALSE)</f>
        <v>Scott</v>
      </c>
      <c r="C1755" s="39">
        <f>VLOOKUP(A1755,'Medical Examinations'!A1755:J4089,2,FALSE)</f>
        <v>28.54</v>
      </c>
      <c r="D1755" s="38">
        <f>VLOOKUP(A1755,'Medical Examinations'!A1755:J4089,4,FALSE)</f>
        <v>5.51</v>
      </c>
      <c r="E1755" s="40" t="str">
        <f>VLOOKUP(A1755,'Medical Examinations'!A1755:J4089,6,FALSE)</f>
        <v>No</v>
      </c>
      <c r="F1755" s="41" t="str">
        <f>VLOOKUP(A1755,'Medical Examinations'!A1755:J4089,7,FALSE)</f>
        <v>No</v>
      </c>
      <c r="G1755" s="41" t="str">
        <f>VLOOKUP(A1755,'Medical Examinations'!A1755:J4089,8,FALSE)</f>
        <v>Yes</v>
      </c>
      <c r="H1755" s="41">
        <f>VLOOKUP(A1755,'Medical Examinations'!A1755:J4089,9,FALSE)</f>
        <v>1</v>
      </c>
      <c r="I1755" s="41" t="str">
        <f>VLOOKUP(A1755,'Medical Examinations'!A1755:J4089,10,FALSE)</f>
        <v>No</v>
      </c>
      <c r="J1755" s="41" t="str">
        <f>VLOOKUP(A1755,'Medical Examinations'!A1755:J4089,3,FALSE)</f>
        <v>Overweight</v>
      </c>
      <c r="K1755" s="41" t="str">
        <f>VLOOKUP(A1755,'Medical Examinations'!A1755:J4089,5,FALSE)</f>
        <v>Normal</v>
      </c>
      <c r="L1755" s="42">
        <f>VLOOKUP(Healthcare!A1755,'Hospitalisation Details'!A1755:L4097,6,FALSE)</f>
        <v>34131</v>
      </c>
      <c r="M1755" s="43">
        <f>VLOOKUP(A1755,'Hospitalisation Details'!A1755:L4097,9,FALSE)</f>
        <v>5059.5600000000004</v>
      </c>
      <c r="N1755" s="40" t="str">
        <f>VLOOKUP(Healthcare!A1755,'Hospitalisation Details'!A1755:L4097,10,FALSE)</f>
        <v>tier - 2</v>
      </c>
      <c r="O1755" s="41" t="str">
        <f>VLOOKUP(A1755,'Hospitalisation Details'!A1754:L4097,11,FALSE)</f>
        <v>tier - 1</v>
      </c>
      <c r="P1755" s="41" t="str">
        <f>VLOOKUP(A1755,'Hospitalisation Details'!A1754:L4097,12)</f>
        <v>R1021</v>
      </c>
      <c r="Q1755" s="44">
        <f ca="1">VLOOKUP(A1755,'Hospitalisation Details'!A1754:L4097,7,FALSE)</f>
        <v>33</v>
      </c>
    </row>
    <row r="1756" spans="1:17" ht="15.5" x14ac:dyDescent="0.35">
      <c r="A1756" s="29" t="s">
        <v>611</v>
      </c>
      <c r="B1756" s="30" t="str">
        <f>VLOOKUP(A1756,'Customer Names'!A1756:E4090,3,FALSE)</f>
        <v>Theriot</v>
      </c>
      <c r="C1756" s="31">
        <f>VLOOKUP(A1756,'Medical Examinations'!A1756:J4090,2,FALSE)</f>
        <v>18.54</v>
      </c>
      <c r="D1756" s="30">
        <f>VLOOKUP(A1756,'Medical Examinations'!A1756:J4090,4,FALSE)</f>
        <v>4.95</v>
      </c>
      <c r="E1756" s="32" t="str">
        <f>VLOOKUP(A1756,'Medical Examinations'!A1756:J4090,6,FALSE)</f>
        <v>No</v>
      </c>
      <c r="F1756" s="33" t="str">
        <f>VLOOKUP(A1756,'Medical Examinations'!A1756:J4090,7,FALSE)</f>
        <v>No</v>
      </c>
      <c r="G1756" s="33" t="str">
        <f>VLOOKUP(A1756,'Medical Examinations'!A1756:J4090,8,FALSE)</f>
        <v>No</v>
      </c>
      <c r="H1756" s="33">
        <f>VLOOKUP(A1756,'Medical Examinations'!A1756:J4090,9,FALSE)</f>
        <v>0</v>
      </c>
      <c r="I1756" s="33" t="str">
        <f>VLOOKUP(A1756,'Medical Examinations'!A1756:J4090,10,FALSE)</f>
        <v>No</v>
      </c>
      <c r="J1756" s="33" t="str">
        <f>VLOOKUP(A1756,'Medical Examinations'!A1756:J4090,3,FALSE)</f>
        <v>Normal weight</v>
      </c>
      <c r="K1756" s="33" t="str">
        <f>VLOOKUP(A1756,'Medical Examinations'!A1756:J4090,5,FALSE)</f>
        <v>Normal</v>
      </c>
      <c r="L1756" s="34">
        <f>VLOOKUP(Healthcare!A1756,'Hospitalisation Details'!A1756:L4098,6,FALSE)</f>
        <v>33123</v>
      </c>
      <c r="M1756" s="35">
        <f>VLOOKUP(A1756,'Hospitalisation Details'!A1756:L4098,9,FALSE)</f>
        <v>5054.05</v>
      </c>
      <c r="N1756" s="32" t="str">
        <f>VLOOKUP(Healthcare!A1756,'Hospitalisation Details'!A1756:L4098,10,FALSE)</f>
        <v>tier - 2</v>
      </c>
      <c r="O1756" s="33" t="str">
        <f>VLOOKUP(A1756,'Hospitalisation Details'!A1755:L4098,11,FALSE)</f>
        <v>tier - 2</v>
      </c>
      <c r="P1756" s="33" t="str">
        <f>VLOOKUP(A1756,'Hospitalisation Details'!A1755:L4098,12)</f>
        <v>R1013</v>
      </c>
      <c r="Q1756" s="36">
        <f ca="1">VLOOKUP(A1756,'Hospitalisation Details'!A1755:L4098,7,FALSE)</f>
        <v>36</v>
      </c>
    </row>
    <row r="1757" spans="1:17" ht="15.5" x14ac:dyDescent="0.35">
      <c r="A1757" s="37" t="s">
        <v>610</v>
      </c>
      <c r="B1757" s="38" t="str">
        <f>VLOOKUP(A1757,'Customer Names'!A1757:E4091,3,FALSE)</f>
        <v>Michalis</v>
      </c>
      <c r="C1757" s="39">
        <f>VLOOKUP(A1757,'Medical Examinations'!A1757:J4091,2,FALSE)</f>
        <v>32.18</v>
      </c>
      <c r="D1757" s="38">
        <f>VLOOKUP(A1757,'Medical Examinations'!A1757:J4091,4,FALSE)</f>
        <v>6.44</v>
      </c>
      <c r="E1757" s="40" t="str">
        <f>VLOOKUP(A1757,'Medical Examinations'!A1757:J4091,6,FALSE)</f>
        <v>Yes</v>
      </c>
      <c r="F1757" s="41" t="str">
        <f>VLOOKUP(A1757,'Medical Examinations'!A1757:J4091,7,FALSE)</f>
        <v>No</v>
      </c>
      <c r="G1757" s="41" t="str">
        <f>VLOOKUP(A1757,'Medical Examinations'!A1757:J4091,8,FALSE)</f>
        <v>Yes</v>
      </c>
      <c r="H1757" s="41">
        <f>VLOOKUP(A1757,'Medical Examinations'!A1757:J4091,9,FALSE)</f>
        <v>1</v>
      </c>
      <c r="I1757" s="41" t="str">
        <f>VLOOKUP(A1757,'Medical Examinations'!A1757:J4091,10,FALSE)</f>
        <v>No</v>
      </c>
      <c r="J1757" s="41" t="str">
        <f>VLOOKUP(A1757,'Medical Examinations'!A1757:J4091,3,FALSE)</f>
        <v>Obesity</v>
      </c>
      <c r="K1757" s="41" t="str">
        <f>VLOOKUP(A1757,'Medical Examinations'!A1757:J4091,5,FALSE)</f>
        <v>Diabetese</v>
      </c>
      <c r="L1757" s="42">
        <f>VLOOKUP(Healthcare!A1757,'Hospitalisation Details'!A1757:L4099,6,FALSE)</f>
        <v>35640</v>
      </c>
      <c r="M1757" s="43">
        <f>VLOOKUP(A1757,'Hospitalisation Details'!A1757:L4099,9,FALSE)</f>
        <v>5045.1499999999996</v>
      </c>
      <c r="N1757" s="40" t="str">
        <f>VLOOKUP(Healthcare!A1757,'Hospitalisation Details'!A1757:L4099,10,FALSE)</f>
        <v>tier - 2</v>
      </c>
      <c r="O1757" s="41" t="str">
        <f>VLOOKUP(A1757,'Hospitalisation Details'!A1756:L4099,11,FALSE)</f>
        <v>tier - 2</v>
      </c>
      <c r="P1757" s="41" t="str">
        <f>VLOOKUP(A1757,'Hospitalisation Details'!A1756:L4099,12)</f>
        <v>R1012</v>
      </c>
      <c r="Q1757" s="44">
        <f ca="1">VLOOKUP(A1757,'Hospitalisation Details'!A1756:L4099,7,FALSE)</f>
        <v>29</v>
      </c>
    </row>
    <row r="1758" spans="1:17" ht="15.5" x14ac:dyDescent="0.35">
      <c r="A1758" s="29" t="s">
        <v>609</v>
      </c>
      <c r="B1758" s="30" t="str">
        <f>VLOOKUP(A1758,'Customer Names'!A1758:E4092,3,FALSE)</f>
        <v>Hall</v>
      </c>
      <c r="C1758" s="31">
        <f>VLOOKUP(A1758,'Medical Examinations'!A1758:J4092,2,FALSE)</f>
        <v>37.380000000000003</v>
      </c>
      <c r="D1758" s="30">
        <f>VLOOKUP(A1758,'Medical Examinations'!A1758:J4092,4,FALSE)</f>
        <v>6.05</v>
      </c>
      <c r="E1758" s="32" t="str">
        <f>VLOOKUP(A1758,'Medical Examinations'!A1758:J4092,6,FALSE)</f>
        <v>Yes</v>
      </c>
      <c r="F1758" s="33" t="str">
        <f>VLOOKUP(A1758,'Medical Examinations'!A1758:J4092,7,FALSE)</f>
        <v>No</v>
      </c>
      <c r="G1758" s="33" t="str">
        <f>VLOOKUP(A1758,'Medical Examinations'!A1758:J4092,8,FALSE)</f>
        <v>No</v>
      </c>
      <c r="H1758" s="33">
        <f>VLOOKUP(A1758,'Medical Examinations'!A1758:J4092,9,FALSE)</f>
        <v>0</v>
      </c>
      <c r="I1758" s="33" t="str">
        <f>VLOOKUP(A1758,'Medical Examinations'!A1758:J4092,10,FALSE)</f>
        <v>No</v>
      </c>
      <c r="J1758" s="33" t="str">
        <f>VLOOKUP(A1758,'Medical Examinations'!A1758:J4092,3,FALSE)</f>
        <v>Obesity</v>
      </c>
      <c r="K1758" s="33" t="str">
        <f>VLOOKUP(A1758,'Medical Examinations'!A1758:J4092,5,FALSE)</f>
        <v>Prediabetese</v>
      </c>
      <c r="L1758" s="34">
        <f>VLOOKUP(Healthcare!A1758,'Hospitalisation Details'!A1758:L4100,6,FALSE)</f>
        <v>37180</v>
      </c>
      <c r="M1758" s="35">
        <f>VLOOKUP(A1758,'Hospitalisation Details'!A1758:L4100,9,FALSE)</f>
        <v>5043.13</v>
      </c>
      <c r="N1758" s="32" t="str">
        <f>VLOOKUP(Healthcare!A1758,'Hospitalisation Details'!A1758:L4100,10,FALSE)</f>
        <v>tier - 2</v>
      </c>
      <c r="O1758" s="33" t="str">
        <f>VLOOKUP(A1758,'Hospitalisation Details'!A1757:L4100,11,FALSE)</f>
        <v>tier - 3</v>
      </c>
      <c r="P1758" s="33" t="str">
        <f>VLOOKUP(A1758,'Hospitalisation Details'!A1757:L4100,12)</f>
        <v>R1011</v>
      </c>
      <c r="Q1758" s="36">
        <f ca="1">VLOOKUP(A1758,'Hospitalisation Details'!A1757:L4100,7,FALSE)</f>
        <v>24</v>
      </c>
    </row>
    <row r="1759" spans="1:17" ht="15.5" x14ac:dyDescent="0.35">
      <c r="A1759" s="37" t="s">
        <v>608</v>
      </c>
      <c r="B1759" s="38" t="str">
        <f>VLOOKUP(A1759,'Customer Names'!A1759:E4093,3,FALSE)</f>
        <v>Tjong Clemons</v>
      </c>
      <c r="C1759" s="39">
        <f>VLOOKUP(A1759,'Medical Examinations'!A1759:J4093,2,FALSE)</f>
        <v>31.12</v>
      </c>
      <c r="D1759" s="38">
        <f>VLOOKUP(A1759,'Medical Examinations'!A1759:J4093,4,FALSE)</f>
        <v>4.76</v>
      </c>
      <c r="E1759" s="40" t="str">
        <f>VLOOKUP(A1759,'Medical Examinations'!A1759:J4093,6,FALSE)</f>
        <v>Yes</v>
      </c>
      <c r="F1759" s="41" t="str">
        <f>VLOOKUP(A1759,'Medical Examinations'!A1759:J4093,7,FALSE)</f>
        <v>No</v>
      </c>
      <c r="G1759" s="41" t="str">
        <f>VLOOKUP(A1759,'Medical Examinations'!A1759:J4093,8,FALSE)</f>
        <v>Yes</v>
      </c>
      <c r="H1759" s="41">
        <f>VLOOKUP(A1759,'Medical Examinations'!A1759:J4093,9,FALSE)</f>
        <v>1</v>
      </c>
      <c r="I1759" s="41" t="str">
        <f>VLOOKUP(A1759,'Medical Examinations'!A1759:J4093,10,FALSE)</f>
        <v>No</v>
      </c>
      <c r="J1759" s="41" t="str">
        <f>VLOOKUP(A1759,'Medical Examinations'!A1759:J4093,3,FALSE)</f>
        <v>Obesity</v>
      </c>
      <c r="K1759" s="41" t="str">
        <f>VLOOKUP(A1759,'Medical Examinations'!A1759:J4093,5,FALSE)</f>
        <v>Normal</v>
      </c>
      <c r="L1759" s="42">
        <f>VLOOKUP(Healthcare!A1759,'Hospitalisation Details'!A1759:L4101,6,FALSE)</f>
        <v>35768</v>
      </c>
      <c r="M1759" s="43">
        <f>VLOOKUP(A1759,'Hospitalisation Details'!A1759:L4101,9,FALSE)</f>
        <v>5038.57</v>
      </c>
      <c r="N1759" s="40" t="str">
        <f>VLOOKUP(Healthcare!A1759,'Hospitalisation Details'!A1759:L4101,10,FALSE)</f>
        <v>tier - 2</v>
      </c>
      <c r="O1759" s="41" t="str">
        <f>VLOOKUP(A1759,'Hospitalisation Details'!A1758:L4101,11,FALSE)</f>
        <v>tier - 2</v>
      </c>
      <c r="P1759" s="41" t="str">
        <f>VLOOKUP(A1759,'Hospitalisation Details'!A1758:L4101,12)</f>
        <v>R1025</v>
      </c>
      <c r="Q1759" s="44">
        <f ca="1">VLOOKUP(A1759,'Hospitalisation Details'!A1758:L4101,7,FALSE)</f>
        <v>28</v>
      </c>
    </row>
    <row r="1760" spans="1:17" ht="15.5" x14ac:dyDescent="0.35">
      <c r="A1760" s="29" t="s">
        <v>607</v>
      </c>
      <c r="B1760" s="30" t="str">
        <f>VLOOKUP(A1760,'Customer Names'!A1760:E4094,3,FALSE)</f>
        <v>Palma</v>
      </c>
      <c r="C1760" s="31">
        <f>VLOOKUP(A1760,'Medical Examinations'!A1760:J4094,2,FALSE)</f>
        <v>22.01</v>
      </c>
      <c r="D1760" s="30">
        <f>VLOOKUP(A1760,'Medical Examinations'!A1760:J4094,4,FALSE)</f>
        <v>6.72</v>
      </c>
      <c r="E1760" s="32" t="str">
        <f>VLOOKUP(A1760,'Medical Examinations'!A1760:J4094,6,FALSE)</f>
        <v>Yes</v>
      </c>
      <c r="F1760" s="33" t="str">
        <f>VLOOKUP(A1760,'Medical Examinations'!A1760:J4094,7,FALSE)</f>
        <v>No</v>
      </c>
      <c r="G1760" s="33" t="str">
        <f>VLOOKUP(A1760,'Medical Examinations'!A1760:J4094,8,FALSE)</f>
        <v>No</v>
      </c>
      <c r="H1760" s="33">
        <f>VLOOKUP(A1760,'Medical Examinations'!A1760:J4094,9,FALSE)</f>
        <v>1</v>
      </c>
      <c r="I1760" s="33" t="str">
        <f>VLOOKUP(A1760,'Medical Examinations'!A1760:J4094,10,FALSE)</f>
        <v>No</v>
      </c>
      <c r="J1760" s="33" t="str">
        <f>VLOOKUP(A1760,'Medical Examinations'!A1760:J4094,3,FALSE)</f>
        <v>Normal weight</v>
      </c>
      <c r="K1760" s="33" t="str">
        <f>VLOOKUP(A1760,'Medical Examinations'!A1760:J4094,5,FALSE)</f>
        <v>Diabetese</v>
      </c>
      <c r="L1760" s="34">
        <f>VLOOKUP(Healthcare!A1760,'Hospitalisation Details'!A1760:L4102,6,FALSE)</f>
        <v>35245</v>
      </c>
      <c r="M1760" s="35">
        <f>VLOOKUP(A1760,'Hospitalisation Details'!A1760:L4102,9,FALSE)</f>
        <v>5034.1000000000004</v>
      </c>
      <c r="N1760" s="32" t="str">
        <f>VLOOKUP(Healthcare!A1760,'Hospitalisation Details'!A1760:L4102,10,FALSE)</f>
        <v>tier - 2</v>
      </c>
      <c r="O1760" s="33" t="str">
        <f>VLOOKUP(A1760,'Hospitalisation Details'!A1759:L4102,11,FALSE)</f>
        <v>tier - 2</v>
      </c>
      <c r="P1760" s="33" t="str">
        <f>VLOOKUP(A1760,'Hospitalisation Details'!A1759:L4102,12)</f>
        <v>R1013</v>
      </c>
      <c r="Q1760" s="36">
        <f ca="1">VLOOKUP(A1760,'Hospitalisation Details'!A1759:L4102,7,FALSE)</f>
        <v>30</v>
      </c>
    </row>
    <row r="1761" spans="1:17" ht="15.5" x14ac:dyDescent="0.35">
      <c r="A1761" s="37" t="s">
        <v>606</v>
      </c>
      <c r="B1761" s="38" t="str">
        <f>VLOOKUP(A1761,'Customer Names'!A1761:E4095,3,FALSE)</f>
        <v>Takaoka</v>
      </c>
      <c r="C1761" s="39">
        <f>VLOOKUP(A1761,'Medical Examinations'!A1761:J4095,2,FALSE)</f>
        <v>27.645</v>
      </c>
      <c r="D1761" s="38">
        <f>VLOOKUP(A1761,'Medical Examinations'!A1761:J4095,4,FALSE)</f>
        <v>5.7</v>
      </c>
      <c r="E1761" s="40" t="str">
        <f>VLOOKUP(A1761,'Medical Examinations'!A1761:J4095,6,FALSE)</f>
        <v>No</v>
      </c>
      <c r="F1761" s="41" t="str">
        <f>VLOOKUP(A1761,'Medical Examinations'!A1761:J4095,7,FALSE)</f>
        <v>No</v>
      </c>
      <c r="G1761" s="41" t="str">
        <f>VLOOKUP(A1761,'Medical Examinations'!A1761:J4095,8,FALSE)</f>
        <v>No</v>
      </c>
      <c r="H1761" s="41">
        <f>VLOOKUP(A1761,'Medical Examinations'!A1761:J4095,9,FALSE)</f>
        <v>0</v>
      </c>
      <c r="I1761" s="41" t="str">
        <f>VLOOKUP(A1761,'Medical Examinations'!A1761:J4095,10,FALSE)</f>
        <v>No</v>
      </c>
      <c r="J1761" s="41" t="str">
        <f>VLOOKUP(A1761,'Medical Examinations'!A1761:J4095,3,FALSE)</f>
        <v>Overweight</v>
      </c>
      <c r="K1761" s="41" t="str">
        <f>VLOOKUP(A1761,'Medical Examinations'!A1761:J4095,5,FALSE)</f>
        <v>Prediabetese</v>
      </c>
      <c r="L1761" s="42">
        <f>VLOOKUP(Healthcare!A1761,'Hospitalisation Details'!A1761:L4103,6,FALSE)</f>
        <v>33491</v>
      </c>
      <c r="M1761" s="43">
        <f>VLOOKUP(A1761,'Hospitalisation Details'!A1761:L4103,9,FALSE)</f>
        <v>5031.2700000000004</v>
      </c>
      <c r="N1761" s="40" t="str">
        <f>VLOOKUP(Healthcare!A1761,'Hospitalisation Details'!A1761:L4103,10,FALSE)</f>
        <v>tier - 3</v>
      </c>
      <c r="O1761" s="41" t="str">
        <f>VLOOKUP(A1761,'Hospitalisation Details'!A1760:L4103,11,FALSE)</f>
        <v>tier - 1</v>
      </c>
      <c r="P1761" s="41" t="str">
        <f>VLOOKUP(A1761,'Hospitalisation Details'!A1760:L4103,12)</f>
        <v>R1016</v>
      </c>
      <c r="Q1761" s="44">
        <f ca="1">VLOOKUP(A1761,'Hospitalisation Details'!A1760:L4103,7,FALSE)</f>
        <v>35</v>
      </c>
    </row>
    <row r="1762" spans="1:17" ht="15.5" x14ac:dyDescent="0.35">
      <c r="A1762" s="29" t="s">
        <v>605</v>
      </c>
      <c r="B1762" s="30" t="str">
        <f>VLOOKUP(A1762,'Customer Names'!A1762:E4096,3,FALSE)</f>
        <v>Sherman</v>
      </c>
      <c r="C1762" s="31">
        <f>VLOOKUP(A1762,'Medical Examinations'!A1762:J4096,2,FALSE)</f>
        <v>29.64</v>
      </c>
      <c r="D1762" s="30">
        <f>VLOOKUP(A1762,'Medical Examinations'!A1762:J4096,4,FALSE)</f>
        <v>5.31</v>
      </c>
      <c r="E1762" s="32" t="str">
        <f>VLOOKUP(A1762,'Medical Examinations'!A1762:J4096,6,FALSE)</f>
        <v>Yes</v>
      </c>
      <c r="F1762" s="33" t="str">
        <f>VLOOKUP(A1762,'Medical Examinations'!A1762:J4096,7,FALSE)</f>
        <v>No</v>
      </c>
      <c r="G1762" s="33" t="str">
        <f>VLOOKUP(A1762,'Medical Examinations'!A1762:J4096,8,FALSE)</f>
        <v>No</v>
      </c>
      <c r="H1762" s="33">
        <f>VLOOKUP(A1762,'Medical Examinations'!A1762:J4096,9,FALSE)</f>
        <v>0</v>
      </c>
      <c r="I1762" s="33" t="str">
        <f>VLOOKUP(A1762,'Medical Examinations'!A1762:J4096,10,FALSE)</f>
        <v>No</v>
      </c>
      <c r="J1762" s="33" t="str">
        <f>VLOOKUP(A1762,'Medical Examinations'!A1762:J4096,3,FALSE)</f>
        <v>Overweight</v>
      </c>
      <c r="K1762" s="33" t="str">
        <f>VLOOKUP(A1762,'Medical Examinations'!A1762:J4096,5,FALSE)</f>
        <v>Normal</v>
      </c>
      <c r="L1762" s="34">
        <f>VLOOKUP(Healthcare!A1762,'Hospitalisation Details'!A1762:L4104,6,FALSE)</f>
        <v>35061</v>
      </c>
      <c r="M1762" s="35">
        <f>VLOOKUP(A1762,'Hospitalisation Details'!A1762:L4104,9,FALSE)</f>
        <v>5028.1499999999996</v>
      </c>
      <c r="N1762" s="32" t="str">
        <f>VLOOKUP(Healthcare!A1762,'Hospitalisation Details'!A1762:L4104,10,FALSE)</f>
        <v>tier - 1</v>
      </c>
      <c r="O1762" s="33" t="str">
        <f>VLOOKUP(A1762,'Hospitalisation Details'!A1761:L4104,11,FALSE)</f>
        <v>tier - 2</v>
      </c>
      <c r="P1762" s="33" t="str">
        <f>VLOOKUP(A1762,'Hospitalisation Details'!A1761:L4104,12)</f>
        <v>R1012</v>
      </c>
      <c r="Q1762" s="36">
        <f ca="1">VLOOKUP(A1762,'Hospitalisation Details'!A1761:L4104,7,FALSE)</f>
        <v>30</v>
      </c>
    </row>
    <row r="1763" spans="1:17" ht="15.5" x14ac:dyDescent="0.35">
      <c r="A1763" s="37" t="s">
        <v>604</v>
      </c>
      <c r="B1763" s="38" t="str">
        <f>VLOOKUP(A1763,'Customer Names'!A1763:E4097,3,FALSE)</f>
        <v>Andre</v>
      </c>
      <c r="C1763" s="39">
        <f>VLOOKUP(A1763,'Medical Examinations'!A1763:J4097,2,FALSE)</f>
        <v>33.700000000000003</v>
      </c>
      <c r="D1763" s="38">
        <f>VLOOKUP(A1763,'Medical Examinations'!A1763:J4097,4,FALSE)</f>
        <v>4.32</v>
      </c>
      <c r="E1763" s="40" t="str">
        <f>VLOOKUP(A1763,'Medical Examinations'!A1763:J4097,6,FALSE)</f>
        <v>Yes</v>
      </c>
      <c r="F1763" s="41" t="str">
        <f>VLOOKUP(A1763,'Medical Examinations'!A1763:J4097,7,FALSE)</f>
        <v>No</v>
      </c>
      <c r="G1763" s="41" t="str">
        <f>VLOOKUP(A1763,'Medical Examinations'!A1763:J4097,8,FALSE)</f>
        <v>No</v>
      </c>
      <c r="H1763" s="41">
        <f>VLOOKUP(A1763,'Medical Examinations'!A1763:J4097,9,FALSE)</f>
        <v>1</v>
      </c>
      <c r="I1763" s="41" t="str">
        <f>VLOOKUP(A1763,'Medical Examinations'!A1763:J4097,10,FALSE)</f>
        <v>No</v>
      </c>
      <c r="J1763" s="41" t="str">
        <f>VLOOKUP(A1763,'Medical Examinations'!A1763:J4097,3,FALSE)</f>
        <v>Obesity</v>
      </c>
      <c r="K1763" s="41" t="str">
        <f>VLOOKUP(A1763,'Medical Examinations'!A1763:J4097,5,FALSE)</f>
        <v>Normal</v>
      </c>
      <c r="L1763" s="42">
        <f>VLOOKUP(Healthcare!A1763,'Hospitalisation Details'!A1763:L4105,6,FALSE)</f>
        <v>36108</v>
      </c>
      <c r="M1763" s="43">
        <f>VLOOKUP(A1763,'Hospitalisation Details'!A1763:L4105,9,FALSE)</f>
        <v>5012.47</v>
      </c>
      <c r="N1763" s="40" t="str">
        <f>VLOOKUP(Healthcare!A1763,'Hospitalisation Details'!A1763:L4105,10,FALSE)</f>
        <v>tier - 2</v>
      </c>
      <c r="O1763" s="41" t="str">
        <f>VLOOKUP(A1763,'Hospitalisation Details'!A1762:L4105,11,FALSE)</f>
        <v>tier - 3</v>
      </c>
      <c r="P1763" s="41" t="str">
        <f>VLOOKUP(A1763,'Hospitalisation Details'!A1762:L4105,12)</f>
        <v>R1011</v>
      </c>
      <c r="Q1763" s="44">
        <f ca="1">VLOOKUP(A1763,'Hospitalisation Details'!A1762:L4105,7,FALSE)</f>
        <v>27</v>
      </c>
    </row>
    <row r="1764" spans="1:17" ht="15.5" x14ac:dyDescent="0.35">
      <c r="A1764" s="29" t="s">
        <v>603</v>
      </c>
      <c r="B1764" s="30" t="str">
        <f>VLOOKUP(A1764,'Customer Names'!A1764:E4098,3,FALSE)</f>
        <v>Switt</v>
      </c>
      <c r="C1764" s="31">
        <f>VLOOKUP(A1764,'Medical Examinations'!A1764:J4098,2,FALSE)</f>
        <v>27.5</v>
      </c>
      <c r="D1764" s="30">
        <f>VLOOKUP(A1764,'Medical Examinations'!A1764:J4098,4,FALSE)</f>
        <v>4.2300000000000004</v>
      </c>
      <c r="E1764" s="32" t="str">
        <f>VLOOKUP(A1764,'Medical Examinations'!A1764:J4098,6,FALSE)</f>
        <v>Yes</v>
      </c>
      <c r="F1764" s="33" t="str">
        <f>VLOOKUP(A1764,'Medical Examinations'!A1764:J4098,7,FALSE)</f>
        <v>No</v>
      </c>
      <c r="G1764" s="33" t="str">
        <f>VLOOKUP(A1764,'Medical Examinations'!A1764:J4098,8,FALSE)</f>
        <v>No</v>
      </c>
      <c r="H1764" s="33">
        <f>VLOOKUP(A1764,'Medical Examinations'!A1764:J4098,9,FALSE)</f>
        <v>1</v>
      </c>
      <c r="I1764" s="33" t="str">
        <f>VLOOKUP(A1764,'Medical Examinations'!A1764:J4098,10,FALSE)</f>
        <v>No</v>
      </c>
      <c r="J1764" s="33" t="str">
        <f>VLOOKUP(A1764,'Medical Examinations'!A1764:J4098,3,FALSE)</f>
        <v>Overweight</v>
      </c>
      <c r="K1764" s="33" t="str">
        <f>VLOOKUP(A1764,'Medical Examinations'!A1764:J4098,5,FALSE)</f>
        <v>Normal</v>
      </c>
      <c r="L1764" s="34">
        <f>VLOOKUP(Healthcare!A1764,'Hospitalisation Details'!A1764:L4106,6,FALSE)</f>
        <v>35984</v>
      </c>
      <c r="M1764" s="35">
        <f>VLOOKUP(A1764,'Hospitalisation Details'!A1764:L4106,9,FALSE)</f>
        <v>5003.8500000000004</v>
      </c>
      <c r="N1764" s="32" t="str">
        <f>VLOOKUP(Healthcare!A1764,'Hospitalisation Details'!A1764:L4106,10,FALSE)</f>
        <v>tier - 2</v>
      </c>
      <c r="O1764" s="33" t="str">
        <f>VLOOKUP(A1764,'Hospitalisation Details'!A1763:L4106,11,FALSE)</f>
        <v>tier - 3</v>
      </c>
      <c r="P1764" s="33" t="str">
        <f>VLOOKUP(A1764,'Hospitalisation Details'!A1763:L4106,12)</f>
        <v>R1011</v>
      </c>
      <c r="Q1764" s="36">
        <f ca="1">VLOOKUP(A1764,'Hospitalisation Details'!A1763:L4106,7,FALSE)</f>
        <v>28</v>
      </c>
    </row>
    <row r="1765" spans="1:17" ht="15.5" x14ac:dyDescent="0.35">
      <c r="A1765" s="37" t="s">
        <v>602</v>
      </c>
      <c r="B1765" s="38" t="str">
        <f>VLOOKUP(A1765,'Customer Names'!A1765:E4099,3,FALSE)</f>
        <v>Erickson</v>
      </c>
      <c r="C1765" s="39">
        <f>VLOOKUP(A1765,'Medical Examinations'!A1765:J4099,2,FALSE)</f>
        <v>16.12</v>
      </c>
      <c r="D1765" s="38">
        <f>VLOOKUP(A1765,'Medical Examinations'!A1765:J4099,4,FALSE)</f>
        <v>6.09</v>
      </c>
      <c r="E1765" s="40" t="str">
        <f>VLOOKUP(A1765,'Medical Examinations'!A1765:J4099,6,FALSE)</f>
        <v>No</v>
      </c>
      <c r="F1765" s="41" t="str">
        <f>VLOOKUP(A1765,'Medical Examinations'!A1765:J4099,7,FALSE)</f>
        <v>No</v>
      </c>
      <c r="G1765" s="41" t="str">
        <f>VLOOKUP(A1765,'Medical Examinations'!A1765:J4099,8,FALSE)</f>
        <v>No</v>
      </c>
      <c r="H1765" s="41">
        <f>VLOOKUP(A1765,'Medical Examinations'!A1765:J4099,9,FALSE)</f>
        <v>0</v>
      </c>
      <c r="I1765" s="41" t="str">
        <f>VLOOKUP(A1765,'Medical Examinations'!A1765:J4099,10,FALSE)</f>
        <v>No</v>
      </c>
      <c r="J1765" s="41" t="str">
        <f>VLOOKUP(A1765,'Medical Examinations'!A1765:J4099,3,FALSE)</f>
        <v>Underweight</v>
      </c>
      <c r="K1765" s="41" t="str">
        <f>VLOOKUP(A1765,'Medical Examinations'!A1765:J4099,5,FALSE)</f>
        <v>Prediabetese</v>
      </c>
      <c r="L1765" s="42">
        <f>VLOOKUP(Healthcare!A1765,'Hospitalisation Details'!A1765:L4107,6,FALSE)</f>
        <v>35590</v>
      </c>
      <c r="M1765" s="43">
        <f>VLOOKUP(A1765,'Hospitalisation Details'!A1765:L4107,9,FALSE)</f>
        <v>5003.7700000000004</v>
      </c>
      <c r="N1765" s="40" t="str">
        <f>VLOOKUP(Healthcare!A1765,'Hospitalisation Details'!A1765:L4107,10,FALSE)</f>
        <v>tier - 2</v>
      </c>
      <c r="O1765" s="41" t="str">
        <f>VLOOKUP(A1765,'Hospitalisation Details'!A1764:L4107,11,FALSE)</f>
        <v>tier - 3</v>
      </c>
      <c r="P1765" s="41" t="str">
        <f>VLOOKUP(A1765,'Hospitalisation Details'!A1764:L4107,12)</f>
        <v>R1013</v>
      </c>
      <c r="Q1765" s="44">
        <f ca="1">VLOOKUP(A1765,'Hospitalisation Details'!A1764:L4107,7,FALSE)</f>
        <v>29</v>
      </c>
    </row>
    <row r="1766" spans="1:17" ht="15.5" x14ac:dyDescent="0.35">
      <c r="A1766" s="29" t="s">
        <v>601</v>
      </c>
      <c r="B1766" s="30" t="str">
        <f>VLOOKUP(A1766,'Customer Names'!A1766:E4100,3,FALSE)</f>
        <v>Miller</v>
      </c>
      <c r="C1766" s="31">
        <f>VLOOKUP(A1766,'Medical Examinations'!A1766:J4100,2,FALSE)</f>
        <v>26.73</v>
      </c>
      <c r="D1766" s="30">
        <f>VLOOKUP(A1766,'Medical Examinations'!A1766:J4100,4,FALSE)</f>
        <v>4.74</v>
      </c>
      <c r="E1766" s="32" t="str">
        <f>VLOOKUP(A1766,'Medical Examinations'!A1766:J4100,6,FALSE)</f>
        <v>Yes</v>
      </c>
      <c r="F1766" s="33" t="str">
        <f>VLOOKUP(A1766,'Medical Examinations'!A1766:J4100,7,FALSE)</f>
        <v>No</v>
      </c>
      <c r="G1766" s="33" t="str">
        <f>VLOOKUP(A1766,'Medical Examinations'!A1766:J4100,8,FALSE)</f>
        <v>No</v>
      </c>
      <c r="H1766" s="33">
        <f>VLOOKUP(A1766,'Medical Examinations'!A1766:J4100,9,FALSE)</f>
        <v>1</v>
      </c>
      <c r="I1766" s="33" t="str">
        <f>VLOOKUP(A1766,'Medical Examinations'!A1766:J4100,10,FALSE)</f>
        <v>No</v>
      </c>
      <c r="J1766" s="33" t="str">
        <f>VLOOKUP(A1766,'Medical Examinations'!A1766:J4100,3,FALSE)</f>
        <v>Overweight</v>
      </c>
      <c r="K1766" s="33" t="str">
        <f>VLOOKUP(A1766,'Medical Examinations'!A1766:J4100,5,FALSE)</f>
        <v>Normal</v>
      </c>
      <c r="L1766" s="34">
        <f>VLOOKUP(Healthcare!A1766,'Hospitalisation Details'!A1766:L4108,6,FALSE)</f>
        <v>36042</v>
      </c>
      <c r="M1766" s="35">
        <f>VLOOKUP(A1766,'Hospitalisation Details'!A1766:L4108,9,FALSE)</f>
        <v>5002.78</v>
      </c>
      <c r="N1766" s="32" t="str">
        <f>VLOOKUP(Healthcare!A1766,'Hospitalisation Details'!A1766:L4108,10,FALSE)</f>
        <v>tier - 2</v>
      </c>
      <c r="O1766" s="33" t="str">
        <f>VLOOKUP(A1766,'Hospitalisation Details'!A1765:L4108,11,FALSE)</f>
        <v>tier - 2</v>
      </c>
      <c r="P1766" s="33" t="str">
        <f>VLOOKUP(A1766,'Hospitalisation Details'!A1765:L4108,12)</f>
        <v>R1013</v>
      </c>
      <c r="Q1766" s="36">
        <f ca="1">VLOOKUP(A1766,'Hospitalisation Details'!A1765:L4108,7,FALSE)</f>
        <v>28</v>
      </c>
    </row>
    <row r="1767" spans="1:17" ht="15.5" x14ac:dyDescent="0.35">
      <c r="A1767" s="37" t="s">
        <v>600</v>
      </c>
      <c r="B1767" s="38" t="str">
        <f>VLOOKUP(A1767,'Customer Names'!A1767:E4101,3,FALSE)</f>
        <v>Whitbeck</v>
      </c>
      <c r="C1767" s="39">
        <f>VLOOKUP(A1767,'Medical Examinations'!A1767:J4101,2,FALSE)</f>
        <v>37.25</v>
      </c>
      <c r="D1767" s="38">
        <f>VLOOKUP(A1767,'Medical Examinations'!A1767:J4101,4,FALSE)</f>
        <v>6.23</v>
      </c>
      <c r="E1767" s="40" t="str">
        <f>VLOOKUP(A1767,'Medical Examinations'!A1767:J4101,6,FALSE)</f>
        <v>Yes</v>
      </c>
      <c r="F1767" s="41" t="str">
        <f>VLOOKUP(A1767,'Medical Examinations'!A1767:J4101,7,FALSE)</f>
        <v>No</v>
      </c>
      <c r="G1767" s="41" t="str">
        <f>VLOOKUP(A1767,'Medical Examinations'!A1767:J4101,8,FALSE)</f>
        <v>No</v>
      </c>
      <c r="H1767" s="41">
        <f>VLOOKUP(A1767,'Medical Examinations'!A1767:J4101,9,FALSE)</f>
        <v>0</v>
      </c>
      <c r="I1767" s="41" t="str">
        <f>VLOOKUP(A1767,'Medical Examinations'!A1767:J4101,10,FALSE)</f>
        <v>No</v>
      </c>
      <c r="J1767" s="41" t="str">
        <f>VLOOKUP(A1767,'Medical Examinations'!A1767:J4101,3,FALSE)</f>
        <v>Obesity</v>
      </c>
      <c r="K1767" s="41" t="str">
        <f>VLOOKUP(A1767,'Medical Examinations'!A1767:J4101,5,FALSE)</f>
        <v>Prediabetese</v>
      </c>
      <c r="L1767" s="42">
        <f>VLOOKUP(Healthcare!A1767,'Hospitalisation Details'!A1767:L4109,6,FALSE)</f>
        <v>37169</v>
      </c>
      <c r="M1767" s="43">
        <f>VLOOKUP(A1767,'Hospitalisation Details'!A1767:L4109,9,FALSE)</f>
        <v>4999.04</v>
      </c>
      <c r="N1767" s="40" t="str">
        <f>VLOOKUP(Healthcare!A1767,'Hospitalisation Details'!A1767:L4109,10,FALSE)</f>
        <v>tier - 2</v>
      </c>
      <c r="O1767" s="41" t="str">
        <f>VLOOKUP(A1767,'Hospitalisation Details'!A1766:L4109,11,FALSE)</f>
        <v>tier - 2</v>
      </c>
      <c r="P1767" s="41" t="str">
        <f>VLOOKUP(A1767,'Hospitalisation Details'!A1766:L4109,12)</f>
        <v>R1011</v>
      </c>
      <c r="Q1767" s="44">
        <f ca="1">VLOOKUP(A1767,'Hospitalisation Details'!A1766:L4109,7,FALSE)</f>
        <v>24</v>
      </c>
    </row>
    <row r="1768" spans="1:17" ht="15.5" x14ac:dyDescent="0.35">
      <c r="A1768" s="29" t="s">
        <v>599</v>
      </c>
      <c r="B1768" s="30" t="str">
        <f>VLOOKUP(A1768,'Customer Names'!A1768:E4102,3,FALSE)</f>
        <v>Auer</v>
      </c>
      <c r="C1768" s="31">
        <f>VLOOKUP(A1768,'Medical Examinations'!A1768:J4102,2,FALSE)</f>
        <v>23.56</v>
      </c>
      <c r="D1768" s="30">
        <f>VLOOKUP(A1768,'Medical Examinations'!A1768:J4102,4,FALSE)</f>
        <v>5.45</v>
      </c>
      <c r="E1768" s="32" t="str">
        <f>VLOOKUP(A1768,'Medical Examinations'!A1768:J4102,6,FALSE)</f>
        <v>Yes</v>
      </c>
      <c r="F1768" s="33" t="str">
        <f>VLOOKUP(A1768,'Medical Examinations'!A1768:J4102,7,FALSE)</f>
        <v>No</v>
      </c>
      <c r="G1768" s="33" t="str">
        <f>VLOOKUP(A1768,'Medical Examinations'!A1768:J4102,8,FALSE)</f>
        <v>No</v>
      </c>
      <c r="H1768" s="33">
        <f>VLOOKUP(A1768,'Medical Examinations'!A1768:J4102,9,FALSE)</f>
        <v>1</v>
      </c>
      <c r="I1768" s="33" t="str">
        <f>VLOOKUP(A1768,'Medical Examinations'!A1768:J4102,10,FALSE)</f>
        <v>No</v>
      </c>
      <c r="J1768" s="33" t="str">
        <f>VLOOKUP(A1768,'Medical Examinations'!A1768:J4102,3,FALSE)</f>
        <v>Normal weight</v>
      </c>
      <c r="K1768" s="33" t="str">
        <f>VLOOKUP(A1768,'Medical Examinations'!A1768:J4102,5,FALSE)</f>
        <v>Normal</v>
      </c>
      <c r="L1768" s="34">
        <f>VLOOKUP(Healthcare!A1768,'Hospitalisation Details'!A1768:L4110,6,FALSE)</f>
        <v>35970</v>
      </c>
      <c r="M1768" s="35">
        <f>VLOOKUP(A1768,'Hospitalisation Details'!A1768:L4110,9,FALSE)</f>
        <v>4992.38</v>
      </c>
      <c r="N1768" s="32" t="str">
        <f>VLOOKUP(Healthcare!A1768,'Hospitalisation Details'!A1768:L4110,10,FALSE)</f>
        <v>tier - 2</v>
      </c>
      <c r="O1768" s="33" t="str">
        <f>VLOOKUP(A1768,'Hospitalisation Details'!A1767:L4110,11,FALSE)</f>
        <v>tier - 3</v>
      </c>
      <c r="P1768" s="33" t="str">
        <f>VLOOKUP(A1768,'Hospitalisation Details'!A1767:L4110,12)</f>
        <v>R1024</v>
      </c>
      <c r="Q1768" s="36">
        <f ca="1">VLOOKUP(A1768,'Hospitalisation Details'!A1767:L4110,7,FALSE)</f>
        <v>28</v>
      </c>
    </row>
    <row r="1769" spans="1:17" ht="15.5" x14ac:dyDescent="0.35">
      <c r="A1769" s="37" t="s">
        <v>598</v>
      </c>
      <c r="B1769" s="38" t="str">
        <f>VLOOKUP(A1769,'Customer Names'!A1769:E4103,3,FALSE)</f>
        <v>Attar</v>
      </c>
      <c r="C1769" s="39">
        <f>VLOOKUP(A1769,'Medical Examinations'!A1769:J4103,2,FALSE)</f>
        <v>15.84</v>
      </c>
      <c r="D1769" s="38">
        <f>VLOOKUP(A1769,'Medical Examinations'!A1769:J4103,4,FALSE)</f>
        <v>10.34</v>
      </c>
      <c r="E1769" s="40" t="str">
        <f>VLOOKUP(A1769,'Medical Examinations'!A1769:J4103,6,FALSE)</f>
        <v>No</v>
      </c>
      <c r="F1769" s="41" t="str">
        <f>VLOOKUP(A1769,'Medical Examinations'!A1769:J4103,7,FALSE)</f>
        <v>No</v>
      </c>
      <c r="G1769" s="41" t="str">
        <f>VLOOKUP(A1769,'Medical Examinations'!A1769:J4103,8,FALSE)</f>
        <v>No</v>
      </c>
      <c r="H1769" s="41">
        <f>VLOOKUP(A1769,'Medical Examinations'!A1769:J4103,9,FALSE)</f>
        <v>2</v>
      </c>
      <c r="I1769" s="41" t="str">
        <f>VLOOKUP(A1769,'Medical Examinations'!A1769:J4103,10,FALSE)</f>
        <v>No</v>
      </c>
      <c r="J1769" s="41" t="str">
        <f>VLOOKUP(A1769,'Medical Examinations'!A1769:J4103,3,FALSE)</f>
        <v>Underweight</v>
      </c>
      <c r="K1769" s="41" t="str">
        <f>VLOOKUP(A1769,'Medical Examinations'!A1769:J4103,5,FALSE)</f>
        <v>Diabetese</v>
      </c>
      <c r="L1769" s="42">
        <f>VLOOKUP(Healthcare!A1769,'Hospitalisation Details'!A1769:L4111,6,FALSE)</f>
        <v>34280</v>
      </c>
      <c r="M1769" s="43">
        <f>VLOOKUP(A1769,'Hospitalisation Details'!A1769:L4111,9,FALSE)</f>
        <v>4985.22</v>
      </c>
      <c r="N1769" s="40" t="str">
        <f>VLOOKUP(Healthcare!A1769,'Hospitalisation Details'!A1769:L4111,10,FALSE)</f>
        <v>tier - 2</v>
      </c>
      <c r="O1769" s="41" t="str">
        <f>VLOOKUP(A1769,'Hospitalisation Details'!A1768:L4111,11,FALSE)</f>
        <v>tier - 3</v>
      </c>
      <c r="P1769" s="41" t="str">
        <f>VLOOKUP(A1769,'Hospitalisation Details'!A1768:L4111,12)</f>
        <v>R1013</v>
      </c>
      <c r="Q1769" s="44">
        <f ca="1">VLOOKUP(A1769,'Hospitalisation Details'!A1768:L4111,7,FALSE)</f>
        <v>32</v>
      </c>
    </row>
    <row r="1770" spans="1:17" ht="15.5" x14ac:dyDescent="0.35">
      <c r="A1770" s="29" t="s">
        <v>597</v>
      </c>
      <c r="B1770" s="30" t="str">
        <f>VLOOKUP(A1770,'Customer Names'!A1770:E4104,3,FALSE)</f>
        <v>Misuraca</v>
      </c>
      <c r="C1770" s="31">
        <f>VLOOKUP(A1770,'Medical Examinations'!A1770:J4104,2,FALSE)</f>
        <v>36.630000000000003</v>
      </c>
      <c r="D1770" s="30">
        <f>VLOOKUP(A1770,'Medical Examinations'!A1770:J4104,4,FALSE)</f>
        <v>5.15</v>
      </c>
      <c r="E1770" s="32" t="str">
        <f>VLOOKUP(A1770,'Medical Examinations'!A1770:J4104,6,FALSE)</f>
        <v>No</v>
      </c>
      <c r="F1770" s="33" t="str">
        <f>VLOOKUP(A1770,'Medical Examinations'!A1770:J4104,7,FALSE)</f>
        <v>No</v>
      </c>
      <c r="G1770" s="33" t="str">
        <f>VLOOKUP(A1770,'Medical Examinations'!A1770:J4104,8,FALSE)</f>
        <v>No</v>
      </c>
      <c r="H1770" s="33">
        <f>VLOOKUP(A1770,'Medical Examinations'!A1770:J4104,9,FALSE)</f>
        <v>0</v>
      </c>
      <c r="I1770" s="33" t="str">
        <f>VLOOKUP(A1770,'Medical Examinations'!A1770:J4104,10,FALSE)</f>
        <v>No</v>
      </c>
      <c r="J1770" s="33" t="str">
        <f>VLOOKUP(A1770,'Medical Examinations'!A1770:J4104,3,FALSE)</f>
        <v>Obesity</v>
      </c>
      <c r="K1770" s="33" t="str">
        <f>VLOOKUP(A1770,'Medical Examinations'!A1770:J4104,5,FALSE)</f>
        <v>Normal</v>
      </c>
      <c r="L1770" s="34">
        <f>VLOOKUP(Healthcare!A1770,'Hospitalisation Details'!A1770:L4112,6,FALSE)</f>
        <v>33480</v>
      </c>
      <c r="M1770" s="35">
        <f>VLOOKUP(A1770,'Hospitalisation Details'!A1770:L4112,9,FALSE)</f>
        <v>4949.76</v>
      </c>
      <c r="N1770" s="32" t="str">
        <f>VLOOKUP(Healthcare!A1770,'Hospitalisation Details'!A1770:L4112,10,FALSE)</f>
        <v>tier - 2</v>
      </c>
      <c r="O1770" s="33" t="str">
        <f>VLOOKUP(A1770,'Hospitalisation Details'!A1769:L4112,11,FALSE)</f>
        <v>tier - 1</v>
      </c>
      <c r="P1770" s="33" t="str">
        <f>VLOOKUP(A1770,'Hospitalisation Details'!A1769:L4112,12)</f>
        <v>R1013</v>
      </c>
      <c r="Q1770" s="36">
        <f ca="1">VLOOKUP(A1770,'Hospitalisation Details'!A1769:L4112,7,FALSE)</f>
        <v>35</v>
      </c>
    </row>
    <row r="1771" spans="1:17" ht="15.5" x14ac:dyDescent="0.35">
      <c r="A1771" s="37" t="s">
        <v>596</v>
      </c>
      <c r="B1771" s="38" t="str">
        <f>VLOOKUP(A1771,'Customer Names'!A1771:E4105,3,FALSE)</f>
        <v>Spannaus</v>
      </c>
      <c r="C1771" s="39">
        <f>VLOOKUP(A1771,'Medical Examinations'!A1771:J4105,2,FALSE)</f>
        <v>16.47</v>
      </c>
      <c r="D1771" s="38">
        <f>VLOOKUP(A1771,'Medical Examinations'!A1771:J4105,4,FALSE)</f>
        <v>11.72</v>
      </c>
      <c r="E1771" s="40" t="str">
        <f>VLOOKUP(A1771,'Medical Examinations'!A1771:J4105,6,FALSE)</f>
        <v>No</v>
      </c>
      <c r="F1771" s="41" t="str">
        <f>VLOOKUP(A1771,'Medical Examinations'!A1771:J4105,7,FALSE)</f>
        <v>No</v>
      </c>
      <c r="G1771" s="41" t="str">
        <f>VLOOKUP(A1771,'Medical Examinations'!A1771:J4105,8,FALSE)</f>
        <v>No</v>
      </c>
      <c r="H1771" s="41">
        <f>VLOOKUP(A1771,'Medical Examinations'!A1771:J4105,9,FALSE)</f>
        <v>0</v>
      </c>
      <c r="I1771" s="41" t="str">
        <f>VLOOKUP(A1771,'Medical Examinations'!A1771:J4105,10,FALSE)</f>
        <v>No</v>
      </c>
      <c r="J1771" s="41" t="str">
        <f>VLOOKUP(A1771,'Medical Examinations'!A1771:J4105,3,FALSE)</f>
        <v>Underweight</v>
      </c>
      <c r="K1771" s="41" t="str">
        <f>VLOOKUP(A1771,'Medical Examinations'!A1771:J4105,5,FALSE)</f>
        <v>Diabetese</v>
      </c>
      <c r="L1771" s="42">
        <f>VLOOKUP(Healthcare!A1771,'Hospitalisation Details'!A1771:L4113,6,FALSE)</f>
        <v>34511</v>
      </c>
      <c r="M1771" s="43">
        <f>VLOOKUP(A1771,'Hospitalisation Details'!A1771:L4113,9,FALSE)</f>
        <v>4942.0600000000004</v>
      </c>
      <c r="N1771" s="40" t="str">
        <f>VLOOKUP(Healthcare!A1771,'Hospitalisation Details'!A1771:L4113,10,FALSE)</f>
        <v>tier - 2</v>
      </c>
      <c r="O1771" s="41" t="str">
        <f>VLOOKUP(A1771,'Hospitalisation Details'!A1770:L4113,11,FALSE)</f>
        <v>tier - 2</v>
      </c>
      <c r="P1771" s="41" t="str">
        <f>VLOOKUP(A1771,'Hospitalisation Details'!A1770:L4113,12)</f>
        <v>R1013</v>
      </c>
      <c r="Q1771" s="44">
        <f ca="1">VLOOKUP(A1771,'Hospitalisation Details'!A1770:L4113,7,FALSE)</f>
        <v>32</v>
      </c>
    </row>
    <row r="1772" spans="1:17" ht="15.5" x14ac:dyDescent="0.35">
      <c r="A1772" s="29" t="s">
        <v>595</v>
      </c>
      <c r="B1772" s="30" t="str">
        <f>VLOOKUP(A1772,'Customer Names'!A1772:E4106,3,FALSE)</f>
        <v>Tarbiat</v>
      </c>
      <c r="C1772" s="31">
        <f>VLOOKUP(A1772,'Medical Examinations'!A1772:J4106,2,FALSE)</f>
        <v>25.8</v>
      </c>
      <c r="D1772" s="30">
        <f>VLOOKUP(A1772,'Medical Examinations'!A1772:J4106,4,FALSE)</f>
        <v>5.29</v>
      </c>
      <c r="E1772" s="32" t="str">
        <f>VLOOKUP(A1772,'Medical Examinations'!A1772:J4106,6,FALSE)</f>
        <v>No</v>
      </c>
      <c r="F1772" s="33" t="str">
        <f>VLOOKUP(A1772,'Medical Examinations'!A1772:J4106,7,FALSE)</f>
        <v>No</v>
      </c>
      <c r="G1772" s="33" t="str">
        <f>VLOOKUP(A1772,'Medical Examinations'!A1772:J4106,8,FALSE)</f>
        <v>No</v>
      </c>
      <c r="H1772" s="33">
        <f>VLOOKUP(A1772,'Medical Examinations'!A1772:J4106,9,FALSE)</f>
        <v>0</v>
      </c>
      <c r="I1772" s="33" t="str">
        <f>VLOOKUP(A1772,'Medical Examinations'!A1772:J4106,10,FALSE)</f>
        <v>No</v>
      </c>
      <c r="J1772" s="33" t="str">
        <f>VLOOKUP(A1772,'Medical Examinations'!A1772:J4106,3,FALSE)</f>
        <v>Overweight</v>
      </c>
      <c r="K1772" s="33" t="str">
        <f>VLOOKUP(A1772,'Medical Examinations'!A1772:J4106,5,FALSE)</f>
        <v>Normal</v>
      </c>
      <c r="L1772" s="34">
        <f>VLOOKUP(Healthcare!A1772,'Hospitalisation Details'!A1772:L4114,6,FALSE)</f>
        <v>33569</v>
      </c>
      <c r="M1772" s="35">
        <f>VLOOKUP(A1772,'Hospitalisation Details'!A1772:L4114,9,FALSE)</f>
        <v>4934.71</v>
      </c>
      <c r="N1772" s="32" t="str">
        <f>VLOOKUP(Healthcare!A1772,'Hospitalisation Details'!A1772:L4114,10,FALSE)</f>
        <v>tier - 2</v>
      </c>
      <c r="O1772" s="33" t="str">
        <f>VLOOKUP(A1772,'Hospitalisation Details'!A1771:L4114,11,FALSE)</f>
        <v>tier - 3</v>
      </c>
      <c r="P1772" s="33" t="str">
        <f>VLOOKUP(A1772,'Hospitalisation Details'!A1771:L4114,12)</f>
        <v>R1011</v>
      </c>
      <c r="Q1772" s="36">
        <f ca="1">VLOOKUP(A1772,'Hospitalisation Details'!A1771:L4114,7,FALSE)</f>
        <v>34</v>
      </c>
    </row>
    <row r="1773" spans="1:17" ht="15.5" x14ac:dyDescent="0.35">
      <c r="A1773" s="37" t="s">
        <v>594</v>
      </c>
      <c r="B1773" s="38" t="str">
        <f>VLOOKUP(A1773,'Customer Names'!A1773:E4107,3,FALSE)</f>
        <v>Pulkkinen</v>
      </c>
      <c r="C1773" s="39">
        <f>VLOOKUP(A1773,'Medical Examinations'!A1773:J4107,2,FALSE)</f>
        <v>23.6</v>
      </c>
      <c r="D1773" s="38">
        <f>VLOOKUP(A1773,'Medical Examinations'!A1773:J4107,4,FALSE)</f>
        <v>4.33</v>
      </c>
      <c r="E1773" s="40" t="str">
        <f>VLOOKUP(A1773,'Medical Examinations'!A1773:J4107,6,FALSE)</f>
        <v>No</v>
      </c>
      <c r="F1773" s="41" t="str">
        <f>VLOOKUP(A1773,'Medical Examinations'!A1773:J4107,7,FALSE)</f>
        <v>No</v>
      </c>
      <c r="G1773" s="41" t="str">
        <f>VLOOKUP(A1773,'Medical Examinations'!A1773:J4107,8,FALSE)</f>
        <v>No</v>
      </c>
      <c r="H1773" s="41">
        <f>VLOOKUP(A1773,'Medical Examinations'!A1773:J4107,9,FALSE)</f>
        <v>0</v>
      </c>
      <c r="I1773" s="41" t="str">
        <f>VLOOKUP(A1773,'Medical Examinations'!A1773:J4107,10,FALSE)</f>
        <v>No</v>
      </c>
      <c r="J1773" s="41" t="str">
        <f>VLOOKUP(A1773,'Medical Examinations'!A1773:J4107,3,FALSE)</f>
        <v>Normal weight</v>
      </c>
      <c r="K1773" s="41" t="str">
        <f>VLOOKUP(A1773,'Medical Examinations'!A1773:J4107,5,FALSE)</f>
        <v>Normal</v>
      </c>
      <c r="L1773" s="42">
        <f>VLOOKUP(Healthcare!A1773,'Hospitalisation Details'!A1773:L4115,6,FALSE)</f>
        <v>33473</v>
      </c>
      <c r="M1773" s="43">
        <f>VLOOKUP(A1773,'Hospitalisation Details'!A1773:L4115,9,FALSE)</f>
        <v>4931.6499999999996</v>
      </c>
      <c r="N1773" s="40" t="str">
        <f>VLOOKUP(Healthcare!A1773,'Hospitalisation Details'!A1773:L4115,10,FALSE)</f>
        <v>tier - 2</v>
      </c>
      <c r="O1773" s="41" t="str">
        <f>VLOOKUP(A1773,'Hospitalisation Details'!A1772:L4115,11,FALSE)</f>
        <v>tier - 3</v>
      </c>
      <c r="P1773" s="41" t="str">
        <f>VLOOKUP(A1773,'Hospitalisation Details'!A1772:L4115,12)</f>
        <v>R1011</v>
      </c>
      <c r="Q1773" s="44">
        <f ca="1">VLOOKUP(A1773,'Hospitalisation Details'!A1772:L4115,7,FALSE)</f>
        <v>35</v>
      </c>
    </row>
    <row r="1774" spans="1:17" ht="15.5" x14ac:dyDescent="0.35">
      <c r="A1774" s="29" t="s">
        <v>593</v>
      </c>
      <c r="B1774" s="30" t="str">
        <f>VLOOKUP(A1774,'Customer Names'!A1774:E4108,3,FALSE)</f>
        <v>Trnovcova</v>
      </c>
      <c r="C1774" s="31">
        <f>VLOOKUP(A1774,'Medical Examinations'!A1774:J4108,2,FALSE)</f>
        <v>32.11</v>
      </c>
      <c r="D1774" s="30">
        <f>VLOOKUP(A1774,'Medical Examinations'!A1774:J4108,4,FALSE)</f>
        <v>6.24</v>
      </c>
      <c r="E1774" s="32" t="str">
        <f>VLOOKUP(A1774,'Medical Examinations'!A1774:J4108,6,FALSE)</f>
        <v>No</v>
      </c>
      <c r="F1774" s="33" t="str">
        <f>VLOOKUP(A1774,'Medical Examinations'!A1774:J4108,7,FALSE)</f>
        <v>No</v>
      </c>
      <c r="G1774" s="33" t="str">
        <f>VLOOKUP(A1774,'Medical Examinations'!A1774:J4108,8,FALSE)</f>
        <v>Yes</v>
      </c>
      <c r="H1774" s="33">
        <f>VLOOKUP(A1774,'Medical Examinations'!A1774:J4108,9,FALSE)</f>
        <v>1</v>
      </c>
      <c r="I1774" s="33" t="str">
        <f>VLOOKUP(A1774,'Medical Examinations'!A1774:J4108,10,FALSE)</f>
        <v>No</v>
      </c>
      <c r="J1774" s="33" t="str">
        <f>VLOOKUP(A1774,'Medical Examinations'!A1774:J4108,3,FALSE)</f>
        <v>Obesity</v>
      </c>
      <c r="K1774" s="33" t="str">
        <f>VLOOKUP(A1774,'Medical Examinations'!A1774:J4108,5,FALSE)</f>
        <v>Prediabetese</v>
      </c>
      <c r="L1774" s="34">
        <f>VLOOKUP(Healthcare!A1774,'Hospitalisation Details'!A1774:L4116,6,FALSE)</f>
        <v>34191</v>
      </c>
      <c r="M1774" s="35">
        <f>VLOOKUP(A1774,'Hospitalisation Details'!A1774:L4116,9,FALSE)</f>
        <v>4922.92</v>
      </c>
      <c r="N1774" s="32" t="str">
        <f>VLOOKUP(Healthcare!A1774,'Hospitalisation Details'!A1774:L4116,10,FALSE)</f>
        <v>tier - 2</v>
      </c>
      <c r="O1774" s="33" t="str">
        <f>VLOOKUP(A1774,'Hospitalisation Details'!A1773:L4116,11,FALSE)</f>
        <v>tier - 2</v>
      </c>
      <c r="P1774" s="33" t="str">
        <f>VLOOKUP(A1774,'Hospitalisation Details'!A1773:L4116,12)</f>
        <v>R1012</v>
      </c>
      <c r="Q1774" s="36">
        <f ca="1">VLOOKUP(A1774,'Hospitalisation Details'!A1773:L4116,7,FALSE)</f>
        <v>33</v>
      </c>
    </row>
    <row r="1775" spans="1:17" ht="15.5" x14ac:dyDescent="0.35">
      <c r="A1775" s="37" t="s">
        <v>592</v>
      </c>
      <c r="B1775" s="38" t="str">
        <f>VLOOKUP(A1775,'Customer Names'!A1775:E4109,3,FALSE)</f>
        <v>Anthony</v>
      </c>
      <c r="C1775" s="39">
        <f>VLOOKUP(A1775,'Medical Examinations'!A1775:J4109,2,FALSE)</f>
        <v>30.114999999999998</v>
      </c>
      <c r="D1775" s="38">
        <f>VLOOKUP(A1775,'Medical Examinations'!A1775:J4109,4,FALSE)</f>
        <v>11.61</v>
      </c>
      <c r="E1775" s="40" t="str">
        <f>VLOOKUP(A1775,'Medical Examinations'!A1775:J4109,6,FALSE)</f>
        <v>No</v>
      </c>
      <c r="F1775" s="41" t="str">
        <f>VLOOKUP(A1775,'Medical Examinations'!A1775:J4109,7,FALSE)</f>
        <v>No</v>
      </c>
      <c r="G1775" s="41" t="str">
        <f>VLOOKUP(A1775,'Medical Examinations'!A1775:J4109,8,FALSE)</f>
        <v>No</v>
      </c>
      <c r="H1775" s="41">
        <f>VLOOKUP(A1775,'Medical Examinations'!A1775:J4109,9,FALSE)</f>
        <v>0</v>
      </c>
      <c r="I1775" s="41" t="str">
        <f>VLOOKUP(A1775,'Medical Examinations'!A1775:J4109,10,FALSE)</f>
        <v>No</v>
      </c>
      <c r="J1775" s="41" t="str">
        <f>VLOOKUP(A1775,'Medical Examinations'!A1775:J4109,3,FALSE)</f>
        <v>Obesity</v>
      </c>
      <c r="K1775" s="41" t="str">
        <f>VLOOKUP(A1775,'Medical Examinations'!A1775:J4109,5,FALSE)</f>
        <v>Diabetese</v>
      </c>
      <c r="L1775" s="42">
        <f>VLOOKUP(Healthcare!A1775,'Hospitalisation Details'!A1775:L4117,6,FALSE)</f>
        <v>37489</v>
      </c>
      <c r="M1775" s="43">
        <f>VLOOKUP(A1775,'Hospitalisation Details'!A1775:L4117,9,FALSE)</f>
        <v>4915.0600000000004</v>
      </c>
      <c r="N1775" s="40" t="str">
        <f>VLOOKUP(Healthcare!A1775,'Hospitalisation Details'!A1775:L4117,10,FALSE)</f>
        <v>tier - 2</v>
      </c>
      <c r="O1775" s="41" t="str">
        <f>VLOOKUP(A1775,'Hospitalisation Details'!A1774:L4117,11,FALSE)</f>
        <v>tier - 1</v>
      </c>
      <c r="P1775" s="41" t="str">
        <f>VLOOKUP(A1775,'Hospitalisation Details'!A1774:L4117,12)</f>
        <v>R1017</v>
      </c>
      <c r="Q1775" s="44">
        <f ca="1">VLOOKUP(A1775,'Hospitalisation Details'!A1774:L4117,7,FALSE)</f>
        <v>24</v>
      </c>
    </row>
    <row r="1776" spans="1:17" ht="15.5" x14ac:dyDescent="0.35">
      <c r="A1776" s="29" t="s">
        <v>591</v>
      </c>
      <c r="B1776" s="30" t="str">
        <f>VLOOKUP(A1776,'Customer Names'!A1776:E4110,3,FALSE)</f>
        <v>Hetrick</v>
      </c>
      <c r="C1776" s="31">
        <f>VLOOKUP(A1776,'Medical Examinations'!A1776:J4110,2,FALSE)</f>
        <v>20.28</v>
      </c>
      <c r="D1776" s="30">
        <f>VLOOKUP(A1776,'Medical Examinations'!A1776:J4110,4,FALSE)</f>
        <v>11.07</v>
      </c>
      <c r="E1776" s="32" t="str">
        <f>VLOOKUP(A1776,'Medical Examinations'!A1776:J4110,6,FALSE)</f>
        <v>Yes</v>
      </c>
      <c r="F1776" s="33" t="str">
        <f>VLOOKUP(A1776,'Medical Examinations'!A1776:J4110,7,FALSE)</f>
        <v>No</v>
      </c>
      <c r="G1776" s="33" t="str">
        <f>VLOOKUP(A1776,'Medical Examinations'!A1776:J4110,8,FALSE)</f>
        <v>No</v>
      </c>
      <c r="H1776" s="33">
        <f>VLOOKUP(A1776,'Medical Examinations'!A1776:J4110,9,FALSE)</f>
        <v>0</v>
      </c>
      <c r="I1776" s="33" t="str">
        <f>VLOOKUP(A1776,'Medical Examinations'!A1776:J4110,10,FALSE)</f>
        <v>No</v>
      </c>
      <c r="J1776" s="33" t="str">
        <f>VLOOKUP(A1776,'Medical Examinations'!A1776:J4110,3,FALSE)</f>
        <v>Normal weight</v>
      </c>
      <c r="K1776" s="33" t="str">
        <f>VLOOKUP(A1776,'Medical Examinations'!A1776:J4110,5,FALSE)</f>
        <v>Diabetese</v>
      </c>
      <c r="L1776" s="34">
        <f>VLOOKUP(Healthcare!A1776,'Hospitalisation Details'!A1776:L4118,6,FALSE)</f>
        <v>33529</v>
      </c>
      <c r="M1776" s="35">
        <f>VLOOKUP(A1776,'Hospitalisation Details'!A1776:L4118,9,FALSE)</f>
        <v>4911.8900000000003</v>
      </c>
      <c r="N1776" s="32" t="str">
        <f>VLOOKUP(Healthcare!A1776,'Hospitalisation Details'!A1776:L4118,10,FALSE)</f>
        <v>tier - 2</v>
      </c>
      <c r="O1776" s="33" t="str">
        <f>VLOOKUP(A1776,'Hospitalisation Details'!A1775:L4118,11,FALSE)</f>
        <v>tier - 3</v>
      </c>
      <c r="P1776" s="33" t="str">
        <f>VLOOKUP(A1776,'Hospitalisation Details'!A1775:L4118,12)</f>
        <v>R1013</v>
      </c>
      <c r="Q1776" s="36">
        <f ca="1">VLOOKUP(A1776,'Hospitalisation Details'!A1775:L4118,7,FALSE)</f>
        <v>34</v>
      </c>
    </row>
    <row r="1777" spans="1:17" ht="15.5" x14ac:dyDescent="0.35">
      <c r="A1777" s="37" t="s">
        <v>590</v>
      </c>
      <c r="B1777" s="38" t="str">
        <f>VLOOKUP(A1777,'Customer Names'!A1777:E4111,3,FALSE)</f>
        <v>Stern</v>
      </c>
      <c r="C1777" s="39">
        <f>VLOOKUP(A1777,'Medical Examinations'!A1777:J4111,2,FALSE)</f>
        <v>20.234999999999999</v>
      </c>
      <c r="D1777" s="38">
        <f>VLOOKUP(A1777,'Medical Examinations'!A1777:J4111,4,FALSE)</f>
        <v>5.19</v>
      </c>
      <c r="E1777" s="40" t="str">
        <f>VLOOKUP(A1777,'Medical Examinations'!A1777:J4111,6,FALSE)</f>
        <v>No</v>
      </c>
      <c r="F1777" s="41" t="str">
        <f>VLOOKUP(A1777,'Medical Examinations'!A1777:J4111,7,FALSE)</f>
        <v>No</v>
      </c>
      <c r="G1777" s="41" t="str">
        <f>VLOOKUP(A1777,'Medical Examinations'!A1777:J4111,8,FALSE)</f>
        <v>Yes</v>
      </c>
      <c r="H1777" s="41">
        <f>VLOOKUP(A1777,'Medical Examinations'!A1777:J4111,9,FALSE)</f>
        <v>1</v>
      </c>
      <c r="I1777" s="41" t="str">
        <f>VLOOKUP(A1777,'Medical Examinations'!A1777:J4111,10,FALSE)</f>
        <v>No</v>
      </c>
      <c r="J1777" s="41" t="str">
        <f>VLOOKUP(A1777,'Medical Examinations'!A1777:J4111,3,FALSE)</f>
        <v>Normal weight</v>
      </c>
      <c r="K1777" s="41" t="str">
        <f>VLOOKUP(A1777,'Medical Examinations'!A1777:J4111,5,FALSE)</f>
        <v>Normal</v>
      </c>
      <c r="L1777" s="42">
        <f>VLOOKUP(Healthcare!A1777,'Hospitalisation Details'!A1777:L4119,6,FALSE)</f>
        <v>34160</v>
      </c>
      <c r="M1777" s="43">
        <f>VLOOKUP(A1777,'Hospitalisation Details'!A1777:L4119,9,FALSE)</f>
        <v>4906.41</v>
      </c>
      <c r="N1777" s="40" t="str">
        <f>VLOOKUP(Healthcare!A1777,'Hospitalisation Details'!A1777:L4119,10,FALSE)</f>
        <v>tier - 2</v>
      </c>
      <c r="O1777" s="41" t="str">
        <f>VLOOKUP(A1777,'Hospitalisation Details'!A1776:L4119,11,FALSE)</f>
        <v>tier - 1</v>
      </c>
      <c r="P1777" s="41" t="str">
        <f>VLOOKUP(A1777,'Hospitalisation Details'!A1776:L4119,12)</f>
        <v>R1012</v>
      </c>
      <c r="Q1777" s="44">
        <f ca="1">VLOOKUP(A1777,'Hospitalisation Details'!A1776:L4119,7,FALSE)</f>
        <v>33</v>
      </c>
    </row>
    <row r="1778" spans="1:17" ht="15.5" x14ac:dyDescent="0.35">
      <c r="A1778" s="29" t="s">
        <v>589</v>
      </c>
      <c r="B1778" s="30" t="str">
        <f>VLOOKUP(A1778,'Customer Names'!A1778:E4112,3,FALSE)</f>
        <v>Newman</v>
      </c>
      <c r="C1778" s="31">
        <f>VLOOKUP(A1778,'Medical Examinations'!A1778:J4112,2,FALSE)</f>
        <v>25.27</v>
      </c>
      <c r="D1778" s="30">
        <f>VLOOKUP(A1778,'Medical Examinations'!A1778:J4112,4,FALSE)</f>
        <v>5.7</v>
      </c>
      <c r="E1778" s="32" t="str">
        <f>VLOOKUP(A1778,'Medical Examinations'!A1778:J4112,6,FALSE)</f>
        <v>Yes</v>
      </c>
      <c r="F1778" s="33" t="str">
        <f>VLOOKUP(A1778,'Medical Examinations'!A1778:J4112,7,FALSE)</f>
        <v>No</v>
      </c>
      <c r="G1778" s="33" t="str">
        <f>VLOOKUP(A1778,'Medical Examinations'!A1778:J4112,8,FALSE)</f>
        <v>No</v>
      </c>
      <c r="H1778" s="33">
        <f>VLOOKUP(A1778,'Medical Examinations'!A1778:J4112,9,FALSE)</f>
        <v>1</v>
      </c>
      <c r="I1778" s="33" t="str">
        <f>VLOOKUP(A1778,'Medical Examinations'!A1778:J4112,10,FALSE)</f>
        <v>No</v>
      </c>
      <c r="J1778" s="33" t="str">
        <f>VLOOKUP(A1778,'Medical Examinations'!A1778:J4112,3,FALSE)</f>
        <v>Overweight</v>
      </c>
      <c r="K1778" s="33" t="str">
        <f>VLOOKUP(A1778,'Medical Examinations'!A1778:J4112,5,FALSE)</f>
        <v>Prediabetese</v>
      </c>
      <c r="L1778" s="34">
        <f>VLOOKUP(Healthcare!A1778,'Hospitalisation Details'!A1778:L4120,6,FALSE)</f>
        <v>36061</v>
      </c>
      <c r="M1778" s="35">
        <f>VLOOKUP(A1778,'Hospitalisation Details'!A1778:L4120,9,FALSE)</f>
        <v>4894.75</v>
      </c>
      <c r="N1778" s="32" t="str">
        <f>VLOOKUP(Healthcare!A1778,'Hospitalisation Details'!A1778:L4120,10,FALSE)</f>
        <v>tier - 3</v>
      </c>
      <c r="O1778" s="33" t="str">
        <f>VLOOKUP(A1778,'Hospitalisation Details'!A1777:L4120,11,FALSE)</f>
        <v>tier - 3</v>
      </c>
      <c r="P1778" s="33" t="str">
        <f>VLOOKUP(A1778,'Hospitalisation Details'!A1777:L4120,12)</f>
        <v>R1012</v>
      </c>
      <c r="Q1778" s="36">
        <f ca="1">VLOOKUP(A1778,'Hospitalisation Details'!A1777:L4120,7,FALSE)</f>
        <v>27</v>
      </c>
    </row>
    <row r="1779" spans="1:17" ht="15.5" x14ac:dyDescent="0.35">
      <c r="A1779" s="37" t="s">
        <v>588</v>
      </c>
      <c r="B1779" s="38" t="str">
        <f>VLOOKUP(A1779,'Customer Names'!A1779:E4113,3,FALSE)</f>
        <v>Reasoner</v>
      </c>
      <c r="C1779" s="39">
        <f>VLOOKUP(A1779,'Medical Examinations'!A1779:J4113,2,FALSE)</f>
        <v>24.24</v>
      </c>
      <c r="D1779" s="38">
        <f>VLOOKUP(A1779,'Medical Examinations'!A1779:J4113,4,FALSE)</f>
        <v>6.15</v>
      </c>
      <c r="E1779" s="40" t="str">
        <f>VLOOKUP(A1779,'Medical Examinations'!A1779:J4113,6,FALSE)</f>
        <v>No</v>
      </c>
      <c r="F1779" s="41" t="str">
        <f>VLOOKUP(A1779,'Medical Examinations'!A1779:J4113,7,FALSE)</f>
        <v>No</v>
      </c>
      <c r="G1779" s="41" t="str">
        <f>VLOOKUP(A1779,'Medical Examinations'!A1779:J4113,8,FALSE)</f>
        <v>No</v>
      </c>
      <c r="H1779" s="41">
        <f>VLOOKUP(A1779,'Medical Examinations'!A1779:J4113,9,FALSE)</f>
        <v>0</v>
      </c>
      <c r="I1779" s="41" t="str">
        <f>VLOOKUP(A1779,'Medical Examinations'!A1779:J4113,10,FALSE)</f>
        <v>No</v>
      </c>
      <c r="J1779" s="41" t="str">
        <f>VLOOKUP(A1779,'Medical Examinations'!A1779:J4113,3,FALSE)</f>
        <v>Normal weight</v>
      </c>
      <c r="K1779" s="41" t="str">
        <f>VLOOKUP(A1779,'Medical Examinations'!A1779:J4113,5,FALSE)</f>
        <v>Prediabetese</v>
      </c>
      <c r="L1779" s="42">
        <f>VLOOKUP(Healthcare!A1779,'Hospitalisation Details'!A1779:L4121,6,FALSE)</f>
        <v>33205</v>
      </c>
      <c r="M1779" s="43">
        <f>VLOOKUP(A1779,'Hospitalisation Details'!A1779:L4121,9,FALSE)</f>
        <v>4894.3900000000003</v>
      </c>
      <c r="N1779" s="40" t="str">
        <f>VLOOKUP(Healthcare!A1779,'Hospitalisation Details'!A1779:L4121,10,FALSE)</f>
        <v>tier - 2</v>
      </c>
      <c r="O1779" s="41" t="str">
        <f>VLOOKUP(A1779,'Hospitalisation Details'!A1778:L4121,11,FALSE)</f>
        <v>tier - 3</v>
      </c>
      <c r="P1779" s="41" t="str">
        <f>VLOOKUP(A1779,'Hospitalisation Details'!A1778:L4121,12)</f>
        <v>R1013</v>
      </c>
      <c r="Q1779" s="44">
        <f ca="1">VLOOKUP(A1779,'Hospitalisation Details'!A1778:L4121,7,FALSE)</f>
        <v>35</v>
      </c>
    </row>
    <row r="1780" spans="1:17" ht="15.5" x14ac:dyDescent="0.35">
      <c r="A1780" s="29" t="s">
        <v>587</v>
      </c>
      <c r="B1780" s="30" t="str">
        <f>VLOOKUP(A1780,'Customer Names'!A1780:E4114,3,FALSE)</f>
        <v>Mone</v>
      </c>
      <c r="C1780" s="31">
        <f>VLOOKUP(A1780,'Medical Examinations'!A1780:J4114,2,FALSE)</f>
        <v>35.75</v>
      </c>
      <c r="D1780" s="30">
        <f>VLOOKUP(A1780,'Medical Examinations'!A1780:J4114,4,FALSE)</f>
        <v>5.07</v>
      </c>
      <c r="E1780" s="32" t="str">
        <f>VLOOKUP(A1780,'Medical Examinations'!A1780:J4114,6,FALSE)</f>
        <v>No</v>
      </c>
      <c r="F1780" s="33" t="str">
        <f>VLOOKUP(A1780,'Medical Examinations'!A1780:J4114,7,FALSE)</f>
        <v>No</v>
      </c>
      <c r="G1780" s="33" t="str">
        <f>VLOOKUP(A1780,'Medical Examinations'!A1780:J4114,8,FALSE)</f>
        <v>No</v>
      </c>
      <c r="H1780" s="33">
        <f>VLOOKUP(A1780,'Medical Examinations'!A1780:J4114,9,FALSE)</f>
        <v>0</v>
      </c>
      <c r="I1780" s="33" t="str">
        <f>VLOOKUP(A1780,'Medical Examinations'!A1780:J4114,10,FALSE)</f>
        <v>No</v>
      </c>
      <c r="J1780" s="33" t="str">
        <f>VLOOKUP(A1780,'Medical Examinations'!A1780:J4114,3,FALSE)</f>
        <v>Obesity</v>
      </c>
      <c r="K1780" s="33" t="str">
        <f>VLOOKUP(A1780,'Medical Examinations'!A1780:J4114,5,FALSE)</f>
        <v>Normal</v>
      </c>
      <c r="L1780" s="34">
        <f>VLOOKUP(Healthcare!A1780,'Hospitalisation Details'!A1780:L4122,6,FALSE)</f>
        <v>36351</v>
      </c>
      <c r="M1780" s="35">
        <f>VLOOKUP(A1780,'Hospitalisation Details'!A1780:L4122,9,FALSE)</f>
        <v>4890</v>
      </c>
      <c r="N1780" s="32" t="str">
        <f>VLOOKUP(Healthcare!A1780,'Hospitalisation Details'!A1780:L4122,10,FALSE)</f>
        <v>tier - 3</v>
      </c>
      <c r="O1780" s="33" t="str">
        <f>VLOOKUP(A1780,'Hospitalisation Details'!A1779:L4122,11,FALSE)</f>
        <v>tier - 2</v>
      </c>
      <c r="P1780" s="33" t="str">
        <f>VLOOKUP(A1780,'Hospitalisation Details'!A1779:L4122,12)</f>
        <v>R1013</v>
      </c>
      <c r="Q1780" s="36">
        <f ca="1">VLOOKUP(A1780,'Hospitalisation Details'!A1779:L4122,7,FALSE)</f>
        <v>27</v>
      </c>
    </row>
    <row r="1781" spans="1:17" ht="15.5" x14ac:dyDescent="0.35">
      <c r="A1781" s="37" t="s">
        <v>586</v>
      </c>
      <c r="B1781" s="38" t="str">
        <f>VLOOKUP(A1781,'Customer Names'!A1781:E4115,3,FALSE)</f>
        <v>Powers</v>
      </c>
      <c r="C1781" s="39">
        <f>VLOOKUP(A1781,'Medical Examinations'!A1781:J4115,2,FALSE)</f>
        <v>29.92</v>
      </c>
      <c r="D1781" s="38">
        <f>VLOOKUP(A1781,'Medical Examinations'!A1781:J4115,4,FALSE)</f>
        <v>10.97</v>
      </c>
      <c r="E1781" s="40" t="str">
        <f>VLOOKUP(A1781,'Medical Examinations'!A1781:J4115,6,FALSE)</f>
        <v>Yes</v>
      </c>
      <c r="F1781" s="41" t="str">
        <f>VLOOKUP(A1781,'Medical Examinations'!A1781:J4115,7,FALSE)</f>
        <v>No</v>
      </c>
      <c r="G1781" s="41" t="str">
        <f>VLOOKUP(A1781,'Medical Examinations'!A1781:J4115,8,FALSE)</f>
        <v>No</v>
      </c>
      <c r="H1781" s="41">
        <f>VLOOKUP(A1781,'Medical Examinations'!A1781:J4115,9,FALSE)</f>
        <v>1</v>
      </c>
      <c r="I1781" s="41" t="str">
        <f>VLOOKUP(A1781,'Medical Examinations'!A1781:J4115,10,FALSE)</f>
        <v>No</v>
      </c>
      <c r="J1781" s="41" t="str">
        <f>VLOOKUP(A1781,'Medical Examinations'!A1781:J4115,3,FALSE)</f>
        <v>Overweight</v>
      </c>
      <c r="K1781" s="41" t="str">
        <f>VLOOKUP(A1781,'Medical Examinations'!A1781:J4115,5,FALSE)</f>
        <v>Diabetese</v>
      </c>
      <c r="L1781" s="42">
        <f>VLOOKUP(Healthcare!A1781,'Hospitalisation Details'!A1781:L4123,6,FALSE)</f>
        <v>35365</v>
      </c>
      <c r="M1781" s="43">
        <f>VLOOKUP(A1781,'Hospitalisation Details'!A1781:L4123,9,FALSE)</f>
        <v>4889.04</v>
      </c>
      <c r="N1781" s="40" t="str">
        <f>VLOOKUP(Healthcare!A1781,'Hospitalisation Details'!A1781:L4123,10,FALSE)</f>
        <v>tier - 2</v>
      </c>
      <c r="O1781" s="41" t="str">
        <f>VLOOKUP(A1781,'Hospitalisation Details'!A1780:L4123,11,FALSE)</f>
        <v>tier - 1</v>
      </c>
      <c r="P1781" s="41" t="str">
        <f>VLOOKUP(A1781,'Hospitalisation Details'!A1780:L4123,12)</f>
        <v>R1013</v>
      </c>
      <c r="Q1781" s="44">
        <f ca="1">VLOOKUP(A1781,'Hospitalisation Details'!A1780:L4123,7,FALSE)</f>
        <v>29</v>
      </c>
    </row>
    <row r="1782" spans="1:17" ht="15.5" x14ac:dyDescent="0.35">
      <c r="A1782" s="29" t="s">
        <v>585</v>
      </c>
      <c r="B1782" s="30" t="str">
        <f>VLOOKUP(A1782,'Customer Names'!A1782:E4116,3,FALSE)</f>
        <v>Ulery</v>
      </c>
      <c r="C1782" s="31">
        <f>VLOOKUP(A1782,'Medical Examinations'!A1782:J4116,2,FALSE)</f>
        <v>26.2</v>
      </c>
      <c r="D1782" s="30">
        <f>VLOOKUP(A1782,'Medical Examinations'!A1782:J4116,4,FALSE)</f>
        <v>10.93</v>
      </c>
      <c r="E1782" s="32" t="str">
        <f>VLOOKUP(A1782,'Medical Examinations'!A1782:J4116,6,FALSE)</f>
        <v>Yes</v>
      </c>
      <c r="F1782" s="33" t="str">
        <f>VLOOKUP(A1782,'Medical Examinations'!A1782:J4116,7,FALSE)</f>
        <v>No</v>
      </c>
      <c r="G1782" s="33" t="str">
        <f>VLOOKUP(A1782,'Medical Examinations'!A1782:J4116,8,FALSE)</f>
        <v>No</v>
      </c>
      <c r="H1782" s="33">
        <f>VLOOKUP(A1782,'Medical Examinations'!A1782:J4116,9,FALSE)</f>
        <v>1</v>
      </c>
      <c r="I1782" s="33" t="str">
        <f>VLOOKUP(A1782,'Medical Examinations'!A1782:J4116,10,FALSE)</f>
        <v>No</v>
      </c>
      <c r="J1782" s="33" t="str">
        <f>VLOOKUP(A1782,'Medical Examinations'!A1782:J4116,3,FALSE)</f>
        <v>Overweight</v>
      </c>
      <c r="K1782" s="33" t="str">
        <f>VLOOKUP(A1782,'Medical Examinations'!A1782:J4116,5,FALSE)</f>
        <v>Diabetese</v>
      </c>
      <c r="L1782" s="34">
        <f>VLOOKUP(Healthcare!A1782,'Hospitalisation Details'!A1782:L4124,6,FALSE)</f>
        <v>35422</v>
      </c>
      <c r="M1782" s="35">
        <f>VLOOKUP(A1782,'Hospitalisation Details'!A1782:L4124,9,FALSE)</f>
        <v>4883.87</v>
      </c>
      <c r="N1782" s="32" t="str">
        <f>VLOOKUP(Healthcare!A1782,'Hospitalisation Details'!A1782:L4124,10,FALSE)</f>
        <v>tier - 2</v>
      </c>
      <c r="O1782" s="33" t="str">
        <f>VLOOKUP(A1782,'Hospitalisation Details'!A1781:L4124,11,FALSE)</f>
        <v>tier - 1</v>
      </c>
      <c r="P1782" s="33" t="str">
        <f>VLOOKUP(A1782,'Hospitalisation Details'!A1781:L4124,12)</f>
        <v>R1011</v>
      </c>
      <c r="Q1782" s="36">
        <f ca="1">VLOOKUP(A1782,'Hospitalisation Details'!A1781:L4124,7,FALSE)</f>
        <v>29</v>
      </c>
    </row>
    <row r="1783" spans="1:17" ht="15.5" x14ac:dyDescent="0.35">
      <c r="A1783" s="37" t="s">
        <v>584</v>
      </c>
      <c r="B1783" s="38" t="str">
        <f>VLOOKUP(A1783,'Customer Names'!A1783:E4117,3,FALSE)</f>
        <v>Haines</v>
      </c>
      <c r="C1783" s="39">
        <f>VLOOKUP(A1783,'Medical Examinations'!A1783:J4117,2,FALSE)</f>
        <v>26.695</v>
      </c>
      <c r="D1783" s="38">
        <f>VLOOKUP(A1783,'Medical Examinations'!A1783:J4117,4,FALSE)</f>
        <v>4.21</v>
      </c>
      <c r="E1783" s="40" t="str">
        <f>VLOOKUP(A1783,'Medical Examinations'!A1783:J4117,6,FALSE)</f>
        <v>Yes</v>
      </c>
      <c r="F1783" s="41" t="str">
        <f>VLOOKUP(A1783,'Medical Examinations'!A1783:J4117,7,FALSE)</f>
        <v>No</v>
      </c>
      <c r="G1783" s="41" t="str">
        <f>VLOOKUP(A1783,'Medical Examinations'!A1783:J4117,8,FALSE)</f>
        <v>Yes</v>
      </c>
      <c r="H1783" s="41">
        <f>VLOOKUP(A1783,'Medical Examinations'!A1783:J4117,9,FALSE)</f>
        <v>1</v>
      </c>
      <c r="I1783" s="41" t="str">
        <f>VLOOKUP(A1783,'Medical Examinations'!A1783:J4117,10,FALSE)</f>
        <v>No</v>
      </c>
      <c r="J1783" s="41" t="str">
        <f>VLOOKUP(A1783,'Medical Examinations'!A1783:J4117,3,FALSE)</f>
        <v>Overweight</v>
      </c>
      <c r="K1783" s="41" t="str">
        <f>VLOOKUP(A1783,'Medical Examinations'!A1783:J4117,5,FALSE)</f>
        <v>Normal</v>
      </c>
      <c r="L1783" s="42">
        <f>VLOOKUP(Healthcare!A1783,'Hospitalisation Details'!A1783:L4125,6,FALSE)</f>
        <v>35702</v>
      </c>
      <c r="M1783" s="43">
        <f>VLOOKUP(A1783,'Hospitalisation Details'!A1783:L4125,9,FALSE)</f>
        <v>4877.9799999999996</v>
      </c>
      <c r="N1783" s="40" t="str">
        <f>VLOOKUP(Healthcare!A1783,'Hospitalisation Details'!A1783:L4125,10,FALSE)</f>
        <v>tier - 2</v>
      </c>
      <c r="O1783" s="41" t="str">
        <f>VLOOKUP(A1783,'Hospitalisation Details'!A1782:L4125,11,FALSE)</f>
        <v>tier - 3</v>
      </c>
      <c r="P1783" s="41" t="str">
        <f>VLOOKUP(A1783,'Hospitalisation Details'!A1782:L4125,12)</f>
        <v>R1012</v>
      </c>
      <c r="Q1783" s="44">
        <f ca="1">VLOOKUP(A1783,'Hospitalisation Details'!A1782:L4125,7,FALSE)</f>
        <v>28</v>
      </c>
    </row>
    <row r="1784" spans="1:17" ht="15.5" x14ac:dyDescent="0.35">
      <c r="A1784" s="29" t="s">
        <v>583</v>
      </c>
      <c r="B1784" s="30" t="str">
        <f>VLOOKUP(A1784,'Customer Names'!A1784:E4118,3,FALSE)</f>
        <v>Airoldi</v>
      </c>
      <c r="C1784" s="31">
        <f>VLOOKUP(A1784,'Medical Examinations'!A1784:J4118,2,FALSE)</f>
        <v>23.16</v>
      </c>
      <c r="D1784" s="30">
        <f>VLOOKUP(A1784,'Medical Examinations'!A1784:J4118,4,FALSE)</f>
        <v>5.5</v>
      </c>
      <c r="E1784" s="32" t="str">
        <f>VLOOKUP(A1784,'Medical Examinations'!A1784:J4118,6,FALSE)</f>
        <v>No</v>
      </c>
      <c r="F1784" s="33" t="str">
        <f>VLOOKUP(A1784,'Medical Examinations'!A1784:J4118,7,FALSE)</f>
        <v>No</v>
      </c>
      <c r="G1784" s="33" t="str">
        <f>VLOOKUP(A1784,'Medical Examinations'!A1784:J4118,8,FALSE)</f>
        <v>No</v>
      </c>
      <c r="H1784" s="33">
        <f>VLOOKUP(A1784,'Medical Examinations'!A1784:J4118,9,FALSE)</f>
        <v>0</v>
      </c>
      <c r="I1784" s="33" t="str">
        <f>VLOOKUP(A1784,'Medical Examinations'!A1784:J4118,10,FALSE)</f>
        <v>No</v>
      </c>
      <c r="J1784" s="33" t="str">
        <f>VLOOKUP(A1784,'Medical Examinations'!A1784:J4118,3,FALSE)</f>
        <v>Normal weight</v>
      </c>
      <c r="K1784" s="33" t="str">
        <f>VLOOKUP(A1784,'Medical Examinations'!A1784:J4118,5,FALSE)</f>
        <v>Normal</v>
      </c>
      <c r="L1784" s="34">
        <f>VLOOKUP(Healthcare!A1784,'Hospitalisation Details'!A1784:L4126,6,FALSE)</f>
        <v>36404</v>
      </c>
      <c r="M1784" s="35">
        <f>VLOOKUP(A1784,'Hospitalisation Details'!A1784:L4126,9,FALSE)</f>
        <v>4859.8900000000003</v>
      </c>
      <c r="N1784" s="32" t="str">
        <f>VLOOKUP(Healthcare!A1784,'Hospitalisation Details'!A1784:L4126,10,FALSE)</f>
        <v>tier - 2</v>
      </c>
      <c r="O1784" s="33" t="str">
        <f>VLOOKUP(A1784,'Hospitalisation Details'!A1783:L4126,11,FALSE)</f>
        <v>tier - 3</v>
      </c>
      <c r="P1784" s="33" t="str">
        <f>VLOOKUP(A1784,'Hospitalisation Details'!A1783:L4126,12)</f>
        <v>R1011</v>
      </c>
      <c r="Q1784" s="36">
        <f ca="1">VLOOKUP(A1784,'Hospitalisation Details'!A1783:L4126,7,FALSE)</f>
        <v>27</v>
      </c>
    </row>
    <row r="1785" spans="1:17" ht="15.5" x14ac:dyDescent="0.35">
      <c r="A1785" s="37" t="s">
        <v>582</v>
      </c>
      <c r="B1785" s="38" t="str">
        <f>VLOOKUP(A1785,'Customer Names'!A1785:E4119,3,FALSE)</f>
        <v>Mattis</v>
      </c>
      <c r="C1785" s="39">
        <f>VLOOKUP(A1785,'Medical Examinations'!A1785:J4119,2,FALSE)</f>
        <v>32.585000000000001</v>
      </c>
      <c r="D1785" s="38">
        <f>VLOOKUP(A1785,'Medical Examinations'!A1785:J4119,4,FALSE)</f>
        <v>4.93</v>
      </c>
      <c r="E1785" s="40" t="str">
        <f>VLOOKUP(A1785,'Medical Examinations'!A1785:J4119,6,FALSE)</f>
        <v>Yes</v>
      </c>
      <c r="F1785" s="41" t="str">
        <f>VLOOKUP(A1785,'Medical Examinations'!A1785:J4119,7,FALSE)</f>
        <v>No</v>
      </c>
      <c r="G1785" s="41" t="str">
        <f>VLOOKUP(A1785,'Medical Examinations'!A1785:J4119,8,FALSE)</f>
        <v>No</v>
      </c>
      <c r="H1785" s="41">
        <f>VLOOKUP(A1785,'Medical Examinations'!A1785:J4119,9,FALSE)</f>
        <v>1</v>
      </c>
      <c r="I1785" s="41" t="str">
        <f>VLOOKUP(A1785,'Medical Examinations'!A1785:J4119,10,FALSE)</f>
        <v>No</v>
      </c>
      <c r="J1785" s="41" t="str">
        <f>VLOOKUP(A1785,'Medical Examinations'!A1785:J4119,3,FALSE)</f>
        <v>Obesity</v>
      </c>
      <c r="K1785" s="41" t="str">
        <f>VLOOKUP(A1785,'Medical Examinations'!A1785:J4119,5,FALSE)</f>
        <v>Normal</v>
      </c>
      <c r="L1785" s="42">
        <f>VLOOKUP(Healthcare!A1785,'Hospitalisation Details'!A1785:L4127,6,FALSE)</f>
        <v>35060</v>
      </c>
      <c r="M1785" s="43">
        <f>VLOOKUP(A1785,'Hospitalisation Details'!A1785:L4127,9,FALSE)</f>
        <v>4846.92</v>
      </c>
      <c r="N1785" s="40" t="str">
        <f>VLOOKUP(Healthcare!A1785,'Hospitalisation Details'!A1785:L4127,10,FALSE)</f>
        <v>tier - 2</v>
      </c>
      <c r="O1785" s="41" t="str">
        <f>VLOOKUP(A1785,'Hospitalisation Details'!A1784:L4127,11,FALSE)</f>
        <v>tier - 3</v>
      </c>
      <c r="P1785" s="41" t="str">
        <f>VLOOKUP(A1785,'Hospitalisation Details'!A1784:L4127,12)</f>
        <v>R1017</v>
      </c>
      <c r="Q1785" s="44">
        <f ca="1">VLOOKUP(A1785,'Hospitalisation Details'!A1784:L4127,7,FALSE)</f>
        <v>30</v>
      </c>
    </row>
    <row r="1786" spans="1:17" ht="15.5" x14ac:dyDescent="0.35">
      <c r="A1786" s="29" t="s">
        <v>581</v>
      </c>
      <c r="B1786" s="30" t="str">
        <f>VLOOKUP(A1786,'Customer Names'!A1786:E4120,3,FALSE)</f>
        <v>Cho</v>
      </c>
      <c r="C1786" s="31">
        <f>VLOOKUP(A1786,'Medical Examinations'!A1786:J4120,2,FALSE)</f>
        <v>33.97</v>
      </c>
      <c r="D1786" s="30">
        <f>VLOOKUP(A1786,'Medical Examinations'!A1786:J4120,4,FALSE)</f>
        <v>5.6</v>
      </c>
      <c r="E1786" s="32" t="str">
        <f>VLOOKUP(A1786,'Medical Examinations'!A1786:J4120,6,FALSE)</f>
        <v>Yes</v>
      </c>
      <c r="F1786" s="33" t="str">
        <f>VLOOKUP(A1786,'Medical Examinations'!A1786:J4120,7,FALSE)</f>
        <v>No</v>
      </c>
      <c r="G1786" s="33" t="str">
        <f>VLOOKUP(A1786,'Medical Examinations'!A1786:J4120,8,FALSE)</f>
        <v>No</v>
      </c>
      <c r="H1786" s="33">
        <f>VLOOKUP(A1786,'Medical Examinations'!A1786:J4120,9,FALSE)</f>
        <v>0</v>
      </c>
      <c r="I1786" s="33" t="str">
        <f>VLOOKUP(A1786,'Medical Examinations'!A1786:J4120,10,FALSE)</f>
        <v>No</v>
      </c>
      <c r="J1786" s="33" t="str">
        <f>VLOOKUP(A1786,'Medical Examinations'!A1786:J4120,3,FALSE)</f>
        <v>Obesity</v>
      </c>
      <c r="K1786" s="33" t="str">
        <f>VLOOKUP(A1786,'Medical Examinations'!A1786:J4120,5,FALSE)</f>
        <v>Normal</v>
      </c>
      <c r="L1786" s="34">
        <f>VLOOKUP(Healthcare!A1786,'Hospitalisation Details'!A1786:L4128,6,FALSE)</f>
        <v>37049</v>
      </c>
      <c r="M1786" s="35">
        <f>VLOOKUP(A1786,'Hospitalisation Details'!A1786:L4128,9,FALSE)</f>
        <v>4846.53</v>
      </c>
      <c r="N1786" s="32" t="str">
        <f>VLOOKUP(Healthcare!A1786,'Hospitalisation Details'!A1786:L4128,10,FALSE)</f>
        <v>tier - 2</v>
      </c>
      <c r="O1786" s="33" t="str">
        <f>VLOOKUP(A1786,'Hospitalisation Details'!A1785:L4128,11,FALSE)</f>
        <v>tier - 3</v>
      </c>
      <c r="P1786" s="33" t="str">
        <f>VLOOKUP(A1786,'Hospitalisation Details'!A1785:L4128,12)</f>
        <v>R1021</v>
      </c>
      <c r="Q1786" s="36">
        <f ca="1">VLOOKUP(A1786,'Hospitalisation Details'!A1785:L4128,7,FALSE)</f>
        <v>25</v>
      </c>
    </row>
    <row r="1787" spans="1:17" ht="15.5" x14ac:dyDescent="0.35">
      <c r="A1787" s="37" t="s">
        <v>580</v>
      </c>
      <c r="B1787" s="38" t="str">
        <f>VLOOKUP(A1787,'Customer Names'!A1787:E4121,3,FALSE)</f>
        <v>Reumann</v>
      </c>
      <c r="C1787" s="39">
        <f>VLOOKUP(A1787,'Medical Examinations'!A1787:J4121,2,FALSE)</f>
        <v>16.57</v>
      </c>
      <c r="D1787" s="38">
        <f>VLOOKUP(A1787,'Medical Examinations'!A1787:J4121,4,FALSE)</f>
        <v>9.99</v>
      </c>
      <c r="E1787" s="40" t="str">
        <f>VLOOKUP(A1787,'Medical Examinations'!A1787:J4121,6,FALSE)</f>
        <v>No</v>
      </c>
      <c r="F1787" s="41" t="str">
        <f>VLOOKUP(A1787,'Medical Examinations'!A1787:J4121,7,FALSE)</f>
        <v>No</v>
      </c>
      <c r="G1787" s="41" t="str">
        <f>VLOOKUP(A1787,'Medical Examinations'!A1787:J4121,8,FALSE)</f>
        <v>No</v>
      </c>
      <c r="H1787" s="41">
        <f>VLOOKUP(A1787,'Medical Examinations'!A1787:J4121,9,FALSE)</f>
        <v>0</v>
      </c>
      <c r="I1787" s="41" t="str">
        <f>VLOOKUP(A1787,'Medical Examinations'!A1787:J4121,10,FALSE)</f>
        <v>No</v>
      </c>
      <c r="J1787" s="41" t="str">
        <f>VLOOKUP(A1787,'Medical Examinations'!A1787:J4121,3,FALSE)</f>
        <v>Underweight</v>
      </c>
      <c r="K1787" s="41" t="str">
        <f>VLOOKUP(A1787,'Medical Examinations'!A1787:J4121,5,FALSE)</f>
        <v>Diabetese</v>
      </c>
      <c r="L1787" s="42">
        <f>VLOOKUP(Healthcare!A1787,'Hospitalisation Details'!A1787:L4129,6,FALSE)</f>
        <v>34588</v>
      </c>
      <c r="M1787" s="43">
        <f>VLOOKUP(A1787,'Hospitalisation Details'!A1787:L4129,9,FALSE)</f>
        <v>4844.67</v>
      </c>
      <c r="N1787" s="40" t="str">
        <f>VLOOKUP(Healthcare!A1787,'Hospitalisation Details'!A1787:L4129,10,FALSE)</f>
        <v>tier - 2</v>
      </c>
      <c r="O1787" s="41" t="str">
        <f>VLOOKUP(A1787,'Hospitalisation Details'!A1786:L4129,11,FALSE)</f>
        <v>tier - 2</v>
      </c>
      <c r="P1787" s="41" t="str">
        <f>VLOOKUP(A1787,'Hospitalisation Details'!A1786:L4129,12)</f>
        <v>R1013</v>
      </c>
      <c r="Q1787" s="44">
        <f ca="1">VLOOKUP(A1787,'Hospitalisation Details'!A1786:L4129,7,FALSE)</f>
        <v>32</v>
      </c>
    </row>
    <row r="1788" spans="1:17" ht="15.5" x14ac:dyDescent="0.35">
      <c r="A1788" s="29" t="s">
        <v>579</v>
      </c>
      <c r="B1788" s="30" t="str">
        <f>VLOOKUP(A1788,'Customer Names'!A1788:E4122,3,FALSE)</f>
        <v>Cooper</v>
      </c>
      <c r="C1788" s="31">
        <f>VLOOKUP(A1788,'Medical Examinations'!A1788:J4122,2,FALSE)</f>
        <v>17.55</v>
      </c>
      <c r="D1788" s="30">
        <f>VLOOKUP(A1788,'Medical Examinations'!A1788:J4122,4,FALSE)</f>
        <v>5.93</v>
      </c>
      <c r="E1788" s="32" t="str">
        <f>VLOOKUP(A1788,'Medical Examinations'!A1788:J4122,6,FALSE)</f>
        <v>No</v>
      </c>
      <c r="F1788" s="33" t="str">
        <f>VLOOKUP(A1788,'Medical Examinations'!A1788:J4122,7,FALSE)</f>
        <v>No</v>
      </c>
      <c r="G1788" s="33" t="str">
        <f>VLOOKUP(A1788,'Medical Examinations'!A1788:J4122,8,FALSE)</f>
        <v>Yes</v>
      </c>
      <c r="H1788" s="33">
        <f>VLOOKUP(A1788,'Medical Examinations'!A1788:J4122,9,FALSE)</f>
        <v>1</v>
      </c>
      <c r="I1788" s="33" t="str">
        <f>VLOOKUP(A1788,'Medical Examinations'!A1788:J4122,10,FALSE)</f>
        <v>No</v>
      </c>
      <c r="J1788" s="33" t="str">
        <f>VLOOKUP(A1788,'Medical Examinations'!A1788:J4122,3,FALSE)</f>
        <v>Underweight</v>
      </c>
      <c r="K1788" s="33" t="str">
        <f>VLOOKUP(A1788,'Medical Examinations'!A1788:J4122,5,FALSE)</f>
        <v>Prediabetese</v>
      </c>
      <c r="L1788" s="34">
        <f>VLOOKUP(Healthcare!A1788,'Hospitalisation Details'!A1788:L4130,6,FALSE)</f>
        <v>36507</v>
      </c>
      <c r="M1788" s="35">
        <f>VLOOKUP(A1788,'Hospitalisation Details'!A1788:L4130,9,FALSE)</f>
        <v>4843.79</v>
      </c>
      <c r="N1788" s="32" t="str">
        <f>VLOOKUP(Healthcare!A1788,'Hospitalisation Details'!A1788:L4130,10,FALSE)</f>
        <v>tier - 2</v>
      </c>
      <c r="O1788" s="33" t="str">
        <f>VLOOKUP(A1788,'Hospitalisation Details'!A1787:L4130,11,FALSE)</f>
        <v>tier - 3</v>
      </c>
      <c r="P1788" s="33" t="str">
        <f>VLOOKUP(A1788,'Hospitalisation Details'!A1787:L4130,12)</f>
        <v>R1013</v>
      </c>
      <c r="Q1788" s="36">
        <f ca="1">VLOOKUP(A1788,'Hospitalisation Details'!A1787:L4130,7,FALSE)</f>
        <v>26</v>
      </c>
    </row>
    <row r="1789" spans="1:17" ht="15.5" x14ac:dyDescent="0.35">
      <c r="A1789" s="37" t="s">
        <v>578</v>
      </c>
      <c r="B1789" s="38" t="str">
        <f>VLOOKUP(A1789,'Customer Names'!A1789:E4123,3,FALSE)</f>
        <v>Kennedy</v>
      </c>
      <c r="C1789" s="39">
        <f>VLOOKUP(A1789,'Medical Examinations'!A1789:J4123,2,FALSE)</f>
        <v>29.41</v>
      </c>
      <c r="D1789" s="38">
        <f>VLOOKUP(A1789,'Medical Examinations'!A1789:J4123,4,FALSE)</f>
        <v>6.29</v>
      </c>
      <c r="E1789" s="40" t="str">
        <f>VLOOKUP(A1789,'Medical Examinations'!A1789:J4123,6,FALSE)</f>
        <v>Yes</v>
      </c>
      <c r="F1789" s="41" t="str">
        <f>VLOOKUP(A1789,'Medical Examinations'!A1789:J4123,7,FALSE)</f>
        <v>No</v>
      </c>
      <c r="G1789" s="41" t="str">
        <f>VLOOKUP(A1789,'Medical Examinations'!A1789:J4123,8,FALSE)</f>
        <v>No</v>
      </c>
      <c r="H1789" s="41">
        <f>VLOOKUP(A1789,'Medical Examinations'!A1789:J4123,9,FALSE)</f>
        <v>1</v>
      </c>
      <c r="I1789" s="41" t="str">
        <f>VLOOKUP(A1789,'Medical Examinations'!A1789:J4123,10,FALSE)</f>
        <v>No</v>
      </c>
      <c r="J1789" s="41" t="str">
        <f>VLOOKUP(A1789,'Medical Examinations'!A1789:J4123,3,FALSE)</f>
        <v>Overweight</v>
      </c>
      <c r="K1789" s="41" t="str">
        <f>VLOOKUP(A1789,'Medical Examinations'!A1789:J4123,5,FALSE)</f>
        <v>Prediabetese</v>
      </c>
      <c r="L1789" s="42">
        <f>VLOOKUP(Healthcare!A1789,'Hospitalisation Details'!A1789:L4131,6,FALSE)</f>
        <v>34971</v>
      </c>
      <c r="M1789" s="43">
        <f>VLOOKUP(A1789,'Hospitalisation Details'!A1789:L4131,9,FALSE)</f>
        <v>4840.95</v>
      </c>
      <c r="N1789" s="40" t="str">
        <f>VLOOKUP(Healthcare!A1789,'Hospitalisation Details'!A1789:L4131,10,FALSE)</f>
        <v>tier - 2</v>
      </c>
      <c r="O1789" s="41" t="str">
        <f>VLOOKUP(A1789,'Hospitalisation Details'!A1788:L4131,11,FALSE)</f>
        <v>tier - 1</v>
      </c>
      <c r="P1789" s="41" t="str">
        <f>VLOOKUP(A1789,'Hospitalisation Details'!A1788:L4131,12)</f>
        <v>R1021</v>
      </c>
      <c r="Q1789" s="44">
        <f ca="1">VLOOKUP(A1789,'Hospitalisation Details'!A1788:L4131,7,FALSE)</f>
        <v>30</v>
      </c>
    </row>
    <row r="1790" spans="1:17" ht="15.5" x14ac:dyDescent="0.35">
      <c r="A1790" s="29" t="s">
        <v>577</v>
      </c>
      <c r="B1790" s="30" t="str">
        <f>VLOOKUP(A1790,'Customer Names'!A1790:E4124,3,FALSE)</f>
        <v>Cichon</v>
      </c>
      <c r="C1790" s="31">
        <f>VLOOKUP(A1790,'Medical Examinations'!A1790:J4124,2,FALSE)</f>
        <v>17.91</v>
      </c>
      <c r="D1790" s="30">
        <f>VLOOKUP(A1790,'Medical Examinations'!A1790:J4124,4,FALSE)</f>
        <v>5.65</v>
      </c>
      <c r="E1790" s="32" t="str">
        <f>VLOOKUP(A1790,'Medical Examinations'!A1790:J4124,6,FALSE)</f>
        <v>No</v>
      </c>
      <c r="F1790" s="33" t="str">
        <f>VLOOKUP(A1790,'Medical Examinations'!A1790:J4124,7,FALSE)</f>
        <v>No</v>
      </c>
      <c r="G1790" s="33" t="str">
        <f>VLOOKUP(A1790,'Medical Examinations'!A1790:J4124,8,FALSE)</f>
        <v>No</v>
      </c>
      <c r="H1790" s="33">
        <f>VLOOKUP(A1790,'Medical Examinations'!A1790:J4124,9,FALSE)</f>
        <v>1</v>
      </c>
      <c r="I1790" s="33" t="str">
        <f>VLOOKUP(A1790,'Medical Examinations'!A1790:J4124,10,FALSE)</f>
        <v>No</v>
      </c>
      <c r="J1790" s="33" t="str">
        <f>VLOOKUP(A1790,'Medical Examinations'!A1790:J4124,3,FALSE)</f>
        <v>Underweight</v>
      </c>
      <c r="K1790" s="33" t="str">
        <f>VLOOKUP(A1790,'Medical Examinations'!A1790:J4124,5,FALSE)</f>
        <v>Normal</v>
      </c>
      <c r="L1790" s="34">
        <f>VLOOKUP(Healthcare!A1790,'Hospitalisation Details'!A1790:L4132,6,FALSE)</f>
        <v>34622</v>
      </c>
      <c r="M1790" s="35">
        <f>VLOOKUP(A1790,'Hospitalisation Details'!A1790:L4132,9,FALSE)</f>
        <v>4839.18</v>
      </c>
      <c r="N1790" s="32" t="str">
        <f>VLOOKUP(Healthcare!A1790,'Hospitalisation Details'!A1790:L4132,10,FALSE)</f>
        <v>tier - 2</v>
      </c>
      <c r="O1790" s="33" t="str">
        <f>VLOOKUP(A1790,'Hospitalisation Details'!A1789:L4132,11,FALSE)</f>
        <v>tier - 1</v>
      </c>
      <c r="P1790" s="33" t="str">
        <f>VLOOKUP(A1790,'Hospitalisation Details'!A1789:L4132,12)</f>
        <v>R1012</v>
      </c>
      <c r="Q1790" s="36">
        <f ca="1">VLOOKUP(A1790,'Hospitalisation Details'!A1789:L4132,7,FALSE)</f>
        <v>31</v>
      </c>
    </row>
    <row r="1791" spans="1:17" ht="15.5" x14ac:dyDescent="0.35">
      <c r="A1791" s="37" t="s">
        <v>576</v>
      </c>
      <c r="B1791" s="38" t="str">
        <f>VLOOKUP(A1791,'Customer Names'!A1791:E4125,3,FALSE)</f>
        <v>Maroevic</v>
      </c>
      <c r="C1791" s="39">
        <f>VLOOKUP(A1791,'Medical Examinations'!A1791:J4125,2,FALSE)</f>
        <v>31.57</v>
      </c>
      <c r="D1791" s="38">
        <f>VLOOKUP(A1791,'Medical Examinations'!A1791:J4125,4,FALSE)</f>
        <v>6.15</v>
      </c>
      <c r="E1791" s="40" t="str">
        <f>VLOOKUP(A1791,'Medical Examinations'!A1791:J4125,6,FALSE)</f>
        <v>No</v>
      </c>
      <c r="F1791" s="41" t="str">
        <f>VLOOKUP(A1791,'Medical Examinations'!A1791:J4125,7,FALSE)</f>
        <v>No</v>
      </c>
      <c r="G1791" s="41" t="str">
        <f>VLOOKUP(A1791,'Medical Examinations'!A1791:J4125,8,FALSE)</f>
        <v>No</v>
      </c>
      <c r="H1791" s="41">
        <f>VLOOKUP(A1791,'Medical Examinations'!A1791:J4125,9,FALSE)</f>
        <v>1</v>
      </c>
      <c r="I1791" s="41" t="str">
        <f>VLOOKUP(A1791,'Medical Examinations'!A1791:J4125,10,FALSE)</f>
        <v>No</v>
      </c>
      <c r="J1791" s="41" t="str">
        <f>VLOOKUP(A1791,'Medical Examinations'!A1791:J4125,3,FALSE)</f>
        <v>Obesity</v>
      </c>
      <c r="K1791" s="41" t="str">
        <f>VLOOKUP(A1791,'Medical Examinations'!A1791:J4125,5,FALSE)</f>
        <v>Prediabetese</v>
      </c>
      <c r="L1791" s="42">
        <f>VLOOKUP(Healthcare!A1791,'Hospitalisation Details'!A1791:L4133,6,FALSE)</f>
        <v>33857</v>
      </c>
      <c r="M1791" s="43">
        <f>VLOOKUP(A1791,'Hospitalisation Details'!A1791:L4133,9,FALSE)</f>
        <v>4837.58</v>
      </c>
      <c r="N1791" s="40" t="str">
        <f>VLOOKUP(Healthcare!A1791,'Hospitalisation Details'!A1791:L4133,10,FALSE)</f>
        <v>tier - 3</v>
      </c>
      <c r="O1791" s="41" t="str">
        <f>VLOOKUP(A1791,'Hospitalisation Details'!A1790:L4133,11,FALSE)</f>
        <v>tier - 2</v>
      </c>
      <c r="P1791" s="41" t="str">
        <f>VLOOKUP(A1791,'Hospitalisation Details'!A1790:L4133,12)</f>
        <v>R1013</v>
      </c>
      <c r="Q1791" s="44">
        <f ca="1">VLOOKUP(A1791,'Hospitalisation Details'!A1790:L4133,7,FALSE)</f>
        <v>34</v>
      </c>
    </row>
    <row r="1792" spans="1:17" ht="15.5" x14ac:dyDescent="0.35">
      <c r="A1792" s="29" t="s">
        <v>575</v>
      </c>
      <c r="B1792" s="30" t="str">
        <f>VLOOKUP(A1792,'Customer Names'!A1792:E4126,3,FALSE)</f>
        <v>Martin</v>
      </c>
      <c r="C1792" s="31">
        <f>VLOOKUP(A1792,'Medical Examinations'!A1792:J4126,2,FALSE)</f>
        <v>33.18</v>
      </c>
      <c r="D1792" s="30">
        <f>VLOOKUP(A1792,'Medical Examinations'!A1792:J4126,4,FALSE)</f>
        <v>5.22</v>
      </c>
      <c r="E1792" s="32" t="str">
        <f>VLOOKUP(A1792,'Medical Examinations'!A1792:J4126,6,FALSE)</f>
        <v>No</v>
      </c>
      <c r="F1792" s="33" t="str">
        <f>VLOOKUP(A1792,'Medical Examinations'!A1792:J4126,7,FALSE)</f>
        <v>Yes</v>
      </c>
      <c r="G1792" s="33" t="str">
        <f>VLOOKUP(A1792,'Medical Examinations'!A1792:J4126,8,FALSE)</f>
        <v>No</v>
      </c>
      <c r="H1792" s="33">
        <f>VLOOKUP(A1792,'Medical Examinations'!A1792:J4126,9,FALSE)</f>
        <v>1</v>
      </c>
      <c r="I1792" s="33" t="str">
        <f>VLOOKUP(A1792,'Medical Examinations'!A1792:J4126,10,FALSE)</f>
        <v>No</v>
      </c>
      <c r="J1792" s="33" t="str">
        <f>VLOOKUP(A1792,'Medical Examinations'!A1792:J4126,3,FALSE)</f>
        <v>Obesity</v>
      </c>
      <c r="K1792" s="33" t="str">
        <f>VLOOKUP(A1792,'Medical Examinations'!A1792:J4126,5,FALSE)</f>
        <v>Normal</v>
      </c>
      <c r="L1792" s="34">
        <f>VLOOKUP(Healthcare!A1792,'Hospitalisation Details'!A1792:L4134,6,FALSE)</f>
        <v>36871</v>
      </c>
      <c r="M1792" s="35">
        <f>VLOOKUP(A1792,'Hospitalisation Details'!A1792:L4134,9,FALSE)</f>
        <v>4835.43</v>
      </c>
      <c r="N1792" s="32" t="str">
        <f>VLOOKUP(Healthcare!A1792,'Hospitalisation Details'!A1792:L4134,10,FALSE)</f>
        <v>tier - 2</v>
      </c>
      <c r="O1792" s="33" t="str">
        <f>VLOOKUP(A1792,'Hospitalisation Details'!A1791:L4134,11,FALSE)</f>
        <v>tier - 2</v>
      </c>
      <c r="P1792" s="33" t="str">
        <f>VLOOKUP(A1792,'Hospitalisation Details'!A1791:L4134,12)</f>
        <v>R1021</v>
      </c>
      <c r="Q1792" s="36">
        <f ca="1">VLOOKUP(A1792,'Hospitalisation Details'!A1791:L4134,7,FALSE)</f>
        <v>25</v>
      </c>
    </row>
    <row r="1793" spans="1:17" ht="15.5" x14ac:dyDescent="0.35">
      <c r="A1793" s="37" t="s">
        <v>574</v>
      </c>
      <c r="B1793" s="38" t="str">
        <f>VLOOKUP(A1793,'Customer Names'!A1793:E4127,3,FALSE)</f>
        <v>Schulz</v>
      </c>
      <c r="C1793" s="39">
        <f>VLOOKUP(A1793,'Medical Examinations'!A1793:J4127,2,FALSE)</f>
        <v>37</v>
      </c>
      <c r="D1793" s="38">
        <f>VLOOKUP(A1793,'Medical Examinations'!A1793:J4127,4,FALSE)</f>
        <v>11.66</v>
      </c>
      <c r="E1793" s="40" t="str">
        <f>VLOOKUP(A1793,'Medical Examinations'!A1793:J4127,6,FALSE)</f>
        <v>No</v>
      </c>
      <c r="F1793" s="41" t="str">
        <f>VLOOKUP(A1793,'Medical Examinations'!A1793:J4127,7,FALSE)</f>
        <v>No</v>
      </c>
      <c r="G1793" s="41" t="str">
        <f>VLOOKUP(A1793,'Medical Examinations'!A1793:J4127,8,FALSE)</f>
        <v>No</v>
      </c>
      <c r="H1793" s="41">
        <f>VLOOKUP(A1793,'Medical Examinations'!A1793:J4127,9,FALSE)</f>
        <v>0</v>
      </c>
      <c r="I1793" s="41" t="str">
        <f>VLOOKUP(A1793,'Medical Examinations'!A1793:J4127,10,FALSE)</f>
        <v>No</v>
      </c>
      <c r="J1793" s="41" t="str">
        <f>VLOOKUP(A1793,'Medical Examinations'!A1793:J4127,3,FALSE)</f>
        <v>Obesity</v>
      </c>
      <c r="K1793" s="41" t="str">
        <f>VLOOKUP(A1793,'Medical Examinations'!A1793:J4127,5,FALSE)</f>
        <v>Diabetese</v>
      </c>
      <c r="L1793" s="42">
        <f>VLOOKUP(Healthcare!A1793,'Hospitalisation Details'!A1793:L4135,6,FALSE)</f>
        <v>37434</v>
      </c>
      <c r="M1793" s="43">
        <f>VLOOKUP(A1793,'Hospitalisation Details'!A1793:L4135,9,FALSE)</f>
        <v>4830.63</v>
      </c>
      <c r="N1793" s="40" t="str">
        <f>VLOOKUP(Healthcare!A1793,'Hospitalisation Details'!A1793:L4135,10,FALSE)</f>
        <v>tier - 2</v>
      </c>
      <c r="O1793" s="41" t="str">
        <f>VLOOKUP(A1793,'Hospitalisation Details'!A1792:L4135,11,FALSE)</f>
        <v>tier - 1</v>
      </c>
      <c r="P1793" s="41" t="str">
        <f>VLOOKUP(A1793,'Hospitalisation Details'!A1792:L4135,12)</f>
        <v>R1011</v>
      </c>
      <c r="Q1793" s="44">
        <f ca="1">VLOOKUP(A1793,'Hospitalisation Details'!A1792:L4135,7,FALSE)</f>
        <v>24</v>
      </c>
    </row>
    <row r="1794" spans="1:17" ht="15.5" x14ac:dyDescent="0.35">
      <c r="A1794" s="29" t="s">
        <v>573</v>
      </c>
      <c r="B1794" s="30" t="str">
        <f>VLOOKUP(A1794,'Customer Names'!A1794:E4128,3,FALSE)</f>
        <v>Capriolo</v>
      </c>
      <c r="C1794" s="31">
        <f>VLOOKUP(A1794,'Medical Examinations'!A1794:J4128,2,FALSE)</f>
        <v>18.905000000000001</v>
      </c>
      <c r="D1794" s="30">
        <f>VLOOKUP(A1794,'Medical Examinations'!A1794:J4128,4,FALSE)</f>
        <v>4.91</v>
      </c>
      <c r="E1794" s="32" t="str">
        <f>VLOOKUP(A1794,'Medical Examinations'!A1794:J4128,6,FALSE)</f>
        <v>Yes</v>
      </c>
      <c r="F1794" s="33" t="str">
        <f>VLOOKUP(A1794,'Medical Examinations'!A1794:J4128,7,FALSE)</f>
        <v>No</v>
      </c>
      <c r="G1794" s="33" t="str">
        <f>VLOOKUP(A1794,'Medical Examinations'!A1794:J4128,8,FALSE)</f>
        <v>No</v>
      </c>
      <c r="H1794" s="33">
        <f>VLOOKUP(A1794,'Medical Examinations'!A1794:J4128,9,FALSE)</f>
        <v>1</v>
      </c>
      <c r="I1794" s="33" t="str">
        <f>VLOOKUP(A1794,'Medical Examinations'!A1794:J4128,10,FALSE)</f>
        <v>No</v>
      </c>
      <c r="J1794" s="33" t="str">
        <f>VLOOKUP(A1794,'Medical Examinations'!A1794:J4128,3,FALSE)</f>
        <v>Normal weight</v>
      </c>
      <c r="K1794" s="33" t="str">
        <f>VLOOKUP(A1794,'Medical Examinations'!A1794:J4128,5,FALSE)</f>
        <v>Normal</v>
      </c>
      <c r="L1794" s="34">
        <f>VLOOKUP(Healthcare!A1794,'Hospitalisation Details'!A1794:L4136,6,FALSE)</f>
        <v>35034</v>
      </c>
      <c r="M1794" s="35">
        <f>VLOOKUP(A1794,'Hospitalisation Details'!A1794:L4136,9,FALSE)</f>
        <v>4827.8999999999996</v>
      </c>
      <c r="N1794" s="32" t="str">
        <f>VLOOKUP(Healthcare!A1794,'Hospitalisation Details'!A1794:L4136,10,FALSE)</f>
        <v>tier - 1</v>
      </c>
      <c r="O1794" s="33" t="str">
        <f>VLOOKUP(A1794,'Hospitalisation Details'!A1793:L4136,11,FALSE)</f>
        <v>tier - 2</v>
      </c>
      <c r="P1794" s="33" t="str">
        <f>VLOOKUP(A1794,'Hospitalisation Details'!A1793:L4136,12)</f>
        <v>Unknown</v>
      </c>
      <c r="Q1794" s="36">
        <f ca="1">VLOOKUP(A1794,'Hospitalisation Details'!A1793:L4136,7,FALSE)</f>
        <v>30</v>
      </c>
    </row>
    <row r="1795" spans="1:17" ht="15.5" x14ac:dyDescent="0.35">
      <c r="A1795" s="37" t="s">
        <v>572</v>
      </c>
      <c r="B1795" s="38" t="str">
        <f>VLOOKUP(A1795,'Customer Names'!A1795:E4129,3,FALSE)</f>
        <v>Borleis</v>
      </c>
      <c r="C1795" s="39">
        <f>VLOOKUP(A1795,'Medical Examinations'!A1795:J4129,2,FALSE)</f>
        <v>20.03</v>
      </c>
      <c r="D1795" s="38">
        <f>VLOOKUP(A1795,'Medical Examinations'!A1795:J4129,4,FALSE)</f>
        <v>9.25</v>
      </c>
      <c r="E1795" s="40" t="str">
        <f>VLOOKUP(A1795,'Medical Examinations'!A1795:J4129,6,FALSE)</f>
        <v>Yes</v>
      </c>
      <c r="F1795" s="41" t="str">
        <f>VLOOKUP(A1795,'Medical Examinations'!A1795:J4129,7,FALSE)</f>
        <v>No</v>
      </c>
      <c r="G1795" s="41" t="str">
        <f>VLOOKUP(A1795,'Medical Examinations'!A1795:J4129,8,FALSE)</f>
        <v>No</v>
      </c>
      <c r="H1795" s="41">
        <f>VLOOKUP(A1795,'Medical Examinations'!A1795:J4129,9,FALSE)</f>
        <v>0</v>
      </c>
      <c r="I1795" s="41" t="str">
        <f>VLOOKUP(A1795,'Medical Examinations'!A1795:J4129,10,FALSE)</f>
        <v>No</v>
      </c>
      <c r="J1795" s="41" t="str">
        <f>VLOOKUP(A1795,'Medical Examinations'!A1795:J4129,3,FALSE)</f>
        <v>Normal weight</v>
      </c>
      <c r="K1795" s="41" t="str">
        <f>VLOOKUP(A1795,'Medical Examinations'!A1795:J4129,5,FALSE)</f>
        <v>Diabetese</v>
      </c>
      <c r="L1795" s="42">
        <f>VLOOKUP(Healthcare!A1795,'Hospitalisation Details'!A1795:L4137,6,FALSE)</f>
        <v>33422</v>
      </c>
      <c r="M1795" s="43">
        <f>VLOOKUP(A1795,'Hospitalisation Details'!A1795:L4137,9,FALSE)</f>
        <v>4827.1000000000004</v>
      </c>
      <c r="N1795" s="40" t="str">
        <f>VLOOKUP(Healthcare!A1795,'Hospitalisation Details'!A1795:L4137,10,FALSE)</f>
        <v>tier - 2</v>
      </c>
      <c r="O1795" s="41" t="str">
        <f>VLOOKUP(A1795,'Hospitalisation Details'!A1794:L4137,11,FALSE)</f>
        <v>tier - 1</v>
      </c>
      <c r="P1795" s="41" t="str">
        <f>VLOOKUP(A1795,'Hospitalisation Details'!A1794:L4137,12)</f>
        <v>R1013</v>
      </c>
      <c r="Q1795" s="44">
        <f ca="1">VLOOKUP(A1795,'Hospitalisation Details'!A1794:L4137,7,FALSE)</f>
        <v>35</v>
      </c>
    </row>
    <row r="1796" spans="1:17" ht="15.5" x14ac:dyDescent="0.35">
      <c r="A1796" s="29" t="s">
        <v>571</v>
      </c>
      <c r="B1796" s="30" t="str">
        <f>VLOOKUP(A1796,'Customer Names'!A1796:E4130,3,FALSE)</f>
        <v>Kramer</v>
      </c>
      <c r="C1796" s="31">
        <f>VLOOKUP(A1796,'Medical Examinations'!A1796:J4130,2,FALSE)</f>
        <v>16.7</v>
      </c>
      <c r="D1796" s="30">
        <f>VLOOKUP(A1796,'Medical Examinations'!A1796:J4130,4,FALSE)</f>
        <v>11.48</v>
      </c>
      <c r="E1796" s="32" t="str">
        <f>VLOOKUP(A1796,'Medical Examinations'!A1796:J4130,6,FALSE)</f>
        <v>No</v>
      </c>
      <c r="F1796" s="33" t="str">
        <f>VLOOKUP(A1796,'Medical Examinations'!A1796:J4130,7,FALSE)</f>
        <v>No</v>
      </c>
      <c r="G1796" s="33" t="str">
        <f>VLOOKUP(A1796,'Medical Examinations'!A1796:J4130,8,FALSE)</f>
        <v>No</v>
      </c>
      <c r="H1796" s="33">
        <f>VLOOKUP(A1796,'Medical Examinations'!A1796:J4130,9,FALSE)</f>
        <v>0</v>
      </c>
      <c r="I1796" s="33" t="str">
        <f>VLOOKUP(A1796,'Medical Examinations'!A1796:J4130,10,FALSE)</f>
        <v>No</v>
      </c>
      <c r="J1796" s="33" t="str">
        <f>VLOOKUP(A1796,'Medical Examinations'!A1796:J4130,3,FALSE)</f>
        <v>Underweight</v>
      </c>
      <c r="K1796" s="33" t="str">
        <f>VLOOKUP(A1796,'Medical Examinations'!A1796:J4130,5,FALSE)</f>
        <v>Diabetese</v>
      </c>
      <c r="L1796" s="34">
        <f>VLOOKUP(Healthcare!A1796,'Hospitalisation Details'!A1796:L4138,6,FALSE)</f>
        <v>36071</v>
      </c>
      <c r="M1796" s="35">
        <f>VLOOKUP(A1796,'Hospitalisation Details'!A1796:L4138,9,FALSE)</f>
        <v>4812.34</v>
      </c>
      <c r="N1796" s="32" t="str">
        <f>VLOOKUP(Healthcare!A1796,'Hospitalisation Details'!A1796:L4138,10,FALSE)</f>
        <v>tier - 2</v>
      </c>
      <c r="O1796" s="33" t="str">
        <f>VLOOKUP(A1796,'Hospitalisation Details'!A1795:L4138,11,FALSE)</f>
        <v>tier - 3</v>
      </c>
      <c r="P1796" s="33" t="str">
        <f>VLOOKUP(A1796,'Hospitalisation Details'!A1795:L4138,12)</f>
        <v>R1013</v>
      </c>
      <c r="Q1796" s="36">
        <f ca="1">VLOOKUP(A1796,'Hospitalisation Details'!A1795:L4138,7,FALSE)</f>
        <v>27</v>
      </c>
    </row>
    <row r="1797" spans="1:17" ht="15.5" x14ac:dyDescent="0.35">
      <c r="A1797" s="37" t="s">
        <v>570</v>
      </c>
      <c r="B1797" s="38" t="str">
        <f>VLOOKUP(A1797,'Customer Names'!A1797:E4131,3,FALSE)</f>
        <v>Conrad</v>
      </c>
      <c r="C1797" s="39">
        <f>VLOOKUP(A1797,'Medical Examinations'!A1797:J4131,2,FALSE)</f>
        <v>39.82</v>
      </c>
      <c r="D1797" s="38">
        <f>VLOOKUP(A1797,'Medical Examinations'!A1797:J4131,4,FALSE)</f>
        <v>6.06</v>
      </c>
      <c r="E1797" s="40" t="str">
        <f>VLOOKUP(A1797,'Medical Examinations'!A1797:J4131,6,FALSE)</f>
        <v>No</v>
      </c>
      <c r="F1797" s="41" t="str">
        <f>VLOOKUP(A1797,'Medical Examinations'!A1797:J4131,7,FALSE)</f>
        <v>No</v>
      </c>
      <c r="G1797" s="41" t="str">
        <f>VLOOKUP(A1797,'Medical Examinations'!A1797:J4131,8,FALSE)</f>
        <v>No</v>
      </c>
      <c r="H1797" s="41">
        <f>VLOOKUP(A1797,'Medical Examinations'!A1797:J4131,9,FALSE)</f>
        <v>0</v>
      </c>
      <c r="I1797" s="41" t="str">
        <f>VLOOKUP(A1797,'Medical Examinations'!A1797:J4131,10,FALSE)</f>
        <v>No</v>
      </c>
      <c r="J1797" s="41" t="str">
        <f>VLOOKUP(A1797,'Medical Examinations'!A1797:J4131,3,FALSE)</f>
        <v>Obesity</v>
      </c>
      <c r="K1797" s="41" t="str">
        <f>VLOOKUP(A1797,'Medical Examinations'!A1797:J4131,5,FALSE)</f>
        <v>Prediabetese</v>
      </c>
      <c r="L1797" s="42">
        <f>VLOOKUP(Healthcare!A1797,'Hospitalisation Details'!A1797:L4139,6,FALSE)</f>
        <v>36510</v>
      </c>
      <c r="M1797" s="43">
        <f>VLOOKUP(A1797,'Hospitalisation Details'!A1797:L4139,9,FALSE)</f>
        <v>4795.66</v>
      </c>
      <c r="N1797" s="40" t="str">
        <f>VLOOKUP(Healthcare!A1797,'Hospitalisation Details'!A1797:L4139,10,FALSE)</f>
        <v>tier - 2</v>
      </c>
      <c r="O1797" s="41" t="str">
        <f>VLOOKUP(A1797,'Hospitalisation Details'!A1796:L4139,11,FALSE)</f>
        <v>tier - 1</v>
      </c>
      <c r="P1797" s="41" t="str">
        <f>VLOOKUP(A1797,'Hospitalisation Details'!A1796:L4139,12)</f>
        <v>R1013</v>
      </c>
      <c r="Q1797" s="44">
        <f ca="1">VLOOKUP(A1797,'Hospitalisation Details'!A1796:L4139,7,FALSE)</f>
        <v>26</v>
      </c>
    </row>
    <row r="1798" spans="1:17" ht="15.5" x14ac:dyDescent="0.35">
      <c r="A1798" s="29" t="s">
        <v>569</v>
      </c>
      <c r="B1798" s="30" t="str">
        <f>VLOOKUP(A1798,'Customer Names'!A1798:E4132,3,FALSE)</f>
        <v>Karakoyunlu</v>
      </c>
      <c r="C1798" s="31">
        <f>VLOOKUP(A1798,'Medical Examinations'!A1798:J4132,2,FALSE)</f>
        <v>22.04</v>
      </c>
      <c r="D1798" s="30">
        <f>VLOOKUP(A1798,'Medical Examinations'!A1798:J4132,4,FALSE)</f>
        <v>5.86</v>
      </c>
      <c r="E1798" s="32" t="str">
        <f>VLOOKUP(A1798,'Medical Examinations'!A1798:J4132,6,FALSE)</f>
        <v>No</v>
      </c>
      <c r="F1798" s="33" t="str">
        <f>VLOOKUP(A1798,'Medical Examinations'!A1798:J4132,7,FALSE)</f>
        <v>No</v>
      </c>
      <c r="G1798" s="33" t="str">
        <f>VLOOKUP(A1798,'Medical Examinations'!A1798:J4132,8,FALSE)</f>
        <v>No</v>
      </c>
      <c r="H1798" s="33">
        <f>VLOOKUP(A1798,'Medical Examinations'!A1798:J4132,9,FALSE)</f>
        <v>1</v>
      </c>
      <c r="I1798" s="33" t="str">
        <f>VLOOKUP(A1798,'Medical Examinations'!A1798:J4132,10,FALSE)</f>
        <v>No</v>
      </c>
      <c r="J1798" s="33" t="str">
        <f>VLOOKUP(A1798,'Medical Examinations'!A1798:J4132,3,FALSE)</f>
        <v>Normal weight</v>
      </c>
      <c r="K1798" s="33" t="str">
        <f>VLOOKUP(A1798,'Medical Examinations'!A1798:J4132,5,FALSE)</f>
        <v>Prediabetese</v>
      </c>
      <c r="L1798" s="34">
        <f>VLOOKUP(Healthcare!A1798,'Hospitalisation Details'!A1798:L4140,6,FALSE)</f>
        <v>35603</v>
      </c>
      <c r="M1798" s="35">
        <f>VLOOKUP(A1798,'Hospitalisation Details'!A1798:L4140,9,FALSE)</f>
        <v>4787.42</v>
      </c>
      <c r="N1798" s="32" t="str">
        <f>VLOOKUP(Healthcare!A1798,'Hospitalisation Details'!A1798:L4140,10,FALSE)</f>
        <v>tier - 2</v>
      </c>
      <c r="O1798" s="33" t="str">
        <f>VLOOKUP(A1798,'Hospitalisation Details'!A1797:L4140,11,FALSE)</f>
        <v>tier - 3</v>
      </c>
      <c r="P1798" s="33" t="str">
        <f>VLOOKUP(A1798,'Hospitalisation Details'!A1797:L4140,12)</f>
        <v>R1013</v>
      </c>
      <c r="Q1798" s="36">
        <f ca="1">VLOOKUP(A1798,'Hospitalisation Details'!A1797:L4140,7,FALSE)</f>
        <v>29</v>
      </c>
    </row>
    <row r="1799" spans="1:17" ht="15.5" x14ac:dyDescent="0.35">
      <c r="A1799" s="37" t="s">
        <v>568</v>
      </c>
      <c r="B1799" s="38" t="str">
        <f>VLOOKUP(A1799,'Customer Names'!A1799:E4133,3,FALSE)</f>
        <v>Desrosiers</v>
      </c>
      <c r="C1799" s="39">
        <f>VLOOKUP(A1799,'Medical Examinations'!A1799:J4133,2,FALSE)</f>
        <v>28.27</v>
      </c>
      <c r="D1799" s="38">
        <f>VLOOKUP(A1799,'Medical Examinations'!A1799:J4133,4,FALSE)</f>
        <v>5.33</v>
      </c>
      <c r="E1799" s="40" t="str">
        <f>VLOOKUP(A1799,'Medical Examinations'!A1799:J4133,6,FALSE)</f>
        <v>No</v>
      </c>
      <c r="F1799" s="41" t="str">
        <f>VLOOKUP(A1799,'Medical Examinations'!A1799:J4133,7,FALSE)</f>
        <v>No</v>
      </c>
      <c r="G1799" s="41" t="str">
        <f>VLOOKUP(A1799,'Medical Examinations'!A1799:J4133,8,FALSE)</f>
        <v>No</v>
      </c>
      <c r="H1799" s="41">
        <f>VLOOKUP(A1799,'Medical Examinations'!A1799:J4133,9,FALSE)</f>
        <v>0</v>
      </c>
      <c r="I1799" s="41" t="str">
        <f>VLOOKUP(A1799,'Medical Examinations'!A1799:J4133,10,FALSE)</f>
        <v>No</v>
      </c>
      <c r="J1799" s="41" t="str">
        <f>VLOOKUP(A1799,'Medical Examinations'!A1799:J4133,3,FALSE)</f>
        <v>Overweight</v>
      </c>
      <c r="K1799" s="41" t="str">
        <f>VLOOKUP(A1799,'Medical Examinations'!A1799:J4133,5,FALSE)</f>
        <v>Normal</v>
      </c>
      <c r="L1799" s="42">
        <f>VLOOKUP(Healthcare!A1799,'Hospitalisation Details'!A1799:L4141,6,FALSE)</f>
        <v>36503</v>
      </c>
      <c r="M1799" s="43">
        <f>VLOOKUP(A1799,'Hospitalisation Details'!A1799:L4141,9,FALSE)</f>
        <v>4779.6000000000004</v>
      </c>
      <c r="N1799" s="40" t="str">
        <f>VLOOKUP(Healthcare!A1799,'Hospitalisation Details'!A1799:L4141,10,FALSE)</f>
        <v>tier - 2</v>
      </c>
      <c r="O1799" s="41" t="str">
        <f>VLOOKUP(A1799,'Hospitalisation Details'!A1798:L4141,11,FALSE)</f>
        <v>tier - 3</v>
      </c>
      <c r="P1799" s="41" t="str">
        <f>VLOOKUP(A1799,'Hospitalisation Details'!A1798:L4141,12)</f>
        <v>R1013</v>
      </c>
      <c r="Q1799" s="44">
        <f ca="1">VLOOKUP(A1799,'Hospitalisation Details'!A1798:L4141,7,FALSE)</f>
        <v>26</v>
      </c>
    </row>
    <row r="1800" spans="1:17" ht="15.5" x14ac:dyDescent="0.35">
      <c r="A1800" s="29" t="s">
        <v>567</v>
      </c>
      <c r="B1800" s="30" t="str">
        <f>VLOOKUP(A1800,'Customer Names'!A1800:E4134,3,FALSE)</f>
        <v>O'Mara</v>
      </c>
      <c r="C1800" s="31">
        <f>VLOOKUP(A1800,'Medical Examinations'!A1800:J4134,2,FALSE)</f>
        <v>18.5</v>
      </c>
      <c r="D1800" s="30">
        <f>VLOOKUP(A1800,'Medical Examinations'!A1800:J4134,4,FALSE)</f>
        <v>5.33</v>
      </c>
      <c r="E1800" s="32" t="str">
        <f>VLOOKUP(A1800,'Medical Examinations'!A1800:J4134,6,FALSE)</f>
        <v>No</v>
      </c>
      <c r="F1800" s="33" t="str">
        <f>VLOOKUP(A1800,'Medical Examinations'!A1800:J4134,7,FALSE)</f>
        <v>No</v>
      </c>
      <c r="G1800" s="33" t="str">
        <f>VLOOKUP(A1800,'Medical Examinations'!A1800:J4134,8,FALSE)</f>
        <v>No</v>
      </c>
      <c r="H1800" s="33">
        <f>VLOOKUP(A1800,'Medical Examinations'!A1800:J4134,9,FALSE)</f>
        <v>0</v>
      </c>
      <c r="I1800" s="33" t="str">
        <f>VLOOKUP(A1800,'Medical Examinations'!A1800:J4134,10,FALSE)</f>
        <v>No</v>
      </c>
      <c r="J1800" s="33" t="str">
        <f>VLOOKUP(A1800,'Medical Examinations'!A1800:J4134,3,FALSE)</f>
        <v>Normal weight</v>
      </c>
      <c r="K1800" s="33" t="str">
        <f>VLOOKUP(A1800,'Medical Examinations'!A1800:J4134,5,FALSE)</f>
        <v>Normal</v>
      </c>
      <c r="L1800" s="34">
        <f>VLOOKUP(Healthcare!A1800,'Hospitalisation Details'!A1800:L4142,6,FALSE)</f>
        <v>36373</v>
      </c>
      <c r="M1800" s="35">
        <f>VLOOKUP(A1800,'Hospitalisation Details'!A1800:L4142,9,FALSE)</f>
        <v>4766.0200000000004</v>
      </c>
      <c r="N1800" s="32" t="str">
        <f>VLOOKUP(Healthcare!A1800,'Hospitalisation Details'!A1800:L4142,10,FALSE)</f>
        <v>tier - 2</v>
      </c>
      <c r="O1800" s="33" t="str">
        <f>VLOOKUP(A1800,'Hospitalisation Details'!A1799:L4142,11,FALSE)</f>
        <v>tier - 3</v>
      </c>
      <c r="P1800" s="33" t="str">
        <f>VLOOKUP(A1800,'Hospitalisation Details'!A1799:L4142,12)</f>
        <v>R1011</v>
      </c>
      <c r="Q1800" s="36">
        <f ca="1">VLOOKUP(A1800,'Hospitalisation Details'!A1799:L4142,7,FALSE)</f>
        <v>27</v>
      </c>
    </row>
    <row r="1801" spans="1:17" ht="15.5" x14ac:dyDescent="0.35">
      <c r="A1801" s="37" t="s">
        <v>566</v>
      </c>
      <c r="B1801" s="38" t="str">
        <f>VLOOKUP(A1801,'Customer Names'!A1801:E4135,3,FALSE)</f>
        <v>Shabot Marcos</v>
      </c>
      <c r="C1801" s="39">
        <f>VLOOKUP(A1801,'Medical Examinations'!A1801:J4135,2,FALSE)</f>
        <v>38.6</v>
      </c>
      <c r="D1801" s="38">
        <f>VLOOKUP(A1801,'Medical Examinations'!A1801:J4135,4,FALSE)</f>
        <v>6.02</v>
      </c>
      <c r="E1801" s="40" t="str">
        <f>VLOOKUP(A1801,'Medical Examinations'!A1801:J4135,6,FALSE)</f>
        <v>No</v>
      </c>
      <c r="F1801" s="41" t="str">
        <f>VLOOKUP(A1801,'Medical Examinations'!A1801:J4135,7,FALSE)</f>
        <v>No</v>
      </c>
      <c r="G1801" s="41" t="str">
        <f>VLOOKUP(A1801,'Medical Examinations'!A1801:J4135,8,FALSE)</f>
        <v>No</v>
      </c>
      <c r="H1801" s="41">
        <f>VLOOKUP(A1801,'Medical Examinations'!A1801:J4135,9,FALSE)</f>
        <v>1</v>
      </c>
      <c r="I1801" s="41" t="str">
        <f>VLOOKUP(A1801,'Medical Examinations'!A1801:J4135,10,FALSE)</f>
        <v>No</v>
      </c>
      <c r="J1801" s="41" t="str">
        <f>VLOOKUP(A1801,'Medical Examinations'!A1801:J4135,3,FALSE)</f>
        <v>Obesity</v>
      </c>
      <c r="K1801" s="41" t="str">
        <f>VLOOKUP(A1801,'Medical Examinations'!A1801:J4135,5,FALSE)</f>
        <v>Prediabetese</v>
      </c>
      <c r="L1801" s="42">
        <f>VLOOKUP(Healthcare!A1801,'Hospitalisation Details'!A1801:L4143,6,FALSE)</f>
        <v>35700</v>
      </c>
      <c r="M1801" s="43">
        <f>VLOOKUP(A1801,'Hospitalisation Details'!A1801:L4143,9,FALSE)</f>
        <v>4762.33</v>
      </c>
      <c r="N1801" s="40" t="str">
        <f>VLOOKUP(Healthcare!A1801,'Hospitalisation Details'!A1801:L4143,10,FALSE)</f>
        <v>tier - 3</v>
      </c>
      <c r="O1801" s="41" t="str">
        <f>VLOOKUP(A1801,'Hospitalisation Details'!A1800:L4143,11,FALSE)</f>
        <v>tier - 3</v>
      </c>
      <c r="P1801" s="41" t="str">
        <f>VLOOKUP(A1801,'Hospitalisation Details'!A1800:L4143,12)</f>
        <v>R1011</v>
      </c>
      <c r="Q1801" s="44">
        <f ca="1">VLOOKUP(A1801,'Hospitalisation Details'!A1800:L4143,7,FALSE)</f>
        <v>28</v>
      </c>
    </row>
    <row r="1802" spans="1:17" ht="15.5" x14ac:dyDescent="0.35">
      <c r="A1802" s="29" t="s">
        <v>565</v>
      </c>
      <c r="B1802" s="30" t="str">
        <f>VLOOKUP(A1802,'Customer Names'!A1802:E4136,3,FALSE)</f>
        <v>Comment</v>
      </c>
      <c r="C1802" s="31">
        <f>VLOOKUP(A1802,'Medical Examinations'!A1802:J4136,2,FALSE)</f>
        <v>43.12</v>
      </c>
      <c r="D1802" s="30">
        <f>VLOOKUP(A1802,'Medical Examinations'!A1802:J4136,4,FALSE)</f>
        <v>6.25</v>
      </c>
      <c r="E1802" s="32" t="str">
        <f>VLOOKUP(A1802,'Medical Examinations'!A1802:J4136,6,FALSE)</f>
        <v>No</v>
      </c>
      <c r="F1802" s="33" t="str">
        <f>VLOOKUP(A1802,'Medical Examinations'!A1802:J4136,7,FALSE)</f>
        <v>No</v>
      </c>
      <c r="G1802" s="33" t="str">
        <f>VLOOKUP(A1802,'Medical Examinations'!A1802:J4136,8,FALSE)</f>
        <v>No</v>
      </c>
      <c r="H1802" s="33">
        <f>VLOOKUP(A1802,'Medical Examinations'!A1802:J4136,9,FALSE)</f>
        <v>1</v>
      </c>
      <c r="I1802" s="33" t="str">
        <f>VLOOKUP(A1802,'Medical Examinations'!A1802:J4136,10,FALSE)</f>
        <v>No</v>
      </c>
      <c r="J1802" s="33" t="str">
        <f>VLOOKUP(A1802,'Medical Examinations'!A1802:J4136,3,FALSE)</f>
        <v>Obesity</v>
      </c>
      <c r="K1802" s="33" t="str">
        <f>VLOOKUP(A1802,'Medical Examinations'!A1802:J4136,5,FALSE)</f>
        <v>Prediabetese</v>
      </c>
      <c r="L1802" s="34">
        <f>VLOOKUP(Healthcare!A1802,'Hospitalisation Details'!A1802:L4144,6,FALSE)</f>
        <v>33832</v>
      </c>
      <c r="M1802" s="35">
        <f>VLOOKUP(A1802,'Hospitalisation Details'!A1802:L4144,9,FALSE)</f>
        <v>4753.6400000000003</v>
      </c>
      <c r="N1802" s="32" t="str">
        <f>VLOOKUP(Healthcare!A1802,'Hospitalisation Details'!A1802:L4144,10,FALSE)</f>
        <v>tier - 2</v>
      </c>
      <c r="O1802" s="33" t="str">
        <f>VLOOKUP(A1802,'Hospitalisation Details'!A1801:L4144,11,FALSE)</f>
        <v>tier - 3</v>
      </c>
      <c r="P1802" s="33" t="str">
        <f>VLOOKUP(A1802,'Hospitalisation Details'!A1801:L4144,12)</f>
        <v>R1013</v>
      </c>
      <c r="Q1802" s="36">
        <f ca="1">VLOOKUP(A1802,'Hospitalisation Details'!A1801:L4144,7,FALSE)</f>
        <v>34</v>
      </c>
    </row>
    <row r="1803" spans="1:17" ht="15.5" x14ac:dyDescent="0.35">
      <c r="A1803" s="37" t="s">
        <v>564</v>
      </c>
      <c r="B1803" s="38" t="str">
        <f>VLOOKUP(A1803,'Customer Names'!A1803:E4137,3,FALSE)</f>
        <v>Moss</v>
      </c>
      <c r="C1803" s="39">
        <f>VLOOKUP(A1803,'Medical Examinations'!A1803:J4137,2,FALSE)</f>
        <v>30.5</v>
      </c>
      <c r="D1803" s="38">
        <f>VLOOKUP(A1803,'Medical Examinations'!A1803:J4137,4,FALSE)</f>
        <v>4.8099999999999996</v>
      </c>
      <c r="E1803" s="40" t="str">
        <f>VLOOKUP(A1803,'Medical Examinations'!A1803:J4137,6,FALSE)</f>
        <v>No</v>
      </c>
      <c r="F1803" s="41" t="str">
        <f>VLOOKUP(A1803,'Medical Examinations'!A1803:J4137,7,FALSE)</f>
        <v>No</v>
      </c>
      <c r="G1803" s="41" t="str">
        <f>VLOOKUP(A1803,'Medical Examinations'!A1803:J4137,8,FALSE)</f>
        <v>No</v>
      </c>
      <c r="H1803" s="41">
        <f>VLOOKUP(A1803,'Medical Examinations'!A1803:J4137,9,FALSE)</f>
        <v>1</v>
      </c>
      <c r="I1803" s="41" t="str">
        <f>VLOOKUP(A1803,'Medical Examinations'!A1803:J4137,10,FALSE)</f>
        <v>No</v>
      </c>
      <c r="J1803" s="41" t="str">
        <f>VLOOKUP(A1803,'Medical Examinations'!A1803:J4137,3,FALSE)</f>
        <v>Obesity</v>
      </c>
      <c r="K1803" s="41" t="str">
        <f>VLOOKUP(A1803,'Medical Examinations'!A1803:J4137,5,FALSE)</f>
        <v>Normal</v>
      </c>
      <c r="L1803" s="42">
        <f>VLOOKUP(Healthcare!A1803,'Hospitalisation Details'!A1803:L4145,6,FALSE)</f>
        <v>35756</v>
      </c>
      <c r="M1803" s="43">
        <f>VLOOKUP(A1803,'Hospitalisation Details'!A1803:L4145,9,FALSE)</f>
        <v>4751.07</v>
      </c>
      <c r="N1803" s="40" t="str">
        <f>VLOOKUP(Healthcare!A1803,'Hospitalisation Details'!A1803:L4145,10,FALSE)</f>
        <v>tier - 3</v>
      </c>
      <c r="O1803" s="41" t="str">
        <f>VLOOKUP(A1803,'Hospitalisation Details'!A1802:L4145,11,FALSE)</f>
        <v>tier - 1</v>
      </c>
      <c r="P1803" s="41" t="str">
        <f>VLOOKUP(A1803,'Hospitalisation Details'!A1802:L4145,12)</f>
        <v>R1011</v>
      </c>
      <c r="Q1803" s="44">
        <f ca="1">VLOOKUP(A1803,'Hospitalisation Details'!A1802:L4145,7,FALSE)</f>
        <v>28</v>
      </c>
    </row>
    <row r="1804" spans="1:17" ht="15.5" x14ac:dyDescent="0.35">
      <c r="A1804" s="29" t="s">
        <v>563</v>
      </c>
      <c r="B1804" s="30" t="str">
        <f>VLOOKUP(A1804,'Customer Names'!A1804:E4138,3,FALSE)</f>
        <v>Guzman</v>
      </c>
      <c r="C1804" s="31">
        <f>VLOOKUP(A1804,'Medical Examinations'!A1804:J4138,2,FALSE)</f>
        <v>27.61</v>
      </c>
      <c r="D1804" s="30">
        <f>VLOOKUP(A1804,'Medical Examinations'!A1804:J4138,4,FALSE)</f>
        <v>4.5999999999999996</v>
      </c>
      <c r="E1804" s="32" t="str">
        <f>VLOOKUP(A1804,'Medical Examinations'!A1804:J4138,6,FALSE)</f>
        <v>No</v>
      </c>
      <c r="F1804" s="33" t="str">
        <f>VLOOKUP(A1804,'Medical Examinations'!A1804:J4138,7,FALSE)</f>
        <v>No</v>
      </c>
      <c r="G1804" s="33" t="str">
        <f>VLOOKUP(A1804,'Medical Examinations'!A1804:J4138,8,FALSE)</f>
        <v>No</v>
      </c>
      <c r="H1804" s="33">
        <f>VLOOKUP(A1804,'Medical Examinations'!A1804:J4138,9,FALSE)</f>
        <v>1</v>
      </c>
      <c r="I1804" s="33" t="str">
        <f>VLOOKUP(A1804,'Medical Examinations'!A1804:J4138,10,FALSE)</f>
        <v>No</v>
      </c>
      <c r="J1804" s="33" t="str">
        <f>VLOOKUP(A1804,'Medical Examinations'!A1804:J4138,3,FALSE)</f>
        <v>Overweight</v>
      </c>
      <c r="K1804" s="33" t="str">
        <f>VLOOKUP(A1804,'Medical Examinations'!A1804:J4138,5,FALSE)</f>
        <v>Normal</v>
      </c>
      <c r="L1804" s="34">
        <f>VLOOKUP(Healthcare!A1804,'Hospitalisation Details'!A1804:L4146,6,FALSE)</f>
        <v>35675</v>
      </c>
      <c r="M1804" s="35">
        <f>VLOOKUP(A1804,'Hospitalisation Details'!A1804:L4146,9,FALSE)</f>
        <v>4747.05</v>
      </c>
      <c r="N1804" s="32" t="str">
        <f>VLOOKUP(Healthcare!A1804,'Hospitalisation Details'!A1804:L4146,10,FALSE)</f>
        <v>tier - 2</v>
      </c>
      <c r="O1804" s="33" t="str">
        <f>VLOOKUP(A1804,'Hospitalisation Details'!A1803:L4146,11,FALSE)</f>
        <v>tier - 2</v>
      </c>
      <c r="P1804" s="33" t="str">
        <f>VLOOKUP(A1804,'Hospitalisation Details'!A1803:L4146,12)</f>
        <v>R1013</v>
      </c>
      <c r="Q1804" s="36">
        <f ca="1">VLOOKUP(A1804,'Hospitalisation Details'!A1803:L4146,7,FALSE)</f>
        <v>29</v>
      </c>
    </row>
    <row r="1805" spans="1:17" ht="15.5" x14ac:dyDescent="0.35">
      <c r="A1805" s="37" t="s">
        <v>562</v>
      </c>
      <c r="B1805" s="38" t="str">
        <f>VLOOKUP(A1805,'Customer Names'!A1805:E4139,3,FALSE)</f>
        <v>Cox</v>
      </c>
      <c r="C1805" s="39">
        <f>VLOOKUP(A1805,'Medical Examinations'!A1805:J4139,2,FALSE)</f>
        <v>27.1</v>
      </c>
      <c r="D1805" s="38">
        <f>VLOOKUP(A1805,'Medical Examinations'!A1805:J4139,4,FALSE)</f>
        <v>5.08</v>
      </c>
      <c r="E1805" s="40" t="str">
        <f>VLOOKUP(A1805,'Medical Examinations'!A1805:J4139,6,FALSE)</f>
        <v>No</v>
      </c>
      <c r="F1805" s="41" t="str">
        <f>VLOOKUP(A1805,'Medical Examinations'!A1805:J4139,7,FALSE)</f>
        <v>No</v>
      </c>
      <c r="G1805" s="41" t="str">
        <f>VLOOKUP(A1805,'Medical Examinations'!A1805:J4139,8,FALSE)</f>
        <v>No</v>
      </c>
      <c r="H1805" s="41">
        <f>VLOOKUP(A1805,'Medical Examinations'!A1805:J4139,9,FALSE)</f>
        <v>1</v>
      </c>
      <c r="I1805" s="41" t="str">
        <f>VLOOKUP(A1805,'Medical Examinations'!A1805:J4139,10,FALSE)</f>
        <v>No</v>
      </c>
      <c r="J1805" s="41" t="str">
        <f>VLOOKUP(A1805,'Medical Examinations'!A1805:J4139,3,FALSE)</f>
        <v>Overweight</v>
      </c>
      <c r="K1805" s="41" t="str">
        <f>VLOOKUP(A1805,'Medical Examinations'!A1805:J4139,5,FALSE)</f>
        <v>Normal</v>
      </c>
      <c r="L1805" s="42">
        <f>VLOOKUP(Healthcare!A1805,'Hospitalisation Details'!A1805:L4147,6,FALSE)</f>
        <v>35586</v>
      </c>
      <c r="M1805" s="43">
        <f>VLOOKUP(A1805,'Hospitalisation Details'!A1805:L4147,9,FALSE)</f>
        <v>4746.34</v>
      </c>
      <c r="N1805" s="40" t="str">
        <f>VLOOKUP(Healthcare!A1805,'Hospitalisation Details'!A1805:L4147,10,FALSE)</f>
        <v>tier - 2</v>
      </c>
      <c r="O1805" s="41" t="str">
        <f>VLOOKUP(A1805,'Hospitalisation Details'!A1804:L4147,11,FALSE)</f>
        <v>tier - 2</v>
      </c>
      <c r="P1805" s="41" t="str">
        <f>VLOOKUP(A1805,'Hospitalisation Details'!A1804:L4147,12)</f>
        <v>R1011</v>
      </c>
      <c r="Q1805" s="44">
        <f ca="1">VLOOKUP(A1805,'Hospitalisation Details'!A1804:L4147,7,FALSE)</f>
        <v>29</v>
      </c>
    </row>
    <row r="1806" spans="1:17" ht="15.5" x14ac:dyDescent="0.35">
      <c r="A1806" s="29" t="s">
        <v>561</v>
      </c>
      <c r="B1806" s="30" t="str">
        <f>VLOOKUP(A1806,'Customer Names'!A1806:E4140,3,FALSE)</f>
        <v>Clash</v>
      </c>
      <c r="C1806" s="31">
        <f>VLOOKUP(A1806,'Medical Examinations'!A1806:J4140,2,FALSE)</f>
        <v>35.93</v>
      </c>
      <c r="D1806" s="30">
        <f>VLOOKUP(A1806,'Medical Examinations'!A1806:J4140,4,FALSE)</f>
        <v>5.43</v>
      </c>
      <c r="E1806" s="32" t="str">
        <f>VLOOKUP(A1806,'Medical Examinations'!A1806:J4140,6,FALSE)</f>
        <v>No</v>
      </c>
      <c r="F1806" s="33" t="str">
        <f>VLOOKUP(A1806,'Medical Examinations'!A1806:J4140,7,FALSE)</f>
        <v>Yes</v>
      </c>
      <c r="G1806" s="33" t="str">
        <f>VLOOKUP(A1806,'Medical Examinations'!A1806:J4140,8,FALSE)</f>
        <v>No</v>
      </c>
      <c r="H1806" s="33">
        <f>VLOOKUP(A1806,'Medical Examinations'!A1806:J4140,9,FALSE)</f>
        <v>1</v>
      </c>
      <c r="I1806" s="33" t="str">
        <f>VLOOKUP(A1806,'Medical Examinations'!A1806:J4140,10,FALSE)</f>
        <v>No</v>
      </c>
      <c r="J1806" s="33" t="str">
        <f>VLOOKUP(A1806,'Medical Examinations'!A1806:J4140,3,FALSE)</f>
        <v>Obesity</v>
      </c>
      <c r="K1806" s="33" t="str">
        <f>VLOOKUP(A1806,'Medical Examinations'!A1806:J4140,5,FALSE)</f>
        <v>Normal</v>
      </c>
      <c r="L1806" s="34">
        <f>VLOOKUP(Healthcare!A1806,'Hospitalisation Details'!A1806:L4148,6,FALSE)</f>
        <v>38315</v>
      </c>
      <c r="M1806" s="35">
        <f>VLOOKUP(A1806,'Hospitalisation Details'!A1806:L4148,9,FALSE)</f>
        <v>4740.78</v>
      </c>
      <c r="N1806" s="32" t="str">
        <f>VLOOKUP(Healthcare!A1806,'Hospitalisation Details'!A1806:L4148,10,FALSE)</f>
        <v>tier - 2</v>
      </c>
      <c r="O1806" s="33" t="str">
        <f>VLOOKUP(A1806,'Hospitalisation Details'!A1805:L4148,11,FALSE)</f>
        <v>tier - 3</v>
      </c>
      <c r="P1806" s="33" t="str">
        <f>VLOOKUP(A1806,'Hospitalisation Details'!A1805:L4148,12)</f>
        <v>R1021</v>
      </c>
      <c r="Q1806" s="36">
        <f ca="1">VLOOKUP(A1806,'Hospitalisation Details'!A1805:L4148,7,FALSE)</f>
        <v>21</v>
      </c>
    </row>
    <row r="1807" spans="1:17" ht="15.5" x14ac:dyDescent="0.35">
      <c r="A1807" s="37" t="s">
        <v>560</v>
      </c>
      <c r="B1807" s="38" t="str">
        <f>VLOOKUP(A1807,'Customer Names'!A1807:E4141,3,FALSE)</f>
        <v>Blankenship</v>
      </c>
      <c r="C1807" s="39">
        <f>VLOOKUP(A1807,'Medical Examinations'!A1807:J4141,2,FALSE)</f>
        <v>32.68</v>
      </c>
      <c r="D1807" s="38">
        <f>VLOOKUP(A1807,'Medical Examinations'!A1807:J4141,4,FALSE)</f>
        <v>5.44</v>
      </c>
      <c r="E1807" s="40" t="str">
        <f>VLOOKUP(A1807,'Medical Examinations'!A1807:J4141,6,FALSE)</f>
        <v>No</v>
      </c>
      <c r="F1807" s="41" t="str">
        <f>VLOOKUP(A1807,'Medical Examinations'!A1807:J4141,7,FALSE)</f>
        <v>No</v>
      </c>
      <c r="G1807" s="41" t="str">
        <f>VLOOKUP(A1807,'Medical Examinations'!A1807:J4141,8,FALSE)</f>
        <v>No</v>
      </c>
      <c r="H1807" s="41">
        <f>VLOOKUP(A1807,'Medical Examinations'!A1807:J4141,9,FALSE)</f>
        <v>0</v>
      </c>
      <c r="I1807" s="41" t="str">
        <f>VLOOKUP(A1807,'Medical Examinations'!A1807:J4141,10,FALSE)</f>
        <v>No</v>
      </c>
      <c r="J1807" s="41" t="str">
        <f>VLOOKUP(A1807,'Medical Examinations'!A1807:J4141,3,FALSE)</f>
        <v>Obesity</v>
      </c>
      <c r="K1807" s="41" t="str">
        <f>VLOOKUP(A1807,'Medical Examinations'!A1807:J4141,5,FALSE)</f>
        <v>Normal</v>
      </c>
      <c r="L1807" s="42">
        <f>VLOOKUP(Healthcare!A1807,'Hospitalisation Details'!A1807:L4149,6,FALSE)</f>
        <v>33523</v>
      </c>
      <c r="M1807" s="43">
        <f>VLOOKUP(A1807,'Hospitalisation Details'!A1807:L4149,9,FALSE)</f>
        <v>4738.2700000000004</v>
      </c>
      <c r="N1807" s="40" t="str">
        <f>VLOOKUP(Healthcare!A1807,'Hospitalisation Details'!A1807:L4149,10,FALSE)</f>
        <v>tier - 2</v>
      </c>
      <c r="O1807" s="41" t="str">
        <f>VLOOKUP(A1807,'Hospitalisation Details'!A1806:L4149,11,FALSE)</f>
        <v>tier - 3</v>
      </c>
      <c r="P1807" s="41" t="str">
        <f>VLOOKUP(A1807,'Hospitalisation Details'!A1806:L4149,12)</f>
        <v>R1012</v>
      </c>
      <c r="Q1807" s="44">
        <f ca="1">VLOOKUP(A1807,'Hospitalisation Details'!A1806:L4149,7,FALSE)</f>
        <v>34</v>
      </c>
    </row>
    <row r="1808" spans="1:17" ht="15.5" x14ac:dyDescent="0.35">
      <c r="A1808" s="29" t="s">
        <v>559</v>
      </c>
      <c r="B1808" s="30" t="str">
        <f>VLOOKUP(A1808,'Customer Names'!A1808:E4142,3,FALSE)</f>
        <v>Lloyd</v>
      </c>
      <c r="C1808" s="31">
        <f>VLOOKUP(A1808,'Medical Examinations'!A1808:J4142,2,FALSE)</f>
        <v>20.74</v>
      </c>
      <c r="D1808" s="30">
        <f>VLOOKUP(A1808,'Medical Examinations'!A1808:J4142,4,FALSE)</f>
        <v>11.69</v>
      </c>
      <c r="E1808" s="32" t="str">
        <f>VLOOKUP(A1808,'Medical Examinations'!A1808:J4142,6,FALSE)</f>
        <v>Yes</v>
      </c>
      <c r="F1808" s="33" t="str">
        <f>VLOOKUP(A1808,'Medical Examinations'!A1808:J4142,7,FALSE)</f>
        <v>No</v>
      </c>
      <c r="G1808" s="33" t="str">
        <f>VLOOKUP(A1808,'Medical Examinations'!A1808:J4142,8,FALSE)</f>
        <v>No</v>
      </c>
      <c r="H1808" s="33">
        <f>VLOOKUP(A1808,'Medical Examinations'!A1808:J4142,9,FALSE)</f>
        <v>1</v>
      </c>
      <c r="I1808" s="33" t="str">
        <f>VLOOKUP(A1808,'Medical Examinations'!A1808:J4142,10,FALSE)</f>
        <v>No</v>
      </c>
      <c r="J1808" s="33" t="str">
        <f>VLOOKUP(A1808,'Medical Examinations'!A1808:J4142,3,FALSE)</f>
        <v>Normal weight</v>
      </c>
      <c r="K1808" s="33" t="str">
        <f>VLOOKUP(A1808,'Medical Examinations'!A1808:J4142,5,FALSE)</f>
        <v>Diabetese</v>
      </c>
      <c r="L1808" s="34">
        <f>VLOOKUP(Healthcare!A1808,'Hospitalisation Details'!A1808:L4150,6,FALSE)</f>
        <v>35313</v>
      </c>
      <c r="M1808" s="35">
        <f>VLOOKUP(A1808,'Hospitalisation Details'!A1808:L4150,9,FALSE)</f>
        <v>4734.6400000000003</v>
      </c>
      <c r="N1808" s="32" t="str">
        <f>VLOOKUP(Healthcare!A1808,'Hospitalisation Details'!A1808:L4150,10,FALSE)</f>
        <v>tier - 2</v>
      </c>
      <c r="O1808" s="33" t="str">
        <f>VLOOKUP(A1808,'Hospitalisation Details'!A1807:L4150,11,FALSE)</f>
        <v>tier - 1</v>
      </c>
      <c r="P1808" s="33" t="str">
        <f>VLOOKUP(A1808,'Hospitalisation Details'!A1807:L4150,12)</f>
        <v>R1013</v>
      </c>
      <c r="Q1808" s="36">
        <f ca="1">VLOOKUP(A1808,'Hospitalisation Details'!A1807:L4150,7,FALSE)</f>
        <v>30</v>
      </c>
    </row>
    <row r="1809" spans="1:17" ht="15.5" x14ac:dyDescent="0.35">
      <c r="A1809" s="37" t="s">
        <v>558</v>
      </c>
      <c r="B1809" s="38" t="str">
        <f>VLOOKUP(A1809,'Customer Names'!A1809:E4143,3,FALSE)</f>
        <v>Kong</v>
      </c>
      <c r="C1809" s="39">
        <f>VLOOKUP(A1809,'Medical Examinations'!A1809:J4143,2,FALSE)</f>
        <v>15.57</v>
      </c>
      <c r="D1809" s="38">
        <f>VLOOKUP(A1809,'Medical Examinations'!A1809:J4143,4,FALSE)</f>
        <v>6.07</v>
      </c>
      <c r="E1809" s="40" t="str">
        <f>VLOOKUP(A1809,'Medical Examinations'!A1809:J4143,6,FALSE)</f>
        <v>No</v>
      </c>
      <c r="F1809" s="41" t="str">
        <f>VLOOKUP(A1809,'Medical Examinations'!A1809:J4143,7,FALSE)</f>
        <v>No</v>
      </c>
      <c r="G1809" s="41" t="str">
        <f>VLOOKUP(A1809,'Medical Examinations'!A1809:J4143,8,FALSE)</f>
        <v>No</v>
      </c>
      <c r="H1809" s="41">
        <f>VLOOKUP(A1809,'Medical Examinations'!A1809:J4143,9,FALSE)</f>
        <v>0</v>
      </c>
      <c r="I1809" s="41" t="str">
        <f>VLOOKUP(A1809,'Medical Examinations'!A1809:J4143,10,FALSE)</f>
        <v>No</v>
      </c>
      <c r="J1809" s="41" t="str">
        <f>VLOOKUP(A1809,'Medical Examinations'!A1809:J4143,3,FALSE)</f>
        <v>Underweight</v>
      </c>
      <c r="K1809" s="41" t="str">
        <f>VLOOKUP(A1809,'Medical Examinations'!A1809:J4143,5,FALSE)</f>
        <v>Prediabetese</v>
      </c>
      <c r="L1809" s="42">
        <f>VLOOKUP(Healthcare!A1809,'Hospitalisation Details'!A1809:L4151,6,FALSE)</f>
        <v>33056</v>
      </c>
      <c r="M1809" s="43">
        <f>VLOOKUP(A1809,'Hospitalisation Details'!A1809:L4151,9,FALSE)</f>
        <v>4728.71</v>
      </c>
      <c r="N1809" s="40" t="str">
        <f>VLOOKUP(Healthcare!A1809,'Hospitalisation Details'!A1809:L4151,10,FALSE)</f>
        <v>tier - 2</v>
      </c>
      <c r="O1809" s="41" t="str">
        <f>VLOOKUP(A1809,'Hospitalisation Details'!A1808:L4151,11,FALSE)</f>
        <v>tier - 3</v>
      </c>
      <c r="P1809" s="41" t="str">
        <f>VLOOKUP(A1809,'Hospitalisation Details'!A1808:L4151,12)</f>
        <v>R1012</v>
      </c>
      <c r="Q1809" s="44">
        <f ca="1">VLOOKUP(A1809,'Hospitalisation Details'!A1808:L4151,7,FALSE)</f>
        <v>36</v>
      </c>
    </row>
    <row r="1810" spans="1:17" ht="15.5" x14ac:dyDescent="0.35">
      <c r="A1810" s="29" t="s">
        <v>557</v>
      </c>
      <c r="B1810" s="30" t="str">
        <f>VLOOKUP(A1810,'Customer Names'!A1810:E4144,3,FALSE)</f>
        <v>Benson</v>
      </c>
      <c r="C1810" s="31">
        <f>VLOOKUP(A1810,'Medical Examinations'!A1810:J4144,2,FALSE)</f>
        <v>23.844999999999999</v>
      </c>
      <c r="D1810" s="30">
        <f>VLOOKUP(A1810,'Medical Examinations'!A1810:J4144,4,FALSE)</f>
        <v>4.3600000000000003</v>
      </c>
      <c r="E1810" s="32" t="str">
        <f>VLOOKUP(A1810,'Medical Examinations'!A1810:J4144,6,FALSE)</f>
        <v>No</v>
      </c>
      <c r="F1810" s="33" t="str">
        <f>VLOOKUP(A1810,'Medical Examinations'!A1810:J4144,7,FALSE)</f>
        <v>No</v>
      </c>
      <c r="G1810" s="33" t="str">
        <f>VLOOKUP(A1810,'Medical Examinations'!A1810:J4144,8,FALSE)</f>
        <v>No</v>
      </c>
      <c r="H1810" s="33">
        <f>VLOOKUP(A1810,'Medical Examinations'!A1810:J4144,9,FALSE)</f>
        <v>0</v>
      </c>
      <c r="I1810" s="33" t="str">
        <f>VLOOKUP(A1810,'Medical Examinations'!A1810:J4144,10,FALSE)</f>
        <v>No</v>
      </c>
      <c r="J1810" s="33" t="str">
        <f>VLOOKUP(A1810,'Medical Examinations'!A1810:J4144,3,FALSE)</f>
        <v>Normal weight</v>
      </c>
      <c r="K1810" s="33" t="str">
        <f>VLOOKUP(A1810,'Medical Examinations'!A1810:J4144,5,FALSE)</f>
        <v>Normal</v>
      </c>
      <c r="L1810" s="34">
        <f>VLOOKUP(Healthcare!A1810,'Hospitalisation Details'!A1810:L4152,6,FALSE)</f>
        <v>34558</v>
      </c>
      <c r="M1810" s="35">
        <f>VLOOKUP(A1810,'Hospitalisation Details'!A1810:L4152,9,FALSE)</f>
        <v>4719.74</v>
      </c>
      <c r="N1810" s="32" t="str">
        <f>VLOOKUP(Healthcare!A1810,'Hospitalisation Details'!A1810:L4152,10,FALSE)</f>
        <v>tier - 2</v>
      </c>
      <c r="O1810" s="33" t="str">
        <f>VLOOKUP(A1810,'Hospitalisation Details'!A1809:L4152,11,FALSE)</f>
        <v>tier - 1</v>
      </c>
      <c r="P1810" s="33" t="str">
        <f>VLOOKUP(A1810,'Hospitalisation Details'!A1809:L4152,12)</f>
        <v>R1012</v>
      </c>
      <c r="Q1810" s="36">
        <f ca="1">VLOOKUP(A1810,'Hospitalisation Details'!A1809:L4152,7,FALSE)</f>
        <v>32</v>
      </c>
    </row>
    <row r="1811" spans="1:17" ht="15.5" x14ac:dyDescent="0.35">
      <c r="A1811" s="37" t="s">
        <v>556</v>
      </c>
      <c r="B1811" s="38" t="str">
        <f>VLOOKUP(A1811,'Customer Names'!A1811:E4145,3,FALSE)</f>
        <v>Huntington</v>
      </c>
      <c r="C1811" s="39">
        <f>VLOOKUP(A1811,'Medical Examinations'!A1811:J4145,2,FALSE)</f>
        <v>22.895</v>
      </c>
      <c r="D1811" s="38">
        <f>VLOOKUP(A1811,'Medical Examinations'!A1811:J4145,4,FALSE)</f>
        <v>5.24</v>
      </c>
      <c r="E1811" s="40" t="str">
        <f>VLOOKUP(A1811,'Medical Examinations'!A1811:J4145,6,FALSE)</f>
        <v>No</v>
      </c>
      <c r="F1811" s="41" t="str">
        <f>VLOOKUP(A1811,'Medical Examinations'!A1811:J4145,7,FALSE)</f>
        <v>No</v>
      </c>
      <c r="G1811" s="41" t="str">
        <f>VLOOKUP(A1811,'Medical Examinations'!A1811:J4145,8,FALSE)</f>
        <v>No</v>
      </c>
      <c r="H1811" s="41">
        <f>VLOOKUP(A1811,'Medical Examinations'!A1811:J4145,9,FALSE)</f>
        <v>1</v>
      </c>
      <c r="I1811" s="41" t="str">
        <f>VLOOKUP(A1811,'Medical Examinations'!A1811:J4145,10,FALSE)</f>
        <v>No</v>
      </c>
      <c r="J1811" s="41" t="str">
        <f>VLOOKUP(A1811,'Medical Examinations'!A1811:J4145,3,FALSE)</f>
        <v>Normal weight</v>
      </c>
      <c r="K1811" s="41" t="str">
        <f>VLOOKUP(A1811,'Medical Examinations'!A1811:J4145,5,FALSE)</f>
        <v>Normal</v>
      </c>
      <c r="L1811" s="42">
        <f>VLOOKUP(Healthcare!A1811,'Hospitalisation Details'!A1811:L4153,6,FALSE)</f>
        <v>33875</v>
      </c>
      <c r="M1811" s="43">
        <f>VLOOKUP(A1811,'Hospitalisation Details'!A1811:L4153,9,FALSE)</f>
        <v>4719.5200000000004</v>
      </c>
      <c r="N1811" s="40" t="str">
        <f>VLOOKUP(Healthcare!A1811,'Hospitalisation Details'!A1811:L4153,10,FALSE)</f>
        <v>tier - 2</v>
      </c>
      <c r="O1811" s="41" t="str">
        <f>VLOOKUP(A1811,'Hospitalisation Details'!A1810:L4153,11,FALSE)</f>
        <v>tier - 2</v>
      </c>
      <c r="P1811" s="41" t="str">
        <f>VLOOKUP(A1811,'Hospitalisation Details'!A1810:L4153,12)</f>
        <v>R1024</v>
      </c>
      <c r="Q1811" s="44">
        <f ca="1">VLOOKUP(A1811,'Hospitalisation Details'!A1810:L4153,7,FALSE)</f>
        <v>33</v>
      </c>
    </row>
    <row r="1812" spans="1:17" ht="15.5" x14ac:dyDescent="0.35">
      <c r="A1812" s="29" t="s">
        <v>555</v>
      </c>
      <c r="B1812" s="30" t="str">
        <f>VLOOKUP(A1812,'Customer Names'!A1812:E4146,3,FALSE)</f>
        <v>Kendall</v>
      </c>
      <c r="C1812" s="31">
        <f>VLOOKUP(A1812,'Medical Examinations'!A1812:J4146,2,FALSE)</f>
        <v>21.945</v>
      </c>
      <c r="D1812" s="30">
        <f>VLOOKUP(A1812,'Medical Examinations'!A1812:J4146,4,FALSE)</f>
        <v>5.37</v>
      </c>
      <c r="E1812" s="32" t="str">
        <f>VLOOKUP(A1812,'Medical Examinations'!A1812:J4146,6,FALSE)</f>
        <v>No</v>
      </c>
      <c r="F1812" s="33" t="str">
        <f>VLOOKUP(A1812,'Medical Examinations'!A1812:J4146,7,FALSE)</f>
        <v>No</v>
      </c>
      <c r="G1812" s="33" t="str">
        <f>VLOOKUP(A1812,'Medical Examinations'!A1812:J4146,8,FALSE)</f>
        <v>No</v>
      </c>
      <c r="H1812" s="33">
        <f>VLOOKUP(A1812,'Medical Examinations'!A1812:J4146,9,FALSE)</f>
        <v>1</v>
      </c>
      <c r="I1812" s="33" t="str">
        <f>VLOOKUP(A1812,'Medical Examinations'!A1812:J4146,10,FALSE)</f>
        <v>No</v>
      </c>
      <c r="J1812" s="33" t="str">
        <f>VLOOKUP(A1812,'Medical Examinations'!A1812:J4146,3,FALSE)</f>
        <v>Normal weight</v>
      </c>
      <c r="K1812" s="33" t="str">
        <f>VLOOKUP(A1812,'Medical Examinations'!A1812:J4146,5,FALSE)</f>
        <v>Normal</v>
      </c>
      <c r="L1812" s="34">
        <f>VLOOKUP(Healthcare!A1812,'Hospitalisation Details'!A1812:L4154,6,FALSE)</f>
        <v>33886</v>
      </c>
      <c r="M1812" s="35">
        <f>VLOOKUP(A1812,'Hospitalisation Details'!A1812:L4154,9,FALSE)</f>
        <v>4718.2</v>
      </c>
      <c r="N1812" s="32" t="str">
        <f>VLOOKUP(Healthcare!A1812,'Hospitalisation Details'!A1812:L4154,10,FALSE)</f>
        <v>tier - 2</v>
      </c>
      <c r="O1812" s="33" t="str">
        <f>VLOOKUP(A1812,'Hospitalisation Details'!A1811:L4154,11,FALSE)</f>
        <v>tier - 3</v>
      </c>
      <c r="P1812" s="33" t="str">
        <f>VLOOKUP(A1812,'Hospitalisation Details'!A1811:L4154,12)</f>
        <v>R1024</v>
      </c>
      <c r="Q1812" s="36">
        <f ca="1">VLOOKUP(A1812,'Hospitalisation Details'!A1811:L4154,7,FALSE)</f>
        <v>33</v>
      </c>
    </row>
    <row r="1813" spans="1:17" ht="15.5" x14ac:dyDescent="0.35">
      <c r="A1813" s="37" t="s">
        <v>554</v>
      </c>
      <c r="B1813" s="38" t="str">
        <f>VLOOKUP(A1813,'Customer Names'!A1813:E4147,3,FALSE)</f>
        <v>Gast</v>
      </c>
      <c r="C1813" s="39">
        <f>VLOOKUP(A1813,'Medical Examinations'!A1813:J4147,2,FALSE)</f>
        <v>19.47</v>
      </c>
      <c r="D1813" s="38">
        <f>VLOOKUP(A1813,'Medical Examinations'!A1813:J4147,4,FALSE)</f>
        <v>6.6</v>
      </c>
      <c r="E1813" s="40" t="str">
        <f>VLOOKUP(A1813,'Medical Examinations'!A1813:J4147,6,FALSE)</f>
        <v>Yes</v>
      </c>
      <c r="F1813" s="41" t="str">
        <f>VLOOKUP(A1813,'Medical Examinations'!A1813:J4147,7,FALSE)</f>
        <v>No</v>
      </c>
      <c r="G1813" s="41" t="str">
        <f>VLOOKUP(A1813,'Medical Examinations'!A1813:J4147,8,FALSE)</f>
        <v>No</v>
      </c>
      <c r="H1813" s="41">
        <f>VLOOKUP(A1813,'Medical Examinations'!A1813:J4147,9,FALSE)</f>
        <v>0</v>
      </c>
      <c r="I1813" s="41" t="str">
        <f>VLOOKUP(A1813,'Medical Examinations'!A1813:J4147,10,FALSE)</f>
        <v>No</v>
      </c>
      <c r="J1813" s="41" t="str">
        <f>VLOOKUP(A1813,'Medical Examinations'!A1813:J4147,3,FALSE)</f>
        <v>Normal weight</v>
      </c>
      <c r="K1813" s="41" t="str">
        <f>VLOOKUP(A1813,'Medical Examinations'!A1813:J4147,5,FALSE)</f>
        <v>Diabetese</v>
      </c>
      <c r="L1813" s="42">
        <f>VLOOKUP(Healthcare!A1813,'Hospitalisation Details'!A1813:L4155,6,FALSE)</f>
        <v>33462</v>
      </c>
      <c r="M1813" s="43">
        <f>VLOOKUP(A1813,'Hospitalisation Details'!A1813:L4155,9,FALSE)</f>
        <v>4712.12</v>
      </c>
      <c r="N1813" s="40" t="str">
        <f>VLOOKUP(Healthcare!A1813,'Hospitalisation Details'!A1813:L4155,10,FALSE)</f>
        <v>tier - 2</v>
      </c>
      <c r="O1813" s="41" t="str">
        <f>VLOOKUP(A1813,'Hospitalisation Details'!A1812:L4155,11,FALSE)</f>
        <v>tier - 3</v>
      </c>
      <c r="P1813" s="41" t="str">
        <f>VLOOKUP(A1813,'Hospitalisation Details'!A1812:L4155,12)</f>
        <v>R1011</v>
      </c>
      <c r="Q1813" s="44">
        <f ca="1">VLOOKUP(A1813,'Hospitalisation Details'!A1812:L4155,7,FALSE)</f>
        <v>35</v>
      </c>
    </row>
    <row r="1814" spans="1:17" ht="15.5" x14ac:dyDescent="0.35">
      <c r="A1814" s="29" t="s">
        <v>553</v>
      </c>
      <c r="B1814" s="30" t="str">
        <f>VLOOKUP(A1814,'Customer Names'!A1814:E4148,3,FALSE)</f>
        <v>Scanlin</v>
      </c>
      <c r="C1814" s="31">
        <f>VLOOKUP(A1814,'Medical Examinations'!A1814:J4148,2,FALSE)</f>
        <v>15.61</v>
      </c>
      <c r="D1814" s="30">
        <f>VLOOKUP(A1814,'Medical Examinations'!A1814:J4148,4,FALSE)</f>
        <v>5.77</v>
      </c>
      <c r="E1814" s="32" t="str">
        <f>VLOOKUP(A1814,'Medical Examinations'!A1814:J4148,6,FALSE)</f>
        <v>No</v>
      </c>
      <c r="F1814" s="33" t="str">
        <f>VLOOKUP(A1814,'Medical Examinations'!A1814:J4148,7,FALSE)</f>
        <v>No</v>
      </c>
      <c r="G1814" s="33" t="str">
        <f>VLOOKUP(A1814,'Medical Examinations'!A1814:J4148,8,FALSE)</f>
        <v>No</v>
      </c>
      <c r="H1814" s="33">
        <f>VLOOKUP(A1814,'Medical Examinations'!A1814:J4148,9,FALSE)</f>
        <v>0</v>
      </c>
      <c r="I1814" s="33" t="str">
        <f>VLOOKUP(A1814,'Medical Examinations'!A1814:J4148,10,FALSE)</f>
        <v>No</v>
      </c>
      <c r="J1814" s="33" t="str">
        <f>VLOOKUP(A1814,'Medical Examinations'!A1814:J4148,3,FALSE)</f>
        <v>Underweight</v>
      </c>
      <c r="K1814" s="33" t="str">
        <f>VLOOKUP(A1814,'Medical Examinations'!A1814:J4148,5,FALSE)</f>
        <v>Prediabetese</v>
      </c>
      <c r="L1814" s="34">
        <f>VLOOKUP(Healthcare!A1814,'Hospitalisation Details'!A1814:L4156,6,FALSE)</f>
        <v>35768</v>
      </c>
      <c r="M1814" s="35">
        <f>VLOOKUP(A1814,'Hospitalisation Details'!A1814:L4156,9,FALSE)</f>
        <v>4699.47</v>
      </c>
      <c r="N1814" s="32" t="str">
        <f>VLOOKUP(Healthcare!A1814,'Hospitalisation Details'!A1814:L4156,10,FALSE)</f>
        <v>tier - 2</v>
      </c>
      <c r="O1814" s="33" t="str">
        <f>VLOOKUP(A1814,'Hospitalisation Details'!A1813:L4156,11,FALSE)</f>
        <v>tier - 3</v>
      </c>
      <c r="P1814" s="33" t="str">
        <f>VLOOKUP(A1814,'Hospitalisation Details'!A1813:L4156,12)</f>
        <v>R1013</v>
      </c>
      <c r="Q1814" s="36">
        <f ca="1">VLOOKUP(A1814,'Hospitalisation Details'!A1813:L4156,7,FALSE)</f>
        <v>28</v>
      </c>
    </row>
    <row r="1815" spans="1:17" ht="15.5" x14ac:dyDescent="0.35">
      <c r="A1815" s="37" t="s">
        <v>552</v>
      </c>
      <c r="B1815" s="38" t="str">
        <f>VLOOKUP(A1815,'Customer Names'!A1815:E4149,3,FALSE)</f>
        <v>Philbrook</v>
      </c>
      <c r="C1815" s="39">
        <f>VLOOKUP(A1815,'Medical Examinations'!A1815:J4149,2,FALSE)</f>
        <v>28.6</v>
      </c>
      <c r="D1815" s="38">
        <f>VLOOKUP(A1815,'Medical Examinations'!A1815:J4149,4,FALSE)</f>
        <v>6.08</v>
      </c>
      <c r="E1815" s="40" t="str">
        <f>VLOOKUP(A1815,'Medical Examinations'!A1815:J4149,6,FALSE)</f>
        <v>No</v>
      </c>
      <c r="F1815" s="41" t="str">
        <f>VLOOKUP(A1815,'Medical Examinations'!A1815:J4149,7,FALSE)</f>
        <v>No</v>
      </c>
      <c r="G1815" s="41" t="str">
        <f>VLOOKUP(A1815,'Medical Examinations'!A1815:J4149,8,FALSE)</f>
        <v>Yes</v>
      </c>
      <c r="H1815" s="41">
        <f>VLOOKUP(A1815,'Medical Examinations'!A1815:J4149,9,FALSE)</f>
        <v>1</v>
      </c>
      <c r="I1815" s="41" t="str">
        <f>VLOOKUP(A1815,'Medical Examinations'!A1815:J4149,10,FALSE)</f>
        <v>No</v>
      </c>
      <c r="J1815" s="41" t="str">
        <f>VLOOKUP(A1815,'Medical Examinations'!A1815:J4149,3,FALSE)</f>
        <v>Overweight</v>
      </c>
      <c r="K1815" s="41" t="str">
        <f>VLOOKUP(A1815,'Medical Examinations'!A1815:J4149,5,FALSE)</f>
        <v>Prediabetese</v>
      </c>
      <c r="L1815" s="42">
        <f>VLOOKUP(Healthcare!A1815,'Hospitalisation Details'!A1815:L4157,6,FALSE)</f>
        <v>37794</v>
      </c>
      <c r="M1815" s="43">
        <f>VLOOKUP(A1815,'Hospitalisation Details'!A1815:L4157,9,FALSE)</f>
        <v>4687.8</v>
      </c>
      <c r="N1815" s="40" t="str">
        <f>VLOOKUP(Healthcare!A1815,'Hospitalisation Details'!A1815:L4157,10,FALSE)</f>
        <v>tier - 2</v>
      </c>
      <c r="O1815" s="41" t="str">
        <f>VLOOKUP(A1815,'Hospitalisation Details'!A1814:L4157,11,FALSE)</f>
        <v>tier - 3</v>
      </c>
      <c r="P1815" s="41" t="str">
        <f>VLOOKUP(A1815,'Hospitalisation Details'!A1814:L4157,12)</f>
        <v>R1011</v>
      </c>
      <c r="Q1815" s="44">
        <f ca="1">VLOOKUP(A1815,'Hospitalisation Details'!A1814:L4157,7,FALSE)</f>
        <v>23</v>
      </c>
    </row>
    <row r="1816" spans="1:17" ht="15.5" x14ac:dyDescent="0.35">
      <c r="A1816" s="29" t="s">
        <v>551</v>
      </c>
      <c r="B1816" s="30" t="str">
        <f>VLOOKUP(A1816,'Customer Names'!A1816:E4150,3,FALSE)</f>
        <v>Cowan</v>
      </c>
      <c r="C1816" s="31">
        <f>VLOOKUP(A1816,'Medical Examinations'!A1816:J4150,2,FALSE)</f>
        <v>46.53</v>
      </c>
      <c r="D1816" s="30">
        <f>VLOOKUP(A1816,'Medical Examinations'!A1816:J4150,4,FALSE)</f>
        <v>4.16</v>
      </c>
      <c r="E1816" s="32" t="str">
        <f>VLOOKUP(A1816,'Medical Examinations'!A1816:J4150,6,FALSE)</f>
        <v>No</v>
      </c>
      <c r="F1816" s="33" t="str">
        <f>VLOOKUP(A1816,'Medical Examinations'!A1816:J4150,7,FALSE)</f>
        <v>No</v>
      </c>
      <c r="G1816" s="33" t="str">
        <f>VLOOKUP(A1816,'Medical Examinations'!A1816:J4150,8,FALSE)</f>
        <v>No</v>
      </c>
      <c r="H1816" s="33">
        <f>VLOOKUP(A1816,'Medical Examinations'!A1816:J4150,9,FALSE)</f>
        <v>0</v>
      </c>
      <c r="I1816" s="33" t="str">
        <f>VLOOKUP(A1816,'Medical Examinations'!A1816:J4150,10,FALSE)</f>
        <v>No</v>
      </c>
      <c r="J1816" s="33" t="str">
        <f>VLOOKUP(A1816,'Medical Examinations'!A1816:J4150,3,FALSE)</f>
        <v>Obesity</v>
      </c>
      <c r="K1816" s="33" t="str">
        <f>VLOOKUP(A1816,'Medical Examinations'!A1816:J4150,5,FALSE)</f>
        <v>Normal</v>
      </c>
      <c r="L1816" s="34">
        <f>VLOOKUP(Healthcare!A1816,'Hospitalisation Details'!A1816:L4158,6,FALSE)</f>
        <v>33120</v>
      </c>
      <c r="M1816" s="35">
        <f>VLOOKUP(A1816,'Hospitalisation Details'!A1816:L4158,9,FALSE)</f>
        <v>4686.3900000000003</v>
      </c>
      <c r="N1816" s="32" t="str">
        <f>VLOOKUP(Healthcare!A1816,'Hospitalisation Details'!A1816:L4158,10,FALSE)</f>
        <v>tier - 3</v>
      </c>
      <c r="O1816" s="33" t="str">
        <f>VLOOKUP(A1816,'Hospitalisation Details'!A1815:L4158,11,FALSE)</f>
        <v>tier - 3</v>
      </c>
      <c r="P1816" s="33" t="str">
        <f>VLOOKUP(A1816,'Hospitalisation Details'!A1815:L4158,12)</f>
        <v>R1013</v>
      </c>
      <c r="Q1816" s="36">
        <f ca="1">VLOOKUP(A1816,'Hospitalisation Details'!A1815:L4158,7,FALSE)</f>
        <v>36</v>
      </c>
    </row>
    <row r="1817" spans="1:17" ht="15.5" x14ac:dyDescent="0.35">
      <c r="A1817" s="37" t="s">
        <v>550</v>
      </c>
      <c r="B1817" s="38" t="str">
        <f>VLOOKUP(A1817,'Customer Names'!A1817:E4151,3,FALSE)</f>
        <v>Sousa</v>
      </c>
      <c r="C1817" s="39">
        <f>VLOOKUP(A1817,'Medical Examinations'!A1817:J4151,2,FALSE)</f>
        <v>34.99</v>
      </c>
      <c r="D1817" s="38">
        <f>VLOOKUP(A1817,'Medical Examinations'!A1817:J4151,4,FALSE)</f>
        <v>5.0999999999999996</v>
      </c>
      <c r="E1817" s="40" t="str">
        <f>VLOOKUP(A1817,'Medical Examinations'!A1817:J4151,6,FALSE)</f>
        <v>No</v>
      </c>
      <c r="F1817" s="41" t="str">
        <f>VLOOKUP(A1817,'Medical Examinations'!A1817:J4151,7,FALSE)</f>
        <v>No</v>
      </c>
      <c r="G1817" s="41" t="str">
        <f>VLOOKUP(A1817,'Medical Examinations'!A1817:J4151,8,FALSE)</f>
        <v>Yes</v>
      </c>
      <c r="H1817" s="41">
        <f>VLOOKUP(A1817,'Medical Examinations'!A1817:J4151,9,FALSE)</f>
        <v>1</v>
      </c>
      <c r="I1817" s="41" t="str">
        <f>VLOOKUP(A1817,'Medical Examinations'!A1817:J4151,10,FALSE)</f>
        <v>No</v>
      </c>
      <c r="J1817" s="41" t="str">
        <f>VLOOKUP(A1817,'Medical Examinations'!A1817:J4151,3,FALSE)</f>
        <v>Obesity</v>
      </c>
      <c r="K1817" s="41" t="str">
        <f>VLOOKUP(A1817,'Medical Examinations'!A1817:J4151,5,FALSE)</f>
        <v>Normal</v>
      </c>
      <c r="L1817" s="42">
        <f>VLOOKUP(Healthcare!A1817,'Hospitalisation Details'!A1817:L4159,6,FALSE)</f>
        <v>37898</v>
      </c>
      <c r="M1817" s="43">
        <f>VLOOKUP(A1817,'Hospitalisation Details'!A1817:L4159,9,FALSE)</f>
        <v>4678.8</v>
      </c>
      <c r="N1817" s="40" t="str">
        <f>VLOOKUP(Healthcare!A1817,'Hospitalisation Details'!A1817:L4159,10,FALSE)</f>
        <v>tier - 2</v>
      </c>
      <c r="O1817" s="41" t="str">
        <f>VLOOKUP(A1817,'Hospitalisation Details'!A1816:L4159,11,FALSE)</f>
        <v>tier - 1</v>
      </c>
      <c r="P1817" s="41" t="str">
        <f>VLOOKUP(A1817,'Hospitalisation Details'!A1816:L4159,12)</f>
        <v>R1021</v>
      </c>
      <c r="Q1817" s="44">
        <f ca="1">VLOOKUP(A1817,'Hospitalisation Details'!A1816:L4159,7,FALSE)</f>
        <v>22</v>
      </c>
    </row>
    <row r="1818" spans="1:17" ht="15.5" x14ac:dyDescent="0.35">
      <c r="A1818" s="29" t="s">
        <v>549</v>
      </c>
      <c r="B1818" s="30" t="str">
        <f>VLOOKUP(A1818,'Customer Names'!A1818:E4152,3,FALSE)</f>
        <v>Stanton</v>
      </c>
      <c r="C1818" s="31">
        <f>VLOOKUP(A1818,'Medical Examinations'!A1818:J4152,2,FALSE)</f>
        <v>17.05</v>
      </c>
      <c r="D1818" s="30">
        <f>VLOOKUP(A1818,'Medical Examinations'!A1818:J4152,4,FALSE)</f>
        <v>5.3</v>
      </c>
      <c r="E1818" s="32" t="str">
        <f>VLOOKUP(A1818,'Medical Examinations'!A1818:J4152,6,FALSE)</f>
        <v>No</v>
      </c>
      <c r="F1818" s="33" t="str">
        <f>VLOOKUP(A1818,'Medical Examinations'!A1818:J4152,7,FALSE)</f>
        <v>No</v>
      </c>
      <c r="G1818" s="33" t="str">
        <f>VLOOKUP(A1818,'Medical Examinations'!A1818:J4152,8,FALSE)</f>
        <v>Yes</v>
      </c>
      <c r="H1818" s="33">
        <f>VLOOKUP(A1818,'Medical Examinations'!A1818:J4152,9,FALSE)</f>
        <v>1</v>
      </c>
      <c r="I1818" s="33" t="str">
        <f>VLOOKUP(A1818,'Medical Examinations'!A1818:J4152,10,FALSE)</f>
        <v>No</v>
      </c>
      <c r="J1818" s="33" t="str">
        <f>VLOOKUP(A1818,'Medical Examinations'!A1818:J4152,3,FALSE)</f>
        <v>Underweight</v>
      </c>
      <c r="K1818" s="33" t="str">
        <f>VLOOKUP(A1818,'Medical Examinations'!A1818:J4152,5,FALSE)</f>
        <v>Normal</v>
      </c>
      <c r="L1818" s="34">
        <f>VLOOKUP(Healthcare!A1818,'Hospitalisation Details'!A1818:L4160,6,FALSE)</f>
        <v>36451</v>
      </c>
      <c r="M1818" s="35">
        <f>VLOOKUP(A1818,'Hospitalisation Details'!A1818:L4160,9,FALSE)</f>
        <v>4674.2</v>
      </c>
      <c r="N1818" s="32" t="str">
        <f>VLOOKUP(Healthcare!A1818,'Hospitalisation Details'!A1818:L4160,10,FALSE)</f>
        <v>tier - 2</v>
      </c>
      <c r="O1818" s="33" t="str">
        <f>VLOOKUP(A1818,'Hospitalisation Details'!A1817:L4160,11,FALSE)</f>
        <v>tier - 1</v>
      </c>
      <c r="P1818" s="33" t="str">
        <f>VLOOKUP(A1818,'Hospitalisation Details'!A1817:L4160,12)</f>
        <v>R1013</v>
      </c>
      <c r="Q1818" s="36">
        <f ca="1">VLOOKUP(A1818,'Hospitalisation Details'!A1817:L4160,7,FALSE)</f>
        <v>26</v>
      </c>
    </row>
    <row r="1819" spans="1:17" ht="15.5" x14ac:dyDescent="0.35">
      <c r="A1819" s="37" t="s">
        <v>548</v>
      </c>
      <c r="B1819" s="38" t="str">
        <f>VLOOKUP(A1819,'Customer Names'!A1819:E4153,3,FALSE)</f>
        <v>Mollak</v>
      </c>
      <c r="C1819" s="39">
        <f>VLOOKUP(A1819,'Medical Examinations'!A1819:J4153,2,FALSE)</f>
        <v>37.18</v>
      </c>
      <c r="D1819" s="38">
        <f>VLOOKUP(A1819,'Medical Examinations'!A1819:J4153,4,FALSE)</f>
        <v>4.9000000000000004</v>
      </c>
      <c r="E1819" s="40" t="str">
        <f>VLOOKUP(A1819,'Medical Examinations'!A1819:J4153,6,FALSE)</f>
        <v>No</v>
      </c>
      <c r="F1819" s="41" t="str">
        <f>VLOOKUP(A1819,'Medical Examinations'!A1819:J4153,7,FALSE)</f>
        <v>No</v>
      </c>
      <c r="G1819" s="41" t="str">
        <f>VLOOKUP(A1819,'Medical Examinations'!A1819:J4153,8,FALSE)</f>
        <v>No</v>
      </c>
      <c r="H1819" s="41">
        <f>VLOOKUP(A1819,'Medical Examinations'!A1819:J4153,9,FALSE)</f>
        <v>0</v>
      </c>
      <c r="I1819" s="41" t="str">
        <f>VLOOKUP(A1819,'Medical Examinations'!A1819:J4153,10,FALSE)</f>
        <v>No</v>
      </c>
      <c r="J1819" s="41" t="str">
        <f>VLOOKUP(A1819,'Medical Examinations'!A1819:J4153,3,FALSE)</f>
        <v>Obesity</v>
      </c>
      <c r="K1819" s="41" t="str">
        <f>VLOOKUP(A1819,'Medical Examinations'!A1819:J4153,5,FALSE)</f>
        <v>Normal</v>
      </c>
      <c r="L1819" s="42">
        <f>VLOOKUP(Healthcare!A1819,'Hospitalisation Details'!A1819:L4161,6,FALSE)</f>
        <v>33067</v>
      </c>
      <c r="M1819" s="43">
        <f>VLOOKUP(A1819,'Hospitalisation Details'!A1819:L4161,9,FALSE)</f>
        <v>4673.3900000000003</v>
      </c>
      <c r="N1819" s="40" t="str">
        <f>VLOOKUP(Healthcare!A1819,'Hospitalisation Details'!A1819:L4161,10,FALSE)</f>
        <v>tier - 2</v>
      </c>
      <c r="O1819" s="41" t="str">
        <f>VLOOKUP(A1819,'Hospitalisation Details'!A1818:L4161,11,FALSE)</f>
        <v>tier - 1</v>
      </c>
      <c r="P1819" s="41" t="str">
        <f>VLOOKUP(A1819,'Hospitalisation Details'!A1818:L4161,12)</f>
        <v>R1013</v>
      </c>
      <c r="Q1819" s="44">
        <f ca="1">VLOOKUP(A1819,'Hospitalisation Details'!A1818:L4161,7,FALSE)</f>
        <v>36</v>
      </c>
    </row>
    <row r="1820" spans="1:17" ht="15.5" x14ac:dyDescent="0.35">
      <c r="A1820" s="29" t="s">
        <v>547</v>
      </c>
      <c r="B1820" s="30" t="str">
        <f>VLOOKUP(A1820,'Customer Names'!A1820:E4154,3,FALSE)</f>
        <v>Bell</v>
      </c>
      <c r="C1820" s="31">
        <f>VLOOKUP(A1820,'Medical Examinations'!A1820:J4154,2,FALSE)</f>
        <v>35.200000000000003</v>
      </c>
      <c r="D1820" s="30">
        <f>VLOOKUP(A1820,'Medical Examinations'!A1820:J4154,4,FALSE)</f>
        <v>5.55</v>
      </c>
      <c r="E1820" s="32" t="str">
        <f>VLOOKUP(A1820,'Medical Examinations'!A1820:J4154,6,FALSE)</f>
        <v>No</v>
      </c>
      <c r="F1820" s="33" t="str">
        <f>VLOOKUP(A1820,'Medical Examinations'!A1820:J4154,7,FALSE)</f>
        <v>No</v>
      </c>
      <c r="G1820" s="33" t="str">
        <f>VLOOKUP(A1820,'Medical Examinations'!A1820:J4154,8,FALSE)</f>
        <v>No</v>
      </c>
      <c r="H1820" s="33">
        <f>VLOOKUP(A1820,'Medical Examinations'!A1820:J4154,9,FALSE)</f>
        <v>0</v>
      </c>
      <c r="I1820" s="33" t="str">
        <f>VLOOKUP(A1820,'Medical Examinations'!A1820:J4154,10,FALSE)</f>
        <v>No</v>
      </c>
      <c r="J1820" s="33" t="str">
        <f>VLOOKUP(A1820,'Medical Examinations'!A1820:J4154,3,FALSE)</f>
        <v>Obesity</v>
      </c>
      <c r="K1820" s="33" t="str">
        <f>VLOOKUP(A1820,'Medical Examinations'!A1820:J4154,5,FALSE)</f>
        <v>Normal</v>
      </c>
      <c r="L1820" s="34">
        <f>VLOOKUP(Healthcare!A1820,'Hospitalisation Details'!A1820:L4162,6,FALSE)</f>
        <v>33142</v>
      </c>
      <c r="M1820" s="35">
        <f>VLOOKUP(A1820,'Hospitalisation Details'!A1820:L4162,9,FALSE)</f>
        <v>4670.6400000000003</v>
      </c>
      <c r="N1820" s="32" t="str">
        <f>VLOOKUP(Healthcare!A1820,'Hospitalisation Details'!A1820:L4162,10,FALSE)</f>
        <v>tier - 2</v>
      </c>
      <c r="O1820" s="33" t="str">
        <f>VLOOKUP(A1820,'Hospitalisation Details'!A1819:L4162,11,FALSE)</f>
        <v>tier - 2</v>
      </c>
      <c r="P1820" s="33" t="str">
        <f>VLOOKUP(A1820,'Hospitalisation Details'!A1819:L4162,12)</f>
        <v>R1011</v>
      </c>
      <c r="Q1820" s="36">
        <f ca="1">VLOOKUP(A1820,'Hospitalisation Details'!A1819:L4162,7,FALSE)</f>
        <v>35</v>
      </c>
    </row>
    <row r="1821" spans="1:17" ht="15.5" x14ac:dyDescent="0.35">
      <c r="A1821" s="37" t="s">
        <v>546</v>
      </c>
      <c r="B1821" s="38" t="str">
        <f>VLOOKUP(A1821,'Customer Names'!A1821:E4155,3,FALSE)</f>
        <v>Weston</v>
      </c>
      <c r="C1821" s="39">
        <f>VLOOKUP(A1821,'Medical Examinations'!A1821:J4155,2,FALSE)</f>
        <v>37.335000000000001</v>
      </c>
      <c r="D1821" s="38">
        <f>VLOOKUP(A1821,'Medical Examinations'!A1821:J4155,4,FALSE)</f>
        <v>4.95</v>
      </c>
      <c r="E1821" s="40" t="str">
        <f>VLOOKUP(A1821,'Medical Examinations'!A1821:J4155,6,FALSE)</f>
        <v>No</v>
      </c>
      <c r="F1821" s="41" t="str">
        <f>VLOOKUP(A1821,'Medical Examinations'!A1821:J4155,7,FALSE)</f>
        <v>No</v>
      </c>
      <c r="G1821" s="41" t="str">
        <f>VLOOKUP(A1821,'Medical Examinations'!A1821:J4155,8,FALSE)</f>
        <v>No</v>
      </c>
      <c r="H1821" s="41">
        <f>VLOOKUP(A1821,'Medical Examinations'!A1821:J4155,9,FALSE)</f>
        <v>0</v>
      </c>
      <c r="I1821" s="41" t="str">
        <f>VLOOKUP(A1821,'Medical Examinations'!A1821:J4155,10,FALSE)</f>
        <v>No</v>
      </c>
      <c r="J1821" s="41" t="str">
        <f>VLOOKUP(A1821,'Medical Examinations'!A1821:J4155,3,FALSE)</f>
        <v>Obesity</v>
      </c>
      <c r="K1821" s="41" t="str">
        <f>VLOOKUP(A1821,'Medical Examinations'!A1821:J4155,5,FALSE)</f>
        <v>Normal</v>
      </c>
      <c r="L1821" s="42">
        <f>VLOOKUP(Healthcare!A1821,'Hospitalisation Details'!A1821:L4163,6,FALSE)</f>
        <v>33090</v>
      </c>
      <c r="M1821" s="43">
        <f>VLOOKUP(A1821,'Hospitalisation Details'!A1821:L4163,9,FALSE)</f>
        <v>4667.6099999999997</v>
      </c>
      <c r="N1821" s="40" t="str">
        <f>VLOOKUP(Healthcare!A1821,'Hospitalisation Details'!A1821:L4163,10,FALSE)</f>
        <v>tier - 3</v>
      </c>
      <c r="O1821" s="41" t="str">
        <f>VLOOKUP(A1821,'Hospitalisation Details'!A1820:L4163,11,FALSE)</f>
        <v>tier - 3</v>
      </c>
      <c r="P1821" s="41" t="str">
        <f>VLOOKUP(A1821,'Hospitalisation Details'!A1820:L4163,12)</f>
        <v>R1016</v>
      </c>
      <c r="Q1821" s="44">
        <f ca="1">VLOOKUP(A1821,'Hospitalisation Details'!A1820:L4163,7,FALSE)</f>
        <v>36</v>
      </c>
    </row>
    <row r="1822" spans="1:17" ht="15.5" x14ac:dyDescent="0.35">
      <c r="A1822" s="29" t="s">
        <v>545</v>
      </c>
      <c r="B1822" s="30" t="str">
        <f>VLOOKUP(A1822,'Customer Names'!A1822:E4156,3,FALSE)</f>
        <v>Rabuzzi</v>
      </c>
      <c r="C1822" s="31">
        <f>VLOOKUP(A1822,'Medical Examinations'!A1822:J4156,2,FALSE)</f>
        <v>27.265000000000001</v>
      </c>
      <c r="D1822" s="30">
        <f>VLOOKUP(A1822,'Medical Examinations'!A1822:J4156,4,FALSE)</f>
        <v>6.46</v>
      </c>
      <c r="E1822" s="32" t="str">
        <f>VLOOKUP(A1822,'Medical Examinations'!A1822:J4156,6,FALSE)</f>
        <v>Yes</v>
      </c>
      <c r="F1822" s="33" t="str">
        <f>VLOOKUP(A1822,'Medical Examinations'!A1822:J4156,7,FALSE)</f>
        <v>No</v>
      </c>
      <c r="G1822" s="33" t="str">
        <f>VLOOKUP(A1822,'Medical Examinations'!A1822:J4156,8,FALSE)</f>
        <v>No</v>
      </c>
      <c r="H1822" s="33">
        <f>VLOOKUP(A1822,'Medical Examinations'!A1822:J4156,9,FALSE)</f>
        <v>0</v>
      </c>
      <c r="I1822" s="33" t="str">
        <f>VLOOKUP(A1822,'Medical Examinations'!A1822:J4156,10,FALSE)</f>
        <v>No</v>
      </c>
      <c r="J1822" s="33" t="str">
        <f>VLOOKUP(A1822,'Medical Examinations'!A1822:J4156,3,FALSE)</f>
        <v>Overweight</v>
      </c>
      <c r="K1822" s="33" t="str">
        <f>VLOOKUP(A1822,'Medical Examinations'!A1822:J4156,5,FALSE)</f>
        <v>Diabetese</v>
      </c>
      <c r="L1822" s="34">
        <f>VLOOKUP(Healthcare!A1822,'Hospitalisation Details'!A1822:L4164,6,FALSE)</f>
        <v>35363</v>
      </c>
      <c r="M1822" s="35">
        <f>VLOOKUP(A1822,'Hospitalisation Details'!A1822:L4164,9,FALSE)</f>
        <v>4661.29</v>
      </c>
      <c r="N1822" s="32" t="str">
        <f>VLOOKUP(Healthcare!A1822,'Hospitalisation Details'!A1822:L4164,10,FALSE)</f>
        <v>tier - 2</v>
      </c>
      <c r="O1822" s="33" t="str">
        <f>VLOOKUP(A1822,'Hospitalisation Details'!A1821:L4164,11,FALSE)</f>
        <v>tier - 1</v>
      </c>
      <c r="P1822" s="33" t="str">
        <f>VLOOKUP(A1822,'Hospitalisation Details'!A1821:L4164,12)</f>
        <v>R1017</v>
      </c>
      <c r="Q1822" s="36">
        <f ca="1">VLOOKUP(A1822,'Hospitalisation Details'!A1821:L4164,7,FALSE)</f>
        <v>29</v>
      </c>
    </row>
    <row r="1823" spans="1:17" ht="15.5" x14ac:dyDescent="0.35">
      <c r="A1823" s="37" t="s">
        <v>544</v>
      </c>
      <c r="B1823" s="38" t="str">
        <f>VLOOKUP(A1823,'Customer Names'!A1823:E4157,3,FALSE)</f>
        <v>Hendrix</v>
      </c>
      <c r="C1823" s="39">
        <f>VLOOKUP(A1823,'Medical Examinations'!A1823:J4157,2,FALSE)</f>
        <v>30.8</v>
      </c>
      <c r="D1823" s="38">
        <f>VLOOKUP(A1823,'Medical Examinations'!A1823:J4157,4,FALSE)</f>
        <v>4.9000000000000004</v>
      </c>
      <c r="E1823" s="40" t="str">
        <f>VLOOKUP(A1823,'Medical Examinations'!A1823:J4157,6,FALSE)</f>
        <v>Yes</v>
      </c>
      <c r="F1823" s="41" t="str">
        <f>VLOOKUP(A1823,'Medical Examinations'!A1823:J4157,7,FALSE)</f>
        <v>No</v>
      </c>
      <c r="G1823" s="41" t="str">
        <f>VLOOKUP(A1823,'Medical Examinations'!A1823:J4157,8,FALSE)</f>
        <v>No</v>
      </c>
      <c r="H1823" s="41">
        <f>VLOOKUP(A1823,'Medical Examinations'!A1823:J4157,9,FALSE)</f>
        <v>0</v>
      </c>
      <c r="I1823" s="41" t="str">
        <f>VLOOKUP(A1823,'Medical Examinations'!A1823:J4157,10,FALSE)</f>
        <v>No</v>
      </c>
      <c r="J1823" s="41" t="str">
        <f>VLOOKUP(A1823,'Medical Examinations'!A1823:J4157,3,FALSE)</f>
        <v>Obesity</v>
      </c>
      <c r="K1823" s="41" t="str">
        <f>VLOOKUP(A1823,'Medical Examinations'!A1823:J4157,5,FALSE)</f>
        <v>Normal</v>
      </c>
      <c r="L1823" s="42">
        <f>VLOOKUP(Healthcare!A1823,'Hospitalisation Details'!A1823:L4165,6,FALSE)</f>
        <v>34872</v>
      </c>
      <c r="M1823" s="43">
        <f>VLOOKUP(A1823,'Hospitalisation Details'!A1823:L4165,9,FALSE)</f>
        <v>4646.76</v>
      </c>
      <c r="N1823" s="40" t="str">
        <f>VLOOKUP(Healthcare!A1823,'Hospitalisation Details'!A1823:L4165,10,FALSE)</f>
        <v>tier - 1</v>
      </c>
      <c r="O1823" s="41" t="str">
        <f>VLOOKUP(A1823,'Hospitalisation Details'!A1822:L4165,11,FALSE)</f>
        <v>tier - 1</v>
      </c>
      <c r="P1823" s="41" t="str">
        <f>VLOOKUP(A1823,'Hospitalisation Details'!A1822:L4165,12)</f>
        <v>R1011</v>
      </c>
      <c r="Q1823" s="44">
        <f ca="1">VLOOKUP(A1823,'Hospitalisation Details'!A1822:L4165,7,FALSE)</f>
        <v>31</v>
      </c>
    </row>
    <row r="1824" spans="1:17" ht="15.5" x14ac:dyDescent="0.35">
      <c r="A1824" s="29" t="s">
        <v>543</v>
      </c>
      <c r="B1824" s="30" t="str">
        <f>VLOOKUP(A1824,'Customer Names'!A1824:E4158,3,FALSE)</f>
        <v>Van Nielen</v>
      </c>
      <c r="C1824" s="31">
        <f>VLOOKUP(A1824,'Medical Examinations'!A1824:J4158,2,FALSE)</f>
        <v>30.21</v>
      </c>
      <c r="D1824" s="30">
        <f>VLOOKUP(A1824,'Medical Examinations'!A1824:J4158,4,FALSE)</f>
        <v>5.21</v>
      </c>
      <c r="E1824" s="32" t="str">
        <f>VLOOKUP(A1824,'Medical Examinations'!A1824:J4158,6,FALSE)</f>
        <v>No</v>
      </c>
      <c r="F1824" s="33" t="str">
        <f>VLOOKUP(A1824,'Medical Examinations'!A1824:J4158,7,FALSE)</f>
        <v>No</v>
      </c>
      <c r="G1824" s="33" t="str">
        <f>VLOOKUP(A1824,'Medical Examinations'!A1824:J4158,8,FALSE)</f>
        <v>No</v>
      </c>
      <c r="H1824" s="33">
        <f>VLOOKUP(A1824,'Medical Examinations'!A1824:J4158,9,FALSE)</f>
        <v>1</v>
      </c>
      <c r="I1824" s="33" t="str">
        <f>VLOOKUP(A1824,'Medical Examinations'!A1824:J4158,10,FALSE)</f>
        <v>No</v>
      </c>
      <c r="J1824" s="33" t="str">
        <f>VLOOKUP(A1824,'Medical Examinations'!A1824:J4158,3,FALSE)</f>
        <v>Obesity</v>
      </c>
      <c r="K1824" s="33" t="str">
        <f>VLOOKUP(A1824,'Medical Examinations'!A1824:J4158,5,FALSE)</f>
        <v>Normal</v>
      </c>
      <c r="L1824" s="34">
        <f>VLOOKUP(Healthcare!A1824,'Hospitalisation Details'!A1824:L4166,6,FALSE)</f>
        <v>35975</v>
      </c>
      <c r="M1824" s="35">
        <f>VLOOKUP(A1824,'Hospitalisation Details'!A1824:L4166,9,FALSE)</f>
        <v>4618.08</v>
      </c>
      <c r="N1824" s="32" t="str">
        <f>VLOOKUP(Healthcare!A1824,'Hospitalisation Details'!A1824:L4166,10,FALSE)</f>
        <v>tier - 2</v>
      </c>
      <c r="O1824" s="33" t="str">
        <f>VLOOKUP(A1824,'Hospitalisation Details'!A1823:L4166,11,FALSE)</f>
        <v>tier - 1</v>
      </c>
      <c r="P1824" s="33" t="str">
        <f>VLOOKUP(A1824,'Hospitalisation Details'!A1823:L4166,12)</f>
        <v>R1012</v>
      </c>
      <c r="Q1824" s="36">
        <f ca="1">VLOOKUP(A1824,'Hospitalisation Details'!A1823:L4166,7,FALSE)</f>
        <v>28</v>
      </c>
    </row>
    <row r="1825" spans="1:17" ht="15.5" x14ac:dyDescent="0.35">
      <c r="A1825" s="37" t="s">
        <v>542</v>
      </c>
      <c r="B1825" s="38" t="str">
        <f>VLOOKUP(A1825,'Customer Names'!A1825:E4159,3,FALSE)</f>
        <v>Blanton</v>
      </c>
      <c r="C1825" s="39">
        <f>VLOOKUP(A1825,'Medical Examinations'!A1825:J4159,2,FALSE)</f>
        <v>35.340000000000003</v>
      </c>
      <c r="D1825" s="38">
        <f>VLOOKUP(A1825,'Medical Examinations'!A1825:J4159,4,FALSE)</f>
        <v>4.13</v>
      </c>
      <c r="E1825" s="40" t="str">
        <f>VLOOKUP(A1825,'Medical Examinations'!A1825:J4159,6,FALSE)</f>
        <v>No</v>
      </c>
      <c r="F1825" s="41" t="str">
        <f>VLOOKUP(A1825,'Medical Examinations'!A1825:J4159,7,FALSE)</f>
        <v>Yes</v>
      </c>
      <c r="G1825" s="41" t="str">
        <f>VLOOKUP(A1825,'Medical Examinations'!A1825:J4159,8,FALSE)</f>
        <v>No</v>
      </c>
      <c r="H1825" s="41">
        <f>VLOOKUP(A1825,'Medical Examinations'!A1825:J4159,9,FALSE)</f>
        <v>1</v>
      </c>
      <c r="I1825" s="41" t="str">
        <f>VLOOKUP(A1825,'Medical Examinations'!A1825:J4159,10,FALSE)</f>
        <v>No</v>
      </c>
      <c r="J1825" s="41" t="str">
        <f>VLOOKUP(A1825,'Medical Examinations'!A1825:J4159,3,FALSE)</f>
        <v>Obesity</v>
      </c>
      <c r="K1825" s="41" t="str">
        <f>VLOOKUP(A1825,'Medical Examinations'!A1825:J4159,5,FALSE)</f>
        <v>Normal</v>
      </c>
      <c r="L1825" s="42">
        <f>VLOOKUP(Healthcare!A1825,'Hospitalisation Details'!A1825:L4167,6,FALSE)</f>
        <v>36709</v>
      </c>
      <c r="M1825" s="43">
        <f>VLOOKUP(A1825,'Hospitalisation Details'!A1825:L4167,9,FALSE)</f>
        <v>4608.03</v>
      </c>
      <c r="N1825" s="40" t="str">
        <f>VLOOKUP(Healthcare!A1825,'Hospitalisation Details'!A1825:L4167,10,FALSE)</f>
        <v>tier - 2</v>
      </c>
      <c r="O1825" s="41" t="str">
        <f>VLOOKUP(A1825,'Hospitalisation Details'!A1824:L4167,11,FALSE)</f>
        <v>tier - 3</v>
      </c>
      <c r="P1825" s="41" t="str">
        <f>VLOOKUP(A1825,'Hospitalisation Details'!A1824:L4167,12)</f>
        <v>R1011</v>
      </c>
      <c r="Q1825" s="44">
        <f ca="1">VLOOKUP(A1825,'Hospitalisation Details'!A1824:L4167,7,FALSE)</f>
        <v>26</v>
      </c>
    </row>
    <row r="1826" spans="1:17" ht="15.5" x14ac:dyDescent="0.35">
      <c r="A1826" s="29" t="s">
        <v>541</v>
      </c>
      <c r="B1826" s="30" t="str">
        <f>VLOOKUP(A1826,'Customer Names'!A1826:E4160,3,FALSE)</f>
        <v>Schout</v>
      </c>
      <c r="C1826" s="31">
        <f>VLOOKUP(A1826,'Medical Examinations'!A1826:J4160,2,FALSE)</f>
        <v>26.695</v>
      </c>
      <c r="D1826" s="30">
        <f>VLOOKUP(A1826,'Medical Examinations'!A1826:J4160,4,FALSE)</f>
        <v>5.28</v>
      </c>
      <c r="E1826" s="32" t="str">
        <f>VLOOKUP(A1826,'Medical Examinations'!A1826:J4160,6,FALSE)</f>
        <v>No</v>
      </c>
      <c r="F1826" s="33" t="str">
        <f>VLOOKUP(A1826,'Medical Examinations'!A1826:J4160,7,FALSE)</f>
        <v>No</v>
      </c>
      <c r="G1826" s="33" t="str">
        <f>VLOOKUP(A1826,'Medical Examinations'!A1826:J4160,8,FALSE)</f>
        <v>No</v>
      </c>
      <c r="H1826" s="33">
        <f>VLOOKUP(A1826,'Medical Examinations'!A1826:J4160,9,FALSE)</f>
        <v>0</v>
      </c>
      <c r="I1826" s="33" t="str">
        <f>VLOOKUP(A1826,'Medical Examinations'!A1826:J4160,10,FALSE)</f>
        <v>No</v>
      </c>
      <c r="J1826" s="33" t="str">
        <f>VLOOKUP(A1826,'Medical Examinations'!A1826:J4160,3,FALSE)</f>
        <v>Overweight</v>
      </c>
      <c r="K1826" s="33" t="str">
        <f>VLOOKUP(A1826,'Medical Examinations'!A1826:J4160,5,FALSE)</f>
        <v>Normal</v>
      </c>
      <c r="L1826" s="34">
        <f>VLOOKUP(Healthcare!A1826,'Hospitalisation Details'!A1826:L4168,6,FALSE)</f>
        <v>36421</v>
      </c>
      <c r="M1826" s="35">
        <f>VLOOKUP(A1826,'Hospitalisation Details'!A1826:L4168,9,FALSE)</f>
        <v>4571.41</v>
      </c>
      <c r="N1826" s="32" t="str">
        <f>VLOOKUP(Healthcare!A1826,'Hospitalisation Details'!A1826:L4168,10,FALSE)</f>
        <v>tier - 2</v>
      </c>
      <c r="O1826" s="33" t="str">
        <f>VLOOKUP(A1826,'Hospitalisation Details'!A1825:L4168,11,FALSE)</f>
        <v>tier - 2</v>
      </c>
      <c r="P1826" s="33" t="str">
        <f>VLOOKUP(A1826,'Hospitalisation Details'!A1825:L4168,12)</f>
        <v>R1012</v>
      </c>
      <c r="Q1826" s="36">
        <f ca="1">VLOOKUP(A1826,'Hospitalisation Details'!A1825:L4168,7,FALSE)</f>
        <v>26</v>
      </c>
    </row>
    <row r="1827" spans="1:17" ht="15.5" x14ac:dyDescent="0.35">
      <c r="A1827" s="37" t="s">
        <v>540</v>
      </c>
      <c r="B1827" s="38" t="str">
        <f>VLOOKUP(A1827,'Customer Names'!A1827:E4161,3,FALSE)</f>
        <v>Schmaltz</v>
      </c>
      <c r="C1827" s="39">
        <f>VLOOKUP(A1827,'Medical Examinations'!A1827:J4161,2,FALSE)</f>
        <v>29.355</v>
      </c>
      <c r="D1827" s="38">
        <f>VLOOKUP(A1827,'Medical Examinations'!A1827:J4161,4,FALSE)</f>
        <v>4.68</v>
      </c>
      <c r="E1827" s="40" t="str">
        <f>VLOOKUP(A1827,'Medical Examinations'!A1827:J4161,6,FALSE)</f>
        <v>Yes</v>
      </c>
      <c r="F1827" s="41" t="str">
        <f>VLOOKUP(A1827,'Medical Examinations'!A1827:J4161,7,FALSE)</f>
        <v>No</v>
      </c>
      <c r="G1827" s="41" t="str">
        <f>VLOOKUP(A1827,'Medical Examinations'!A1827:J4161,8,FALSE)</f>
        <v>No</v>
      </c>
      <c r="H1827" s="41">
        <f>VLOOKUP(A1827,'Medical Examinations'!A1827:J4161,9,FALSE)</f>
        <v>0</v>
      </c>
      <c r="I1827" s="41" t="str">
        <f>VLOOKUP(A1827,'Medical Examinations'!A1827:J4161,10,FALSE)</f>
        <v>No</v>
      </c>
      <c r="J1827" s="41" t="str">
        <f>VLOOKUP(A1827,'Medical Examinations'!A1827:J4161,3,FALSE)</f>
        <v>Overweight</v>
      </c>
      <c r="K1827" s="41" t="str">
        <f>VLOOKUP(A1827,'Medical Examinations'!A1827:J4161,5,FALSE)</f>
        <v>Normal</v>
      </c>
      <c r="L1827" s="42">
        <f>VLOOKUP(Healthcare!A1827,'Hospitalisation Details'!A1827:L4169,6,FALSE)</f>
        <v>35424</v>
      </c>
      <c r="M1827" s="43">
        <f>VLOOKUP(A1827,'Hospitalisation Details'!A1827:L4169,9,FALSE)</f>
        <v>4564.1899999999996</v>
      </c>
      <c r="N1827" s="40" t="str">
        <f>VLOOKUP(Healthcare!A1827,'Hospitalisation Details'!A1827:L4169,10,FALSE)</f>
        <v>tier - 2</v>
      </c>
      <c r="O1827" s="41" t="str">
        <f>VLOOKUP(A1827,'Hospitalisation Details'!A1826:L4169,11,FALSE)</f>
        <v>tier - 2</v>
      </c>
      <c r="P1827" s="41" t="str">
        <f>VLOOKUP(A1827,'Hospitalisation Details'!A1826:L4169,12)</f>
        <v>R1024</v>
      </c>
      <c r="Q1827" s="44">
        <f ca="1">VLOOKUP(A1827,'Hospitalisation Details'!A1826:L4169,7,FALSE)</f>
        <v>29</v>
      </c>
    </row>
    <row r="1828" spans="1:17" ht="15.5" x14ac:dyDescent="0.35">
      <c r="A1828" s="29" t="s">
        <v>539</v>
      </c>
      <c r="B1828" s="30" t="str">
        <f>VLOOKUP(A1828,'Customer Names'!A1828:E4162,3,FALSE)</f>
        <v>Eagen</v>
      </c>
      <c r="C1828" s="31">
        <f>VLOOKUP(A1828,'Medical Examinations'!A1828:J4162,2,FALSE)</f>
        <v>29.59</v>
      </c>
      <c r="D1828" s="30">
        <f>VLOOKUP(A1828,'Medical Examinations'!A1828:J4162,4,FALSE)</f>
        <v>4.0599999999999996</v>
      </c>
      <c r="E1828" s="32" t="str">
        <f>VLOOKUP(A1828,'Medical Examinations'!A1828:J4162,6,FALSE)</f>
        <v>No</v>
      </c>
      <c r="F1828" s="33" t="str">
        <f>VLOOKUP(A1828,'Medical Examinations'!A1828:J4162,7,FALSE)</f>
        <v>No</v>
      </c>
      <c r="G1828" s="33" t="str">
        <f>VLOOKUP(A1828,'Medical Examinations'!A1828:J4162,8,FALSE)</f>
        <v>No</v>
      </c>
      <c r="H1828" s="33">
        <f>VLOOKUP(A1828,'Medical Examinations'!A1828:J4162,9,FALSE)</f>
        <v>0</v>
      </c>
      <c r="I1828" s="33" t="str">
        <f>VLOOKUP(A1828,'Medical Examinations'!A1828:J4162,10,FALSE)</f>
        <v>No</v>
      </c>
      <c r="J1828" s="33" t="str">
        <f>VLOOKUP(A1828,'Medical Examinations'!A1828:J4162,3,FALSE)</f>
        <v>Overweight</v>
      </c>
      <c r="K1828" s="33" t="str">
        <f>VLOOKUP(A1828,'Medical Examinations'!A1828:J4162,5,FALSE)</f>
        <v>Normal</v>
      </c>
      <c r="L1828" s="34">
        <f>VLOOKUP(Healthcare!A1828,'Hospitalisation Details'!A1828:L4170,6,FALSE)</f>
        <v>33136</v>
      </c>
      <c r="M1828" s="35">
        <f>VLOOKUP(A1828,'Hospitalisation Details'!A1828:L4170,9,FALSE)</f>
        <v>4562.84</v>
      </c>
      <c r="N1828" s="32" t="str">
        <f>VLOOKUP(Healthcare!A1828,'Hospitalisation Details'!A1828:L4170,10,FALSE)</f>
        <v>tier - 2</v>
      </c>
      <c r="O1828" s="33" t="str">
        <f>VLOOKUP(A1828,'Hospitalisation Details'!A1827:L4170,11,FALSE)</f>
        <v>tier - 2</v>
      </c>
      <c r="P1828" s="33" t="str">
        <f>VLOOKUP(A1828,'Hospitalisation Details'!A1827:L4170,12)</f>
        <v>R1013</v>
      </c>
      <c r="Q1828" s="36">
        <f ca="1">VLOOKUP(A1828,'Hospitalisation Details'!A1827:L4170,7,FALSE)</f>
        <v>35</v>
      </c>
    </row>
    <row r="1829" spans="1:17" ht="15.5" x14ac:dyDescent="0.35">
      <c r="A1829" s="37" t="s">
        <v>538</v>
      </c>
      <c r="B1829" s="38" t="str">
        <f>VLOOKUP(A1829,'Customer Names'!A1829:E4163,3,FALSE)</f>
        <v>Rotramel</v>
      </c>
      <c r="C1829" s="39">
        <f>VLOOKUP(A1829,'Medical Examinations'!A1829:J4163,2,FALSE)</f>
        <v>31.35</v>
      </c>
      <c r="D1829" s="38">
        <f>VLOOKUP(A1829,'Medical Examinations'!A1829:J4163,4,FALSE)</f>
        <v>4.2</v>
      </c>
      <c r="E1829" s="40" t="str">
        <f>VLOOKUP(A1829,'Medical Examinations'!A1829:J4163,6,FALSE)</f>
        <v>No</v>
      </c>
      <c r="F1829" s="41" t="str">
        <f>VLOOKUP(A1829,'Medical Examinations'!A1829:J4163,7,FALSE)</f>
        <v>Yes</v>
      </c>
      <c r="G1829" s="41" t="str">
        <f>VLOOKUP(A1829,'Medical Examinations'!A1829:J4163,8,FALSE)</f>
        <v>No</v>
      </c>
      <c r="H1829" s="41">
        <f>VLOOKUP(A1829,'Medical Examinations'!A1829:J4163,9,FALSE)</f>
        <v>1</v>
      </c>
      <c r="I1829" s="41" t="str">
        <f>VLOOKUP(A1829,'Medical Examinations'!A1829:J4163,10,FALSE)</f>
        <v>No</v>
      </c>
      <c r="J1829" s="41" t="str">
        <f>VLOOKUP(A1829,'Medical Examinations'!A1829:J4163,3,FALSE)</f>
        <v>Obesity</v>
      </c>
      <c r="K1829" s="41" t="str">
        <f>VLOOKUP(A1829,'Medical Examinations'!A1829:J4163,5,FALSE)</f>
        <v>Normal</v>
      </c>
      <c r="L1829" s="42">
        <f>VLOOKUP(Healthcare!A1829,'Hospitalisation Details'!A1829:L4171,6,FALSE)</f>
        <v>38343</v>
      </c>
      <c r="M1829" s="43">
        <f>VLOOKUP(A1829,'Hospitalisation Details'!A1829:L4171,9,FALSE)</f>
        <v>4561.1899999999996</v>
      </c>
      <c r="N1829" s="40" t="str">
        <f>VLOOKUP(Healthcare!A1829,'Hospitalisation Details'!A1829:L4171,10,FALSE)</f>
        <v>tier - 2</v>
      </c>
      <c r="O1829" s="41" t="str">
        <f>VLOOKUP(A1829,'Hospitalisation Details'!A1828:L4171,11,FALSE)</f>
        <v>tier - 2</v>
      </c>
      <c r="P1829" s="41" t="str">
        <f>VLOOKUP(A1829,'Hospitalisation Details'!A1828:L4171,12)</f>
        <v>R1024</v>
      </c>
      <c r="Q1829" s="44">
        <f ca="1">VLOOKUP(A1829,'Hospitalisation Details'!A1828:L4171,7,FALSE)</f>
        <v>21</v>
      </c>
    </row>
    <row r="1830" spans="1:17" ht="15.5" x14ac:dyDescent="0.35">
      <c r="A1830" s="29" t="s">
        <v>537</v>
      </c>
      <c r="B1830" s="30" t="str">
        <f>VLOOKUP(A1830,'Customer Names'!A1830:E4164,3,FALSE)</f>
        <v>Prevost</v>
      </c>
      <c r="C1830" s="31">
        <f>VLOOKUP(A1830,'Medical Examinations'!A1830:J4164,2,FALSE)</f>
        <v>20.52</v>
      </c>
      <c r="D1830" s="30">
        <f>VLOOKUP(A1830,'Medical Examinations'!A1830:J4164,4,FALSE)</f>
        <v>4.83</v>
      </c>
      <c r="E1830" s="32" t="str">
        <f>VLOOKUP(A1830,'Medical Examinations'!A1830:J4164,6,FALSE)</f>
        <v>No</v>
      </c>
      <c r="F1830" s="33" t="str">
        <f>VLOOKUP(A1830,'Medical Examinations'!A1830:J4164,7,FALSE)</f>
        <v>No</v>
      </c>
      <c r="G1830" s="33" t="str">
        <f>VLOOKUP(A1830,'Medical Examinations'!A1830:J4164,8,FALSE)</f>
        <v>No</v>
      </c>
      <c r="H1830" s="33">
        <f>VLOOKUP(A1830,'Medical Examinations'!A1830:J4164,9,FALSE)</f>
        <v>0</v>
      </c>
      <c r="I1830" s="33" t="str">
        <f>VLOOKUP(A1830,'Medical Examinations'!A1830:J4164,10,FALSE)</f>
        <v>No</v>
      </c>
      <c r="J1830" s="33" t="str">
        <f>VLOOKUP(A1830,'Medical Examinations'!A1830:J4164,3,FALSE)</f>
        <v>Normal weight</v>
      </c>
      <c r="K1830" s="33" t="str">
        <f>VLOOKUP(A1830,'Medical Examinations'!A1830:J4164,5,FALSE)</f>
        <v>Normal</v>
      </c>
      <c r="L1830" s="34">
        <f>VLOOKUP(Healthcare!A1830,'Hospitalisation Details'!A1830:L4172,6,FALSE)</f>
        <v>33194</v>
      </c>
      <c r="M1830" s="35">
        <f>VLOOKUP(A1830,'Hospitalisation Details'!A1830:L4172,9,FALSE)</f>
        <v>4544.2299999999996</v>
      </c>
      <c r="N1830" s="32" t="str">
        <f>VLOOKUP(Healthcare!A1830,'Hospitalisation Details'!A1830:L4172,10,FALSE)</f>
        <v>tier - 2</v>
      </c>
      <c r="O1830" s="33" t="str">
        <f>VLOOKUP(A1830,'Hospitalisation Details'!A1829:L4172,11,FALSE)</f>
        <v>tier - 1</v>
      </c>
      <c r="P1830" s="33" t="str">
        <f>VLOOKUP(A1830,'Hospitalisation Details'!A1829:L4172,12)</f>
        <v>R1024</v>
      </c>
      <c r="Q1830" s="36">
        <f ca="1">VLOOKUP(A1830,'Hospitalisation Details'!A1829:L4172,7,FALSE)</f>
        <v>35</v>
      </c>
    </row>
    <row r="1831" spans="1:17" ht="15.5" x14ac:dyDescent="0.35">
      <c r="A1831" s="37" t="s">
        <v>536</v>
      </c>
      <c r="B1831" s="38" t="str">
        <f>VLOOKUP(A1831,'Customer Names'!A1831:E4165,3,FALSE)</f>
        <v>Boyd</v>
      </c>
      <c r="C1831" s="39">
        <f>VLOOKUP(A1831,'Medical Examinations'!A1831:J4165,2,FALSE)</f>
        <v>42.9</v>
      </c>
      <c r="D1831" s="38">
        <f>VLOOKUP(A1831,'Medical Examinations'!A1831:J4165,4,FALSE)</f>
        <v>4.87</v>
      </c>
      <c r="E1831" s="40" t="str">
        <f>VLOOKUP(A1831,'Medical Examinations'!A1831:J4165,6,FALSE)</f>
        <v>Yes</v>
      </c>
      <c r="F1831" s="41" t="str">
        <f>VLOOKUP(A1831,'Medical Examinations'!A1831:J4165,7,FALSE)</f>
        <v>No</v>
      </c>
      <c r="G1831" s="41" t="str">
        <f>VLOOKUP(A1831,'Medical Examinations'!A1831:J4165,8,FALSE)</f>
        <v>No</v>
      </c>
      <c r="H1831" s="41">
        <f>VLOOKUP(A1831,'Medical Examinations'!A1831:J4165,9,FALSE)</f>
        <v>1</v>
      </c>
      <c r="I1831" s="41" t="str">
        <f>VLOOKUP(A1831,'Medical Examinations'!A1831:J4165,10,FALSE)</f>
        <v>No</v>
      </c>
      <c r="J1831" s="41" t="str">
        <f>VLOOKUP(A1831,'Medical Examinations'!A1831:J4165,3,FALSE)</f>
        <v>Obesity</v>
      </c>
      <c r="K1831" s="41" t="str">
        <f>VLOOKUP(A1831,'Medical Examinations'!A1831:J4165,5,FALSE)</f>
        <v>Normal</v>
      </c>
      <c r="L1831" s="42">
        <f>VLOOKUP(Healthcare!A1831,'Hospitalisation Details'!A1831:L4173,6,FALSE)</f>
        <v>35959</v>
      </c>
      <c r="M1831" s="43">
        <f>VLOOKUP(A1831,'Hospitalisation Details'!A1831:L4173,9,FALSE)</f>
        <v>4536.26</v>
      </c>
      <c r="N1831" s="40" t="str">
        <f>VLOOKUP(Healthcare!A1831,'Hospitalisation Details'!A1831:L4173,10,FALSE)</f>
        <v>tier - 2</v>
      </c>
      <c r="O1831" s="41" t="str">
        <f>VLOOKUP(A1831,'Hospitalisation Details'!A1830:L4173,11,FALSE)</f>
        <v>tier - 2</v>
      </c>
      <c r="P1831" s="41" t="str">
        <f>VLOOKUP(A1831,'Hospitalisation Details'!A1830:L4173,12)</f>
        <v>R1011</v>
      </c>
      <c r="Q1831" s="44">
        <f ca="1">VLOOKUP(A1831,'Hospitalisation Details'!A1830:L4173,7,FALSE)</f>
        <v>28</v>
      </c>
    </row>
    <row r="1832" spans="1:17" ht="15.5" x14ac:dyDescent="0.35">
      <c r="A1832" s="29" t="s">
        <v>535</v>
      </c>
      <c r="B1832" s="30" t="str">
        <f>VLOOKUP(A1832,'Customer Names'!A1832:E4166,3,FALSE)</f>
        <v>Dawes</v>
      </c>
      <c r="C1832" s="31">
        <f>VLOOKUP(A1832,'Medical Examinations'!A1832:J4166,2,FALSE)</f>
        <v>24.6</v>
      </c>
      <c r="D1832" s="30">
        <f>VLOOKUP(A1832,'Medical Examinations'!A1832:J4166,4,FALSE)</f>
        <v>5.86</v>
      </c>
      <c r="E1832" s="32" t="str">
        <f>VLOOKUP(A1832,'Medical Examinations'!A1832:J4166,6,FALSE)</f>
        <v>No</v>
      </c>
      <c r="F1832" s="33" t="str">
        <f>VLOOKUP(A1832,'Medical Examinations'!A1832:J4166,7,FALSE)</f>
        <v>No</v>
      </c>
      <c r="G1832" s="33" t="str">
        <f>VLOOKUP(A1832,'Medical Examinations'!A1832:J4166,8,FALSE)</f>
        <v>Yes</v>
      </c>
      <c r="H1832" s="33">
        <f>VLOOKUP(A1832,'Medical Examinations'!A1832:J4166,9,FALSE)</f>
        <v>1</v>
      </c>
      <c r="I1832" s="33" t="str">
        <f>VLOOKUP(A1832,'Medical Examinations'!A1832:J4166,10,FALSE)</f>
        <v>No</v>
      </c>
      <c r="J1832" s="33" t="str">
        <f>VLOOKUP(A1832,'Medical Examinations'!A1832:J4166,3,FALSE)</f>
        <v>Normal weight</v>
      </c>
      <c r="K1832" s="33" t="str">
        <f>VLOOKUP(A1832,'Medical Examinations'!A1832:J4166,5,FALSE)</f>
        <v>Prediabetese</v>
      </c>
      <c r="L1832" s="34">
        <f>VLOOKUP(Healthcare!A1832,'Hospitalisation Details'!A1832:L4174,6,FALSE)</f>
        <v>34149</v>
      </c>
      <c r="M1832" s="35">
        <f>VLOOKUP(A1832,'Hospitalisation Details'!A1832:L4174,9,FALSE)</f>
        <v>4529.4799999999996</v>
      </c>
      <c r="N1832" s="32" t="str">
        <f>VLOOKUP(Healthcare!A1832,'Hospitalisation Details'!A1832:L4174,10,FALSE)</f>
        <v>tier - 2</v>
      </c>
      <c r="O1832" s="33" t="str">
        <f>VLOOKUP(A1832,'Hospitalisation Details'!A1831:L4174,11,FALSE)</f>
        <v>tier - 1</v>
      </c>
      <c r="P1832" s="33" t="str">
        <f>VLOOKUP(A1832,'Hospitalisation Details'!A1831:L4174,12)</f>
        <v>R1011</v>
      </c>
      <c r="Q1832" s="36">
        <f ca="1">VLOOKUP(A1832,'Hospitalisation Details'!A1831:L4174,7,FALSE)</f>
        <v>33</v>
      </c>
    </row>
    <row r="1833" spans="1:17" ht="15.5" x14ac:dyDescent="0.35">
      <c r="A1833" s="37" t="s">
        <v>534</v>
      </c>
      <c r="B1833" s="38" t="str">
        <f>VLOOKUP(A1833,'Customer Names'!A1833:E4167,3,FALSE)</f>
        <v>Jennings</v>
      </c>
      <c r="C1833" s="39">
        <f>VLOOKUP(A1833,'Medical Examinations'!A1833:J4167,2,FALSE)</f>
        <v>28.405000000000001</v>
      </c>
      <c r="D1833" s="38">
        <f>VLOOKUP(A1833,'Medical Examinations'!A1833:J4167,4,FALSE)</f>
        <v>4.12</v>
      </c>
      <c r="E1833" s="40" t="str">
        <f>VLOOKUP(A1833,'Medical Examinations'!A1833:J4167,6,FALSE)</f>
        <v>No</v>
      </c>
      <c r="F1833" s="41" t="str">
        <f>VLOOKUP(A1833,'Medical Examinations'!A1833:J4167,7,FALSE)</f>
        <v>No</v>
      </c>
      <c r="G1833" s="41" t="str">
        <f>VLOOKUP(A1833,'Medical Examinations'!A1833:J4167,8,FALSE)</f>
        <v>No</v>
      </c>
      <c r="H1833" s="41">
        <f>VLOOKUP(A1833,'Medical Examinations'!A1833:J4167,9,FALSE)</f>
        <v>1</v>
      </c>
      <c r="I1833" s="41" t="str">
        <f>VLOOKUP(A1833,'Medical Examinations'!A1833:J4167,10,FALSE)</f>
        <v>No</v>
      </c>
      <c r="J1833" s="41" t="str">
        <f>VLOOKUP(A1833,'Medical Examinations'!A1833:J4167,3,FALSE)</f>
        <v>Overweight</v>
      </c>
      <c r="K1833" s="41" t="str">
        <f>VLOOKUP(A1833,'Medical Examinations'!A1833:J4167,5,FALSE)</f>
        <v>Normal</v>
      </c>
      <c r="L1833" s="42">
        <f>VLOOKUP(Healthcare!A1833,'Hospitalisation Details'!A1833:L4175,6,FALSE)</f>
        <v>33829</v>
      </c>
      <c r="M1833" s="43">
        <f>VLOOKUP(A1833,'Hospitalisation Details'!A1833:L4175,9,FALSE)</f>
        <v>4527.18</v>
      </c>
      <c r="N1833" s="40" t="str">
        <f>VLOOKUP(Healthcare!A1833,'Hospitalisation Details'!A1833:L4175,10,FALSE)</f>
        <v>tier - 2</v>
      </c>
      <c r="O1833" s="41" t="str">
        <f>VLOOKUP(A1833,'Hospitalisation Details'!A1832:L4175,11,FALSE)</f>
        <v>tier - 2</v>
      </c>
      <c r="P1833" s="41" t="str">
        <f>VLOOKUP(A1833,'Hospitalisation Details'!A1832:L4175,12)</f>
        <v>R1012</v>
      </c>
      <c r="Q1833" s="44">
        <f ca="1">VLOOKUP(A1833,'Hospitalisation Details'!A1832:L4175,7,FALSE)</f>
        <v>34</v>
      </c>
    </row>
    <row r="1834" spans="1:17" ht="15.5" x14ac:dyDescent="0.35">
      <c r="A1834" s="29" t="s">
        <v>533</v>
      </c>
      <c r="B1834" s="30" t="str">
        <f>VLOOKUP(A1834,'Customer Names'!A1834:E4168,3,FALSE)</f>
        <v>Nyambaso</v>
      </c>
      <c r="C1834" s="31">
        <f>VLOOKUP(A1834,'Medical Examinations'!A1834:J4168,2,FALSE)</f>
        <v>34.674999999999997</v>
      </c>
      <c r="D1834" s="30">
        <f>VLOOKUP(A1834,'Medical Examinations'!A1834:J4168,4,FALSE)</f>
        <v>5.71</v>
      </c>
      <c r="E1834" s="32" t="str">
        <f>VLOOKUP(A1834,'Medical Examinations'!A1834:J4168,6,FALSE)</f>
        <v>Yes</v>
      </c>
      <c r="F1834" s="33" t="str">
        <f>VLOOKUP(A1834,'Medical Examinations'!A1834:J4168,7,FALSE)</f>
        <v>No</v>
      </c>
      <c r="G1834" s="33" t="str">
        <f>VLOOKUP(A1834,'Medical Examinations'!A1834:J4168,8,FALSE)</f>
        <v>No</v>
      </c>
      <c r="H1834" s="33">
        <f>VLOOKUP(A1834,'Medical Examinations'!A1834:J4168,9,FALSE)</f>
        <v>1</v>
      </c>
      <c r="I1834" s="33" t="str">
        <f>VLOOKUP(A1834,'Medical Examinations'!A1834:J4168,10,FALSE)</f>
        <v>No</v>
      </c>
      <c r="J1834" s="33" t="str">
        <f>VLOOKUP(A1834,'Medical Examinations'!A1834:J4168,3,FALSE)</f>
        <v>Obesity</v>
      </c>
      <c r="K1834" s="33" t="str">
        <f>VLOOKUP(A1834,'Medical Examinations'!A1834:J4168,5,FALSE)</f>
        <v>Prediabetese</v>
      </c>
      <c r="L1834" s="34">
        <f>VLOOKUP(Healthcare!A1834,'Hospitalisation Details'!A1834:L4176,6,FALSE)</f>
        <v>36150</v>
      </c>
      <c r="M1834" s="35">
        <f>VLOOKUP(A1834,'Hospitalisation Details'!A1834:L4176,9,FALSE)</f>
        <v>4518.83</v>
      </c>
      <c r="N1834" s="32" t="str">
        <f>VLOOKUP(Healthcare!A1834,'Hospitalisation Details'!A1834:L4176,10,FALSE)</f>
        <v>tier - 2</v>
      </c>
      <c r="O1834" s="33" t="str">
        <f>VLOOKUP(A1834,'Hospitalisation Details'!A1833:L4176,11,FALSE)</f>
        <v>tier - 2</v>
      </c>
      <c r="P1834" s="33" t="str">
        <f>VLOOKUP(A1834,'Hospitalisation Details'!A1833:L4176,12)</f>
        <v>R1017</v>
      </c>
      <c r="Q1834" s="36">
        <f ca="1">VLOOKUP(A1834,'Hospitalisation Details'!A1833:L4176,7,FALSE)</f>
        <v>27</v>
      </c>
    </row>
    <row r="1835" spans="1:17" ht="15.5" x14ac:dyDescent="0.35">
      <c r="A1835" s="37" t="s">
        <v>532</v>
      </c>
      <c r="B1835" s="38" t="str">
        <f>VLOOKUP(A1835,'Customer Names'!A1835:E4169,3,FALSE)</f>
        <v>Shaffer</v>
      </c>
      <c r="C1835" s="39">
        <f>VLOOKUP(A1835,'Medical Examinations'!A1835:J4169,2,FALSE)</f>
        <v>18.850000000000001</v>
      </c>
      <c r="D1835" s="38">
        <f>VLOOKUP(A1835,'Medical Examinations'!A1835:J4169,4,FALSE)</f>
        <v>6.03</v>
      </c>
      <c r="E1835" s="40" t="str">
        <f>VLOOKUP(A1835,'Medical Examinations'!A1835:J4169,6,FALSE)</f>
        <v>No</v>
      </c>
      <c r="F1835" s="41" t="str">
        <f>VLOOKUP(A1835,'Medical Examinations'!A1835:J4169,7,FALSE)</f>
        <v>No</v>
      </c>
      <c r="G1835" s="41" t="str">
        <f>VLOOKUP(A1835,'Medical Examinations'!A1835:J4169,8,FALSE)</f>
        <v>No</v>
      </c>
      <c r="H1835" s="41">
        <f>VLOOKUP(A1835,'Medical Examinations'!A1835:J4169,9,FALSE)</f>
        <v>1</v>
      </c>
      <c r="I1835" s="41" t="str">
        <f>VLOOKUP(A1835,'Medical Examinations'!A1835:J4169,10,FALSE)</f>
        <v>No</v>
      </c>
      <c r="J1835" s="41" t="str">
        <f>VLOOKUP(A1835,'Medical Examinations'!A1835:J4169,3,FALSE)</f>
        <v>Normal weight</v>
      </c>
      <c r="K1835" s="41" t="str">
        <f>VLOOKUP(A1835,'Medical Examinations'!A1835:J4169,5,FALSE)</f>
        <v>Prediabetese</v>
      </c>
      <c r="L1835" s="42">
        <f>VLOOKUP(Healthcare!A1835,'Hospitalisation Details'!A1835:L4177,6,FALSE)</f>
        <v>35769</v>
      </c>
      <c r="M1835" s="43">
        <f>VLOOKUP(A1835,'Hospitalisation Details'!A1835:L4177,9,FALSE)</f>
        <v>4518.7700000000004</v>
      </c>
      <c r="N1835" s="40" t="str">
        <f>VLOOKUP(Healthcare!A1835,'Hospitalisation Details'!A1835:L4177,10,FALSE)</f>
        <v>tier - 2</v>
      </c>
      <c r="O1835" s="41" t="str">
        <f>VLOOKUP(A1835,'Hospitalisation Details'!A1834:L4177,11,FALSE)</f>
        <v>tier - 3</v>
      </c>
      <c r="P1835" s="41" t="str">
        <f>VLOOKUP(A1835,'Hospitalisation Details'!A1834:L4177,12)</f>
        <v>R1012</v>
      </c>
      <c r="Q1835" s="44">
        <f ca="1">VLOOKUP(A1835,'Hospitalisation Details'!A1834:L4177,7,FALSE)</f>
        <v>28</v>
      </c>
    </row>
    <row r="1836" spans="1:17" ht="15.5" x14ac:dyDescent="0.35">
      <c r="A1836" s="29" t="s">
        <v>530</v>
      </c>
      <c r="B1836" s="30" t="str">
        <f>VLOOKUP(A1836,'Customer Names'!A1836:E4170,3,FALSE)</f>
        <v>Corkum</v>
      </c>
      <c r="C1836" s="31">
        <f>VLOOKUP(A1836,'Medical Examinations'!A1836:J4170,2,FALSE)</f>
        <v>34.130000000000003</v>
      </c>
      <c r="D1836" s="30">
        <f>VLOOKUP(A1836,'Medical Examinations'!A1836:J4170,4,FALSE)</f>
        <v>5.65</v>
      </c>
      <c r="E1836" s="32" t="str">
        <f>VLOOKUP(A1836,'Medical Examinations'!A1836:J4170,6,FALSE)</f>
        <v>No</v>
      </c>
      <c r="F1836" s="33" t="str">
        <f>VLOOKUP(A1836,'Medical Examinations'!A1836:J4170,7,FALSE)</f>
        <v>No</v>
      </c>
      <c r="G1836" s="33" t="str">
        <f>VLOOKUP(A1836,'Medical Examinations'!A1836:J4170,8,FALSE)</f>
        <v>Yes</v>
      </c>
      <c r="H1836" s="33">
        <f>VLOOKUP(A1836,'Medical Examinations'!A1836:J4170,9,FALSE)</f>
        <v>1</v>
      </c>
      <c r="I1836" s="33" t="str">
        <f>VLOOKUP(A1836,'Medical Examinations'!A1836:J4170,10,FALSE)</f>
        <v>No</v>
      </c>
      <c r="J1836" s="33" t="str">
        <f>VLOOKUP(A1836,'Medical Examinations'!A1836:J4170,3,FALSE)</f>
        <v>Obesity</v>
      </c>
      <c r="K1836" s="33" t="str">
        <f>VLOOKUP(A1836,'Medical Examinations'!A1836:J4170,5,FALSE)</f>
        <v>Normal</v>
      </c>
      <c r="L1836" s="34">
        <f>VLOOKUP(Healthcare!A1836,'Hospitalisation Details'!A1836:L4178,6,FALSE)</f>
        <v>37896</v>
      </c>
      <c r="M1836" s="35">
        <f>VLOOKUP(A1836,'Hospitalisation Details'!A1836:L4178,9,FALSE)</f>
        <v>4518.3999999999996</v>
      </c>
      <c r="N1836" s="32" t="str">
        <f>VLOOKUP(Healthcare!A1836,'Hospitalisation Details'!A1836:L4178,10,FALSE)</f>
        <v>tier - 2</v>
      </c>
      <c r="O1836" s="33" t="str">
        <f>VLOOKUP(A1836,'Hospitalisation Details'!A1835:L4178,11,FALSE)</f>
        <v>tier - 3</v>
      </c>
      <c r="P1836" s="33" t="str">
        <f>VLOOKUP(A1836,'Hospitalisation Details'!A1835:L4178,12)</f>
        <v>R1026</v>
      </c>
      <c r="Q1836" s="36">
        <f ca="1">VLOOKUP(A1836,'Hospitalisation Details'!A1835:L4178,7,FALSE)</f>
        <v>22</v>
      </c>
    </row>
    <row r="1837" spans="1:17" ht="15.5" x14ac:dyDescent="0.35">
      <c r="A1837" s="37" t="s">
        <v>529</v>
      </c>
      <c r="B1837" s="38" t="str">
        <f>VLOOKUP(A1837,'Customer Names'!A1837:E4171,3,FALSE)</f>
        <v>Pedersen</v>
      </c>
      <c r="C1837" s="39">
        <f>VLOOKUP(A1837,'Medical Examinations'!A1837:J4171,2,FALSE)</f>
        <v>17.34</v>
      </c>
      <c r="D1837" s="38">
        <f>VLOOKUP(A1837,'Medical Examinations'!A1837:J4171,4,FALSE)</f>
        <v>5.05</v>
      </c>
      <c r="E1837" s="40" t="str">
        <f>VLOOKUP(A1837,'Medical Examinations'!A1837:J4171,6,FALSE)</f>
        <v>No</v>
      </c>
      <c r="F1837" s="41" t="str">
        <f>VLOOKUP(A1837,'Medical Examinations'!A1837:J4171,7,FALSE)</f>
        <v>No</v>
      </c>
      <c r="G1837" s="41" t="str">
        <f>VLOOKUP(A1837,'Medical Examinations'!A1837:J4171,8,FALSE)</f>
        <v>No</v>
      </c>
      <c r="H1837" s="41">
        <f>VLOOKUP(A1837,'Medical Examinations'!A1837:J4171,9,FALSE)</f>
        <v>0</v>
      </c>
      <c r="I1837" s="41" t="str">
        <f>VLOOKUP(A1837,'Medical Examinations'!A1837:J4171,10,FALSE)</f>
        <v>No</v>
      </c>
      <c r="J1837" s="41" t="str">
        <f>VLOOKUP(A1837,'Medical Examinations'!A1837:J4171,3,FALSE)</f>
        <v>Underweight</v>
      </c>
      <c r="K1837" s="41" t="str">
        <f>VLOOKUP(A1837,'Medical Examinations'!A1837:J4171,5,FALSE)</f>
        <v>Normal</v>
      </c>
      <c r="L1837" s="42">
        <f>VLOOKUP(Healthcare!A1837,'Hospitalisation Details'!A1837:L4179,6,FALSE)</f>
        <v>33040</v>
      </c>
      <c r="M1837" s="43">
        <f>VLOOKUP(A1837,'Hospitalisation Details'!A1837:L4179,9,FALSE)</f>
        <v>4515.71</v>
      </c>
      <c r="N1837" s="40" t="str">
        <f>VLOOKUP(Healthcare!A1837,'Hospitalisation Details'!A1837:L4179,10,FALSE)</f>
        <v>tier - 2</v>
      </c>
      <c r="O1837" s="41" t="str">
        <f>VLOOKUP(A1837,'Hospitalisation Details'!A1836:L4179,11,FALSE)</f>
        <v>tier - 3</v>
      </c>
      <c r="P1837" s="41" t="str">
        <f>VLOOKUP(A1837,'Hospitalisation Details'!A1836:L4179,12)</f>
        <v>R1013</v>
      </c>
      <c r="Q1837" s="44">
        <f ca="1">VLOOKUP(A1837,'Hospitalisation Details'!A1836:L4179,7,FALSE)</f>
        <v>36</v>
      </c>
    </row>
    <row r="1838" spans="1:17" ht="15.5" x14ac:dyDescent="0.35">
      <c r="A1838" s="29" t="s">
        <v>528</v>
      </c>
      <c r="B1838" s="30" t="str">
        <f>VLOOKUP(A1838,'Customer Names'!A1838:E4172,3,FALSE)</f>
        <v>Melo</v>
      </c>
      <c r="C1838" s="31">
        <f>VLOOKUP(A1838,'Medical Examinations'!A1838:J4172,2,FALSE)</f>
        <v>17.440000000000001</v>
      </c>
      <c r="D1838" s="30">
        <f>VLOOKUP(A1838,'Medical Examinations'!A1838:J4172,4,FALSE)</f>
        <v>6.26</v>
      </c>
      <c r="E1838" s="32" t="str">
        <f>VLOOKUP(A1838,'Medical Examinations'!A1838:J4172,6,FALSE)</f>
        <v>No</v>
      </c>
      <c r="F1838" s="33" t="str">
        <f>VLOOKUP(A1838,'Medical Examinations'!A1838:J4172,7,FALSE)</f>
        <v>No</v>
      </c>
      <c r="G1838" s="33" t="str">
        <f>VLOOKUP(A1838,'Medical Examinations'!A1838:J4172,8,FALSE)</f>
        <v>No</v>
      </c>
      <c r="H1838" s="33">
        <f>VLOOKUP(A1838,'Medical Examinations'!A1838:J4172,9,FALSE)</f>
        <v>0</v>
      </c>
      <c r="I1838" s="33" t="str">
        <f>VLOOKUP(A1838,'Medical Examinations'!A1838:J4172,10,FALSE)</f>
        <v>No</v>
      </c>
      <c r="J1838" s="33" t="str">
        <f>VLOOKUP(A1838,'Medical Examinations'!A1838:J4172,3,FALSE)</f>
        <v>Underweight</v>
      </c>
      <c r="K1838" s="33" t="str">
        <f>VLOOKUP(A1838,'Medical Examinations'!A1838:J4172,5,FALSE)</f>
        <v>Prediabetese</v>
      </c>
      <c r="L1838" s="34">
        <f>VLOOKUP(Healthcare!A1838,'Hospitalisation Details'!A1838:L4180,6,FALSE)</f>
        <v>33874</v>
      </c>
      <c r="M1838" s="35">
        <f>VLOOKUP(A1838,'Hospitalisation Details'!A1838:L4180,9,FALSE)</f>
        <v>4511.41</v>
      </c>
      <c r="N1838" s="32" t="str">
        <f>VLOOKUP(Healthcare!A1838,'Hospitalisation Details'!A1838:L4180,10,FALSE)</f>
        <v>tier - 2</v>
      </c>
      <c r="O1838" s="33" t="str">
        <f>VLOOKUP(A1838,'Hospitalisation Details'!A1837:L4180,11,FALSE)</f>
        <v>tier - 3</v>
      </c>
      <c r="P1838" s="33" t="str">
        <f>VLOOKUP(A1838,'Hospitalisation Details'!A1837:L4180,12)</f>
        <v>R1013</v>
      </c>
      <c r="Q1838" s="36">
        <f ca="1">VLOOKUP(A1838,'Hospitalisation Details'!A1837:L4180,7,FALSE)</f>
        <v>33</v>
      </c>
    </row>
    <row r="1839" spans="1:17" ht="15.5" x14ac:dyDescent="0.35">
      <c r="A1839" s="37" t="s">
        <v>527</v>
      </c>
      <c r="B1839" s="38" t="str">
        <f>VLOOKUP(A1839,'Customer Names'!A1839:E4173,3,FALSE)</f>
        <v>Sakamoto</v>
      </c>
      <c r="C1839" s="39">
        <f>VLOOKUP(A1839,'Medical Examinations'!A1839:J4173,2,FALSE)</f>
        <v>33.659999999999997</v>
      </c>
      <c r="D1839" s="38">
        <f>VLOOKUP(A1839,'Medical Examinations'!A1839:J4173,4,FALSE)</f>
        <v>4.08</v>
      </c>
      <c r="E1839" s="40" t="str">
        <f>VLOOKUP(A1839,'Medical Examinations'!A1839:J4173,6,FALSE)</f>
        <v>Yes</v>
      </c>
      <c r="F1839" s="41" t="str">
        <f>VLOOKUP(A1839,'Medical Examinations'!A1839:J4173,7,FALSE)</f>
        <v>No</v>
      </c>
      <c r="G1839" s="41" t="str">
        <f>VLOOKUP(A1839,'Medical Examinations'!A1839:J4173,8,FALSE)</f>
        <v>Yes</v>
      </c>
      <c r="H1839" s="41">
        <f>VLOOKUP(A1839,'Medical Examinations'!A1839:J4173,9,FALSE)</f>
        <v>1</v>
      </c>
      <c r="I1839" s="41" t="str">
        <f>VLOOKUP(A1839,'Medical Examinations'!A1839:J4173,10,FALSE)</f>
        <v>No</v>
      </c>
      <c r="J1839" s="41" t="str">
        <f>VLOOKUP(A1839,'Medical Examinations'!A1839:J4173,3,FALSE)</f>
        <v>Obesity</v>
      </c>
      <c r="K1839" s="41" t="str">
        <f>VLOOKUP(A1839,'Medical Examinations'!A1839:J4173,5,FALSE)</f>
        <v>Normal</v>
      </c>
      <c r="L1839" s="42">
        <f>VLOOKUP(Healthcare!A1839,'Hospitalisation Details'!A1839:L4181,6,FALSE)</f>
        <v>35716</v>
      </c>
      <c r="M1839" s="43">
        <f>VLOOKUP(A1839,'Hospitalisation Details'!A1839:L4181,9,FALSE)</f>
        <v>4504.66</v>
      </c>
      <c r="N1839" s="40" t="str">
        <f>VLOOKUP(Healthcare!A1839,'Hospitalisation Details'!A1839:L4181,10,FALSE)</f>
        <v>tier - 1</v>
      </c>
      <c r="O1839" s="41" t="str">
        <f>VLOOKUP(A1839,'Hospitalisation Details'!A1838:L4181,11,FALSE)</f>
        <v>tier - 2</v>
      </c>
      <c r="P1839" s="41" t="str">
        <f>VLOOKUP(A1839,'Hospitalisation Details'!A1838:L4181,12)</f>
        <v>R1013</v>
      </c>
      <c r="Q1839" s="44">
        <f ca="1">VLOOKUP(A1839,'Hospitalisation Details'!A1838:L4181,7,FALSE)</f>
        <v>28</v>
      </c>
    </row>
    <row r="1840" spans="1:17" ht="15.5" x14ac:dyDescent="0.35">
      <c r="A1840" s="29" t="s">
        <v>526</v>
      </c>
      <c r="B1840" s="30" t="str">
        <f>VLOOKUP(A1840,'Customer Names'!A1840:E4174,3,FALSE)</f>
        <v>McMahon</v>
      </c>
      <c r="C1840" s="31">
        <f>VLOOKUP(A1840,'Medical Examinations'!A1840:J4174,2,FALSE)</f>
        <v>21.375</v>
      </c>
      <c r="D1840" s="30">
        <f>VLOOKUP(A1840,'Medical Examinations'!A1840:J4174,4,FALSE)</f>
        <v>6.19</v>
      </c>
      <c r="E1840" s="32" t="str">
        <f>VLOOKUP(A1840,'Medical Examinations'!A1840:J4174,6,FALSE)</f>
        <v>Yes</v>
      </c>
      <c r="F1840" s="33" t="str">
        <f>VLOOKUP(A1840,'Medical Examinations'!A1840:J4174,7,FALSE)</f>
        <v>No</v>
      </c>
      <c r="G1840" s="33" t="str">
        <f>VLOOKUP(A1840,'Medical Examinations'!A1840:J4174,8,FALSE)</f>
        <v>No</v>
      </c>
      <c r="H1840" s="33">
        <f>VLOOKUP(A1840,'Medical Examinations'!A1840:J4174,9,FALSE)</f>
        <v>1</v>
      </c>
      <c r="I1840" s="33" t="str">
        <f>VLOOKUP(A1840,'Medical Examinations'!A1840:J4174,10,FALSE)</f>
        <v>No</v>
      </c>
      <c r="J1840" s="33" t="str">
        <f>VLOOKUP(A1840,'Medical Examinations'!A1840:J4174,3,FALSE)</f>
        <v>Normal weight</v>
      </c>
      <c r="K1840" s="33" t="str">
        <f>VLOOKUP(A1840,'Medical Examinations'!A1840:J4174,5,FALSE)</f>
        <v>Prediabetese</v>
      </c>
      <c r="L1840" s="34">
        <f>VLOOKUP(Healthcare!A1840,'Hospitalisation Details'!A1840:L4182,6,FALSE)</f>
        <v>35972</v>
      </c>
      <c r="M1840" s="35">
        <f>VLOOKUP(A1840,'Hospitalisation Details'!A1840:L4182,9,FALSE)</f>
        <v>4500.34</v>
      </c>
      <c r="N1840" s="32" t="str">
        <f>VLOOKUP(Healthcare!A1840,'Hospitalisation Details'!A1840:L4182,10,FALSE)</f>
        <v>tier - 2</v>
      </c>
      <c r="O1840" s="33" t="str">
        <f>VLOOKUP(A1840,'Hospitalisation Details'!A1839:L4182,11,FALSE)</f>
        <v>tier - 1</v>
      </c>
      <c r="P1840" s="33" t="str">
        <f>VLOOKUP(A1840,'Hospitalisation Details'!A1839:L4182,12)</f>
        <v>R1017</v>
      </c>
      <c r="Q1840" s="36">
        <f ca="1">VLOOKUP(A1840,'Hospitalisation Details'!A1839:L4182,7,FALSE)</f>
        <v>28</v>
      </c>
    </row>
    <row r="1841" spans="1:17" ht="15.5" x14ac:dyDescent="0.35">
      <c r="A1841" s="37" t="s">
        <v>525</v>
      </c>
      <c r="B1841" s="38" t="str">
        <f>VLOOKUP(A1841,'Customer Names'!A1841:E4175,3,FALSE)</f>
        <v>Harris</v>
      </c>
      <c r="C1841" s="39">
        <f>VLOOKUP(A1841,'Medical Examinations'!A1841:J4175,2,FALSE)</f>
        <v>27.14</v>
      </c>
      <c r="D1841" s="38">
        <f>VLOOKUP(A1841,'Medical Examinations'!A1841:J4175,4,FALSE)</f>
        <v>6.01</v>
      </c>
      <c r="E1841" s="40" t="str">
        <f>VLOOKUP(A1841,'Medical Examinations'!A1841:J4175,6,FALSE)</f>
        <v>No</v>
      </c>
      <c r="F1841" s="41" t="str">
        <f>VLOOKUP(A1841,'Medical Examinations'!A1841:J4175,7,FALSE)</f>
        <v>No</v>
      </c>
      <c r="G1841" s="41" t="str">
        <f>VLOOKUP(A1841,'Medical Examinations'!A1841:J4175,8,FALSE)</f>
        <v>No</v>
      </c>
      <c r="H1841" s="41">
        <f>VLOOKUP(A1841,'Medical Examinations'!A1841:J4175,9,FALSE)</f>
        <v>1</v>
      </c>
      <c r="I1841" s="41" t="str">
        <f>VLOOKUP(A1841,'Medical Examinations'!A1841:J4175,10,FALSE)</f>
        <v>No</v>
      </c>
      <c r="J1841" s="41" t="str">
        <f>VLOOKUP(A1841,'Medical Examinations'!A1841:J4175,3,FALSE)</f>
        <v>Overweight</v>
      </c>
      <c r="K1841" s="41" t="str">
        <f>VLOOKUP(A1841,'Medical Examinations'!A1841:J4175,5,FALSE)</f>
        <v>Prediabetese</v>
      </c>
      <c r="L1841" s="42">
        <f>VLOOKUP(Healthcare!A1841,'Hospitalisation Details'!A1841:L4183,6,FALSE)</f>
        <v>33797</v>
      </c>
      <c r="M1841" s="43">
        <f>VLOOKUP(A1841,'Hospitalisation Details'!A1841:L4183,9,FALSE)</f>
        <v>4488.58</v>
      </c>
      <c r="N1841" s="40" t="str">
        <f>VLOOKUP(Healthcare!A1841,'Hospitalisation Details'!A1841:L4183,10,FALSE)</f>
        <v>tier - 2</v>
      </c>
      <c r="O1841" s="41" t="str">
        <f>VLOOKUP(A1841,'Hospitalisation Details'!A1840:L4183,11,FALSE)</f>
        <v>tier - 3</v>
      </c>
      <c r="P1841" s="41" t="str">
        <f>VLOOKUP(A1841,'Hospitalisation Details'!A1840:L4183,12)</f>
        <v>R1012</v>
      </c>
      <c r="Q1841" s="44">
        <f ca="1">VLOOKUP(A1841,'Hospitalisation Details'!A1840:L4183,7,FALSE)</f>
        <v>34</v>
      </c>
    </row>
    <row r="1842" spans="1:17" ht="15.5" x14ac:dyDescent="0.35">
      <c r="A1842" s="29" t="s">
        <v>524</v>
      </c>
      <c r="B1842" s="30" t="str">
        <f>VLOOKUP(A1842,'Customer Names'!A1842:E4176,3,FALSE)</f>
        <v>Lombardo</v>
      </c>
      <c r="C1842" s="31">
        <f>VLOOKUP(A1842,'Medical Examinations'!A1842:J4176,2,FALSE)</f>
        <v>35.78</v>
      </c>
      <c r="D1842" s="30">
        <f>VLOOKUP(A1842,'Medical Examinations'!A1842:J4176,4,FALSE)</f>
        <v>6.07</v>
      </c>
      <c r="E1842" s="32" t="str">
        <f>VLOOKUP(A1842,'Medical Examinations'!A1842:J4176,6,FALSE)</f>
        <v>No</v>
      </c>
      <c r="F1842" s="33" t="str">
        <f>VLOOKUP(A1842,'Medical Examinations'!A1842:J4176,7,FALSE)</f>
        <v>Yes</v>
      </c>
      <c r="G1842" s="33" t="str">
        <f>VLOOKUP(A1842,'Medical Examinations'!A1842:J4176,8,FALSE)</f>
        <v>No</v>
      </c>
      <c r="H1842" s="33">
        <f>VLOOKUP(A1842,'Medical Examinations'!A1842:J4176,9,FALSE)</f>
        <v>1</v>
      </c>
      <c r="I1842" s="33" t="str">
        <f>VLOOKUP(A1842,'Medical Examinations'!A1842:J4176,10,FALSE)</f>
        <v>No</v>
      </c>
      <c r="J1842" s="33" t="str">
        <f>VLOOKUP(A1842,'Medical Examinations'!A1842:J4176,3,FALSE)</f>
        <v>Obesity</v>
      </c>
      <c r="K1842" s="33" t="str">
        <f>VLOOKUP(A1842,'Medical Examinations'!A1842:J4176,5,FALSE)</f>
        <v>Prediabetese</v>
      </c>
      <c r="L1842" s="34">
        <f>VLOOKUP(Healthcare!A1842,'Hospitalisation Details'!A1842:L4184,6,FALSE)</f>
        <v>38186</v>
      </c>
      <c r="M1842" s="35">
        <f>VLOOKUP(A1842,'Hospitalisation Details'!A1842:L4184,9,FALSE)</f>
        <v>4468.25</v>
      </c>
      <c r="N1842" s="32" t="str">
        <f>VLOOKUP(Healthcare!A1842,'Hospitalisation Details'!A1842:L4184,10,FALSE)</f>
        <v>tier - 2</v>
      </c>
      <c r="O1842" s="33" t="str">
        <f>VLOOKUP(A1842,'Hospitalisation Details'!A1841:L4184,11,FALSE)</f>
        <v>tier - 2</v>
      </c>
      <c r="P1842" s="33" t="str">
        <f>VLOOKUP(A1842,'Hospitalisation Details'!A1841:L4184,12)</f>
        <v>R1012</v>
      </c>
      <c r="Q1842" s="36">
        <f ca="1">VLOOKUP(A1842,'Hospitalisation Details'!A1841:L4184,7,FALSE)</f>
        <v>22</v>
      </c>
    </row>
    <row r="1843" spans="1:17" ht="15.5" x14ac:dyDescent="0.35">
      <c r="A1843" s="37" t="s">
        <v>523</v>
      </c>
      <c r="B1843" s="38" t="str">
        <f>VLOOKUP(A1843,'Customer Names'!A1843:E4177,3,FALSE)</f>
        <v>Bode</v>
      </c>
      <c r="C1843" s="39">
        <f>VLOOKUP(A1843,'Medical Examinations'!A1843:J4177,2,FALSE)</f>
        <v>34.96</v>
      </c>
      <c r="D1843" s="38">
        <f>VLOOKUP(A1843,'Medical Examinations'!A1843:J4177,4,FALSE)</f>
        <v>5.63</v>
      </c>
      <c r="E1843" s="40" t="str">
        <f>VLOOKUP(A1843,'Medical Examinations'!A1843:J4177,6,FALSE)</f>
        <v>No</v>
      </c>
      <c r="F1843" s="41" t="str">
        <f>VLOOKUP(A1843,'Medical Examinations'!A1843:J4177,7,FALSE)</f>
        <v>No</v>
      </c>
      <c r="G1843" s="41" t="str">
        <f>VLOOKUP(A1843,'Medical Examinations'!A1843:J4177,8,FALSE)</f>
        <v>No</v>
      </c>
      <c r="H1843" s="41">
        <f>VLOOKUP(A1843,'Medical Examinations'!A1843:J4177,9,FALSE)</f>
        <v>0</v>
      </c>
      <c r="I1843" s="41" t="str">
        <f>VLOOKUP(A1843,'Medical Examinations'!A1843:J4177,10,FALSE)</f>
        <v>No</v>
      </c>
      <c r="J1843" s="41" t="str">
        <f>VLOOKUP(A1843,'Medical Examinations'!A1843:J4177,3,FALSE)</f>
        <v>Obesity</v>
      </c>
      <c r="K1843" s="41" t="str">
        <f>VLOOKUP(A1843,'Medical Examinations'!A1843:J4177,5,FALSE)</f>
        <v>Normal</v>
      </c>
      <c r="L1843" s="42">
        <f>VLOOKUP(Healthcare!A1843,'Hospitalisation Details'!A1843:L4185,6,FALSE)</f>
        <v>36484</v>
      </c>
      <c r="M1843" s="43">
        <f>VLOOKUP(A1843,'Hospitalisation Details'!A1843:L4185,9,FALSE)</f>
        <v>4466.62</v>
      </c>
      <c r="N1843" s="40" t="str">
        <f>VLOOKUP(Healthcare!A1843,'Hospitalisation Details'!A1843:L4185,10,FALSE)</f>
        <v>tier - 2</v>
      </c>
      <c r="O1843" s="41" t="str">
        <f>VLOOKUP(A1843,'Hospitalisation Details'!A1842:L4185,11,FALSE)</f>
        <v>tier - 2</v>
      </c>
      <c r="P1843" s="41" t="str">
        <f>VLOOKUP(A1843,'Hospitalisation Details'!A1842:L4185,12)</f>
        <v>R1012</v>
      </c>
      <c r="Q1843" s="44">
        <f ca="1">VLOOKUP(A1843,'Hospitalisation Details'!A1842:L4185,7,FALSE)</f>
        <v>26</v>
      </c>
    </row>
    <row r="1844" spans="1:17" ht="15.5" x14ac:dyDescent="0.35">
      <c r="A1844" s="29" t="s">
        <v>522</v>
      </c>
      <c r="B1844" s="30" t="str">
        <f>VLOOKUP(A1844,'Customer Names'!A1844:E4178,3,FALSE)</f>
        <v>Johnson</v>
      </c>
      <c r="C1844" s="31">
        <f>VLOOKUP(A1844,'Medical Examinations'!A1844:J4178,2,FALSE)</f>
        <v>38.39</v>
      </c>
      <c r="D1844" s="30">
        <f>VLOOKUP(A1844,'Medical Examinations'!A1844:J4178,4,FALSE)</f>
        <v>6.05</v>
      </c>
      <c r="E1844" s="32" t="str">
        <f>VLOOKUP(A1844,'Medical Examinations'!A1844:J4178,6,FALSE)</f>
        <v>No</v>
      </c>
      <c r="F1844" s="33" t="str">
        <f>VLOOKUP(A1844,'Medical Examinations'!A1844:J4178,7,FALSE)</f>
        <v>No</v>
      </c>
      <c r="G1844" s="33" t="str">
        <f>VLOOKUP(A1844,'Medical Examinations'!A1844:J4178,8,FALSE)</f>
        <v>No</v>
      </c>
      <c r="H1844" s="33">
        <f>VLOOKUP(A1844,'Medical Examinations'!A1844:J4178,9,FALSE)</f>
        <v>0</v>
      </c>
      <c r="I1844" s="33" t="str">
        <f>VLOOKUP(A1844,'Medical Examinations'!A1844:J4178,10,FALSE)</f>
        <v>No</v>
      </c>
      <c r="J1844" s="33" t="str">
        <f>VLOOKUP(A1844,'Medical Examinations'!A1844:J4178,3,FALSE)</f>
        <v>Obesity</v>
      </c>
      <c r="K1844" s="33" t="str">
        <f>VLOOKUP(A1844,'Medical Examinations'!A1844:J4178,5,FALSE)</f>
        <v>Prediabetese</v>
      </c>
      <c r="L1844" s="34">
        <f>VLOOKUP(Healthcare!A1844,'Hospitalisation Details'!A1844:L4186,6,FALSE)</f>
        <v>33423</v>
      </c>
      <c r="M1844" s="35">
        <f>VLOOKUP(A1844,'Hospitalisation Details'!A1844:L4186,9,FALSE)</f>
        <v>4463.21</v>
      </c>
      <c r="N1844" s="32" t="str">
        <f>VLOOKUP(Healthcare!A1844,'Hospitalisation Details'!A1844:L4186,10,FALSE)</f>
        <v>tier - 3</v>
      </c>
      <c r="O1844" s="33" t="str">
        <f>VLOOKUP(A1844,'Hospitalisation Details'!A1843:L4186,11,FALSE)</f>
        <v>tier - 3</v>
      </c>
      <c r="P1844" s="33" t="str">
        <f>VLOOKUP(A1844,'Hospitalisation Details'!A1843:L4186,12)</f>
        <v>R1013</v>
      </c>
      <c r="Q1844" s="36">
        <f ca="1">VLOOKUP(A1844,'Hospitalisation Details'!A1843:L4186,7,FALSE)</f>
        <v>35</v>
      </c>
    </row>
    <row r="1845" spans="1:17" ht="15.5" x14ac:dyDescent="0.35">
      <c r="A1845" s="37" t="s">
        <v>521</v>
      </c>
      <c r="B1845" s="38" t="str">
        <f>VLOOKUP(A1845,'Customer Names'!A1845:E4179,3,FALSE)</f>
        <v>Norcross</v>
      </c>
      <c r="C1845" s="39">
        <f>VLOOKUP(A1845,'Medical Examinations'!A1845:J4179,2,FALSE)</f>
        <v>33.82</v>
      </c>
      <c r="D1845" s="38">
        <f>VLOOKUP(A1845,'Medical Examinations'!A1845:J4179,4,FALSE)</f>
        <v>4.6500000000000004</v>
      </c>
      <c r="E1845" s="40" t="str">
        <f>VLOOKUP(A1845,'Medical Examinations'!A1845:J4179,6,FALSE)</f>
        <v>No</v>
      </c>
      <c r="F1845" s="41" t="str">
        <f>VLOOKUP(A1845,'Medical Examinations'!A1845:J4179,7,FALSE)</f>
        <v>No</v>
      </c>
      <c r="G1845" s="41" t="str">
        <f>VLOOKUP(A1845,'Medical Examinations'!A1845:J4179,8,FALSE)</f>
        <v>No</v>
      </c>
      <c r="H1845" s="41">
        <f>VLOOKUP(A1845,'Medical Examinations'!A1845:J4179,9,FALSE)</f>
        <v>0</v>
      </c>
      <c r="I1845" s="41" t="str">
        <f>VLOOKUP(A1845,'Medical Examinations'!A1845:J4179,10,FALSE)</f>
        <v>No</v>
      </c>
      <c r="J1845" s="41" t="str">
        <f>VLOOKUP(A1845,'Medical Examinations'!A1845:J4179,3,FALSE)</f>
        <v>Obesity</v>
      </c>
      <c r="K1845" s="41" t="str">
        <f>VLOOKUP(A1845,'Medical Examinations'!A1845:J4179,5,FALSE)</f>
        <v>Normal</v>
      </c>
      <c r="L1845" s="42">
        <f>VLOOKUP(Healthcare!A1845,'Hospitalisation Details'!A1845:L4187,6,FALSE)</f>
        <v>33069</v>
      </c>
      <c r="M1845" s="43">
        <f>VLOOKUP(A1845,'Hospitalisation Details'!A1845:L4187,9,FALSE)</f>
        <v>4462.72</v>
      </c>
      <c r="N1845" s="40" t="str">
        <f>VLOOKUP(Healthcare!A1845,'Hospitalisation Details'!A1845:L4187,10,FALSE)</f>
        <v>tier - 2</v>
      </c>
      <c r="O1845" s="41" t="str">
        <f>VLOOKUP(A1845,'Hospitalisation Details'!A1844:L4187,11,FALSE)</f>
        <v>tier - 3</v>
      </c>
      <c r="P1845" s="41" t="str">
        <f>VLOOKUP(A1845,'Hospitalisation Details'!A1844:L4187,12)</f>
        <v>R1012</v>
      </c>
      <c r="Q1845" s="44">
        <f ca="1">VLOOKUP(A1845,'Hospitalisation Details'!A1844:L4187,7,FALSE)</f>
        <v>36</v>
      </c>
    </row>
    <row r="1846" spans="1:17" ht="15.5" x14ac:dyDescent="0.35">
      <c r="A1846" s="29" t="s">
        <v>520</v>
      </c>
      <c r="B1846" s="30" t="str">
        <f>VLOOKUP(A1846,'Customer Names'!A1846:E4180,3,FALSE)</f>
        <v>Lazrus</v>
      </c>
      <c r="C1846" s="31">
        <f>VLOOKUP(A1846,'Medical Examinations'!A1846:J4180,2,FALSE)</f>
        <v>27.835000000000001</v>
      </c>
      <c r="D1846" s="30">
        <f>VLOOKUP(A1846,'Medical Examinations'!A1846:J4180,4,FALSE)</f>
        <v>5.37</v>
      </c>
      <c r="E1846" s="32" t="str">
        <f>VLOOKUP(A1846,'Medical Examinations'!A1846:J4180,6,FALSE)</f>
        <v>No</v>
      </c>
      <c r="F1846" s="33" t="str">
        <f>VLOOKUP(A1846,'Medical Examinations'!A1846:J4180,7,FALSE)</f>
        <v>No</v>
      </c>
      <c r="G1846" s="33" t="str">
        <f>VLOOKUP(A1846,'Medical Examinations'!A1846:J4180,8,FALSE)</f>
        <v>No</v>
      </c>
      <c r="H1846" s="33">
        <f>VLOOKUP(A1846,'Medical Examinations'!A1846:J4180,9,FALSE)</f>
        <v>0</v>
      </c>
      <c r="I1846" s="33" t="str">
        <f>VLOOKUP(A1846,'Medical Examinations'!A1846:J4180,10,FALSE)</f>
        <v>No</v>
      </c>
      <c r="J1846" s="33" t="str">
        <f>VLOOKUP(A1846,'Medical Examinations'!A1846:J4180,3,FALSE)</f>
        <v>Overweight</v>
      </c>
      <c r="K1846" s="33" t="str">
        <f>VLOOKUP(A1846,'Medical Examinations'!A1846:J4180,5,FALSE)</f>
        <v>Normal</v>
      </c>
      <c r="L1846" s="34">
        <f>VLOOKUP(Healthcare!A1846,'Hospitalisation Details'!A1846:L4188,6,FALSE)</f>
        <v>33093</v>
      </c>
      <c r="M1846" s="35">
        <f>VLOOKUP(A1846,'Hospitalisation Details'!A1846:L4188,9,FALSE)</f>
        <v>4454.3999999999996</v>
      </c>
      <c r="N1846" s="32" t="str">
        <f>VLOOKUP(Healthcare!A1846,'Hospitalisation Details'!A1846:L4188,10,FALSE)</f>
        <v>tier - 2</v>
      </c>
      <c r="O1846" s="33" t="str">
        <f>VLOOKUP(A1846,'Hospitalisation Details'!A1845:L4188,11,FALSE)</f>
        <v>tier - 3</v>
      </c>
      <c r="P1846" s="33" t="str">
        <f>VLOOKUP(A1846,'Hospitalisation Details'!A1845:L4188,12)</f>
        <v>R1012</v>
      </c>
      <c r="Q1846" s="36">
        <f ca="1">VLOOKUP(A1846,'Hospitalisation Details'!A1845:L4188,7,FALSE)</f>
        <v>36</v>
      </c>
    </row>
    <row r="1847" spans="1:17" ht="15.5" x14ac:dyDescent="0.35">
      <c r="A1847" s="37" t="s">
        <v>519</v>
      </c>
      <c r="B1847" s="38" t="str">
        <f>VLOOKUP(A1847,'Customer Names'!A1847:E4181,3,FALSE)</f>
        <v>Tsegay</v>
      </c>
      <c r="C1847" s="39">
        <f>VLOOKUP(A1847,'Medical Examinations'!A1847:J4181,2,FALSE)</f>
        <v>33</v>
      </c>
      <c r="D1847" s="38">
        <f>VLOOKUP(A1847,'Medical Examinations'!A1847:J4181,4,FALSE)</f>
        <v>5.39</v>
      </c>
      <c r="E1847" s="40" t="str">
        <f>VLOOKUP(A1847,'Medical Examinations'!A1847:J4181,6,FALSE)</f>
        <v>No</v>
      </c>
      <c r="F1847" s="41" t="str">
        <f>VLOOKUP(A1847,'Medical Examinations'!A1847:J4181,7,FALSE)</f>
        <v>No</v>
      </c>
      <c r="G1847" s="41" t="str">
        <f>VLOOKUP(A1847,'Medical Examinations'!A1847:J4181,8,FALSE)</f>
        <v>No</v>
      </c>
      <c r="H1847" s="41">
        <f>VLOOKUP(A1847,'Medical Examinations'!A1847:J4181,9,FALSE)</f>
        <v>0</v>
      </c>
      <c r="I1847" s="41" t="str">
        <f>VLOOKUP(A1847,'Medical Examinations'!A1847:J4181,10,FALSE)</f>
        <v>No</v>
      </c>
      <c r="J1847" s="41" t="str">
        <f>VLOOKUP(A1847,'Medical Examinations'!A1847:J4181,3,FALSE)</f>
        <v>Obesity</v>
      </c>
      <c r="K1847" s="41" t="str">
        <f>VLOOKUP(A1847,'Medical Examinations'!A1847:J4181,5,FALSE)</f>
        <v>Normal</v>
      </c>
      <c r="L1847" s="42">
        <f>VLOOKUP(Healthcare!A1847,'Hospitalisation Details'!A1847:L4189,6,FALSE)</f>
        <v>34513</v>
      </c>
      <c r="M1847" s="43">
        <f>VLOOKUP(A1847,'Hospitalisation Details'!A1847:L4189,9,FALSE)</f>
        <v>4449.46</v>
      </c>
      <c r="N1847" s="40" t="str">
        <f>VLOOKUP(Healthcare!A1847,'Hospitalisation Details'!A1847:L4189,10,FALSE)</f>
        <v>tier - 1</v>
      </c>
      <c r="O1847" s="41" t="str">
        <f>VLOOKUP(A1847,'Hospitalisation Details'!A1846:L4189,11,FALSE)</f>
        <v>tier - 2</v>
      </c>
      <c r="P1847" s="41" t="str">
        <f>VLOOKUP(A1847,'Hospitalisation Details'!A1846:L4189,12)</f>
        <v>R1013</v>
      </c>
      <c r="Q1847" s="44">
        <f ca="1">VLOOKUP(A1847,'Hospitalisation Details'!A1846:L4189,7,FALSE)</f>
        <v>32</v>
      </c>
    </row>
    <row r="1848" spans="1:17" ht="15.5" x14ac:dyDescent="0.35">
      <c r="A1848" s="29" t="s">
        <v>518</v>
      </c>
      <c r="B1848" s="30" t="str">
        <f>VLOOKUP(A1848,'Customer Names'!A1848:E4182,3,FALSE)</f>
        <v>Schneider</v>
      </c>
      <c r="C1848" s="31">
        <f>VLOOKUP(A1848,'Medical Examinations'!A1848:J4182,2,FALSE)</f>
        <v>26.885000000000002</v>
      </c>
      <c r="D1848" s="30">
        <f>VLOOKUP(A1848,'Medical Examinations'!A1848:J4182,4,FALSE)</f>
        <v>5.86</v>
      </c>
      <c r="E1848" s="32" t="str">
        <f>VLOOKUP(A1848,'Medical Examinations'!A1848:J4182,6,FALSE)</f>
        <v>No</v>
      </c>
      <c r="F1848" s="33" t="str">
        <f>VLOOKUP(A1848,'Medical Examinations'!A1848:J4182,7,FALSE)</f>
        <v>No</v>
      </c>
      <c r="G1848" s="33" t="str">
        <f>VLOOKUP(A1848,'Medical Examinations'!A1848:J4182,8,FALSE)</f>
        <v>No</v>
      </c>
      <c r="H1848" s="33">
        <f>VLOOKUP(A1848,'Medical Examinations'!A1848:J4182,9,FALSE)</f>
        <v>0</v>
      </c>
      <c r="I1848" s="33" t="str">
        <f>VLOOKUP(A1848,'Medical Examinations'!A1848:J4182,10,FALSE)</f>
        <v>No</v>
      </c>
      <c r="J1848" s="33" t="str">
        <f>VLOOKUP(A1848,'Medical Examinations'!A1848:J4182,3,FALSE)</f>
        <v>Overweight</v>
      </c>
      <c r="K1848" s="33" t="str">
        <f>VLOOKUP(A1848,'Medical Examinations'!A1848:J4182,5,FALSE)</f>
        <v>Prediabetese</v>
      </c>
      <c r="L1848" s="34">
        <f>VLOOKUP(Healthcare!A1848,'Hospitalisation Details'!A1848:L4190,6,FALSE)</f>
        <v>33484</v>
      </c>
      <c r="M1848" s="35">
        <f>VLOOKUP(A1848,'Hospitalisation Details'!A1848:L4190,9,FALSE)</f>
        <v>4441.21</v>
      </c>
      <c r="N1848" s="32" t="str">
        <f>VLOOKUP(Healthcare!A1848,'Hospitalisation Details'!A1848:L4190,10,FALSE)</f>
        <v>tier - 1</v>
      </c>
      <c r="O1848" s="33" t="str">
        <f>VLOOKUP(A1848,'Hospitalisation Details'!A1847:L4190,11,FALSE)</f>
        <v>tier - 2</v>
      </c>
      <c r="P1848" s="33" t="str">
        <f>VLOOKUP(A1848,'Hospitalisation Details'!A1847:L4190,12)</f>
        <v>R1014</v>
      </c>
      <c r="Q1848" s="36">
        <f ca="1">VLOOKUP(A1848,'Hospitalisation Details'!A1847:L4190,7,FALSE)</f>
        <v>35</v>
      </c>
    </row>
    <row r="1849" spans="1:17" ht="15.5" x14ac:dyDescent="0.35">
      <c r="A1849" s="37" t="s">
        <v>517</v>
      </c>
      <c r="B1849" s="38" t="str">
        <f>VLOOKUP(A1849,'Customer Names'!A1849:E4183,3,FALSE)</f>
        <v>Loreto</v>
      </c>
      <c r="C1849" s="39">
        <f>VLOOKUP(A1849,'Medical Examinations'!A1849:J4183,2,FALSE)</f>
        <v>29.26</v>
      </c>
      <c r="D1849" s="38">
        <f>VLOOKUP(A1849,'Medical Examinations'!A1849:J4183,4,FALSE)</f>
        <v>4.4400000000000004</v>
      </c>
      <c r="E1849" s="40" t="str">
        <f>VLOOKUP(A1849,'Medical Examinations'!A1849:J4183,6,FALSE)</f>
        <v>No</v>
      </c>
      <c r="F1849" s="41" t="str">
        <f>VLOOKUP(A1849,'Medical Examinations'!A1849:J4183,7,FALSE)</f>
        <v>No</v>
      </c>
      <c r="G1849" s="41" t="str">
        <f>VLOOKUP(A1849,'Medical Examinations'!A1849:J4183,8,FALSE)</f>
        <v>No</v>
      </c>
      <c r="H1849" s="41">
        <f>VLOOKUP(A1849,'Medical Examinations'!A1849:J4183,9,FALSE)</f>
        <v>0</v>
      </c>
      <c r="I1849" s="41" t="str">
        <f>VLOOKUP(A1849,'Medical Examinations'!A1849:J4183,10,FALSE)</f>
        <v>No</v>
      </c>
      <c r="J1849" s="41" t="str">
        <f>VLOOKUP(A1849,'Medical Examinations'!A1849:J4183,3,FALSE)</f>
        <v>Overweight</v>
      </c>
      <c r="K1849" s="41" t="str">
        <f>VLOOKUP(A1849,'Medical Examinations'!A1849:J4183,5,FALSE)</f>
        <v>Normal</v>
      </c>
      <c r="L1849" s="42">
        <f>VLOOKUP(Healthcare!A1849,'Hospitalisation Details'!A1849:L4191,6,FALSE)</f>
        <v>34631</v>
      </c>
      <c r="M1849" s="43">
        <f>VLOOKUP(A1849,'Hospitalisation Details'!A1849:L4191,9,FALSE)</f>
        <v>4438.26</v>
      </c>
      <c r="N1849" s="40" t="str">
        <f>VLOOKUP(Healthcare!A1849,'Hospitalisation Details'!A1849:L4191,10,FALSE)</f>
        <v>tier - 2</v>
      </c>
      <c r="O1849" s="41" t="str">
        <f>VLOOKUP(A1849,'Hospitalisation Details'!A1848:L4191,11,FALSE)</f>
        <v>tier - 3</v>
      </c>
      <c r="P1849" s="41" t="str">
        <f>VLOOKUP(A1849,'Hospitalisation Details'!A1848:L4191,12)</f>
        <v>R1017</v>
      </c>
      <c r="Q1849" s="44">
        <f ca="1">VLOOKUP(A1849,'Hospitalisation Details'!A1848:L4191,7,FALSE)</f>
        <v>31</v>
      </c>
    </row>
    <row r="1850" spans="1:17" ht="15.5" x14ac:dyDescent="0.35">
      <c r="A1850" s="29" t="s">
        <v>516</v>
      </c>
      <c r="B1850" s="30" t="str">
        <f>VLOOKUP(A1850,'Customer Names'!A1850:E4184,3,FALSE)</f>
        <v>Callahan</v>
      </c>
      <c r="C1850" s="31">
        <f>VLOOKUP(A1850,'Medical Examinations'!A1850:J4184,2,FALSE)</f>
        <v>26.98</v>
      </c>
      <c r="D1850" s="30">
        <f>VLOOKUP(A1850,'Medical Examinations'!A1850:J4184,4,FALSE)</f>
        <v>4.41</v>
      </c>
      <c r="E1850" s="32" t="str">
        <f>VLOOKUP(A1850,'Medical Examinations'!A1850:J4184,6,FALSE)</f>
        <v>No</v>
      </c>
      <c r="F1850" s="33" t="str">
        <f>VLOOKUP(A1850,'Medical Examinations'!A1850:J4184,7,FALSE)</f>
        <v>No</v>
      </c>
      <c r="G1850" s="33" t="str">
        <f>VLOOKUP(A1850,'Medical Examinations'!A1850:J4184,8,FALSE)</f>
        <v>No</v>
      </c>
      <c r="H1850" s="33">
        <f>VLOOKUP(A1850,'Medical Examinations'!A1850:J4184,9,FALSE)</f>
        <v>0</v>
      </c>
      <c r="I1850" s="33" t="str">
        <f>VLOOKUP(A1850,'Medical Examinations'!A1850:J4184,10,FALSE)</f>
        <v>No</v>
      </c>
      <c r="J1850" s="33" t="str">
        <f>VLOOKUP(A1850,'Medical Examinations'!A1850:J4184,3,FALSE)</f>
        <v>Overweight</v>
      </c>
      <c r="K1850" s="33" t="str">
        <f>VLOOKUP(A1850,'Medical Examinations'!A1850:J4184,5,FALSE)</f>
        <v>Normal</v>
      </c>
      <c r="L1850" s="34">
        <f>VLOOKUP(Healthcare!A1850,'Hospitalisation Details'!A1850:L4192,6,FALSE)</f>
        <v>34615</v>
      </c>
      <c r="M1850" s="35">
        <f>VLOOKUP(A1850,'Hospitalisation Details'!A1850:L4192,9,FALSE)</f>
        <v>4435.09</v>
      </c>
      <c r="N1850" s="32" t="str">
        <f>VLOOKUP(Healthcare!A1850,'Hospitalisation Details'!A1850:L4192,10,FALSE)</f>
        <v>tier - 3</v>
      </c>
      <c r="O1850" s="33" t="str">
        <f>VLOOKUP(A1850,'Hospitalisation Details'!A1849:L4192,11,FALSE)</f>
        <v>tier - 2</v>
      </c>
      <c r="P1850" s="33" t="str">
        <f>VLOOKUP(A1850,'Hospitalisation Details'!A1849:L4192,12)</f>
        <v>R1016</v>
      </c>
      <c r="Q1850" s="36">
        <f ca="1">VLOOKUP(A1850,'Hospitalisation Details'!A1849:L4192,7,FALSE)</f>
        <v>31</v>
      </c>
    </row>
    <row r="1851" spans="1:17" ht="15.5" x14ac:dyDescent="0.35">
      <c r="A1851" s="37" t="s">
        <v>515</v>
      </c>
      <c r="B1851" s="38" t="str">
        <f>VLOOKUP(A1851,'Customer Names'!A1851:E4185,3,FALSE)</f>
        <v>Timko</v>
      </c>
      <c r="C1851" s="39">
        <f>VLOOKUP(A1851,'Medical Examinations'!A1851:J4185,2,FALSE)</f>
        <v>32.11</v>
      </c>
      <c r="D1851" s="38">
        <f>VLOOKUP(A1851,'Medical Examinations'!A1851:J4185,4,FALSE)</f>
        <v>5.19</v>
      </c>
      <c r="E1851" s="40" t="str">
        <f>VLOOKUP(A1851,'Medical Examinations'!A1851:J4185,6,FALSE)</f>
        <v>No</v>
      </c>
      <c r="F1851" s="41" t="str">
        <f>VLOOKUP(A1851,'Medical Examinations'!A1851:J4185,7,FALSE)</f>
        <v>No</v>
      </c>
      <c r="G1851" s="41" t="str">
        <f>VLOOKUP(A1851,'Medical Examinations'!A1851:J4185,8,FALSE)</f>
        <v>Yes</v>
      </c>
      <c r="H1851" s="41">
        <f>VLOOKUP(A1851,'Medical Examinations'!A1851:J4185,9,FALSE)</f>
        <v>1</v>
      </c>
      <c r="I1851" s="41" t="str">
        <f>VLOOKUP(A1851,'Medical Examinations'!A1851:J4185,10,FALSE)</f>
        <v>No</v>
      </c>
      <c r="J1851" s="41" t="str">
        <f>VLOOKUP(A1851,'Medical Examinations'!A1851:J4185,3,FALSE)</f>
        <v>Obesity</v>
      </c>
      <c r="K1851" s="41" t="str">
        <f>VLOOKUP(A1851,'Medical Examinations'!A1851:J4185,5,FALSE)</f>
        <v>Normal</v>
      </c>
      <c r="L1851" s="42">
        <f>VLOOKUP(Healthcare!A1851,'Hospitalisation Details'!A1851:L4193,6,FALSE)</f>
        <v>34326</v>
      </c>
      <c r="M1851" s="43">
        <f>VLOOKUP(A1851,'Hospitalisation Details'!A1851:L4193,9,FALSE)</f>
        <v>4433.92</v>
      </c>
      <c r="N1851" s="40" t="str">
        <f>VLOOKUP(Healthcare!A1851,'Hospitalisation Details'!A1851:L4193,10,FALSE)</f>
        <v>tier - 2</v>
      </c>
      <c r="O1851" s="41" t="str">
        <f>VLOOKUP(A1851,'Hospitalisation Details'!A1850:L4193,11,FALSE)</f>
        <v>tier - 2</v>
      </c>
      <c r="P1851" s="41" t="str">
        <f>VLOOKUP(A1851,'Hospitalisation Details'!A1850:L4193,12)</f>
        <v>R1012</v>
      </c>
      <c r="Q1851" s="44">
        <f ca="1">VLOOKUP(A1851,'Hospitalisation Details'!A1850:L4193,7,FALSE)</f>
        <v>32</v>
      </c>
    </row>
    <row r="1852" spans="1:17" ht="15.5" x14ac:dyDescent="0.35">
      <c r="A1852" s="29" t="s">
        <v>514</v>
      </c>
      <c r="B1852" s="30" t="str">
        <f>VLOOKUP(A1852,'Customer Names'!A1852:E4186,3,FALSE)</f>
        <v>Achatz</v>
      </c>
      <c r="C1852" s="31">
        <f>VLOOKUP(A1852,'Medical Examinations'!A1852:J4186,2,FALSE)</f>
        <v>31.73</v>
      </c>
      <c r="D1852" s="30">
        <f>VLOOKUP(A1852,'Medical Examinations'!A1852:J4186,4,FALSE)</f>
        <v>5.16</v>
      </c>
      <c r="E1852" s="32" t="str">
        <f>VLOOKUP(A1852,'Medical Examinations'!A1852:J4186,6,FALSE)</f>
        <v>No</v>
      </c>
      <c r="F1852" s="33" t="str">
        <f>VLOOKUP(A1852,'Medical Examinations'!A1852:J4186,7,FALSE)</f>
        <v>No</v>
      </c>
      <c r="G1852" s="33" t="str">
        <f>VLOOKUP(A1852,'Medical Examinations'!A1852:J4186,8,FALSE)</f>
        <v>Yes</v>
      </c>
      <c r="H1852" s="33">
        <f>VLOOKUP(A1852,'Medical Examinations'!A1852:J4186,9,FALSE)</f>
        <v>1</v>
      </c>
      <c r="I1852" s="33" t="str">
        <f>VLOOKUP(A1852,'Medical Examinations'!A1852:J4186,10,FALSE)</f>
        <v>No</v>
      </c>
      <c r="J1852" s="33" t="str">
        <f>VLOOKUP(A1852,'Medical Examinations'!A1852:J4186,3,FALSE)</f>
        <v>Obesity</v>
      </c>
      <c r="K1852" s="33" t="str">
        <f>VLOOKUP(A1852,'Medical Examinations'!A1852:J4186,5,FALSE)</f>
        <v>Normal</v>
      </c>
      <c r="L1852" s="34">
        <f>VLOOKUP(Healthcare!A1852,'Hospitalisation Details'!A1852:L4194,6,FALSE)</f>
        <v>34216</v>
      </c>
      <c r="M1852" s="35">
        <f>VLOOKUP(A1852,'Hospitalisation Details'!A1852:L4194,9,FALSE)</f>
        <v>4433.3900000000003</v>
      </c>
      <c r="N1852" s="32" t="str">
        <f>VLOOKUP(Healthcare!A1852,'Hospitalisation Details'!A1852:L4194,10,FALSE)</f>
        <v>tier - 2</v>
      </c>
      <c r="O1852" s="33" t="str">
        <f>VLOOKUP(A1852,'Hospitalisation Details'!A1851:L4194,11,FALSE)</f>
        <v>tier - 3</v>
      </c>
      <c r="P1852" s="33" t="str">
        <f>VLOOKUP(A1852,'Hospitalisation Details'!A1851:L4194,12)</f>
        <v>R1012</v>
      </c>
      <c r="Q1852" s="36">
        <f ca="1">VLOOKUP(A1852,'Hospitalisation Details'!A1851:L4194,7,FALSE)</f>
        <v>33</v>
      </c>
    </row>
    <row r="1853" spans="1:17" ht="15.5" x14ac:dyDescent="0.35">
      <c r="A1853" s="37" t="s">
        <v>513</v>
      </c>
      <c r="B1853" s="38" t="str">
        <f>VLOOKUP(A1853,'Customer Names'!A1853:E4187,3,FALSE)</f>
        <v>Horwitz</v>
      </c>
      <c r="C1853" s="39">
        <f>VLOOKUP(A1853,'Medical Examinations'!A1853:J4187,2,FALSE)</f>
        <v>22.515000000000001</v>
      </c>
      <c r="D1853" s="38">
        <f>VLOOKUP(A1853,'Medical Examinations'!A1853:J4187,4,FALSE)</f>
        <v>4.24</v>
      </c>
      <c r="E1853" s="40" t="str">
        <f>VLOOKUP(A1853,'Medical Examinations'!A1853:J4187,6,FALSE)</f>
        <v>No</v>
      </c>
      <c r="F1853" s="41" t="str">
        <f>VLOOKUP(A1853,'Medical Examinations'!A1853:J4187,7,FALSE)</f>
        <v>No</v>
      </c>
      <c r="G1853" s="41" t="str">
        <f>VLOOKUP(A1853,'Medical Examinations'!A1853:J4187,8,FALSE)</f>
        <v>No</v>
      </c>
      <c r="H1853" s="41">
        <f>VLOOKUP(A1853,'Medical Examinations'!A1853:J4187,9,FALSE)</f>
        <v>0</v>
      </c>
      <c r="I1853" s="41" t="str">
        <f>VLOOKUP(A1853,'Medical Examinations'!A1853:J4187,10,FALSE)</f>
        <v>No</v>
      </c>
      <c r="J1853" s="41" t="str">
        <f>VLOOKUP(A1853,'Medical Examinations'!A1853:J4187,3,FALSE)</f>
        <v>Normal weight</v>
      </c>
      <c r="K1853" s="41" t="str">
        <f>VLOOKUP(A1853,'Medical Examinations'!A1853:J4187,5,FALSE)</f>
        <v>Normal</v>
      </c>
      <c r="L1853" s="42">
        <f>VLOOKUP(Healthcare!A1853,'Hospitalisation Details'!A1853:L4195,6,FALSE)</f>
        <v>34697</v>
      </c>
      <c r="M1853" s="43">
        <f>VLOOKUP(A1853,'Hospitalisation Details'!A1853:L4195,9,FALSE)</f>
        <v>4428.8900000000003</v>
      </c>
      <c r="N1853" s="40" t="str">
        <f>VLOOKUP(Healthcare!A1853,'Hospitalisation Details'!A1853:L4195,10,FALSE)</f>
        <v>tier - 3</v>
      </c>
      <c r="O1853" s="41" t="str">
        <f>VLOOKUP(A1853,'Hospitalisation Details'!A1852:L4195,11,FALSE)</f>
        <v>tier - 1</v>
      </c>
      <c r="P1853" s="41" t="str">
        <f>VLOOKUP(A1853,'Hospitalisation Details'!A1852:L4195,12)</f>
        <v>R1017</v>
      </c>
      <c r="Q1853" s="44">
        <f ca="1">VLOOKUP(A1853,'Hospitalisation Details'!A1852:L4195,7,FALSE)</f>
        <v>31</v>
      </c>
    </row>
    <row r="1854" spans="1:17" ht="15.5" x14ac:dyDescent="0.35">
      <c r="A1854" s="29" t="s">
        <v>511</v>
      </c>
      <c r="B1854" s="30" t="str">
        <f>VLOOKUP(A1854,'Customer Names'!A1854:E4188,3,FALSE)</f>
        <v>Gordyan</v>
      </c>
      <c r="C1854" s="31">
        <f>VLOOKUP(A1854,'Medical Examinations'!A1854:J4188,2,FALSE)</f>
        <v>25.9</v>
      </c>
      <c r="D1854" s="30">
        <f>VLOOKUP(A1854,'Medical Examinations'!A1854:J4188,4,FALSE)</f>
        <v>5.45</v>
      </c>
      <c r="E1854" s="32" t="str">
        <f>VLOOKUP(A1854,'Medical Examinations'!A1854:J4188,6,FALSE)</f>
        <v>No</v>
      </c>
      <c r="F1854" s="33" t="str">
        <f>VLOOKUP(A1854,'Medical Examinations'!A1854:J4188,7,FALSE)</f>
        <v>No</v>
      </c>
      <c r="G1854" s="33" t="str">
        <f>VLOOKUP(A1854,'Medical Examinations'!A1854:J4188,8,FALSE)</f>
        <v>No</v>
      </c>
      <c r="H1854" s="33">
        <f>VLOOKUP(A1854,'Medical Examinations'!A1854:J4188,9,FALSE)</f>
        <v>1</v>
      </c>
      <c r="I1854" s="33" t="str">
        <f>VLOOKUP(A1854,'Medical Examinations'!A1854:J4188,10,FALSE)</f>
        <v>No</v>
      </c>
      <c r="J1854" s="33" t="str">
        <f>VLOOKUP(A1854,'Medical Examinations'!A1854:J4188,3,FALSE)</f>
        <v>Overweight</v>
      </c>
      <c r="K1854" s="33" t="str">
        <f>VLOOKUP(A1854,'Medical Examinations'!A1854:J4188,5,FALSE)</f>
        <v>Normal</v>
      </c>
      <c r="L1854" s="34">
        <f>VLOOKUP(Healthcare!A1854,'Hospitalisation Details'!A1854:L4196,6,FALSE)</f>
        <v>33831</v>
      </c>
      <c r="M1854" s="35">
        <f>VLOOKUP(A1854,'Hospitalisation Details'!A1854:L4196,9,FALSE)</f>
        <v>4420.95</v>
      </c>
      <c r="N1854" s="32" t="str">
        <f>VLOOKUP(Healthcare!A1854,'Hospitalisation Details'!A1854:L4196,10,FALSE)</f>
        <v>tier - 2</v>
      </c>
      <c r="O1854" s="33" t="str">
        <f>VLOOKUP(A1854,'Hospitalisation Details'!A1853:L4196,11,FALSE)</f>
        <v>tier - 3</v>
      </c>
      <c r="P1854" s="33" t="str">
        <f>VLOOKUP(A1854,'Hospitalisation Details'!A1853:L4196,12)</f>
        <v>R1020</v>
      </c>
      <c r="Q1854" s="36">
        <f ca="1">VLOOKUP(A1854,'Hospitalisation Details'!A1853:L4196,7,FALSE)</f>
        <v>34</v>
      </c>
    </row>
    <row r="1855" spans="1:17" ht="15.5" x14ac:dyDescent="0.35">
      <c r="A1855" s="37" t="s">
        <v>510</v>
      </c>
      <c r="B1855" s="38" t="str">
        <f>VLOOKUP(A1855,'Customer Names'!A1855:E4189,3,FALSE)</f>
        <v>Hetherington</v>
      </c>
      <c r="C1855" s="39">
        <f>VLOOKUP(A1855,'Medical Examinations'!A1855:J4189,2,FALSE)</f>
        <v>27.72</v>
      </c>
      <c r="D1855" s="38">
        <f>VLOOKUP(A1855,'Medical Examinations'!A1855:J4189,4,FALSE)</f>
        <v>5.03</v>
      </c>
      <c r="E1855" s="40" t="str">
        <f>VLOOKUP(A1855,'Medical Examinations'!A1855:J4189,6,FALSE)</f>
        <v>Yes</v>
      </c>
      <c r="F1855" s="41" t="str">
        <f>VLOOKUP(A1855,'Medical Examinations'!A1855:J4189,7,FALSE)</f>
        <v>No</v>
      </c>
      <c r="G1855" s="41" t="str">
        <f>VLOOKUP(A1855,'Medical Examinations'!A1855:J4189,8,FALSE)</f>
        <v>No</v>
      </c>
      <c r="H1855" s="41">
        <f>VLOOKUP(A1855,'Medical Examinations'!A1855:J4189,9,FALSE)</f>
        <v>1</v>
      </c>
      <c r="I1855" s="41" t="str">
        <f>VLOOKUP(A1855,'Medical Examinations'!A1855:J4189,10,FALSE)</f>
        <v>No</v>
      </c>
      <c r="J1855" s="41" t="str">
        <f>VLOOKUP(A1855,'Medical Examinations'!A1855:J4189,3,FALSE)</f>
        <v>Overweight</v>
      </c>
      <c r="K1855" s="41" t="str">
        <f>VLOOKUP(A1855,'Medical Examinations'!A1855:J4189,5,FALSE)</f>
        <v>Normal</v>
      </c>
      <c r="L1855" s="42">
        <f>VLOOKUP(Healthcare!A1855,'Hospitalisation Details'!A1855:L4197,6,FALSE)</f>
        <v>36054</v>
      </c>
      <c r="M1855" s="43">
        <f>VLOOKUP(A1855,'Hospitalisation Details'!A1855:L4197,9,FALSE)</f>
        <v>4415.16</v>
      </c>
      <c r="N1855" s="40" t="str">
        <f>VLOOKUP(Healthcare!A1855,'Hospitalisation Details'!A1855:L4197,10,FALSE)</f>
        <v>tier - 2</v>
      </c>
      <c r="O1855" s="41" t="str">
        <f>VLOOKUP(A1855,'Hospitalisation Details'!A1854:L4197,11,FALSE)</f>
        <v>tier - 1</v>
      </c>
      <c r="P1855" s="41" t="str">
        <f>VLOOKUP(A1855,'Hospitalisation Details'!A1854:L4197,12)</f>
        <v>R1013</v>
      </c>
      <c r="Q1855" s="44">
        <f ca="1">VLOOKUP(A1855,'Hospitalisation Details'!A1854:L4197,7,FALSE)</f>
        <v>27</v>
      </c>
    </row>
    <row r="1856" spans="1:17" ht="15.5" x14ac:dyDescent="0.35">
      <c r="A1856" s="29" t="s">
        <v>509</v>
      </c>
      <c r="B1856" s="30" t="str">
        <f>VLOOKUP(A1856,'Customer Names'!A1856:E4190,3,FALSE)</f>
        <v>Thompson</v>
      </c>
      <c r="C1856" s="31">
        <f>VLOOKUP(A1856,'Medical Examinations'!A1856:J4190,2,FALSE)</f>
        <v>31.5</v>
      </c>
      <c r="D1856" s="30">
        <f>VLOOKUP(A1856,'Medical Examinations'!A1856:J4190,4,FALSE)</f>
        <v>9.6199999999999992</v>
      </c>
      <c r="E1856" s="32" t="str">
        <f>VLOOKUP(A1856,'Medical Examinations'!A1856:J4190,6,FALSE)</f>
        <v>Yes</v>
      </c>
      <c r="F1856" s="33" t="str">
        <f>VLOOKUP(A1856,'Medical Examinations'!A1856:J4190,7,FALSE)</f>
        <v>No</v>
      </c>
      <c r="G1856" s="33" t="str">
        <f>VLOOKUP(A1856,'Medical Examinations'!A1856:J4190,8,FALSE)</f>
        <v>No</v>
      </c>
      <c r="H1856" s="33">
        <f>VLOOKUP(A1856,'Medical Examinations'!A1856:J4190,9,FALSE)</f>
        <v>1</v>
      </c>
      <c r="I1856" s="33" t="str">
        <f>VLOOKUP(A1856,'Medical Examinations'!A1856:J4190,10,FALSE)</f>
        <v>No</v>
      </c>
      <c r="J1856" s="33" t="str">
        <f>VLOOKUP(A1856,'Medical Examinations'!A1856:J4190,3,FALSE)</f>
        <v>Obesity</v>
      </c>
      <c r="K1856" s="33" t="str">
        <f>VLOOKUP(A1856,'Medical Examinations'!A1856:J4190,5,FALSE)</f>
        <v>Diabetese</v>
      </c>
      <c r="L1856" s="34">
        <f>VLOOKUP(Healthcare!A1856,'Hospitalisation Details'!A1856:L4198,6,FALSE)</f>
        <v>35259</v>
      </c>
      <c r="M1856" s="35">
        <f>VLOOKUP(A1856,'Hospitalisation Details'!A1856:L4198,9,FALSE)</f>
        <v>4402.2299999999996</v>
      </c>
      <c r="N1856" s="32" t="str">
        <f>VLOOKUP(Healthcare!A1856,'Hospitalisation Details'!A1856:L4198,10,FALSE)</f>
        <v>tier - 2</v>
      </c>
      <c r="O1856" s="33" t="str">
        <f>VLOOKUP(A1856,'Hospitalisation Details'!A1855:L4198,11,FALSE)</f>
        <v>tier - 2</v>
      </c>
      <c r="P1856" s="33" t="str">
        <f>VLOOKUP(A1856,'Hospitalisation Details'!A1855:L4198,12)</f>
        <v>R1011</v>
      </c>
      <c r="Q1856" s="36">
        <f ca="1">VLOOKUP(A1856,'Hospitalisation Details'!A1855:L4198,7,FALSE)</f>
        <v>30</v>
      </c>
    </row>
    <row r="1857" spans="1:17" ht="15.5" x14ac:dyDescent="0.35">
      <c r="A1857" s="37" t="s">
        <v>508</v>
      </c>
      <c r="B1857" s="38" t="str">
        <f>VLOOKUP(A1857,'Customer Names'!A1857:E4191,3,FALSE)</f>
        <v>Battoo</v>
      </c>
      <c r="C1857" s="39">
        <f>VLOOKUP(A1857,'Medical Examinations'!A1857:J4191,2,FALSE)</f>
        <v>29.7</v>
      </c>
      <c r="D1857" s="38">
        <f>VLOOKUP(A1857,'Medical Examinations'!A1857:J4191,4,FALSE)</f>
        <v>6.77</v>
      </c>
      <c r="E1857" s="40" t="str">
        <f>VLOOKUP(A1857,'Medical Examinations'!A1857:J4191,6,FALSE)</f>
        <v>Yes</v>
      </c>
      <c r="F1857" s="41" t="str">
        <f>VLOOKUP(A1857,'Medical Examinations'!A1857:J4191,7,FALSE)</f>
        <v>No</v>
      </c>
      <c r="G1857" s="41" t="str">
        <f>VLOOKUP(A1857,'Medical Examinations'!A1857:J4191,8,FALSE)</f>
        <v>No</v>
      </c>
      <c r="H1857" s="41">
        <f>VLOOKUP(A1857,'Medical Examinations'!A1857:J4191,9,FALSE)</f>
        <v>1</v>
      </c>
      <c r="I1857" s="41" t="str">
        <f>VLOOKUP(A1857,'Medical Examinations'!A1857:J4191,10,FALSE)</f>
        <v>No</v>
      </c>
      <c r="J1857" s="41" t="str">
        <f>VLOOKUP(A1857,'Medical Examinations'!A1857:J4191,3,FALSE)</f>
        <v>Overweight</v>
      </c>
      <c r="K1857" s="41" t="str">
        <f>VLOOKUP(A1857,'Medical Examinations'!A1857:J4191,5,FALSE)</f>
        <v>Diabetese</v>
      </c>
      <c r="L1857" s="42">
        <f>VLOOKUP(Healthcare!A1857,'Hospitalisation Details'!A1857:L4199,6,FALSE)</f>
        <v>35288</v>
      </c>
      <c r="M1857" s="43">
        <f>VLOOKUP(A1857,'Hospitalisation Details'!A1857:L4199,9,FALSE)</f>
        <v>4399.7299999999996</v>
      </c>
      <c r="N1857" s="40" t="str">
        <f>VLOOKUP(Healthcare!A1857,'Hospitalisation Details'!A1857:L4199,10,FALSE)</f>
        <v>tier - 3</v>
      </c>
      <c r="O1857" s="41" t="str">
        <f>VLOOKUP(A1857,'Hospitalisation Details'!A1856:L4199,11,FALSE)</f>
        <v>tier - 2</v>
      </c>
      <c r="P1857" s="41" t="str">
        <f>VLOOKUP(A1857,'Hospitalisation Details'!A1856:L4199,12)</f>
        <v>R1013</v>
      </c>
      <c r="Q1857" s="44">
        <f ca="1">VLOOKUP(A1857,'Hospitalisation Details'!A1856:L4199,7,FALSE)</f>
        <v>30</v>
      </c>
    </row>
    <row r="1858" spans="1:17" ht="15.5" x14ac:dyDescent="0.35">
      <c r="A1858" s="29" t="s">
        <v>507</v>
      </c>
      <c r="B1858" s="30" t="str">
        <f>VLOOKUP(A1858,'Customer Names'!A1858:E4192,3,FALSE)</f>
        <v>Barker</v>
      </c>
      <c r="C1858" s="31">
        <f>VLOOKUP(A1858,'Medical Examinations'!A1858:J4192,2,FALSE)</f>
        <v>21.26</v>
      </c>
      <c r="D1858" s="30">
        <f>VLOOKUP(A1858,'Medical Examinations'!A1858:J4192,4,FALSE)</f>
        <v>5.36</v>
      </c>
      <c r="E1858" s="32" t="str">
        <f>VLOOKUP(A1858,'Medical Examinations'!A1858:J4192,6,FALSE)</f>
        <v>Yes</v>
      </c>
      <c r="F1858" s="33" t="str">
        <f>VLOOKUP(A1858,'Medical Examinations'!A1858:J4192,7,FALSE)</f>
        <v>No</v>
      </c>
      <c r="G1858" s="33" t="str">
        <f>VLOOKUP(A1858,'Medical Examinations'!A1858:J4192,8,FALSE)</f>
        <v>No</v>
      </c>
      <c r="H1858" s="33">
        <f>VLOOKUP(A1858,'Medical Examinations'!A1858:J4192,9,FALSE)</f>
        <v>1</v>
      </c>
      <c r="I1858" s="33" t="str">
        <f>VLOOKUP(A1858,'Medical Examinations'!A1858:J4192,10,FALSE)</f>
        <v>No</v>
      </c>
      <c r="J1858" s="33" t="str">
        <f>VLOOKUP(A1858,'Medical Examinations'!A1858:J4192,3,FALSE)</f>
        <v>Normal weight</v>
      </c>
      <c r="K1858" s="33" t="str">
        <f>VLOOKUP(A1858,'Medical Examinations'!A1858:J4192,5,FALSE)</f>
        <v>Normal</v>
      </c>
      <c r="L1858" s="34">
        <f>VLOOKUP(Healthcare!A1858,'Hospitalisation Details'!A1858:L4200,6,FALSE)</f>
        <v>35994</v>
      </c>
      <c r="M1858" s="35">
        <f>VLOOKUP(A1858,'Hospitalisation Details'!A1858:L4200,9,FALSE)</f>
        <v>4397.3100000000004</v>
      </c>
      <c r="N1858" s="32" t="str">
        <f>VLOOKUP(Healthcare!A1858,'Hospitalisation Details'!A1858:L4200,10,FALSE)</f>
        <v>tier - 2</v>
      </c>
      <c r="O1858" s="33" t="str">
        <f>VLOOKUP(A1858,'Hospitalisation Details'!A1857:L4200,11,FALSE)</f>
        <v>tier - 2</v>
      </c>
      <c r="P1858" s="33" t="str">
        <f>VLOOKUP(A1858,'Hospitalisation Details'!A1857:L4200,12)</f>
        <v>R1013</v>
      </c>
      <c r="Q1858" s="36">
        <f ca="1">VLOOKUP(A1858,'Hospitalisation Details'!A1857:L4200,7,FALSE)</f>
        <v>28</v>
      </c>
    </row>
    <row r="1859" spans="1:17" ht="15.5" x14ac:dyDescent="0.35">
      <c r="A1859" s="37" t="s">
        <v>506</v>
      </c>
      <c r="B1859" s="38" t="str">
        <f>VLOOKUP(A1859,'Customer Names'!A1859:E4193,3,FALSE)</f>
        <v>Saarnilehto</v>
      </c>
      <c r="C1859" s="39">
        <f>VLOOKUP(A1859,'Medical Examinations'!A1859:J4193,2,FALSE)</f>
        <v>17.09</v>
      </c>
      <c r="D1859" s="38">
        <f>VLOOKUP(A1859,'Medical Examinations'!A1859:J4193,4,FALSE)</f>
        <v>5.69</v>
      </c>
      <c r="E1859" s="40" t="str">
        <f>VLOOKUP(A1859,'Medical Examinations'!A1859:J4193,6,FALSE)</f>
        <v>No</v>
      </c>
      <c r="F1859" s="41" t="str">
        <f>VLOOKUP(A1859,'Medical Examinations'!A1859:J4193,7,FALSE)</f>
        <v>No</v>
      </c>
      <c r="G1859" s="41" t="str">
        <f>VLOOKUP(A1859,'Medical Examinations'!A1859:J4193,8,FALSE)</f>
        <v>No</v>
      </c>
      <c r="H1859" s="41">
        <f>VLOOKUP(A1859,'Medical Examinations'!A1859:J4193,9,FALSE)</f>
        <v>0</v>
      </c>
      <c r="I1859" s="41" t="str">
        <f>VLOOKUP(A1859,'Medical Examinations'!A1859:J4193,10,FALSE)</f>
        <v>No</v>
      </c>
      <c r="J1859" s="41" t="str">
        <f>VLOOKUP(A1859,'Medical Examinations'!A1859:J4193,3,FALSE)</f>
        <v>Underweight</v>
      </c>
      <c r="K1859" s="41" t="str">
        <f>VLOOKUP(A1859,'Medical Examinations'!A1859:J4193,5,FALSE)</f>
        <v>Normal</v>
      </c>
      <c r="L1859" s="42">
        <f>VLOOKUP(Healthcare!A1859,'Hospitalisation Details'!A1859:L4201,6,FALSE)</f>
        <v>33784</v>
      </c>
      <c r="M1859" s="43">
        <f>VLOOKUP(A1859,'Hospitalisation Details'!A1859:L4201,9,FALSE)</f>
        <v>4392.7</v>
      </c>
      <c r="N1859" s="40" t="str">
        <f>VLOOKUP(Healthcare!A1859,'Hospitalisation Details'!A1859:L4201,10,FALSE)</f>
        <v>tier - 2</v>
      </c>
      <c r="O1859" s="41" t="str">
        <f>VLOOKUP(A1859,'Hospitalisation Details'!A1858:L4201,11,FALSE)</f>
        <v>tier - 2</v>
      </c>
      <c r="P1859" s="41" t="str">
        <f>VLOOKUP(A1859,'Hospitalisation Details'!A1858:L4201,12)</f>
        <v>R1013</v>
      </c>
      <c r="Q1859" s="44">
        <f ca="1">VLOOKUP(A1859,'Hospitalisation Details'!A1858:L4201,7,FALSE)</f>
        <v>34</v>
      </c>
    </row>
    <row r="1860" spans="1:17" ht="15.5" x14ac:dyDescent="0.35">
      <c r="A1860" s="29" t="s">
        <v>505</v>
      </c>
      <c r="B1860" s="30" t="str">
        <f>VLOOKUP(A1860,'Customer Names'!A1860:E4194,3,FALSE)</f>
        <v>Morton</v>
      </c>
      <c r="C1860" s="31">
        <f>VLOOKUP(A1860,'Medical Examinations'!A1860:J4194,2,FALSE)</f>
        <v>24.3</v>
      </c>
      <c r="D1860" s="30">
        <f>VLOOKUP(A1860,'Medical Examinations'!A1860:J4194,4,FALSE)</f>
        <v>4.9000000000000004</v>
      </c>
      <c r="E1860" s="32" t="str">
        <f>VLOOKUP(A1860,'Medical Examinations'!A1860:J4194,6,FALSE)</f>
        <v>Yes</v>
      </c>
      <c r="F1860" s="33" t="str">
        <f>VLOOKUP(A1860,'Medical Examinations'!A1860:J4194,7,FALSE)</f>
        <v>No</v>
      </c>
      <c r="G1860" s="33" t="str">
        <f>VLOOKUP(A1860,'Medical Examinations'!A1860:J4194,8,FALSE)</f>
        <v>Yes</v>
      </c>
      <c r="H1860" s="33">
        <f>VLOOKUP(A1860,'Medical Examinations'!A1860:J4194,9,FALSE)</f>
        <v>1</v>
      </c>
      <c r="I1860" s="33" t="str">
        <f>VLOOKUP(A1860,'Medical Examinations'!A1860:J4194,10,FALSE)</f>
        <v>No</v>
      </c>
      <c r="J1860" s="33" t="str">
        <f>VLOOKUP(A1860,'Medical Examinations'!A1860:J4194,3,FALSE)</f>
        <v>Normal weight</v>
      </c>
      <c r="K1860" s="33" t="str">
        <f>VLOOKUP(A1860,'Medical Examinations'!A1860:J4194,5,FALSE)</f>
        <v>Normal</v>
      </c>
      <c r="L1860" s="34">
        <f>VLOOKUP(Healthcare!A1860,'Hospitalisation Details'!A1860:L4202,6,FALSE)</f>
        <v>35763</v>
      </c>
      <c r="M1860" s="35">
        <f>VLOOKUP(A1860,'Hospitalisation Details'!A1860:L4202,9,FALSE)</f>
        <v>4391.6499999999996</v>
      </c>
      <c r="N1860" s="32" t="str">
        <f>VLOOKUP(Healthcare!A1860,'Hospitalisation Details'!A1860:L4202,10,FALSE)</f>
        <v>tier - 2</v>
      </c>
      <c r="O1860" s="33" t="str">
        <f>VLOOKUP(A1860,'Hospitalisation Details'!A1859:L4202,11,FALSE)</f>
        <v>tier - 2</v>
      </c>
      <c r="P1860" s="33" t="str">
        <f>VLOOKUP(A1860,'Hospitalisation Details'!A1859:L4202,12)</f>
        <v>R1011</v>
      </c>
      <c r="Q1860" s="36">
        <f ca="1">VLOOKUP(A1860,'Hospitalisation Details'!A1859:L4202,7,FALSE)</f>
        <v>28</v>
      </c>
    </row>
    <row r="1861" spans="1:17" ht="15.5" x14ac:dyDescent="0.35">
      <c r="A1861" s="37" t="s">
        <v>504</v>
      </c>
      <c r="B1861" s="38" t="str">
        <f>VLOOKUP(A1861,'Customer Names'!A1861:E4195,3,FALSE)</f>
        <v>Thomas</v>
      </c>
      <c r="C1861" s="39">
        <f>VLOOKUP(A1861,'Medical Examinations'!A1861:J4195,2,FALSE)</f>
        <v>29.734999999999999</v>
      </c>
      <c r="D1861" s="38">
        <f>VLOOKUP(A1861,'Medical Examinations'!A1861:J4195,4,FALSE)</f>
        <v>5.78</v>
      </c>
      <c r="E1861" s="40" t="str">
        <f>VLOOKUP(A1861,'Medical Examinations'!A1861:J4195,6,FALSE)</f>
        <v>No</v>
      </c>
      <c r="F1861" s="41" t="str">
        <f>VLOOKUP(A1861,'Medical Examinations'!A1861:J4195,7,FALSE)</f>
        <v>No</v>
      </c>
      <c r="G1861" s="41" t="str">
        <f>VLOOKUP(A1861,'Medical Examinations'!A1861:J4195,8,FALSE)</f>
        <v>No</v>
      </c>
      <c r="H1861" s="41">
        <f>VLOOKUP(A1861,'Medical Examinations'!A1861:J4195,9,FALSE)</f>
        <v>0</v>
      </c>
      <c r="I1861" s="41" t="str">
        <f>VLOOKUP(A1861,'Medical Examinations'!A1861:J4195,10,FALSE)</f>
        <v>No</v>
      </c>
      <c r="J1861" s="41" t="str">
        <f>VLOOKUP(A1861,'Medical Examinations'!A1861:J4195,3,FALSE)</f>
        <v>Overweight</v>
      </c>
      <c r="K1861" s="41" t="str">
        <f>VLOOKUP(A1861,'Medical Examinations'!A1861:J4195,5,FALSE)</f>
        <v>Prediabetese</v>
      </c>
      <c r="L1861" s="42">
        <f>VLOOKUP(Healthcare!A1861,'Hospitalisation Details'!A1861:L4203,6,FALSE)</f>
        <v>33113</v>
      </c>
      <c r="M1861" s="43">
        <f>VLOOKUP(A1861,'Hospitalisation Details'!A1861:L4203,9,FALSE)</f>
        <v>4357.04</v>
      </c>
      <c r="N1861" s="40" t="str">
        <f>VLOOKUP(Healthcare!A1861,'Hospitalisation Details'!A1861:L4203,10,FALSE)</f>
        <v>tier - 2</v>
      </c>
      <c r="O1861" s="41" t="str">
        <f>VLOOKUP(A1861,'Hospitalisation Details'!A1860:L4203,11,FALSE)</f>
        <v>tier - 3</v>
      </c>
      <c r="P1861" s="41" t="str">
        <f>VLOOKUP(A1861,'Hospitalisation Details'!A1860:L4203,12)</f>
        <v>R1012</v>
      </c>
      <c r="Q1861" s="44">
        <f ca="1">VLOOKUP(A1861,'Hospitalisation Details'!A1860:L4203,7,FALSE)</f>
        <v>36</v>
      </c>
    </row>
    <row r="1862" spans="1:17" ht="15.5" x14ac:dyDescent="0.35">
      <c r="A1862" s="29" t="s">
        <v>503</v>
      </c>
      <c r="B1862" s="30" t="str">
        <f>VLOOKUP(A1862,'Customer Names'!A1862:E4196,3,FALSE)</f>
        <v>Hillman</v>
      </c>
      <c r="C1862" s="31">
        <f>VLOOKUP(A1862,'Medical Examinations'!A1862:J4196,2,FALSE)</f>
        <v>29.26</v>
      </c>
      <c r="D1862" s="30">
        <f>VLOOKUP(A1862,'Medical Examinations'!A1862:J4196,4,FALSE)</f>
        <v>4.7</v>
      </c>
      <c r="E1862" s="32" t="str">
        <f>VLOOKUP(A1862,'Medical Examinations'!A1862:J4196,6,FALSE)</f>
        <v>No</v>
      </c>
      <c r="F1862" s="33" t="str">
        <f>VLOOKUP(A1862,'Medical Examinations'!A1862:J4196,7,FALSE)</f>
        <v>No</v>
      </c>
      <c r="G1862" s="33" t="str">
        <f>VLOOKUP(A1862,'Medical Examinations'!A1862:J4196,8,FALSE)</f>
        <v>No</v>
      </c>
      <c r="H1862" s="33">
        <f>VLOOKUP(A1862,'Medical Examinations'!A1862:J4196,9,FALSE)</f>
        <v>0</v>
      </c>
      <c r="I1862" s="33" t="str">
        <f>VLOOKUP(A1862,'Medical Examinations'!A1862:J4196,10,FALSE)</f>
        <v>No</v>
      </c>
      <c r="J1862" s="33" t="str">
        <f>VLOOKUP(A1862,'Medical Examinations'!A1862:J4196,3,FALSE)</f>
        <v>Overweight</v>
      </c>
      <c r="K1862" s="33" t="str">
        <f>VLOOKUP(A1862,'Medical Examinations'!A1862:J4196,5,FALSE)</f>
        <v>Normal</v>
      </c>
      <c r="L1862" s="34">
        <f>VLOOKUP(Healthcare!A1862,'Hospitalisation Details'!A1862:L4204,6,FALSE)</f>
        <v>33494</v>
      </c>
      <c r="M1862" s="35">
        <f>VLOOKUP(A1862,'Hospitalisation Details'!A1862:L4204,9,FALSE)</f>
        <v>4350.51</v>
      </c>
      <c r="N1862" s="32" t="str">
        <f>VLOOKUP(Healthcare!A1862,'Hospitalisation Details'!A1862:L4204,10,FALSE)</f>
        <v>tier - 2</v>
      </c>
      <c r="O1862" s="33" t="str">
        <f>VLOOKUP(A1862,'Hospitalisation Details'!A1861:L4204,11,FALSE)</f>
        <v>tier - 2</v>
      </c>
      <c r="P1862" s="33" t="str">
        <f>VLOOKUP(A1862,'Hospitalisation Details'!A1861:L4204,12)</f>
        <v>R1013</v>
      </c>
      <c r="Q1862" s="36">
        <f ca="1">VLOOKUP(A1862,'Hospitalisation Details'!A1861:L4204,7,FALSE)</f>
        <v>34</v>
      </c>
    </row>
    <row r="1863" spans="1:17" ht="15.5" x14ac:dyDescent="0.35">
      <c r="A1863" s="37" t="s">
        <v>502</v>
      </c>
      <c r="B1863" s="38" t="str">
        <f>VLOOKUP(A1863,'Customer Names'!A1863:E4197,3,FALSE)</f>
        <v>Edwards</v>
      </c>
      <c r="C1863" s="39">
        <f>VLOOKUP(A1863,'Medical Examinations'!A1863:J4197,2,FALSE)</f>
        <v>33</v>
      </c>
      <c r="D1863" s="38">
        <f>VLOOKUP(A1863,'Medical Examinations'!A1863:J4197,4,FALSE)</f>
        <v>6.28</v>
      </c>
      <c r="E1863" s="40" t="str">
        <f>VLOOKUP(A1863,'Medical Examinations'!A1863:J4197,6,FALSE)</f>
        <v>No</v>
      </c>
      <c r="F1863" s="41" t="str">
        <f>VLOOKUP(A1863,'Medical Examinations'!A1863:J4197,7,FALSE)</f>
        <v>No</v>
      </c>
      <c r="G1863" s="41" t="str">
        <f>VLOOKUP(A1863,'Medical Examinations'!A1863:J4197,8,FALSE)</f>
        <v>No</v>
      </c>
      <c r="H1863" s="41">
        <f>VLOOKUP(A1863,'Medical Examinations'!A1863:J4197,9,FALSE)</f>
        <v>0</v>
      </c>
      <c r="I1863" s="41" t="str">
        <f>VLOOKUP(A1863,'Medical Examinations'!A1863:J4197,10,FALSE)</f>
        <v>No</v>
      </c>
      <c r="J1863" s="41" t="str">
        <f>VLOOKUP(A1863,'Medical Examinations'!A1863:J4197,3,FALSE)</f>
        <v>Obesity</v>
      </c>
      <c r="K1863" s="41" t="str">
        <f>VLOOKUP(A1863,'Medical Examinations'!A1863:J4197,5,FALSE)</f>
        <v>Prediabetese</v>
      </c>
      <c r="L1863" s="42">
        <f>VLOOKUP(Healthcare!A1863,'Hospitalisation Details'!A1863:L4205,6,FALSE)</f>
        <v>34639</v>
      </c>
      <c r="M1863" s="43">
        <f>VLOOKUP(A1863,'Hospitalisation Details'!A1863:L4205,9,FALSE)</f>
        <v>4349.46</v>
      </c>
      <c r="N1863" s="40" t="str">
        <f>VLOOKUP(Healthcare!A1863,'Hospitalisation Details'!A1863:L4205,10,FALSE)</f>
        <v>tier - 2</v>
      </c>
      <c r="O1863" s="41" t="str">
        <f>VLOOKUP(A1863,'Hospitalisation Details'!A1862:L4205,11,FALSE)</f>
        <v>tier - 2</v>
      </c>
      <c r="P1863" s="41" t="str">
        <f>VLOOKUP(A1863,'Hospitalisation Details'!A1862:L4205,12)</f>
        <v>R1013</v>
      </c>
      <c r="Q1863" s="44">
        <f ca="1">VLOOKUP(A1863,'Hospitalisation Details'!A1862:L4205,7,FALSE)</f>
        <v>31</v>
      </c>
    </row>
    <row r="1864" spans="1:17" ht="15.5" x14ac:dyDescent="0.35">
      <c r="A1864" s="29" t="s">
        <v>501</v>
      </c>
      <c r="B1864" s="30" t="str">
        <f>VLOOKUP(A1864,'Customer Names'!A1864:E4198,3,FALSE)</f>
        <v>Bartel</v>
      </c>
      <c r="C1864" s="31">
        <f>VLOOKUP(A1864,'Medical Examinations'!A1864:J4198,2,FALSE)</f>
        <v>31.065000000000001</v>
      </c>
      <c r="D1864" s="30">
        <f>VLOOKUP(A1864,'Medical Examinations'!A1864:J4198,4,FALSE)</f>
        <v>4.2300000000000004</v>
      </c>
      <c r="E1864" s="32" t="str">
        <f>VLOOKUP(A1864,'Medical Examinations'!A1864:J4198,6,FALSE)</f>
        <v>No</v>
      </c>
      <c r="F1864" s="33" t="str">
        <f>VLOOKUP(A1864,'Medical Examinations'!A1864:J4198,7,FALSE)</f>
        <v>No</v>
      </c>
      <c r="G1864" s="33" t="str">
        <f>VLOOKUP(A1864,'Medical Examinations'!A1864:J4198,8,FALSE)</f>
        <v>No</v>
      </c>
      <c r="H1864" s="33">
        <f>VLOOKUP(A1864,'Medical Examinations'!A1864:J4198,9,FALSE)</f>
        <v>0</v>
      </c>
      <c r="I1864" s="33" t="str">
        <f>VLOOKUP(A1864,'Medical Examinations'!A1864:J4198,10,FALSE)</f>
        <v>No</v>
      </c>
      <c r="J1864" s="33" t="str">
        <f>VLOOKUP(A1864,'Medical Examinations'!A1864:J4198,3,FALSE)</f>
        <v>Obesity</v>
      </c>
      <c r="K1864" s="33" t="str">
        <f>VLOOKUP(A1864,'Medical Examinations'!A1864:J4198,5,FALSE)</f>
        <v>Normal</v>
      </c>
      <c r="L1864" s="34">
        <f>VLOOKUP(Healthcare!A1864,'Hospitalisation Details'!A1864:L4206,6,FALSE)</f>
        <v>33390</v>
      </c>
      <c r="M1864" s="35">
        <f>VLOOKUP(A1864,'Hospitalisation Details'!A1864:L4206,9,FALSE)</f>
        <v>4347.0200000000004</v>
      </c>
      <c r="N1864" s="32" t="str">
        <f>VLOOKUP(Healthcare!A1864,'Hospitalisation Details'!A1864:L4206,10,FALSE)</f>
        <v>tier - 2</v>
      </c>
      <c r="O1864" s="33" t="str">
        <f>VLOOKUP(A1864,'Hospitalisation Details'!A1863:L4206,11,FALSE)</f>
        <v>tier - 1</v>
      </c>
      <c r="P1864" s="33" t="str">
        <f>VLOOKUP(A1864,'Hospitalisation Details'!A1863:L4206,12)</f>
        <v>R1024</v>
      </c>
      <c r="Q1864" s="36">
        <f ca="1">VLOOKUP(A1864,'Hospitalisation Details'!A1863:L4206,7,FALSE)</f>
        <v>35</v>
      </c>
    </row>
    <row r="1865" spans="1:17" ht="15.5" x14ac:dyDescent="0.35">
      <c r="A1865" s="37" t="s">
        <v>500</v>
      </c>
      <c r="B1865" s="38" t="str">
        <f>VLOOKUP(A1865,'Customer Names'!A1865:E4199,3,FALSE)</f>
        <v>Potekhina</v>
      </c>
      <c r="C1865" s="39">
        <f>VLOOKUP(A1865,'Medical Examinations'!A1865:J4199,2,FALSE)</f>
        <v>26.51</v>
      </c>
      <c r="D1865" s="38">
        <f>VLOOKUP(A1865,'Medical Examinations'!A1865:J4199,4,FALSE)</f>
        <v>6.17</v>
      </c>
      <c r="E1865" s="40" t="str">
        <f>VLOOKUP(A1865,'Medical Examinations'!A1865:J4199,6,FALSE)</f>
        <v>No</v>
      </c>
      <c r="F1865" s="41" t="str">
        <f>VLOOKUP(A1865,'Medical Examinations'!A1865:J4199,7,FALSE)</f>
        <v>No</v>
      </c>
      <c r="G1865" s="41" t="str">
        <f>VLOOKUP(A1865,'Medical Examinations'!A1865:J4199,8,FALSE)</f>
        <v>No</v>
      </c>
      <c r="H1865" s="41">
        <f>VLOOKUP(A1865,'Medical Examinations'!A1865:J4199,9,FALSE)</f>
        <v>0</v>
      </c>
      <c r="I1865" s="41" t="str">
        <f>VLOOKUP(A1865,'Medical Examinations'!A1865:J4199,10,FALSE)</f>
        <v>No</v>
      </c>
      <c r="J1865" s="41" t="str">
        <f>VLOOKUP(A1865,'Medical Examinations'!A1865:J4199,3,FALSE)</f>
        <v>Overweight</v>
      </c>
      <c r="K1865" s="41" t="str">
        <f>VLOOKUP(A1865,'Medical Examinations'!A1865:J4199,5,FALSE)</f>
        <v>Prediabetese</v>
      </c>
      <c r="L1865" s="42">
        <f>VLOOKUP(Healthcare!A1865,'Hospitalisation Details'!A1865:L4207,6,FALSE)</f>
        <v>34633</v>
      </c>
      <c r="M1865" s="43">
        <f>VLOOKUP(A1865,'Hospitalisation Details'!A1865:L4207,9,FALSE)</f>
        <v>4340.4399999999996</v>
      </c>
      <c r="N1865" s="40" t="str">
        <f>VLOOKUP(Healthcare!A1865,'Hospitalisation Details'!A1865:L4207,10,FALSE)</f>
        <v>tier - 2</v>
      </c>
      <c r="O1865" s="41" t="str">
        <f>VLOOKUP(A1865,'Hospitalisation Details'!A1864:L4207,11,FALSE)</f>
        <v>tier - 1</v>
      </c>
      <c r="P1865" s="41" t="str">
        <f>VLOOKUP(A1865,'Hospitalisation Details'!A1864:L4207,12)</f>
        <v>R1013</v>
      </c>
      <c r="Q1865" s="44">
        <f ca="1">VLOOKUP(A1865,'Hospitalisation Details'!A1864:L4207,7,FALSE)</f>
        <v>31</v>
      </c>
    </row>
    <row r="1866" spans="1:17" ht="15.5" x14ac:dyDescent="0.35">
      <c r="A1866" s="29" t="s">
        <v>499</v>
      </c>
      <c r="B1866" s="30" t="str">
        <f>VLOOKUP(A1866,'Customer Names'!A1866:E4200,3,FALSE)</f>
        <v>Kelly</v>
      </c>
      <c r="C1866" s="31">
        <f>VLOOKUP(A1866,'Medical Examinations'!A1866:J4200,2,FALSE)</f>
        <v>28.88</v>
      </c>
      <c r="D1866" s="30">
        <f>VLOOKUP(A1866,'Medical Examinations'!A1866:J4200,4,FALSE)</f>
        <v>4.96</v>
      </c>
      <c r="E1866" s="32" t="str">
        <f>VLOOKUP(A1866,'Medical Examinations'!A1866:J4200,6,FALSE)</f>
        <v>No</v>
      </c>
      <c r="F1866" s="33" t="str">
        <f>VLOOKUP(A1866,'Medical Examinations'!A1866:J4200,7,FALSE)</f>
        <v>No</v>
      </c>
      <c r="G1866" s="33" t="str">
        <f>VLOOKUP(A1866,'Medical Examinations'!A1866:J4200,8,FALSE)</f>
        <v>No</v>
      </c>
      <c r="H1866" s="33">
        <f>VLOOKUP(A1866,'Medical Examinations'!A1866:J4200,9,FALSE)</f>
        <v>0</v>
      </c>
      <c r="I1866" s="33" t="str">
        <f>VLOOKUP(A1866,'Medical Examinations'!A1866:J4200,10,FALSE)</f>
        <v>No</v>
      </c>
      <c r="J1866" s="33" t="str">
        <f>VLOOKUP(A1866,'Medical Examinations'!A1866:J4200,3,FALSE)</f>
        <v>Overweight</v>
      </c>
      <c r="K1866" s="33" t="str">
        <f>VLOOKUP(A1866,'Medical Examinations'!A1866:J4200,5,FALSE)</f>
        <v>Normal</v>
      </c>
      <c r="L1866" s="34">
        <f>VLOOKUP(Healthcare!A1866,'Hospitalisation Details'!A1866:L4208,6,FALSE)</f>
        <v>34640</v>
      </c>
      <c r="M1866" s="35">
        <f>VLOOKUP(A1866,'Hospitalisation Details'!A1866:L4208,9,FALSE)</f>
        <v>4337.74</v>
      </c>
      <c r="N1866" s="32" t="str">
        <f>VLOOKUP(Healthcare!A1866,'Hospitalisation Details'!A1866:L4208,10,FALSE)</f>
        <v>tier - 2</v>
      </c>
      <c r="O1866" s="33" t="str">
        <f>VLOOKUP(A1866,'Hospitalisation Details'!A1865:L4208,11,FALSE)</f>
        <v>tier - 1</v>
      </c>
      <c r="P1866" s="33" t="str">
        <f>VLOOKUP(A1866,'Hospitalisation Details'!A1865:L4208,12)</f>
        <v>R1024</v>
      </c>
      <c r="Q1866" s="36">
        <f ca="1">VLOOKUP(A1866,'Hospitalisation Details'!A1865:L4208,7,FALSE)</f>
        <v>31</v>
      </c>
    </row>
    <row r="1867" spans="1:17" ht="15.5" x14ac:dyDescent="0.35">
      <c r="A1867" s="37" t="s">
        <v>498</v>
      </c>
      <c r="B1867" s="38" t="str">
        <f>VLOOKUP(A1867,'Customer Names'!A1867:E4201,3,FALSE)</f>
        <v>Lapp</v>
      </c>
      <c r="C1867" s="39">
        <f>VLOOKUP(A1867,'Medical Examinations'!A1867:J4201,2,FALSE)</f>
        <v>35.814999999999998</v>
      </c>
      <c r="D1867" s="38">
        <f>VLOOKUP(A1867,'Medical Examinations'!A1867:J4201,4,FALSE)</f>
        <v>5.1100000000000003</v>
      </c>
      <c r="E1867" s="40" t="str">
        <f>VLOOKUP(A1867,'Medical Examinations'!A1867:J4201,6,FALSE)</f>
        <v>Yes</v>
      </c>
      <c r="F1867" s="41" t="str">
        <f>VLOOKUP(A1867,'Medical Examinations'!A1867:J4201,7,FALSE)</f>
        <v>No</v>
      </c>
      <c r="G1867" s="41" t="str">
        <f>VLOOKUP(A1867,'Medical Examinations'!A1867:J4201,8,FALSE)</f>
        <v>No</v>
      </c>
      <c r="H1867" s="41">
        <f>VLOOKUP(A1867,'Medical Examinations'!A1867:J4201,9,FALSE)</f>
        <v>1</v>
      </c>
      <c r="I1867" s="41" t="str">
        <f>VLOOKUP(A1867,'Medical Examinations'!A1867:J4201,10,FALSE)</f>
        <v>No</v>
      </c>
      <c r="J1867" s="41" t="str">
        <f>VLOOKUP(A1867,'Medical Examinations'!A1867:J4201,3,FALSE)</f>
        <v>Obesity</v>
      </c>
      <c r="K1867" s="41" t="str">
        <f>VLOOKUP(A1867,'Medical Examinations'!A1867:J4201,5,FALSE)</f>
        <v>Normal</v>
      </c>
      <c r="L1867" s="42">
        <f>VLOOKUP(Healthcare!A1867,'Hospitalisation Details'!A1867:L4209,6,FALSE)</f>
        <v>36148</v>
      </c>
      <c r="M1867" s="43">
        <f>VLOOKUP(A1867,'Hospitalisation Details'!A1867:L4209,9,FALSE)</f>
        <v>4320.41</v>
      </c>
      <c r="N1867" s="40" t="str">
        <f>VLOOKUP(Healthcare!A1867,'Hospitalisation Details'!A1867:L4209,10,FALSE)</f>
        <v>tier - 2</v>
      </c>
      <c r="O1867" s="41" t="str">
        <f>VLOOKUP(A1867,'Hospitalisation Details'!A1866:L4209,11,FALSE)</f>
        <v>tier - 1</v>
      </c>
      <c r="P1867" s="41" t="str">
        <f>VLOOKUP(A1867,'Hospitalisation Details'!A1866:L4209,12)</f>
        <v>R1012</v>
      </c>
      <c r="Q1867" s="44">
        <f ca="1">VLOOKUP(A1867,'Hospitalisation Details'!A1866:L4209,7,FALSE)</f>
        <v>27</v>
      </c>
    </row>
    <row r="1868" spans="1:17" ht="15.5" x14ac:dyDescent="0.35">
      <c r="A1868" s="29" t="s">
        <v>497</v>
      </c>
      <c r="B1868" s="30" t="str">
        <f>VLOOKUP(A1868,'Customer Names'!A1868:E4202,3,FALSE)</f>
        <v>Burke</v>
      </c>
      <c r="C1868" s="31">
        <f>VLOOKUP(A1868,'Medical Examinations'!A1868:J4202,2,FALSE)</f>
        <v>21.28</v>
      </c>
      <c r="D1868" s="30">
        <f>VLOOKUP(A1868,'Medical Examinations'!A1868:J4202,4,FALSE)</f>
        <v>4.05</v>
      </c>
      <c r="E1868" s="32" t="str">
        <f>VLOOKUP(A1868,'Medical Examinations'!A1868:J4202,6,FALSE)</f>
        <v>No</v>
      </c>
      <c r="F1868" s="33" t="str">
        <f>VLOOKUP(A1868,'Medical Examinations'!A1868:J4202,7,FALSE)</f>
        <v>Yes</v>
      </c>
      <c r="G1868" s="33" t="str">
        <f>VLOOKUP(A1868,'Medical Examinations'!A1868:J4202,8,FALSE)</f>
        <v>No</v>
      </c>
      <c r="H1868" s="33">
        <f>VLOOKUP(A1868,'Medical Examinations'!A1868:J4202,9,FALSE)</f>
        <v>1</v>
      </c>
      <c r="I1868" s="33" t="str">
        <f>VLOOKUP(A1868,'Medical Examinations'!A1868:J4202,10,FALSE)</f>
        <v>No</v>
      </c>
      <c r="J1868" s="33" t="str">
        <f>VLOOKUP(A1868,'Medical Examinations'!A1868:J4202,3,FALSE)</f>
        <v>Normal weight</v>
      </c>
      <c r="K1868" s="33" t="str">
        <f>VLOOKUP(A1868,'Medical Examinations'!A1868:J4202,5,FALSE)</f>
        <v>Normal</v>
      </c>
      <c r="L1868" s="34">
        <f>VLOOKUP(Healthcare!A1868,'Hospitalisation Details'!A1868:L4210,6,FALSE)</f>
        <v>36855</v>
      </c>
      <c r="M1868" s="35">
        <f>VLOOKUP(A1868,'Hospitalisation Details'!A1868:L4210,9,FALSE)</f>
        <v>4296.2700000000004</v>
      </c>
      <c r="N1868" s="32" t="str">
        <f>VLOOKUP(Healthcare!A1868,'Hospitalisation Details'!A1868:L4210,10,FALSE)</f>
        <v>tier - 2</v>
      </c>
      <c r="O1868" s="33" t="str">
        <f>VLOOKUP(A1868,'Hospitalisation Details'!A1867:L4210,11,FALSE)</f>
        <v>tier - 3</v>
      </c>
      <c r="P1868" s="33" t="str">
        <f>VLOOKUP(A1868,'Hospitalisation Details'!A1867:L4210,12)</f>
        <v>R1012</v>
      </c>
      <c r="Q1868" s="36">
        <f ca="1">VLOOKUP(A1868,'Hospitalisation Details'!A1867:L4210,7,FALSE)</f>
        <v>25</v>
      </c>
    </row>
    <row r="1869" spans="1:17" ht="15.5" x14ac:dyDescent="0.35">
      <c r="A1869" s="37" t="s">
        <v>496</v>
      </c>
      <c r="B1869" s="38" t="str">
        <f>VLOOKUP(A1869,'Customer Names'!A1869:E4203,3,FALSE)</f>
        <v>Barry</v>
      </c>
      <c r="C1869" s="39">
        <f>VLOOKUP(A1869,'Medical Examinations'!A1869:J4203,2,FALSE)</f>
        <v>33.81</v>
      </c>
      <c r="D1869" s="38">
        <f>VLOOKUP(A1869,'Medical Examinations'!A1869:J4203,4,FALSE)</f>
        <v>6.49</v>
      </c>
      <c r="E1869" s="40" t="str">
        <f>VLOOKUP(A1869,'Medical Examinations'!A1869:J4203,6,FALSE)</f>
        <v>No</v>
      </c>
      <c r="F1869" s="41" t="str">
        <f>VLOOKUP(A1869,'Medical Examinations'!A1869:J4203,7,FALSE)</f>
        <v>No</v>
      </c>
      <c r="G1869" s="41" t="str">
        <f>VLOOKUP(A1869,'Medical Examinations'!A1869:J4203,8,FALSE)</f>
        <v>Yes</v>
      </c>
      <c r="H1869" s="41">
        <f>VLOOKUP(A1869,'Medical Examinations'!A1869:J4203,9,FALSE)</f>
        <v>1</v>
      </c>
      <c r="I1869" s="41" t="str">
        <f>VLOOKUP(A1869,'Medical Examinations'!A1869:J4203,10,FALSE)</f>
        <v>No</v>
      </c>
      <c r="J1869" s="41" t="str">
        <f>VLOOKUP(A1869,'Medical Examinations'!A1869:J4203,3,FALSE)</f>
        <v>Obesity</v>
      </c>
      <c r="K1869" s="41" t="str">
        <f>VLOOKUP(A1869,'Medical Examinations'!A1869:J4203,5,FALSE)</f>
        <v>Diabetese</v>
      </c>
      <c r="L1869" s="42">
        <f>VLOOKUP(Healthcare!A1869,'Hospitalisation Details'!A1869:L4211,6,FALSE)</f>
        <v>37780</v>
      </c>
      <c r="M1869" s="43">
        <f>VLOOKUP(A1869,'Hospitalisation Details'!A1869:L4211,9,FALSE)</f>
        <v>4278.55</v>
      </c>
      <c r="N1869" s="40" t="str">
        <f>VLOOKUP(Healthcare!A1869,'Hospitalisation Details'!A1869:L4211,10,FALSE)</f>
        <v>tier - 2</v>
      </c>
      <c r="O1869" s="41" t="str">
        <f>VLOOKUP(A1869,'Hospitalisation Details'!A1868:L4211,11,FALSE)</f>
        <v>tier - 1</v>
      </c>
      <c r="P1869" s="41" t="str">
        <f>VLOOKUP(A1869,'Hospitalisation Details'!A1868:L4211,12)</f>
        <v>R1021</v>
      </c>
      <c r="Q1869" s="44">
        <f ca="1">VLOOKUP(A1869,'Hospitalisation Details'!A1868:L4211,7,FALSE)</f>
        <v>23</v>
      </c>
    </row>
    <row r="1870" spans="1:17" ht="15.5" x14ac:dyDescent="0.35">
      <c r="A1870" s="29" t="s">
        <v>495</v>
      </c>
      <c r="B1870" s="30" t="str">
        <f>VLOOKUP(A1870,'Customer Names'!A1870:E4204,3,FALSE)</f>
        <v>McCormick</v>
      </c>
      <c r="C1870" s="31">
        <f>VLOOKUP(A1870,'Medical Examinations'!A1870:J4204,2,FALSE)</f>
        <v>44.22</v>
      </c>
      <c r="D1870" s="30">
        <f>VLOOKUP(A1870,'Medical Examinations'!A1870:J4204,4,FALSE)</f>
        <v>4.1900000000000004</v>
      </c>
      <c r="E1870" s="32" t="str">
        <f>VLOOKUP(A1870,'Medical Examinations'!A1870:J4204,6,FALSE)</f>
        <v>No</v>
      </c>
      <c r="F1870" s="33" t="str">
        <f>VLOOKUP(A1870,'Medical Examinations'!A1870:J4204,7,FALSE)</f>
        <v>No</v>
      </c>
      <c r="G1870" s="33" t="str">
        <f>VLOOKUP(A1870,'Medical Examinations'!A1870:J4204,8,FALSE)</f>
        <v>No</v>
      </c>
      <c r="H1870" s="33">
        <f>VLOOKUP(A1870,'Medical Examinations'!A1870:J4204,9,FALSE)</f>
        <v>1</v>
      </c>
      <c r="I1870" s="33" t="str">
        <f>VLOOKUP(A1870,'Medical Examinations'!A1870:J4204,10,FALSE)</f>
        <v>No</v>
      </c>
      <c r="J1870" s="33" t="str">
        <f>VLOOKUP(A1870,'Medical Examinations'!A1870:J4204,3,FALSE)</f>
        <v>Obesity</v>
      </c>
      <c r="K1870" s="33" t="str">
        <f>VLOOKUP(A1870,'Medical Examinations'!A1870:J4204,5,FALSE)</f>
        <v>Normal</v>
      </c>
      <c r="L1870" s="34">
        <f>VLOOKUP(Healthcare!A1870,'Hospitalisation Details'!A1870:L4212,6,FALSE)</f>
        <v>33773</v>
      </c>
      <c r="M1870" s="35">
        <f>VLOOKUP(A1870,'Hospitalisation Details'!A1870:L4212,9,FALSE)</f>
        <v>4266.17</v>
      </c>
      <c r="N1870" s="32" t="str">
        <f>VLOOKUP(Healthcare!A1870,'Hospitalisation Details'!A1870:L4212,10,FALSE)</f>
        <v>tier - 3</v>
      </c>
      <c r="O1870" s="33" t="str">
        <f>VLOOKUP(A1870,'Hospitalisation Details'!A1869:L4212,11,FALSE)</f>
        <v>tier - 2</v>
      </c>
      <c r="P1870" s="33" t="str">
        <f>VLOOKUP(A1870,'Hospitalisation Details'!A1869:L4212,12)</f>
        <v>R1013</v>
      </c>
      <c r="Q1870" s="36">
        <f ca="1">VLOOKUP(A1870,'Hospitalisation Details'!A1869:L4212,7,FALSE)</f>
        <v>34</v>
      </c>
    </row>
    <row r="1871" spans="1:17" ht="15.5" x14ac:dyDescent="0.35">
      <c r="A1871" s="37" t="s">
        <v>494</v>
      </c>
      <c r="B1871" s="38" t="str">
        <f>VLOOKUP(A1871,'Customer Names'!A1871:E4205,3,FALSE)</f>
        <v>McElroy</v>
      </c>
      <c r="C1871" s="39">
        <f>VLOOKUP(A1871,'Medical Examinations'!A1871:J4205,2,FALSE)</f>
        <v>15.46</v>
      </c>
      <c r="D1871" s="38">
        <f>VLOOKUP(A1871,'Medical Examinations'!A1871:J4205,4,FALSE)</f>
        <v>4.99</v>
      </c>
      <c r="E1871" s="40" t="str">
        <f>VLOOKUP(A1871,'Medical Examinations'!A1871:J4205,6,FALSE)</f>
        <v>Yes</v>
      </c>
      <c r="F1871" s="41" t="str">
        <f>VLOOKUP(A1871,'Medical Examinations'!A1871:J4205,7,FALSE)</f>
        <v>No</v>
      </c>
      <c r="G1871" s="41" t="str">
        <f>VLOOKUP(A1871,'Medical Examinations'!A1871:J4205,8,FALSE)</f>
        <v>Yes</v>
      </c>
      <c r="H1871" s="41">
        <f>VLOOKUP(A1871,'Medical Examinations'!A1871:J4205,9,FALSE)</f>
        <v>1</v>
      </c>
      <c r="I1871" s="41" t="str">
        <f>VLOOKUP(A1871,'Medical Examinations'!A1871:J4205,10,FALSE)</f>
        <v>No</v>
      </c>
      <c r="J1871" s="41" t="str">
        <f>VLOOKUP(A1871,'Medical Examinations'!A1871:J4205,3,FALSE)</f>
        <v>Underweight</v>
      </c>
      <c r="K1871" s="41" t="str">
        <f>VLOOKUP(A1871,'Medical Examinations'!A1871:J4205,5,FALSE)</f>
        <v>Normal</v>
      </c>
      <c r="L1871" s="42">
        <f>VLOOKUP(Healthcare!A1871,'Hospitalisation Details'!A1871:L4213,6,FALSE)</f>
        <v>34293</v>
      </c>
      <c r="M1871" s="43">
        <f>VLOOKUP(A1871,'Hospitalisation Details'!A1871:L4213,9,FALSE)</f>
        <v>4265.01</v>
      </c>
      <c r="N1871" s="40" t="str">
        <f>VLOOKUP(Healthcare!A1871,'Hospitalisation Details'!A1871:L4213,10,FALSE)</f>
        <v>tier - 2</v>
      </c>
      <c r="O1871" s="41" t="str">
        <f>VLOOKUP(A1871,'Hospitalisation Details'!A1870:L4213,11,FALSE)</f>
        <v>tier - 1</v>
      </c>
      <c r="P1871" s="41" t="str">
        <f>VLOOKUP(A1871,'Hospitalisation Details'!A1870:L4213,12)</f>
        <v>R1012</v>
      </c>
      <c r="Q1871" s="44">
        <f ca="1">VLOOKUP(A1871,'Hospitalisation Details'!A1870:L4213,7,FALSE)</f>
        <v>32</v>
      </c>
    </row>
    <row r="1872" spans="1:17" ht="15.5" x14ac:dyDescent="0.35">
      <c r="A1872" s="29" t="s">
        <v>493</v>
      </c>
      <c r="B1872" s="30" t="str">
        <f>VLOOKUP(A1872,'Customer Names'!A1872:E4206,3,FALSE)</f>
        <v>Coffed</v>
      </c>
      <c r="C1872" s="31">
        <f>VLOOKUP(A1872,'Medical Examinations'!A1872:J4206,2,FALSE)</f>
        <v>30.3</v>
      </c>
      <c r="D1872" s="30">
        <f>VLOOKUP(A1872,'Medical Examinations'!A1872:J4206,4,FALSE)</f>
        <v>4.7699999999999996</v>
      </c>
      <c r="E1872" s="32" t="str">
        <f>VLOOKUP(A1872,'Medical Examinations'!A1872:J4206,6,FALSE)</f>
        <v>Yes</v>
      </c>
      <c r="F1872" s="33" t="str">
        <f>VLOOKUP(A1872,'Medical Examinations'!A1872:J4206,7,FALSE)</f>
        <v>No</v>
      </c>
      <c r="G1872" s="33" t="str">
        <f>VLOOKUP(A1872,'Medical Examinations'!A1872:J4206,8,FALSE)</f>
        <v>No</v>
      </c>
      <c r="H1872" s="33">
        <f>VLOOKUP(A1872,'Medical Examinations'!A1872:J4206,9,FALSE)</f>
        <v>1</v>
      </c>
      <c r="I1872" s="33" t="str">
        <f>VLOOKUP(A1872,'Medical Examinations'!A1872:J4206,10,FALSE)</f>
        <v>No</v>
      </c>
      <c r="J1872" s="33" t="str">
        <f>VLOOKUP(A1872,'Medical Examinations'!A1872:J4206,3,FALSE)</f>
        <v>Obesity</v>
      </c>
      <c r="K1872" s="33" t="str">
        <f>VLOOKUP(A1872,'Medical Examinations'!A1872:J4206,5,FALSE)</f>
        <v>Normal</v>
      </c>
      <c r="L1872" s="34">
        <f>VLOOKUP(Healthcare!A1872,'Hospitalisation Details'!A1872:L4214,6,FALSE)</f>
        <v>34986</v>
      </c>
      <c r="M1872" s="35">
        <f>VLOOKUP(A1872,'Hospitalisation Details'!A1872:L4214,9,FALSE)</f>
        <v>4260.74</v>
      </c>
      <c r="N1872" s="32" t="str">
        <f>VLOOKUP(Healthcare!A1872,'Hospitalisation Details'!A1872:L4214,10,FALSE)</f>
        <v>tier - 3</v>
      </c>
      <c r="O1872" s="33" t="str">
        <f>VLOOKUP(A1872,'Hospitalisation Details'!A1871:L4214,11,FALSE)</f>
        <v>tier - 2</v>
      </c>
      <c r="P1872" s="33" t="str">
        <f>VLOOKUP(A1872,'Hospitalisation Details'!A1871:L4214,12)</f>
        <v>R1011</v>
      </c>
      <c r="Q1872" s="36">
        <f ca="1">VLOOKUP(A1872,'Hospitalisation Details'!A1871:L4214,7,FALSE)</f>
        <v>30</v>
      </c>
    </row>
    <row r="1873" spans="1:17" ht="15.5" x14ac:dyDescent="0.35">
      <c r="A1873" s="37" t="s">
        <v>492</v>
      </c>
      <c r="B1873" s="38" t="str">
        <f>VLOOKUP(A1873,'Customer Names'!A1873:E4207,3,FALSE)</f>
        <v>Estes</v>
      </c>
      <c r="C1873" s="39">
        <f>VLOOKUP(A1873,'Medical Examinations'!A1873:J4207,2,FALSE)</f>
        <v>16.670000000000002</v>
      </c>
      <c r="D1873" s="38">
        <f>VLOOKUP(A1873,'Medical Examinations'!A1873:J4207,4,FALSE)</f>
        <v>5.46</v>
      </c>
      <c r="E1873" s="40" t="str">
        <f>VLOOKUP(A1873,'Medical Examinations'!A1873:J4207,6,FALSE)</f>
        <v>No</v>
      </c>
      <c r="F1873" s="41" t="str">
        <f>VLOOKUP(A1873,'Medical Examinations'!A1873:J4207,7,FALSE)</f>
        <v>No</v>
      </c>
      <c r="G1873" s="41" t="str">
        <f>VLOOKUP(A1873,'Medical Examinations'!A1873:J4207,8,FALSE)</f>
        <v>No</v>
      </c>
      <c r="H1873" s="41">
        <f>VLOOKUP(A1873,'Medical Examinations'!A1873:J4207,9,FALSE)</f>
        <v>0</v>
      </c>
      <c r="I1873" s="41" t="str">
        <f>VLOOKUP(A1873,'Medical Examinations'!A1873:J4207,10,FALSE)</f>
        <v>No</v>
      </c>
      <c r="J1873" s="41" t="str">
        <f>VLOOKUP(A1873,'Medical Examinations'!A1873:J4207,3,FALSE)</f>
        <v>Underweight</v>
      </c>
      <c r="K1873" s="41" t="str">
        <f>VLOOKUP(A1873,'Medical Examinations'!A1873:J4207,5,FALSE)</f>
        <v>Normal</v>
      </c>
      <c r="L1873" s="42">
        <f>VLOOKUP(Healthcare!A1873,'Hospitalisation Details'!A1873:L4215,6,FALSE)</f>
        <v>33771</v>
      </c>
      <c r="M1873" s="43">
        <f>VLOOKUP(A1873,'Hospitalisation Details'!A1873:L4215,9,FALSE)</f>
        <v>4250.24</v>
      </c>
      <c r="N1873" s="40" t="str">
        <f>VLOOKUP(Healthcare!A1873,'Hospitalisation Details'!A1873:L4215,10,FALSE)</f>
        <v>tier - 2</v>
      </c>
      <c r="O1873" s="41" t="str">
        <f>VLOOKUP(A1873,'Hospitalisation Details'!A1872:L4215,11,FALSE)</f>
        <v>tier - 3</v>
      </c>
      <c r="P1873" s="41" t="str">
        <f>VLOOKUP(A1873,'Hospitalisation Details'!A1872:L4215,12)</f>
        <v>R1013</v>
      </c>
      <c r="Q1873" s="44">
        <f ca="1">VLOOKUP(A1873,'Hospitalisation Details'!A1872:L4215,7,FALSE)</f>
        <v>34</v>
      </c>
    </row>
    <row r="1874" spans="1:17" ht="15.5" x14ac:dyDescent="0.35">
      <c r="A1874" s="29" t="s">
        <v>491</v>
      </c>
      <c r="B1874" s="30" t="str">
        <f>VLOOKUP(A1874,'Customer Names'!A1874:E4208,3,FALSE)</f>
        <v>Miles</v>
      </c>
      <c r="C1874" s="31">
        <f>VLOOKUP(A1874,'Medical Examinations'!A1874:J4208,2,FALSE)</f>
        <v>28.594999999999999</v>
      </c>
      <c r="D1874" s="30">
        <f>VLOOKUP(A1874,'Medical Examinations'!A1874:J4208,4,FALSE)</f>
        <v>5.43</v>
      </c>
      <c r="E1874" s="32" t="str">
        <f>VLOOKUP(A1874,'Medical Examinations'!A1874:J4208,6,FALSE)</f>
        <v>No</v>
      </c>
      <c r="F1874" s="33" t="str">
        <f>VLOOKUP(A1874,'Medical Examinations'!A1874:J4208,7,FALSE)</f>
        <v>No</v>
      </c>
      <c r="G1874" s="33" t="str">
        <f>VLOOKUP(A1874,'Medical Examinations'!A1874:J4208,8,FALSE)</f>
        <v>No</v>
      </c>
      <c r="H1874" s="33">
        <f>VLOOKUP(A1874,'Medical Examinations'!A1874:J4208,9,FALSE)</f>
        <v>0</v>
      </c>
      <c r="I1874" s="33" t="str">
        <f>VLOOKUP(A1874,'Medical Examinations'!A1874:J4208,10,FALSE)</f>
        <v>No</v>
      </c>
      <c r="J1874" s="33" t="str">
        <f>VLOOKUP(A1874,'Medical Examinations'!A1874:J4208,3,FALSE)</f>
        <v>Overweight</v>
      </c>
      <c r="K1874" s="33" t="str">
        <f>VLOOKUP(A1874,'Medical Examinations'!A1874:J4208,5,FALSE)</f>
        <v>Normal</v>
      </c>
      <c r="L1874" s="34">
        <f>VLOOKUP(Healthcare!A1874,'Hospitalisation Details'!A1874:L4216,6,FALSE)</f>
        <v>33573</v>
      </c>
      <c r="M1874" s="35">
        <f>VLOOKUP(A1874,'Hospitalisation Details'!A1874:L4216,9,FALSE)</f>
        <v>4243.59</v>
      </c>
      <c r="N1874" s="32" t="str">
        <f>VLOOKUP(Healthcare!A1874,'Hospitalisation Details'!A1874:L4216,10,FALSE)</f>
        <v>tier - 3</v>
      </c>
      <c r="O1874" s="33" t="str">
        <f>VLOOKUP(A1874,'Hospitalisation Details'!A1873:L4216,11,FALSE)</f>
        <v>tier - 1</v>
      </c>
      <c r="P1874" s="33" t="str">
        <f>VLOOKUP(A1874,'Hospitalisation Details'!A1873:L4216,12)</f>
        <v>R1012</v>
      </c>
      <c r="Q1874" s="36">
        <f ca="1">VLOOKUP(A1874,'Hospitalisation Details'!A1873:L4216,7,FALSE)</f>
        <v>34</v>
      </c>
    </row>
    <row r="1875" spans="1:17" ht="15.5" x14ac:dyDescent="0.35">
      <c r="A1875" s="37" t="s">
        <v>490</v>
      </c>
      <c r="B1875" s="38" t="str">
        <f>VLOOKUP(A1875,'Customer Names'!A1875:E4209,3,FALSE)</f>
        <v>Zamore</v>
      </c>
      <c r="C1875" s="39">
        <f>VLOOKUP(A1875,'Medical Examinations'!A1875:J4209,2,FALSE)</f>
        <v>25.934999999999999</v>
      </c>
      <c r="D1875" s="38">
        <f>VLOOKUP(A1875,'Medical Examinations'!A1875:J4209,4,FALSE)</f>
        <v>4.29</v>
      </c>
      <c r="E1875" s="40" t="str">
        <f>VLOOKUP(A1875,'Medical Examinations'!A1875:J4209,6,FALSE)</f>
        <v>No</v>
      </c>
      <c r="F1875" s="41" t="str">
        <f>VLOOKUP(A1875,'Medical Examinations'!A1875:J4209,7,FALSE)</f>
        <v>No</v>
      </c>
      <c r="G1875" s="41" t="str">
        <f>VLOOKUP(A1875,'Medical Examinations'!A1875:J4209,8,FALSE)</f>
        <v>No</v>
      </c>
      <c r="H1875" s="41">
        <f>VLOOKUP(A1875,'Medical Examinations'!A1875:J4209,9,FALSE)</f>
        <v>0</v>
      </c>
      <c r="I1875" s="41" t="str">
        <f>VLOOKUP(A1875,'Medical Examinations'!A1875:J4209,10,FALSE)</f>
        <v>No</v>
      </c>
      <c r="J1875" s="41" t="str">
        <f>VLOOKUP(A1875,'Medical Examinations'!A1875:J4209,3,FALSE)</f>
        <v>Overweight</v>
      </c>
      <c r="K1875" s="41" t="str">
        <f>VLOOKUP(A1875,'Medical Examinations'!A1875:J4209,5,FALSE)</f>
        <v>Normal</v>
      </c>
      <c r="L1875" s="42">
        <f>VLOOKUP(Healthcare!A1875,'Hospitalisation Details'!A1875:L4217,6,FALSE)</f>
        <v>33545</v>
      </c>
      <c r="M1875" s="43">
        <f>VLOOKUP(A1875,'Hospitalisation Details'!A1875:L4217,9,FALSE)</f>
        <v>4239.8900000000003</v>
      </c>
      <c r="N1875" s="40" t="str">
        <f>VLOOKUP(Healthcare!A1875,'Hospitalisation Details'!A1875:L4217,10,FALSE)</f>
        <v>tier - 2</v>
      </c>
      <c r="O1875" s="41" t="str">
        <f>VLOOKUP(A1875,'Hospitalisation Details'!A1874:L4217,11,FALSE)</f>
        <v>tier - 2</v>
      </c>
      <c r="P1875" s="41" t="str">
        <f>VLOOKUP(A1875,'Hospitalisation Details'!A1874:L4217,12)</f>
        <v>R1012</v>
      </c>
      <c r="Q1875" s="44">
        <f ca="1">VLOOKUP(A1875,'Hospitalisation Details'!A1874:L4217,7,FALSE)</f>
        <v>34</v>
      </c>
    </row>
    <row r="1876" spans="1:17" ht="15.5" x14ac:dyDescent="0.35">
      <c r="A1876" s="29" t="s">
        <v>489</v>
      </c>
      <c r="B1876" s="30" t="str">
        <f>VLOOKUP(A1876,'Customer Names'!A1876:E4210,3,FALSE)</f>
        <v>Donaghy</v>
      </c>
      <c r="C1876" s="31">
        <f>VLOOKUP(A1876,'Medical Examinations'!A1876:J4210,2,FALSE)</f>
        <v>27.645</v>
      </c>
      <c r="D1876" s="30">
        <f>VLOOKUP(A1876,'Medical Examinations'!A1876:J4210,4,FALSE)</f>
        <v>5.25</v>
      </c>
      <c r="E1876" s="32" t="str">
        <f>VLOOKUP(A1876,'Medical Examinations'!A1876:J4210,6,FALSE)</f>
        <v>No</v>
      </c>
      <c r="F1876" s="33" t="str">
        <f>VLOOKUP(A1876,'Medical Examinations'!A1876:J4210,7,FALSE)</f>
        <v>No</v>
      </c>
      <c r="G1876" s="33" t="str">
        <f>VLOOKUP(A1876,'Medical Examinations'!A1876:J4210,8,FALSE)</f>
        <v>No</v>
      </c>
      <c r="H1876" s="33">
        <f>VLOOKUP(A1876,'Medical Examinations'!A1876:J4210,9,FALSE)</f>
        <v>1</v>
      </c>
      <c r="I1876" s="33" t="str">
        <f>VLOOKUP(A1876,'Medical Examinations'!A1876:J4210,10,FALSE)</f>
        <v>No</v>
      </c>
      <c r="J1876" s="33" t="str">
        <f>VLOOKUP(A1876,'Medical Examinations'!A1876:J4210,3,FALSE)</f>
        <v>Overweight</v>
      </c>
      <c r="K1876" s="33" t="str">
        <f>VLOOKUP(A1876,'Medical Examinations'!A1876:J4210,5,FALSE)</f>
        <v>Normal</v>
      </c>
      <c r="L1876" s="34">
        <f>VLOOKUP(Healthcare!A1876,'Hospitalisation Details'!A1876:L4218,6,FALSE)</f>
        <v>33782</v>
      </c>
      <c r="M1876" s="35">
        <f>VLOOKUP(A1876,'Hospitalisation Details'!A1876:L4218,9,FALSE)</f>
        <v>4237.13</v>
      </c>
      <c r="N1876" s="32" t="str">
        <f>VLOOKUP(Healthcare!A1876,'Hospitalisation Details'!A1876:L4218,10,FALSE)</f>
        <v>tier - 3</v>
      </c>
      <c r="O1876" s="33" t="str">
        <f>VLOOKUP(A1876,'Hospitalisation Details'!A1875:L4218,11,FALSE)</f>
        <v>tier - 1</v>
      </c>
      <c r="P1876" s="33" t="str">
        <f>VLOOKUP(A1876,'Hospitalisation Details'!A1875:L4218,12)</f>
        <v>R1016</v>
      </c>
      <c r="Q1876" s="36">
        <f ca="1">VLOOKUP(A1876,'Hospitalisation Details'!A1875:L4218,7,FALSE)</f>
        <v>34</v>
      </c>
    </row>
    <row r="1877" spans="1:17" ht="15.5" x14ac:dyDescent="0.35">
      <c r="A1877" s="37" t="s">
        <v>488</v>
      </c>
      <c r="B1877" s="38" t="str">
        <f>VLOOKUP(A1877,'Customer Names'!A1877:E4211,3,FALSE)</f>
        <v>Kennedy</v>
      </c>
      <c r="C1877" s="39">
        <f>VLOOKUP(A1877,'Medical Examinations'!A1877:J4211,2,FALSE)</f>
        <v>30.1</v>
      </c>
      <c r="D1877" s="38">
        <f>VLOOKUP(A1877,'Medical Examinations'!A1877:J4211,4,FALSE)</f>
        <v>4.04</v>
      </c>
      <c r="E1877" s="40" t="str">
        <f>VLOOKUP(A1877,'Medical Examinations'!A1877:J4211,6,FALSE)</f>
        <v>No</v>
      </c>
      <c r="F1877" s="41" t="str">
        <f>VLOOKUP(A1877,'Medical Examinations'!A1877:J4211,7,FALSE)</f>
        <v>No</v>
      </c>
      <c r="G1877" s="41" t="str">
        <f>VLOOKUP(A1877,'Medical Examinations'!A1877:J4211,8,FALSE)</f>
        <v>No</v>
      </c>
      <c r="H1877" s="41">
        <f>VLOOKUP(A1877,'Medical Examinations'!A1877:J4211,9,FALSE)</f>
        <v>1</v>
      </c>
      <c r="I1877" s="41" t="str">
        <f>VLOOKUP(A1877,'Medical Examinations'!A1877:J4211,10,FALSE)</f>
        <v>No</v>
      </c>
      <c r="J1877" s="41" t="str">
        <f>VLOOKUP(A1877,'Medical Examinations'!A1877:J4211,3,FALSE)</f>
        <v>Obesity</v>
      </c>
      <c r="K1877" s="41" t="str">
        <f>VLOOKUP(A1877,'Medical Examinations'!A1877:J4211,5,FALSE)</f>
        <v>Normal</v>
      </c>
      <c r="L1877" s="42">
        <f>VLOOKUP(Healthcare!A1877,'Hospitalisation Details'!A1877:L4219,6,FALSE)</f>
        <v>36143</v>
      </c>
      <c r="M1877" s="43">
        <f>VLOOKUP(A1877,'Hospitalisation Details'!A1877:L4219,9,FALSE)</f>
        <v>4234.93</v>
      </c>
      <c r="N1877" s="40" t="str">
        <f>VLOOKUP(Healthcare!A1877,'Hospitalisation Details'!A1877:L4219,10,FALSE)</f>
        <v>tier - 2</v>
      </c>
      <c r="O1877" s="41" t="str">
        <f>VLOOKUP(A1877,'Hospitalisation Details'!A1876:L4219,11,FALSE)</f>
        <v>tier - 1</v>
      </c>
      <c r="P1877" s="41" t="str">
        <f>VLOOKUP(A1877,'Hospitalisation Details'!A1876:L4219,12)</f>
        <v>R1011</v>
      </c>
      <c r="Q1877" s="44">
        <f ca="1">VLOOKUP(A1877,'Hospitalisation Details'!A1876:L4219,7,FALSE)</f>
        <v>27</v>
      </c>
    </row>
    <row r="1878" spans="1:17" ht="15.5" x14ac:dyDescent="0.35">
      <c r="A1878" s="29" t="s">
        <v>487</v>
      </c>
      <c r="B1878" s="30" t="str">
        <f>VLOOKUP(A1878,'Customer Names'!A1878:E4212,3,FALSE)</f>
        <v>Fiorini</v>
      </c>
      <c r="C1878" s="31">
        <f>VLOOKUP(A1878,'Medical Examinations'!A1878:J4212,2,FALSE)</f>
        <v>26.79</v>
      </c>
      <c r="D1878" s="30">
        <f>VLOOKUP(A1878,'Medical Examinations'!A1878:J4212,4,FALSE)</f>
        <v>5</v>
      </c>
      <c r="E1878" s="32" t="str">
        <f>VLOOKUP(A1878,'Medical Examinations'!A1878:J4212,6,FALSE)</f>
        <v>Yes</v>
      </c>
      <c r="F1878" s="33" t="str">
        <f>VLOOKUP(A1878,'Medical Examinations'!A1878:J4212,7,FALSE)</f>
        <v>No</v>
      </c>
      <c r="G1878" s="33" t="str">
        <f>VLOOKUP(A1878,'Medical Examinations'!A1878:J4212,8,FALSE)</f>
        <v>Yes</v>
      </c>
      <c r="H1878" s="33">
        <f>VLOOKUP(A1878,'Medical Examinations'!A1878:J4212,9,FALSE)</f>
        <v>1</v>
      </c>
      <c r="I1878" s="33" t="str">
        <f>VLOOKUP(A1878,'Medical Examinations'!A1878:J4212,10,FALSE)</f>
        <v>No</v>
      </c>
      <c r="J1878" s="33" t="str">
        <f>VLOOKUP(A1878,'Medical Examinations'!A1878:J4212,3,FALSE)</f>
        <v>Overweight</v>
      </c>
      <c r="K1878" s="33" t="str">
        <f>VLOOKUP(A1878,'Medical Examinations'!A1878:J4212,5,FALSE)</f>
        <v>Normal</v>
      </c>
      <c r="L1878" s="34">
        <f>VLOOKUP(Healthcare!A1878,'Hospitalisation Details'!A1878:L4220,6,FALSE)</f>
        <v>35679</v>
      </c>
      <c r="M1878" s="35">
        <f>VLOOKUP(A1878,'Hospitalisation Details'!A1878:L4220,9,FALSE)</f>
        <v>4189.1099999999997</v>
      </c>
      <c r="N1878" s="32" t="str">
        <f>VLOOKUP(Healthcare!A1878,'Hospitalisation Details'!A1878:L4220,10,FALSE)</f>
        <v>tier - 2</v>
      </c>
      <c r="O1878" s="33" t="str">
        <f>VLOOKUP(A1878,'Hospitalisation Details'!A1877:L4220,11,FALSE)</f>
        <v>tier - 2</v>
      </c>
      <c r="P1878" s="33" t="str">
        <f>VLOOKUP(A1878,'Hospitalisation Details'!A1877:L4220,12)</f>
        <v>R1012</v>
      </c>
      <c r="Q1878" s="36">
        <f ca="1">VLOOKUP(A1878,'Hospitalisation Details'!A1877:L4220,7,FALSE)</f>
        <v>29</v>
      </c>
    </row>
    <row r="1879" spans="1:17" ht="15.5" x14ac:dyDescent="0.35">
      <c r="A1879" s="37" t="s">
        <v>486</v>
      </c>
      <c r="B1879" s="38" t="str">
        <f>VLOOKUP(A1879,'Customer Names'!A1879:E4213,3,FALSE)</f>
        <v>Alexander</v>
      </c>
      <c r="C1879" s="39">
        <f>VLOOKUP(A1879,'Medical Examinations'!A1879:J4213,2,FALSE)</f>
        <v>27.1</v>
      </c>
      <c r="D1879" s="38">
        <f>VLOOKUP(A1879,'Medical Examinations'!A1879:J4213,4,FALSE)</f>
        <v>4.01</v>
      </c>
      <c r="E1879" s="40" t="str">
        <f>VLOOKUP(A1879,'Medical Examinations'!A1879:J4213,6,FALSE)</f>
        <v>Yes</v>
      </c>
      <c r="F1879" s="41" t="str">
        <f>VLOOKUP(A1879,'Medical Examinations'!A1879:J4213,7,FALSE)</f>
        <v>No</v>
      </c>
      <c r="G1879" s="41" t="str">
        <f>VLOOKUP(A1879,'Medical Examinations'!A1879:J4213,8,FALSE)</f>
        <v>No</v>
      </c>
      <c r="H1879" s="41">
        <f>VLOOKUP(A1879,'Medical Examinations'!A1879:J4213,9,FALSE)</f>
        <v>1</v>
      </c>
      <c r="I1879" s="41" t="str">
        <f>VLOOKUP(A1879,'Medical Examinations'!A1879:J4213,10,FALSE)</f>
        <v>No</v>
      </c>
      <c r="J1879" s="41" t="str">
        <f>VLOOKUP(A1879,'Medical Examinations'!A1879:J4213,3,FALSE)</f>
        <v>Overweight</v>
      </c>
      <c r="K1879" s="41" t="str">
        <f>VLOOKUP(A1879,'Medical Examinations'!A1879:J4213,5,FALSE)</f>
        <v>Normal</v>
      </c>
      <c r="L1879" s="42">
        <f>VLOOKUP(Healthcare!A1879,'Hospitalisation Details'!A1879:L4221,6,FALSE)</f>
        <v>34975</v>
      </c>
      <c r="M1879" s="43">
        <f>VLOOKUP(A1879,'Hospitalisation Details'!A1879:L4221,9,FALSE)</f>
        <v>4188.7299999999996</v>
      </c>
      <c r="N1879" s="40" t="str">
        <f>VLOOKUP(Healthcare!A1879,'Hospitalisation Details'!A1879:L4221,10,FALSE)</f>
        <v>tier - 2</v>
      </c>
      <c r="O1879" s="41" t="str">
        <f>VLOOKUP(A1879,'Hospitalisation Details'!A1878:L4221,11,FALSE)</f>
        <v>tier - 2</v>
      </c>
      <c r="P1879" s="41" t="str">
        <f>VLOOKUP(A1879,'Hospitalisation Details'!A1878:L4221,12)</f>
        <v>R1025</v>
      </c>
      <c r="Q1879" s="44">
        <f ca="1">VLOOKUP(A1879,'Hospitalisation Details'!A1878:L4221,7,FALSE)</f>
        <v>30</v>
      </c>
    </row>
    <row r="1880" spans="1:17" ht="15.5" x14ac:dyDescent="0.35">
      <c r="A1880" s="29" t="s">
        <v>485</v>
      </c>
      <c r="B1880" s="30" t="str">
        <f>VLOOKUP(A1880,'Customer Names'!A1880:E4214,3,FALSE)</f>
        <v>Watkins</v>
      </c>
      <c r="C1880" s="31">
        <f>VLOOKUP(A1880,'Medical Examinations'!A1880:J4214,2,FALSE)</f>
        <v>24.31</v>
      </c>
      <c r="D1880" s="30">
        <f>VLOOKUP(A1880,'Medical Examinations'!A1880:J4214,4,FALSE)</f>
        <v>5.4</v>
      </c>
      <c r="E1880" s="32" t="str">
        <f>VLOOKUP(A1880,'Medical Examinations'!A1880:J4214,6,FALSE)</f>
        <v>No</v>
      </c>
      <c r="F1880" s="33" t="str">
        <f>VLOOKUP(A1880,'Medical Examinations'!A1880:J4214,7,FALSE)</f>
        <v>No</v>
      </c>
      <c r="G1880" s="33" t="str">
        <f>VLOOKUP(A1880,'Medical Examinations'!A1880:J4214,8,FALSE)</f>
        <v>No</v>
      </c>
      <c r="H1880" s="33">
        <f>VLOOKUP(A1880,'Medical Examinations'!A1880:J4214,9,FALSE)</f>
        <v>0</v>
      </c>
      <c r="I1880" s="33" t="str">
        <f>VLOOKUP(A1880,'Medical Examinations'!A1880:J4214,10,FALSE)</f>
        <v>No</v>
      </c>
      <c r="J1880" s="33" t="str">
        <f>VLOOKUP(A1880,'Medical Examinations'!A1880:J4214,3,FALSE)</f>
        <v>Normal weight</v>
      </c>
      <c r="K1880" s="33" t="str">
        <f>VLOOKUP(A1880,'Medical Examinations'!A1880:J4214,5,FALSE)</f>
        <v>Normal</v>
      </c>
      <c r="L1880" s="34">
        <f>VLOOKUP(Healthcare!A1880,'Hospitalisation Details'!A1880:L4222,6,FALSE)</f>
        <v>36336</v>
      </c>
      <c r="M1880" s="35">
        <f>VLOOKUP(A1880,'Hospitalisation Details'!A1880:L4222,9,FALSE)</f>
        <v>4185.1000000000004</v>
      </c>
      <c r="N1880" s="32" t="str">
        <f>VLOOKUP(Healthcare!A1880,'Hospitalisation Details'!A1880:L4222,10,FALSE)</f>
        <v>tier - 2</v>
      </c>
      <c r="O1880" s="33" t="str">
        <f>VLOOKUP(A1880,'Hospitalisation Details'!A1879:L4222,11,FALSE)</f>
        <v>tier - 3</v>
      </c>
      <c r="P1880" s="33" t="str">
        <f>VLOOKUP(A1880,'Hospitalisation Details'!A1879:L4222,12)</f>
        <v>R1013</v>
      </c>
      <c r="Q1880" s="36">
        <f ca="1">VLOOKUP(A1880,'Hospitalisation Details'!A1879:L4222,7,FALSE)</f>
        <v>27</v>
      </c>
    </row>
    <row r="1881" spans="1:17" ht="15.5" x14ac:dyDescent="0.35">
      <c r="A1881" s="37" t="s">
        <v>484</v>
      </c>
      <c r="B1881" s="38" t="str">
        <f>VLOOKUP(A1881,'Customer Names'!A1881:E4215,3,FALSE)</f>
        <v>Cassel</v>
      </c>
      <c r="C1881" s="39">
        <f>VLOOKUP(A1881,'Medical Examinations'!A1881:J4215,2,FALSE)</f>
        <v>15.53</v>
      </c>
      <c r="D1881" s="38">
        <f>VLOOKUP(A1881,'Medical Examinations'!A1881:J4215,4,FALSE)</f>
        <v>5.81</v>
      </c>
      <c r="E1881" s="40" t="str">
        <f>VLOOKUP(A1881,'Medical Examinations'!A1881:J4215,6,FALSE)</f>
        <v>No</v>
      </c>
      <c r="F1881" s="41" t="str">
        <f>VLOOKUP(A1881,'Medical Examinations'!A1881:J4215,7,FALSE)</f>
        <v>No</v>
      </c>
      <c r="G1881" s="41" t="str">
        <f>VLOOKUP(A1881,'Medical Examinations'!A1881:J4215,8,FALSE)</f>
        <v>No</v>
      </c>
      <c r="H1881" s="41">
        <f>VLOOKUP(A1881,'Medical Examinations'!A1881:J4215,9,FALSE)</f>
        <v>1</v>
      </c>
      <c r="I1881" s="41" t="str">
        <f>VLOOKUP(A1881,'Medical Examinations'!A1881:J4215,10,FALSE)</f>
        <v>No</v>
      </c>
      <c r="J1881" s="41" t="str">
        <f>VLOOKUP(A1881,'Medical Examinations'!A1881:J4215,3,FALSE)</f>
        <v>Underweight</v>
      </c>
      <c r="K1881" s="41" t="str">
        <f>VLOOKUP(A1881,'Medical Examinations'!A1881:J4215,5,FALSE)</f>
        <v>Prediabetese</v>
      </c>
      <c r="L1881" s="42">
        <f>VLOOKUP(Healthcare!A1881,'Hospitalisation Details'!A1881:L4223,6,FALSE)</f>
        <v>34593</v>
      </c>
      <c r="M1881" s="43">
        <f>VLOOKUP(A1881,'Hospitalisation Details'!A1881:L4223,9,FALSE)</f>
        <v>4163.21</v>
      </c>
      <c r="N1881" s="40" t="str">
        <f>VLOOKUP(Healthcare!A1881,'Hospitalisation Details'!A1881:L4223,10,FALSE)</f>
        <v>tier - 2</v>
      </c>
      <c r="O1881" s="41" t="str">
        <f>VLOOKUP(A1881,'Hospitalisation Details'!A1880:L4223,11,FALSE)</f>
        <v>tier - 2</v>
      </c>
      <c r="P1881" s="41" t="str">
        <f>VLOOKUP(A1881,'Hospitalisation Details'!A1880:L4223,12)</f>
        <v>R1012</v>
      </c>
      <c r="Q1881" s="44">
        <f ca="1">VLOOKUP(A1881,'Hospitalisation Details'!A1880:L4223,7,FALSE)</f>
        <v>31</v>
      </c>
    </row>
    <row r="1882" spans="1:17" ht="15.5" x14ac:dyDescent="0.35">
      <c r="A1882" s="29" t="s">
        <v>483</v>
      </c>
      <c r="B1882" s="30" t="str">
        <f>VLOOKUP(A1882,'Customer Names'!A1882:E4216,3,FALSE)</f>
        <v>Ferguson</v>
      </c>
      <c r="C1882" s="31">
        <f>VLOOKUP(A1882,'Medical Examinations'!A1882:J4216,2,FALSE)</f>
        <v>30.7</v>
      </c>
      <c r="D1882" s="30">
        <f>VLOOKUP(A1882,'Medical Examinations'!A1882:J4216,4,FALSE)</f>
        <v>5.82</v>
      </c>
      <c r="E1882" s="32" t="str">
        <f>VLOOKUP(A1882,'Medical Examinations'!A1882:J4216,6,FALSE)</f>
        <v>No</v>
      </c>
      <c r="F1882" s="33" t="str">
        <f>VLOOKUP(A1882,'Medical Examinations'!A1882:J4216,7,FALSE)</f>
        <v>No</v>
      </c>
      <c r="G1882" s="33" t="str">
        <f>VLOOKUP(A1882,'Medical Examinations'!A1882:J4216,8,FALSE)</f>
        <v>No</v>
      </c>
      <c r="H1882" s="33">
        <f>VLOOKUP(A1882,'Medical Examinations'!A1882:J4216,9,FALSE)</f>
        <v>1</v>
      </c>
      <c r="I1882" s="33" t="str">
        <f>VLOOKUP(A1882,'Medical Examinations'!A1882:J4216,10,FALSE)</f>
        <v>No</v>
      </c>
      <c r="J1882" s="33" t="str">
        <f>VLOOKUP(A1882,'Medical Examinations'!A1882:J4216,3,FALSE)</f>
        <v>Obesity</v>
      </c>
      <c r="K1882" s="33" t="str">
        <f>VLOOKUP(A1882,'Medical Examinations'!A1882:J4216,5,FALSE)</f>
        <v>Prediabetese</v>
      </c>
      <c r="L1882" s="34">
        <f>VLOOKUP(Healthcare!A1882,'Hospitalisation Details'!A1882:L4224,6,FALSE)</f>
        <v>36125</v>
      </c>
      <c r="M1882" s="35">
        <f>VLOOKUP(A1882,'Hospitalisation Details'!A1882:L4224,9,FALSE)</f>
        <v>4154.97</v>
      </c>
      <c r="N1882" s="32" t="str">
        <f>VLOOKUP(Healthcare!A1882,'Hospitalisation Details'!A1882:L4224,10,FALSE)</f>
        <v>tier - 2</v>
      </c>
      <c r="O1882" s="33" t="str">
        <f>VLOOKUP(A1882,'Hospitalisation Details'!A1881:L4224,11,FALSE)</f>
        <v>tier - 1</v>
      </c>
      <c r="P1882" s="33" t="str">
        <f>VLOOKUP(A1882,'Hospitalisation Details'!A1881:L4224,12)</f>
        <v>R1012</v>
      </c>
      <c r="Q1882" s="36">
        <f ca="1">VLOOKUP(A1882,'Hospitalisation Details'!A1881:L4224,7,FALSE)</f>
        <v>27</v>
      </c>
    </row>
    <row r="1883" spans="1:17" ht="15.5" x14ac:dyDescent="0.35">
      <c r="A1883" s="37" t="s">
        <v>482</v>
      </c>
      <c r="B1883" s="38" t="str">
        <f>VLOOKUP(A1883,'Customer Names'!A1883:E4217,3,FALSE)</f>
        <v>O'Sullivan</v>
      </c>
      <c r="C1883" s="39">
        <f>VLOOKUP(A1883,'Medical Examinations'!A1883:J4217,2,FALSE)</f>
        <v>33.33</v>
      </c>
      <c r="D1883" s="38">
        <f>VLOOKUP(A1883,'Medical Examinations'!A1883:J4217,4,FALSE)</f>
        <v>4.82</v>
      </c>
      <c r="E1883" s="40" t="str">
        <f>VLOOKUP(A1883,'Medical Examinations'!A1883:J4217,6,FALSE)</f>
        <v>No</v>
      </c>
      <c r="F1883" s="41" t="str">
        <f>VLOOKUP(A1883,'Medical Examinations'!A1883:J4217,7,FALSE)</f>
        <v>No</v>
      </c>
      <c r="G1883" s="41" t="str">
        <f>VLOOKUP(A1883,'Medical Examinations'!A1883:J4217,8,FALSE)</f>
        <v>No</v>
      </c>
      <c r="H1883" s="41">
        <f>VLOOKUP(A1883,'Medical Examinations'!A1883:J4217,9,FALSE)</f>
        <v>1</v>
      </c>
      <c r="I1883" s="41" t="str">
        <f>VLOOKUP(A1883,'Medical Examinations'!A1883:J4217,10,FALSE)</f>
        <v>No</v>
      </c>
      <c r="J1883" s="41" t="str">
        <f>VLOOKUP(A1883,'Medical Examinations'!A1883:J4217,3,FALSE)</f>
        <v>Obesity</v>
      </c>
      <c r="K1883" s="41" t="str">
        <f>VLOOKUP(A1883,'Medical Examinations'!A1883:J4217,5,FALSE)</f>
        <v>Normal</v>
      </c>
      <c r="L1883" s="42">
        <f>VLOOKUP(Healthcare!A1883,'Hospitalisation Details'!A1883:L4225,6,FALSE)</f>
        <v>33820</v>
      </c>
      <c r="M1883" s="43">
        <f>VLOOKUP(A1883,'Hospitalisation Details'!A1883:L4225,9,FALSE)</f>
        <v>4151.03</v>
      </c>
      <c r="N1883" s="40" t="str">
        <f>VLOOKUP(Healthcare!A1883,'Hospitalisation Details'!A1883:L4225,10,FALSE)</f>
        <v>tier - 2</v>
      </c>
      <c r="O1883" s="41" t="str">
        <f>VLOOKUP(A1883,'Hospitalisation Details'!A1882:L4225,11,FALSE)</f>
        <v>tier - 2</v>
      </c>
      <c r="P1883" s="41" t="str">
        <f>VLOOKUP(A1883,'Hospitalisation Details'!A1882:L4225,12)</f>
        <v>R1013</v>
      </c>
      <c r="Q1883" s="44">
        <f ca="1">VLOOKUP(A1883,'Hospitalisation Details'!A1882:L4225,7,FALSE)</f>
        <v>34</v>
      </c>
    </row>
    <row r="1884" spans="1:17" ht="15.5" x14ac:dyDescent="0.35">
      <c r="A1884" s="29" t="s">
        <v>481</v>
      </c>
      <c r="B1884" s="30" t="str">
        <f>VLOOKUP(A1884,'Customer Names'!A1884:E4218,3,FALSE)</f>
        <v>Chepkirui</v>
      </c>
      <c r="C1884" s="31">
        <f>VLOOKUP(A1884,'Medical Examinations'!A1884:J4218,2,FALSE)</f>
        <v>32.4</v>
      </c>
      <c r="D1884" s="30">
        <f>VLOOKUP(A1884,'Medical Examinations'!A1884:J4218,4,FALSE)</f>
        <v>5.08</v>
      </c>
      <c r="E1884" s="32" t="str">
        <f>VLOOKUP(A1884,'Medical Examinations'!A1884:J4218,6,FALSE)</f>
        <v>No</v>
      </c>
      <c r="F1884" s="33" t="str">
        <f>VLOOKUP(A1884,'Medical Examinations'!A1884:J4218,7,FALSE)</f>
        <v>No</v>
      </c>
      <c r="G1884" s="33" t="str">
        <f>VLOOKUP(A1884,'Medical Examinations'!A1884:J4218,8,FALSE)</f>
        <v>No</v>
      </c>
      <c r="H1884" s="33">
        <f>VLOOKUP(A1884,'Medical Examinations'!A1884:J4218,9,FALSE)</f>
        <v>1</v>
      </c>
      <c r="I1884" s="33" t="str">
        <f>VLOOKUP(A1884,'Medical Examinations'!A1884:J4218,10,FALSE)</f>
        <v>No</v>
      </c>
      <c r="J1884" s="33" t="str">
        <f>VLOOKUP(A1884,'Medical Examinations'!A1884:J4218,3,FALSE)</f>
        <v>Obesity</v>
      </c>
      <c r="K1884" s="33" t="str">
        <f>VLOOKUP(A1884,'Medical Examinations'!A1884:J4218,5,FALSE)</f>
        <v>Normal</v>
      </c>
      <c r="L1884" s="34">
        <f>VLOOKUP(Healthcare!A1884,'Hospitalisation Details'!A1884:L4226,6,FALSE)</f>
        <v>33783</v>
      </c>
      <c r="M1884" s="35">
        <f>VLOOKUP(A1884,'Hospitalisation Details'!A1884:L4226,9,FALSE)</f>
        <v>4149.74</v>
      </c>
      <c r="N1884" s="32" t="str">
        <f>VLOOKUP(Healthcare!A1884,'Hospitalisation Details'!A1884:L4226,10,FALSE)</f>
        <v>tier - 2</v>
      </c>
      <c r="O1884" s="33" t="str">
        <f>VLOOKUP(A1884,'Hospitalisation Details'!A1883:L4226,11,FALSE)</f>
        <v>tier - 1</v>
      </c>
      <c r="P1884" s="33" t="str">
        <f>VLOOKUP(A1884,'Hospitalisation Details'!A1883:L4226,12)</f>
        <v>R1011</v>
      </c>
      <c r="Q1884" s="36">
        <f ca="1">VLOOKUP(A1884,'Hospitalisation Details'!A1883:L4226,7,FALSE)</f>
        <v>34</v>
      </c>
    </row>
    <row r="1885" spans="1:17" ht="15.5" x14ac:dyDescent="0.35">
      <c r="A1885" s="37" t="s">
        <v>480</v>
      </c>
      <c r="B1885" s="38" t="str">
        <f>VLOOKUP(A1885,'Customer Names'!A1885:E4219,3,FALSE)</f>
        <v>Gurney</v>
      </c>
      <c r="C1885" s="39">
        <f>VLOOKUP(A1885,'Medical Examinations'!A1885:J4219,2,FALSE)</f>
        <v>27.93</v>
      </c>
      <c r="D1885" s="38">
        <f>VLOOKUP(A1885,'Medical Examinations'!A1885:J4219,4,FALSE)</f>
        <v>5.59</v>
      </c>
      <c r="E1885" s="40" t="str">
        <f>VLOOKUP(A1885,'Medical Examinations'!A1885:J4219,6,FALSE)</f>
        <v>No</v>
      </c>
      <c r="F1885" s="41" t="str">
        <f>VLOOKUP(A1885,'Medical Examinations'!A1885:J4219,7,FALSE)</f>
        <v>No</v>
      </c>
      <c r="G1885" s="41" t="str">
        <f>VLOOKUP(A1885,'Medical Examinations'!A1885:J4219,8,FALSE)</f>
        <v>No</v>
      </c>
      <c r="H1885" s="41">
        <f>VLOOKUP(A1885,'Medical Examinations'!A1885:J4219,9,FALSE)</f>
        <v>1</v>
      </c>
      <c r="I1885" s="41" t="str">
        <f>VLOOKUP(A1885,'Medical Examinations'!A1885:J4219,10,FALSE)</f>
        <v>No</v>
      </c>
      <c r="J1885" s="41" t="str">
        <f>VLOOKUP(A1885,'Medical Examinations'!A1885:J4219,3,FALSE)</f>
        <v>Overweight</v>
      </c>
      <c r="K1885" s="41" t="str">
        <f>VLOOKUP(A1885,'Medical Examinations'!A1885:J4219,5,FALSE)</f>
        <v>Normal</v>
      </c>
      <c r="L1885" s="42">
        <f>VLOOKUP(Healthcare!A1885,'Hospitalisation Details'!A1885:L4227,6,FALSE)</f>
        <v>33773</v>
      </c>
      <c r="M1885" s="43">
        <f>VLOOKUP(A1885,'Hospitalisation Details'!A1885:L4227,9,FALSE)</f>
        <v>4137.5200000000004</v>
      </c>
      <c r="N1885" s="40" t="str">
        <f>VLOOKUP(Healthcare!A1885,'Hospitalisation Details'!A1885:L4227,10,FALSE)</f>
        <v>tier - 2</v>
      </c>
      <c r="O1885" s="41" t="str">
        <f>VLOOKUP(A1885,'Hospitalisation Details'!A1884:L4227,11,FALSE)</f>
        <v>tier - 3</v>
      </c>
      <c r="P1885" s="41" t="str">
        <f>VLOOKUP(A1885,'Hospitalisation Details'!A1884:L4227,12)</f>
        <v>R1024</v>
      </c>
      <c r="Q1885" s="44">
        <f ca="1">VLOOKUP(A1885,'Hospitalisation Details'!A1884:L4227,7,FALSE)</f>
        <v>34</v>
      </c>
    </row>
    <row r="1886" spans="1:17" ht="15.5" x14ac:dyDescent="0.35">
      <c r="A1886" s="29" t="s">
        <v>479</v>
      </c>
      <c r="B1886" s="30" t="str">
        <f>VLOOKUP(A1886,'Customer Names'!A1886:E4220,3,FALSE)</f>
        <v>Francis</v>
      </c>
      <c r="C1886" s="31">
        <f>VLOOKUP(A1886,'Medical Examinations'!A1886:J4220,2,FALSE)</f>
        <v>21.754999999999999</v>
      </c>
      <c r="D1886" s="30">
        <f>VLOOKUP(A1886,'Medical Examinations'!A1886:J4220,4,FALSE)</f>
        <v>5.12</v>
      </c>
      <c r="E1886" s="32" t="str">
        <f>VLOOKUP(A1886,'Medical Examinations'!A1886:J4220,6,FALSE)</f>
        <v>No</v>
      </c>
      <c r="F1886" s="33" t="str">
        <f>VLOOKUP(A1886,'Medical Examinations'!A1886:J4220,7,FALSE)</f>
        <v>No</v>
      </c>
      <c r="G1886" s="33" t="str">
        <f>VLOOKUP(A1886,'Medical Examinations'!A1886:J4220,8,FALSE)</f>
        <v>No</v>
      </c>
      <c r="H1886" s="33">
        <f>VLOOKUP(A1886,'Medical Examinations'!A1886:J4220,9,FALSE)</f>
        <v>0</v>
      </c>
      <c r="I1886" s="33" t="str">
        <f>VLOOKUP(A1886,'Medical Examinations'!A1886:J4220,10,FALSE)</f>
        <v>No</v>
      </c>
      <c r="J1886" s="33" t="str">
        <f>VLOOKUP(A1886,'Medical Examinations'!A1886:J4220,3,FALSE)</f>
        <v>Normal weight</v>
      </c>
      <c r="K1886" s="33" t="str">
        <f>VLOOKUP(A1886,'Medical Examinations'!A1886:J4220,5,FALSE)</f>
        <v>Normal</v>
      </c>
      <c r="L1886" s="34">
        <f>VLOOKUP(Healthcare!A1886,'Hospitalisation Details'!A1886:L4228,6,FALSE)</f>
        <v>33456</v>
      </c>
      <c r="M1886" s="35">
        <f>VLOOKUP(A1886,'Hospitalisation Details'!A1886:L4228,9,FALSE)</f>
        <v>4134.08</v>
      </c>
      <c r="N1886" s="32" t="str">
        <f>VLOOKUP(Healthcare!A1886,'Hospitalisation Details'!A1886:L4228,10,FALSE)</f>
        <v>tier - 2</v>
      </c>
      <c r="O1886" s="33" t="str">
        <f>VLOOKUP(A1886,'Hospitalisation Details'!A1885:L4228,11,FALSE)</f>
        <v>tier - 1</v>
      </c>
      <c r="P1886" s="33" t="str">
        <f>VLOOKUP(A1886,'Hospitalisation Details'!A1885:L4228,12)</f>
        <v>R1012</v>
      </c>
      <c r="Q1886" s="36">
        <f ca="1">VLOOKUP(A1886,'Hospitalisation Details'!A1885:L4228,7,FALSE)</f>
        <v>35</v>
      </c>
    </row>
    <row r="1887" spans="1:17" ht="15.5" x14ac:dyDescent="0.35">
      <c r="A1887" s="37" t="s">
        <v>478</v>
      </c>
      <c r="B1887" s="38" t="str">
        <f>VLOOKUP(A1887,'Customer Names'!A1887:E4221,3,FALSE)</f>
        <v>Gruca</v>
      </c>
      <c r="C1887" s="39">
        <f>VLOOKUP(A1887,'Medical Examinations'!A1887:J4221,2,FALSE)</f>
        <v>25.934999999999999</v>
      </c>
      <c r="D1887" s="38">
        <f>VLOOKUP(A1887,'Medical Examinations'!A1887:J4221,4,FALSE)</f>
        <v>4.95</v>
      </c>
      <c r="E1887" s="40" t="str">
        <f>VLOOKUP(A1887,'Medical Examinations'!A1887:J4221,6,FALSE)</f>
        <v>No</v>
      </c>
      <c r="F1887" s="41" t="str">
        <f>VLOOKUP(A1887,'Medical Examinations'!A1887:J4221,7,FALSE)</f>
        <v>No</v>
      </c>
      <c r="G1887" s="41" t="str">
        <f>VLOOKUP(A1887,'Medical Examinations'!A1887:J4221,8,FALSE)</f>
        <v>No</v>
      </c>
      <c r="H1887" s="41">
        <f>VLOOKUP(A1887,'Medical Examinations'!A1887:J4221,9,FALSE)</f>
        <v>0</v>
      </c>
      <c r="I1887" s="41" t="str">
        <f>VLOOKUP(A1887,'Medical Examinations'!A1887:J4221,10,FALSE)</f>
        <v>No</v>
      </c>
      <c r="J1887" s="41" t="str">
        <f>VLOOKUP(A1887,'Medical Examinations'!A1887:J4221,3,FALSE)</f>
        <v>Overweight</v>
      </c>
      <c r="K1887" s="41" t="str">
        <f>VLOOKUP(A1887,'Medical Examinations'!A1887:J4221,5,FALSE)</f>
        <v>Normal</v>
      </c>
      <c r="L1887" s="42">
        <f>VLOOKUP(Healthcare!A1887,'Hospitalisation Details'!A1887:L4229,6,FALSE)</f>
        <v>34567</v>
      </c>
      <c r="M1887" s="43">
        <f>VLOOKUP(A1887,'Hospitalisation Details'!A1887:L4229,9,FALSE)</f>
        <v>4133.6400000000003</v>
      </c>
      <c r="N1887" s="40" t="str">
        <f>VLOOKUP(Healthcare!A1887,'Hospitalisation Details'!A1887:L4229,10,FALSE)</f>
        <v>tier - 2</v>
      </c>
      <c r="O1887" s="41" t="str">
        <f>VLOOKUP(A1887,'Hospitalisation Details'!A1886:L4229,11,FALSE)</f>
        <v>tier - 3</v>
      </c>
      <c r="P1887" s="41" t="str">
        <f>VLOOKUP(A1887,'Hospitalisation Details'!A1886:L4229,12)</f>
        <v>R1012</v>
      </c>
      <c r="Q1887" s="44">
        <f ca="1">VLOOKUP(A1887,'Hospitalisation Details'!A1886:L4229,7,FALSE)</f>
        <v>32</v>
      </c>
    </row>
    <row r="1888" spans="1:17" ht="15.5" x14ac:dyDescent="0.35">
      <c r="A1888" s="29" t="s">
        <v>477</v>
      </c>
      <c r="B1888" s="30" t="str">
        <f>VLOOKUP(A1888,'Customer Names'!A1888:E4222,3,FALSE)</f>
        <v>Rojas Alvarez</v>
      </c>
      <c r="C1888" s="31">
        <f>VLOOKUP(A1888,'Medical Examinations'!A1888:J4222,2,FALSE)</f>
        <v>31.5</v>
      </c>
      <c r="D1888" s="30">
        <f>VLOOKUP(A1888,'Medical Examinations'!A1888:J4222,4,FALSE)</f>
        <v>6.16</v>
      </c>
      <c r="E1888" s="32" t="str">
        <f>VLOOKUP(A1888,'Medical Examinations'!A1888:J4222,6,FALSE)</f>
        <v>No</v>
      </c>
      <c r="F1888" s="33" t="str">
        <f>VLOOKUP(A1888,'Medical Examinations'!A1888:J4222,7,FALSE)</f>
        <v>No</v>
      </c>
      <c r="G1888" s="33" t="str">
        <f>VLOOKUP(A1888,'Medical Examinations'!A1888:J4222,8,FALSE)</f>
        <v>No</v>
      </c>
      <c r="H1888" s="33">
        <f>VLOOKUP(A1888,'Medical Examinations'!A1888:J4222,9,FALSE)</f>
        <v>0</v>
      </c>
      <c r="I1888" s="33" t="str">
        <f>VLOOKUP(A1888,'Medical Examinations'!A1888:J4222,10,FALSE)</f>
        <v>No</v>
      </c>
      <c r="J1888" s="33" t="str">
        <f>VLOOKUP(A1888,'Medical Examinations'!A1888:J4222,3,FALSE)</f>
        <v>Obesity</v>
      </c>
      <c r="K1888" s="33" t="str">
        <f>VLOOKUP(A1888,'Medical Examinations'!A1888:J4222,5,FALSE)</f>
        <v>Prediabetese</v>
      </c>
      <c r="L1888" s="34">
        <f>VLOOKUP(Healthcare!A1888,'Hospitalisation Details'!A1888:L4230,6,FALSE)</f>
        <v>33221</v>
      </c>
      <c r="M1888" s="35">
        <f>VLOOKUP(A1888,'Hospitalisation Details'!A1888:L4230,9,FALSE)</f>
        <v>4076.5</v>
      </c>
      <c r="N1888" s="32" t="str">
        <f>VLOOKUP(Healthcare!A1888,'Hospitalisation Details'!A1888:L4230,10,FALSE)</f>
        <v>tier - 2</v>
      </c>
      <c r="O1888" s="33" t="str">
        <f>VLOOKUP(A1888,'Hospitalisation Details'!A1887:L4230,11,FALSE)</f>
        <v>tier - 3</v>
      </c>
      <c r="P1888" s="33" t="str">
        <f>VLOOKUP(A1888,'Hospitalisation Details'!A1887:L4230,12)</f>
        <v>R1011</v>
      </c>
      <c r="Q1888" s="36">
        <f ca="1">VLOOKUP(A1888,'Hospitalisation Details'!A1887:L4230,7,FALSE)</f>
        <v>35</v>
      </c>
    </row>
    <row r="1889" spans="1:17" ht="15.5" x14ac:dyDescent="0.35">
      <c r="A1889" s="37" t="s">
        <v>476</v>
      </c>
      <c r="B1889" s="38" t="str">
        <f>VLOOKUP(A1889,'Customer Names'!A1889:E4223,3,FALSE)</f>
        <v>Denton</v>
      </c>
      <c r="C1889" s="39">
        <f>VLOOKUP(A1889,'Medical Examinations'!A1889:J4223,2,FALSE)</f>
        <v>30.03</v>
      </c>
      <c r="D1889" s="38">
        <f>VLOOKUP(A1889,'Medical Examinations'!A1889:J4223,4,FALSE)</f>
        <v>6.41</v>
      </c>
      <c r="E1889" s="40" t="str">
        <f>VLOOKUP(A1889,'Medical Examinations'!A1889:J4223,6,FALSE)</f>
        <v>No</v>
      </c>
      <c r="F1889" s="41" t="str">
        <f>VLOOKUP(A1889,'Medical Examinations'!A1889:J4223,7,FALSE)</f>
        <v>No</v>
      </c>
      <c r="G1889" s="41" t="str">
        <f>VLOOKUP(A1889,'Medical Examinations'!A1889:J4223,8,FALSE)</f>
        <v>No</v>
      </c>
      <c r="H1889" s="41">
        <f>VLOOKUP(A1889,'Medical Examinations'!A1889:J4223,9,FALSE)</f>
        <v>0</v>
      </c>
      <c r="I1889" s="41" t="str">
        <f>VLOOKUP(A1889,'Medical Examinations'!A1889:J4223,10,FALSE)</f>
        <v>No</v>
      </c>
      <c r="J1889" s="41" t="str">
        <f>VLOOKUP(A1889,'Medical Examinations'!A1889:J4223,3,FALSE)</f>
        <v>Obesity</v>
      </c>
      <c r="K1889" s="41" t="str">
        <f>VLOOKUP(A1889,'Medical Examinations'!A1889:J4223,5,FALSE)</f>
        <v>Diabetese</v>
      </c>
      <c r="L1889" s="42">
        <f>VLOOKUP(Healthcare!A1889,'Hospitalisation Details'!A1889:L4231,6,FALSE)</f>
        <v>33208</v>
      </c>
      <c r="M1889" s="43">
        <f>VLOOKUP(A1889,'Hospitalisation Details'!A1889:L4231,9,FALSE)</f>
        <v>4074.45</v>
      </c>
      <c r="N1889" s="40" t="str">
        <f>VLOOKUP(Healthcare!A1889,'Hospitalisation Details'!A1889:L4231,10,FALSE)</f>
        <v>tier - 3</v>
      </c>
      <c r="O1889" s="41" t="str">
        <f>VLOOKUP(A1889,'Hospitalisation Details'!A1888:L4231,11,FALSE)</f>
        <v>tier - 2</v>
      </c>
      <c r="P1889" s="41" t="str">
        <f>VLOOKUP(A1889,'Hospitalisation Details'!A1888:L4231,12)</f>
        <v>R1013</v>
      </c>
      <c r="Q1889" s="44">
        <f ca="1">VLOOKUP(A1889,'Hospitalisation Details'!A1888:L4231,7,FALSE)</f>
        <v>35</v>
      </c>
    </row>
    <row r="1890" spans="1:17" ht="15.5" x14ac:dyDescent="0.35">
      <c r="A1890" s="29" t="s">
        <v>475</v>
      </c>
      <c r="B1890" s="30" t="str">
        <f>VLOOKUP(A1890,'Customer Names'!A1890:E4224,3,FALSE)</f>
        <v>Mason</v>
      </c>
      <c r="C1890" s="31">
        <f>VLOOKUP(A1890,'Medical Examinations'!A1890:J4224,2,FALSE)</f>
        <v>33.479999999999997</v>
      </c>
      <c r="D1890" s="30">
        <f>VLOOKUP(A1890,'Medical Examinations'!A1890:J4224,4,FALSE)</f>
        <v>8.94</v>
      </c>
      <c r="E1890" s="32" t="str">
        <f>VLOOKUP(A1890,'Medical Examinations'!A1890:J4224,6,FALSE)</f>
        <v>No</v>
      </c>
      <c r="F1890" s="33" t="str">
        <f>VLOOKUP(A1890,'Medical Examinations'!A1890:J4224,7,FALSE)</f>
        <v>No</v>
      </c>
      <c r="G1890" s="33" t="str">
        <f>VLOOKUP(A1890,'Medical Examinations'!A1890:J4224,8,FALSE)</f>
        <v>No</v>
      </c>
      <c r="H1890" s="33">
        <f>VLOOKUP(A1890,'Medical Examinations'!A1890:J4224,9,FALSE)</f>
        <v>0</v>
      </c>
      <c r="I1890" s="33" t="str">
        <f>VLOOKUP(A1890,'Medical Examinations'!A1890:J4224,10,FALSE)</f>
        <v>No</v>
      </c>
      <c r="J1890" s="33" t="str">
        <f>VLOOKUP(A1890,'Medical Examinations'!A1890:J4224,3,FALSE)</f>
        <v>Obesity</v>
      </c>
      <c r="K1890" s="33" t="str">
        <f>VLOOKUP(A1890,'Medical Examinations'!A1890:J4224,5,FALSE)</f>
        <v>Diabetese</v>
      </c>
      <c r="L1890" s="34">
        <f>VLOOKUP(Healthcare!A1890,'Hospitalisation Details'!A1890:L4232,6,FALSE)</f>
        <v>37547</v>
      </c>
      <c r="M1890" s="35">
        <f>VLOOKUP(A1890,'Hospitalisation Details'!A1890:L4232,9,FALSE)</f>
        <v>4070.51</v>
      </c>
      <c r="N1890" s="32" t="str">
        <f>VLOOKUP(Healthcare!A1890,'Hospitalisation Details'!A1890:L4232,10,FALSE)</f>
        <v>tier - 2</v>
      </c>
      <c r="O1890" s="33" t="str">
        <f>VLOOKUP(A1890,'Hospitalisation Details'!A1889:L4232,11,FALSE)</f>
        <v>tier - 1</v>
      </c>
      <c r="P1890" s="33" t="str">
        <f>VLOOKUP(A1890,'Hospitalisation Details'!A1889:L4232,12)</f>
        <v>R1012</v>
      </c>
      <c r="Q1890" s="36">
        <f ca="1">VLOOKUP(A1890,'Hospitalisation Details'!A1889:L4232,7,FALSE)</f>
        <v>23</v>
      </c>
    </row>
    <row r="1891" spans="1:17" ht="15.5" x14ac:dyDescent="0.35">
      <c r="A1891" s="37" t="s">
        <v>474</v>
      </c>
      <c r="B1891" s="38" t="str">
        <f>VLOOKUP(A1891,'Customer Names'!A1891:E4225,3,FALSE)</f>
        <v>Trout</v>
      </c>
      <c r="C1891" s="39">
        <f>VLOOKUP(A1891,'Medical Examinations'!A1891:J4225,2,FALSE)</f>
        <v>16.510000000000002</v>
      </c>
      <c r="D1891" s="38">
        <f>VLOOKUP(A1891,'Medical Examinations'!A1891:J4225,4,FALSE)</f>
        <v>4.42</v>
      </c>
      <c r="E1891" s="40" t="str">
        <f>VLOOKUP(A1891,'Medical Examinations'!A1891:J4225,6,FALSE)</f>
        <v>Yes</v>
      </c>
      <c r="F1891" s="41" t="str">
        <f>VLOOKUP(A1891,'Medical Examinations'!A1891:J4225,7,FALSE)</f>
        <v>No</v>
      </c>
      <c r="G1891" s="41" t="str">
        <f>VLOOKUP(A1891,'Medical Examinations'!A1891:J4225,8,FALSE)</f>
        <v>Yes</v>
      </c>
      <c r="H1891" s="41">
        <f>VLOOKUP(A1891,'Medical Examinations'!A1891:J4225,9,FALSE)</f>
        <v>1</v>
      </c>
      <c r="I1891" s="41" t="str">
        <f>VLOOKUP(A1891,'Medical Examinations'!A1891:J4225,10,FALSE)</f>
        <v>No</v>
      </c>
      <c r="J1891" s="41" t="str">
        <f>VLOOKUP(A1891,'Medical Examinations'!A1891:J4225,3,FALSE)</f>
        <v>Underweight</v>
      </c>
      <c r="K1891" s="41" t="str">
        <f>VLOOKUP(A1891,'Medical Examinations'!A1891:J4225,5,FALSE)</f>
        <v>Normal</v>
      </c>
      <c r="L1891" s="42">
        <f>VLOOKUP(Healthcare!A1891,'Hospitalisation Details'!A1891:L4233,6,FALSE)</f>
        <v>34228</v>
      </c>
      <c r="M1891" s="43">
        <f>VLOOKUP(A1891,'Hospitalisation Details'!A1891:L4233,9,FALSE)</f>
        <v>4070.42</v>
      </c>
      <c r="N1891" s="40" t="str">
        <f>VLOOKUP(Healthcare!A1891,'Hospitalisation Details'!A1891:L4233,10,FALSE)</f>
        <v>tier - 2</v>
      </c>
      <c r="O1891" s="41" t="str">
        <f>VLOOKUP(A1891,'Hospitalisation Details'!A1890:L4233,11,FALSE)</f>
        <v>tier - 1</v>
      </c>
      <c r="P1891" s="41" t="str">
        <f>VLOOKUP(A1891,'Hospitalisation Details'!A1890:L4233,12)</f>
        <v>R1013</v>
      </c>
      <c r="Q1891" s="44">
        <f ca="1">VLOOKUP(A1891,'Hospitalisation Details'!A1890:L4233,7,FALSE)</f>
        <v>32</v>
      </c>
    </row>
    <row r="1892" spans="1:17" ht="15.5" x14ac:dyDescent="0.35">
      <c r="A1892" s="29" t="s">
        <v>473</v>
      </c>
      <c r="B1892" s="30" t="str">
        <f>VLOOKUP(A1892,'Customer Names'!A1892:E4226,3,FALSE)</f>
        <v>Gilbert</v>
      </c>
      <c r="C1892" s="31">
        <f>VLOOKUP(A1892,'Medical Examinations'!A1892:J4226,2,FALSE)</f>
        <v>33.155000000000001</v>
      </c>
      <c r="D1892" s="30">
        <f>VLOOKUP(A1892,'Medical Examinations'!A1892:J4226,4,FALSE)</f>
        <v>5.3</v>
      </c>
      <c r="E1892" s="32" t="str">
        <f>VLOOKUP(A1892,'Medical Examinations'!A1892:J4226,6,FALSE)</f>
        <v>Yes</v>
      </c>
      <c r="F1892" s="33" t="str">
        <f>VLOOKUP(A1892,'Medical Examinations'!A1892:J4226,7,FALSE)</f>
        <v>No</v>
      </c>
      <c r="G1892" s="33" t="str">
        <f>VLOOKUP(A1892,'Medical Examinations'!A1892:J4226,8,FALSE)</f>
        <v>No</v>
      </c>
      <c r="H1892" s="33">
        <f>VLOOKUP(A1892,'Medical Examinations'!A1892:J4226,9,FALSE)</f>
        <v>1</v>
      </c>
      <c r="I1892" s="33" t="str">
        <f>VLOOKUP(A1892,'Medical Examinations'!A1892:J4226,10,FALSE)</f>
        <v>No</v>
      </c>
      <c r="J1892" s="33" t="str">
        <f>VLOOKUP(A1892,'Medical Examinations'!A1892:J4226,3,FALSE)</f>
        <v>Obesity</v>
      </c>
      <c r="K1892" s="33" t="str">
        <f>VLOOKUP(A1892,'Medical Examinations'!A1892:J4226,5,FALSE)</f>
        <v>Normal</v>
      </c>
      <c r="L1892" s="34">
        <f>VLOOKUP(Healthcare!A1892,'Hospitalisation Details'!A1892:L4234,6,FALSE)</f>
        <v>34956</v>
      </c>
      <c r="M1892" s="35">
        <f>VLOOKUP(A1892,'Hospitalisation Details'!A1892:L4234,9,FALSE)</f>
        <v>4058.71</v>
      </c>
      <c r="N1892" s="32" t="str">
        <f>VLOOKUP(Healthcare!A1892,'Hospitalisation Details'!A1892:L4234,10,FALSE)</f>
        <v>tier - 3</v>
      </c>
      <c r="O1892" s="33" t="str">
        <f>VLOOKUP(A1892,'Hospitalisation Details'!A1891:L4234,11,FALSE)</f>
        <v>tier - 3</v>
      </c>
      <c r="P1892" s="33" t="str">
        <f>VLOOKUP(A1892,'Hospitalisation Details'!A1891:L4234,12)</f>
        <v>R1012</v>
      </c>
      <c r="Q1892" s="36">
        <f ca="1">VLOOKUP(A1892,'Hospitalisation Details'!A1891:L4234,7,FALSE)</f>
        <v>30</v>
      </c>
    </row>
    <row r="1893" spans="1:17" ht="15.5" x14ac:dyDescent="0.35">
      <c r="A1893" s="37" t="s">
        <v>472</v>
      </c>
      <c r="B1893" s="38" t="str">
        <f>VLOOKUP(A1893,'Customer Names'!A1893:E4227,3,FALSE)</f>
        <v>Chong</v>
      </c>
      <c r="C1893" s="39">
        <f>VLOOKUP(A1893,'Medical Examinations'!A1893:J4227,2,FALSE)</f>
        <v>37.29</v>
      </c>
      <c r="D1893" s="38">
        <f>VLOOKUP(A1893,'Medical Examinations'!A1893:J4227,4,FALSE)</f>
        <v>4.6399999999999997</v>
      </c>
      <c r="E1893" s="40" t="str">
        <f>VLOOKUP(A1893,'Medical Examinations'!A1893:J4227,6,FALSE)</f>
        <v>No</v>
      </c>
      <c r="F1893" s="41" t="str">
        <f>VLOOKUP(A1893,'Medical Examinations'!A1893:J4227,7,FALSE)</f>
        <v>No</v>
      </c>
      <c r="G1893" s="41" t="str">
        <f>VLOOKUP(A1893,'Medical Examinations'!A1893:J4227,8,FALSE)</f>
        <v>Yes</v>
      </c>
      <c r="H1893" s="41">
        <f>VLOOKUP(A1893,'Medical Examinations'!A1893:J4227,9,FALSE)</f>
        <v>1</v>
      </c>
      <c r="I1893" s="41" t="str">
        <f>VLOOKUP(A1893,'Medical Examinations'!A1893:J4227,10,FALSE)</f>
        <v>No</v>
      </c>
      <c r="J1893" s="41" t="str">
        <f>VLOOKUP(A1893,'Medical Examinations'!A1893:J4227,3,FALSE)</f>
        <v>Obesity</v>
      </c>
      <c r="K1893" s="41" t="str">
        <f>VLOOKUP(A1893,'Medical Examinations'!A1893:J4227,5,FALSE)</f>
        <v>Normal</v>
      </c>
      <c r="L1893" s="42">
        <f>VLOOKUP(Healthcare!A1893,'Hospitalisation Details'!A1893:L4235,6,FALSE)</f>
        <v>34194</v>
      </c>
      <c r="M1893" s="43">
        <f>VLOOKUP(A1893,'Hospitalisation Details'!A1893:L4235,9,FALSE)</f>
        <v>4058.12</v>
      </c>
      <c r="N1893" s="40" t="str">
        <f>VLOOKUP(Healthcare!A1893,'Hospitalisation Details'!A1893:L4235,10,FALSE)</f>
        <v>tier - 2</v>
      </c>
      <c r="O1893" s="41" t="str">
        <f>VLOOKUP(A1893,'Hospitalisation Details'!A1892:L4235,11,FALSE)</f>
        <v>tier - 1</v>
      </c>
      <c r="P1893" s="41" t="str">
        <f>VLOOKUP(A1893,'Hospitalisation Details'!A1892:L4235,12)</f>
        <v>R1013</v>
      </c>
      <c r="Q1893" s="44">
        <f ca="1">VLOOKUP(A1893,'Hospitalisation Details'!A1892:L4235,7,FALSE)</f>
        <v>33</v>
      </c>
    </row>
    <row r="1894" spans="1:17" ht="15.5" x14ac:dyDescent="0.35">
      <c r="A1894" s="29" t="s">
        <v>471</v>
      </c>
      <c r="B1894" s="30" t="str">
        <f>VLOOKUP(A1894,'Customer Names'!A1894:E4228,3,FALSE)</f>
        <v>Henry</v>
      </c>
      <c r="C1894" s="31">
        <f>VLOOKUP(A1894,'Medical Examinations'!A1894:J4228,2,FALSE)</f>
        <v>20.23</v>
      </c>
      <c r="D1894" s="30">
        <f>VLOOKUP(A1894,'Medical Examinations'!A1894:J4228,4,FALSE)</f>
        <v>6.16</v>
      </c>
      <c r="E1894" s="32" t="str">
        <f>VLOOKUP(A1894,'Medical Examinations'!A1894:J4228,6,FALSE)</f>
        <v>Yes</v>
      </c>
      <c r="F1894" s="33" t="str">
        <f>VLOOKUP(A1894,'Medical Examinations'!A1894:J4228,7,FALSE)</f>
        <v>No</v>
      </c>
      <c r="G1894" s="33" t="str">
        <f>VLOOKUP(A1894,'Medical Examinations'!A1894:J4228,8,FALSE)</f>
        <v>No</v>
      </c>
      <c r="H1894" s="33">
        <f>VLOOKUP(A1894,'Medical Examinations'!A1894:J4228,9,FALSE)</f>
        <v>1</v>
      </c>
      <c r="I1894" s="33" t="str">
        <f>VLOOKUP(A1894,'Medical Examinations'!A1894:J4228,10,FALSE)</f>
        <v>No</v>
      </c>
      <c r="J1894" s="33" t="str">
        <f>VLOOKUP(A1894,'Medical Examinations'!A1894:J4228,3,FALSE)</f>
        <v>Normal weight</v>
      </c>
      <c r="K1894" s="33" t="str">
        <f>VLOOKUP(A1894,'Medical Examinations'!A1894:J4228,5,FALSE)</f>
        <v>Prediabetese</v>
      </c>
      <c r="L1894" s="34">
        <f>VLOOKUP(Healthcare!A1894,'Hospitalisation Details'!A1894:L4236,6,FALSE)</f>
        <v>36129</v>
      </c>
      <c r="M1894" s="35">
        <f>VLOOKUP(A1894,'Hospitalisation Details'!A1894:L4236,9,FALSE)</f>
        <v>4047.94</v>
      </c>
      <c r="N1894" s="32" t="str">
        <f>VLOOKUP(Healthcare!A1894,'Hospitalisation Details'!A1894:L4236,10,FALSE)</f>
        <v>tier - 2</v>
      </c>
      <c r="O1894" s="33" t="str">
        <f>VLOOKUP(A1894,'Hospitalisation Details'!A1893:L4236,11,FALSE)</f>
        <v>tier - 1</v>
      </c>
      <c r="P1894" s="33" t="str">
        <f>VLOOKUP(A1894,'Hospitalisation Details'!A1893:L4236,12)</f>
        <v>R1013</v>
      </c>
      <c r="Q1894" s="36">
        <f ca="1">VLOOKUP(A1894,'Hospitalisation Details'!A1893:L4236,7,FALSE)</f>
        <v>27</v>
      </c>
    </row>
    <row r="1895" spans="1:17" ht="15.5" x14ac:dyDescent="0.35">
      <c r="A1895" s="37" t="s">
        <v>470</v>
      </c>
      <c r="B1895" s="38" t="str">
        <f>VLOOKUP(A1895,'Customer Names'!A1895:E4229,3,FALSE)</f>
        <v>Brenneman</v>
      </c>
      <c r="C1895" s="39">
        <f>VLOOKUP(A1895,'Medical Examinations'!A1895:J4229,2,FALSE)</f>
        <v>28.975000000000001</v>
      </c>
      <c r="D1895" s="38">
        <f>VLOOKUP(A1895,'Medical Examinations'!A1895:J4229,4,FALSE)</f>
        <v>4.12</v>
      </c>
      <c r="E1895" s="40" t="str">
        <f>VLOOKUP(A1895,'Medical Examinations'!A1895:J4229,6,FALSE)</f>
        <v>No</v>
      </c>
      <c r="F1895" s="41" t="str">
        <f>VLOOKUP(A1895,'Medical Examinations'!A1895:J4229,7,FALSE)</f>
        <v>No</v>
      </c>
      <c r="G1895" s="41" t="str">
        <f>VLOOKUP(A1895,'Medical Examinations'!A1895:J4229,8,FALSE)</f>
        <v>Yes</v>
      </c>
      <c r="H1895" s="41">
        <f>VLOOKUP(A1895,'Medical Examinations'!A1895:J4229,9,FALSE)</f>
        <v>1</v>
      </c>
      <c r="I1895" s="41" t="str">
        <f>VLOOKUP(A1895,'Medical Examinations'!A1895:J4229,10,FALSE)</f>
        <v>No</v>
      </c>
      <c r="J1895" s="41" t="str">
        <f>VLOOKUP(A1895,'Medical Examinations'!A1895:J4229,3,FALSE)</f>
        <v>Overweight</v>
      </c>
      <c r="K1895" s="41" t="str">
        <f>VLOOKUP(A1895,'Medical Examinations'!A1895:J4229,5,FALSE)</f>
        <v>Normal</v>
      </c>
      <c r="L1895" s="42">
        <f>VLOOKUP(Healthcare!A1895,'Hospitalisation Details'!A1895:L4237,6,FALSE)</f>
        <v>34329</v>
      </c>
      <c r="M1895" s="43">
        <f>VLOOKUP(A1895,'Hospitalisation Details'!A1895:L4237,9,FALSE)</f>
        <v>4040.56</v>
      </c>
      <c r="N1895" s="40" t="str">
        <f>VLOOKUP(Healthcare!A1895,'Hospitalisation Details'!A1895:L4237,10,FALSE)</f>
        <v>tier - 3</v>
      </c>
      <c r="O1895" s="41" t="str">
        <f>VLOOKUP(A1895,'Hospitalisation Details'!A1894:L4237,11,FALSE)</f>
        <v>tier - 3</v>
      </c>
      <c r="P1895" s="41" t="str">
        <f>VLOOKUP(A1895,'Hospitalisation Details'!A1894:L4237,12)</f>
        <v>R1015</v>
      </c>
      <c r="Q1895" s="44">
        <f ca="1">VLOOKUP(A1895,'Hospitalisation Details'!A1894:L4237,7,FALSE)</f>
        <v>32</v>
      </c>
    </row>
    <row r="1896" spans="1:17" ht="15.5" x14ac:dyDescent="0.35">
      <c r="A1896" s="29" t="s">
        <v>469</v>
      </c>
      <c r="B1896" s="30" t="str">
        <f>VLOOKUP(A1896,'Customer Names'!A1896:E4230,3,FALSE)</f>
        <v>Kemp</v>
      </c>
      <c r="C1896" s="31">
        <f>VLOOKUP(A1896,'Medical Examinations'!A1896:J4230,2,FALSE)</f>
        <v>16.420000000000002</v>
      </c>
      <c r="D1896" s="30">
        <f>VLOOKUP(A1896,'Medical Examinations'!A1896:J4230,4,FALSE)</f>
        <v>5.77</v>
      </c>
      <c r="E1896" s="32" t="str">
        <f>VLOOKUP(A1896,'Medical Examinations'!A1896:J4230,6,FALSE)</f>
        <v>Yes</v>
      </c>
      <c r="F1896" s="33" t="str">
        <f>VLOOKUP(A1896,'Medical Examinations'!A1896:J4230,7,FALSE)</f>
        <v>No</v>
      </c>
      <c r="G1896" s="33" t="str">
        <f>VLOOKUP(A1896,'Medical Examinations'!A1896:J4230,8,FALSE)</f>
        <v>Yes</v>
      </c>
      <c r="H1896" s="33">
        <f>VLOOKUP(A1896,'Medical Examinations'!A1896:J4230,9,FALSE)</f>
        <v>1</v>
      </c>
      <c r="I1896" s="33" t="str">
        <f>VLOOKUP(A1896,'Medical Examinations'!A1896:J4230,10,FALSE)</f>
        <v>No</v>
      </c>
      <c r="J1896" s="33" t="str">
        <f>VLOOKUP(A1896,'Medical Examinations'!A1896:J4230,3,FALSE)</f>
        <v>Underweight</v>
      </c>
      <c r="K1896" s="33" t="str">
        <f>VLOOKUP(A1896,'Medical Examinations'!A1896:J4230,5,FALSE)</f>
        <v>Prediabetese</v>
      </c>
      <c r="L1896" s="34">
        <f>VLOOKUP(Healthcare!A1896,'Hospitalisation Details'!A1896:L4238,6,FALSE)</f>
        <v>34283</v>
      </c>
      <c r="M1896" s="35">
        <f>VLOOKUP(A1896,'Hospitalisation Details'!A1896:L4238,9,FALSE)</f>
        <v>4039.9</v>
      </c>
      <c r="N1896" s="32" t="str">
        <f>VLOOKUP(Healthcare!A1896,'Hospitalisation Details'!A1896:L4238,10,FALSE)</f>
        <v>tier - 2</v>
      </c>
      <c r="O1896" s="33" t="str">
        <f>VLOOKUP(A1896,'Hospitalisation Details'!A1895:L4238,11,FALSE)</f>
        <v>tier - 1</v>
      </c>
      <c r="P1896" s="33" t="str">
        <f>VLOOKUP(A1896,'Hospitalisation Details'!A1895:L4238,12)</f>
        <v>R1013</v>
      </c>
      <c r="Q1896" s="36">
        <f ca="1">VLOOKUP(A1896,'Hospitalisation Details'!A1895:L4238,7,FALSE)</f>
        <v>32</v>
      </c>
    </row>
    <row r="1897" spans="1:17" ht="15.5" x14ac:dyDescent="0.35">
      <c r="A1897" s="37" t="s">
        <v>468</v>
      </c>
      <c r="B1897" s="38" t="str">
        <f>VLOOKUP(A1897,'Customer Names'!A1897:E4231,3,FALSE)</f>
        <v>Wilson</v>
      </c>
      <c r="C1897" s="39">
        <f>VLOOKUP(A1897,'Medical Examinations'!A1897:J4231,2,FALSE)</f>
        <v>17.559999999999999</v>
      </c>
      <c r="D1897" s="38">
        <f>VLOOKUP(A1897,'Medical Examinations'!A1897:J4231,4,FALSE)</f>
        <v>6.2</v>
      </c>
      <c r="E1897" s="40" t="str">
        <f>VLOOKUP(A1897,'Medical Examinations'!A1897:J4231,6,FALSE)</f>
        <v>No</v>
      </c>
      <c r="F1897" s="41" t="str">
        <f>VLOOKUP(A1897,'Medical Examinations'!A1897:J4231,7,FALSE)</f>
        <v>No</v>
      </c>
      <c r="G1897" s="41" t="str">
        <f>VLOOKUP(A1897,'Medical Examinations'!A1897:J4231,8,FALSE)</f>
        <v>No</v>
      </c>
      <c r="H1897" s="41">
        <f>VLOOKUP(A1897,'Medical Examinations'!A1897:J4231,9,FALSE)</f>
        <v>1</v>
      </c>
      <c r="I1897" s="41" t="str">
        <f>VLOOKUP(A1897,'Medical Examinations'!A1897:J4231,10,FALSE)</f>
        <v>No</v>
      </c>
      <c r="J1897" s="41" t="str">
        <f>VLOOKUP(A1897,'Medical Examinations'!A1897:J4231,3,FALSE)</f>
        <v>Underweight</v>
      </c>
      <c r="K1897" s="41" t="str">
        <f>VLOOKUP(A1897,'Medical Examinations'!A1897:J4231,5,FALSE)</f>
        <v>Prediabetese</v>
      </c>
      <c r="L1897" s="42">
        <f>VLOOKUP(Healthcare!A1897,'Hospitalisation Details'!A1897:L4239,6,FALSE)</f>
        <v>34522</v>
      </c>
      <c r="M1897" s="43">
        <f>VLOOKUP(A1897,'Hospitalisation Details'!A1897:L4239,9,FALSE)</f>
        <v>4038.41</v>
      </c>
      <c r="N1897" s="40" t="str">
        <f>VLOOKUP(Healthcare!A1897,'Hospitalisation Details'!A1897:L4239,10,FALSE)</f>
        <v>tier - 2</v>
      </c>
      <c r="O1897" s="41" t="str">
        <f>VLOOKUP(A1897,'Hospitalisation Details'!A1896:L4239,11,FALSE)</f>
        <v>tier - 1</v>
      </c>
      <c r="P1897" s="41" t="str">
        <f>VLOOKUP(A1897,'Hospitalisation Details'!A1896:L4239,12)</f>
        <v>R1013</v>
      </c>
      <c r="Q1897" s="44">
        <f ca="1">VLOOKUP(A1897,'Hospitalisation Details'!A1896:L4239,7,FALSE)</f>
        <v>32</v>
      </c>
    </row>
    <row r="1898" spans="1:17" ht="15.5" x14ac:dyDescent="0.35">
      <c r="A1898" s="29" t="s">
        <v>467</v>
      </c>
      <c r="B1898" s="30" t="str">
        <f>VLOOKUP(A1898,'Customer Names'!A1898:E4232,3,FALSE)</f>
        <v>Hillyard</v>
      </c>
      <c r="C1898" s="31">
        <f>VLOOKUP(A1898,'Medical Examinations'!A1898:J4232,2,FALSE)</f>
        <v>24.13</v>
      </c>
      <c r="D1898" s="30">
        <f>VLOOKUP(A1898,'Medical Examinations'!A1898:J4232,4,FALSE)</f>
        <v>4.3899999999999997</v>
      </c>
      <c r="E1898" s="32" t="str">
        <f>VLOOKUP(A1898,'Medical Examinations'!A1898:J4232,6,FALSE)</f>
        <v>No</v>
      </c>
      <c r="F1898" s="33" t="str">
        <f>VLOOKUP(A1898,'Medical Examinations'!A1898:J4232,7,FALSE)</f>
        <v>No</v>
      </c>
      <c r="G1898" s="33" t="str">
        <f>VLOOKUP(A1898,'Medical Examinations'!A1898:J4232,8,FALSE)</f>
        <v>No</v>
      </c>
      <c r="H1898" s="33">
        <f>VLOOKUP(A1898,'Medical Examinations'!A1898:J4232,9,FALSE)</f>
        <v>1</v>
      </c>
      <c r="I1898" s="33" t="str">
        <f>VLOOKUP(A1898,'Medical Examinations'!A1898:J4232,10,FALSE)</f>
        <v>No</v>
      </c>
      <c r="J1898" s="33" t="str">
        <f>VLOOKUP(A1898,'Medical Examinations'!A1898:J4232,3,FALSE)</f>
        <v>Normal weight</v>
      </c>
      <c r="K1898" s="33" t="str">
        <f>VLOOKUP(A1898,'Medical Examinations'!A1898:J4232,5,FALSE)</f>
        <v>Normal</v>
      </c>
      <c r="L1898" s="34">
        <f>VLOOKUP(Healthcare!A1898,'Hospitalisation Details'!A1898:L4240,6,FALSE)</f>
        <v>33888</v>
      </c>
      <c r="M1898" s="35">
        <f>VLOOKUP(A1898,'Hospitalisation Details'!A1898:L4240,9,FALSE)</f>
        <v>4032.24</v>
      </c>
      <c r="N1898" s="32" t="str">
        <f>VLOOKUP(Healthcare!A1898,'Hospitalisation Details'!A1898:L4240,10,FALSE)</f>
        <v>tier - 3</v>
      </c>
      <c r="O1898" s="33" t="str">
        <f>VLOOKUP(A1898,'Hospitalisation Details'!A1897:L4240,11,FALSE)</f>
        <v>tier - 3</v>
      </c>
      <c r="P1898" s="33" t="str">
        <f>VLOOKUP(A1898,'Hospitalisation Details'!A1897:L4240,12)</f>
        <v>R1012</v>
      </c>
      <c r="Q1898" s="36">
        <f ca="1">VLOOKUP(A1898,'Hospitalisation Details'!A1897:L4240,7,FALSE)</f>
        <v>33</v>
      </c>
    </row>
    <row r="1899" spans="1:17" ht="15.5" x14ac:dyDescent="0.35">
      <c r="A1899" s="37" t="s">
        <v>466</v>
      </c>
      <c r="B1899" s="38" t="str">
        <f>VLOOKUP(A1899,'Customer Names'!A1899:E4233,3,FALSE)</f>
        <v>Turner</v>
      </c>
      <c r="C1899" s="39">
        <f>VLOOKUP(A1899,'Medical Examinations'!A1899:J4233,2,FALSE)</f>
        <v>19.95</v>
      </c>
      <c r="D1899" s="38">
        <f>VLOOKUP(A1899,'Medical Examinations'!A1899:J4233,4,FALSE)</f>
        <v>5.13</v>
      </c>
      <c r="E1899" s="40" t="str">
        <f>VLOOKUP(A1899,'Medical Examinations'!A1899:J4233,6,FALSE)</f>
        <v>No</v>
      </c>
      <c r="F1899" s="41" t="str">
        <f>VLOOKUP(A1899,'Medical Examinations'!A1899:J4233,7,FALSE)</f>
        <v>Yes</v>
      </c>
      <c r="G1899" s="41" t="str">
        <f>VLOOKUP(A1899,'Medical Examinations'!A1899:J4233,8,FALSE)</f>
        <v>No</v>
      </c>
      <c r="H1899" s="41">
        <f>VLOOKUP(A1899,'Medical Examinations'!A1899:J4233,9,FALSE)</f>
        <v>2</v>
      </c>
      <c r="I1899" s="41" t="str">
        <f>VLOOKUP(A1899,'Medical Examinations'!A1899:J4233,10,FALSE)</f>
        <v>No</v>
      </c>
      <c r="J1899" s="41" t="str">
        <f>VLOOKUP(A1899,'Medical Examinations'!A1899:J4233,3,FALSE)</f>
        <v>Normal weight</v>
      </c>
      <c r="K1899" s="41" t="str">
        <f>VLOOKUP(A1899,'Medical Examinations'!A1899:J4233,5,FALSE)</f>
        <v>Normal</v>
      </c>
      <c r="L1899" s="42">
        <f>VLOOKUP(Healthcare!A1899,'Hospitalisation Details'!A1899:L4241,6,FALSE)</f>
        <v>36782</v>
      </c>
      <c r="M1899" s="43">
        <f>VLOOKUP(A1899,'Hospitalisation Details'!A1899:L4241,9,FALSE)</f>
        <v>4005.42</v>
      </c>
      <c r="N1899" s="40" t="str">
        <f>VLOOKUP(Healthcare!A1899,'Hospitalisation Details'!A1899:L4241,10,FALSE)</f>
        <v>tier - 2</v>
      </c>
      <c r="O1899" s="41" t="str">
        <f>VLOOKUP(A1899,'Hospitalisation Details'!A1898:L4241,11,FALSE)</f>
        <v>tier - 1</v>
      </c>
      <c r="P1899" s="41" t="str">
        <f>VLOOKUP(A1899,'Hospitalisation Details'!A1898:L4241,12)</f>
        <v>R1015</v>
      </c>
      <c r="Q1899" s="44">
        <f ca="1">VLOOKUP(A1899,'Hospitalisation Details'!A1898:L4241,7,FALSE)</f>
        <v>25</v>
      </c>
    </row>
    <row r="1900" spans="1:17" ht="15.5" x14ac:dyDescent="0.35">
      <c r="A1900" s="29" t="s">
        <v>465</v>
      </c>
      <c r="B1900" s="30" t="str">
        <f>VLOOKUP(A1900,'Customer Names'!A1900:E4234,3,FALSE)</f>
        <v>Benestad</v>
      </c>
      <c r="C1900" s="31">
        <f>VLOOKUP(A1900,'Medical Examinations'!A1900:J4234,2,FALSE)</f>
        <v>21.24</v>
      </c>
      <c r="D1900" s="30">
        <f>VLOOKUP(A1900,'Medical Examinations'!A1900:J4234,4,FALSE)</f>
        <v>4.49</v>
      </c>
      <c r="E1900" s="32" t="str">
        <f>VLOOKUP(A1900,'Medical Examinations'!A1900:J4234,6,FALSE)</f>
        <v>No</v>
      </c>
      <c r="F1900" s="33" t="str">
        <f>VLOOKUP(A1900,'Medical Examinations'!A1900:J4234,7,FALSE)</f>
        <v>No</v>
      </c>
      <c r="G1900" s="33" t="str">
        <f>VLOOKUP(A1900,'Medical Examinations'!A1900:J4234,8,FALSE)</f>
        <v>No</v>
      </c>
      <c r="H1900" s="33">
        <f>VLOOKUP(A1900,'Medical Examinations'!A1900:J4234,9,FALSE)</f>
        <v>0</v>
      </c>
      <c r="I1900" s="33" t="str">
        <f>VLOOKUP(A1900,'Medical Examinations'!A1900:J4234,10,FALSE)</f>
        <v>No</v>
      </c>
      <c r="J1900" s="33" t="str">
        <f>VLOOKUP(A1900,'Medical Examinations'!A1900:J4234,3,FALSE)</f>
        <v>Normal weight</v>
      </c>
      <c r="K1900" s="33" t="str">
        <f>VLOOKUP(A1900,'Medical Examinations'!A1900:J4234,5,FALSE)</f>
        <v>Normal</v>
      </c>
      <c r="L1900" s="34">
        <f>VLOOKUP(Healthcare!A1900,'Hospitalisation Details'!A1900:L4242,6,FALSE)</f>
        <v>36351</v>
      </c>
      <c r="M1900" s="35">
        <f>VLOOKUP(A1900,'Hospitalisation Details'!A1900:L4242,9,FALSE)</f>
        <v>4002.36</v>
      </c>
      <c r="N1900" s="32" t="str">
        <f>VLOOKUP(Healthcare!A1900,'Hospitalisation Details'!A1900:L4242,10,FALSE)</f>
        <v>tier - 2</v>
      </c>
      <c r="O1900" s="33" t="str">
        <f>VLOOKUP(A1900,'Hospitalisation Details'!A1899:L4242,11,FALSE)</f>
        <v>tier - 1</v>
      </c>
      <c r="P1900" s="33" t="str">
        <f>VLOOKUP(A1900,'Hospitalisation Details'!A1899:L4242,12)</f>
        <v>R1013</v>
      </c>
      <c r="Q1900" s="36">
        <f ca="1">VLOOKUP(A1900,'Hospitalisation Details'!A1899:L4242,7,FALSE)</f>
        <v>27</v>
      </c>
    </row>
    <row r="1901" spans="1:17" ht="15.5" x14ac:dyDescent="0.35">
      <c r="A1901" s="37" t="s">
        <v>464</v>
      </c>
      <c r="B1901" s="38" t="str">
        <f>VLOOKUP(A1901,'Customer Names'!A1901:E4235,3,FALSE)</f>
        <v>Gonzales</v>
      </c>
      <c r="C1901" s="39">
        <f>VLOOKUP(A1901,'Medical Examinations'!A1901:J4235,2,FALSE)</f>
        <v>44.22</v>
      </c>
      <c r="D1901" s="38">
        <f>VLOOKUP(A1901,'Medical Examinations'!A1901:J4235,4,FALSE)</f>
        <v>6.35</v>
      </c>
      <c r="E1901" s="40" t="str">
        <f>VLOOKUP(A1901,'Medical Examinations'!A1901:J4235,6,FALSE)</f>
        <v>No</v>
      </c>
      <c r="F1901" s="41" t="str">
        <f>VLOOKUP(A1901,'Medical Examinations'!A1901:J4235,7,FALSE)</f>
        <v>No</v>
      </c>
      <c r="G1901" s="41" t="str">
        <f>VLOOKUP(A1901,'Medical Examinations'!A1901:J4235,8,FALSE)</f>
        <v>No</v>
      </c>
      <c r="H1901" s="41">
        <f>VLOOKUP(A1901,'Medical Examinations'!A1901:J4235,9,FALSE)</f>
        <v>0</v>
      </c>
      <c r="I1901" s="41" t="str">
        <f>VLOOKUP(A1901,'Medical Examinations'!A1901:J4235,10,FALSE)</f>
        <v>No</v>
      </c>
      <c r="J1901" s="41" t="str">
        <f>VLOOKUP(A1901,'Medical Examinations'!A1901:J4235,3,FALSE)</f>
        <v>Obesity</v>
      </c>
      <c r="K1901" s="41" t="str">
        <f>VLOOKUP(A1901,'Medical Examinations'!A1901:J4235,5,FALSE)</f>
        <v>Prediabetese</v>
      </c>
      <c r="L1901" s="42">
        <f>VLOOKUP(Healthcare!A1901,'Hospitalisation Details'!A1901:L4243,6,FALSE)</f>
        <v>33178</v>
      </c>
      <c r="M1901" s="43">
        <f>VLOOKUP(A1901,'Hospitalisation Details'!A1901:L4243,9,FALSE)</f>
        <v>3994.18</v>
      </c>
      <c r="N1901" s="40" t="str">
        <f>VLOOKUP(Healthcare!A1901,'Hospitalisation Details'!A1901:L4243,10,FALSE)</f>
        <v>tier - 2</v>
      </c>
      <c r="O1901" s="41" t="str">
        <f>VLOOKUP(A1901,'Hospitalisation Details'!A1900:L4243,11,FALSE)</f>
        <v>tier - 2</v>
      </c>
      <c r="P1901" s="41" t="str">
        <f>VLOOKUP(A1901,'Hospitalisation Details'!A1900:L4243,12)</f>
        <v>R1013</v>
      </c>
      <c r="Q1901" s="44">
        <f ca="1">VLOOKUP(A1901,'Hospitalisation Details'!A1900:L4243,7,FALSE)</f>
        <v>35</v>
      </c>
    </row>
    <row r="1902" spans="1:17" ht="15.5" x14ac:dyDescent="0.35">
      <c r="A1902" s="29" t="s">
        <v>463</v>
      </c>
      <c r="B1902" s="30" t="str">
        <f>VLOOKUP(A1902,'Customer Names'!A1902:E4236,3,FALSE)</f>
        <v>Newman</v>
      </c>
      <c r="C1902" s="31">
        <f>VLOOKUP(A1902,'Medical Examinations'!A1902:J4236,2,FALSE)</f>
        <v>41.1</v>
      </c>
      <c r="D1902" s="30">
        <f>VLOOKUP(A1902,'Medical Examinations'!A1902:J4236,4,FALSE)</f>
        <v>5.79</v>
      </c>
      <c r="E1902" s="32" t="str">
        <f>VLOOKUP(A1902,'Medical Examinations'!A1902:J4236,6,FALSE)</f>
        <v>No</v>
      </c>
      <c r="F1902" s="33" t="str">
        <f>VLOOKUP(A1902,'Medical Examinations'!A1902:J4236,7,FALSE)</f>
        <v>No</v>
      </c>
      <c r="G1902" s="33" t="str">
        <f>VLOOKUP(A1902,'Medical Examinations'!A1902:J4236,8,FALSE)</f>
        <v>No</v>
      </c>
      <c r="H1902" s="33">
        <f>VLOOKUP(A1902,'Medical Examinations'!A1902:J4236,9,FALSE)</f>
        <v>0</v>
      </c>
      <c r="I1902" s="33" t="str">
        <f>VLOOKUP(A1902,'Medical Examinations'!A1902:J4236,10,FALSE)</f>
        <v>No</v>
      </c>
      <c r="J1902" s="33" t="str">
        <f>VLOOKUP(A1902,'Medical Examinations'!A1902:J4236,3,FALSE)</f>
        <v>Obesity</v>
      </c>
      <c r="K1902" s="33" t="str">
        <f>VLOOKUP(A1902,'Medical Examinations'!A1902:J4236,5,FALSE)</f>
        <v>Prediabetese</v>
      </c>
      <c r="L1902" s="34">
        <f>VLOOKUP(Healthcare!A1902,'Hospitalisation Details'!A1902:L4244,6,FALSE)</f>
        <v>33199</v>
      </c>
      <c r="M1902" s="35">
        <f>VLOOKUP(A1902,'Hospitalisation Details'!A1902:L4244,9,FALSE)</f>
        <v>3989.84</v>
      </c>
      <c r="N1902" s="32" t="str">
        <f>VLOOKUP(Healthcare!A1902,'Hospitalisation Details'!A1902:L4244,10,FALSE)</f>
        <v>tier - 2</v>
      </c>
      <c r="O1902" s="33" t="str">
        <f>VLOOKUP(A1902,'Hospitalisation Details'!A1901:L4244,11,FALSE)</f>
        <v>tier - 2</v>
      </c>
      <c r="P1902" s="33" t="str">
        <f>VLOOKUP(A1902,'Hospitalisation Details'!A1901:L4244,12)</f>
        <v>R1011</v>
      </c>
      <c r="Q1902" s="36">
        <f ca="1">VLOOKUP(A1902,'Hospitalisation Details'!A1901:L4244,7,FALSE)</f>
        <v>35</v>
      </c>
    </row>
    <row r="1903" spans="1:17" ht="15.5" x14ac:dyDescent="0.35">
      <c r="A1903" s="37" t="s">
        <v>462</v>
      </c>
      <c r="B1903" s="38" t="str">
        <f>VLOOKUP(A1903,'Customer Names'!A1903:E4237,3,FALSE)</f>
        <v>Sayre</v>
      </c>
      <c r="C1903" s="39">
        <f>VLOOKUP(A1903,'Medical Examinations'!A1903:J4237,2,FALSE)</f>
        <v>34.200000000000003</v>
      </c>
      <c r="D1903" s="38">
        <f>VLOOKUP(A1903,'Medical Examinations'!A1903:J4237,4,FALSE)</f>
        <v>4.78</v>
      </c>
      <c r="E1903" s="40" t="str">
        <f>VLOOKUP(A1903,'Medical Examinations'!A1903:J4237,6,FALSE)</f>
        <v>Yes</v>
      </c>
      <c r="F1903" s="41" t="str">
        <f>VLOOKUP(A1903,'Medical Examinations'!A1903:J4237,7,FALSE)</f>
        <v>No</v>
      </c>
      <c r="G1903" s="41" t="str">
        <f>VLOOKUP(A1903,'Medical Examinations'!A1903:J4237,8,FALSE)</f>
        <v>No</v>
      </c>
      <c r="H1903" s="41">
        <f>VLOOKUP(A1903,'Medical Examinations'!A1903:J4237,9,FALSE)</f>
        <v>0</v>
      </c>
      <c r="I1903" s="41" t="str">
        <f>VLOOKUP(A1903,'Medical Examinations'!A1903:J4237,10,FALSE)</f>
        <v>No</v>
      </c>
      <c r="J1903" s="41" t="str">
        <f>VLOOKUP(A1903,'Medical Examinations'!A1903:J4237,3,FALSE)</f>
        <v>Obesity</v>
      </c>
      <c r="K1903" s="41" t="str">
        <f>VLOOKUP(A1903,'Medical Examinations'!A1903:J4237,5,FALSE)</f>
        <v>Normal</v>
      </c>
      <c r="L1903" s="42">
        <f>VLOOKUP(Healthcare!A1903,'Hospitalisation Details'!A1903:L4245,6,FALSE)</f>
        <v>35316</v>
      </c>
      <c r="M1903" s="43">
        <f>VLOOKUP(A1903,'Hospitalisation Details'!A1903:L4245,9,FALSE)</f>
        <v>3987.93</v>
      </c>
      <c r="N1903" s="40" t="str">
        <f>VLOOKUP(Healthcare!A1903,'Hospitalisation Details'!A1903:L4245,10,FALSE)</f>
        <v>tier - 2</v>
      </c>
      <c r="O1903" s="41" t="str">
        <f>VLOOKUP(A1903,'Hospitalisation Details'!A1902:L4245,11,FALSE)</f>
        <v>tier - 2</v>
      </c>
      <c r="P1903" s="41" t="str">
        <f>VLOOKUP(A1903,'Hospitalisation Details'!A1902:L4245,12)</f>
        <v>R1011</v>
      </c>
      <c r="Q1903" s="44">
        <f ca="1">VLOOKUP(A1903,'Hospitalisation Details'!A1902:L4245,7,FALSE)</f>
        <v>30</v>
      </c>
    </row>
    <row r="1904" spans="1:17" ht="15.5" x14ac:dyDescent="0.35">
      <c r="A1904" s="29" t="s">
        <v>461</v>
      </c>
      <c r="B1904" s="30" t="str">
        <f>VLOOKUP(A1904,'Customer Names'!A1904:E4238,3,FALSE)</f>
        <v>Panke</v>
      </c>
      <c r="C1904" s="31">
        <f>VLOOKUP(A1904,'Medical Examinations'!A1904:J4238,2,FALSE)</f>
        <v>29.92</v>
      </c>
      <c r="D1904" s="30">
        <f>VLOOKUP(A1904,'Medical Examinations'!A1904:J4238,4,FALSE)</f>
        <v>6.02</v>
      </c>
      <c r="E1904" s="32" t="str">
        <f>VLOOKUP(A1904,'Medical Examinations'!A1904:J4238,6,FALSE)</f>
        <v>Yes</v>
      </c>
      <c r="F1904" s="33" t="str">
        <f>VLOOKUP(A1904,'Medical Examinations'!A1904:J4238,7,FALSE)</f>
        <v>No</v>
      </c>
      <c r="G1904" s="33" t="str">
        <f>VLOOKUP(A1904,'Medical Examinations'!A1904:J4238,8,FALSE)</f>
        <v>No</v>
      </c>
      <c r="H1904" s="33">
        <f>VLOOKUP(A1904,'Medical Examinations'!A1904:J4238,9,FALSE)</f>
        <v>0</v>
      </c>
      <c r="I1904" s="33" t="str">
        <f>VLOOKUP(A1904,'Medical Examinations'!A1904:J4238,10,FALSE)</f>
        <v>No</v>
      </c>
      <c r="J1904" s="33" t="str">
        <f>VLOOKUP(A1904,'Medical Examinations'!A1904:J4238,3,FALSE)</f>
        <v>Overweight</v>
      </c>
      <c r="K1904" s="33" t="str">
        <f>VLOOKUP(A1904,'Medical Examinations'!A1904:J4238,5,FALSE)</f>
        <v>Prediabetese</v>
      </c>
      <c r="L1904" s="34">
        <f>VLOOKUP(Healthcare!A1904,'Hospitalisation Details'!A1904:L4246,6,FALSE)</f>
        <v>35294</v>
      </c>
      <c r="M1904" s="35">
        <f>VLOOKUP(A1904,'Hospitalisation Details'!A1904:L4246,9,FALSE)</f>
        <v>3981.98</v>
      </c>
      <c r="N1904" s="32" t="str">
        <f>VLOOKUP(Healthcare!A1904,'Hospitalisation Details'!A1904:L4246,10,FALSE)</f>
        <v>tier - 2</v>
      </c>
      <c r="O1904" s="33" t="str">
        <f>VLOOKUP(A1904,'Hospitalisation Details'!A1903:L4246,11,FALSE)</f>
        <v>tier - 2</v>
      </c>
      <c r="P1904" s="33" t="str">
        <f>VLOOKUP(A1904,'Hospitalisation Details'!A1903:L4246,12)</f>
        <v>R1013</v>
      </c>
      <c r="Q1904" s="36">
        <f ca="1">VLOOKUP(A1904,'Hospitalisation Details'!A1903:L4246,7,FALSE)</f>
        <v>30</v>
      </c>
    </row>
    <row r="1905" spans="1:17" ht="15.5" x14ac:dyDescent="0.35">
      <c r="A1905" s="37" t="s">
        <v>460</v>
      </c>
      <c r="B1905" s="38" t="str">
        <f>VLOOKUP(A1905,'Customer Names'!A1905:E4239,3,FALSE)</f>
        <v>Brennan</v>
      </c>
      <c r="C1905" s="39">
        <f>VLOOKUP(A1905,'Medical Examinations'!A1905:J4239,2,FALSE)</f>
        <v>28.93</v>
      </c>
      <c r="D1905" s="38">
        <f>VLOOKUP(A1905,'Medical Examinations'!A1905:J4239,4,FALSE)</f>
        <v>4.4400000000000004</v>
      </c>
      <c r="E1905" s="40" t="str">
        <f>VLOOKUP(A1905,'Medical Examinations'!A1905:J4239,6,FALSE)</f>
        <v>No</v>
      </c>
      <c r="F1905" s="41" t="str">
        <f>VLOOKUP(A1905,'Medical Examinations'!A1905:J4239,7,FALSE)</f>
        <v>No</v>
      </c>
      <c r="G1905" s="41" t="str">
        <f>VLOOKUP(A1905,'Medical Examinations'!A1905:J4239,8,FALSE)</f>
        <v>No</v>
      </c>
      <c r="H1905" s="41">
        <f>VLOOKUP(A1905,'Medical Examinations'!A1905:J4239,9,FALSE)</f>
        <v>0</v>
      </c>
      <c r="I1905" s="41" t="str">
        <f>VLOOKUP(A1905,'Medical Examinations'!A1905:J4239,10,FALSE)</f>
        <v>No</v>
      </c>
      <c r="J1905" s="41" t="str">
        <f>VLOOKUP(A1905,'Medical Examinations'!A1905:J4239,3,FALSE)</f>
        <v>Overweight</v>
      </c>
      <c r="K1905" s="41" t="str">
        <f>VLOOKUP(A1905,'Medical Examinations'!A1905:J4239,5,FALSE)</f>
        <v>Normal</v>
      </c>
      <c r="L1905" s="42">
        <f>VLOOKUP(Healthcare!A1905,'Hospitalisation Details'!A1905:L4247,6,FALSE)</f>
        <v>33083</v>
      </c>
      <c r="M1905" s="43">
        <f>VLOOKUP(A1905,'Hospitalisation Details'!A1905:L4247,9,FALSE)</f>
        <v>3972.92</v>
      </c>
      <c r="N1905" s="40" t="str">
        <f>VLOOKUP(Healthcare!A1905,'Hospitalisation Details'!A1905:L4247,10,FALSE)</f>
        <v>tier - 2</v>
      </c>
      <c r="O1905" s="41" t="str">
        <f>VLOOKUP(A1905,'Hospitalisation Details'!A1904:L4247,11,FALSE)</f>
        <v>tier - 3</v>
      </c>
      <c r="P1905" s="41" t="str">
        <f>VLOOKUP(A1905,'Hospitalisation Details'!A1904:L4247,12)</f>
        <v>R1013</v>
      </c>
      <c r="Q1905" s="44">
        <f ca="1">VLOOKUP(A1905,'Hospitalisation Details'!A1904:L4247,7,FALSE)</f>
        <v>36</v>
      </c>
    </row>
    <row r="1906" spans="1:17" ht="15.5" x14ac:dyDescent="0.35">
      <c r="A1906" s="29" t="s">
        <v>459</v>
      </c>
      <c r="B1906" s="30" t="str">
        <f>VLOOKUP(A1906,'Customer Names'!A1906:E4240,3,FALSE)</f>
        <v>Ngo</v>
      </c>
      <c r="C1906" s="31">
        <f>VLOOKUP(A1906,'Medical Examinations'!A1906:J4240,2,FALSE)</f>
        <v>31.254999999999999</v>
      </c>
      <c r="D1906" s="30">
        <f>VLOOKUP(A1906,'Medical Examinations'!A1906:J4240,4,FALSE)</f>
        <v>5.84</v>
      </c>
      <c r="E1906" s="32" t="str">
        <f>VLOOKUP(A1906,'Medical Examinations'!A1906:J4240,6,FALSE)</f>
        <v>Yes</v>
      </c>
      <c r="F1906" s="33" t="str">
        <f>VLOOKUP(A1906,'Medical Examinations'!A1906:J4240,7,FALSE)</f>
        <v>No</v>
      </c>
      <c r="G1906" s="33" t="str">
        <f>VLOOKUP(A1906,'Medical Examinations'!A1906:J4240,8,FALSE)</f>
        <v>No</v>
      </c>
      <c r="H1906" s="33">
        <f>VLOOKUP(A1906,'Medical Examinations'!A1906:J4240,9,FALSE)</f>
        <v>1</v>
      </c>
      <c r="I1906" s="33" t="str">
        <f>VLOOKUP(A1906,'Medical Examinations'!A1906:J4240,10,FALSE)</f>
        <v>No</v>
      </c>
      <c r="J1906" s="33" t="str">
        <f>VLOOKUP(A1906,'Medical Examinations'!A1906:J4240,3,FALSE)</f>
        <v>Obesity</v>
      </c>
      <c r="K1906" s="33" t="str">
        <f>VLOOKUP(A1906,'Medical Examinations'!A1906:J4240,5,FALSE)</f>
        <v>Prediabetese</v>
      </c>
      <c r="L1906" s="34">
        <f>VLOOKUP(Healthcare!A1906,'Hospitalisation Details'!A1906:L4248,6,FALSE)</f>
        <v>34891</v>
      </c>
      <c r="M1906" s="35">
        <f>VLOOKUP(A1906,'Hospitalisation Details'!A1906:L4248,9,FALSE)</f>
        <v>3956.07</v>
      </c>
      <c r="N1906" s="32" t="str">
        <f>VLOOKUP(Healthcare!A1906,'Hospitalisation Details'!A1906:L4248,10,FALSE)</f>
        <v>tier - 2</v>
      </c>
      <c r="O1906" s="33" t="str">
        <f>VLOOKUP(A1906,'Hospitalisation Details'!A1905:L4248,11,FALSE)</f>
        <v>tier - 2</v>
      </c>
      <c r="P1906" s="33" t="str">
        <f>VLOOKUP(A1906,'Hospitalisation Details'!A1905:L4248,12)</f>
        <v>R1012</v>
      </c>
      <c r="Q1906" s="36">
        <f ca="1">VLOOKUP(A1906,'Hospitalisation Details'!A1905:L4248,7,FALSE)</f>
        <v>31</v>
      </c>
    </row>
    <row r="1907" spans="1:17" ht="15.5" x14ac:dyDescent="0.35">
      <c r="A1907" s="37" t="s">
        <v>458</v>
      </c>
      <c r="B1907" s="38" t="str">
        <f>VLOOKUP(A1907,'Customer Names'!A1907:E4241,3,FALSE)</f>
        <v>Guerdan</v>
      </c>
      <c r="C1907" s="39">
        <f>VLOOKUP(A1907,'Medical Examinations'!A1907:J4241,2,FALSE)</f>
        <v>29.83</v>
      </c>
      <c r="D1907" s="38">
        <f>VLOOKUP(A1907,'Medical Examinations'!A1907:J4241,4,FALSE)</f>
        <v>5.39</v>
      </c>
      <c r="E1907" s="40" t="str">
        <f>VLOOKUP(A1907,'Medical Examinations'!A1907:J4241,6,FALSE)</f>
        <v>No</v>
      </c>
      <c r="F1907" s="41" t="str">
        <f>VLOOKUP(A1907,'Medical Examinations'!A1907:J4241,7,FALSE)</f>
        <v>No</v>
      </c>
      <c r="G1907" s="41" t="str">
        <f>VLOOKUP(A1907,'Medical Examinations'!A1907:J4241,8,FALSE)</f>
        <v>No</v>
      </c>
      <c r="H1907" s="41">
        <f>VLOOKUP(A1907,'Medical Examinations'!A1907:J4241,9,FALSE)</f>
        <v>0</v>
      </c>
      <c r="I1907" s="41" t="str">
        <f>VLOOKUP(A1907,'Medical Examinations'!A1907:J4241,10,FALSE)</f>
        <v>No</v>
      </c>
      <c r="J1907" s="41" t="str">
        <f>VLOOKUP(A1907,'Medical Examinations'!A1907:J4241,3,FALSE)</f>
        <v>Overweight</v>
      </c>
      <c r="K1907" s="41" t="str">
        <f>VLOOKUP(A1907,'Medical Examinations'!A1907:J4241,5,FALSE)</f>
        <v>Normal</v>
      </c>
      <c r="L1907" s="42">
        <f>VLOOKUP(Healthcare!A1907,'Hospitalisation Details'!A1907:L4249,6,FALSE)</f>
        <v>36351</v>
      </c>
      <c r="M1907" s="43">
        <f>VLOOKUP(A1907,'Hospitalisation Details'!A1907:L4249,9,FALSE)</f>
        <v>3955.98</v>
      </c>
      <c r="N1907" s="40" t="str">
        <f>VLOOKUP(Healthcare!A1907,'Hospitalisation Details'!A1907:L4249,10,FALSE)</f>
        <v>tier - 2</v>
      </c>
      <c r="O1907" s="41" t="str">
        <f>VLOOKUP(A1907,'Hospitalisation Details'!A1906:L4249,11,FALSE)</f>
        <v>tier - 3</v>
      </c>
      <c r="P1907" s="41" t="str">
        <f>VLOOKUP(A1907,'Hospitalisation Details'!A1906:L4249,12)</f>
        <v>R1021</v>
      </c>
      <c r="Q1907" s="44">
        <f ca="1">VLOOKUP(A1907,'Hospitalisation Details'!A1906:L4249,7,FALSE)</f>
        <v>27</v>
      </c>
    </row>
    <row r="1908" spans="1:17" ht="15.5" x14ac:dyDescent="0.35">
      <c r="A1908" s="29" t="s">
        <v>457</v>
      </c>
      <c r="B1908" s="30" t="str">
        <f>VLOOKUP(A1908,'Customer Names'!A1908:E4242,3,FALSE)</f>
        <v>Shaw</v>
      </c>
      <c r="C1908" s="31">
        <f>VLOOKUP(A1908,'Medical Examinations'!A1908:J4242,2,FALSE)</f>
        <v>29.59</v>
      </c>
      <c r="D1908" s="30">
        <f>VLOOKUP(A1908,'Medical Examinations'!A1908:J4242,4,FALSE)</f>
        <v>6.16</v>
      </c>
      <c r="E1908" s="32" t="str">
        <f>VLOOKUP(A1908,'Medical Examinations'!A1908:J4242,6,FALSE)</f>
        <v>No</v>
      </c>
      <c r="F1908" s="33" t="str">
        <f>VLOOKUP(A1908,'Medical Examinations'!A1908:J4242,7,FALSE)</f>
        <v>No</v>
      </c>
      <c r="G1908" s="33" t="str">
        <f>VLOOKUP(A1908,'Medical Examinations'!A1908:J4242,8,FALSE)</f>
        <v>Yes</v>
      </c>
      <c r="H1908" s="33">
        <f>VLOOKUP(A1908,'Medical Examinations'!A1908:J4242,9,FALSE)</f>
        <v>1</v>
      </c>
      <c r="I1908" s="33" t="str">
        <f>VLOOKUP(A1908,'Medical Examinations'!A1908:J4242,10,FALSE)</f>
        <v>No</v>
      </c>
      <c r="J1908" s="33" t="str">
        <f>VLOOKUP(A1908,'Medical Examinations'!A1908:J4242,3,FALSE)</f>
        <v>Overweight</v>
      </c>
      <c r="K1908" s="33" t="str">
        <f>VLOOKUP(A1908,'Medical Examinations'!A1908:J4242,5,FALSE)</f>
        <v>Prediabetese</v>
      </c>
      <c r="L1908" s="34">
        <f>VLOOKUP(Healthcare!A1908,'Hospitalisation Details'!A1908:L4250,6,FALSE)</f>
        <v>34284</v>
      </c>
      <c r="M1908" s="35">
        <f>VLOOKUP(A1908,'Hospitalisation Details'!A1908:L4250,9,FALSE)</f>
        <v>3947.41</v>
      </c>
      <c r="N1908" s="32" t="str">
        <f>VLOOKUP(Healthcare!A1908,'Hospitalisation Details'!A1908:L4250,10,FALSE)</f>
        <v>tier - 2</v>
      </c>
      <c r="O1908" s="33" t="str">
        <f>VLOOKUP(A1908,'Hospitalisation Details'!A1907:L4250,11,FALSE)</f>
        <v>tier - 2</v>
      </c>
      <c r="P1908" s="33" t="str">
        <f>VLOOKUP(A1908,'Hospitalisation Details'!A1907:L4250,12)</f>
        <v>R1013</v>
      </c>
      <c r="Q1908" s="36">
        <f ca="1">VLOOKUP(A1908,'Hospitalisation Details'!A1907:L4250,7,FALSE)</f>
        <v>32</v>
      </c>
    </row>
    <row r="1909" spans="1:17" ht="15.5" x14ac:dyDescent="0.35">
      <c r="A1909" s="37" t="s">
        <v>456</v>
      </c>
      <c r="B1909" s="38" t="str">
        <f>VLOOKUP(A1909,'Customer Names'!A1909:E4243,3,FALSE)</f>
        <v>Mills-Honarvar</v>
      </c>
      <c r="C1909" s="39">
        <f>VLOOKUP(A1909,'Medical Examinations'!A1909:J4243,2,FALSE)</f>
        <v>31.16</v>
      </c>
      <c r="D1909" s="38">
        <f>VLOOKUP(A1909,'Medical Examinations'!A1909:J4243,4,FALSE)</f>
        <v>4.49</v>
      </c>
      <c r="E1909" s="40" t="str">
        <f>VLOOKUP(A1909,'Medical Examinations'!A1909:J4243,6,FALSE)</f>
        <v>No</v>
      </c>
      <c r="F1909" s="41" t="str">
        <f>VLOOKUP(A1909,'Medical Examinations'!A1909:J4243,7,FALSE)</f>
        <v>No</v>
      </c>
      <c r="G1909" s="41" t="str">
        <f>VLOOKUP(A1909,'Medical Examinations'!A1909:J4243,8,FALSE)</f>
        <v>Yes</v>
      </c>
      <c r="H1909" s="41">
        <f>VLOOKUP(A1909,'Medical Examinations'!A1909:J4243,9,FALSE)</f>
        <v>1</v>
      </c>
      <c r="I1909" s="41" t="str">
        <f>VLOOKUP(A1909,'Medical Examinations'!A1909:J4243,10,FALSE)</f>
        <v>No</v>
      </c>
      <c r="J1909" s="41" t="str">
        <f>VLOOKUP(A1909,'Medical Examinations'!A1909:J4243,3,FALSE)</f>
        <v>Obesity</v>
      </c>
      <c r="K1909" s="41" t="str">
        <f>VLOOKUP(A1909,'Medical Examinations'!A1909:J4243,5,FALSE)</f>
        <v>Normal</v>
      </c>
      <c r="L1909" s="42">
        <f>VLOOKUP(Healthcare!A1909,'Hospitalisation Details'!A1909:L4251,6,FALSE)</f>
        <v>34241</v>
      </c>
      <c r="M1909" s="43">
        <f>VLOOKUP(A1909,'Hospitalisation Details'!A1909:L4251,9,FALSE)</f>
        <v>3943.6</v>
      </c>
      <c r="N1909" s="40" t="str">
        <f>VLOOKUP(Healthcare!A1909,'Hospitalisation Details'!A1909:L4251,10,FALSE)</f>
        <v>tier - 2</v>
      </c>
      <c r="O1909" s="41" t="str">
        <f>VLOOKUP(A1909,'Hospitalisation Details'!A1908:L4251,11,FALSE)</f>
        <v>tier - 3</v>
      </c>
      <c r="P1909" s="41" t="str">
        <f>VLOOKUP(A1909,'Hospitalisation Details'!A1908:L4251,12)</f>
        <v>R1024</v>
      </c>
      <c r="Q1909" s="44">
        <f ca="1">VLOOKUP(A1909,'Hospitalisation Details'!A1908:L4251,7,FALSE)</f>
        <v>32</v>
      </c>
    </row>
    <row r="1910" spans="1:17" ht="15.5" x14ac:dyDescent="0.35">
      <c r="A1910" s="29" t="s">
        <v>455</v>
      </c>
      <c r="B1910" s="30" t="str">
        <f>VLOOKUP(A1910,'Customer Names'!A1910:E4244,3,FALSE)</f>
        <v>Farvard</v>
      </c>
      <c r="C1910" s="31">
        <f>VLOOKUP(A1910,'Medical Examinations'!A1910:J4244,2,FALSE)</f>
        <v>34.21</v>
      </c>
      <c r="D1910" s="30">
        <f>VLOOKUP(A1910,'Medical Examinations'!A1910:J4244,4,FALSE)</f>
        <v>4.4800000000000004</v>
      </c>
      <c r="E1910" s="32" t="str">
        <f>VLOOKUP(A1910,'Medical Examinations'!A1910:J4244,6,FALSE)</f>
        <v>Yes</v>
      </c>
      <c r="F1910" s="33" t="str">
        <f>VLOOKUP(A1910,'Medical Examinations'!A1910:J4244,7,FALSE)</f>
        <v>No</v>
      </c>
      <c r="G1910" s="33" t="str">
        <f>VLOOKUP(A1910,'Medical Examinations'!A1910:J4244,8,FALSE)</f>
        <v>No</v>
      </c>
      <c r="H1910" s="33">
        <f>VLOOKUP(A1910,'Medical Examinations'!A1910:J4244,9,FALSE)</f>
        <v>1</v>
      </c>
      <c r="I1910" s="33" t="str">
        <f>VLOOKUP(A1910,'Medical Examinations'!A1910:J4244,10,FALSE)</f>
        <v>No</v>
      </c>
      <c r="J1910" s="33" t="str">
        <f>VLOOKUP(A1910,'Medical Examinations'!A1910:J4244,3,FALSE)</f>
        <v>Obesity</v>
      </c>
      <c r="K1910" s="33" t="str">
        <f>VLOOKUP(A1910,'Medical Examinations'!A1910:J4244,5,FALSE)</f>
        <v>Normal</v>
      </c>
      <c r="L1910" s="34">
        <f>VLOOKUP(Healthcare!A1910,'Hospitalisation Details'!A1910:L4252,6,FALSE)</f>
        <v>36092</v>
      </c>
      <c r="M1910" s="35">
        <f>VLOOKUP(A1910,'Hospitalisation Details'!A1910:L4252,9,FALSE)</f>
        <v>3935.18</v>
      </c>
      <c r="N1910" s="32" t="str">
        <f>VLOOKUP(Healthcare!A1910,'Hospitalisation Details'!A1910:L4252,10,FALSE)</f>
        <v>tier - 3</v>
      </c>
      <c r="O1910" s="33" t="str">
        <f>VLOOKUP(A1910,'Hospitalisation Details'!A1909:L4252,11,FALSE)</f>
        <v>tier - 1</v>
      </c>
      <c r="P1910" s="33" t="str">
        <f>VLOOKUP(A1910,'Hospitalisation Details'!A1909:L4252,12)</f>
        <v>R1013</v>
      </c>
      <c r="Q1910" s="36">
        <f ca="1">VLOOKUP(A1910,'Hospitalisation Details'!A1909:L4252,7,FALSE)</f>
        <v>27</v>
      </c>
    </row>
    <row r="1911" spans="1:17" ht="15.5" x14ac:dyDescent="0.35">
      <c r="A1911" s="37" t="s">
        <v>454</v>
      </c>
      <c r="B1911" s="38" t="str">
        <f>VLOOKUP(A1911,'Customer Names'!A1911:E4245,3,FALSE)</f>
        <v>Kelly</v>
      </c>
      <c r="C1911" s="39">
        <f>VLOOKUP(A1911,'Medical Examinations'!A1911:J4245,2,FALSE)</f>
        <v>34.86</v>
      </c>
      <c r="D1911" s="38">
        <f>VLOOKUP(A1911,'Medical Examinations'!A1911:J4245,4,FALSE)</f>
        <v>10.97</v>
      </c>
      <c r="E1911" s="40" t="str">
        <f>VLOOKUP(A1911,'Medical Examinations'!A1911:J4245,6,FALSE)</f>
        <v>No</v>
      </c>
      <c r="F1911" s="41" t="str">
        <f>VLOOKUP(A1911,'Medical Examinations'!A1911:J4245,7,FALSE)</f>
        <v>No</v>
      </c>
      <c r="G1911" s="41" t="str">
        <f>VLOOKUP(A1911,'Medical Examinations'!A1911:J4245,8,FALSE)</f>
        <v>No</v>
      </c>
      <c r="H1911" s="41">
        <f>VLOOKUP(A1911,'Medical Examinations'!A1911:J4245,9,FALSE)</f>
        <v>0</v>
      </c>
      <c r="I1911" s="41" t="str">
        <f>VLOOKUP(A1911,'Medical Examinations'!A1911:J4245,10,FALSE)</f>
        <v>No</v>
      </c>
      <c r="J1911" s="41" t="str">
        <f>VLOOKUP(A1911,'Medical Examinations'!A1911:J4245,3,FALSE)</f>
        <v>Obesity</v>
      </c>
      <c r="K1911" s="41" t="str">
        <f>VLOOKUP(A1911,'Medical Examinations'!A1911:J4245,5,FALSE)</f>
        <v>Diabetese</v>
      </c>
      <c r="L1911" s="42">
        <f>VLOOKUP(Healthcare!A1911,'Hospitalisation Details'!A1911:L4253,6,FALSE)</f>
        <v>37422</v>
      </c>
      <c r="M1911" s="43">
        <f>VLOOKUP(A1911,'Hospitalisation Details'!A1911:L4253,9,FALSE)</f>
        <v>3931.51</v>
      </c>
      <c r="N1911" s="40" t="str">
        <f>VLOOKUP(Healthcare!A1911,'Hospitalisation Details'!A1911:L4253,10,FALSE)</f>
        <v>tier - 2</v>
      </c>
      <c r="O1911" s="41" t="str">
        <f>VLOOKUP(A1911,'Hospitalisation Details'!A1910:L4253,11,FALSE)</f>
        <v>tier - 3</v>
      </c>
      <c r="P1911" s="41" t="str">
        <f>VLOOKUP(A1911,'Hospitalisation Details'!A1910:L4253,12)</f>
        <v>R1011</v>
      </c>
      <c r="Q1911" s="44">
        <f ca="1">VLOOKUP(A1911,'Hospitalisation Details'!A1910:L4253,7,FALSE)</f>
        <v>24</v>
      </c>
    </row>
    <row r="1912" spans="1:17" ht="15.5" x14ac:dyDescent="0.35">
      <c r="A1912" s="29" t="s">
        <v>453</v>
      </c>
      <c r="B1912" s="30" t="str">
        <f>VLOOKUP(A1912,'Customer Names'!A1912:E4246,3,FALSE)</f>
        <v>Skinner</v>
      </c>
      <c r="C1912" s="31">
        <f>VLOOKUP(A1912,'Medical Examinations'!A1912:J4246,2,FALSE)</f>
        <v>34.58</v>
      </c>
      <c r="D1912" s="30">
        <f>VLOOKUP(A1912,'Medical Examinations'!A1912:J4246,4,FALSE)</f>
        <v>5.14</v>
      </c>
      <c r="E1912" s="32" t="str">
        <f>VLOOKUP(A1912,'Medical Examinations'!A1912:J4246,6,FALSE)</f>
        <v>No</v>
      </c>
      <c r="F1912" s="33" t="str">
        <f>VLOOKUP(A1912,'Medical Examinations'!A1912:J4246,7,FALSE)</f>
        <v>Yes</v>
      </c>
      <c r="G1912" s="33" t="str">
        <f>VLOOKUP(A1912,'Medical Examinations'!A1912:J4246,8,FALSE)</f>
        <v>No</v>
      </c>
      <c r="H1912" s="33">
        <f>VLOOKUP(A1912,'Medical Examinations'!A1912:J4246,9,FALSE)</f>
        <v>2</v>
      </c>
      <c r="I1912" s="33" t="str">
        <f>VLOOKUP(A1912,'Medical Examinations'!A1912:J4246,10,FALSE)</f>
        <v>No</v>
      </c>
      <c r="J1912" s="33" t="str">
        <f>VLOOKUP(A1912,'Medical Examinations'!A1912:J4246,3,FALSE)</f>
        <v>Obesity</v>
      </c>
      <c r="K1912" s="33" t="str">
        <f>VLOOKUP(A1912,'Medical Examinations'!A1912:J4246,5,FALSE)</f>
        <v>Normal</v>
      </c>
      <c r="L1912" s="34">
        <f>VLOOKUP(Healthcare!A1912,'Hospitalisation Details'!A1912:L4254,6,FALSE)</f>
        <v>36717</v>
      </c>
      <c r="M1912" s="35">
        <f>VLOOKUP(A1912,'Hospitalisation Details'!A1912:L4254,9,FALSE)</f>
        <v>3925.76</v>
      </c>
      <c r="N1912" s="32" t="str">
        <f>VLOOKUP(Healthcare!A1912,'Hospitalisation Details'!A1912:L4254,10,FALSE)</f>
        <v>tier - 2</v>
      </c>
      <c r="O1912" s="33" t="str">
        <f>VLOOKUP(A1912,'Hospitalisation Details'!A1911:L4254,11,FALSE)</f>
        <v>tier - 2</v>
      </c>
      <c r="P1912" s="33" t="str">
        <f>VLOOKUP(A1912,'Hospitalisation Details'!A1911:L4254,12)</f>
        <v>R1024</v>
      </c>
      <c r="Q1912" s="36">
        <f ca="1">VLOOKUP(A1912,'Hospitalisation Details'!A1911:L4254,7,FALSE)</f>
        <v>26</v>
      </c>
    </row>
    <row r="1913" spans="1:17" ht="15.5" x14ac:dyDescent="0.35">
      <c r="A1913" s="37" t="s">
        <v>452</v>
      </c>
      <c r="B1913" s="38" t="str">
        <f>VLOOKUP(A1913,'Customer Names'!A1913:E4247,3,FALSE)</f>
        <v>Murphy</v>
      </c>
      <c r="C1913" s="39">
        <f>VLOOKUP(A1913,'Medical Examinations'!A1913:J4247,2,FALSE)</f>
        <v>17.940000000000001</v>
      </c>
      <c r="D1913" s="38">
        <f>VLOOKUP(A1913,'Medical Examinations'!A1913:J4247,4,FALSE)</f>
        <v>5.17</v>
      </c>
      <c r="E1913" s="40" t="str">
        <f>VLOOKUP(A1913,'Medical Examinations'!A1913:J4247,6,FALSE)</f>
        <v>Yes</v>
      </c>
      <c r="F1913" s="41" t="str">
        <f>VLOOKUP(A1913,'Medical Examinations'!A1913:J4247,7,FALSE)</f>
        <v>No</v>
      </c>
      <c r="G1913" s="41" t="str">
        <f>VLOOKUP(A1913,'Medical Examinations'!A1913:J4247,8,FALSE)</f>
        <v>No</v>
      </c>
      <c r="H1913" s="41">
        <f>VLOOKUP(A1913,'Medical Examinations'!A1913:J4247,9,FALSE)</f>
        <v>0</v>
      </c>
      <c r="I1913" s="41" t="str">
        <f>VLOOKUP(A1913,'Medical Examinations'!A1913:J4247,10,FALSE)</f>
        <v>No</v>
      </c>
      <c r="J1913" s="41" t="str">
        <f>VLOOKUP(A1913,'Medical Examinations'!A1913:J4247,3,FALSE)</f>
        <v>Underweight</v>
      </c>
      <c r="K1913" s="41" t="str">
        <f>VLOOKUP(A1913,'Medical Examinations'!A1913:J4247,5,FALSE)</f>
        <v>Normal</v>
      </c>
      <c r="L1913" s="42">
        <f>VLOOKUP(Healthcare!A1913,'Hospitalisation Details'!A1913:L4255,6,FALSE)</f>
        <v>34885</v>
      </c>
      <c r="M1913" s="43">
        <f>VLOOKUP(A1913,'Hospitalisation Details'!A1913:L4255,9,FALSE)</f>
        <v>3910.44</v>
      </c>
      <c r="N1913" s="40" t="str">
        <f>VLOOKUP(Healthcare!A1913,'Hospitalisation Details'!A1913:L4255,10,FALSE)</f>
        <v>tier - 2</v>
      </c>
      <c r="O1913" s="41" t="str">
        <f>VLOOKUP(A1913,'Hospitalisation Details'!A1912:L4255,11,FALSE)</f>
        <v>tier - 2</v>
      </c>
      <c r="P1913" s="41" t="str">
        <f>VLOOKUP(A1913,'Hospitalisation Details'!A1912:L4255,12)</f>
        <v>R1013</v>
      </c>
      <c r="Q1913" s="44">
        <f ca="1">VLOOKUP(A1913,'Hospitalisation Details'!A1912:L4255,7,FALSE)</f>
        <v>31</v>
      </c>
    </row>
    <row r="1914" spans="1:17" ht="15.5" x14ac:dyDescent="0.35">
      <c r="A1914" s="29" t="s">
        <v>451</v>
      </c>
      <c r="B1914" s="30" t="str">
        <f>VLOOKUP(A1914,'Customer Names'!A1914:E4248,3,FALSE)</f>
        <v>Shue</v>
      </c>
      <c r="C1914" s="31">
        <f>VLOOKUP(A1914,'Medical Examinations'!A1914:J4248,2,FALSE)</f>
        <v>26.8</v>
      </c>
      <c r="D1914" s="30">
        <f>VLOOKUP(A1914,'Medical Examinations'!A1914:J4248,4,FALSE)</f>
        <v>6.18</v>
      </c>
      <c r="E1914" s="32" t="str">
        <f>VLOOKUP(A1914,'Medical Examinations'!A1914:J4248,6,FALSE)</f>
        <v>Yes</v>
      </c>
      <c r="F1914" s="33" t="str">
        <f>VLOOKUP(A1914,'Medical Examinations'!A1914:J4248,7,FALSE)</f>
        <v>No</v>
      </c>
      <c r="G1914" s="33" t="str">
        <f>VLOOKUP(A1914,'Medical Examinations'!A1914:J4248,8,FALSE)</f>
        <v>Yes</v>
      </c>
      <c r="H1914" s="33">
        <f>VLOOKUP(A1914,'Medical Examinations'!A1914:J4248,9,FALSE)</f>
        <v>1</v>
      </c>
      <c r="I1914" s="33" t="str">
        <f>VLOOKUP(A1914,'Medical Examinations'!A1914:J4248,10,FALSE)</f>
        <v>No</v>
      </c>
      <c r="J1914" s="33" t="str">
        <f>VLOOKUP(A1914,'Medical Examinations'!A1914:J4248,3,FALSE)</f>
        <v>Overweight</v>
      </c>
      <c r="K1914" s="33" t="str">
        <f>VLOOKUP(A1914,'Medical Examinations'!A1914:J4248,5,FALSE)</f>
        <v>Prediabetese</v>
      </c>
      <c r="L1914" s="34">
        <f>VLOOKUP(Healthcare!A1914,'Hospitalisation Details'!A1914:L4256,6,FALSE)</f>
        <v>35758</v>
      </c>
      <c r="M1914" s="35">
        <f>VLOOKUP(A1914,'Hospitalisation Details'!A1914:L4256,9,FALSE)</f>
        <v>3906.13</v>
      </c>
      <c r="N1914" s="32" t="str">
        <f>VLOOKUP(Healthcare!A1914,'Hospitalisation Details'!A1914:L4256,10,FALSE)</f>
        <v>tier - 3</v>
      </c>
      <c r="O1914" s="33" t="str">
        <f>VLOOKUP(A1914,'Hospitalisation Details'!A1913:L4256,11,FALSE)</f>
        <v>tier - 3</v>
      </c>
      <c r="P1914" s="33" t="str">
        <f>VLOOKUP(A1914,'Hospitalisation Details'!A1913:L4256,12)</f>
        <v>R1011</v>
      </c>
      <c r="Q1914" s="36">
        <f ca="1">VLOOKUP(A1914,'Hospitalisation Details'!A1913:L4256,7,FALSE)</f>
        <v>28</v>
      </c>
    </row>
    <row r="1915" spans="1:17" ht="15.5" x14ac:dyDescent="0.35">
      <c r="A1915" s="37" t="s">
        <v>450</v>
      </c>
      <c r="B1915" s="38" t="str">
        <f>VLOOKUP(A1915,'Customer Names'!A1915:E4249,3,FALSE)</f>
        <v>Reilly</v>
      </c>
      <c r="C1915" s="39">
        <f>VLOOKUP(A1915,'Medical Examinations'!A1915:J4249,2,FALSE)</f>
        <v>17.690000000000001</v>
      </c>
      <c r="D1915" s="38">
        <f>VLOOKUP(A1915,'Medical Examinations'!A1915:J4249,4,FALSE)</f>
        <v>9.07</v>
      </c>
      <c r="E1915" s="40" t="str">
        <f>VLOOKUP(A1915,'Medical Examinations'!A1915:J4249,6,FALSE)</f>
        <v>Yes</v>
      </c>
      <c r="F1915" s="41" t="str">
        <f>VLOOKUP(A1915,'Medical Examinations'!A1915:J4249,7,FALSE)</f>
        <v>No</v>
      </c>
      <c r="G1915" s="41" t="str">
        <f>VLOOKUP(A1915,'Medical Examinations'!A1915:J4249,8,FALSE)</f>
        <v>No</v>
      </c>
      <c r="H1915" s="41">
        <f>VLOOKUP(A1915,'Medical Examinations'!A1915:J4249,9,FALSE)</f>
        <v>0</v>
      </c>
      <c r="I1915" s="41" t="str">
        <f>VLOOKUP(A1915,'Medical Examinations'!A1915:J4249,10,FALSE)</f>
        <v>No</v>
      </c>
      <c r="J1915" s="41" t="str">
        <f>VLOOKUP(A1915,'Medical Examinations'!A1915:J4249,3,FALSE)</f>
        <v>Underweight</v>
      </c>
      <c r="K1915" s="41" t="str">
        <f>VLOOKUP(A1915,'Medical Examinations'!A1915:J4249,5,FALSE)</f>
        <v>Diabetese</v>
      </c>
      <c r="L1915" s="42">
        <f>VLOOKUP(Healthcare!A1915,'Hospitalisation Details'!A1915:L4257,6,FALSE)</f>
        <v>33477</v>
      </c>
      <c r="M1915" s="43">
        <f>VLOOKUP(A1915,'Hospitalisation Details'!A1915:L4257,9,FALSE)</f>
        <v>3902.07</v>
      </c>
      <c r="N1915" s="40" t="str">
        <f>VLOOKUP(Healthcare!A1915,'Hospitalisation Details'!A1915:L4257,10,FALSE)</f>
        <v>tier - 2</v>
      </c>
      <c r="O1915" s="41" t="str">
        <f>VLOOKUP(A1915,'Hospitalisation Details'!A1914:L4257,11,FALSE)</f>
        <v>tier - 2</v>
      </c>
      <c r="P1915" s="41" t="str">
        <f>VLOOKUP(A1915,'Hospitalisation Details'!A1914:L4257,12)</f>
        <v>R1013</v>
      </c>
      <c r="Q1915" s="44">
        <f ca="1">VLOOKUP(A1915,'Hospitalisation Details'!A1914:L4257,7,FALSE)</f>
        <v>35</v>
      </c>
    </row>
    <row r="1916" spans="1:17" ht="15.5" x14ac:dyDescent="0.35">
      <c r="A1916" s="29" t="s">
        <v>449</v>
      </c>
      <c r="B1916" s="30" t="str">
        <f>VLOOKUP(A1916,'Customer Names'!A1916:E4250,3,FALSE)</f>
        <v>Blinn</v>
      </c>
      <c r="C1916" s="31">
        <f>VLOOKUP(A1916,'Medical Examinations'!A1916:J4250,2,FALSE)</f>
        <v>25.77</v>
      </c>
      <c r="D1916" s="30">
        <f>VLOOKUP(A1916,'Medical Examinations'!A1916:J4250,4,FALSE)</f>
        <v>4.43</v>
      </c>
      <c r="E1916" s="32" t="str">
        <f>VLOOKUP(A1916,'Medical Examinations'!A1916:J4250,6,FALSE)</f>
        <v>No</v>
      </c>
      <c r="F1916" s="33" t="str">
        <f>VLOOKUP(A1916,'Medical Examinations'!A1916:J4250,7,FALSE)</f>
        <v>No</v>
      </c>
      <c r="G1916" s="33" t="str">
        <f>VLOOKUP(A1916,'Medical Examinations'!A1916:J4250,8,FALSE)</f>
        <v>Yes</v>
      </c>
      <c r="H1916" s="33">
        <f>VLOOKUP(A1916,'Medical Examinations'!A1916:J4250,9,FALSE)</f>
        <v>1</v>
      </c>
      <c r="I1916" s="33" t="str">
        <f>VLOOKUP(A1916,'Medical Examinations'!A1916:J4250,10,FALSE)</f>
        <v>No</v>
      </c>
      <c r="J1916" s="33" t="str">
        <f>VLOOKUP(A1916,'Medical Examinations'!A1916:J4250,3,FALSE)</f>
        <v>Overweight</v>
      </c>
      <c r="K1916" s="33" t="str">
        <f>VLOOKUP(A1916,'Medical Examinations'!A1916:J4250,5,FALSE)</f>
        <v>Normal</v>
      </c>
      <c r="L1916" s="34">
        <f>VLOOKUP(Healthcare!A1916,'Hospitalisation Details'!A1916:L4258,6,FALSE)</f>
        <v>34226</v>
      </c>
      <c r="M1916" s="35">
        <f>VLOOKUP(A1916,'Hospitalisation Details'!A1916:L4258,9,FALSE)</f>
        <v>3898.35</v>
      </c>
      <c r="N1916" s="32" t="str">
        <f>VLOOKUP(Healthcare!A1916,'Hospitalisation Details'!A1916:L4258,10,FALSE)</f>
        <v>tier - 2</v>
      </c>
      <c r="O1916" s="33" t="str">
        <f>VLOOKUP(A1916,'Hospitalisation Details'!A1915:L4258,11,FALSE)</f>
        <v>tier - 2</v>
      </c>
      <c r="P1916" s="33" t="str">
        <f>VLOOKUP(A1916,'Hospitalisation Details'!A1915:L4258,12)</f>
        <v>R1012</v>
      </c>
      <c r="Q1916" s="36">
        <f ca="1">VLOOKUP(A1916,'Hospitalisation Details'!A1915:L4258,7,FALSE)</f>
        <v>32</v>
      </c>
    </row>
    <row r="1917" spans="1:17" ht="15.5" x14ac:dyDescent="0.35">
      <c r="A1917" s="37" t="s">
        <v>448</v>
      </c>
      <c r="B1917" s="38" t="str">
        <f>VLOOKUP(A1917,'Customer Names'!A1917:E4251,3,FALSE)</f>
        <v>Duyn</v>
      </c>
      <c r="C1917" s="39">
        <f>VLOOKUP(A1917,'Medical Examinations'!A1917:J4251,2,FALSE)</f>
        <v>34.46</v>
      </c>
      <c r="D1917" s="38">
        <f>VLOOKUP(A1917,'Medical Examinations'!A1917:J4251,4,FALSE)</f>
        <v>4.17</v>
      </c>
      <c r="E1917" s="40" t="str">
        <f>VLOOKUP(A1917,'Medical Examinations'!A1917:J4251,6,FALSE)</f>
        <v>No</v>
      </c>
      <c r="F1917" s="41" t="str">
        <f>VLOOKUP(A1917,'Medical Examinations'!A1917:J4251,7,FALSE)</f>
        <v>Yes</v>
      </c>
      <c r="G1917" s="41" t="str">
        <f>VLOOKUP(A1917,'Medical Examinations'!A1917:J4251,8,FALSE)</f>
        <v>No</v>
      </c>
      <c r="H1917" s="41">
        <f>VLOOKUP(A1917,'Medical Examinations'!A1917:J4251,9,FALSE)</f>
        <v>1</v>
      </c>
      <c r="I1917" s="41" t="str">
        <f>VLOOKUP(A1917,'Medical Examinations'!A1917:J4251,10,FALSE)</f>
        <v>No</v>
      </c>
      <c r="J1917" s="41" t="str">
        <f>VLOOKUP(A1917,'Medical Examinations'!A1917:J4251,3,FALSE)</f>
        <v>Obesity</v>
      </c>
      <c r="K1917" s="41" t="str">
        <f>VLOOKUP(A1917,'Medical Examinations'!A1917:J4251,5,FALSE)</f>
        <v>Normal</v>
      </c>
      <c r="L1917" s="42">
        <f>VLOOKUP(Healthcare!A1917,'Hospitalisation Details'!A1917:L4259,6,FALSE)</f>
        <v>38181</v>
      </c>
      <c r="M1917" s="43">
        <f>VLOOKUP(A1917,'Hospitalisation Details'!A1917:L4259,9,FALSE)</f>
        <v>3889.2</v>
      </c>
      <c r="N1917" s="40" t="str">
        <f>VLOOKUP(Healthcare!A1917,'Hospitalisation Details'!A1917:L4259,10,FALSE)</f>
        <v>tier - 2</v>
      </c>
      <c r="O1917" s="41" t="str">
        <f>VLOOKUP(A1917,'Hospitalisation Details'!A1916:L4259,11,FALSE)</f>
        <v>tier - 2</v>
      </c>
      <c r="P1917" s="41" t="str">
        <f>VLOOKUP(A1917,'Hospitalisation Details'!A1916:L4259,12)</f>
        <v>R1012</v>
      </c>
      <c r="Q1917" s="44">
        <f ca="1">VLOOKUP(A1917,'Hospitalisation Details'!A1916:L4259,7,FALSE)</f>
        <v>22</v>
      </c>
    </row>
    <row r="1918" spans="1:17" ht="15.5" x14ac:dyDescent="0.35">
      <c r="A1918" s="29" t="s">
        <v>447</v>
      </c>
      <c r="B1918" s="30" t="str">
        <f>VLOOKUP(A1918,'Customer Names'!A1918:E4252,3,FALSE)</f>
        <v>Wardian</v>
      </c>
      <c r="C1918" s="31">
        <f>VLOOKUP(A1918,'Medical Examinations'!A1918:J4252,2,FALSE)</f>
        <v>30.875</v>
      </c>
      <c r="D1918" s="30">
        <f>VLOOKUP(A1918,'Medical Examinations'!A1918:J4252,4,FALSE)</f>
        <v>4.95</v>
      </c>
      <c r="E1918" s="32" t="str">
        <f>VLOOKUP(A1918,'Medical Examinations'!A1918:J4252,6,FALSE)</f>
        <v>Yes</v>
      </c>
      <c r="F1918" s="33" t="str">
        <f>VLOOKUP(A1918,'Medical Examinations'!A1918:J4252,7,FALSE)</f>
        <v>No</v>
      </c>
      <c r="G1918" s="33" t="str">
        <f>VLOOKUP(A1918,'Medical Examinations'!A1918:J4252,8,FALSE)</f>
        <v>No</v>
      </c>
      <c r="H1918" s="33">
        <f>VLOOKUP(A1918,'Medical Examinations'!A1918:J4252,9,FALSE)</f>
        <v>0</v>
      </c>
      <c r="I1918" s="33" t="str">
        <f>VLOOKUP(A1918,'Medical Examinations'!A1918:J4252,10,FALSE)</f>
        <v>No</v>
      </c>
      <c r="J1918" s="33" t="str">
        <f>VLOOKUP(A1918,'Medical Examinations'!A1918:J4252,3,FALSE)</f>
        <v>Obesity</v>
      </c>
      <c r="K1918" s="33" t="str">
        <f>VLOOKUP(A1918,'Medical Examinations'!A1918:J4252,5,FALSE)</f>
        <v>Normal</v>
      </c>
      <c r="L1918" s="34">
        <f>VLOOKUP(Healthcare!A1918,'Hospitalisation Details'!A1918:L4260,6,FALSE)</f>
        <v>35361</v>
      </c>
      <c r="M1918" s="35">
        <f>VLOOKUP(A1918,'Hospitalisation Details'!A1918:L4260,9,FALSE)</f>
        <v>3877.3</v>
      </c>
      <c r="N1918" s="32" t="str">
        <f>VLOOKUP(Healthcare!A1918,'Hospitalisation Details'!A1918:L4260,10,FALSE)</f>
        <v>tier - 1</v>
      </c>
      <c r="O1918" s="33" t="str">
        <f>VLOOKUP(A1918,'Hospitalisation Details'!A1917:L4260,11,FALSE)</f>
        <v>tier - 3</v>
      </c>
      <c r="P1918" s="33" t="str">
        <f>VLOOKUP(A1918,'Hospitalisation Details'!A1917:L4260,12)</f>
        <v>R1012</v>
      </c>
      <c r="Q1918" s="36">
        <f ca="1">VLOOKUP(A1918,'Hospitalisation Details'!A1917:L4260,7,FALSE)</f>
        <v>29</v>
      </c>
    </row>
    <row r="1919" spans="1:17" ht="15.5" x14ac:dyDescent="0.35">
      <c r="A1919" s="37" t="s">
        <v>446</v>
      </c>
      <c r="B1919" s="38" t="str">
        <f>VLOOKUP(A1919,'Customer Names'!A1919:E4253,3,FALSE)</f>
        <v>Heuninck</v>
      </c>
      <c r="C1919" s="39">
        <f>VLOOKUP(A1919,'Medical Examinations'!A1919:J4253,2,FALSE)</f>
        <v>39.49</v>
      </c>
      <c r="D1919" s="38">
        <f>VLOOKUP(A1919,'Medical Examinations'!A1919:J4253,4,FALSE)</f>
        <v>5.13</v>
      </c>
      <c r="E1919" s="40" t="str">
        <f>VLOOKUP(A1919,'Medical Examinations'!A1919:J4253,6,FALSE)</f>
        <v>No</v>
      </c>
      <c r="F1919" s="41" t="str">
        <f>VLOOKUP(A1919,'Medical Examinations'!A1919:J4253,7,FALSE)</f>
        <v>No</v>
      </c>
      <c r="G1919" s="41" t="str">
        <f>VLOOKUP(A1919,'Medical Examinations'!A1919:J4253,8,FALSE)</f>
        <v>No</v>
      </c>
      <c r="H1919" s="41">
        <f>VLOOKUP(A1919,'Medical Examinations'!A1919:J4253,9,FALSE)</f>
        <v>0</v>
      </c>
      <c r="I1919" s="41" t="str">
        <f>VLOOKUP(A1919,'Medical Examinations'!A1919:J4253,10,FALSE)</f>
        <v>No</v>
      </c>
      <c r="J1919" s="41" t="str">
        <f>VLOOKUP(A1919,'Medical Examinations'!A1919:J4253,3,FALSE)</f>
        <v>Obesity</v>
      </c>
      <c r="K1919" s="41" t="str">
        <f>VLOOKUP(A1919,'Medical Examinations'!A1919:J4253,5,FALSE)</f>
        <v>Normal</v>
      </c>
      <c r="L1919" s="42">
        <f>VLOOKUP(Healthcare!A1919,'Hospitalisation Details'!A1919:L4261,6,FALSE)</f>
        <v>33444</v>
      </c>
      <c r="M1919" s="43">
        <f>VLOOKUP(A1919,'Hospitalisation Details'!A1919:L4261,9,FALSE)</f>
        <v>3875.73</v>
      </c>
      <c r="N1919" s="40" t="str">
        <f>VLOOKUP(Healthcare!A1919,'Hospitalisation Details'!A1919:L4261,10,FALSE)</f>
        <v>tier - 2</v>
      </c>
      <c r="O1919" s="41" t="str">
        <f>VLOOKUP(A1919,'Hospitalisation Details'!A1918:L4261,11,FALSE)</f>
        <v>tier - 3</v>
      </c>
      <c r="P1919" s="41" t="str">
        <f>VLOOKUP(A1919,'Hospitalisation Details'!A1918:L4261,12)</f>
        <v>R1013</v>
      </c>
      <c r="Q1919" s="44">
        <f ca="1">VLOOKUP(A1919,'Hospitalisation Details'!A1918:L4261,7,FALSE)</f>
        <v>35</v>
      </c>
    </row>
    <row r="1920" spans="1:17" ht="15.5" x14ac:dyDescent="0.35">
      <c r="A1920" s="29" t="s">
        <v>445</v>
      </c>
      <c r="B1920" s="30" t="str">
        <f>VLOOKUP(A1920,'Customer Names'!A1920:E4254,3,FALSE)</f>
        <v>Kipyego</v>
      </c>
      <c r="C1920" s="31">
        <f>VLOOKUP(A1920,'Medical Examinations'!A1920:J4254,2,FALSE)</f>
        <v>28.88</v>
      </c>
      <c r="D1920" s="30">
        <f>VLOOKUP(A1920,'Medical Examinations'!A1920:J4254,4,FALSE)</f>
        <v>4.0999999999999996</v>
      </c>
      <c r="E1920" s="32" t="str">
        <f>VLOOKUP(A1920,'Medical Examinations'!A1920:J4254,6,FALSE)</f>
        <v>No</v>
      </c>
      <c r="F1920" s="33" t="str">
        <f>VLOOKUP(A1920,'Medical Examinations'!A1920:J4254,7,FALSE)</f>
        <v>No</v>
      </c>
      <c r="G1920" s="33" t="str">
        <f>VLOOKUP(A1920,'Medical Examinations'!A1920:J4254,8,FALSE)</f>
        <v>No</v>
      </c>
      <c r="H1920" s="33">
        <f>VLOOKUP(A1920,'Medical Examinations'!A1920:J4254,9,FALSE)</f>
        <v>0</v>
      </c>
      <c r="I1920" s="33" t="str">
        <f>VLOOKUP(A1920,'Medical Examinations'!A1920:J4254,10,FALSE)</f>
        <v>No</v>
      </c>
      <c r="J1920" s="33" t="str">
        <f>VLOOKUP(A1920,'Medical Examinations'!A1920:J4254,3,FALSE)</f>
        <v>Overweight</v>
      </c>
      <c r="K1920" s="33" t="str">
        <f>VLOOKUP(A1920,'Medical Examinations'!A1920:J4254,5,FALSE)</f>
        <v>Normal</v>
      </c>
      <c r="L1920" s="34">
        <f>VLOOKUP(Healthcare!A1920,'Hospitalisation Details'!A1920:L4262,6,FALSE)</f>
        <v>33048</v>
      </c>
      <c r="M1920" s="35">
        <f>VLOOKUP(A1920,'Hospitalisation Details'!A1920:L4262,9,FALSE)</f>
        <v>3866.86</v>
      </c>
      <c r="N1920" s="32" t="str">
        <f>VLOOKUP(Healthcare!A1920,'Hospitalisation Details'!A1920:L4262,10,FALSE)</f>
        <v>tier - 1</v>
      </c>
      <c r="O1920" s="33" t="str">
        <f>VLOOKUP(A1920,'Hospitalisation Details'!A1919:L4262,11,FALSE)</f>
        <v>tier - 1</v>
      </c>
      <c r="P1920" s="33" t="str">
        <f>VLOOKUP(A1920,'Hospitalisation Details'!A1919:L4262,12)</f>
        <v>R1012</v>
      </c>
      <c r="Q1920" s="36">
        <f ca="1">VLOOKUP(A1920,'Hospitalisation Details'!A1919:L4262,7,FALSE)</f>
        <v>36</v>
      </c>
    </row>
    <row r="1921" spans="1:17" ht="15.5" x14ac:dyDescent="0.35">
      <c r="A1921" s="37" t="s">
        <v>444</v>
      </c>
      <c r="B1921" s="38" t="str">
        <f>VLOOKUP(A1921,'Customer Names'!A1921:E4255,3,FALSE)</f>
        <v>Kuehl</v>
      </c>
      <c r="C1921" s="39">
        <f>VLOOKUP(A1921,'Medical Examinations'!A1921:J4255,2,FALSE)</f>
        <v>20.234999999999999</v>
      </c>
      <c r="D1921" s="38">
        <f>VLOOKUP(A1921,'Medical Examinations'!A1921:J4255,4,FALSE)</f>
        <v>5.01</v>
      </c>
      <c r="E1921" s="40" t="str">
        <f>VLOOKUP(A1921,'Medical Examinations'!A1921:J4255,6,FALSE)</f>
        <v>Yes</v>
      </c>
      <c r="F1921" s="41" t="str">
        <f>VLOOKUP(A1921,'Medical Examinations'!A1921:J4255,7,FALSE)</f>
        <v>No</v>
      </c>
      <c r="G1921" s="41" t="str">
        <f>VLOOKUP(A1921,'Medical Examinations'!A1921:J4255,8,FALSE)</f>
        <v>No</v>
      </c>
      <c r="H1921" s="41">
        <f>VLOOKUP(A1921,'Medical Examinations'!A1921:J4255,9,FALSE)</f>
        <v>0</v>
      </c>
      <c r="I1921" s="41" t="str">
        <f>VLOOKUP(A1921,'Medical Examinations'!A1921:J4255,10,FALSE)</f>
        <v>No</v>
      </c>
      <c r="J1921" s="41" t="str">
        <f>VLOOKUP(A1921,'Medical Examinations'!A1921:J4255,3,FALSE)</f>
        <v>Normal weight</v>
      </c>
      <c r="K1921" s="41" t="str">
        <f>VLOOKUP(A1921,'Medical Examinations'!A1921:J4255,5,FALSE)</f>
        <v>Normal</v>
      </c>
      <c r="L1921" s="42">
        <f>VLOOKUP(Healthcare!A1921,'Hospitalisation Details'!A1921:L4263,6,FALSE)</f>
        <v>37182</v>
      </c>
      <c r="M1921" s="43">
        <f>VLOOKUP(A1921,'Hospitalisation Details'!A1921:L4263,9,FALSE)</f>
        <v>3861.21</v>
      </c>
      <c r="N1921" s="40" t="str">
        <f>VLOOKUP(Healthcare!A1921,'Hospitalisation Details'!A1921:L4263,10,FALSE)</f>
        <v>tier - 2</v>
      </c>
      <c r="O1921" s="41" t="str">
        <f>VLOOKUP(A1921,'Hospitalisation Details'!A1920:L4263,11,FALSE)</f>
        <v>tier - 2</v>
      </c>
      <c r="P1921" s="41" t="str">
        <f>VLOOKUP(A1921,'Hospitalisation Details'!A1920:L4263,12)</f>
        <v>R1016</v>
      </c>
      <c r="Q1921" s="44">
        <f ca="1">VLOOKUP(A1921,'Hospitalisation Details'!A1920:L4263,7,FALSE)</f>
        <v>24</v>
      </c>
    </row>
    <row r="1922" spans="1:17" ht="15.5" x14ac:dyDescent="0.35">
      <c r="A1922" s="29" t="s">
        <v>443</v>
      </c>
      <c r="B1922" s="30" t="str">
        <f>VLOOKUP(A1922,'Customer Names'!A1922:E4256,3,FALSE)</f>
        <v>Burkholder</v>
      </c>
      <c r="C1922" s="31">
        <f>VLOOKUP(A1922,'Medical Examinations'!A1922:J4256,2,FALSE)</f>
        <v>30.67</v>
      </c>
      <c r="D1922" s="30">
        <f>VLOOKUP(A1922,'Medical Examinations'!A1922:J4256,4,FALSE)</f>
        <v>5.09</v>
      </c>
      <c r="E1922" s="32" t="str">
        <f>VLOOKUP(A1922,'Medical Examinations'!A1922:J4256,6,FALSE)</f>
        <v>Yes</v>
      </c>
      <c r="F1922" s="33" t="str">
        <f>VLOOKUP(A1922,'Medical Examinations'!A1922:J4256,7,FALSE)</f>
        <v>No</v>
      </c>
      <c r="G1922" s="33" t="str">
        <f>VLOOKUP(A1922,'Medical Examinations'!A1922:J4256,8,FALSE)</f>
        <v>No</v>
      </c>
      <c r="H1922" s="33">
        <f>VLOOKUP(A1922,'Medical Examinations'!A1922:J4256,9,FALSE)</f>
        <v>0</v>
      </c>
      <c r="I1922" s="33" t="str">
        <f>VLOOKUP(A1922,'Medical Examinations'!A1922:J4256,10,FALSE)</f>
        <v>No</v>
      </c>
      <c r="J1922" s="33" t="str">
        <f>VLOOKUP(A1922,'Medical Examinations'!A1922:J4256,3,FALSE)</f>
        <v>Obesity</v>
      </c>
      <c r="K1922" s="33" t="str">
        <f>VLOOKUP(A1922,'Medical Examinations'!A1922:J4256,5,FALSE)</f>
        <v>Normal</v>
      </c>
      <c r="L1922" s="34">
        <f>VLOOKUP(Healthcare!A1922,'Hospitalisation Details'!A1922:L4264,6,FALSE)</f>
        <v>37048</v>
      </c>
      <c r="M1922" s="35">
        <f>VLOOKUP(A1922,'Hospitalisation Details'!A1922:L4264,9,FALSE)</f>
        <v>3858.51</v>
      </c>
      <c r="N1922" s="32" t="str">
        <f>VLOOKUP(Healthcare!A1922,'Hospitalisation Details'!A1922:L4264,10,FALSE)</f>
        <v>tier - 2</v>
      </c>
      <c r="O1922" s="33" t="str">
        <f>VLOOKUP(A1922,'Hospitalisation Details'!A1921:L4264,11,FALSE)</f>
        <v>tier - 3</v>
      </c>
      <c r="P1922" s="33" t="str">
        <f>VLOOKUP(A1922,'Hospitalisation Details'!A1921:L4264,12)</f>
        <v>R1025</v>
      </c>
      <c r="Q1922" s="36">
        <f ca="1">VLOOKUP(A1922,'Hospitalisation Details'!A1921:L4264,7,FALSE)</f>
        <v>25</v>
      </c>
    </row>
    <row r="1923" spans="1:17" ht="15.5" x14ac:dyDescent="0.35">
      <c r="A1923" s="37" t="s">
        <v>442</v>
      </c>
      <c r="B1923" s="38" t="str">
        <f>VLOOKUP(A1923,'Customer Names'!A1923:E4257,3,FALSE)</f>
        <v>Stadolnik</v>
      </c>
      <c r="C1923" s="39">
        <f>VLOOKUP(A1923,'Medical Examinations'!A1923:J4257,2,FALSE)</f>
        <v>30.875</v>
      </c>
      <c r="D1923" s="38">
        <f>VLOOKUP(A1923,'Medical Examinations'!A1923:J4257,4,FALSE)</f>
        <v>6.49</v>
      </c>
      <c r="E1923" s="40" t="str">
        <f>VLOOKUP(A1923,'Medical Examinations'!A1923:J4257,6,FALSE)</f>
        <v>No</v>
      </c>
      <c r="F1923" s="41" t="str">
        <f>VLOOKUP(A1923,'Medical Examinations'!A1923:J4257,7,FALSE)</f>
        <v>No</v>
      </c>
      <c r="G1923" s="41" t="str">
        <f>VLOOKUP(A1923,'Medical Examinations'!A1923:J4257,8,FALSE)</f>
        <v>No</v>
      </c>
      <c r="H1923" s="41">
        <f>VLOOKUP(A1923,'Medical Examinations'!A1923:J4257,9,FALSE)</f>
        <v>0</v>
      </c>
      <c r="I1923" s="41" t="str">
        <f>VLOOKUP(A1923,'Medical Examinations'!A1923:J4257,10,FALSE)</f>
        <v>No</v>
      </c>
      <c r="J1923" s="41" t="str">
        <f>VLOOKUP(A1923,'Medical Examinations'!A1923:J4257,3,FALSE)</f>
        <v>Obesity</v>
      </c>
      <c r="K1923" s="41" t="str">
        <f>VLOOKUP(A1923,'Medical Examinations'!A1923:J4257,5,FALSE)</f>
        <v>Diabetese</v>
      </c>
      <c r="L1923" s="42">
        <f>VLOOKUP(Healthcare!A1923,'Hospitalisation Details'!A1923:L4265,6,FALSE)</f>
        <v>33469</v>
      </c>
      <c r="M1923" s="43">
        <f>VLOOKUP(A1923,'Hospitalisation Details'!A1923:L4265,9,FALSE)</f>
        <v>3857.76</v>
      </c>
      <c r="N1923" s="40" t="str">
        <f>VLOOKUP(Healthcare!A1923,'Hospitalisation Details'!A1923:L4265,10,FALSE)</f>
        <v>tier - 3</v>
      </c>
      <c r="O1923" s="41" t="str">
        <f>VLOOKUP(A1923,'Hospitalisation Details'!A1922:L4265,11,FALSE)</f>
        <v>tier - 1</v>
      </c>
      <c r="P1923" s="41" t="str">
        <f>VLOOKUP(A1923,'Hospitalisation Details'!A1922:L4265,12)</f>
        <v>R1016</v>
      </c>
      <c r="Q1923" s="44">
        <f ca="1">VLOOKUP(A1923,'Hospitalisation Details'!A1922:L4265,7,FALSE)</f>
        <v>35</v>
      </c>
    </row>
    <row r="1924" spans="1:17" ht="15.5" x14ac:dyDescent="0.35">
      <c r="A1924" s="29" t="s">
        <v>441</v>
      </c>
      <c r="B1924" s="30" t="str">
        <f>VLOOKUP(A1924,'Customer Names'!A1924:E4258,3,FALSE)</f>
        <v>Shields</v>
      </c>
      <c r="C1924" s="31">
        <f>VLOOKUP(A1924,'Medical Examinations'!A1924:J4258,2,FALSE)</f>
        <v>23.8</v>
      </c>
      <c r="D1924" s="30">
        <f>VLOOKUP(A1924,'Medical Examinations'!A1924:J4258,4,FALSE)</f>
        <v>4.08</v>
      </c>
      <c r="E1924" s="32" t="str">
        <f>VLOOKUP(A1924,'Medical Examinations'!A1924:J4258,6,FALSE)</f>
        <v>No</v>
      </c>
      <c r="F1924" s="33" t="str">
        <f>VLOOKUP(A1924,'Medical Examinations'!A1924:J4258,7,FALSE)</f>
        <v>No</v>
      </c>
      <c r="G1924" s="33" t="str">
        <f>VLOOKUP(A1924,'Medical Examinations'!A1924:J4258,8,FALSE)</f>
        <v>No</v>
      </c>
      <c r="H1924" s="33">
        <f>VLOOKUP(A1924,'Medical Examinations'!A1924:J4258,9,FALSE)</f>
        <v>0</v>
      </c>
      <c r="I1924" s="33" t="str">
        <f>VLOOKUP(A1924,'Medical Examinations'!A1924:J4258,10,FALSE)</f>
        <v>No</v>
      </c>
      <c r="J1924" s="33" t="str">
        <f>VLOOKUP(A1924,'Medical Examinations'!A1924:J4258,3,FALSE)</f>
        <v>Normal weight</v>
      </c>
      <c r="K1924" s="33" t="str">
        <f>VLOOKUP(A1924,'Medical Examinations'!A1924:J4258,5,FALSE)</f>
        <v>Normal</v>
      </c>
      <c r="L1924" s="34">
        <f>VLOOKUP(Healthcare!A1924,'Hospitalisation Details'!A1924:L4266,6,FALSE)</f>
        <v>34558</v>
      </c>
      <c r="M1924" s="35">
        <f>VLOOKUP(A1924,'Hospitalisation Details'!A1924:L4266,9,FALSE)</f>
        <v>3847.67</v>
      </c>
      <c r="N1924" s="32" t="str">
        <f>VLOOKUP(Healthcare!A1924,'Hospitalisation Details'!A1924:L4266,10,FALSE)</f>
        <v>tier - 3</v>
      </c>
      <c r="O1924" s="33" t="str">
        <f>VLOOKUP(A1924,'Hospitalisation Details'!A1923:L4266,11,FALSE)</f>
        <v>tier - 2</v>
      </c>
      <c r="P1924" s="33" t="str">
        <f>VLOOKUP(A1924,'Hospitalisation Details'!A1923:L4266,12)</f>
        <v>R1011</v>
      </c>
      <c r="Q1924" s="36">
        <f ca="1">VLOOKUP(A1924,'Hospitalisation Details'!A1923:L4266,7,FALSE)</f>
        <v>32</v>
      </c>
    </row>
    <row r="1925" spans="1:17" ht="15.5" x14ac:dyDescent="0.35">
      <c r="A1925" s="37" t="s">
        <v>440</v>
      </c>
      <c r="B1925" s="38" t="str">
        <f>VLOOKUP(A1925,'Customer Names'!A1925:E4259,3,FALSE)</f>
        <v>Margolis</v>
      </c>
      <c r="C1925" s="39">
        <f>VLOOKUP(A1925,'Medical Examinations'!A1925:J4259,2,FALSE)</f>
        <v>15.37</v>
      </c>
      <c r="D1925" s="38">
        <f>VLOOKUP(A1925,'Medical Examinations'!A1925:J4259,4,FALSE)</f>
        <v>8.6300000000000008</v>
      </c>
      <c r="E1925" s="40" t="str">
        <f>VLOOKUP(A1925,'Medical Examinations'!A1925:J4259,6,FALSE)</f>
        <v>Yes</v>
      </c>
      <c r="F1925" s="41" t="str">
        <f>VLOOKUP(A1925,'Medical Examinations'!A1925:J4259,7,FALSE)</f>
        <v>No</v>
      </c>
      <c r="G1925" s="41" t="str">
        <f>VLOOKUP(A1925,'Medical Examinations'!A1925:J4259,8,FALSE)</f>
        <v>No</v>
      </c>
      <c r="H1925" s="41">
        <f>VLOOKUP(A1925,'Medical Examinations'!A1925:J4259,9,FALSE)</f>
        <v>0</v>
      </c>
      <c r="I1925" s="41" t="str">
        <f>VLOOKUP(A1925,'Medical Examinations'!A1925:J4259,10,FALSE)</f>
        <v>No</v>
      </c>
      <c r="J1925" s="41" t="str">
        <f>VLOOKUP(A1925,'Medical Examinations'!A1925:J4259,3,FALSE)</f>
        <v>Underweight</v>
      </c>
      <c r="K1925" s="41" t="str">
        <f>VLOOKUP(A1925,'Medical Examinations'!A1925:J4259,5,FALSE)</f>
        <v>Diabetese</v>
      </c>
      <c r="L1925" s="42">
        <f>VLOOKUP(Healthcare!A1925,'Hospitalisation Details'!A1925:L4267,6,FALSE)</f>
        <v>33510</v>
      </c>
      <c r="M1925" s="43">
        <f>VLOOKUP(A1925,'Hospitalisation Details'!A1925:L4267,9,FALSE)</f>
        <v>3797.2</v>
      </c>
      <c r="N1925" s="40" t="str">
        <f>VLOOKUP(Healthcare!A1925,'Hospitalisation Details'!A1925:L4267,10,FALSE)</f>
        <v>tier - 2</v>
      </c>
      <c r="O1925" s="41" t="str">
        <f>VLOOKUP(A1925,'Hospitalisation Details'!A1924:L4267,11,FALSE)</f>
        <v>tier - 3</v>
      </c>
      <c r="P1925" s="41" t="str">
        <f>VLOOKUP(A1925,'Hospitalisation Details'!A1924:L4267,12)</f>
        <v>R1012</v>
      </c>
      <c r="Q1925" s="44">
        <f ca="1">VLOOKUP(A1925,'Hospitalisation Details'!A1924:L4267,7,FALSE)</f>
        <v>34</v>
      </c>
    </row>
    <row r="1926" spans="1:17" ht="15.5" x14ac:dyDescent="0.35">
      <c r="A1926" s="29" t="s">
        <v>439</v>
      </c>
      <c r="B1926" s="30" t="str">
        <f>VLOOKUP(A1926,'Customer Names'!A1926:E4260,3,FALSE)</f>
        <v>Uffenbeck</v>
      </c>
      <c r="C1926" s="31">
        <f>VLOOKUP(A1926,'Medical Examinations'!A1926:J4260,2,FALSE)</f>
        <v>30.4</v>
      </c>
      <c r="D1926" s="30">
        <f>VLOOKUP(A1926,'Medical Examinations'!A1926:J4260,4,FALSE)</f>
        <v>5.28</v>
      </c>
      <c r="E1926" s="32" t="str">
        <f>VLOOKUP(A1926,'Medical Examinations'!A1926:J4260,6,FALSE)</f>
        <v>No</v>
      </c>
      <c r="F1926" s="33" t="str">
        <f>VLOOKUP(A1926,'Medical Examinations'!A1926:J4260,7,FALSE)</f>
        <v>No</v>
      </c>
      <c r="G1926" s="33" t="str">
        <f>VLOOKUP(A1926,'Medical Examinations'!A1926:J4260,8,FALSE)</f>
        <v>No</v>
      </c>
      <c r="H1926" s="33">
        <f>VLOOKUP(A1926,'Medical Examinations'!A1926:J4260,9,FALSE)</f>
        <v>0</v>
      </c>
      <c r="I1926" s="33" t="str">
        <f>VLOOKUP(A1926,'Medical Examinations'!A1926:J4260,10,FALSE)</f>
        <v>No</v>
      </c>
      <c r="J1926" s="33" t="str">
        <f>VLOOKUP(A1926,'Medical Examinations'!A1926:J4260,3,FALSE)</f>
        <v>Obesity</v>
      </c>
      <c r="K1926" s="33" t="str">
        <f>VLOOKUP(A1926,'Medical Examinations'!A1926:J4260,5,FALSE)</f>
        <v>Normal</v>
      </c>
      <c r="L1926" s="34">
        <f>VLOOKUP(Healthcare!A1926,'Hospitalisation Details'!A1926:L4268,6,FALSE)</f>
        <v>36335</v>
      </c>
      <c r="M1926" s="35">
        <f>VLOOKUP(A1926,'Hospitalisation Details'!A1926:L4268,9,FALSE)</f>
        <v>3796.36</v>
      </c>
      <c r="N1926" s="32" t="str">
        <f>VLOOKUP(Healthcare!A1926,'Hospitalisation Details'!A1926:L4268,10,FALSE)</f>
        <v>tier - 2</v>
      </c>
      <c r="O1926" s="33" t="str">
        <f>VLOOKUP(A1926,'Hospitalisation Details'!A1925:L4268,11,FALSE)</f>
        <v>tier - 3</v>
      </c>
      <c r="P1926" s="33" t="str">
        <f>VLOOKUP(A1926,'Hospitalisation Details'!A1925:L4268,12)</f>
        <v>R1012</v>
      </c>
      <c r="Q1926" s="36">
        <f ca="1">VLOOKUP(A1926,'Hospitalisation Details'!A1925:L4268,7,FALSE)</f>
        <v>27</v>
      </c>
    </row>
    <row r="1927" spans="1:17" ht="15.5" x14ac:dyDescent="0.35">
      <c r="A1927" s="37" t="s">
        <v>438</v>
      </c>
      <c r="B1927" s="38" t="str">
        <f>VLOOKUP(A1927,'Customer Names'!A1927:E4261,3,FALSE)</f>
        <v>Brake</v>
      </c>
      <c r="C1927" s="39">
        <f>VLOOKUP(A1927,'Medical Examinations'!A1927:J4261,2,FALSE)</f>
        <v>19.48</v>
      </c>
      <c r="D1927" s="38">
        <f>VLOOKUP(A1927,'Medical Examinations'!A1927:J4261,4,FALSE)</f>
        <v>5.63</v>
      </c>
      <c r="E1927" s="40" t="str">
        <f>VLOOKUP(A1927,'Medical Examinations'!A1927:J4261,6,FALSE)</f>
        <v>Yes</v>
      </c>
      <c r="F1927" s="41" t="str">
        <f>VLOOKUP(A1927,'Medical Examinations'!A1927:J4261,7,FALSE)</f>
        <v>No</v>
      </c>
      <c r="G1927" s="41" t="str">
        <f>VLOOKUP(A1927,'Medical Examinations'!A1927:J4261,8,FALSE)</f>
        <v>No</v>
      </c>
      <c r="H1927" s="41">
        <f>VLOOKUP(A1927,'Medical Examinations'!A1927:J4261,9,FALSE)</f>
        <v>1</v>
      </c>
      <c r="I1927" s="41" t="str">
        <f>VLOOKUP(A1927,'Medical Examinations'!A1927:J4261,10,FALSE)</f>
        <v>No</v>
      </c>
      <c r="J1927" s="41" t="str">
        <f>VLOOKUP(A1927,'Medical Examinations'!A1927:J4261,3,FALSE)</f>
        <v>Normal weight</v>
      </c>
      <c r="K1927" s="41" t="str">
        <f>VLOOKUP(A1927,'Medical Examinations'!A1927:J4261,5,FALSE)</f>
        <v>Normal</v>
      </c>
      <c r="L1927" s="42">
        <f>VLOOKUP(Healthcare!A1927,'Hospitalisation Details'!A1927:L4269,6,FALSE)</f>
        <v>36035</v>
      </c>
      <c r="M1927" s="43">
        <f>VLOOKUP(A1927,'Hospitalisation Details'!A1927:L4269,9,FALSE)</f>
        <v>3793.55</v>
      </c>
      <c r="N1927" s="40" t="str">
        <f>VLOOKUP(Healthcare!A1927,'Hospitalisation Details'!A1927:L4269,10,FALSE)</f>
        <v>tier - 2</v>
      </c>
      <c r="O1927" s="41" t="str">
        <f>VLOOKUP(A1927,'Hospitalisation Details'!A1926:L4269,11,FALSE)</f>
        <v>tier - 3</v>
      </c>
      <c r="P1927" s="41" t="str">
        <f>VLOOKUP(A1927,'Hospitalisation Details'!A1926:L4269,12)</f>
        <v>R1013</v>
      </c>
      <c r="Q1927" s="44">
        <f ca="1">VLOOKUP(A1927,'Hospitalisation Details'!A1926:L4269,7,FALSE)</f>
        <v>28</v>
      </c>
    </row>
    <row r="1928" spans="1:17" ht="15.5" x14ac:dyDescent="0.35">
      <c r="A1928" s="29" t="s">
        <v>437</v>
      </c>
      <c r="B1928" s="30" t="str">
        <f>VLOOKUP(A1928,'Customer Names'!A1928:E4262,3,FALSE)</f>
        <v>Stepanova</v>
      </c>
      <c r="C1928" s="31">
        <f>VLOOKUP(A1928,'Medical Examinations'!A1928:J4262,2,FALSE)</f>
        <v>16.96</v>
      </c>
      <c r="D1928" s="30">
        <f>VLOOKUP(A1928,'Medical Examinations'!A1928:J4262,4,FALSE)</f>
        <v>11.47</v>
      </c>
      <c r="E1928" s="32" t="str">
        <f>VLOOKUP(A1928,'Medical Examinations'!A1928:J4262,6,FALSE)</f>
        <v>Yes</v>
      </c>
      <c r="F1928" s="33" t="str">
        <f>VLOOKUP(A1928,'Medical Examinations'!A1928:J4262,7,FALSE)</f>
        <v>No</v>
      </c>
      <c r="G1928" s="33" t="str">
        <f>VLOOKUP(A1928,'Medical Examinations'!A1928:J4262,8,FALSE)</f>
        <v>No</v>
      </c>
      <c r="H1928" s="33">
        <f>VLOOKUP(A1928,'Medical Examinations'!A1928:J4262,9,FALSE)</f>
        <v>0</v>
      </c>
      <c r="I1928" s="33" t="str">
        <f>VLOOKUP(A1928,'Medical Examinations'!A1928:J4262,10,FALSE)</f>
        <v>No</v>
      </c>
      <c r="J1928" s="33" t="str">
        <f>VLOOKUP(A1928,'Medical Examinations'!A1928:J4262,3,FALSE)</f>
        <v>Underweight</v>
      </c>
      <c r="K1928" s="33" t="str">
        <f>VLOOKUP(A1928,'Medical Examinations'!A1928:J4262,5,FALSE)</f>
        <v>Diabetese</v>
      </c>
      <c r="L1928" s="34">
        <f>VLOOKUP(Healthcare!A1928,'Hospitalisation Details'!A1928:L4270,6,FALSE)</f>
        <v>33585</v>
      </c>
      <c r="M1928" s="35">
        <f>VLOOKUP(A1928,'Hospitalisation Details'!A1928:L4270,9,FALSE)</f>
        <v>3785.77</v>
      </c>
      <c r="N1928" s="32" t="str">
        <f>VLOOKUP(Healthcare!A1928,'Hospitalisation Details'!A1928:L4270,10,FALSE)</f>
        <v>tier - 2</v>
      </c>
      <c r="O1928" s="33" t="str">
        <f>VLOOKUP(A1928,'Hospitalisation Details'!A1927:L4270,11,FALSE)</f>
        <v>tier - 1</v>
      </c>
      <c r="P1928" s="33" t="str">
        <f>VLOOKUP(A1928,'Hospitalisation Details'!A1927:L4270,12)</f>
        <v>R1013</v>
      </c>
      <c r="Q1928" s="36">
        <f ca="1">VLOOKUP(A1928,'Hospitalisation Details'!A1927:L4270,7,FALSE)</f>
        <v>34</v>
      </c>
    </row>
    <row r="1929" spans="1:17" ht="15.5" x14ac:dyDescent="0.35">
      <c r="A1929" s="37" t="s">
        <v>436</v>
      </c>
      <c r="B1929" s="38" t="str">
        <f>VLOOKUP(A1929,'Customer Names'!A1929:E4263,3,FALSE)</f>
        <v>Verdi</v>
      </c>
      <c r="C1929" s="39">
        <f>VLOOKUP(A1929,'Medical Examinations'!A1929:J4263,2,FALSE)</f>
        <v>19.05</v>
      </c>
      <c r="D1929" s="38">
        <f>VLOOKUP(A1929,'Medical Examinations'!A1929:J4263,4,FALSE)</f>
        <v>4.92</v>
      </c>
      <c r="E1929" s="40" t="str">
        <f>VLOOKUP(A1929,'Medical Examinations'!A1929:J4263,6,FALSE)</f>
        <v>No</v>
      </c>
      <c r="F1929" s="41" t="str">
        <f>VLOOKUP(A1929,'Medical Examinations'!A1929:J4263,7,FALSE)</f>
        <v>No</v>
      </c>
      <c r="G1929" s="41" t="str">
        <f>VLOOKUP(A1929,'Medical Examinations'!A1929:J4263,8,FALSE)</f>
        <v>No</v>
      </c>
      <c r="H1929" s="41">
        <f>VLOOKUP(A1929,'Medical Examinations'!A1929:J4263,9,FALSE)</f>
        <v>1</v>
      </c>
      <c r="I1929" s="41" t="str">
        <f>VLOOKUP(A1929,'Medical Examinations'!A1929:J4263,10,FALSE)</f>
        <v>No</v>
      </c>
      <c r="J1929" s="41" t="str">
        <f>VLOOKUP(A1929,'Medical Examinations'!A1929:J4263,3,FALSE)</f>
        <v>Normal weight</v>
      </c>
      <c r="K1929" s="41" t="str">
        <f>VLOOKUP(A1929,'Medical Examinations'!A1929:J4263,5,FALSE)</f>
        <v>Normal</v>
      </c>
      <c r="L1929" s="42">
        <f>VLOOKUP(Healthcare!A1929,'Hospitalisation Details'!A1929:L4271,6,FALSE)</f>
        <v>35727</v>
      </c>
      <c r="M1929" s="43">
        <f>VLOOKUP(A1929,'Hospitalisation Details'!A1929:L4271,9,FALSE)</f>
        <v>3773.23</v>
      </c>
      <c r="N1929" s="40" t="str">
        <f>VLOOKUP(Healthcare!A1929,'Hospitalisation Details'!A1929:L4271,10,FALSE)</f>
        <v>tier - 2</v>
      </c>
      <c r="O1929" s="41" t="str">
        <f>VLOOKUP(A1929,'Hospitalisation Details'!A1928:L4271,11,FALSE)</f>
        <v>tier - 3</v>
      </c>
      <c r="P1929" s="41" t="str">
        <f>VLOOKUP(A1929,'Hospitalisation Details'!A1928:L4271,12)</f>
        <v>R1013</v>
      </c>
      <c r="Q1929" s="44">
        <f ca="1">VLOOKUP(A1929,'Hospitalisation Details'!A1928:L4271,7,FALSE)</f>
        <v>28</v>
      </c>
    </row>
    <row r="1930" spans="1:17" ht="15.5" x14ac:dyDescent="0.35">
      <c r="A1930" s="29" t="s">
        <v>435</v>
      </c>
      <c r="B1930" s="30" t="str">
        <f>VLOOKUP(A1930,'Customer Names'!A1930:E4264,3,FALSE)</f>
        <v>McLean</v>
      </c>
      <c r="C1930" s="31">
        <f>VLOOKUP(A1930,'Medical Examinations'!A1930:J4264,2,FALSE)</f>
        <v>37.619999999999997</v>
      </c>
      <c r="D1930" s="30">
        <f>VLOOKUP(A1930,'Medical Examinations'!A1930:J4264,4,FALSE)</f>
        <v>4.18</v>
      </c>
      <c r="E1930" s="32" t="str">
        <f>VLOOKUP(A1930,'Medical Examinations'!A1930:J4264,6,FALSE)</f>
        <v>No</v>
      </c>
      <c r="F1930" s="33" t="str">
        <f>VLOOKUP(A1930,'Medical Examinations'!A1930:J4264,7,FALSE)</f>
        <v>No</v>
      </c>
      <c r="G1930" s="33" t="str">
        <f>VLOOKUP(A1930,'Medical Examinations'!A1930:J4264,8,FALSE)</f>
        <v>No</v>
      </c>
      <c r="H1930" s="33">
        <f>VLOOKUP(A1930,'Medical Examinations'!A1930:J4264,9,FALSE)</f>
        <v>0</v>
      </c>
      <c r="I1930" s="33" t="str">
        <f>VLOOKUP(A1930,'Medical Examinations'!A1930:J4264,10,FALSE)</f>
        <v>No</v>
      </c>
      <c r="J1930" s="33" t="str">
        <f>VLOOKUP(A1930,'Medical Examinations'!A1930:J4264,3,FALSE)</f>
        <v>Obesity</v>
      </c>
      <c r="K1930" s="33" t="str">
        <f>VLOOKUP(A1930,'Medical Examinations'!A1930:J4264,5,FALSE)</f>
        <v>Normal</v>
      </c>
      <c r="L1930" s="34">
        <f>VLOOKUP(Healthcare!A1930,'Hospitalisation Details'!A1930:L4272,6,FALSE)</f>
        <v>34659</v>
      </c>
      <c r="M1930" s="35">
        <f>VLOOKUP(A1930,'Hospitalisation Details'!A1930:L4272,9,FALSE)</f>
        <v>3766.88</v>
      </c>
      <c r="N1930" s="32" t="str">
        <f>VLOOKUP(Healthcare!A1930,'Hospitalisation Details'!A1930:L4272,10,FALSE)</f>
        <v>tier - 2</v>
      </c>
      <c r="O1930" s="33" t="str">
        <f>VLOOKUP(A1930,'Hospitalisation Details'!A1929:L4272,11,FALSE)</f>
        <v>tier - 1</v>
      </c>
      <c r="P1930" s="33" t="str">
        <f>VLOOKUP(A1930,'Hospitalisation Details'!A1929:L4272,12)</f>
        <v>R1013</v>
      </c>
      <c r="Q1930" s="36">
        <f ca="1">VLOOKUP(A1930,'Hospitalisation Details'!A1929:L4272,7,FALSE)</f>
        <v>31</v>
      </c>
    </row>
    <row r="1931" spans="1:17" ht="15.5" x14ac:dyDescent="0.35">
      <c r="A1931" s="37" t="s">
        <v>434</v>
      </c>
      <c r="B1931" s="38" t="str">
        <f>VLOOKUP(A1931,'Customer Names'!A1931:E4265,3,FALSE)</f>
        <v>Ryan</v>
      </c>
      <c r="C1931" s="39">
        <f>VLOOKUP(A1931,'Medical Examinations'!A1931:J4265,2,FALSE)</f>
        <v>29.1</v>
      </c>
      <c r="D1931" s="38">
        <f>VLOOKUP(A1931,'Medical Examinations'!A1931:J4265,4,FALSE)</f>
        <v>4.67</v>
      </c>
      <c r="E1931" s="40" t="str">
        <f>VLOOKUP(A1931,'Medical Examinations'!A1931:J4265,6,FALSE)</f>
        <v>No</v>
      </c>
      <c r="F1931" s="41" t="str">
        <f>VLOOKUP(A1931,'Medical Examinations'!A1931:J4265,7,FALSE)</f>
        <v>No</v>
      </c>
      <c r="G1931" s="41" t="str">
        <f>VLOOKUP(A1931,'Medical Examinations'!A1931:J4265,8,FALSE)</f>
        <v>No</v>
      </c>
      <c r="H1931" s="41">
        <f>VLOOKUP(A1931,'Medical Examinations'!A1931:J4265,9,FALSE)</f>
        <v>0</v>
      </c>
      <c r="I1931" s="41" t="str">
        <f>VLOOKUP(A1931,'Medical Examinations'!A1931:J4265,10,FALSE)</f>
        <v>No</v>
      </c>
      <c r="J1931" s="41" t="str">
        <f>VLOOKUP(A1931,'Medical Examinations'!A1931:J4265,3,FALSE)</f>
        <v>Overweight</v>
      </c>
      <c r="K1931" s="41" t="str">
        <f>VLOOKUP(A1931,'Medical Examinations'!A1931:J4265,5,FALSE)</f>
        <v>Normal</v>
      </c>
      <c r="L1931" s="42">
        <f>VLOOKUP(Healthcare!A1931,'Hospitalisation Details'!A1931:L4273,6,FALSE)</f>
        <v>33535</v>
      </c>
      <c r="M1931" s="43">
        <f>VLOOKUP(A1931,'Hospitalisation Details'!A1931:L4273,9,FALSE)</f>
        <v>3761.29</v>
      </c>
      <c r="N1931" s="40" t="str">
        <f>VLOOKUP(Healthcare!A1931,'Hospitalisation Details'!A1931:L4273,10,FALSE)</f>
        <v>tier - 2</v>
      </c>
      <c r="O1931" s="41" t="str">
        <f>VLOOKUP(A1931,'Hospitalisation Details'!A1930:L4273,11,FALSE)</f>
        <v>tier - 3</v>
      </c>
      <c r="P1931" s="41" t="str">
        <f>VLOOKUP(A1931,'Hospitalisation Details'!A1930:L4273,12)</f>
        <v>R1011</v>
      </c>
      <c r="Q1931" s="44">
        <f ca="1">VLOOKUP(A1931,'Hospitalisation Details'!A1930:L4273,7,FALSE)</f>
        <v>34</v>
      </c>
    </row>
    <row r="1932" spans="1:17" ht="15.5" x14ac:dyDescent="0.35">
      <c r="A1932" s="29" t="s">
        <v>433</v>
      </c>
      <c r="B1932" s="30" t="str">
        <f>VLOOKUP(A1932,'Customer Names'!A1932:E4266,3,FALSE)</f>
        <v>Mickelson</v>
      </c>
      <c r="C1932" s="31">
        <f>VLOOKUP(A1932,'Medical Examinations'!A1932:J4266,2,FALSE)</f>
        <v>26.62</v>
      </c>
      <c r="D1932" s="30">
        <f>VLOOKUP(A1932,'Medical Examinations'!A1932:J4266,4,FALSE)</f>
        <v>6.24</v>
      </c>
      <c r="E1932" s="32" t="str">
        <f>VLOOKUP(A1932,'Medical Examinations'!A1932:J4266,6,FALSE)</f>
        <v>No</v>
      </c>
      <c r="F1932" s="33" t="str">
        <f>VLOOKUP(A1932,'Medical Examinations'!A1932:J4266,7,FALSE)</f>
        <v>No</v>
      </c>
      <c r="G1932" s="33" t="str">
        <f>VLOOKUP(A1932,'Medical Examinations'!A1932:J4266,8,FALSE)</f>
        <v>No</v>
      </c>
      <c r="H1932" s="33">
        <f>VLOOKUP(A1932,'Medical Examinations'!A1932:J4266,9,FALSE)</f>
        <v>0</v>
      </c>
      <c r="I1932" s="33" t="str">
        <f>VLOOKUP(A1932,'Medical Examinations'!A1932:J4266,10,FALSE)</f>
        <v>No</v>
      </c>
      <c r="J1932" s="33" t="str">
        <f>VLOOKUP(A1932,'Medical Examinations'!A1932:J4266,3,FALSE)</f>
        <v>Overweight</v>
      </c>
      <c r="K1932" s="33" t="str">
        <f>VLOOKUP(A1932,'Medical Examinations'!A1932:J4266,5,FALSE)</f>
        <v>Prediabetese</v>
      </c>
      <c r="L1932" s="34">
        <f>VLOOKUP(Healthcare!A1932,'Hospitalisation Details'!A1932:L4274,6,FALSE)</f>
        <v>33475</v>
      </c>
      <c r="M1932" s="35">
        <f>VLOOKUP(A1932,'Hospitalisation Details'!A1932:L4274,9,FALSE)</f>
        <v>3757.84</v>
      </c>
      <c r="N1932" s="32" t="str">
        <f>VLOOKUP(Healthcare!A1932,'Hospitalisation Details'!A1932:L4274,10,FALSE)</f>
        <v>tier - 2</v>
      </c>
      <c r="O1932" s="33" t="str">
        <f>VLOOKUP(A1932,'Hospitalisation Details'!A1931:L4274,11,FALSE)</f>
        <v>tier - 1</v>
      </c>
      <c r="P1932" s="33" t="str">
        <f>VLOOKUP(A1932,'Hospitalisation Details'!A1931:L4274,12)</f>
        <v>R1013</v>
      </c>
      <c r="Q1932" s="36">
        <f ca="1">VLOOKUP(A1932,'Hospitalisation Details'!A1931:L4274,7,FALSE)</f>
        <v>35</v>
      </c>
    </row>
    <row r="1933" spans="1:17" ht="15.5" x14ac:dyDescent="0.35">
      <c r="A1933" s="37" t="s">
        <v>432</v>
      </c>
      <c r="B1933" s="38" t="str">
        <f>VLOOKUP(A1933,'Customer Names'!A1933:E4267,3,FALSE)</f>
        <v>Dibaba</v>
      </c>
      <c r="C1933" s="39">
        <f>VLOOKUP(A1933,'Medical Examinations'!A1933:J4267,2,FALSE)</f>
        <v>25.74</v>
      </c>
      <c r="D1933" s="38">
        <f>VLOOKUP(A1933,'Medical Examinations'!A1933:J4267,4,FALSE)</f>
        <v>5.99</v>
      </c>
      <c r="E1933" s="40" t="str">
        <f>VLOOKUP(A1933,'Medical Examinations'!A1933:J4267,6,FALSE)</f>
        <v>No</v>
      </c>
      <c r="F1933" s="41" t="str">
        <f>VLOOKUP(A1933,'Medical Examinations'!A1933:J4267,7,FALSE)</f>
        <v>No</v>
      </c>
      <c r="G1933" s="41" t="str">
        <f>VLOOKUP(A1933,'Medical Examinations'!A1933:J4267,8,FALSE)</f>
        <v>No</v>
      </c>
      <c r="H1933" s="41">
        <f>VLOOKUP(A1933,'Medical Examinations'!A1933:J4267,9,FALSE)</f>
        <v>0</v>
      </c>
      <c r="I1933" s="41" t="str">
        <f>VLOOKUP(A1933,'Medical Examinations'!A1933:J4267,10,FALSE)</f>
        <v>No</v>
      </c>
      <c r="J1933" s="41" t="str">
        <f>VLOOKUP(A1933,'Medical Examinations'!A1933:J4267,3,FALSE)</f>
        <v>Overweight</v>
      </c>
      <c r="K1933" s="41" t="str">
        <f>VLOOKUP(A1933,'Medical Examinations'!A1933:J4267,5,FALSE)</f>
        <v>Prediabetese</v>
      </c>
      <c r="L1933" s="42">
        <f>VLOOKUP(Healthcare!A1933,'Hospitalisation Details'!A1933:L4275,6,FALSE)</f>
        <v>33539</v>
      </c>
      <c r="M1933" s="43">
        <f>VLOOKUP(A1933,'Hospitalisation Details'!A1933:L4275,9,FALSE)</f>
        <v>3756.62</v>
      </c>
      <c r="N1933" s="40" t="str">
        <f>VLOOKUP(Healthcare!A1933,'Hospitalisation Details'!A1933:L4275,10,FALSE)</f>
        <v>tier - 2</v>
      </c>
      <c r="O1933" s="41" t="str">
        <f>VLOOKUP(A1933,'Hospitalisation Details'!A1932:L4275,11,FALSE)</f>
        <v>tier - 2</v>
      </c>
      <c r="P1933" s="41" t="str">
        <f>VLOOKUP(A1933,'Hospitalisation Details'!A1932:L4275,12)</f>
        <v>R1013</v>
      </c>
      <c r="Q1933" s="44">
        <f ca="1">VLOOKUP(A1933,'Hospitalisation Details'!A1932:L4275,7,FALSE)</f>
        <v>34</v>
      </c>
    </row>
    <row r="1934" spans="1:17" ht="15.5" x14ac:dyDescent="0.35">
      <c r="A1934" s="29" t="s">
        <v>431</v>
      </c>
      <c r="B1934" s="30" t="str">
        <f>VLOOKUP(A1934,'Customer Names'!A1934:E4268,3,FALSE)</f>
        <v>Shilling</v>
      </c>
      <c r="C1934" s="31">
        <f>VLOOKUP(A1934,'Medical Examinations'!A1934:J4268,2,FALSE)</f>
        <v>18.22</v>
      </c>
      <c r="D1934" s="30">
        <f>VLOOKUP(A1934,'Medical Examinations'!A1934:J4268,4,FALSE)</f>
        <v>10.27</v>
      </c>
      <c r="E1934" s="32" t="str">
        <f>VLOOKUP(A1934,'Medical Examinations'!A1934:J4268,6,FALSE)</f>
        <v>Yes</v>
      </c>
      <c r="F1934" s="33" t="str">
        <f>VLOOKUP(A1934,'Medical Examinations'!A1934:J4268,7,FALSE)</f>
        <v>No</v>
      </c>
      <c r="G1934" s="33" t="str">
        <f>VLOOKUP(A1934,'Medical Examinations'!A1934:J4268,8,FALSE)</f>
        <v>No</v>
      </c>
      <c r="H1934" s="33">
        <f>VLOOKUP(A1934,'Medical Examinations'!A1934:J4268,9,FALSE)</f>
        <v>1</v>
      </c>
      <c r="I1934" s="33" t="str">
        <f>VLOOKUP(A1934,'Medical Examinations'!A1934:J4268,10,FALSE)</f>
        <v>No</v>
      </c>
      <c r="J1934" s="33" t="str">
        <f>VLOOKUP(A1934,'Medical Examinations'!A1934:J4268,3,FALSE)</f>
        <v>Underweight</v>
      </c>
      <c r="K1934" s="33" t="str">
        <f>VLOOKUP(A1934,'Medical Examinations'!A1934:J4268,5,FALSE)</f>
        <v>Diabetese</v>
      </c>
      <c r="L1934" s="34">
        <f>VLOOKUP(Healthcare!A1934,'Hospitalisation Details'!A1934:L4276,6,FALSE)</f>
        <v>35317</v>
      </c>
      <c r="M1934" s="35">
        <f>VLOOKUP(A1934,'Hospitalisation Details'!A1934:L4276,9,FALSE)</f>
        <v>3748.56</v>
      </c>
      <c r="N1934" s="32" t="str">
        <f>VLOOKUP(Healthcare!A1934,'Hospitalisation Details'!A1934:L4276,10,FALSE)</f>
        <v>tier - 2</v>
      </c>
      <c r="O1934" s="33" t="str">
        <f>VLOOKUP(A1934,'Hospitalisation Details'!A1933:L4276,11,FALSE)</f>
        <v>tier - 2</v>
      </c>
      <c r="P1934" s="33" t="str">
        <f>VLOOKUP(A1934,'Hospitalisation Details'!A1933:L4276,12)</f>
        <v>R1013</v>
      </c>
      <c r="Q1934" s="36">
        <f ca="1">VLOOKUP(A1934,'Hospitalisation Details'!A1933:L4276,7,FALSE)</f>
        <v>30</v>
      </c>
    </row>
    <row r="1935" spans="1:17" ht="15.5" x14ac:dyDescent="0.35">
      <c r="A1935" s="37" t="s">
        <v>430</v>
      </c>
      <c r="B1935" s="38" t="str">
        <f>VLOOKUP(A1935,'Customer Names'!A1935:E4269,3,FALSE)</f>
        <v>Bashaw</v>
      </c>
      <c r="C1935" s="39">
        <f>VLOOKUP(A1935,'Medical Examinations'!A1935:J4269,2,FALSE)</f>
        <v>26.03</v>
      </c>
      <c r="D1935" s="38">
        <f>VLOOKUP(A1935,'Medical Examinations'!A1935:J4269,4,FALSE)</f>
        <v>5.97</v>
      </c>
      <c r="E1935" s="40" t="str">
        <f>VLOOKUP(A1935,'Medical Examinations'!A1935:J4269,6,FALSE)</f>
        <v>No</v>
      </c>
      <c r="F1935" s="41" t="str">
        <f>VLOOKUP(A1935,'Medical Examinations'!A1935:J4269,7,FALSE)</f>
        <v>No</v>
      </c>
      <c r="G1935" s="41" t="str">
        <f>VLOOKUP(A1935,'Medical Examinations'!A1935:J4269,8,FALSE)</f>
        <v>Yes</v>
      </c>
      <c r="H1935" s="41">
        <f>VLOOKUP(A1935,'Medical Examinations'!A1935:J4269,9,FALSE)</f>
        <v>1</v>
      </c>
      <c r="I1935" s="41" t="str">
        <f>VLOOKUP(A1935,'Medical Examinations'!A1935:J4269,10,FALSE)</f>
        <v>No</v>
      </c>
      <c r="J1935" s="41" t="str">
        <f>VLOOKUP(A1935,'Medical Examinations'!A1935:J4269,3,FALSE)</f>
        <v>Overweight</v>
      </c>
      <c r="K1935" s="41" t="str">
        <f>VLOOKUP(A1935,'Medical Examinations'!A1935:J4269,5,FALSE)</f>
        <v>Prediabetese</v>
      </c>
      <c r="L1935" s="42">
        <f>VLOOKUP(Healthcare!A1935,'Hospitalisation Details'!A1935:L4277,6,FALSE)</f>
        <v>34142</v>
      </c>
      <c r="M1935" s="43">
        <f>VLOOKUP(A1935,'Hospitalisation Details'!A1935:L4277,9,FALSE)</f>
        <v>3736.46</v>
      </c>
      <c r="N1935" s="40" t="str">
        <f>VLOOKUP(Healthcare!A1935,'Hospitalisation Details'!A1935:L4277,10,FALSE)</f>
        <v>tier - 2</v>
      </c>
      <c r="O1935" s="41" t="str">
        <f>VLOOKUP(A1935,'Hospitalisation Details'!A1934:L4277,11,FALSE)</f>
        <v>tier - 2</v>
      </c>
      <c r="P1935" s="41" t="str">
        <f>VLOOKUP(A1935,'Hospitalisation Details'!A1934:L4277,12)</f>
        <v>R1012</v>
      </c>
      <c r="Q1935" s="44">
        <f ca="1">VLOOKUP(A1935,'Hospitalisation Details'!A1934:L4277,7,FALSE)</f>
        <v>33</v>
      </c>
    </row>
    <row r="1936" spans="1:17" ht="15.5" x14ac:dyDescent="0.35">
      <c r="A1936" s="29" t="s">
        <v>429</v>
      </c>
      <c r="B1936" s="30" t="str">
        <f>VLOOKUP(A1936,'Customer Names'!A1936:E4270,3,FALSE)</f>
        <v>Jacob</v>
      </c>
      <c r="C1936" s="31">
        <f>VLOOKUP(A1936,'Medical Examinations'!A1936:J4270,2,FALSE)</f>
        <v>17.29</v>
      </c>
      <c r="D1936" s="30">
        <f>VLOOKUP(A1936,'Medical Examinations'!A1936:J4270,4,FALSE)</f>
        <v>4.9800000000000004</v>
      </c>
      <c r="E1936" s="32" t="str">
        <f>VLOOKUP(A1936,'Medical Examinations'!A1936:J4270,6,FALSE)</f>
        <v>No</v>
      </c>
      <c r="F1936" s="33" t="str">
        <f>VLOOKUP(A1936,'Medical Examinations'!A1936:J4270,7,FALSE)</f>
        <v>No</v>
      </c>
      <c r="G1936" s="33" t="str">
        <f>VLOOKUP(A1936,'Medical Examinations'!A1936:J4270,8,FALSE)</f>
        <v>No</v>
      </c>
      <c r="H1936" s="33">
        <f>VLOOKUP(A1936,'Medical Examinations'!A1936:J4270,9,FALSE)</f>
        <v>0</v>
      </c>
      <c r="I1936" s="33" t="str">
        <f>VLOOKUP(A1936,'Medical Examinations'!A1936:J4270,10,FALSE)</f>
        <v>No</v>
      </c>
      <c r="J1936" s="33" t="str">
        <f>VLOOKUP(A1936,'Medical Examinations'!A1936:J4270,3,FALSE)</f>
        <v>Underweight</v>
      </c>
      <c r="K1936" s="33" t="str">
        <f>VLOOKUP(A1936,'Medical Examinations'!A1936:J4270,5,FALSE)</f>
        <v>Normal</v>
      </c>
      <c r="L1936" s="34">
        <f>VLOOKUP(Healthcare!A1936,'Hospitalisation Details'!A1936:L4278,6,FALSE)</f>
        <v>34568</v>
      </c>
      <c r="M1936" s="35">
        <f>VLOOKUP(A1936,'Hospitalisation Details'!A1936:L4278,9,FALSE)</f>
        <v>3732.63</v>
      </c>
      <c r="N1936" s="32" t="str">
        <f>VLOOKUP(Healthcare!A1936,'Hospitalisation Details'!A1936:L4278,10,FALSE)</f>
        <v>tier - 2</v>
      </c>
      <c r="O1936" s="33" t="str">
        <f>VLOOKUP(A1936,'Hospitalisation Details'!A1935:L4278,11,FALSE)</f>
        <v>tier - 3</v>
      </c>
      <c r="P1936" s="33" t="str">
        <f>VLOOKUP(A1936,'Hospitalisation Details'!A1935:L4278,12)</f>
        <v>R1024</v>
      </c>
      <c r="Q1936" s="36">
        <f ca="1">VLOOKUP(A1936,'Hospitalisation Details'!A1935:L4278,7,FALSE)</f>
        <v>32</v>
      </c>
    </row>
    <row r="1937" spans="1:17" ht="15.5" x14ac:dyDescent="0.35">
      <c r="A1937" s="37" t="s">
        <v>428</v>
      </c>
      <c r="B1937" s="38" t="str">
        <f>VLOOKUP(A1937,'Customer Names'!A1937:E4271,3,FALSE)</f>
        <v>McCutcheon</v>
      </c>
      <c r="C1937" s="39">
        <f>VLOOKUP(A1937,'Medical Examinations'!A1937:J4271,2,FALSE)</f>
        <v>18.170000000000002</v>
      </c>
      <c r="D1937" s="38">
        <f>VLOOKUP(A1937,'Medical Examinations'!A1937:J4271,4,FALSE)</f>
        <v>6.91</v>
      </c>
      <c r="E1937" s="40" t="str">
        <f>VLOOKUP(A1937,'Medical Examinations'!A1937:J4271,6,FALSE)</f>
        <v>Yes</v>
      </c>
      <c r="F1937" s="41" t="str">
        <f>VLOOKUP(A1937,'Medical Examinations'!A1937:J4271,7,FALSE)</f>
        <v>No</v>
      </c>
      <c r="G1937" s="41" t="str">
        <f>VLOOKUP(A1937,'Medical Examinations'!A1937:J4271,8,FALSE)</f>
        <v>No</v>
      </c>
      <c r="H1937" s="41">
        <f>VLOOKUP(A1937,'Medical Examinations'!A1937:J4271,9,FALSE)</f>
        <v>1</v>
      </c>
      <c r="I1937" s="41" t="str">
        <f>VLOOKUP(A1937,'Medical Examinations'!A1937:J4271,10,FALSE)</f>
        <v>No</v>
      </c>
      <c r="J1937" s="41" t="str">
        <f>VLOOKUP(A1937,'Medical Examinations'!A1937:J4271,3,FALSE)</f>
        <v>Underweight</v>
      </c>
      <c r="K1937" s="41" t="str">
        <f>VLOOKUP(A1937,'Medical Examinations'!A1937:J4271,5,FALSE)</f>
        <v>Diabetese</v>
      </c>
      <c r="L1937" s="42">
        <f>VLOOKUP(Healthcare!A1937,'Hospitalisation Details'!A1937:L4279,6,FALSE)</f>
        <v>35400</v>
      </c>
      <c r="M1937" s="43">
        <f>VLOOKUP(A1937,'Hospitalisation Details'!A1937:L4279,9,FALSE)</f>
        <v>3731.6</v>
      </c>
      <c r="N1937" s="40" t="str">
        <f>VLOOKUP(Healthcare!A1937,'Hospitalisation Details'!A1937:L4279,10,FALSE)</f>
        <v>tier - 2</v>
      </c>
      <c r="O1937" s="41" t="str">
        <f>VLOOKUP(A1937,'Hospitalisation Details'!A1936:L4279,11,FALSE)</f>
        <v>tier - 2</v>
      </c>
      <c r="P1937" s="41" t="str">
        <f>VLOOKUP(A1937,'Hospitalisation Details'!A1936:L4279,12)</f>
        <v>R1013</v>
      </c>
      <c r="Q1937" s="44">
        <f ca="1">VLOOKUP(A1937,'Hospitalisation Details'!A1936:L4279,7,FALSE)</f>
        <v>29</v>
      </c>
    </row>
    <row r="1938" spans="1:17" ht="15.5" x14ac:dyDescent="0.35">
      <c r="A1938" s="29" t="s">
        <v>427</v>
      </c>
      <c r="B1938" s="30" t="str">
        <f>VLOOKUP(A1938,'Customer Names'!A1938:E4272,3,FALSE)</f>
        <v>Connor</v>
      </c>
      <c r="C1938" s="31">
        <f>VLOOKUP(A1938,'Medical Examinations'!A1938:J4272,2,FALSE)</f>
        <v>32.54</v>
      </c>
      <c r="D1938" s="30">
        <f>VLOOKUP(A1938,'Medical Examinations'!A1938:J4272,4,FALSE)</f>
        <v>6.38</v>
      </c>
      <c r="E1938" s="32" t="str">
        <f>VLOOKUP(A1938,'Medical Examinations'!A1938:J4272,6,FALSE)</f>
        <v>No</v>
      </c>
      <c r="F1938" s="33" t="str">
        <f>VLOOKUP(A1938,'Medical Examinations'!A1938:J4272,7,FALSE)</f>
        <v>Yes</v>
      </c>
      <c r="G1938" s="33" t="str">
        <f>VLOOKUP(A1938,'Medical Examinations'!A1938:J4272,8,FALSE)</f>
        <v>No</v>
      </c>
      <c r="H1938" s="33">
        <f>VLOOKUP(A1938,'Medical Examinations'!A1938:J4272,9,FALSE)</f>
        <v>1</v>
      </c>
      <c r="I1938" s="33" t="str">
        <f>VLOOKUP(A1938,'Medical Examinations'!A1938:J4272,10,FALSE)</f>
        <v>No</v>
      </c>
      <c r="J1938" s="33" t="str">
        <f>VLOOKUP(A1938,'Medical Examinations'!A1938:J4272,3,FALSE)</f>
        <v>Obesity</v>
      </c>
      <c r="K1938" s="33" t="str">
        <f>VLOOKUP(A1938,'Medical Examinations'!A1938:J4272,5,FALSE)</f>
        <v>Prediabetese</v>
      </c>
      <c r="L1938" s="34">
        <f>VLOOKUP(Healthcare!A1938,'Hospitalisation Details'!A1938:L4280,6,FALSE)</f>
        <v>38296</v>
      </c>
      <c r="M1938" s="35">
        <f>VLOOKUP(A1938,'Hospitalisation Details'!A1938:L4280,9,FALSE)</f>
        <v>3722.23</v>
      </c>
      <c r="N1938" s="32" t="str">
        <f>VLOOKUP(Healthcare!A1938,'Hospitalisation Details'!A1938:L4280,10,FALSE)</f>
        <v>tier - 2</v>
      </c>
      <c r="O1938" s="33" t="str">
        <f>VLOOKUP(A1938,'Hospitalisation Details'!A1937:L4280,11,FALSE)</f>
        <v>tier - 2</v>
      </c>
      <c r="P1938" s="33" t="str">
        <f>VLOOKUP(A1938,'Hospitalisation Details'!A1937:L4280,12)</f>
        <v>R1025</v>
      </c>
      <c r="Q1938" s="36">
        <f ca="1">VLOOKUP(A1938,'Hospitalisation Details'!A1937:L4280,7,FALSE)</f>
        <v>21</v>
      </c>
    </row>
    <row r="1939" spans="1:17" ht="15.5" x14ac:dyDescent="0.35">
      <c r="A1939" s="37" t="s">
        <v>426</v>
      </c>
      <c r="B1939" s="38" t="str">
        <f>VLOOKUP(A1939,'Customer Names'!A1939:E4273,3,FALSE)</f>
        <v>May</v>
      </c>
      <c r="C1939" s="39">
        <f>VLOOKUP(A1939,'Medical Examinations'!A1939:J4273,2,FALSE)</f>
        <v>30.25</v>
      </c>
      <c r="D1939" s="38">
        <f>VLOOKUP(A1939,'Medical Examinations'!A1939:J4273,4,FALSE)</f>
        <v>4.7699999999999996</v>
      </c>
      <c r="E1939" s="40" t="str">
        <f>VLOOKUP(A1939,'Medical Examinations'!A1939:J4273,6,FALSE)</f>
        <v>No</v>
      </c>
      <c r="F1939" s="41" t="str">
        <f>VLOOKUP(A1939,'Medical Examinations'!A1939:J4273,7,FALSE)</f>
        <v>No</v>
      </c>
      <c r="G1939" s="41" t="str">
        <f>VLOOKUP(A1939,'Medical Examinations'!A1939:J4273,8,FALSE)</f>
        <v>No</v>
      </c>
      <c r="H1939" s="41">
        <f>VLOOKUP(A1939,'Medical Examinations'!A1939:J4273,9,FALSE)</f>
        <v>0</v>
      </c>
      <c r="I1939" s="41" t="str">
        <f>VLOOKUP(A1939,'Medical Examinations'!A1939:J4273,10,FALSE)</f>
        <v>No</v>
      </c>
      <c r="J1939" s="41" t="str">
        <f>VLOOKUP(A1939,'Medical Examinations'!A1939:J4273,3,FALSE)</f>
        <v>Obesity</v>
      </c>
      <c r="K1939" s="41" t="str">
        <f>VLOOKUP(A1939,'Medical Examinations'!A1939:J4273,5,FALSE)</f>
        <v>Normal</v>
      </c>
      <c r="L1939" s="42">
        <f>VLOOKUP(Healthcare!A1939,'Hospitalisation Details'!A1939:L4281,6,FALSE)</f>
        <v>36496</v>
      </c>
      <c r="M1939" s="43">
        <f>VLOOKUP(A1939,'Hospitalisation Details'!A1939:L4281,9,FALSE)</f>
        <v>3704.35</v>
      </c>
      <c r="N1939" s="40" t="str">
        <f>VLOOKUP(Healthcare!A1939,'Hospitalisation Details'!A1939:L4281,10,FALSE)</f>
        <v>tier - 2</v>
      </c>
      <c r="O1939" s="41" t="str">
        <f>VLOOKUP(A1939,'Hospitalisation Details'!A1938:L4281,11,FALSE)</f>
        <v>tier - 2</v>
      </c>
      <c r="P1939" s="41" t="str">
        <f>VLOOKUP(A1939,'Hospitalisation Details'!A1938:L4281,12)</f>
        <v>R1013</v>
      </c>
      <c r="Q1939" s="44">
        <f ca="1">VLOOKUP(A1939,'Hospitalisation Details'!A1938:L4281,7,FALSE)</f>
        <v>26</v>
      </c>
    </row>
    <row r="1940" spans="1:17" ht="15.5" x14ac:dyDescent="0.35">
      <c r="A1940" s="29" t="s">
        <v>425</v>
      </c>
      <c r="B1940" s="30" t="str">
        <f>VLOOKUP(A1940,'Customer Names'!A1940:E4274,3,FALSE)</f>
        <v>Geoghegan</v>
      </c>
      <c r="C1940" s="31">
        <f>VLOOKUP(A1940,'Medical Examinations'!A1940:J4274,2,FALSE)</f>
        <v>19.59</v>
      </c>
      <c r="D1940" s="30">
        <f>VLOOKUP(A1940,'Medical Examinations'!A1940:J4274,4,FALSE)</f>
        <v>6.04</v>
      </c>
      <c r="E1940" s="32" t="str">
        <f>VLOOKUP(A1940,'Medical Examinations'!A1940:J4274,6,FALSE)</f>
        <v>Yes</v>
      </c>
      <c r="F1940" s="33" t="str">
        <f>VLOOKUP(A1940,'Medical Examinations'!A1940:J4274,7,FALSE)</f>
        <v>No</v>
      </c>
      <c r="G1940" s="33" t="str">
        <f>VLOOKUP(A1940,'Medical Examinations'!A1940:J4274,8,FALSE)</f>
        <v>No</v>
      </c>
      <c r="H1940" s="33">
        <f>VLOOKUP(A1940,'Medical Examinations'!A1940:J4274,9,FALSE)</f>
        <v>1</v>
      </c>
      <c r="I1940" s="33" t="str">
        <f>VLOOKUP(A1940,'Medical Examinations'!A1940:J4274,10,FALSE)</f>
        <v>No</v>
      </c>
      <c r="J1940" s="33" t="str">
        <f>VLOOKUP(A1940,'Medical Examinations'!A1940:J4274,3,FALSE)</f>
        <v>Normal weight</v>
      </c>
      <c r="K1940" s="33" t="str">
        <f>VLOOKUP(A1940,'Medical Examinations'!A1940:J4274,5,FALSE)</f>
        <v>Prediabetese</v>
      </c>
      <c r="L1940" s="34">
        <f>VLOOKUP(Healthcare!A1940,'Hospitalisation Details'!A1940:L4282,6,FALSE)</f>
        <v>36025</v>
      </c>
      <c r="M1940" s="35">
        <f>VLOOKUP(A1940,'Hospitalisation Details'!A1940:L4282,9,FALSE)</f>
        <v>3699.54</v>
      </c>
      <c r="N1940" s="32" t="str">
        <f>VLOOKUP(Healthcare!A1940,'Hospitalisation Details'!A1940:L4282,10,FALSE)</f>
        <v>tier - 2</v>
      </c>
      <c r="O1940" s="33" t="str">
        <f>VLOOKUP(A1940,'Hospitalisation Details'!A1939:L4282,11,FALSE)</f>
        <v>tier - 3</v>
      </c>
      <c r="P1940" s="33" t="str">
        <f>VLOOKUP(A1940,'Hospitalisation Details'!A1939:L4282,12)</f>
        <v>R1013</v>
      </c>
      <c r="Q1940" s="36">
        <f ca="1">VLOOKUP(A1940,'Hospitalisation Details'!A1939:L4282,7,FALSE)</f>
        <v>28</v>
      </c>
    </row>
    <row r="1941" spans="1:17" ht="15.5" x14ac:dyDescent="0.35">
      <c r="A1941" s="37" t="s">
        <v>424</v>
      </c>
      <c r="B1941" s="38" t="str">
        <f>VLOOKUP(A1941,'Customer Names'!A1941:E4275,3,FALSE)</f>
        <v>McGinn</v>
      </c>
      <c r="C1941" s="39">
        <f>VLOOKUP(A1941,'Medical Examinations'!A1941:J4275,2,FALSE)</f>
        <v>45.9</v>
      </c>
      <c r="D1941" s="38">
        <f>VLOOKUP(A1941,'Medical Examinations'!A1941:J4275,4,FALSE)</f>
        <v>4.3</v>
      </c>
      <c r="E1941" s="40" t="str">
        <f>VLOOKUP(A1941,'Medical Examinations'!A1941:J4275,6,FALSE)</f>
        <v>Yes</v>
      </c>
      <c r="F1941" s="41" t="str">
        <f>VLOOKUP(A1941,'Medical Examinations'!A1941:J4275,7,FALSE)</f>
        <v>No</v>
      </c>
      <c r="G1941" s="41" t="str">
        <f>VLOOKUP(A1941,'Medical Examinations'!A1941:J4275,8,FALSE)</f>
        <v>No</v>
      </c>
      <c r="H1941" s="41">
        <f>VLOOKUP(A1941,'Medical Examinations'!A1941:J4275,9,FALSE)</f>
        <v>1</v>
      </c>
      <c r="I1941" s="41" t="str">
        <f>VLOOKUP(A1941,'Medical Examinations'!A1941:J4275,10,FALSE)</f>
        <v>No</v>
      </c>
      <c r="J1941" s="41" t="str">
        <f>VLOOKUP(A1941,'Medical Examinations'!A1941:J4275,3,FALSE)</f>
        <v>Obesity</v>
      </c>
      <c r="K1941" s="41" t="str">
        <f>VLOOKUP(A1941,'Medical Examinations'!A1941:J4275,5,FALSE)</f>
        <v>Normal</v>
      </c>
      <c r="L1941" s="42">
        <f>VLOOKUP(Healthcare!A1941,'Hospitalisation Details'!A1941:L4283,6,FALSE)</f>
        <v>34993</v>
      </c>
      <c r="M1941" s="43">
        <f>VLOOKUP(A1941,'Hospitalisation Details'!A1941:L4283,9,FALSE)</f>
        <v>3693.43</v>
      </c>
      <c r="N1941" s="40" t="str">
        <f>VLOOKUP(Healthcare!A1941,'Hospitalisation Details'!A1941:L4283,10,FALSE)</f>
        <v>tier - 2</v>
      </c>
      <c r="O1941" s="41" t="str">
        <f>VLOOKUP(A1941,'Hospitalisation Details'!A1940:L4283,11,FALSE)</f>
        <v>tier - 3</v>
      </c>
      <c r="P1941" s="41" t="str">
        <f>VLOOKUP(A1941,'Hospitalisation Details'!A1940:L4283,12)</f>
        <v>R1011</v>
      </c>
      <c r="Q1941" s="44">
        <f ca="1">VLOOKUP(A1941,'Hospitalisation Details'!A1940:L4283,7,FALSE)</f>
        <v>30</v>
      </c>
    </row>
    <row r="1942" spans="1:17" ht="15.5" x14ac:dyDescent="0.35">
      <c r="A1942" s="29" t="s">
        <v>423</v>
      </c>
      <c r="B1942" s="30" t="str">
        <f>VLOOKUP(A1942,'Customer Names'!A1942:E4276,3,FALSE)</f>
        <v>Jones</v>
      </c>
      <c r="C1942" s="31">
        <f>VLOOKUP(A1942,'Medical Examinations'!A1942:J4276,2,FALSE)</f>
        <v>17.059999999999999</v>
      </c>
      <c r="D1942" s="30">
        <f>VLOOKUP(A1942,'Medical Examinations'!A1942:J4276,4,FALSE)</f>
        <v>8.75</v>
      </c>
      <c r="E1942" s="32" t="str">
        <f>VLOOKUP(A1942,'Medical Examinations'!A1942:J4276,6,FALSE)</f>
        <v>Yes</v>
      </c>
      <c r="F1942" s="33" t="str">
        <f>VLOOKUP(A1942,'Medical Examinations'!A1942:J4276,7,FALSE)</f>
        <v>No</v>
      </c>
      <c r="G1942" s="33" t="str">
        <f>VLOOKUP(A1942,'Medical Examinations'!A1942:J4276,8,FALSE)</f>
        <v>No</v>
      </c>
      <c r="H1942" s="33">
        <f>VLOOKUP(A1942,'Medical Examinations'!A1942:J4276,9,FALSE)</f>
        <v>0</v>
      </c>
      <c r="I1942" s="33" t="str">
        <f>VLOOKUP(A1942,'Medical Examinations'!A1942:J4276,10,FALSE)</f>
        <v>No</v>
      </c>
      <c r="J1942" s="33" t="str">
        <f>VLOOKUP(A1942,'Medical Examinations'!A1942:J4276,3,FALSE)</f>
        <v>Underweight</v>
      </c>
      <c r="K1942" s="33" t="str">
        <f>VLOOKUP(A1942,'Medical Examinations'!A1942:J4276,5,FALSE)</f>
        <v>Diabetese</v>
      </c>
      <c r="L1942" s="34">
        <f>VLOOKUP(Healthcare!A1942,'Hospitalisation Details'!A1942:L4284,6,FALSE)</f>
        <v>33586</v>
      </c>
      <c r="M1942" s="35">
        <f>VLOOKUP(A1942,'Hospitalisation Details'!A1942:L4284,9,FALSE)</f>
        <v>3688.38</v>
      </c>
      <c r="N1942" s="32" t="str">
        <f>VLOOKUP(Healthcare!A1942,'Hospitalisation Details'!A1942:L4284,10,FALSE)</f>
        <v>tier - 2</v>
      </c>
      <c r="O1942" s="33" t="str">
        <f>VLOOKUP(A1942,'Hospitalisation Details'!A1941:L4284,11,FALSE)</f>
        <v>tier - 2</v>
      </c>
      <c r="P1942" s="33" t="str">
        <f>VLOOKUP(A1942,'Hospitalisation Details'!A1941:L4284,12)</f>
        <v>R1013</v>
      </c>
      <c r="Q1942" s="36">
        <f ca="1">VLOOKUP(A1942,'Hospitalisation Details'!A1941:L4284,7,FALSE)</f>
        <v>34</v>
      </c>
    </row>
    <row r="1943" spans="1:17" ht="15.5" x14ac:dyDescent="0.35">
      <c r="A1943" s="37" t="s">
        <v>422</v>
      </c>
      <c r="B1943" s="38" t="str">
        <f>VLOOKUP(A1943,'Customer Names'!A1943:E4277,3,FALSE)</f>
        <v>Quinteros</v>
      </c>
      <c r="C1943" s="39">
        <f>VLOOKUP(A1943,'Medical Examinations'!A1943:J4277,2,FALSE)</f>
        <v>32.07</v>
      </c>
      <c r="D1943" s="38">
        <f>VLOOKUP(A1943,'Medical Examinations'!A1943:J4277,4,FALSE)</f>
        <v>5.25</v>
      </c>
      <c r="E1943" s="40" t="str">
        <f>VLOOKUP(A1943,'Medical Examinations'!A1943:J4277,6,FALSE)</f>
        <v>No</v>
      </c>
      <c r="F1943" s="41" t="str">
        <f>VLOOKUP(A1943,'Medical Examinations'!A1943:J4277,7,FALSE)</f>
        <v>No</v>
      </c>
      <c r="G1943" s="41" t="str">
        <f>VLOOKUP(A1943,'Medical Examinations'!A1943:J4277,8,FALSE)</f>
        <v>Yes</v>
      </c>
      <c r="H1943" s="41">
        <f>VLOOKUP(A1943,'Medical Examinations'!A1943:J4277,9,FALSE)</f>
        <v>1</v>
      </c>
      <c r="I1943" s="41" t="str">
        <f>VLOOKUP(A1943,'Medical Examinations'!A1943:J4277,10,FALSE)</f>
        <v>No</v>
      </c>
      <c r="J1943" s="41" t="str">
        <f>VLOOKUP(A1943,'Medical Examinations'!A1943:J4277,3,FALSE)</f>
        <v>Obesity</v>
      </c>
      <c r="K1943" s="41" t="str">
        <f>VLOOKUP(A1943,'Medical Examinations'!A1943:J4277,5,FALSE)</f>
        <v>Normal</v>
      </c>
      <c r="L1943" s="42">
        <f>VLOOKUP(Healthcare!A1943,'Hospitalisation Details'!A1943:L4285,6,FALSE)</f>
        <v>37812</v>
      </c>
      <c r="M1943" s="43">
        <f>VLOOKUP(A1943,'Hospitalisation Details'!A1943:L4285,9,FALSE)</f>
        <v>3688.35</v>
      </c>
      <c r="N1943" s="40" t="str">
        <f>VLOOKUP(Healthcare!A1943,'Hospitalisation Details'!A1943:L4285,10,FALSE)</f>
        <v>tier - 2</v>
      </c>
      <c r="O1943" s="41" t="str">
        <f>VLOOKUP(A1943,'Hospitalisation Details'!A1942:L4285,11,FALSE)</f>
        <v>tier - 2</v>
      </c>
      <c r="P1943" s="41" t="str">
        <f>VLOOKUP(A1943,'Hospitalisation Details'!A1942:L4285,12)</f>
        <v>R1021</v>
      </c>
      <c r="Q1943" s="44">
        <f ca="1">VLOOKUP(A1943,'Hospitalisation Details'!A1942:L4285,7,FALSE)</f>
        <v>23</v>
      </c>
    </row>
    <row r="1944" spans="1:17" ht="15.5" x14ac:dyDescent="0.35">
      <c r="A1944" s="29" t="s">
        <v>421</v>
      </c>
      <c r="B1944" s="30" t="str">
        <f>VLOOKUP(A1944,'Customer Names'!A1944:E4278,3,FALSE)</f>
        <v>Loenser</v>
      </c>
      <c r="C1944" s="31">
        <f>VLOOKUP(A1944,'Medical Examinations'!A1944:J4278,2,FALSE)</f>
        <v>16.5</v>
      </c>
      <c r="D1944" s="30">
        <f>VLOOKUP(A1944,'Medical Examinations'!A1944:J4278,4,FALSE)</f>
        <v>5.03</v>
      </c>
      <c r="E1944" s="32" t="str">
        <f>VLOOKUP(A1944,'Medical Examinations'!A1944:J4278,6,FALSE)</f>
        <v>No</v>
      </c>
      <c r="F1944" s="33" t="str">
        <f>VLOOKUP(A1944,'Medical Examinations'!A1944:J4278,7,FALSE)</f>
        <v>No</v>
      </c>
      <c r="G1944" s="33" t="str">
        <f>VLOOKUP(A1944,'Medical Examinations'!A1944:J4278,8,FALSE)</f>
        <v>No</v>
      </c>
      <c r="H1944" s="33">
        <f>VLOOKUP(A1944,'Medical Examinations'!A1944:J4278,9,FALSE)</f>
        <v>1</v>
      </c>
      <c r="I1944" s="33" t="str">
        <f>VLOOKUP(A1944,'Medical Examinations'!A1944:J4278,10,FALSE)</f>
        <v>No</v>
      </c>
      <c r="J1944" s="33" t="str">
        <f>VLOOKUP(A1944,'Medical Examinations'!A1944:J4278,3,FALSE)</f>
        <v>Underweight</v>
      </c>
      <c r="K1944" s="33" t="str">
        <f>VLOOKUP(A1944,'Medical Examinations'!A1944:J4278,5,FALSE)</f>
        <v>Normal</v>
      </c>
      <c r="L1944" s="34">
        <f>VLOOKUP(Healthcare!A1944,'Hospitalisation Details'!A1944:L4286,6,FALSE)</f>
        <v>34521</v>
      </c>
      <c r="M1944" s="35">
        <f>VLOOKUP(A1944,'Hospitalisation Details'!A1944:L4286,9,FALSE)</f>
        <v>3678.86</v>
      </c>
      <c r="N1944" s="32" t="str">
        <f>VLOOKUP(Healthcare!A1944,'Hospitalisation Details'!A1944:L4286,10,FALSE)</f>
        <v>tier - 2</v>
      </c>
      <c r="O1944" s="33" t="str">
        <f>VLOOKUP(A1944,'Hospitalisation Details'!A1943:L4286,11,FALSE)</f>
        <v>tier - 3</v>
      </c>
      <c r="P1944" s="33" t="str">
        <f>VLOOKUP(A1944,'Hospitalisation Details'!A1943:L4286,12)</f>
        <v>R1013</v>
      </c>
      <c r="Q1944" s="36">
        <f ca="1">VLOOKUP(A1944,'Hospitalisation Details'!A1943:L4286,7,FALSE)</f>
        <v>32</v>
      </c>
    </row>
    <row r="1945" spans="1:17" ht="15.5" x14ac:dyDescent="0.35">
      <c r="A1945" s="37" t="s">
        <v>420</v>
      </c>
      <c r="B1945" s="38" t="str">
        <f>VLOOKUP(A1945,'Customer Names'!A1945:E4279,3,FALSE)</f>
        <v>Aitken</v>
      </c>
      <c r="C1945" s="39">
        <f>VLOOKUP(A1945,'Medical Examinations'!A1945:J4279,2,FALSE)</f>
        <v>31.4</v>
      </c>
      <c r="D1945" s="38">
        <f>VLOOKUP(A1945,'Medical Examinations'!A1945:J4279,4,FALSE)</f>
        <v>5.88</v>
      </c>
      <c r="E1945" s="40" t="str">
        <f>VLOOKUP(A1945,'Medical Examinations'!A1945:J4279,6,FALSE)</f>
        <v>No</v>
      </c>
      <c r="F1945" s="41" t="str">
        <f>VLOOKUP(A1945,'Medical Examinations'!A1945:J4279,7,FALSE)</f>
        <v>No</v>
      </c>
      <c r="G1945" s="41" t="str">
        <f>VLOOKUP(A1945,'Medical Examinations'!A1945:J4279,8,FALSE)</f>
        <v>No</v>
      </c>
      <c r="H1945" s="41">
        <f>VLOOKUP(A1945,'Medical Examinations'!A1945:J4279,9,FALSE)</f>
        <v>1</v>
      </c>
      <c r="I1945" s="41" t="str">
        <f>VLOOKUP(A1945,'Medical Examinations'!A1945:J4279,10,FALSE)</f>
        <v>No</v>
      </c>
      <c r="J1945" s="41" t="str">
        <f>VLOOKUP(A1945,'Medical Examinations'!A1945:J4279,3,FALSE)</f>
        <v>Obesity</v>
      </c>
      <c r="K1945" s="41" t="str">
        <f>VLOOKUP(A1945,'Medical Examinations'!A1945:J4279,5,FALSE)</f>
        <v>Prediabetese</v>
      </c>
      <c r="L1945" s="42">
        <f>VLOOKUP(Healthcare!A1945,'Hospitalisation Details'!A1945:L4287,6,FALSE)</f>
        <v>33861</v>
      </c>
      <c r="M1945" s="43">
        <f>VLOOKUP(A1945,'Hospitalisation Details'!A1945:L4287,9,FALSE)</f>
        <v>3659.35</v>
      </c>
      <c r="N1945" s="40" t="str">
        <f>VLOOKUP(Healthcare!A1945,'Hospitalisation Details'!A1945:L4287,10,FALSE)</f>
        <v>tier - 3</v>
      </c>
      <c r="O1945" s="41" t="str">
        <f>VLOOKUP(A1945,'Hospitalisation Details'!A1944:L4287,11,FALSE)</f>
        <v>tier - 1</v>
      </c>
      <c r="P1945" s="41" t="str">
        <f>VLOOKUP(A1945,'Hospitalisation Details'!A1944:L4287,12)</f>
        <v>R1011</v>
      </c>
      <c r="Q1945" s="44">
        <f ca="1">VLOOKUP(A1945,'Hospitalisation Details'!A1944:L4287,7,FALSE)</f>
        <v>33</v>
      </c>
    </row>
    <row r="1946" spans="1:17" ht="15.5" x14ac:dyDescent="0.35">
      <c r="A1946" s="29" t="s">
        <v>419</v>
      </c>
      <c r="B1946" s="30" t="str">
        <f>VLOOKUP(A1946,'Customer Names'!A1946:E4280,3,FALSE)</f>
        <v>Furrer</v>
      </c>
      <c r="C1946" s="31">
        <f>VLOOKUP(A1946,'Medical Examinations'!A1946:J4280,2,FALSE)</f>
        <v>20.36</v>
      </c>
      <c r="D1946" s="30">
        <f>VLOOKUP(A1946,'Medical Examinations'!A1946:J4280,4,FALSE)</f>
        <v>4.49</v>
      </c>
      <c r="E1946" s="32" t="str">
        <f>VLOOKUP(A1946,'Medical Examinations'!A1946:J4280,6,FALSE)</f>
        <v>No</v>
      </c>
      <c r="F1946" s="33" t="str">
        <f>VLOOKUP(A1946,'Medical Examinations'!A1946:J4280,7,FALSE)</f>
        <v>No</v>
      </c>
      <c r="G1946" s="33" t="str">
        <f>VLOOKUP(A1946,'Medical Examinations'!A1946:J4280,8,FALSE)</f>
        <v>No</v>
      </c>
      <c r="H1946" s="33">
        <f>VLOOKUP(A1946,'Medical Examinations'!A1946:J4280,9,FALSE)</f>
        <v>0</v>
      </c>
      <c r="I1946" s="33" t="str">
        <f>VLOOKUP(A1946,'Medical Examinations'!A1946:J4280,10,FALSE)</f>
        <v>No</v>
      </c>
      <c r="J1946" s="33" t="str">
        <f>VLOOKUP(A1946,'Medical Examinations'!A1946:J4280,3,FALSE)</f>
        <v>Normal weight</v>
      </c>
      <c r="K1946" s="33" t="str">
        <f>VLOOKUP(A1946,'Medical Examinations'!A1946:J4280,5,FALSE)</f>
        <v>Normal</v>
      </c>
      <c r="L1946" s="34">
        <f>VLOOKUP(Healthcare!A1946,'Hospitalisation Details'!A1946:L4288,6,FALSE)</f>
        <v>33185</v>
      </c>
      <c r="M1946" s="35">
        <f>VLOOKUP(A1946,'Hospitalisation Details'!A1946:L4288,9,FALSE)</f>
        <v>3653.29</v>
      </c>
      <c r="N1946" s="32" t="str">
        <f>VLOOKUP(Healthcare!A1946,'Hospitalisation Details'!A1946:L4288,10,FALSE)</f>
        <v>tier - 2</v>
      </c>
      <c r="O1946" s="33" t="str">
        <f>VLOOKUP(A1946,'Hospitalisation Details'!A1945:L4288,11,FALSE)</f>
        <v>tier - 3</v>
      </c>
      <c r="P1946" s="33" t="str">
        <f>VLOOKUP(A1946,'Hospitalisation Details'!A1945:L4288,12)</f>
        <v>R1011</v>
      </c>
      <c r="Q1946" s="36">
        <f ca="1">VLOOKUP(A1946,'Hospitalisation Details'!A1945:L4288,7,FALSE)</f>
        <v>35</v>
      </c>
    </row>
    <row r="1947" spans="1:17" ht="15.5" x14ac:dyDescent="0.35">
      <c r="A1947" s="37" t="s">
        <v>418</v>
      </c>
      <c r="B1947" s="38" t="str">
        <f>VLOOKUP(A1947,'Customer Names'!A1947:E4281,3,FALSE)</f>
        <v>Konigs</v>
      </c>
      <c r="C1947" s="39">
        <f>VLOOKUP(A1947,'Medical Examinations'!A1947:J4281,2,FALSE)</f>
        <v>25.46</v>
      </c>
      <c r="D1947" s="38">
        <f>VLOOKUP(A1947,'Medical Examinations'!A1947:J4281,4,FALSE)</f>
        <v>4.1399999999999997</v>
      </c>
      <c r="E1947" s="40" t="str">
        <f>VLOOKUP(A1947,'Medical Examinations'!A1947:J4281,6,FALSE)</f>
        <v>No</v>
      </c>
      <c r="F1947" s="41" t="str">
        <f>VLOOKUP(A1947,'Medical Examinations'!A1947:J4281,7,FALSE)</f>
        <v>No</v>
      </c>
      <c r="G1947" s="41" t="str">
        <f>VLOOKUP(A1947,'Medical Examinations'!A1947:J4281,8,FALSE)</f>
        <v>No</v>
      </c>
      <c r="H1947" s="41">
        <f>VLOOKUP(A1947,'Medical Examinations'!A1947:J4281,9,FALSE)</f>
        <v>1</v>
      </c>
      <c r="I1947" s="41" t="str">
        <f>VLOOKUP(A1947,'Medical Examinations'!A1947:J4281,10,FALSE)</f>
        <v>No</v>
      </c>
      <c r="J1947" s="41" t="str">
        <f>VLOOKUP(A1947,'Medical Examinations'!A1947:J4281,3,FALSE)</f>
        <v>Overweight</v>
      </c>
      <c r="K1947" s="41" t="str">
        <f>VLOOKUP(A1947,'Medical Examinations'!A1947:J4281,5,FALSE)</f>
        <v>Normal</v>
      </c>
      <c r="L1947" s="42">
        <f>VLOOKUP(Healthcare!A1947,'Hospitalisation Details'!A1947:L4289,6,FALSE)</f>
        <v>33925</v>
      </c>
      <c r="M1947" s="43">
        <f>VLOOKUP(A1947,'Hospitalisation Details'!A1947:L4289,9,FALSE)</f>
        <v>3645.09</v>
      </c>
      <c r="N1947" s="40" t="str">
        <f>VLOOKUP(Healthcare!A1947,'Hospitalisation Details'!A1947:L4289,10,FALSE)</f>
        <v>tier - 1</v>
      </c>
      <c r="O1947" s="41" t="str">
        <f>VLOOKUP(A1947,'Hospitalisation Details'!A1946:L4289,11,FALSE)</f>
        <v>tier - 2</v>
      </c>
      <c r="P1947" s="41" t="str">
        <f>VLOOKUP(A1947,'Hospitalisation Details'!A1946:L4289,12)</f>
        <v>R1014</v>
      </c>
      <c r="Q1947" s="44">
        <f ca="1">VLOOKUP(A1947,'Hospitalisation Details'!A1946:L4289,7,FALSE)</f>
        <v>33</v>
      </c>
    </row>
    <row r="1948" spans="1:17" ht="15.5" x14ac:dyDescent="0.35">
      <c r="A1948" s="29" t="s">
        <v>417</v>
      </c>
      <c r="B1948" s="30" t="str">
        <f>VLOOKUP(A1948,'Customer Names'!A1948:E4282,3,FALSE)</f>
        <v>Tesdahl</v>
      </c>
      <c r="C1948" s="31">
        <f>VLOOKUP(A1948,'Medical Examinations'!A1948:J4282,2,FALSE)</f>
        <v>17.09</v>
      </c>
      <c r="D1948" s="30">
        <f>VLOOKUP(A1948,'Medical Examinations'!A1948:J4282,4,FALSE)</f>
        <v>5.8</v>
      </c>
      <c r="E1948" s="32" t="str">
        <f>VLOOKUP(A1948,'Medical Examinations'!A1948:J4282,6,FALSE)</f>
        <v>Yes</v>
      </c>
      <c r="F1948" s="33" t="str">
        <f>VLOOKUP(A1948,'Medical Examinations'!A1948:J4282,7,FALSE)</f>
        <v>No</v>
      </c>
      <c r="G1948" s="33" t="str">
        <f>VLOOKUP(A1948,'Medical Examinations'!A1948:J4282,8,FALSE)</f>
        <v>No</v>
      </c>
      <c r="H1948" s="33">
        <f>VLOOKUP(A1948,'Medical Examinations'!A1948:J4282,9,FALSE)</f>
        <v>0</v>
      </c>
      <c r="I1948" s="33" t="str">
        <f>VLOOKUP(A1948,'Medical Examinations'!A1948:J4282,10,FALSE)</f>
        <v>No</v>
      </c>
      <c r="J1948" s="33" t="str">
        <f>VLOOKUP(A1948,'Medical Examinations'!A1948:J4282,3,FALSE)</f>
        <v>Underweight</v>
      </c>
      <c r="K1948" s="33" t="str">
        <f>VLOOKUP(A1948,'Medical Examinations'!A1948:J4282,5,FALSE)</f>
        <v>Prediabetese</v>
      </c>
      <c r="L1948" s="34">
        <f>VLOOKUP(Healthcare!A1948,'Hospitalisation Details'!A1948:L4290,6,FALSE)</f>
        <v>34864</v>
      </c>
      <c r="M1948" s="35">
        <f>VLOOKUP(A1948,'Hospitalisation Details'!A1948:L4290,9,FALSE)</f>
        <v>3622.13</v>
      </c>
      <c r="N1948" s="32" t="str">
        <f>VLOOKUP(Healthcare!A1948,'Hospitalisation Details'!A1948:L4290,10,FALSE)</f>
        <v>tier - 2</v>
      </c>
      <c r="O1948" s="33" t="str">
        <f>VLOOKUP(A1948,'Hospitalisation Details'!A1947:L4290,11,FALSE)</f>
        <v>tier - 1</v>
      </c>
      <c r="P1948" s="33" t="str">
        <f>VLOOKUP(A1948,'Hospitalisation Details'!A1947:L4290,12)</f>
        <v>R1013</v>
      </c>
      <c r="Q1948" s="36">
        <f ca="1">VLOOKUP(A1948,'Hospitalisation Details'!A1947:L4290,7,FALSE)</f>
        <v>31</v>
      </c>
    </row>
    <row r="1949" spans="1:17" ht="15.5" x14ac:dyDescent="0.35">
      <c r="A1949" s="37" t="s">
        <v>416</v>
      </c>
      <c r="B1949" s="38" t="str">
        <f>VLOOKUP(A1949,'Customer Names'!A1949:E4283,3,FALSE)</f>
        <v>Engel</v>
      </c>
      <c r="C1949" s="39">
        <f>VLOOKUP(A1949,'Medical Examinations'!A1949:J4283,2,FALSE)</f>
        <v>20.83</v>
      </c>
      <c r="D1949" s="38">
        <f>VLOOKUP(A1949,'Medical Examinations'!A1949:J4283,4,FALSE)</f>
        <v>5.12</v>
      </c>
      <c r="E1949" s="40" t="str">
        <f>VLOOKUP(A1949,'Medical Examinations'!A1949:J4283,6,FALSE)</f>
        <v>No</v>
      </c>
      <c r="F1949" s="41" t="str">
        <f>VLOOKUP(A1949,'Medical Examinations'!A1949:J4283,7,FALSE)</f>
        <v>No</v>
      </c>
      <c r="G1949" s="41" t="str">
        <f>VLOOKUP(A1949,'Medical Examinations'!A1949:J4283,8,FALSE)</f>
        <v>No</v>
      </c>
      <c r="H1949" s="41">
        <f>VLOOKUP(A1949,'Medical Examinations'!A1949:J4283,9,FALSE)</f>
        <v>0</v>
      </c>
      <c r="I1949" s="41" t="str">
        <f>VLOOKUP(A1949,'Medical Examinations'!A1949:J4283,10,FALSE)</f>
        <v>No</v>
      </c>
      <c r="J1949" s="41" t="str">
        <f>VLOOKUP(A1949,'Medical Examinations'!A1949:J4283,3,FALSE)</f>
        <v>Normal weight</v>
      </c>
      <c r="K1949" s="41" t="str">
        <f>VLOOKUP(A1949,'Medical Examinations'!A1949:J4283,5,FALSE)</f>
        <v>Normal</v>
      </c>
      <c r="L1949" s="42">
        <f>VLOOKUP(Healthcare!A1949,'Hospitalisation Details'!A1949:L4291,6,FALSE)</f>
        <v>33157</v>
      </c>
      <c r="M1949" s="43">
        <f>VLOOKUP(A1949,'Hospitalisation Details'!A1949:L4291,9,FALSE)</f>
        <v>3606.43</v>
      </c>
      <c r="N1949" s="40" t="str">
        <f>VLOOKUP(Healthcare!A1949,'Hospitalisation Details'!A1949:L4291,10,FALSE)</f>
        <v>tier - 2</v>
      </c>
      <c r="O1949" s="41" t="str">
        <f>VLOOKUP(A1949,'Hospitalisation Details'!A1948:L4291,11,FALSE)</f>
        <v>tier - 1</v>
      </c>
      <c r="P1949" s="41" t="str">
        <f>VLOOKUP(A1949,'Hospitalisation Details'!A1948:L4291,12)</f>
        <v>R1013</v>
      </c>
      <c r="Q1949" s="44">
        <f ca="1">VLOOKUP(A1949,'Hospitalisation Details'!A1948:L4291,7,FALSE)</f>
        <v>35</v>
      </c>
    </row>
    <row r="1950" spans="1:17" ht="15.5" x14ac:dyDescent="0.35">
      <c r="A1950" s="29" t="s">
        <v>415</v>
      </c>
      <c r="B1950" s="30" t="str">
        <f>VLOOKUP(A1950,'Customer Names'!A1950:E4284,3,FALSE)</f>
        <v>Kuck</v>
      </c>
      <c r="C1950" s="31">
        <f>VLOOKUP(A1950,'Medical Examinations'!A1950:J4284,2,FALSE)</f>
        <v>18.920000000000002</v>
      </c>
      <c r="D1950" s="30">
        <f>VLOOKUP(A1950,'Medical Examinations'!A1950:J4284,4,FALSE)</f>
        <v>5.98</v>
      </c>
      <c r="E1950" s="32" t="str">
        <f>VLOOKUP(A1950,'Medical Examinations'!A1950:J4284,6,FALSE)</f>
        <v>Yes</v>
      </c>
      <c r="F1950" s="33" t="str">
        <f>VLOOKUP(A1950,'Medical Examinations'!A1950:J4284,7,FALSE)</f>
        <v>No</v>
      </c>
      <c r="G1950" s="33" t="str">
        <f>VLOOKUP(A1950,'Medical Examinations'!A1950:J4284,8,FALSE)</f>
        <v>No</v>
      </c>
      <c r="H1950" s="33">
        <f>VLOOKUP(A1950,'Medical Examinations'!A1950:J4284,9,FALSE)</f>
        <v>1</v>
      </c>
      <c r="I1950" s="33" t="str">
        <f>VLOOKUP(A1950,'Medical Examinations'!A1950:J4284,10,FALSE)</f>
        <v>No</v>
      </c>
      <c r="J1950" s="33" t="str">
        <f>VLOOKUP(A1950,'Medical Examinations'!A1950:J4284,3,FALSE)</f>
        <v>Normal weight</v>
      </c>
      <c r="K1950" s="33" t="str">
        <f>VLOOKUP(A1950,'Medical Examinations'!A1950:J4284,5,FALSE)</f>
        <v>Prediabetese</v>
      </c>
      <c r="L1950" s="34">
        <f>VLOOKUP(Healthcare!A1950,'Hospitalisation Details'!A1950:L4292,6,FALSE)</f>
        <v>36103</v>
      </c>
      <c r="M1950" s="35">
        <f>VLOOKUP(A1950,'Hospitalisation Details'!A1950:L4292,9,FALSE)</f>
        <v>3603.6</v>
      </c>
      <c r="N1950" s="32" t="str">
        <f>VLOOKUP(Healthcare!A1950,'Hospitalisation Details'!A1950:L4292,10,FALSE)</f>
        <v>tier - 2</v>
      </c>
      <c r="O1950" s="33" t="str">
        <f>VLOOKUP(A1950,'Hospitalisation Details'!A1949:L4292,11,FALSE)</f>
        <v>tier - 1</v>
      </c>
      <c r="P1950" s="33" t="str">
        <f>VLOOKUP(A1950,'Hospitalisation Details'!A1949:L4292,12)</f>
        <v>R1013</v>
      </c>
      <c r="Q1950" s="36">
        <f ca="1">VLOOKUP(A1950,'Hospitalisation Details'!A1949:L4292,7,FALSE)</f>
        <v>27</v>
      </c>
    </row>
    <row r="1951" spans="1:17" ht="15.5" x14ac:dyDescent="0.35">
      <c r="A1951" s="37" t="s">
        <v>414</v>
      </c>
      <c r="B1951" s="38" t="str">
        <f>VLOOKUP(A1951,'Customer Names'!A1951:E4285,3,FALSE)</f>
        <v>Dillon</v>
      </c>
      <c r="C1951" s="39">
        <f>VLOOKUP(A1951,'Medical Examinations'!A1951:J4285,2,FALSE)</f>
        <v>37.1</v>
      </c>
      <c r="D1951" s="38">
        <f>VLOOKUP(A1951,'Medical Examinations'!A1951:J4285,4,FALSE)</f>
        <v>5.46</v>
      </c>
      <c r="E1951" s="40" t="str">
        <f>VLOOKUP(A1951,'Medical Examinations'!A1951:J4285,6,FALSE)</f>
        <v>No</v>
      </c>
      <c r="F1951" s="41" t="str">
        <f>VLOOKUP(A1951,'Medical Examinations'!A1951:J4285,7,FALSE)</f>
        <v>No</v>
      </c>
      <c r="G1951" s="41" t="str">
        <f>VLOOKUP(A1951,'Medical Examinations'!A1951:J4285,8,FALSE)</f>
        <v>No</v>
      </c>
      <c r="H1951" s="41">
        <f>VLOOKUP(A1951,'Medical Examinations'!A1951:J4285,9,FALSE)</f>
        <v>0</v>
      </c>
      <c r="I1951" s="41" t="str">
        <f>VLOOKUP(A1951,'Medical Examinations'!A1951:J4285,10,FALSE)</f>
        <v>No</v>
      </c>
      <c r="J1951" s="41" t="str">
        <f>VLOOKUP(A1951,'Medical Examinations'!A1951:J4285,3,FALSE)</f>
        <v>Obesity</v>
      </c>
      <c r="K1951" s="41" t="str">
        <f>VLOOKUP(A1951,'Medical Examinations'!A1951:J4285,5,FALSE)</f>
        <v>Normal</v>
      </c>
      <c r="L1951" s="42">
        <f>VLOOKUP(Healthcare!A1951,'Hospitalisation Details'!A1951:L4293,6,FALSE)</f>
        <v>36384</v>
      </c>
      <c r="M1951" s="43">
        <f>VLOOKUP(A1951,'Hospitalisation Details'!A1951:L4293,9,FALSE)</f>
        <v>3597.6</v>
      </c>
      <c r="N1951" s="40" t="str">
        <f>VLOOKUP(Healthcare!A1951,'Hospitalisation Details'!A1951:L4293,10,FALSE)</f>
        <v>tier - 2</v>
      </c>
      <c r="O1951" s="41" t="str">
        <f>VLOOKUP(A1951,'Hospitalisation Details'!A1950:L4293,11,FALSE)</f>
        <v>tier - 2</v>
      </c>
      <c r="P1951" s="41" t="str">
        <f>VLOOKUP(A1951,'Hospitalisation Details'!A1950:L4293,12)</f>
        <v>R1011</v>
      </c>
      <c r="Q1951" s="44">
        <f ca="1">VLOOKUP(A1951,'Hospitalisation Details'!A1950:L4293,7,FALSE)</f>
        <v>27</v>
      </c>
    </row>
    <row r="1952" spans="1:17" ht="15.5" x14ac:dyDescent="0.35">
      <c r="A1952" s="29" t="s">
        <v>413</v>
      </c>
      <c r="B1952" s="30" t="str">
        <f>VLOOKUP(A1952,'Customer Names'!A1952:E4286,3,FALSE)</f>
        <v>Neuschel</v>
      </c>
      <c r="C1952" s="31">
        <f>VLOOKUP(A1952,'Medical Examinations'!A1952:J4286,2,FALSE)</f>
        <v>22.515000000000001</v>
      </c>
      <c r="D1952" s="30">
        <f>VLOOKUP(A1952,'Medical Examinations'!A1952:J4286,4,FALSE)</f>
        <v>4.91</v>
      </c>
      <c r="E1952" s="32" t="str">
        <f>VLOOKUP(A1952,'Medical Examinations'!A1952:J4286,6,FALSE)</f>
        <v>Yes</v>
      </c>
      <c r="F1952" s="33" t="str">
        <f>VLOOKUP(A1952,'Medical Examinations'!A1952:J4286,7,FALSE)</f>
        <v>No</v>
      </c>
      <c r="G1952" s="33" t="str">
        <f>VLOOKUP(A1952,'Medical Examinations'!A1952:J4286,8,FALSE)</f>
        <v>Yes</v>
      </c>
      <c r="H1952" s="33">
        <f>VLOOKUP(A1952,'Medical Examinations'!A1952:J4286,9,FALSE)</f>
        <v>1</v>
      </c>
      <c r="I1952" s="33" t="str">
        <f>VLOOKUP(A1952,'Medical Examinations'!A1952:J4286,10,FALSE)</f>
        <v>No</v>
      </c>
      <c r="J1952" s="33" t="str">
        <f>VLOOKUP(A1952,'Medical Examinations'!A1952:J4286,3,FALSE)</f>
        <v>Normal weight</v>
      </c>
      <c r="K1952" s="33" t="str">
        <f>VLOOKUP(A1952,'Medical Examinations'!A1952:J4286,5,FALSE)</f>
        <v>Normal</v>
      </c>
      <c r="L1952" s="34">
        <f>VLOOKUP(Healthcare!A1952,'Hospitalisation Details'!A1952:L4294,6,FALSE)</f>
        <v>35738</v>
      </c>
      <c r="M1952" s="35">
        <f>VLOOKUP(A1952,'Hospitalisation Details'!A1952:L4294,9,FALSE)</f>
        <v>3594.17</v>
      </c>
      <c r="N1952" s="32" t="str">
        <f>VLOOKUP(Healthcare!A1952,'Hospitalisation Details'!A1952:L4294,10,FALSE)</f>
        <v>tier - 2</v>
      </c>
      <c r="O1952" s="33" t="str">
        <f>VLOOKUP(A1952,'Hospitalisation Details'!A1951:L4294,11,FALSE)</f>
        <v>tier - 2</v>
      </c>
      <c r="P1952" s="33" t="str">
        <f>VLOOKUP(A1952,'Hospitalisation Details'!A1951:L4294,12)</f>
        <v>R1012</v>
      </c>
      <c r="Q1952" s="36">
        <f ca="1">VLOOKUP(A1952,'Hospitalisation Details'!A1951:L4294,7,FALSE)</f>
        <v>28</v>
      </c>
    </row>
    <row r="1953" spans="1:17" ht="15.5" x14ac:dyDescent="0.35">
      <c r="A1953" s="37" t="s">
        <v>412</v>
      </c>
      <c r="B1953" s="38" t="str">
        <f>VLOOKUP(A1953,'Customer Names'!A1953:E4287,3,FALSE)</f>
        <v>Rosales Ramirez</v>
      </c>
      <c r="C1953" s="39">
        <f>VLOOKUP(A1953,'Medical Examinations'!A1953:J4287,2,FALSE)</f>
        <v>32.700000000000003</v>
      </c>
      <c r="D1953" s="38">
        <f>VLOOKUP(A1953,'Medical Examinations'!A1953:J4287,4,FALSE)</f>
        <v>4.66</v>
      </c>
      <c r="E1953" s="40" t="str">
        <f>VLOOKUP(A1953,'Medical Examinations'!A1953:J4287,6,FALSE)</f>
        <v>No</v>
      </c>
      <c r="F1953" s="41" t="str">
        <f>VLOOKUP(A1953,'Medical Examinations'!A1953:J4287,7,FALSE)</f>
        <v>No</v>
      </c>
      <c r="G1953" s="41" t="str">
        <f>VLOOKUP(A1953,'Medical Examinations'!A1953:J4287,8,FALSE)</f>
        <v>No</v>
      </c>
      <c r="H1953" s="41">
        <f>VLOOKUP(A1953,'Medical Examinations'!A1953:J4287,9,FALSE)</f>
        <v>0</v>
      </c>
      <c r="I1953" s="41" t="str">
        <f>VLOOKUP(A1953,'Medical Examinations'!A1953:J4287,10,FALSE)</f>
        <v>No</v>
      </c>
      <c r="J1953" s="41" t="str">
        <f>VLOOKUP(A1953,'Medical Examinations'!A1953:J4287,3,FALSE)</f>
        <v>Obesity</v>
      </c>
      <c r="K1953" s="41" t="str">
        <f>VLOOKUP(A1953,'Medical Examinations'!A1953:J4287,5,FALSE)</f>
        <v>Normal</v>
      </c>
      <c r="L1953" s="42">
        <f>VLOOKUP(Healthcare!A1953,'Hospitalisation Details'!A1953:L4295,6,FALSE)</f>
        <v>36317</v>
      </c>
      <c r="M1953" s="43">
        <f>VLOOKUP(A1953,'Hospitalisation Details'!A1953:L4295,9,FALSE)</f>
        <v>3591.48</v>
      </c>
      <c r="N1953" s="40" t="str">
        <f>VLOOKUP(Healthcare!A1953,'Hospitalisation Details'!A1953:L4295,10,FALSE)</f>
        <v>tier - 2</v>
      </c>
      <c r="O1953" s="41" t="str">
        <f>VLOOKUP(A1953,'Hospitalisation Details'!A1952:L4295,11,FALSE)</f>
        <v>tier - 3</v>
      </c>
      <c r="P1953" s="41" t="str">
        <f>VLOOKUP(A1953,'Hospitalisation Details'!A1952:L4295,12)</f>
        <v>R1011</v>
      </c>
      <c r="Q1953" s="44">
        <f ca="1">VLOOKUP(A1953,'Hospitalisation Details'!A1952:L4295,7,FALSE)</f>
        <v>27</v>
      </c>
    </row>
    <row r="1954" spans="1:17" ht="15.5" x14ac:dyDescent="0.35">
      <c r="A1954" s="29" t="s">
        <v>411</v>
      </c>
      <c r="B1954" s="30" t="str">
        <f>VLOOKUP(A1954,'Customer Names'!A1954:E4288,3,FALSE)</f>
        <v>Marquez</v>
      </c>
      <c r="C1954" s="31">
        <f>VLOOKUP(A1954,'Medical Examinations'!A1954:J4288,2,FALSE)</f>
        <v>17.75</v>
      </c>
      <c r="D1954" s="30">
        <f>VLOOKUP(A1954,'Medical Examinations'!A1954:J4288,4,FALSE)</f>
        <v>6.8</v>
      </c>
      <c r="E1954" s="32" t="str">
        <f>VLOOKUP(A1954,'Medical Examinations'!A1954:J4288,6,FALSE)</f>
        <v>Yes</v>
      </c>
      <c r="F1954" s="33" t="str">
        <f>VLOOKUP(A1954,'Medical Examinations'!A1954:J4288,7,FALSE)</f>
        <v>No</v>
      </c>
      <c r="G1954" s="33" t="str">
        <f>VLOOKUP(A1954,'Medical Examinations'!A1954:J4288,8,FALSE)</f>
        <v>No</v>
      </c>
      <c r="H1954" s="33">
        <f>VLOOKUP(A1954,'Medical Examinations'!A1954:J4288,9,FALSE)</f>
        <v>1</v>
      </c>
      <c r="I1954" s="33" t="str">
        <f>VLOOKUP(A1954,'Medical Examinations'!A1954:J4288,10,FALSE)</f>
        <v>No</v>
      </c>
      <c r="J1954" s="33" t="str">
        <f>VLOOKUP(A1954,'Medical Examinations'!A1954:J4288,3,FALSE)</f>
        <v>Underweight</v>
      </c>
      <c r="K1954" s="33" t="str">
        <f>VLOOKUP(A1954,'Medical Examinations'!A1954:J4288,5,FALSE)</f>
        <v>Diabetese</v>
      </c>
      <c r="L1954" s="34">
        <f>VLOOKUP(Healthcare!A1954,'Hospitalisation Details'!A1954:L4296,6,FALSE)</f>
        <v>35426</v>
      </c>
      <c r="M1954" s="35">
        <f>VLOOKUP(A1954,'Hospitalisation Details'!A1954:L4296,9,FALSE)</f>
        <v>3589.14</v>
      </c>
      <c r="N1954" s="32" t="str">
        <f>VLOOKUP(Healthcare!A1954,'Hospitalisation Details'!A1954:L4296,10,FALSE)</f>
        <v>tier - 2</v>
      </c>
      <c r="O1954" s="33" t="str">
        <f>VLOOKUP(A1954,'Hospitalisation Details'!A1953:L4296,11,FALSE)</f>
        <v>tier - 2</v>
      </c>
      <c r="P1954" s="33" t="str">
        <f>VLOOKUP(A1954,'Hospitalisation Details'!A1953:L4296,12)</f>
        <v>R1013</v>
      </c>
      <c r="Q1954" s="36">
        <f ca="1">VLOOKUP(A1954,'Hospitalisation Details'!A1953:L4296,7,FALSE)</f>
        <v>29</v>
      </c>
    </row>
    <row r="1955" spans="1:17" ht="15.5" x14ac:dyDescent="0.35">
      <c r="A1955" s="37" t="s">
        <v>410</v>
      </c>
      <c r="B1955" s="38" t="str">
        <f>VLOOKUP(A1955,'Customer Names'!A1955:E4289,3,FALSE)</f>
        <v>Green</v>
      </c>
      <c r="C1955" s="39">
        <f>VLOOKUP(A1955,'Medical Examinations'!A1955:J4289,2,FALSE)</f>
        <v>33.630000000000003</v>
      </c>
      <c r="D1955" s="38">
        <f>VLOOKUP(A1955,'Medical Examinations'!A1955:J4289,4,FALSE)</f>
        <v>4.47</v>
      </c>
      <c r="E1955" s="40" t="str">
        <f>VLOOKUP(A1955,'Medical Examinations'!A1955:J4289,6,FALSE)</f>
        <v>Yes</v>
      </c>
      <c r="F1955" s="41" t="str">
        <f>VLOOKUP(A1955,'Medical Examinations'!A1955:J4289,7,FALSE)</f>
        <v>No</v>
      </c>
      <c r="G1955" s="41" t="str">
        <f>VLOOKUP(A1955,'Medical Examinations'!A1955:J4289,8,FALSE)</f>
        <v>No</v>
      </c>
      <c r="H1955" s="41">
        <f>VLOOKUP(A1955,'Medical Examinations'!A1955:J4289,9,FALSE)</f>
        <v>0</v>
      </c>
      <c r="I1955" s="41" t="str">
        <f>VLOOKUP(A1955,'Medical Examinations'!A1955:J4289,10,FALSE)</f>
        <v>No</v>
      </c>
      <c r="J1955" s="41" t="str">
        <f>VLOOKUP(A1955,'Medical Examinations'!A1955:J4289,3,FALSE)</f>
        <v>Obesity</v>
      </c>
      <c r="K1955" s="41" t="str">
        <f>VLOOKUP(A1955,'Medical Examinations'!A1955:J4289,5,FALSE)</f>
        <v>Normal</v>
      </c>
      <c r="L1955" s="42">
        <f>VLOOKUP(Healthcare!A1955,'Hospitalisation Details'!A1955:L4297,6,FALSE)</f>
        <v>37206</v>
      </c>
      <c r="M1955" s="43">
        <f>VLOOKUP(A1955,'Hospitalisation Details'!A1955:L4297,9,FALSE)</f>
        <v>3579.83</v>
      </c>
      <c r="N1955" s="40" t="str">
        <f>VLOOKUP(Healthcare!A1955,'Hospitalisation Details'!A1955:L4297,10,FALSE)</f>
        <v>tier - 2</v>
      </c>
      <c r="O1955" s="41" t="str">
        <f>VLOOKUP(A1955,'Hospitalisation Details'!A1954:L4297,11,FALSE)</f>
        <v>tier - 2</v>
      </c>
      <c r="P1955" s="41" t="str">
        <f>VLOOKUP(A1955,'Hospitalisation Details'!A1954:L4297,12)</f>
        <v>R1012</v>
      </c>
      <c r="Q1955" s="44">
        <f ca="1">VLOOKUP(A1955,'Hospitalisation Details'!A1954:L4297,7,FALSE)</f>
        <v>24</v>
      </c>
    </row>
    <row r="1956" spans="1:17" ht="15.5" x14ac:dyDescent="0.35">
      <c r="A1956" s="29" t="s">
        <v>409</v>
      </c>
      <c r="B1956" s="30" t="str">
        <f>VLOOKUP(A1956,'Customer Names'!A1956:E4290,3,FALSE)</f>
        <v>Schubel</v>
      </c>
      <c r="C1956" s="31">
        <f>VLOOKUP(A1956,'Medical Examinations'!A1956:J4290,2,FALSE)</f>
        <v>34.799999999999997</v>
      </c>
      <c r="D1956" s="30">
        <f>VLOOKUP(A1956,'Medical Examinations'!A1956:J4290,4,FALSE)</f>
        <v>4.08</v>
      </c>
      <c r="E1956" s="32" t="str">
        <f>VLOOKUP(A1956,'Medical Examinations'!A1956:J4290,6,FALSE)</f>
        <v>Yes</v>
      </c>
      <c r="F1956" s="33" t="str">
        <f>VLOOKUP(A1956,'Medical Examinations'!A1956:J4290,7,FALSE)</f>
        <v>No</v>
      </c>
      <c r="G1956" s="33" t="str">
        <f>VLOOKUP(A1956,'Medical Examinations'!A1956:J4290,8,FALSE)</f>
        <v>No</v>
      </c>
      <c r="H1956" s="33">
        <f>VLOOKUP(A1956,'Medical Examinations'!A1956:J4290,9,FALSE)</f>
        <v>1</v>
      </c>
      <c r="I1956" s="33" t="str">
        <f>VLOOKUP(A1956,'Medical Examinations'!A1956:J4290,10,FALSE)</f>
        <v>No</v>
      </c>
      <c r="J1956" s="33" t="str">
        <f>VLOOKUP(A1956,'Medical Examinations'!A1956:J4290,3,FALSE)</f>
        <v>Obesity</v>
      </c>
      <c r="K1956" s="33" t="str">
        <f>VLOOKUP(A1956,'Medical Examinations'!A1956:J4290,5,FALSE)</f>
        <v>Normal</v>
      </c>
      <c r="L1956" s="34">
        <f>VLOOKUP(Healthcare!A1956,'Hospitalisation Details'!A1956:L4298,6,FALSE)</f>
        <v>34934</v>
      </c>
      <c r="M1956" s="35">
        <f>VLOOKUP(A1956,'Hospitalisation Details'!A1956:L4298,9,FALSE)</f>
        <v>3578</v>
      </c>
      <c r="N1956" s="32" t="str">
        <f>VLOOKUP(Healthcare!A1956,'Hospitalisation Details'!A1956:L4298,10,FALSE)</f>
        <v>tier - 2</v>
      </c>
      <c r="O1956" s="33" t="str">
        <f>VLOOKUP(A1956,'Hospitalisation Details'!A1955:L4298,11,FALSE)</f>
        <v>tier - 3</v>
      </c>
      <c r="P1956" s="33" t="str">
        <f>VLOOKUP(A1956,'Hospitalisation Details'!A1955:L4298,12)</f>
        <v>R1011</v>
      </c>
      <c r="Q1956" s="36">
        <f ca="1">VLOOKUP(A1956,'Hospitalisation Details'!A1955:L4298,7,FALSE)</f>
        <v>31</v>
      </c>
    </row>
    <row r="1957" spans="1:17" ht="15.5" x14ac:dyDescent="0.35">
      <c r="A1957" s="37" t="s">
        <v>408</v>
      </c>
      <c r="B1957" s="38" t="str">
        <f>VLOOKUP(A1957,'Customer Names'!A1957:E4291,3,FALSE)</f>
        <v>Jimenez</v>
      </c>
      <c r="C1957" s="39">
        <f>VLOOKUP(A1957,'Medical Examinations'!A1957:J4291,2,FALSE)</f>
        <v>16.809999999999999</v>
      </c>
      <c r="D1957" s="38">
        <f>VLOOKUP(A1957,'Medical Examinations'!A1957:J4291,4,FALSE)</f>
        <v>5.51</v>
      </c>
      <c r="E1957" s="40" t="str">
        <f>VLOOKUP(A1957,'Medical Examinations'!A1957:J4291,6,FALSE)</f>
        <v>Yes</v>
      </c>
      <c r="F1957" s="41" t="str">
        <f>VLOOKUP(A1957,'Medical Examinations'!A1957:J4291,7,FALSE)</f>
        <v>No</v>
      </c>
      <c r="G1957" s="41" t="str">
        <f>VLOOKUP(A1957,'Medical Examinations'!A1957:J4291,8,FALSE)</f>
        <v>No</v>
      </c>
      <c r="H1957" s="41">
        <f>VLOOKUP(A1957,'Medical Examinations'!A1957:J4291,9,FALSE)</f>
        <v>1</v>
      </c>
      <c r="I1957" s="41" t="str">
        <f>VLOOKUP(A1957,'Medical Examinations'!A1957:J4291,10,FALSE)</f>
        <v>No</v>
      </c>
      <c r="J1957" s="41" t="str">
        <f>VLOOKUP(A1957,'Medical Examinations'!A1957:J4291,3,FALSE)</f>
        <v>Underweight</v>
      </c>
      <c r="K1957" s="41" t="str">
        <f>VLOOKUP(A1957,'Medical Examinations'!A1957:J4291,5,FALSE)</f>
        <v>Normal</v>
      </c>
      <c r="L1957" s="42">
        <f>VLOOKUP(Healthcare!A1957,'Hospitalisation Details'!A1957:L4299,6,FALSE)</f>
        <v>36025</v>
      </c>
      <c r="M1957" s="43">
        <f>VLOOKUP(A1957,'Hospitalisation Details'!A1957:L4299,9,FALSE)</f>
        <v>3569.96</v>
      </c>
      <c r="N1957" s="40" t="str">
        <f>VLOOKUP(Healthcare!A1957,'Hospitalisation Details'!A1957:L4299,10,FALSE)</f>
        <v>tier - 2</v>
      </c>
      <c r="O1957" s="41" t="str">
        <f>VLOOKUP(A1957,'Hospitalisation Details'!A1956:L4299,11,FALSE)</f>
        <v>tier - 1</v>
      </c>
      <c r="P1957" s="41" t="str">
        <f>VLOOKUP(A1957,'Hospitalisation Details'!A1956:L4299,12)</f>
        <v>R1012</v>
      </c>
      <c r="Q1957" s="44">
        <f ca="1">VLOOKUP(A1957,'Hospitalisation Details'!A1956:L4299,7,FALSE)</f>
        <v>28</v>
      </c>
    </row>
    <row r="1958" spans="1:17" ht="15.5" x14ac:dyDescent="0.35">
      <c r="A1958" s="29" t="s">
        <v>407</v>
      </c>
      <c r="B1958" s="30" t="str">
        <f>VLOOKUP(A1958,'Customer Names'!A1958:E4292,3,FALSE)</f>
        <v>Zimny-Schmitt</v>
      </c>
      <c r="C1958" s="31">
        <f>VLOOKUP(A1958,'Medical Examinations'!A1958:J4292,2,FALSE)</f>
        <v>16.690000000000001</v>
      </c>
      <c r="D1958" s="30">
        <f>VLOOKUP(A1958,'Medical Examinations'!A1958:J4292,4,FALSE)</f>
        <v>8.4</v>
      </c>
      <c r="E1958" s="32" t="str">
        <f>VLOOKUP(A1958,'Medical Examinations'!A1958:J4292,6,FALSE)</f>
        <v>Yes</v>
      </c>
      <c r="F1958" s="33" t="str">
        <f>VLOOKUP(A1958,'Medical Examinations'!A1958:J4292,7,FALSE)</f>
        <v>No</v>
      </c>
      <c r="G1958" s="33" t="str">
        <f>VLOOKUP(A1958,'Medical Examinations'!A1958:J4292,8,FALSE)</f>
        <v>No</v>
      </c>
      <c r="H1958" s="33">
        <f>VLOOKUP(A1958,'Medical Examinations'!A1958:J4292,9,FALSE)</f>
        <v>0</v>
      </c>
      <c r="I1958" s="33" t="str">
        <f>VLOOKUP(A1958,'Medical Examinations'!A1958:J4292,10,FALSE)</f>
        <v>No</v>
      </c>
      <c r="J1958" s="33" t="str">
        <f>VLOOKUP(A1958,'Medical Examinations'!A1958:J4292,3,FALSE)</f>
        <v>Underweight</v>
      </c>
      <c r="K1958" s="33" t="str">
        <f>VLOOKUP(A1958,'Medical Examinations'!A1958:J4292,5,FALSE)</f>
        <v>Diabetese</v>
      </c>
      <c r="L1958" s="34">
        <f>VLOOKUP(Healthcare!A1958,'Hospitalisation Details'!A1958:L4300,6,FALSE)</f>
        <v>33521</v>
      </c>
      <c r="M1958" s="35">
        <f>VLOOKUP(A1958,'Hospitalisation Details'!A1958:L4300,9,FALSE)</f>
        <v>3562.87</v>
      </c>
      <c r="N1958" s="32" t="str">
        <f>VLOOKUP(Healthcare!A1958,'Hospitalisation Details'!A1958:L4300,10,FALSE)</f>
        <v>tier - 2</v>
      </c>
      <c r="O1958" s="33" t="str">
        <f>VLOOKUP(A1958,'Hospitalisation Details'!A1957:L4300,11,FALSE)</f>
        <v>tier - 1</v>
      </c>
      <c r="P1958" s="33" t="str">
        <f>VLOOKUP(A1958,'Hospitalisation Details'!A1957:L4300,12)</f>
        <v>R1013</v>
      </c>
      <c r="Q1958" s="36">
        <f ca="1">VLOOKUP(A1958,'Hospitalisation Details'!A1957:L4300,7,FALSE)</f>
        <v>34</v>
      </c>
    </row>
    <row r="1959" spans="1:17" ht="15.5" x14ac:dyDescent="0.35">
      <c r="A1959" s="37" t="s">
        <v>406</v>
      </c>
      <c r="B1959" s="38" t="str">
        <f>VLOOKUP(A1959,'Customer Names'!A1959:E4293,3,FALSE)</f>
        <v>Hill</v>
      </c>
      <c r="C1959" s="39">
        <f>VLOOKUP(A1959,'Medical Examinations'!A1959:J4293,2,FALSE)</f>
        <v>23.21</v>
      </c>
      <c r="D1959" s="38">
        <f>VLOOKUP(A1959,'Medical Examinations'!A1959:J4293,4,FALSE)</f>
        <v>5.14</v>
      </c>
      <c r="E1959" s="40" t="str">
        <f>VLOOKUP(A1959,'Medical Examinations'!A1959:J4293,6,FALSE)</f>
        <v>Yes</v>
      </c>
      <c r="F1959" s="41" t="str">
        <f>VLOOKUP(A1959,'Medical Examinations'!A1959:J4293,7,FALSE)</f>
        <v>No</v>
      </c>
      <c r="G1959" s="41" t="str">
        <f>VLOOKUP(A1959,'Medical Examinations'!A1959:J4293,8,FALSE)</f>
        <v>No</v>
      </c>
      <c r="H1959" s="41">
        <f>VLOOKUP(A1959,'Medical Examinations'!A1959:J4293,9,FALSE)</f>
        <v>1</v>
      </c>
      <c r="I1959" s="41" t="str">
        <f>VLOOKUP(A1959,'Medical Examinations'!A1959:J4293,10,FALSE)</f>
        <v>No</v>
      </c>
      <c r="J1959" s="41" t="str">
        <f>VLOOKUP(A1959,'Medical Examinations'!A1959:J4293,3,FALSE)</f>
        <v>Normal weight</v>
      </c>
      <c r="K1959" s="41" t="str">
        <f>VLOOKUP(A1959,'Medical Examinations'!A1959:J4293,5,FALSE)</f>
        <v>Normal</v>
      </c>
      <c r="L1959" s="42">
        <f>VLOOKUP(Healthcare!A1959,'Hospitalisation Details'!A1959:L4301,6,FALSE)</f>
        <v>34866</v>
      </c>
      <c r="M1959" s="43">
        <f>VLOOKUP(A1959,'Hospitalisation Details'!A1959:L4301,9,FALSE)</f>
        <v>3561.89</v>
      </c>
      <c r="N1959" s="40" t="str">
        <f>VLOOKUP(Healthcare!A1959,'Hospitalisation Details'!A1959:L4301,10,FALSE)</f>
        <v>tier - 2</v>
      </c>
      <c r="O1959" s="41" t="str">
        <f>VLOOKUP(A1959,'Hospitalisation Details'!A1958:L4301,11,FALSE)</f>
        <v>tier - 1</v>
      </c>
      <c r="P1959" s="41" t="str">
        <f>VLOOKUP(A1959,'Hospitalisation Details'!A1958:L4301,12)</f>
        <v>R1013</v>
      </c>
      <c r="Q1959" s="44">
        <f ca="1">VLOOKUP(A1959,'Hospitalisation Details'!A1958:L4301,7,FALSE)</f>
        <v>31</v>
      </c>
    </row>
    <row r="1960" spans="1:17" ht="15.5" x14ac:dyDescent="0.35">
      <c r="A1960" s="29" t="s">
        <v>405</v>
      </c>
      <c r="B1960" s="30" t="str">
        <f>VLOOKUP(A1960,'Customer Names'!A1960:E4294,3,FALSE)</f>
        <v>Brohart</v>
      </c>
      <c r="C1960" s="31">
        <f>VLOOKUP(A1960,'Medical Examinations'!A1960:J4294,2,FALSE)</f>
        <v>25.175000000000001</v>
      </c>
      <c r="D1960" s="30">
        <f>VLOOKUP(A1960,'Medical Examinations'!A1960:J4294,4,FALSE)</f>
        <v>5.21</v>
      </c>
      <c r="E1960" s="32" t="str">
        <f>VLOOKUP(A1960,'Medical Examinations'!A1960:J4294,6,FALSE)</f>
        <v>Yes</v>
      </c>
      <c r="F1960" s="33" t="str">
        <f>VLOOKUP(A1960,'Medical Examinations'!A1960:J4294,7,FALSE)</f>
        <v>No</v>
      </c>
      <c r="G1960" s="33" t="str">
        <f>VLOOKUP(A1960,'Medical Examinations'!A1960:J4294,8,FALSE)</f>
        <v>No</v>
      </c>
      <c r="H1960" s="33">
        <f>VLOOKUP(A1960,'Medical Examinations'!A1960:J4294,9,FALSE)</f>
        <v>1</v>
      </c>
      <c r="I1960" s="33" t="str">
        <f>VLOOKUP(A1960,'Medical Examinations'!A1960:J4294,10,FALSE)</f>
        <v>No</v>
      </c>
      <c r="J1960" s="33" t="str">
        <f>VLOOKUP(A1960,'Medical Examinations'!A1960:J4294,3,FALSE)</f>
        <v>Overweight</v>
      </c>
      <c r="K1960" s="33" t="str">
        <f>VLOOKUP(A1960,'Medical Examinations'!A1960:J4294,5,FALSE)</f>
        <v>Normal</v>
      </c>
      <c r="L1960" s="34">
        <f>VLOOKUP(Healthcare!A1960,'Hospitalisation Details'!A1960:L4302,6,FALSE)</f>
        <v>34981</v>
      </c>
      <c r="M1960" s="35">
        <f>VLOOKUP(A1960,'Hospitalisation Details'!A1960:L4302,9,FALSE)</f>
        <v>3558.62</v>
      </c>
      <c r="N1960" s="32" t="str">
        <f>VLOOKUP(Healthcare!A1960,'Hospitalisation Details'!A1960:L4302,10,FALSE)</f>
        <v>tier - 2</v>
      </c>
      <c r="O1960" s="33" t="str">
        <f>VLOOKUP(A1960,'Hospitalisation Details'!A1959:L4302,11,FALSE)</f>
        <v>tier - 3</v>
      </c>
      <c r="P1960" s="33" t="str">
        <f>VLOOKUP(A1960,'Hospitalisation Details'!A1959:L4302,12)</f>
        <v>R1024</v>
      </c>
      <c r="Q1960" s="36">
        <f ca="1">VLOOKUP(A1960,'Hospitalisation Details'!A1959:L4302,7,FALSE)</f>
        <v>30</v>
      </c>
    </row>
    <row r="1961" spans="1:17" ht="15.5" x14ac:dyDescent="0.35">
      <c r="A1961" s="37" t="s">
        <v>404</v>
      </c>
      <c r="B1961" s="38" t="str">
        <f>VLOOKUP(A1961,'Customer Names'!A1961:E4295,3,FALSE)</f>
        <v>Ryan</v>
      </c>
      <c r="C1961" s="39">
        <f>VLOOKUP(A1961,'Medical Examinations'!A1961:J4295,2,FALSE)</f>
        <v>34.770000000000003</v>
      </c>
      <c r="D1961" s="38">
        <f>VLOOKUP(A1961,'Medical Examinations'!A1961:J4295,4,FALSE)</f>
        <v>6.23</v>
      </c>
      <c r="E1961" s="40" t="str">
        <f>VLOOKUP(A1961,'Medical Examinations'!A1961:J4295,6,FALSE)</f>
        <v>No</v>
      </c>
      <c r="F1961" s="41" t="str">
        <f>VLOOKUP(A1961,'Medical Examinations'!A1961:J4295,7,FALSE)</f>
        <v>No</v>
      </c>
      <c r="G1961" s="41" t="str">
        <f>VLOOKUP(A1961,'Medical Examinations'!A1961:J4295,8,FALSE)</f>
        <v>No</v>
      </c>
      <c r="H1961" s="41">
        <f>VLOOKUP(A1961,'Medical Examinations'!A1961:J4295,9,FALSE)</f>
        <v>0</v>
      </c>
      <c r="I1961" s="41" t="str">
        <f>VLOOKUP(A1961,'Medical Examinations'!A1961:J4295,10,FALSE)</f>
        <v>No</v>
      </c>
      <c r="J1961" s="41" t="str">
        <f>VLOOKUP(A1961,'Medical Examinations'!A1961:J4295,3,FALSE)</f>
        <v>Obesity</v>
      </c>
      <c r="K1961" s="41" t="str">
        <f>VLOOKUP(A1961,'Medical Examinations'!A1961:J4295,5,FALSE)</f>
        <v>Prediabetese</v>
      </c>
      <c r="L1961" s="42">
        <f>VLOOKUP(Healthcare!A1961,'Hospitalisation Details'!A1961:L4303,6,FALSE)</f>
        <v>34601</v>
      </c>
      <c r="M1961" s="43">
        <f>VLOOKUP(A1961,'Hospitalisation Details'!A1961:L4303,9,FALSE)</f>
        <v>3556.92</v>
      </c>
      <c r="N1961" s="40" t="str">
        <f>VLOOKUP(Healthcare!A1961,'Hospitalisation Details'!A1961:L4303,10,FALSE)</f>
        <v>tier - 2</v>
      </c>
      <c r="O1961" s="41" t="str">
        <f>VLOOKUP(A1961,'Hospitalisation Details'!A1960:L4303,11,FALSE)</f>
        <v>tier - 3</v>
      </c>
      <c r="P1961" s="41" t="str">
        <f>VLOOKUP(A1961,'Hospitalisation Details'!A1960:L4303,12)</f>
        <v>R1012</v>
      </c>
      <c r="Q1961" s="44">
        <f ca="1">VLOOKUP(A1961,'Hospitalisation Details'!A1960:L4303,7,FALSE)</f>
        <v>31</v>
      </c>
    </row>
    <row r="1962" spans="1:17" ht="15.5" x14ac:dyDescent="0.35">
      <c r="A1962" s="29" t="s">
        <v>403</v>
      </c>
      <c r="B1962" s="30" t="str">
        <f>VLOOKUP(A1962,'Customer Names'!A1962:E4296,3,FALSE)</f>
        <v>Oka</v>
      </c>
      <c r="C1962" s="31">
        <f>VLOOKUP(A1962,'Medical Examinations'!A1962:J4296,2,FALSE)</f>
        <v>27.7</v>
      </c>
      <c r="D1962" s="30">
        <f>VLOOKUP(A1962,'Medical Examinations'!A1962:J4296,4,FALSE)</f>
        <v>5.6</v>
      </c>
      <c r="E1962" s="32" t="str">
        <f>VLOOKUP(A1962,'Medical Examinations'!A1962:J4296,6,FALSE)</f>
        <v>No</v>
      </c>
      <c r="F1962" s="33" t="str">
        <f>VLOOKUP(A1962,'Medical Examinations'!A1962:J4296,7,FALSE)</f>
        <v>No</v>
      </c>
      <c r="G1962" s="33" t="str">
        <f>VLOOKUP(A1962,'Medical Examinations'!A1962:J4296,8,FALSE)</f>
        <v>No</v>
      </c>
      <c r="H1962" s="33">
        <f>VLOOKUP(A1962,'Medical Examinations'!A1962:J4296,9,FALSE)</f>
        <v>1</v>
      </c>
      <c r="I1962" s="33" t="str">
        <f>VLOOKUP(A1962,'Medical Examinations'!A1962:J4296,10,FALSE)</f>
        <v>No</v>
      </c>
      <c r="J1962" s="33" t="str">
        <f>VLOOKUP(A1962,'Medical Examinations'!A1962:J4296,3,FALSE)</f>
        <v>Overweight</v>
      </c>
      <c r="K1962" s="33" t="str">
        <f>VLOOKUP(A1962,'Medical Examinations'!A1962:J4296,5,FALSE)</f>
        <v>Normal</v>
      </c>
      <c r="L1962" s="34">
        <f>VLOOKUP(Healthcare!A1962,'Hospitalisation Details'!A1962:L4304,6,FALSE)</f>
        <v>33960</v>
      </c>
      <c r="M1962" s="35">
        <f>VLOOKUP(A1962,'Hospitalisation Details'!A1962:L4304,9,FALSE)</f>
        <v>3554.2</v>
      </c>
      <c r="N1962" s="32" t="str">
        <f>VLOOKUP(Healthcare!A1962,'Hospitalisation Details'!A1962:L4304,10,FALSE)</f>
        <v>tier - 2</v>
      </c>
      <c r="O1962" s="33" t="str">
        <f>VLOOKUP(A1962,'Hospitalisation Details'!A1961:L4304,11,FALSE)</f>
        <v>tier - 3</v>
      </c>
      <c r="P1962" s="33" t="str">
        <f>VLOOKUP(A1962,'Hospitalisation Details'!A1961:L4304,12)</f>
        <v>R1011</v>
      </c>
      <c r="Q1962" s="36">
        <f ca="1">VLOOKUP(A1962,'Hospitalisation Details'!A1961:L4304,7,FALSE)</f>
        <v>33</v>
      </c>
    </row>
    <row r="1963" spans="1:17" ht="15.5" x14ac:dyDescent="0.35">
      <c r="A1963" s="37" t="s">
        <v>402</v>
      </c>
      <c r="B1963" s="38" t="str">
        <f>VLOOKUP(A1963,'Customer Names'!A1963:E4297,3,FALSE)</f>
        <v>Newman</v>
      </c>
      <c r="C1963" s="39">
        <f>VLOOKUP(A1963,'Medical Examinations'!A1963:J4297,2,FALSE)</f>
        <v>19.12</v>
      </c>
      <c r="D1963" s="38">
        <f>VLOOKUP(A1963,'Medical Examinations'!A1963:J4297,4,FALSE)</f>
        <v>4.72</v>
      </c>
      <c r="E1963" s="40" t="str">
        <f>VLOOKUP(A1963,'Medical Examinations'!A1963:J4297,6,FALSE)</f>
        <v>Yes</v>
      </c>
      <c r="F1963" s="41" t="str">
        <f>VLOOKUP(A1963,'Medical Examinations'!A1963:J4297,7,FALSE)</f>
        <v>No</v>
      </c>
      <c r="G1963" s="41" t="str">
        <f>VLOOKUP(A1963,'Medical Examinations'!A1963:J4297,8,FALSE)</f>
        <v>No</v>
      </c>
      <c r="H1963" s="41">
        <f>VLOOKUP(A1963,'Medical Examinations'!A1963:J4297,9,FALSE)</f>
        <v>1</v>
      </c>
      <c r="I1963" s="41" t="str">
        <f>VLOOKUP(A1963,'Medical Examinations'!A1963:J4297,10,FALSE)</f>
        <v>No</v>
      </c>
      <c r="J1963" s="41" t="str">
        <f>VLOOKUP(A1963,'Medical Examinations'!A1963:J4297,3,FALSE)</f>
        <v>Normal weight</v>
      </c>
      <c r="K1963" s="41" t="str">
        <f>VLOOKUP(A1963,'Medical Examinations'!A1963:J4297,5,FALSE)</f>
        <v>Normal</v>
      </c>
      <c r="L1963" s="42">
        <f>VLOOKUP(Healthcare!A1963,'Hospitalisation Details'!A1963:L4305,6,FALSE)</f>
        <v>36083</v>
      </c>
      <c r="M1963" s="43">
        <f>VLOOKUP(A1963,'Hospitalisation Details'!A1963:L4305,9,FALSE)</f>
        <v>3540.12</v>
      </c>
      <c r="N1963" s="40" t="str">
        <f>VLOOKUP(Healthcare!A1963,'Hospitalisation Details'!A1963:L4305,10,FALSE)</f>
        <v>tier - 2</v>
      </c>
      <c r="O1963" s="41" t="str">
        <f>VLOOKUP(A1963,'Hospitalisation Details'!A1962:L4305,11,FALSE)</f>
        <v>tier - 1</v>
      </c>
      <c r="P1963" s="41" t="str">
        <f>VLOOKUP(A1963,'Hospitalisation Details'!A1962:L4305,12)</f>
        <v>R1013</v>
      </c>
      <c r="Q1963" s="44">
        <f ca="1">VLOOKUP(A1963,'Hospitalisation Details'!A1962:L4305,7,FALSE)</f>
        <v>27</v>
      </c>
    </row>
    <row r="1964" spans="1:17" ht="15.5" x14ac:dyDescent="0.35">
      <c r="A1964" s="29" t="s">
        <v>401</v>
      </c>
      <c r="B1964" s="30" t="str">
        <f>VLOOKUP(A1964,'Customer Names'!A1964:E4298,3,FALSE)</f>
        <v>Metzger</v>
      </c>
      <c r="C1964" s="31">
        <f>VLOOKUP(A1964,'Medical Examinations'!A1964:J4298,2,FALSE)</f>
        <v>32.67</v>
      </c>
      <c r="D1964" s="30">
        <f>VLOOKUP(A1964,'Medical Examinations'!A1964:J4298,4,FALSE)</f>
        <v>4.67</v>
      </c>
      <c r="E1964" s="32" t="str">
        <f>VLOOKUP(A1964,'Medical Examinations'!A1964:J4298,6,FALSE)</f>
        <v>No</v>
      </c>
      <c r="F1964" s="33" t="str">
        <f>VLOOKUP(A1964,'Medical Examinations'!A1964:J4298,7,FALSE)</f>
        <v>No</v>
      </c>
      <c r="G1964" s="33" t="str">
        <f>VLOOKUP(A1964,'Medical Examinations'!A1964:J4298,8,FALSE)</f>
        <v>Yes</v>
      </c>
      <c r="H1964" s="33">
        <f>VLOOKUP(A1964,'Medical Examinations'!A1964:J4298,9,FALSE)</f>
        <v>1</v>
      </c>
      <c r="I1964" s="33" t="str">
        <f>VLOOKUP(A1964,'Medical Examinations'!A1964:J4298,10,FALSE)</f>
        <v>No</v>
      </c>
      <c r="J1964" s="33" t="str">
        <f>VLOOKUP(A1964,'Medical Examinations'!A1964:J4298,3,FALSE)</f>
        <v>Obesity</v>
      </c>
      <c r="K1964" s="33" t="str">
        <f>VLOOKUP(A1964,'Medical Examinations'!A1964:J4298,5,FALSE)</f>
        <v>Normal</v>
      </c>
      <c r="L1964" s="34">
        <f>VLOOKUP(Healthcare!A1964,'Hospitalisation Details'!A1964:L4306,6,FALSE)</f>
        <v>37857</v>
      </c>
      <c r="M1964" s="35">
        <f>VLOOKUP(A1964,'Hospitalisation Details'!A1964:L4306,9,FALSE)</f>
        <v>3538.9</v>
      </c>
      <c r="N1964" s="32" t="str">
        <f>VLOOKUP(Healthcare!A1964,'Hospitalisation Details'!A1964:L4306,10,FALSE)</f>
        <v>tier - 2</v>
      </c>
      <c r="O1964" s="33" t="str">
        <f>VLOOKUP(A1964,'Hospitalisation Details'!A1963:L4306,11,FALSE)</f>
        <v>tier - 2</v>
      </c>
      <c r="P1964" s="33" t="str">
        <f>VLOOKUP(A1964,'Hospitalisation Details'!A1963:L4306,12)</f>
        <v>R1012</v>
      </c>
      <c r="Q1964" s="36">
        <f ca="1">VLOOKUP(A1964,'Hospitalisation Details'!A1963:L4306,7,FALSE)</f>
        <v>23</v>
      </c>
    </row>
    <row r="1965" spans="1:17" ht="15.5" x14ac:dyDescent="0.35">
      <c r="A1965" s="37" t="s">
        <v>400</v>
      </c>
      <c r="B1965" s="38" t="str">
        <f>VLOOKUP(A1965,'Customer Names'!A1965:E4299,3,FALSE)</f>
        <v>Gonzalez</v>
      </c>
      <c r="C1965" s="39">
        <f>VLOOKUP(A1965,'Medical Examinations'!A1965:J4299,2,FALSE)</f>
        <v>28.5</v>
      </c>
      <c r="D1965" s="38">
        <f>VLOOKUP(A1965,'Medical Examinations'!A1965:J4299,4,FALSE)</f>
        <v>6.11</v>
      </c>
      <c r="E1965" s="40" t="str">
        <f>VLOOKUP(A1965,'Medical Examinations'!A1965:J4299,6,FALSE)</f>
        <v>No</v>
      </c>
      <c r="F1965" s="41" t="str">
        <f>VLOOKUP(A1965,'Medical Examinations'!A1965:J4299,7,FALSE)</f>
        <v>No</v>
      </c>
      <c r="G1965" s="41" t="str">
        <f>VLOOKUP(A1965,'Medical Examinations'!A1965:J4299,8,FALSE)</f>
        <v>No</v>
      </c>
      <c r="H1965" s="41">
        <f>VLOOKUP(A1965,'Medical Examinations'!A1965:J4299,9,FALSE)</f>
        <v>1</v>
      </c>
      <c r="I1965" s="41" t="str">
        <f>VLOOKUP(A1965,'Medical Examinations'!A1965:J4299,10,FALSE)</f>
        <v>No</v>
      </c>
      <c r="J1965" s="41" t="str">
        <f>VLOOKUP(A1965,'Medical Examinations'!A1965:J4299,3,FALSE)</f>
        <v>Overweight</v>
      </c>
      <c r="K1965" s="41" t="str">
        <f>VLOOKUP(A1965,'Medical Examinations'!A1965:J4299,5,FALSE)</f>
        <v>Prediabetese</v>
      </c>
      <c r="L1965" s="42">
        <f>VLOOKUP(Healthcare!A1965,'Hospitalisation Details'!A1965:L4307,6,FALSE)</f>
        <v>36054</v>
      </c>
      <c r="M1965" s="43">
        <f>VLOOKUP(A1965,'Hospitalisation Details'!A1965:L4307,9,FALSE)</f>
        <v>3537.7</v>
      </c>
      <c r="N1965" s="40" t="str">
        <f>VLOOKUP(Healthcare!A1965,'Hospitalisation Details'!A1965:L4307,10,FALSE)</f>
        <v>tier - 3</v>
      </c>
      <c r="O1965" s="41" t="str">
        <f>VLOOKUP(A1965,'Hospitalisation Details'!A1964:L4307,11,FALSE)</f>
        <v>tier - 3</v>
      </c>
      <c r="P1965" s="41" t="str">
        <f>VLOOKUP(A1965,'Hospitalisation Details'!A1964:L4307,12)</f>
        <v>R1012</v>
      </c>
      <c r="Q1965" s="44">
        <f ca="1">VLOOKUP(A1965,'Hospitalisation Details'!A1964:L4307,7,FALSE)</f>
        <v>27</v>
      </c>
    </row>
    <row r="1966" spans="1:17" ht="15.5" x14ac:dyDescent="0.35">
      <c r="A1966" s="29" t="s">
        <v>399</v>
      </c>
      <c r="B1966" s="30" t="str">
        <f>VLOOKUP(A1966,'Customer Names'!A1966:E4300,3,FALSE)</f>
        <v>Vaughn</v>
      </c>
      <c r="C1966" s="31">
        <f>VLOOKUP(A1966,'Medical Examinations'!A1966:J4300,2,FALSE)</f>
        <v>39.270000000000003</v>
      </c>
      <c r="D1966" s="30">
        <f>VLOOKUP(A1966,'Medical Examinations'!A1966:J4300,4,FALSE)</f>
        <v>6.25</v>
      </c>
      <c r="E1966" s="32" t="str">
        <f>VLOOKUP(A1966,'Medical Examinations'!A1966:J4300,6,FALSE)</f>
        <v>No</v>
      </c>
      <c r="F1966" s="33" t="str">
        <f>VLOOKUP(A1966,'Medical Examinations'!A1966:J4300,7,FALSE)</f>
        <v>No</v>
      </c>
      <c r="G1966" s="33" t="str">
        <f>VLOOKUP(A1966,'Medical Examinations'!A1966:J4300,8,FALSE)</f>
        <v>No</v>
      </c>
      <c r="H1966" s="33">
        <f>VLOOKUP(A1966,'Medical Examinations'!A1966:J4300,9,FALSE)</f>
        <v>0</v>
      </c>
      <c r="I1966" s="33" t="str">
        <f>VLOOKUP(A1966,'Medical Examinations'!A1966:J4300,10,FALSE)</f>
        <v>No</v>
      </c>
      <c r="J1966" s="33" t="str">
        <f>VLOOKUP(A1966,'Medical Examinations'!A1966:J4300,3,FALSE)</f>
        <v>Obesity</v>
      </c>
      <c r="K1966" s="33" t="str">
        <f>VLOOKUP(A1966,'Medical Examinations'!A1966:J4300,5,FALSE)</f>
        <v>Prediabetese</v>
      </c>
      <c r="L1966" s="34">
        <f>VLOOKUP(Healthcare!A1966,'Hospitalisation Details'!A1966:L4308,6,FALSE)</f>
        <v>36425</v>
      </c>
      <c r="M1966" s="35">
        <f>VLOOKUP(A1966,'Hospitalisation Details'!A1966:L4308,9,FALSE)</f>
        <v>3500.61</v>
      </c>
      <c r="N1966" s="32" t="str">
        <f>VLOOKUP(Healthcare!A1966,'Hospitalisation Details'!A1966:L4308,10,FALSE)</f>
        <v>tier - 2</v>
      </c>
      <c r="O1966" s="33" t="str">
        <f>VLOOKUP(A1966,'Hospitalisation Details'!A1965:L4308,11,FALSE)</f>
        <v>tier - 2</v>
      </c>
      <c r="P1966" s="33" t="str">
        <f>VLOOKUP(A1966,'Hospitalisation Details'!A1965:L4308,12)</f>
        <v>R1013</v>
      </c>
      <c r="Q1966" s="36">
        <f ca="1">VLOOKUP(A1966,'Hospitalisation Details'!A1965:L4308,7,FALSE)</f>
        <v>26</v>
      </c>
    </row>
    <row r="1967" spans="1:17" ht="15.5" x14ac:dyDescent="0.35">
      <c r="A1967" s="37" t="s">
        <v>398</v>
      </c>
      <c r="B1967" s="38" t="str">
        <f>VLOOKUP(A1967,'Customer Names'!A1967:E4301,3,FALSE)</f>
        <v>Clifford</v>
      </c>
      <c r="C1967" s="39">
        <f>VLOOKUP(A1967,'Medical Examinations'!A1967:J4301,2,FALSE)</f>
        <v>32.49</v>
      </c>
      <c r="D1967" s="38">
        <f>VLOOKUP(A1967,'Medical Examinations'!A1967:J4301,4,FALSE)</f>
        <v>4</v>
      </c>
      <c r="E1967" s="40" t="str">
        <f>VLOOKUP(A1967,'Medical Examinations'!A1967:J4301,6,FALSE)</f>
        <v>Yes</v>
      </c>
      <c r="F1967" s="41" t="str">
        <f>VLOOKUP(A1967,'Medical Examinations'!A1967:J4301,7,FALSE)</f>
        <v>No</v>
      </c>
      <c r="G1967" s="41" t="str">
        <f>VLOOKUP(A1967,'Medical Examinations'!A1967:J4301,8,FALSE)</f>
        <v>No</v>
      </c>
      <c r="H1967" s="41">
        <f>VLOOKUP(A1967,'Medical Examinations'!A1967:J4301,9,FALSE)</f>
        <v>0</v>
      </c>
      <c r="I1967" s="41" t="str">
        <f>VLOOKUP(A1967,'Medical Examinations'!A1967:J4301,10,FALSE)</f>
        <v>No</v>
      </c>
      <c r="J1967" s="41" t="str">
        <f>VLOOKUP(A1967,'Medical Examinations'!A1967:J4301,3,FALSE)</f>
        <v>Obesity</v>
      </c>
      <c r="K1967" s="41" t="str">
        <f>VLOOKUP(A1967,'Medical Examinations'!A1967:J4301,5,FALSE)</f>
        <v>Normal</v>
      </c>
      <c r="L1967" s="42">
        <f>VLOOKUP(Healthcare!A1967,'Hospitalisation Details'!A1967:L4309,6,FALSE)</f>
        <v>35326</v>
      </c>
      <c r="M1967" s="43">
        <f>VLOOKUP(A1967,'Hospitalisation Details'!A1967:L4309,9,FALSE)</f>
        <v>3490.55</v>
      </c>
      <c r="N1967" s="40" t="str">
        <f>VLOOKUP(Healthcare!A1967,'Hospitalisation Details'!A1967:L4309,10,FALSE)</f>
        <v>tier - 1</v>
      </c>
      <c r="O1967" s="41" t="str">
        <f>VLOOKUP(A1967,'Hospitalisation Details'!A1966:L4309,11,FALSE)</f>
        <v>tier - 2</v>
      </c>
      <c r="P1967" s="41" t="str">
        <f>VLOOKUP(A1967,'Hospitalisation Details'!A1966:L4309,12)</f>
        <v>R1015</v>
      </c>
      <c r="Q1967" s="44">
        <f ca="1">VLOOKUP(A1967,'Hospitalisation Details'!A1966:L4309,7,FALSE)</f>
        <v>29</v>
      </c>
    </row>
    <row r="1968" spans="1:17" ht="15.5" x14ac:dyDescent="0.35">
      <c r="A1968" s="29" t="s">
        <v>397</v>
      </c>
      <c r="B1968" s="30" t="str">
        <f>VLOOKUP(A1968,'Customer Names'!A1968:E4302,3,FALSE)</f>
        <v>Petty</v>
      </c>
      <c r="C1968" s="31">
        <f>VLOOKUP(A1968,'Medical Examinations'!A1968:J4302,2,FALSE)</f>
        <v>23.7</v>
      </c>
      <c r="D1968" s="30">
        <f>VLOOKUP(A1968,'Medical Examinations'!A1968:J4302,4,FALSE)</f>
        <v>5.55</v>
      </c>
      <c r="E1968" s="32" t="str">
        <f>VLOOKUP(A1968,'Medical Examinations'!A1968:J4302,6,FALSE)</f>
        <v>Yes</v>
      </c>
      <c r="F1968" s="33" t="str">
        <f>VLOOKUP(A1968,'Medical Examinations'!A1968:J4302,7,FALSE)</f>
        <v>No</v>
      </c>
      <c r="G1968" s="33" t="str">
        <f>VLOOKUP(A1968,'Medical Examinations'!A1968:J4302,8,FALSE)</f>
        <v>No</v>
      </c>
      <c r="H1968" s="33">
        <f>VLOOKUP(A1968,'Medical Examinations'!A1968:J4302,9,FALSE)</f>
        <v>0</v>
      </c>
      <c r="I1968" s="33" t="str">
        <f>VLOOKUP(A1968,'Medical Examinations'!A1968:J4302,10,FALSE)</f>
        <v>No</v>
      </c>
      <c r="J1968" s="33" t="str">
        <f>VLOOKUP(A1968,'Medical Examinations'!A1968:J4302,3,FALSE)</f>
        <v>Normal weight</v>
      </c>
      <c r="K1968" s="33" t="str">
        <f>VLOOKUP(A1968,'Medical Examinations'!A1968:J4302,5,FALSE)</f>
        <v>Normal</v>
      </c>
      <c r="L1968" s="34">
        <f>VLOOKUP(Healthcare!A1968,'Hospitalisation Details'!A1968:L4310,6,FALSE)</f>
        <v>35327</v>
      </c>
      <c r="M1968" s="35">
        <f>VLOOKUP(A1968,'Hospitalisation Details'!A1968:L4310,9,FALSE)</f>
        <v>3484.33</v>
      </c>
      <c r="N1968" s="32" t="str">
        <f>VLOOKUP(Healthcare!A1968,'Hospitalisation Details'!A1968:L4310,10,FALSE)</f>
        <v>tier - 3</v>
      </c>
      <c r="O1968" s="33" t="str">
        <f>VLOOKUP(A1968,'Hospitalisation Details'!A1967:L4310,11,FALSE)</f>
        <v>tier - 3</v>
      </c>
      <c r="P1968" s="33" t="str">
        <f>VLOOKUP(A1968,'Hospitalisation Details'!A1967:L4310,12)</f>
        <v>R1011</v>
      </c>
      <c r="Q1968" s="36">
        <f ca="1">VLOOKUP(A1968,'Hospitalisation Details'!A1967:L4310,7,FALSE)</f>
        <v>29</v>
      </c>
    </row>
    <row r="1969" spans="1:17" ht="15.5" x14ac:dyDescent="0.35">
      <c r="A1969" s="37" t="s">
        <v>396</v>
      </c>
      <c r="B1969" s="38" t="str">
        <f>VLOOKUP(A1969,'Customer Names'!A1969:E4303,3,FALSE)</f>
        <v>Sanford</v>
      </c>
      <c r="C1969" s="39">
        <f>VLOOKUP(A1969,'Medical Examinations'!A1969:J4303,2,FALSE)</f>
        <v>30.4</v>
      </c>
      <c r="D1969" s="38">
        <f>VLOOKUP(A1969,'Medical Examinations'!A1969:J4303,4,FALSE)</f>
        <v>5.95</v>
      </c>
      <c r="E1969" s="40" t="str">
        <f>VLOOKUP(A1969,'Medical Examinations'!A1969:J4303,6,FALSE)</f>
        <v>No</v>
      </c>
      <c r="F1969" s="41" t="str">
        <f>VLOOKUP(A1969,'Medical Examinations'!A1969:J4303,7,FALSE)</f>
        <v>Yes</v>
      </c>
      <c r="G1969" s="41" t="str">
        <f>VLOOKUP(A1969,'Medical Examinations'!A1969:J4303,8,FALSE)</f>
        <v>No</v>
      </c>
      <c r="H1969" s="41">
        <f>VLOOKUP(A1969,'Medical Examinations'!A1969:J4303,9,FALSE)</f>
        <v>1</v>
      </c>
      <c r="I1969" s="41" t="str">
        <f>VLOOKUP(A1969,'Medical Examinations'!A1969:J4303,10,FALSE)</f>
        <v>No</v>
      </c>
      <c r="J1969" s="41" t="str">
        <f>VLOOKUP(A1969,'Medical Examinations'!A1969:J4303,3,FALSE)</f>
        <v>Obesity</v>
      </c>
      <c r="K1969" s="41" t="str">
        <f>VLOOKUP(A1969,'Medical Examinations'!A1969:J4303,5,FALSE)</f>
        <v>Prediabetese</v>
      </c>
      <c r="L1969" s="42">
        <f>VLOOKUP(Healthcare!A1969,'Hospitalisation Details'!A1969:L4311,6,FALSE)</f>
        <v>38164</v>
      </c>
      <c r="M1969" s="43">
        <f>VLOOKUP(A1969,'Hospitalisation Details'!A1969:L4311,9,FALSE)</f>
        <v>3481.87</v>
      </c>
      <c r="N1969" s="40" t="str">
        <f>VLOOKUP(Healthcare!A1969,'Hospitalisation Details'!A1969:L4311,10,FALSE)</f>
        <v>tier - 2</v>
      </c>
      <c r="O1969" s="41" t="str">
        <f>VLOOKUP(A1969,'Hospitalisation Details'!A1968:L4311,11,FALSE)</f>
        <v>tier - 3</v>
      </c>
      <c r="P1969" s="41" t="str">
        <f>VLOOKUP(A1969,'Hospitalisation Details'!A1968:L4311,12)</f>
        <v>R1016</v>
      </c>
      <c r="Q1969" s="44">
        <f ca="1">VLOOKUP(A1969,'Hospitalisation Details'!A1968:L4311,7,FALSE)</f>
        <v>22</v>
      </c>
    </row>
    <row r="1970" spans="1:17" ht="15.5" x14ac:dyDescent="0.35">
      <c r="A1970" s="29" t="s">
        <v>395</v>
      </c>
      <c r="B1970" s="30" t="str">
        <f>VLOOKUP(A1970,'Customer Names'!A1970:E4304,3,FALSE)</f>
        <v>Sprague</v>
      </c>
      <c r="C1970" s="31">
        <f>VLOOKUP(A1970,'Medical Examinations'!A1970:J4304,2,FALSE)</f>
        <v>38.94</v>
      </c>
      <c r="D1970" s="30">
        <f>VLOOKUP(A1970,'Medical Examinations'!A1970:J4304,4,FALSE)</f>
        <v>4.3600000000000003</v>
      </c>
      <c r="E1970" s="32" t="str">
        <f>VLOOKUP(A1970,'Medical Examinations'!A1970:J4304,6,FALSE)</f>
        <v>No</v>
      </c>
      <c r="F1970" s="33" t="str">
        <f>VLOOKUP(A1970,'Medical Examinations'!A1970:J4304,7,FALSE)</f>
        <v>No</v>
      </c>
      <c r="G1970" s="33" t="str">
        <f>VLOOKUP(A1970,'Medical Examinations'!A1970:J4304,8,FALSE)</f>
        <v>Yes</v>
      </c>
      <c r="H1970" s="33">
        <f>VLOOKUP(A1970,'Medical Examinations'!A1970:J4304,9,FALSE)</f>
        <v>1</v>
      </c>
      <c r="I1970" s="33" t="str">
        <f>VLOOKUP(A1970,'Medical Examinations'!A1970:J4304,10,FALSE)</f>
        <v>No</v>
      </c>
      <c r="J1970" s="33" t="str">
        <f>VLOOKUP(A1970,'Medical Examinations'!A1970:J4304,3,FALSE)</f>
        <v>Obesity</v>
      </c>
      <c r="K1970" s="33" t="str">
        <f>VLOOKUP(A1970,'Medical Examinations'!A1970:J4304,5,FALSE)</f>
        <v>Normal</v>
      </c>
      <c r="L1970" s="34">
        <f>VLOOKUP(Healthcare!A1970,'Hospitalisation Details'!A1970:L4312,6,FALSE)</f>
        <v>34254</v>
      </c>
      <c r="M1970" s="35">
        <f>VLOOKUP(A1970,'Hospitalisation Details'!A1970:L4312,9,FALSE)</f>
        <v>3471.41</v>
      </c>
      <c r="N1970" s="32" t="str">
        <f>VLOOKUP(Healthcare!A1970,'Hospitalisation Details'!A1970:L4312,10,FALSE)</f>
        <v>tier - 2</v>
      </c>
      <c r="O1970" s="33" t="str">
        <f>VLOOKUP(A1970,'Hospitalisation Details'!A1969:L4312,11,FALSE)</f>
        <v>tier - 2</v>
      </c>
      <c r="P1970" s="33" t="str">
        <f>VLOOKUP(A1970,'Hospitalisation Details'!A1969:L4312,12)</f>
        <v>R1013</v>
      </c>
      <c r="Q1970" s="36">
        <f ca="1">VLOOKUP(A1970,'Hospitalisation Details'!A1969:L4312,7,FALSE)</f>
        <v>32</v>
      </c>
    </row>
    <row r="1971" spans="1:17" ht="15.5" x14ac:dyDescent="0.35">
      <c r="A1971" s="37" t="s">
        <v>394</v>
      </c>
      <c r="B1971" s="38" t="str">
        <f>VLOOKUP(A1971,'Customer Names'!A1971:E4305,3,FALSE)</f>
        <v>Lasseron</v>
      </c>
      <c r="C1971" s="39">
        <f>VLOOKUP(A1971,'Medical Examinations'!A1971:J4305,2,FALSE)</f>
        <v>31.02</v>
      </c>
      <c r="D1971" s="38">
        <f>VLOOKUP(A1971,'Medical Examinations'!A1971:J4305,4,FALSE)</f>
        <v>4.84</v>
      </c>
      <c r="E1971" s="40" t="str">
        <f>VLOOKUP(A1971,'Medical Examinations'!A1971:J4305,6,FALSE)</f>
        <v>No</v>
      </c>
      <c r="F1971" s="41" t="str">
        <f>VLOOKUP(A1971,'Medical Examinations'!A1971:J4305,7,FALSE)</f>
        <v>No</v>
      </c>
      <c r="G1971" s="41" t="str">
        <f>VLOOKUP(A1971,'Medical Examinations'!A1971:J4305,8,FALSE)</f>
        <v>Yes</v>
      </c>
      <c r="H1971" s="41">
        <f>VLOOKUP(A1971,'Medical Examinations'!A1971:J4305,9,FALSE)</f>
        <v>1</v>
      </c>
      <c r="I1971" s="41" t="str">
        <f>VLOOKUP(A1971,'Medical Examinations'!A1971:J4305,10,FALSE)</f>
        <v>No</v>
      </c>
      <c r="J1971" s="41" t="str">
        <f>VLOOKUP(A1971,'Medical Examinations'!A1971:J4305,3,FALSE)</f>
        <v>Obesity</v>
      </c>
      <c r="K1971" s="41" t="str">
        <f>VLOOKUP(A1971,'Medical Examinations'!A1971:J4305,5,FALSE)</f>
        <v>Normal</v>
      </c>
      <c r="L1971" s="42">
        <f>VLOOKUP(Healthcare!A1971,'Hospitalisation Details'!A1971:L4313,6,FALSE)</f>
        <v>37831</v>
      </c>
      <c r="M1971" s="43">
        <f>VLOOKUP(A1971,'Hospitalisation Details'!A1971:L4313,9,FALSE)</f>
        <v>3463.51</v>
      </c>
      <c r="N1971" s="40" t="str">
        <f>VLOOKUP(Healthcare!A1971,'Hospitalisation Details'!A1971:L4313,10,FALSE)</f>
        <v>tier - 2</v>
      </c>
      <c r="O1971" s="41" t="str">
        <f>VLOOKUP(A1971,'Hospitalisation Details'!A1970:L4313,11,FALSE)</f>
        <v>tier - 1</v>
      </c>
      <c r="P1971" s="41" t="str">
        <f>VLOOKUP(A1971,'Hospitalisation Details'!A1970:L4313,12)</f>
        <v>R1025</v>
      </c>
      <c r="Q1971" s="44">
        <f ca="1">VLOOKUP(A1971,'Hospitalisation Details'!A1970:L4313,7,FALSE)</f>
        <v>23</v>
      </c>
    </row>
    <row r="1972" spans="1:17" ht="15.5" x14ac:dyDescent="0.35">
      <c r="A1972" s="29" t="s">
        <v>393</v>
      </c>
      <c r="B1972" s="30" t="str">
        <f>VLOOKUP(A1972,'Customer Names'!A1972:E4306,3,FALSE)</f>
        <v>Bushong</v>
      </c>
      <c r="C1972" s="31">
        <f>VLOOKUP(A1972,'Medical Examinations'!A1972:J4306,2,FALSE)</f>
        <v>17.5</v>
      </c>
      <c r="D1972" s="30">
        <f>VLOOKUP(A1972,'Medical Examinations'!A1972:J4306,4,FALSE)</f>
        <v>4.5599999999999996</v>
      </c>
      <c r="E1972" s="32" t="str">
        <f>VLOOKUP(A1972,'Medical Examinations'!A1972:J4306,6,FALSE)</f>
        <v>No</v>
      </c>
      <c r="F1972" s="33" t="str">
        <f>VLOOKUP(A1972,'Medical Examinations'!A1972:J4306,7,FALSE)</f>
        <v>No</v>
      </c>
      <c r="G1972" s="33" t="str">
        <f>VLOOKUP(A1972,'Medical Examinations'!A1972:J4306,8,FALSE)</f>
        <v>No</v>
      </c>
      <c r="H1972" s="33">
        <f>VLOOKUP(A1972,'Medical Examinations'!A1972:J4306,9,FALSE)</f>
        <v>1</v>
      </c>
      <c r="I1972" s="33" t="str">
        <f>VLOOKUP(A1972,'Medical Examinations'!A1972:J4306,10,FALSE)</f>
        <v>No</v>
      </c>
      <c r="J1972" s="33" t="str">
        <f>VLOOKUP(A1972,'Medical Examinations'!A1972:J4306,3,FALSE)</f>
        <v>Underweight</v>
      </c>
      <c r="K1972" s="33" t="str">
        <f>VLOOKUP(A1972,'Medical Examinations'!A1972:J4306,5,FALSE)</f>
        <v>Normal</v>
      </c>
      <c r="L1972" s="34">
        <f>VLOOKUP(Healthcare!A1972,'Hospitalisation Details'!A1972:L4314,6,FALSE)</f>
        <v>35687</v>
      </c>
      <c r="M1972" s="35">
        <f>VLOOKUP(A1972,'Hospitalisation Details'!A1972:L4314,9,FALSE)</f>
        <v>3453.77</v>
      </c>
      <c r="N1972" s="32" t="str">
        <f>VLOOKUP(Healthcare!A1972,'Hospitalisation Details'!A1972:L4314,10,FALSE)</f>
        <v>tier - 2</v>
      </c>
      <c r="O1972" s="33" t="str">
        <f>VLOOKUP(A1972,'Hospitalisation Details'!A1971:L4314,11,FALSE)</f>
        <v>tier - 1</v>
      </c>
      <c r="P1972" s="33" t="str">
        <f>VLOOKUP(A1972,'Hospitalisation Details'!A1971:L4314,12)</f>
        <v>R1011</v>
      </c>
      <c r="Q1972" s="36">
        <f ca="1">VLOOKUP(A1972,'Hospitalisation Details'!A1971:L4314,7,FALSE)</f>
        <v>28</v>
      </c>
    </row>
    <row r="1973" spans="1:17" ht="15.5" x14ac:dyDescent="0.35">
      <c r="A1973" s="37" t="s">
        <v>392</v>
      </c>
      <c r="B1973" s="38" t="str">
        <f>VLOOKUP(A1973,'Customer Names'!A1973:E4307,3,FALSE)</f>
        <v>Dennison</v>
      </c>
      <c r="C1973" s="39">
        <f>VLOOKUP(A1973,'Medical Examinations'!A1973:J4307,2,FALSE)</f>
        <v>34.799999999999997</v>
      </c>
      <c r="D1973" s="38">
        <f>VLOOKUP(A1973,'Medical Examinations'!A1973:J4307,4,FALSE)</f>
        <v>4.42</v>
      </c>
      <c r="E1973" s="40" t="str">
        <f>VLOOKUP(A1973,'Medical Examinations'!A1973:J4307,6,FALSE)</f>
        <v>Yes</v>
      </c>
      <c r="F1973" s="41" t="str">
        <f>VLOOKUP(A1973,'Medical Examinations'!A1973:J4307,7,FALSE)</f>
        <v>Yes</v>
      </c>
      <c r="G1973" s="41" t="str">
        <f>VLOOKUP(A1973,'Medical Examinations'!A1973:J4307,8,FALSE)</f>
        <v>No</v>
      </c>
      <c r="H1973" s="41">
        <f>VLOOKUP(A1973,'Medical Examinations'!A1973:J4307,9,FALSE)</f>
        <v>2</v>
      </c>
      <c r="I1973" s="41" t="str">
        <f>VLOOKUP(A1973,'Medical Examinations'!A1973:J4307,10,FALSE)</f>
        <v>No</v>
      </c>
      <c r="J1973" s="41" t="str">
        <f>VLOOKUP(A1973,'Medical Examinations'!A1973:J4307,3,FALSE)</f>
        <v>Obesity</v>
      </c>
      <c r="K1973" s="41" t="str">
        <f>VLOOKUP(A1973,'Medical Examinations'!A1973:J4307,5,FALSE)</f>
        <v>Normal</v>
      </c>
      <c r="L1973" s="42">
        <f>VLOOKUP(Healthcare!A1973,'Hospitalisation Details'!A1973:L4315,6,FALSE)</f>
        <v>36697</v>
      </c>
      <c r="M1973" s="43">
        <f>VLOOKUP(A1973,'Hospitalisation Details'!A1973:L4315,9,FALSE)</f>
        <v>3443.06</v>
      </c>
      <c r="N1973" s="40" t="str">
        <f>VLOOKUP(Healthcare!A1973,'Hospitalisation Details'!A1973:L4315,10,FALSE)</f>
        <v>tier - 2</v>
      </c>
      <c r="O1973" s="41" t="str">
        <f>VLOOKUP(A1973,'Hospitalisation Details'!A1972:L4315,11,FALSE)</f>
        <v>tier - 1</v>
      </c>
      <c r="P1973" s="41" t="str">
        <f>VLOOKUP(A1973,'Hospitalisation Details'!A1972:L4315,12)</f>
        <v>R1011</v>
      </c>
      <c r="Q1973" s="44">
        <f ca="1">VLOOKUP(A1973,'Hospitalisation Details'!A1972:L4315,7,FALSE)</f>
        <v>26</v>
      </c>
    </row>
    <row r="1974" spans="1:17" ht="15.5" x14ac:dyDescent="0.35">
      <c r="A1974" s="29" t="s">
        <v>391</v>
      </c>
      <c r="B1974" s="30" t="str">
        <f>VLOOKUP(A1974,'Customer Names'!A1974:E4308,3,FALSE)</f>
        <v>Lira</v>
      </c>
      <c r="C1974" s="31">
        <f>VLOOKUP(A1974,'Medical Examinations'!A1974:J4308,2,FALSE)</f>
        <v>17.3</v>
      </c>
      <c r="D1974" s="30">
        <f>VLOOKUP(A1974,'Medical Examinations'!A1974:J4308,4,FALSE)</f>
        <v>7.66</v>
      </c>
      <c r="E1974" s="32" t="str">
        <f>VLOOKUP(A1974,'Medical Examinations'!A1974:J4308,6,FALSE)</f>
        <v>Yes</v>
      </c>
      <c r="F1974" s="33" t="str">
        <f>VLOOKUP(A1974,'Medical Examinations'!A1974:J4308,7,FALSE)</f>
        <v>No</v>
      </c>
      <c r="G1974" s="33" t="str">
        <f>VLOOKUP(A1974,'Medical Examinations'!A1974:J4308,8,FALSE)</f>
        <v>No</v>
      </c>
      <c r="H1974" s="33">
        <f>VLOOKUP(A1974,'Medical Examinations'!A1974:J4308,9,FALSE)</f>
        <v>1</v>
      </c>
      <c r="I1974" s="33" t="str">
        <f>VLOOKUP(A1974,'Medical Examinations'!A1974:J4308,10,FALSE)</f>
        <v>No</v>
      </c>
      <c r="J1974" s="33" t="str">
        <f>VLOOKUP(A1974,'Medical Examinations'!A1974:J4308,3,FALSE)</f>
        <v>Underweight</v>
      </c>
      <c r="K1974" s="33" t="str">
        <f>VLOOKUP(A1974,'Medical Examinations'!A1974:J4308,5,FALSE)</f>
        <v>Diabetese</v>
      </c>
      <c r="L1974" s="34">
        <f>VLOOKUP(Healthcare!A1974,'Hospitalisation Details'!A1974:L4316,6,FALSE)</f>
        <v>35304</v>
      </c>
      <c r="M1974" s="35">
        <f>VLOOKUP(A1974,'Hospitalisation Details'!A1974:L4316,9,FALSE)</f>
        <v>3436.5</v>
      </c>
      <c r="N1974" s="32" t="str">
        <f>VLOOKUP(Healthcare!A1974,'Hospitalisation Details'!A1974:L4316,10,FALSE)</f>
        <v>tier - 2</v>
      </c>
      <c r="O1974" s="33" t="str">
        <f>VLOOKUP(A1974,'Hospitalisation Details'!A1973:L4316,11,FALSE)</f>
        <v>tier - 1</v>
      </c>
      <c r="P1974" s="33" t="str">
        <f>VLOOKUP(A1974,'Hospitalisation Details'!A1973:L4316,12)</f>
        <v>R1013</v>
      </c>
      <c r="Q1974" s="36">
        <f ca="1">VLOOKUP(A1974,'Hospitalisation Details'!A1973:L4316,7,FALSE)</f>
        <v>30</v>
      </c>
    </row>
    <row r="1975" spans="1:17" ht="15.5" x14ac:dyDescent="0.35">
      <c r="A1975" s="37" t="s">
        <v>390</v>
      </c>
      <c r="B1975" s="38" t="str">
        <f>VLOOKUP(A1975,'Customer Names'!A1975:E4309,3,FALSE)</f>
        <v>Nahigian</v>
      </c>
      <c r="C1975" s="39">
        <f>VLOOKUP(A1975,'Medical Examinations'!A1975:J4309,2,FALSE)</f>
        <v>32.25</v>
      </c>
      <c r="D1975" s="38">
        <f>VLOOKUP(A1975,'Medical Examinations'!A1975:J4309,4,FALSE)</f>
        <v>5.2</v>
      </c>
      <c r="E1975" s="40" t="str">
        <f>VLOOKUP(A1975,'Medical Examinations'!A1975:J4309,6,FALSE)</f>
        <v>Yes</v>
      </c>
      <c r="F1975" s="41" t="str">
        <f>VLOOKUP(A1975,'Medical Examinations'!A1975:J4309,7,FALSE)</f>
        <v>No</v>
      </c>
      <c r="G1975" s="41" t="str">
        <f>VLOOKUP(A1975,'Medical Examinations'!A1975:J4309,8,FALSE)</f>
        <v>No</v>
      </c>
      <c r="H1975" s="41">
        <f>VLOOKUP(A1975,'Medical Examinations'!A1975:J4309,9,FALSE)</f>
        <v>0</v>
      </c>
      <c r="I1975" s="41" t="str">
        <f>VLOOKUP(A1975,'Medical Examinations'!A1975:J4309,10,FALSE)</f>
        <v>No</v>
      </c>
      <c r="J1975" s="41" t="str">
        <f>VLOOKUP(A1975,'Medical Examinations'!A1975:J4309,3,FALSE)</f>
        <v>Obesity</v>
      </c>
      <c r="K1975" s="41" t="str">
        <f>VLOOKUP(A1975,'Medical Examinations'!A1975:J4309,5,FALSE)</f>
        <v>Normal</v>
      </c>
      <c r="L1975" s="42">
        <f>VLOOKUP(Healthcare!A1975,'Hospitalisation Details'!A1975:L4317,6,FALSE)</f>
        <v>37251</v>
      </c>
      <c r="M1975" s="43">
        <f>VLOOKUP(A1975,'Hospitalisation Details'!A1975:L4317,9,FALSE)</f>
        <v>3434.38</v>
      </c>
      <c r="N1975" s="40" t="str">
        <f>VLOOKUP(Healthcare!A1975,'Hospitalisation Details'!A1975:L4317,10,FALSE)</f>
        <v>tier - 2</v>
      </c>
      <c r="O1975" s="41" t="str">
        <f>VLOOKUP(A1975,'Hospitalisation Details'!A1974:L4317,11,FALSE)</f>
        <v>tier - 2</v>
      </c>
      <c r="P1975" s="41" t="str">
        <f>VLOOKUP(A1975,'Hospitalisation Details'!A1974:L4317,12)</f>
        <v>R1011</v>
      </c>
      <c r="Q1975" s="44">
        <f ca="1">VLOOKUP(A1975,'Hospitalisation Details'!A1974:L4317,7,FALSE)</f>
        <v>24</v>
      </c>
    </row>
    <row r="1976" spans="1:17" ht="15.5" x14ac:dyDescent="0.35">
      <c r="A1976" s="29" t="s">
        <v>389</v>
      </c>
      <c r="B1976" s="30" t="str">
        <f>VLOOKUP(A1976,'Customer Names'!A1976:E4310,3,FALSE)</f>
        <v>Cackett</v>
      </c>
      <c r="C1976" s="31">
        <f>VLOOKUP(A1976,'Medical Examinations'!A1976:J4310,2,FALSE)</f>
        <v>42.4</v>
      </c>
      <c r="D1976" s="30">
        <f>VLOOKUP(A1976,'Medical Examinations'!A1976:J4310,4,FALSE)</f>
        <v>5.53</v>
      </c>
      <c r="E1976" s="32" t="str">
        <f>VLOOKUP(A1976,'Medical Examinations'!A1976:J4310,6,FALSE)</f>
        <v>Yes</v>
      </c>
      <c r="F1976" s="33" t="str">
        <f>VLOOKUP(A1976,'Medical Examinations'!A1976:J4310,7,FALSE)</f>
        <v>No</v>
      </c>
      <c r="G1976" s="33" t="str">
        <f>VLOOKUP(A1976,'Medical Examinations'!A1976:J4310,8,FALSE)</f>
        <v>No</v>
      </c>
      <c r="H1976" s="33">
        <f>VLOOKUP(A1976,'Medical Examinations'!A1976:J4310,9,FALSE)</f>
        <v>0</v>
      </c>
      <c r="I1976" s="33" t="str">
        <f>VLOOKUP(A1976,'Medical Examinations'!A1976:J4310,10,FALSE)</f>
        <v>No</v>
      </c>
      <c r="J1976" s="33" t="str">
        <f>VLOOKUP(A1976,'Medical Examinations'!A1976:J4310,3,FALSE)</f>
        <v>Obesity</v>
      </c>
      <c r="K1976" s="33" t="str">
        <f>VLOOKUP(A1976,'Medical Examinations'!A1976:J4310,5,FALSE)</f>
        <v>Normal</v>
      </c>
      <c r="L1976" s="34">
        <f>VLOOKUP(Healthcare!A1976,'Hospitalisation Details'!A1976:L4318,6,FALSE)</f>
        <v>35418</v>
      </c>
      <c r="M1976" s="35">
        <f>VLOOKUP(A1976,'Hospitalisation Details'!A1976:L4318,9,FALSE)</f>
        <v>3410.32</v>
      </c>
      <c r="N1976" s="32" t="str">
        <f>VLOOKUP(Healthcare!A1976,'Hospitalisation Details'!A1976:L4318,10,FALSE)</f>
        <v>tier - 2</v>
      </c>
      <c r="O1976" s="33" t="str">
        <f>VLOOKUP(A1976,'Hospitalisation Details'!A1975:L4318,11,FALSE)</f>
        <v>tier - 2</v>
      </c>
      <c r="P1976" s="33" t="str">
        <f>VLOOKUP(A1976,'Hospitalisation Details'!A1975:L4318,12)</f>
        <v>R1011</v>
      </c>
      <c r="Q1976" s="36">
        <f ca="1">VLOOKUP(A1976,'Hospitalisation Details'!A1975:L4318,7,FALSE)</f>
        <v>29</v>
      </c>
    </row>
    <row r="1977" spans="1:17" ht="15.5" x14ac:dyDescent="0.35">
      <c r="A1977" s="37" t="s">
        <v>388</v>
      </c>
      <c r="B1977" s="38" t="str">
        <f>VLOOKUP(A1977,'Customer Names'!A1977:E4311,3,FALSE)</f>
        <v>Hunter-Galvan</v>
      </c>
      <c r="C1977" s="39">
        <f>VLOOKUP(A1977,'Medical Examinations'!A1977:J4311,2,FALSE)</f>
        <v>38.664999999999999</v>
      </c>
      <c r="D1977" s="38">
        <f>VLOOKUP(A1977,'Medical Examinations'!A1977:J4311,4,FALSE)</f>
        <v>4.8600000000000003</v>
      </c>
      <c r="E1977" s="40" t="str">
        <f>VLOOKUP(A1977,'Medical Examinations'!A1977:J4311,6,FALSE)</f>
        <v>No</v>
      </c>
      <c r="F1977" s="41" t="str">
        <f>VLOOKUP(A1977,'Medical Examinations'!A1977:J4311,7,FALSE)</f>
        <v>Yes</v>
      </c>
      <c r="G1977" s="41" t="str">
        <f>VLOOKUP(A1977,'Medical Examinations'!A1977:J4311,8,FALSE)</f>
        <v>No</v>
      </c>
      <c r="H1977" s="41">
        <f>VLOOKUP(A1977,'Medical Examinations'!A1977:J4311,9,FALSE)</f>
        <v>1</v>
      </c>
      <c r="I1977" s="41" t="str">
        <f>VLOOKUP(A1977,'Medical Examinations'!A1977:J4311,10,FALSE)</f>
        <v>No</v>
      </c>
      <c r="J1977" s="41" t="str">
        <f>VLOOKUP(A1977,'Medical Examinations'!A1977:J4311,3,FALSE)</f>
        <v>Obesity</v>
      </c>
      <c r="K1977" s="41" t="str">
        <f>VLOOKUP(A1977,'Medical Examinations'!A1977:J4311,5,FALSE)</f>
        <v>Normal</v>
      </c>
      <c r="L1977" s="42">
        <f>VLOOKUP(Healthcare!A1977,'Hospitalisation Details'!A1977:L4319,6,FALSE)</f>
        <v>38184</v>
      </c>
      <c r="M1977" s="43">
        <f>VLOOKUP(A1977,'Hospitalisation Details'!A1977:L4319,9,FALSE)</f>
        <v>3393.36</v>
      </c>
      <c r="N1977" s="40" t="str">
        <f>VLOOKUP(Healthcare!A1977,'Hospitalisation Details'!A1977:L4319,10,FALSE)</f>
        <v>tier - 2</v>
      </c>
      <c r="O1977" s="41" t="str">
        <f>VLOOKUP(A1977,'Hospitalisation Details'!A1976:L4319,11,FALSE)</f>
        <v>tier - 2</v>
      </c>
      <c r="P1977" s="41" t="str">
        <f>VLOOKUP(A1977,'Hospitalisation Details'!A1976:L4319,12)</f>
        <v>R1023</v>
      </c>
      <c r="Q1977" s="44">
        <f ca="1">VLOOKUP(A1977,'Hospitalisation Details'!A1976:L4319,7,FALSE)</f>
        <v>22</v>
      </c>
    </row>
    <row r="1978" spans="1:17" ht="15.5" x14ac:dyDescent="0.35">
      <c r="A1978" s="29" t="s">
        <v>387</v>
      </c>
      <c r="B1978" s="30" t="str">
        <f>VLOOKUP(A1978,'Customer Names'!A1978:E4312,3,FALSE)</f>
        <v>Pierret</v>
      </c>
      <c r="C1978" s="31">
        <f>VLOOKUP(A1978,'Medical Examinations'!A1978:J4312,2,FALSE)</f>
        <v>29.92</v>
      </c>
      <c r="D1978" s="30">
        <f>VLOOKUP(A1978,'Medical Examinations'!A1978:J4312,4,FALSE)</f>
        <v>5.49</v>
      </c>
      <c r="E1978" s="32" t="str">
        <f>VLOOKUP(A1978,'Medical Examinations'!A1978:J4312,6,FALSE)</f>
        <v>Yes</v>
      </c>
      <c r="F1978" s="33" t="str">
        <f>VLOOKUP(A1978,'Medical Examinations'!A1978:J4312,7,FALSE)</f>
        <v>No</v>
      </c>
      <c r="G1978" s="33" t="str">
        <f>VLOOKUP(A1978,'Medical Examinations'!A1978:J4312,8,FALSE)</f>
        <v>No</v>
      </c>
      <c r="H1978" s="33">
        <f>VLOOKUP(A1978,'Medical Examinations'!A1978:J4312,9,FALSE)</f>
        <v>0</v>
      </c>
      <c r="I1978" s="33" t="str">
        <f>VLOOKUP(A1978,'Medical Examinations'!A1978:J4312,10,FALSE)</f>
        <v>No</v>
      </c>
      <c r="J1978" s="33" t="str">
        <f>VLOOKUP(A1978,'Medical Examinations'!A1978:J4312,3,FALSE)</f>
        <v>Overweight</v>
      </c>
      <c r="K1978" s="33" t="str">
        <f>VLOOKUP(A1978,'Medical Examinations'!A1978:J4312,5,FALSE)</f>
        <v>Normal</v>
      </c>
      <c r="L1978" s="34">
        <f>VLOOKUP(Healthcare!A1978,'Hospitalisation Details'!A1978:L4320,6,FALSE)</f>
        <v>35365</v>
      </c>
      <c r="M1978" s="35">
        <f>VLOOKUP(A1978,'Hospitalisation Details'!A1978:L4320,9,FALSE)</f>
        <v>3392.98</v>
      </c>
      <c r="N1978" s="32" t="str">
        <f>VLOOKUP(Healthcare!A1978,'Hospitalisation Details'!A1978:L4320,10,FALSE)</f>
        <v>tier - 2</v>
      </c>
      <c r="O1978" s="33" t="str">
        <f>VLOOKUP(A1978,'Hospitalisation Details'!A1977:L4320,11,FALSE)</f>
        <v>tier - 3</v>
      </c>
      <c r="P1978" s="33" t="str">
        <f>VLOOKUP(A1978,'Hospitalisation Details'!A1977:L4320,12)</f>
        <v>R1013</v>
      </c>
      <c r="Q1978" s="36">
        <f ca="1">VLOOKUP(A1978,'Hospitalisation Details'!A1977:L4320,7,FALSE)</f>
        <v>29</v>
      </c>
    </row>
    <row r="1979" spans="1:17" ht="15.5" x14ac:dyDescent="0.35">
      <c r="A1979" s="37" t="s">
        <v>386</v>
      </c>
      <c r="B1979" s="38" t="str">
        <f>VLOOKUP(A1979,'Customer Names'!A1979:E4313,3,FALSE)</f>
        <v>White</v>
      </c>
      <c r="C1979" s="39">
        <f>VLOOKUP(A1979,'Medical Examinations'!A1979:J4313,2,FALSE)</f>
        <v>29.48</v>
      </c>
      <c r="D1979" s="38">
        <f>VLOOKUP(A1979,'Medical Examinations'!A1979:J4313,4,FALSE)</f>
        <v>4.09</v>
      </c>
      <c r="E1979" s="40" t="str">
        <f>VLOOKUP(A1979,'Medical Examinations'!A1979:J4313,6,FALSE)</f>
        <v>Yes</v>
      </c>
      <c r="F1979" s="41" t="str">
        <f>VLOOKUP(A1979,'Medical Examinations'!A1979:J4313,7,FALSE)</f>
        <v>No</v>
      </c>
      <c r="G1979" s="41" t="str">
        <f>VLOOKUP(A1979,'Medical Examinations'!A1979:J4313,8,FALSE)</f>
        <v>No</v>
      </c>
      <c r="H1979" s="41">
        <f>VLOOKUP(A1979,'Medical Examinations'!A1979:J4313,9,FALSE)</f>
        <v>0</v>
      </c>
      <c r="I1979" s="41" t="str">
        <f>VLOOKUP(A1979,'Medical Examinations'!A1979:J4313,10,FALSE)</f>
        <v>No</v>
      </c>
      <c r="J1979" s="41" t="str">
        <f>VLOOKUP(A1979,'Medical Examinations'!A1979:J4313,3,FALSE)</f>
        <v>Overweight</v>
      </c>
      <c r="K1979" s="41" t="str">
        <f>VLOOKUP(A1979,'Medical Examinations'!A1979:J4313,5,FALSE)</f>
        <v>Normal</v>
      </c>
      <c r="L1979" s="42">
        <f>VLOOKUP(Healthcare!A1979,'Hospitalisation Details'!A1979:L4321,6,FALSE)</f>
        <v>35287</v>
      </c>
      <c r="M1979" s="43">
        <f>VLOOKUP(A1979,'Hospitalisation Details'!A1979:L4321,9,FALSE)</f>
        <v>3392.37</v>
      </c>
      <c r="N1979" s="40" t="str">
        <f>VLOOKUP(Healthcare!A1979,'Hospitalisation Details'!A1979:L4321,10,FALSE)</f>
        <v>tier - 2</v>
      </c>
      <c r="O1979" s="41" t="str">
        <f>VLOOKUP(A1979,'Hospitalisation Details'!A1978:L4321,11,FALSE)</f>
        <v>tier - 3</v>
      </c>
      <c r="P1979" s="41" t="str">
        <f>VLOOKUP(A1979,'Hospitalisation Details'!A1978:L4321,12)</f>
        <v>R1013</v>
      </c>
      <c r="Q1979" s="44">
        <f ca="1">VLOOKUP(A1979,'Hospitalisation Details'!A1978:L4321,7,FALSE)</f>
        <v>30</v>
      </c>
    </row>
    <row r="1980" spans="1:17" ht="15.5" x14ac:dyDescent="0.35">
      <c r="A1980" s="29" t="s">
        <v>385</v>
      </c>
      <c r="B1980" s="30" t="str">
        <f>VLOOKUP(A1980,'Customer Names'!A1980:E4314,3,FALSE)</f>
        <v>O'Neil</v>
      </c>
      <c r="C1980" s="31">
        <f>VLOOKUP(A1980,'Medical Examinations'!A1980:J4314,2,FALSE)</f>
        <v>28.785</v>
      </c>
      <c r="D1980" s="30">
        <f>VLOOKUP(A1980,'Medical Examinations'!A1980:J4314,4,FALSE)</f>
        <v>4.3099999999999996</v>
      </c>
      <c r="E1980" s="32" t="str">
        <f>VLOOKUP(A1980,'Medical Examinations'!A1980:J4314,6,FALSE)</f>
        <v>Yes</v>
      </c>
      <c r="F1980" s="33" t="str">
        <f>VLOOKUP(A1980,'Medical Examinations'!A1980:J4314,7,FALSE)</f>
        <v>No</v>
      </c>
      <c r="G1980" s="33" t="str">
        <f>VLOOKUP(A1980,'Medical Examinations'!A1980:J4314,8,FALSE)</f>
        <v>No</v>
      </c>
      <c r="H1980" s="33">
        <f>VLOOKUP(A1980,'Medical Examinations'!A1980:J4314,9,FALSE)</f>
        <v>0</v>
      </c>
      <c r="I1980" s="33" t="str">
        <f>VLOOKUP(A1980,'Medical Examinations'!A1980:J4314,10,FALSE)</f>
        <v>No</v>
      </c>
      <c r="J1980" s="33" t="str">
        <f>VLOOKUP(A1980,'Medical Examinations'!A1980:J4314,3,FALSE)</f>
        <v>Overweight</v>
      </c>
      <c r="K1980" s="33" t="str">
        <f>VLOOKUP(A1980,'Medical Examinations'!A1980:J4314,5,FALSE)</f>
        <v>Normal</v>
      </c>
      <c r="L1980" s="34">
        <f>VLOOKUP(Healthcare!A1980,'Hospitalisation Details'!A1980:L4322,6,FALSE)</f>
        <v>35382</v>
      </c>
      <c r="M1980" s="35">
        <f>VLOOKUP(A1980,'Hospitalisation Details'!A1980:L4322,9,FALSE)</f>
        <v>3385.4</v>
      </c>
      <c r="N1980" s="32" t="str">
        <f>VLOOKUP(Healthcare!A1980,'Hospitalisation Details'!A1980:L4322,10,FALSE)</f>
        <v>tier - 2</v>
      </c>
      <c r="O1980" s="33" t="str">
        <f>VLOOKUP(A1980,'Hospitalisation Details'!A1979:L4322,11,FALSE)</f>
        <v>tier - 2</v>
      </c>
      <c r="P1980" s="33" t="str">
        <f>VLOOKUP(A1980,'Hospitalisation Details'!A1979:L4322,12)</f>
        <v>R1024</v>
      </c>
      <c r="Q1980" s="36">
        <f ca="1">VLOOKUP(A1980,'Hospitalisation Details'!A1979:L4322,7,FALSE)</f>
        <v>29</v>
      </c>
    </row>
    <row r="1981" spans="1:17" ht="15.5" x14ac:dyDescent="0.35">
      <c r="A1981" s="37" t="s">
        <v>384</v>
      </c>
      <c r="B1981" s="38" t="str">
        <f>VLOOKUP(A1981,'Customer Names'!A1981:E4315,3,FALSE)</f>
        <v>Leitz</v>
      </c>
      <c r="C1981" s="39">
        <f>VLOOKUP(A1981,'Medical Examinations'!A1981:J4315,2,FALSE)</f>
        <v>19.8</v>
      </c>
      <c r="D1981" s="38">
        <f>VLOOKUP(A1981,'Medical Examinations'!A1981:J4315,4,FALSE)</f>
        <v>4</v>
      </c>
      <c r="E1981" s="40" t="str">
        <f>VLOOKUP(A1981,'Medical Examinations'!A1981:J4315,6,FALSE)</f>
        <v>Yes</v>
      </c>
      <c r="F1981" s="41" t="str">
        <f>VLOOKUP(A1981,'Medical Examinations'!A1981:J4315,7,FALSE)</f>
        <v>No</v>
      </c>
      <c r="G1981" s="41" t="str">
        <f>VLOOKUP(A1981,'Medical Examinations'!A1981:J4315,8,FALSE)</f>
        <v>No</v>
      </c>
      <c r="H1981" s="41">
        <f>VLOOKUP(A1981,'Medical Examinations'!A1981:J4315,9,FALSE)</f>
        <v>0</v>
      </c>
      <c r="I1981" s="41" t="str">
        <f>VLOOKUP(A1981,'Medical Examinations'!A1981:J4315,10,FALSE)</f>
        <v>No</v>
      </c>
      <c r="J1981" s="41" t="str">
        <f>VLOOKUP(A1981,'Medical Examinations'!A1981:J4315,3,FALSE)</f>
        <v>Normal weight</v>
      </c>
      <c r="K1981" s="41" t="str">
        <f>VLOOKUP(A1981,'Medical Examinations'!A1981:J4315,5,FALSE)</f>
        <v>Normal</v>
      </c>
      <c r="L1981" s="42">
        <f>VLOOKUP(Healthcare!A1981,'Hospitalisation Details'!A1981:L4323,6,FALSE)</f>
        <v>35413</v>
      </c>
      <c r="M1981" s="43">
        <f>VLOOKUP(A1981,'Hospitalisation Details'!A1981:L4323,9,FALSE)</f>
        <v>3378.91</v>
      </c>
      <c r="N1981" s="40" t="str">
        <f>VLOOKUP(Healthcare!A1981,'Hospitalisation Details'!A1981:L4323,10,FALSE)</f>
        <v>tier - 2</v>
      </c>
      <c r="O1981" s="41" t="str">
        <f>VLOOKUP(A1981,'Hospitalisation Details'!A1980:L4323,11,FALSE)</f>
        <v>tier - 1</v>
      </c>
      <c r="P1981" s="41" t="str">
        <f>VLOOKUP(A1981,'Hospitalisation Details'!A1980:L4323,12)</f>
        <v>R1011</v>
      </c>
      <c r="Q1981" s="44">
        <f ca="1">VLOOKUP(A1981,'Hospitalisation Details'!A1980:L4323,7,FALSE)</f>
        <v>29</v>
      </c>
    </row>
    <row r="1982" spans="1:17" ht="15.5" x14ac:dyDescent="0.35">
      <c r="A1982" s="29" t="s">
        <v>383</v>
      </c>
      <c r="B1982" s="30" t="str">
        <f>VLOOKUP(A1982,'Customer Names'!A1982:E4316,3,FALSE)</f>
        <v>Durfee</v>
      </c>
      <c r="C1982" s="31">
        <f>VLOOKUP(A1982,'Medical Examinations'!A1982:J4316,2,FALSE)</f>
        <v>35.53</v>
      </c>
      <c r="D1982" s="30">
        <f>VLOOKUP(A1982,'Medical Examinations'!A1982:J4316,4,FALSE)</f>
        <v>4.68</v>
      </c>
      <c r="E1982" s="32" t="str">
        <f>VLOOKUP(A1982,'Medical Examinations'!A1982:J4316,6,FALSE)</f>
        <v>No</v>
      </c>
      <c r="F1982" s="33" t="str">
        <f>VLOOKUP(A1982,'Medical Examinations'!A1982:J4316,7,FALSE)</f>
        <v>No</v>
      </c>
      <c r="G1982" s="33" t="str">
        <f>VLOOKUP(A1982,'Medical Examinations'!A1982:J4316,8,FALSE)</f>
        <v>Yes</v>
      </c>
      <c r="H1982" s="33">
        <f>VLOOKUP(A1982,'Medical Examinations'!A1982:J4316,9,FALSE)</f>
        <v>1</v>
      </c>
      <c r="I1982" s="33" t="str">
        <f>VLOOKUP(A1982,'Medical Examinations'!A1982:J4316,10,FALSE)</f>
        <v>No</v>
      </c>
      <c r="J1982" s="33" t="str">
        <f>VLOOKUP(A1982,'Medical Examinations'!A1982:J4316,3,FALSE)</f>
        <v>Obesity</v>
      </c>
      <c r="K1982" s="33" t="str">
        <f>VLOOKUP(A1982,'Medical Examinations'!A1982:J4316,5,FALSE)</f>
        <v>Normal</v>
      </c>
      <c r="L1982" s="34">
        <f>VLOOKUP(Healthcare!A1982,'Hospitalisation Details'!A1982:L4324,6,FALSE)</f>
        <v>34249</v>
      </c>
      <c r="M1982" s="35">
        <f>VLOOKUP(A1982,'Hospitalisation Details'!A1982:L4324,9,FALSE)</f>
        <v>3366.67</v>
      </c>
      <c r="N1982" s="32" t="str">
        <f>VLOOKUP(Healthcare!A1982,'Hospitalisation Details'!A1982:L4324,10,FALSE)</f>
        <v>tier - 2</v>
      </c>
      <c r="O1982" s="33" t="str">
        <f>VLOOKUP(A1982,'Hospitalisation Details'!A1981:L4324,11,FALSE)</f>
        <v>tier - 2</v>
      </c>
      <c r="P1982" s="33" t="str">
        <f>VLOOKUP(A1982,'Hospitalisation Details'!A1981:L4324,12)</f>
        <v>R1013</v>
      </c>
      <c r="Q1982" s="36">
        <f ca="1">VLOOKUP(A1982,'Hospitalisation Details'!A1981:L4324,7,FALSE)</f>
        <v>32</v>
      </c>
    </row>
    <row r="1983" spans="1:17" ht="15.5" x14ac:dyDescent="0.35">
      <c r="A1983" s="37" t="s">
        <v>382</v>
      </c>
      <c r="B1983" s="38" t="str">
        <f>VLOOKUP(A1983,'Customer Names'!A1983:E4317,3,FALSE)</f>
        <v>Maylone</v>
      </c>
      <c r="C1983" s="39">
        <f>VLOOKUP(A1983,'Medical Examinations'!A1983:J4317,2,FALSE)</f>
        <v>21.47</v>
      </c>
      <c r="D1983" s="38">
        <f>VLOOKUP(A1983,'Medical Examinations'!A1983:J4317,4,FALSE)</f>
        <v>4.0199999999999996</v>
      </c>
      <c r="E1983" s="40" t="str">
        <f>VLOOKUP(A1983,'Medical Examinations'!A1983:J4317,6,FALSE)</f>
        <v>Yes</v>
      </c>
      <c r="F1983" s="41" t="str">
        <f>VLOOKUP(A1983,'Medical Examinations'!A1983:J4317,7,FALSE)</f>
        <v>No</v>
      </c>
      <c r="G1983" s="41" t="str">
        <f>VLOOKUP(A1983,'Medical Examinations'!A1983:J4317,8,FALSE)</f>
        <v>No</v>
      </c>
      <c r="H1983" s="41">
        <f>VLOOKUP(A1983,'Medical Examinations'!A1983:J4317,9,FALSE)</f>
        <v>1</v>
      </c>
      <c r="I1983" s="41" t="str">
        <f>VLOOKUP(A1983,'Medical Examinations'!A1983:J4317,10,FALSE)</f>
        <v>No</v>
      </c>
      <c r="J1983" s="41" t="str">
        <f>VLOOKUP(A1983,'Medical Examinations'!A1983:J4317,3,FALSE)</f>
        <v>Normal weight</v>
      </c>
      <c r="K1983" s="41" t="str">
        <f>VLOOKUP(A1983,'Medical Examinations'!A1983:J4317,5,FALSE)</f>
        <v>Normal</v>
      </c>
      <c r="L1983" s="42">
        <f>VLOOKUP(Healthcare!A1983,'Hospitalisation Details'!A1983:L4325,6,FALSE)</f>
        <v>34873</v>
      </c>
      <c r="M1983" s="43">
        <f>VLOOKUP(A1983,'Hospitalisation Details'!A1983:L4325,9,FALSE)</f>
        <v>3353.47</v>
      </c>
      <c r="N1983" s="40" t="str">
        <f>VLOOKUP(Healthcare!A1983,'Hospitalisation Details'!A1983:L4325,10,FALSE)</f>
        <v>tier - 2</v>
      </c>
      <c r="O1983" s="41" t="str">
        <f>VLOOKUP(A1983,'Hospitalisation Details'!A1982:L4325,11,FALSE)</f>
        <v>tier - 3</v>
      </c>
      <c r="P1983" s="41" t="str">
        <f>VLOOKUP(A1983,'Hospitalisation Details'!A1982:L4325,12)</f>
        <v>R1012</v>
      </c>
      <c r="Q1983" s="44">
        <f ca="1">VLOOKUP(A1983,'Hospitalisation Details'!A1982:L4325,7,FALSE)</f>
        <v>31</v>
      </c>
    </row>
    <row r="1984" spans="1:17" ht="15.5" x14ac:dyDescent="0.35">
      <c r="A1984" s="29" t="s">
        <v>381</v>
      </c>
      <c r="B1984" s="30" t="str">
        <f>VLOOKUP(A1984,'Customer Names'!A1984:E4318,3,FALSE)</f>
        <v>Reiland</v>
      </c>
      <c r="C1984" s="31">
        <f>VLOOKUP(A1984,'Medical Examinations'!A1984:J4318,2,FALSE)</f>
        <v>25.9</v>
      </c>
      <c r="D1984" s="30">
        <f>VLOOKUP(A1984,'Medical Examinations'!A1984:J4318,4,FALSE)</f>
        <v>5.12</v>
      </c>
      <c r="E1984" s="32" t="str">
        <f>VLOOKUP(A1984,'Medical Examinations'!A1984:J4318,6,FALSE)</f>
        <v>No</v>
      </c>
      <c r="F1984" s="33" t="str">
        <f>VLOOKUP(A1984,'Medical Examinations'!A1984:J4318,7,FALSE)</f>
        <v>No</v>
      </c>
      <c r="G1984" s="33" t="str">
        <f>VLOOKUP(A1984,'Medical Examinations'!A1984:J4318,8,FALSE)</f>
        <v>Yes</v>
      </c>
      <c r="H1984" s="33">
        <f>VLOOKUP(A1984,'Medical Examinations'!A1984:J4318,9,FALSE)</f>
        <v>1</v>
      </c>
      <c r="I1984" s="33" t="str">
        <f>VLOOKUP(A1984,'Medical Examinations'!A1984:J4318,10,FALSE)</f>
        <v>No</v>
      </c>
      <c r="J1984" s="33" t="str">
        <f>VLOOKUP(A1984,'Medical Examinations'!A1984:J4318,3,FALSE)</f>
        <v>Overweight</v>
      </c>
      <c r="K1984" s="33" t="str">
        <f>VLOOKUP(A1984,'Medical Examinations'!A1984:J4318,5,FALSE)</f>
        <v>Normal</v>
      </c>
      <c r="L1984" s="34">
        <f>VLOOKUP(Healthcare!A1984,'Hospitalisation Details'!A1984:L4326,6,FALSE)</f>
        <v>34270</v>
      </c>
      <c r="M1984" s="35">
        <f>VLOOKUP(A1984,'Hospitalisation Details'!A1984:L4326,9,FALSE)</f>
        <v>3353.28</v>
      </c>
      <c r="N1984" s="32" t="str">
        <f>VLOOKUP(Healthcare!A1984,'Hospitalisation Details'!A1984:L4326,10,FALSE)</f>
        <v>tier - 2</v>
      </c>
      <c r="O1984" s="33" t="str">
        <f>VLOOKUP(A1984,'Hospitalisation Details'!A1983:L4326,11,FALSE)</f>
        <v>tier - 1</v>
      </c>
      <c r="P1984" s="33" t="str">
        <f>VLOOKUP(A1984,'Hospitalisation Details'!A1983:L4326,12)</f>
        <v>R1011</v>
      </c>
      <c r="Q1984" s="36">
        <f ca="1">VLOOKUP(A1984,'Hospitalisation Details'!A1983:L4326,7,FALSE)</f>
        <v>32</v>
      </c>
    </row>
    <row r="1985" spans="1:17" ht="15.5" x14ac:dyDescent="0.35">
      <c r="A1985" s="37" t="s">
        <v>380</v>
      </c>
      <c r="B1985" s="38" t="str">
        <f>VLOOKUP(A1985,'Customer Names'!A1985:E4319,3,FALSE)</f>
        <v>Hu</v>
      </c>
      <c r="C1985" s="39">
        <f>VLOOKUP(A1985,'Medical Examinations'!A1985:J4319,2,FALSE)</f>
        <v>20.81</v>
      </c>
      <c r="D1985" s="38">
        <f>VLOOKUP(A1985,'Medical Examinations'!A1985:J4319,4,FALSE)</f>
        <v>5.52</v>
      </c>
      <c r="E1985" s="40" t="str">
        <f>VLOOKUP(A1985,'Medical Examinations'!A1985:J4319,6,FALSE)</f>
        <v>No</v>
      </c>
      <c r="F1985" s="41" t="str">
        <f>VLOOKUP(A1985,'Medical Examinations'!A1985:J4319,7,FALSE)</f>
        <v>No</v>
      </c>
      <c r="G1985" s="41" t="str">
        <f>VLOOKUP(A1985,'Medical Examinations'!A1985:J4319,8,FALSE)</f>
        <v>No</v>
      </c>
      <c r="H1985" s="41">
        <f>VLOOKUP(A1985,'Medical Examinations'!A1985:J4319,9,FALSE)</f>
        <v>0</v>
      </c>
      <c r="I1985" s="41" t="str">
        <f>VLOOKUP(A1985,'Medical Examinations'!A1985:J4319,10,FALSE)</f>
        <v>No</v>
      </c>
      <c r="J1985" s="41" t="str">
        <f>VLOOKUP(A1985,'Medical Examinations'!A1985:J4319,3,FALSE)</f>
        <v>Normal weight</v>
      </c>
      <c r="K1985" s="41" t="str">
        <f>VLOOKUP(A1985,'Medical Examinations'!A1985:J4319,5,FALSE)</f>
        <v>Normal</v>
      </c>
      <c r="L1985" s="42">
        <f>VLOOKUP(Healthcare!A1985,'Hospitalisation Details'!A1985:L4327,6,FALSE)</f>
        <v>33482</v>
      </c>
      <c r="M1985" s="43">
        <f>VLOOKUP(A1985,'Hospitalisation Details'!A1985:L4327,9,FALSE)</f>
        <v>3342.79</v>
      </c>
      <c r="N1985" s="40" t="str">
        <f>VLOOKUP(Healthcare!A1985,'Hospitalisation Details'!A1985:L4327,10,FALSE)</f>
        <v>tier - 2</v>
      </c>
      <c r="O1985" s="41" t="str">
        <f>VLOOKUP(A1985,'Hospitalisation Details'!A1984:L4327,11,FALSE)</f>
        <v>tier - 1</v>
      </c>
      <c r="P1985" s="41" t="str">
        <f>VLOOKUP(A1985,'Hospitalisation Details'!A1984:L4327,12)</f>
        <v>R1013</v>
      </c>
      <c r="Q1985" s="44">
        <f ca="1">VLOOKUP(A1985,'Hospitalisation Details'!A1984:L4327,7,FALSE)</f>
        <v>35</v>
      </c>
    </row>
    <row r="1986" spans="1:17" ht="15.5" x14ac:dyDescent="0.35">
      <c r="A1986" s="29" t="s">
        <v>379</v>
      </c>
      <c r="B1986" s="30" t="str">
        <f>VLOOKUP(A1986,'Customer Names'!A1986:E4320,3,FALSE)</f>
        <v>Lessek</v>
      </c>
      <c r="C1986" s="31">
        <f>VLOOKUP(A1986,'Medical Examinations'!A1986:J4320,2,FALSE)</f>
        <v>25.84</v>
      </c>
      <c r="D1986" s="30">
        <f>VLOOKUP(A1986,'Medical Examinations'!A1986:J4320,4,FALSE)</f>
        <v>5.81</v>
      </c>
      <c r="E1986" s="32" t="str">
        <f>VLOOKUP(A1986,'Medical Examinations'!A1986:J4320,6,FALSE)</f>
        <v>Yes</v>
      </c>
      <c r="F1986" s="33" t="str">
        <f>VLOOKUP(A1986,'Medical Examinations'!A1986:J4320,7,FALSE)</f>
        <v>No</v>
      </c>
      <c r="G1986" s="33" t="str">
        <f>VLOOKUP(A1986,'Medical Examinations'!A1986:J4320,8,FALSE)</f>
        <v>Yes</v>
      </c>
      <c r="H1986" s="33">
        <f>VLOOKUP(A1986,'Medical Examinations'!A1986:J4320,9,FALSE)</f>
        <v>1</v>
      </c>
      <c r="I1986" s="33" t="str">
        <f>VLOOKUP(A1986,'Medical Examinations'!A1986:J4320,10,FALSE)</f>
        <v>No</v>
      </c>
      <c r="J1986" s="33" t="str">
        <f>VLOOKUP(A1986,'Medical Examinations'!A1986:J4320,3,FALSE)</f>
        <v>Overweight</v>
      </c>
      <c r="K1986" s="33" t="str">
        <f>VLOOKUP(A1986,'Medical Examinations'!A1986:J4320,5,FALSE)</f>
        <v>Prediabetese</v>
      </c>
      <c r="L1986" s="34">
        <f>VLOOKUP(Healthcare!A1986,'Hospitalisation Details'!A1986:L4328,6,FALSE)</f>
        <v>35601</v>
      </c>
      <c r="M1986" s="35">
        <f>VLOOKUP(A1986,'Hospitalisation Details'!A1986:L4328,9,FALSE)</f>
        <v>3309.79</v>
      </c>
      <c r="N1986" s="32" t="str">
        <f>VLOOKUP(Healthcare!A1986,'Hospitalisation Details'!A1986:L4328,10,FALSE)</f>
        <v>tier - 3</v>
      </c>
      <c r="O1986" s="33" t="str">
        <f>VLOOKUP(A1986,'Hospitalisation Details'!A1985:L4328,11,FALSE)</f>
        <v>tier - 3</v>
      </c>
      <c r="P1986" s="33" t="str">
        <f>VLOOKUP(A1986,'Hospitalisation Details'!A1985:L4328,12)</f>
        <v>R1017</v>
      </c>
      <c r="Q1986" s="36">
        <f ca="1">VLOOKUP(A1986,'Hospitalisation Details'!A1985:L4328,7,FALSE)</f>
        <v>29</v>
      </c>
    </row>
    <row r="1987" spans="1:17" ht="15.5" x14ac:dyDescent="0.35">
      <c r="A1987" s="37" t="s">
        <v>378</v>
      </c>
      <c r="B1987" s="38" t="str">
        <f>VLOOKUP(A1987,'Customer Names'!A1987:E4321,3,FALSE)</f>
        <v>Colavincenzo</v>
      </c>
      <c r="C1987" s="39">
        <f>VLOOKUP(A1987,'Medical Examinations'!A1987:J4321,2,FALSE)</f>
        <v>30.95</v>
      </c>
      <c r="D1987" s="38">
        <f>VLOOKUP(A1987,'Medical Examinations'!A1987:J4321,4,FALSE)</f>
        <v>5.16</v>
      </c>
      <c r="E1987" s="40" t="str">
        <f>VLOOKUP(A1987,'Medical Examinations'!A1987:J4321,6,FALSE)</f>
        <v>No</v>
      </c>
      <c r="F1987" s="41" t="str">
        <f>VLOOKUP(A1987,'Medical Examinations'!A1987:J4321,7,FALSE)</f>
        <v>No</v>
      </c>
      <c r="G1987" s="41" t="str">
        <f>VLOOKUP(A1987,'Medical Examinations'!A1987:J4321,8,FALSE)</f>
        <v>Yes</v>
      </c>
      <c r="H1987" s="41">
        <f>VLOOKUP(A1987,'Medical Examinations'!A1987:J4321,9,FALSE)</f>
        <v>1</v>
      </c>
      <c r="I1987" s="41" t="str">
        <f>VLOOKUP(A1987,'Medical Examinations'!A1987:J4321,10,FALSE)</f>
        <v>No</v>
      </c>
      <c r="J1987" s="41" t="str">
        <f>VLOOKUP(A1987,'Medical Examinations'!A1987:J4321,3,FALSE)</f>
        <v>Obesity</v>
      </c>
      <c r="K1987" s="41" t="str">
        <f>VLOOKUP(A1987,'Medical Examinations'!A1987:J4321,5,FALSE)</f>
        <v>Normal</v>
      </c>
      <c r="L1987" s="42">
        <f>VLOOKUP(Healthcare!A1987,'Hospitalisation Details'!A1987:L4329,6,FALSE)</f>
        <v>37943</v>
      </c>
      <c r="M1987" s="43">
        <f>VLOOKUP(A1987,'Hospitalisation Details'!A1987:L4329,9,FALSE)</f>
        <v>3308.46</v>
      </c>
      <c r="N1987" s="40" t="str">
        <f>VLOOKUP(Healthcare!A1987,'Hospitalisation Details'!A1987:L4329,10,FALSE)</f>
        <v>tier - 2</v>
      </c>
      <c r="O1987" s="41" t="str">
        <f>VLOOKUP(A1987,'Hospitalisation Details'!A1986:L4329,11,FALSE)</f>
        <v>tier - 1</v>
      </c>
      <c r="P1987" s="41" t="str">
        <f>VLOOKUP(A1987,'Hospitalisation Details'!A1986:L4329,12)</f>
        <v>R1021</v>
      </c>
      <c r="Q1987" s="44">
        <f ca="1">VLOOKUP(A1987,'Hospitalisation Details'!A1986:L4329,7,FALSE)</f>
        <v>22</v>
      </c>
    </row>
    <row r="1988" spans="1:17" ht="15.5" x14ac:dyDescent="0.35">
      <c r="A1988" s="29" t="s">
        <v>377</v>
      </c>
      <c r="B1988" s="30" t="str">
        <f>VLOOKUP(A1988,'Customer Names'!A1988:E4322,3,FALSE)</f>
        <v>Mendez-Karr</v>
      </c>
      <c r="C1988" s="31">
        <f>VLOOKUP(A1988,'Medical Examinations'!A1988:J4322,2,FALSE)</f>
        <v>30.54</v>
      </c>
      <c r="D1988" s="30">
        <f>VLOOKUP(A1988,'Medical Examinations'!A1988:J4322,4,FALSE)</f>
        <v>5</v>
      </c>
      <c r="E1988" s="32" t="str">
        <f>VLOOKUP(A1988,'Medical Examinations'!A1988:J4322,6,FALSE)</f>
        <v>No</v>
      </c>
      <c r="F1988" s="33" t="str">
        <f>VLOOKUP(A1988,'Medical Examinations'!A1988:J4322,7,FALSE)</f>
        <v>No</v>
      </c>
      <c r="G1988" s="33" t="str">
        <f>VLOOKUP(A1988,'Medical Examinations'!A1988:J4322,8,FALSE)</f>
        <v>Yes</v>
      </c>
      <c r="H1988" s="33">
        <f>VLOOKUP(A1988,'Medical Examinations'!A1988:J4322,9,FALSE)</f>
        <v>1</v>
      </c>
      <c r="I1988" s="33" t="str">
        <f>VLOOKUP(A1988,'Medical Examinations'!A1988:J4322,10,FALSE)</f>
        <v>No</v>
      </c>
      <c r="J1988" s="33" t="str">
        <f>VLOOKUP(A1988,'Medical Examinations'!A1988:J4322,3,FALSE)</f>
        <v>Obesity</v>
      </c>
      <c r="K1988" s="33" t="str">
        <f>VLOOKUP(A1988,'Medical Examinations'!A1988:J4322,5,FALSE)</f>
        <v>Normal</v>
      </c>
      <c r="L1988" s="34">
        <f>VLOOKUP(Healthcare!A1988,'Hospitalisation Details'!A1988:L4330,6,FALSE)</f>
        <v>37960</v>
      </c>
      <c r="M1988" s="35">
        <f>VLOOKUP(A1988,'Hospitalisation Details'!A1988:L4330,9,FALSE)</f>
        <v>3300.7</v>
      </c>
      <c r="N1988" s="32" t="str">
        <f>VLOOKUP(Healthcare!A1988,'Hospitalisation Details'!A1988:L4330,10,FALSE)</f>
        <v>tier - 2</v>
      </c>
      <c r="O1988" s="33" t="str">
        <f>VLOOKUP(A1988,'Hospitalisation Details'!A1987:L4330,11,FALSE)</f>
        <v>tier - 2</v>
      </c>
      <c r="P1988" s="33" t="str">
        <f>VLOOKUP(A1988,'Hospitalisation Details'!A1987:L4330,12)</f>
        <v>R1025</v>
      </c>
      <c r="Q1988" s="36">
        <f ca="1">VLOOKUP(A1988,'Hospitalisation Details'!A1987:L4330,7,FALSE)</f>
        <v>22</v>
      </c>
    </row>
    <row r="1989" spans="1:17" ht="15.5" x14ac:dyDescent="0.35">
      <c r="A1989" s="37" t="s">
        <v>376</v>
      </c>
      <c r="B1989" s="38" t="str">
        <f>VLOOKUP(A1989,'Customer Names'!A1989:E4323,3,FALSE)</f>
        <v>Saulnier</v>
      </c>
      <c r="C1989" s="39">
        <f>VLOOKUP(A1989,'Medical Examinations'!A1989:J4323,2,FALSE)</f>
        <v>33.914999999999999</v>
      </c>
      <c r="D1989" s="38">
        <f>VLOOKUP(A1989,'Medical Examinations'!A1989:J4323,4,FALSE)</f>
        <v>5.84</v>
      </c>
      <c r="E1989" s="40" t="str">
        <f>VLOOKUP(A1989,'Medical Examinations'!A1989:J4323,6,FALSE)</f>
        <v>Yes</v>
      </c>
      <c r="F1989" s="41" t="str">
        <f>VLOOKUP(A1989,'Medical Examinations'!A1989:J4323,7,FALSE)</f>
        <v>No</v>
      </c>
      <c r="G1989" s="41" t="str">
        <f>VLOOKUP(A1989,'Medical Examinations'!A1989:J4323,8,FALSE)</f>
        <v>No</v>
      </c>
      <c r="H1989" s="41">
        <f>VLOOKUP(A1989,'Medical Examinations'!A1989:J4323,9,FALSE)</f>
        <v>0</v>
      </c>
      <c r="I1989" s="41" t="str">
        <f>VLOOKUP(A1989,'Medical Examinations'!A1989:J4323,10,FALSE)</f>
        <v>No</v>
      </c>
      <c r="J1989" s="41" t="str">
        <f>VLOOKUP(A1989,'Medical Examinations'!A1989:J4323,3,FALSE)</f>
        <v>Obesity</v>
      </c>
      <c r="K1989" s="41" t="str">
        <f>VLOOKUP(A1989,'Medical Examinations'!A1989:J4323,5,FALSE)</f>
        <v>Prediabetese</v>
      </c>
      <c r="L1989" s="42">
        <f>VLOOKUP(Healthcare!A1989,'Hospitalisation Details'!A1989:L4331,6,FALSE)</f>
        <v>35386</v>
      </c>
      <c r="M1989" s="43">
        <f>VLOOKUP(A1989,'Hospitalisation Details'!A1989:L4331,9,FALSE)</f>
        <v>3292.53</v>
      </c>
      <c r="N1989" s="40" t="str">
        <f>VLOOKUP(Healthcare!A1989,'Hospitalisation Details'!A1989:L4331,10,FALSE)</f>
        <v>tier - 2</v>
      </c>
      <c r="O1989" s="41" t="str">
        <f>VLOOKUP(A1989,'Hospitalisation Details'!A1988:L4331,11,FALSE)</f>
        <v>tier - 2</v>
      </c>
      <c r="P1989" s="41" t="str">
        <f>VLOOKUP(A1989,'Hospitalisation Details'!A1988:L4331,12)</f>
        <v>R1012</v>
      </c>
      <c r="Q1989" s="44">
        <f ca="1">VLOOKUP(A1989,'Hospitalisation Details'!A1988:L4331,7,FALSE)</f>
        <v>29</v>
      </c>
    </row>
    <row r="1990" spans="1:17" ht="15.5" x14ac:dyDescent="0.35">
      <c r="A1990" s="29" t="s">
        <v>375</v>
      </c>
      <c r="B1990" s="30" t="str">
        <f>VLOOKUP(A1990,'Customer Names'!A1990:E4324,3,FALSE)</f>
        <v>Schoonover</v>
      </c>
      <c r="C1990" s="31">
        <f>VLOOKUP(A1990,'Medical Examinations'!A1990:J4324,2,FALSE)</f>
        <v>33.31</v>
      </c>
      <c r="D1990" s="30">
        <f>VLOOKUP(A1990,'Medical Examinations'!A1990:J4324,4,FALSE)</f>
        <v>4.1900000000000004</v>
      </c>
      <c r="E1990" s="32" t="str">
        <f>VLOOKUP(A1990,'Medical Examinations'!A1990:J4324,6,FALSE)</f>
        <v>No</v>
      </c>
      <c r="F1990" s="33" t="str">
        <f>VLOOKUP(A1990,'Medical Examinations'!A1990:J4324,7,FALSE)</f>
        <v>No</v>
      </c>
      <c r="G1990" s="33" t="str">
        <f>VLOOKUP(A1990,'Medical Examinations'!A1990:J4324,8,FALSE)</f>
        <v>Yes</v>
      </c>
      <c r="H1990" s="33">
        <f>VLOOKUP(A1990,'Medical Examinations'!A1990:J4324,9,FALSE)</f>
        <v>1</v>
      </c>
      <c r="I1990" s="33" t="str">
        <f>VLOOKUP(A1990,'Medical Examinations'!A1990:J4324,10,FALSE)</f>
        <v>No</v>
      </c>
      <c r="J1990" s="33" t="str">
        <f>VLOOKUP(A1990,'Medical Examinations'!A1990:J4324,3,FALSE)</f>
        <v>Obesity</v>
      </c>
      <c r="K1990" s="33" t="str">
        <f>VLOOKUP(A1990,'Medical Examinations'!A1990:J4324,5,FALSE)</f>
        <v>Normal</v>
      </c>
      <c r="L1990" s="34">
        <f>VLOOKUP(Healthcare!A1990,'Hospitalisation Details'!A1990:L4332,6,FALSE)</f>
        <v>37805</v>
      </c>
      <c r="M1990" s="35">
        <f>VLOOKUP(A1990,'Hospitalisation Details'!A1990:L4332,9,FALSE)</f>
        <v>3280.22</v>
      </c>
      <c r="N1990" s="32" t="str">
        <f>VLOOKUP(Healthcare!A1990,'Hospitalisation Details'!A1990:L4332,10,FALSE)</f>
        <v>tier - 2</v>
      </c>
      <c r="O1990" s="33" t="str">
        <f>VLOOKUP(A1990,'Hospitalisation Details'!A1989:L4332,11,FALSE)</f>
        <v>tier - 3</v>
      </c>
      <c r="P1990" s="33" t="str">
        <f>VLOOKUP(A1990,'Hospitalisation Details'!A1989:L4332,12)</f>
        <v>R1011</v>
      </c>
      <c r="Q1990" s="36">
        <f ca="1">VLOOKUP(A1990,'Hospitalisation Details'!A1989:L4332,7,FALSE)</f>
        <v>23</v>
      </c>
    </row>
    <row r="1991" spans="1:17" ht="15.5" x14ac:dyDescent="0.35">
      <c r="A1991" s="37" t="s">
        <v>374</v>
      </c>
      <c r="B1991" s="38" t="str">
        <f>VLOOKUP(A1991,'Customer Names'!A1991:E4325,3,FALSE)</f>
        <v>Hass</v>
      </c>
      <c r="C1991" s="39">
        <f>VLOOKUP(A1991,'Medical Examinations'!A1991:J4325,2,FALSE)</f>
        <v>25.745000000000001</v>
      </c>
      <c r="D1991" s="38">
        <f>VLOOKUP(A1991,'Medical Examinations'!A1991:J4325,4,FALSE)</f>
        <v>4.62</v>
      </c>
      <c r="E1991" s="40" t="str">
        <f>VLOOKUP(A1991,'Medical Examinations'!A1991:J4325,6,FALSE)</f>
        <v>Yes</v>
      </c>
      <c r="F1991" s="41" t="str">
        <f>VLOOKUP(A1991,'Medical Examinations'!A1991:J4325,7,FALSE)</f>
        <v>No</v>
      </c>
      <c r="G1991" s="41" t="str">
        <f>VLOOKUP(A1991,'Medical Examinations'!A1991:J4325,8,FALSE)</f>
        <v>No</v>
      </c>
      <c r="H1991" s="41">
        <f>VLOOKUP(A1991,'Medical Examinations'!A1991:J4325,9,FALSE)</f>
        <v>0</v>
      </c>
      <c r="I1991" s="41" t="str">
        <f>VLOOKUP(A1991,'Medical Examinations'!A1991:J4325,10,FALSE)</f>
        <v>No</v>
      </c>
      <c r="J1991" s="41" t="str">
        <f>VLOOKUP(A1991,'Medical Examinations'!A1991:J4325,3,FALSE)</f>
        <v>Overweight</v>
      </c>
      <c r="K1991" s="41" t="str">
        <f>VLOOKUP(A1991,'Medical Examinations'!A1991:J4325,5,FALSE)</f>
        <v>Normal</v>
      </c>
      <c r="L1991" s="42">
        <f>VLOOKUP(Healthcare!A1991,'Hospitalisation Details'!A1991:L4333,6,FALSE)</f>
        <v>37170</v>
      </c>
      <c r="M1991" s="43">
        <f>VLOOKUP(A1991,'Hospitalisation Details'!A1991:L4333,9,FALSE)</f>
        <v>3279.87</v>
      </c>
      <c r="N1991" s="40" t="str">
        <f>VLOOKUP(Healthcare!A1991,'Hospitalisation Details'!A1991:L4333,10,FALSE)</f>
        <v>tier - 2</v>
      </c>
      <c r="O1991" s="41" t="str">
        <f>VLOOKUP(A1991,'Hospitalisation Details'!A1990:L4333,11,FALSE)</f>
        <v>tier - 1</v>
      </c>
      <c r="P1991" s="41" t="str">
        <f>VLOOKUP(A1991,'Hospitalisation Details'!A1990:L4333,12)</f>
        <v>R1017</v>
      </c>
      <c r="Q1991" s="44">
        <f ca="1">VLOOKUP(A1991,'Hospitalisation Details'!A1990:L4333,7,FALSE)</f>
        <v>24</v>
      </c>
    </row>
    <row r="1992" spans="1:17" ht="15.5" x14ac:dyDescent="0.35">
      <c r="A1992" s="29" t="s">
        <v>373</v>
      </c>
      <c r="B1992" s="30" t="str">
        <f>VLOOKUP(A1992,'Customer Names'!A1992:E4326,3,FALSE)</f>
        <v>Cadotte</v>
      </c>
      <c r="C1992" s="31">
        <f>VLOOKUP(A1992,'Medical Examinations'!A1992:J4326,2,FALSE)</f>
        <v>37.1</v>
      </c>
      <c r="D1992" s="30">
        <f>VLOOKUP(A1992,'Medical Examinations'!A1992:J4326,4,FALSE)</f>
        <v>6.24</v>
      </c>
      <c r="E1992" s="32" t="str">
        <f>VLOOKUP(A1992,'Medical Examinations'!A1992:J4326,6,FALSE)</f>
        <v>No</v>
      </c>
      <c r="F1992" s="33" t="str">
        <f>VLOOKUP(A1992,'Medical Examinations'!A1992:J4326,7,FALSE)</f>
        <v>No</v>
      </c>
      <c r="G1992" s="33" t="str">
        <f>VLOOKUP(A1992,'Medical Examinations'!A1992:J4326,8,FALSE)</f>
        <v>No</v>
      </c>
      <c r="H1992" s="33">
        <f>VLOOKUP(A1992,'Medical Examinations'!A1992:J4326,9,FALSE)</f>
        <v>0</v>
      </c>
      <c r="I1992" s="33" t="str">
        <f>VLOOKUP(A1992,'Medical Examinations'!A1992:J4326,10,FALSE)</f>
        <v>No</v>
      </c>
      <c r="J1992" s="33" t="str">
        <f>VLOOKUP(A1992,'Medical Examinations'!A1992:J4326,3,FALSE)</f>
        <v>Obesity</v>
      </c>
      <c r="K1992" s="33" t="str">
        <f>VLOOKUP(A1992,'Medical Examinations'!A1992:J4326,5,FALSE)</f>
        <v>Prediabetese</v>
      </c>
      <c r="L1992" s="34">
        <f>VLOOKUP(Healthcare!A1992,'Hospitalisation Details'!A1992:L4334,6,FALSE)</f>
        <v>34516</v>
      </c>
      <c r="M1992" s="35">
        <f>VLOOKUP(A1992,'Hospitalisation Details'!A1992:L4334,9,FALSE)</f>
        <v>3277.16</v>
      </c>
      <c r="N1992" s="32" t="str">
        <f>VLOOKUP(Healthcare!A1992,'Hospitalisation Details'!A1992:L4334,10,FALSE)</f>
        <v>tier - 2</v>
      </c>
      <c r="O1992" s="33" t="str">
        <f>VLOOKUP(A1992,'Hospitalisation Details'!A1991:L4334,11,FALSE)</f>
        <v>tier - 3</v>
      </c>
      <c r="P1992" s="33" t="str">
        <f>VLOOKUP(A1992,'Hospitalisation Details'!A1991:L4334,12)</f>
        <v>R1011</v>
      </c>
      <c r="Q1992" s="36">
        <f ca="1">VLOOKUP(A1992,'Hospitalisation Details'!A1991:L4334,7,FALSE)</f>
        <v>32</v>
      </c>
    </row>
    <row r="1993" spans="1:17" ht="15.5" x14ac:dyDescent="0.35">
      <c r="A1993" s="37" t="s">
        <v>372</v>
      </c>
      <c r="B1993" s="38" t="str">
        <f>VLOOKUP(A1993,'Customer Names'!A1993:E4327,3,FALSE)</f>
        <v>Cacciapaglia</v>
      </c>
      <c r="C1993" s="39">
        <f>VLOOKUP(A1993,'Medical Examinations'!A1993:J4327,2,FALSE)</f>
        <v>35.435000000000002</v>
      </c>
      <c r="D1993" s="38">
        <f>VLOOKUP(A1993,'Medical Examinations'!A1993:J4327,4,FALSE)</f>
        <v>5.81</v>
      </c>
      <c r="E1993" s="40" t="str">
        <f>VLOOKUP(A1993,'Medical Examinations'!A1993:J4327,6,FALSE)</f>
        <v>No</v>
      </c>
      <c r="F1993" s="41" t="str">
        <f>VLOOKUP(A1993,'Medical Examinations'!A1993:J4327,7,FALSE)</f>
        <v>No</v>
      </c>
      <c r="G1993" s="41" t="str">
        <f>VLOOKUP(A1993,'Medical Examinations'!A1993:J4327,8,FALSE)</f>
        <v>No</v>
      </c>
      <c r="H1993" s="41">
        <f>VLOOKUP(A1993,'Medical Examinations'!A1993:J4327,9,FALSE)</f>
        <v>0</v>
      </c>
      <c r="I1993" s="41" t="str">
        <f>VLOOKUP(A1993,'Medical Examinations'!A1993:J4327,10,FALSE)</f>
        <v>No</v>
      </c>
      <c r="J1993" s="41" t="str">
        <f>VLOOKUP(A1993,'Medical Examinations'!A1993:J4327,3,FALSE)</f>
        <v>Obesity</v>
      </c>
      <c r="K1993" s="41" t="str">
        <f>VLOOKUP(A1993,'Medical Examinations'!A1993:J4327,5,FALSE)</f>
        <v>Prediabetese</v>
      </c>
      <c r="L1993" s="42">
        <f>VLOOKUP(Healthcare!A1993,'Hospitalisation Details'!A1993:L4335,6,FALSE)</f>
        <v>34670</v>
      </c>
      <c r="M1993" s="43">
        <f>VLOOKUP(A1993,'Hospitalisation Details'!A1993:L4335,9,FALSE)</f>
        <v>3268.85</v>
      </c>
      <c r="N1993" s="40" t="str">
        <f>VLOOKUP(Healthcare!A1993,'Hospitalisation Details'!A1993:L4335,10,FALSE)</f>
        <v>tier - 3</v>
      </c>
      <c r="O1993" s="41" t="str">
        <f>VLOOKUP(A1993,'Hospitalisation Details'!A1992:L4335,11,FALSE)</f>
        <v>tier - 1</v>
      </c>
      <c r="P1993" s="41" t="str">
        <f>VLOOKUP(A1993,'Hospitalisation Details'!A1992:L4335,12)</f>
        <v>R1016</v>
      </c>
      <c r="Q1993" s="44">
        <f ca="1">VLOOKUP(A1993,'Hospitalisation Details'!A1992:L4335,7,FALSE)</f>
        <v>31</v>
      </c>
    </row>
    <row r="1994" spans="1:17" ht="15.5" x14ac:dyDescent="0.35">
      <c r="A1994" s="29" t="s">
        <v>371</v>
      </c>
      <c r="B1994" s="30" t="str">
        <f>VLOOKUP(A1994,'Customer Names'!A1994:E4328,3,FALSE)</f>
        <v>Mininger</v>
      </c>
      <c r="C1994" s="31">
        <f>VLOOKUP(A1994,'Medical Examinations'!A1994:J4328,2,FALSE)</f>
        <v>20.399999999999999</v>
      </c>
      <c r="D1994" s="30">
        <f>VLOOKUP(A1994,'Medical Examinations'!A1994:J4328,4,FALSE)</f>
        <v>4.83</v>
      </c>
      <c r="E1994" s="32" t="str">
        <f>VLOOKUP(A1994,'Medical Examinations'!A1994:J4328,6,FALSE)</f>
        <v>No</v>
      </c>
      <c r="F1994" s="33" t="str">
        <f>VLOOKUP(A1994,'Medical Examinations'!A1994:J4328,7,FALSE)</f>
        <v>No</v>
      </c>
      <c r="G1994" s="33" t="str">
        <f>VLOOKUP(A1994,'Medical Examinations'!A1994:J4328,8,FALSE)</f>
        <v>No</v>
      </c>
      <c r="H1994" s="33">
        <f>VLOOKUP(A1994,'Medical Examinations'!A1994:J4328,9,FALSE)</f>
        <v>0</v>
      </c>
      <c r="I1994" s="33" t="str">
        <f>VLOOKUP(A1994,'Medical Examinations'!A1994:J4328,10,FALSE)</f>
        <v>No</v>
      </c>
      <c r="J1994" s="33" t="str">
        <f>VLOOKUP(A1994,'Medical Examinations'!A1994:J4328,3,FALSE)</f>
        <v>Normal weight</v>
      </c>
      <c r="K1994" s="33" t="str">
        <f>VLOOKUP(A1994,'Medical Examinations'!A1994:J4328,5,FALSE)</f>
        <v>Normal</v>
      </c>
      <c r="L1994" s="34">
        <f>VLOOKUP(Healthcare!A1994,'Hospitalisation Details'!A1994:L4336,6,FALSE)</f>
        <v>33555</v>
      </c>
      <c r="M1994" s="35">
        <f>VLOOKUP(A1994,'Hospitalisation Details'!A1994:L4336,9,FALSE)</f>
        <v>3260.2</v>
      </c>
      <c r="N1994" s="32" t="str">
        <f>VLOOKUP(Healthcare!A1994,'Hospitalisation Details'!A1994:L4336,10,FALSE)</f>
        <v>tier - 3</v>
      </c>
      <c r="O1994" s="33" t="str">
        <f>VLOOKUP(A1994,'Hospitalisation Details'!A1993:L4336,11,FALSE)</f>
        <v>tier - 2</v>
      </c>
      <c r="P1994" s="33" t="str">
        <f>VLOOKUP(A1994,'Hospitalisation Details'!A1993:L4336,12)</f>
        <v>R1011</v>
      </c>
      <c r="Q1994" s="36">
        <f ca="1">VLOOKUP(A1994,'Hospitalisation Details'!A1993:L4336,7,FALSE)</f>
        <v>34</v>
      </c>
    </row>
    <row r="1995" spans="1:17" ht="15.5" x14ac:dyDescent="0.35">
      <c r="A1995" s="37" t="s">
        <v>370</v>
      </c>
      <c r="B1995" s="38" t="str">
        <f>VLOOKUP(A1995,'Customer Names'!A1995:E4329,3,FALSE)</f>
        <v>Mayo</v>
      </c>
      <c r="C1995" s="39">
        <f>VLOOKUP(A1995,'Medical Examinations'!A1995:J4329,2,FALSE)</f>
        <v>42.13</v>
      </c>
      <c r="D1995" s="38">
        <f>VLOOKUP(A1995,'Medical Examinations'!A1995:J4329,4,FALSE)</f>
        <v>5.72</v>
      </c>
      <c r="E1995" s="40" t="str">
        <f>VLOOKUP(A1995,'Medical Examinations'!A1995:J4329,6,FALSE)</f>
        <v>Yes</v>
      </c>
      <c r="F1995" s="41" t="str">
        <f>VLOOKUP(A1995,'Medical Examinations'!A1995:J4329,7,FALSE)</f>
        <v>No</v>
      </c>
      <c r="G1995" s="41" t="str">
        <f>VLOOKUP(A1995,'Medical Examinations'!A1995:J4329,8,FALSE)</f>
        <v>Yes</v>
      </c>
      <c r="H1995" s="41">
        <f>VLOOKUP(A1995,'Medical Examinations'!A1995:J4329,9,FALSE)</f>
        <v>1</v>
      </c>
      <c r="I1995" s="41" t="str">
        <f>VLOOKUP(A1995,'Medical Examinations'!A1995:J4329,10,FALSE)</f>
        <v>No</v>
      </c>
      <c r="J1995" s="41" t="str">
        <f>VLOOKUP(A1995,'Medical Examinations'!A1995:J4329,3,FALSE)</f>
        <v>Obesity</v>
      </c>
      <c r="K1995" s="41" t="str">
        <f>VLOOKUP(A1995,'Medical Examinations'!A1995:J4329,5,FALSE)</f>
        <v>Prediabetese</v>
      </c>
      <c r="L1995" s="42">
        <f>VLOOKUP(Healthcare!A1995,'Hospitalisation Details'!A1995:L4337,6,FALSE)</f>
        <v>35675</v>
      </c>
      <c r="M1995" s="43">
        <f>VLOOKUP(A1995,'Hospitalisation Details'!A1995:L4337,9,FALSE)</f>
        <v>3238.44</v>
      </c>
      <c r="N1995" s="40" t="str">
        <f>VLOOKUP(Healthcare!A1995,'Hospitalisation Details'!A1995:L4337,10,FALSE)</f>
        <v>tier - 2</v>
      </c>
      <c r="O1995" s="41" t="str">
        <f>VLOOKUP(A1995,'Hospitalisation Details'!A1994:L4337,11,FALSE)</f>
        <v>tier - 3</v>
      </c>
      <c r="P1995" s="41" t="str">
        <f>VLOOKUP(A1995,'Hospitalisation Details'!A1994:L4337,12)</f>
        <v>R1013</v>
      </c>
      <c r="Q1995" s="44">
        <f ca="1">VLOOKUP(A1995,'Hospitalisation Details'!A1994:L4337,7,FALSE)</f>
        <v>29</v>
      </c>
    </row>
    <row r="1996" spans="1:17" ht="15.5" x14ac:dyDescent="0.35">
      <c r="A1996" s="29" t="s">
        <v>369</v>
      </c>
      <c r="B1996" s="30" t="str">
        <f>VLOOKUP(A1996,'Customer Names'!A1996:E4330,3,FALSE)</f>
        <v>Zicko</v>
      </c>
      <c r="C1996" s="31">
        <f>VLOOKUP(A1996,'Medical Examinations'!A1996:J4330,2,FALSE)</f>
        <v>33.99</v>
      </c>
      <c r="D1996" s="30">
        <f>VLOOKUP(A1996,'Medical Examinations'!A1996:J4330,4,FALSE)</f>
        <v>4.83</v>
      </c>
      <c r="E1996" s="32" t="str">
        <f>VLOOKUP(A1996,'Medical Examinations'!A1996:J4330,6,FALSE)</f>
        <v>Yes</v>
      </c>
      <c r="F1996" s="33" t="str">
        <f>VLOOKUP(A1996,'Medical Examinations'!A1996:J4330,7,FALSE)</f>
        <v>No</v>
      </c>
      <c r="G1996" s="33" t="str">
        <f>VLOOKUP(A1996,'Medical Examinations'!A1996:J4330,8,FALSE)</f>
        <v>Yes</v>
      </c>
      <c r="H1996" s="33">
        <f>VLOOKUP(A1996,'Medical Examinations'!A1996:J4330,9,FALSE)</f>
        <v>1</v>
      </c>
      <c r="I1996" s="33" t="str">
        <f>VLOOKUP(A1996,'Medical Examinations'!A1996:J4330,10,FALSE)</f>
        <v>No</v>
      </c>
      <c r="J1996" s="33" t="str">
        <f>VLOOKUP(A1996,'Medical Examinations'!A1996:J4330,3,FALSE)</f>
        <v>Obesity</v>
      </c>
      <c r="K1996" s="33" t="str">
        <f>VLOOKUP(A1996,'Medical Examinations'!A1996:J4330,5,FALSE)</f>
        <v>Normal</v>
      </c>
      <c r="L1996" s="34">
        <f>VLOOKUP(Healthcare!A1996,'Hospitalisation Details'!A1996:L4338,6,FALSE)</f>
        <v>35644</v>
      </c>
      <c r="M1996" s="35">
        <f>VLOOKUP(A1996,'Hospitalisation Details'!A1996:L4338,9,FALSE)</f>
        <v>3227.12</v>
      </c>
      <c r="N1996" s="32" t="str">
        <f>VLOOKUP(Healthcare!A1996,'Hospitalisation Details'!A1996:L4338,10,FALSE)</f>
        <v>tier - 2</v>
      </c>
      <c r="O1996" s="33" t="str">
        <f>VLOOKUP(A1996,'Hospitalisation Details'!A1995:L4338,11,FALSE)</f>
        <v>tier - 3</v>
      </c>
      <c r="P1996" s="33" t="str">
        <f>VLOOKUP(A1996,'Hospitalisation Details'!A1995:L4338,12)</f>
        <v>R1013</v>
      </c>
      <c r="Q1996" s="36">
        <f ca="1">VLOOKUP(A1996,'Hospitalisation Details'!A1995:L4338,7,FALSE)</f>
        <v>29</v>
      </c>
    </row>
    <row r="1997" spans="1:17" ht="15.5" x14ac:dyDescent="0.35">
      <c r="A1997" s="37" t="s">
        <v>368</v>
      </c>
      <c r="B1997" s="38" t="str">
        <f>VLOOKUP(A1997,'Customer Names'!A1997:E4331,3,FALSE)</f>
        <v>Graham</v>
      </c>
      <c r="C1997" s="39">
        <f>VLOOKUP(A1997,'Medical Examinations'!A1997:J4331,2,FALSE)</f>
        <v>28.594999999999999</v>
      </c>
      <c r="D1997" s="38">
        <f>VLOOKUP(A1997,'Medical Examinations'!A1997:J4331,4,FALSE)</f>
        <v>4.1399999999999997</v>
      </c>
      <c r="E1997" s="40" t="str">
        <f>VLOOKUP(A1997,'Medical Examinations'!A1997:J4331,6,FALSE)</f>
        <v>Yes</v>
      </c>
      <c r="F1997" s="41" t="str">
        <f>VLOOKUP(A1997,'Medical Examinations'!A1997:J4331,7,FALSE)</f>
        <v>No</v>
      </c>
      <c r="G1997" s="41" t="str">
        <f>VLOOKUP(A1997,'Medical Examinations'!A1997:J4331,8,FALSE)</f>
        <v>Yes</v>
      </c>
      <c r="H1997" s="41">
        <f>VLOOKUP(A1997,'Medical Examinations'!A1997:J4331,9,FALSE)</f>
        <v>1</v>
      </c>
      <c r="I1997" s="41" t="str">
        <f>VLOOKUP(A1997,'Medical Examinations'!A1997:J4331,10,FALSE)</f>
        <v>No</v>
      </c>
      <c r="J1997" s="41" t="str">
        <f>VLOOKUP(A1997,'Medical Examinations'!A1997:J4331,3,FALSE)</f>
        <v>Overweight</v>
      </c>
      <c r="K1997" s="41" t="str">
        <f>VLOOKUP(A1997,'Medical Examinations'!A1997:J4331,5,FALSE)</f>
        <v>Normal</v>
      </c>
      <c r="L1997" s="42">
        <f>VLOOKUP(Healthcare!A1997,'Hospitalisation Details'!A1997:L4339,6,FALSE)</f>
        <v>35617</v>
      </c>
      <c r="M1997" s="43">
        <f>VLOOKUP(A1997,'Hospitalisation Details'!A1997:L4339,9,FALSE)</f>
        <v>3213.62</v>
      </c>
      <c r="N1997" s="40" t="str">
        <f>VLOOKUP(Healthcare!A1997,'Hospitalisation Details'!A1997:L4339,10,FALSE)</f>
        <v>tier - 2</v>
      </c>
      <c r="O1997" s="41" t="str">
        <f>VLOOKUP(A1997,'Hospitalisation Details'!A1996:L4339,11,FALSE)</f>
        <v>tier - 2</v>
      </c>
      <c r="P1997" s="41" t="str">
        <f>VLOOKUP(A1997,'Hospitalisation Details'!A1996:L4339,12)</f>
        <v>R1024</v>
      </c>
      <c r="Q1997" s="44">
        <f ca="1">VLOOKUP(A1997,'Hospitalisation Details'!A1996:L4339,7,FALSE)</f>
        <v>29</v>
      </c>
    </row>
    <row r="1998" spans="1:17" ht="15.5" x14ac:dyDescent="0.35">
      <c r="A1998" s="29" t="s">
        <v>367</v>
      </c>
      <c r="B1998" s="30" t="str">
        <f>VLOOKUP(A1998,'Customer Names'!A1998:E4332,3,FALSE)</f>
        <v>Boland</v>
      </c>
      <c r="C1998" s="31">
        <f>VLOOKUP(A1998,'Medical Examinations'!A1998:J4332,2,FALSE)</f>
        <v>20.8</v>
      </c>
      <c r="D1998" s="30">
        <f>VLOOKUP(A1998,'Medical Examinations'!A1998:J4332,4,FALSE)</f>
        <v>4.07</v>
      </c>
      <c r="E1998" s="32" t="str">
        <f>VLOOKUP(A1998,'Medical Examinations'!A1998:J4332,6,FALSE)</f>
        <v>Yes</v>
      </c>
      <c r="F1998" s="33" t="str">
        <f>VLOOKUP(A1998,'Medical Examinations'!A1998:J4332,7,FALSE)</f>
        <v>No</v>
      </c>
      <c r="G1998" s="33" t="str">
        <f>VLOOKUP(A1998,'Medical Examinations'!A1998:J4332,8,FALSE)</f>
        <v>Yes</v>
      </c>
      <c r="H1998" s="33">
        <f>VLOOKUP(A1998,'Medical Examinations'!A1998:J4332,9,FALSE)</f>
        <v>1</v>
      </c>
      <c r="I1998" s="33" t="str">
        <f>VLOOKUP(A1998,'Medical Examinations'!A1998:J4332,10,FALSE)</f>
        <v>No</v>
      </c>
      <c r="J1998" s="33" t="str">
        <f>VLOOKUP(A1998,'Medical Examinations'!A1998:J4332,3,FALSE)</f>
        <v>Normal weight</v>
      </c>
      <c r="K1998" s="33" t="str">
        <f>VLOOKUP(A1998,'Medical Examinations'!A1998:J4332,5,FALSE)</f>
        <v>Normal</v>
      </c>
      <c r="L1998" s="34">
        <f>VLOOKUP(Healthcare!A1998,'Hospitalisation Details'!A1998:L4340,6,FALSE)</f>
        <v>35786</v>
      </c>
      <c r="M1998" s="35">
        <f>VLOOKUP(A1998,'Hospitalisation Details'!A1998:L4340,9,FALSE)</f>
        <v>3208.79</v>
      </c>
      <c r="N1998" s="32" t="str">
        <f>VLOOKUP(Healthcare!A1998,'Hospitalisation Details'!A1998:L4340,10,FALSE)</f>
        <v>tier - 2</v>
      </c>
      <c r="O1998" s="33" t="str">
        <f>VLOOKUP(A1998,'Hospitalisation Details'!A1997:L4340,11,FALSE)</f>
        <v>tier - 3</v>
      </c>
      <c r="P1998" s="33" t="str">
        <f>VLOOKUP(A1998,'Hospitalisation Details'!A1997:L4340,12)</f>
        <v>R1011</v>
      </c>
      <c r="Q1998" s="36">
        <f ca="1">VLOOKUP(A1998,'Hospitalisation Details'!A1997:L4340,7,FALSE)</f>
        <v>28</v>
      </c>
    </row>
    <row r="1999" spans="1:17" ht="15.5" x14ac:dyDescent="0.35">
      <c r="A1999" s="37" t="s">
        <v>366</v>
      </c>
      <c r="B1999" s="38" t="str">
        <f>VLOOKUP(A1999,'Customer Names'!A1999:E4333,3,FALSE)</f>
        <v>Cupp</v>
      </c>
      <c r="C1999" s="39">
        <f>VLOOKUP(A1999,'Medical Examinations'!A1999:J4333,2,FALSE)</f>
        <v>23.465</v>
      </c>
      <c r="D1999" s="38">
        <f>VLOOKUP(A1999,'Medical Examinations'!A1999:J4333,4,FALSE)</f>
        <v>6.26</v>
      </c>
      <c r="E1999" s="40" t="str">
        <f>VLOOKUP(A1999,'Medical Examinations'!A1999:J4333,6,FALSE)</f>
        <v>Yes</v>
      </c>
      <c r="F1999" s="41" t="str">
        <f>VLOOKUP(A1999,'Medical Examinations'!A1999:J4333,7,FALSE)</f>
        <v>No</v>
      </c>
      <c r="G1999" s="41" t="str">
        <f>VLOOKUP(A1999,'Medical Examinations'!A1999:J4333,8,FALSE)</f>
        <v>Yes</v>
      </c>
      <c r="H1999" s="41">
        <f>VLOOKUP(A1999,'Medical Examinations'!A1999:J4333,9,FALSE)</f>
        <v>1</v>
      </c>
      <c r="I1999" s="41" t="str">
        <f>VLOOKUP(A1999,'Medical Examinations'!A1999:J4333,10,FALSE)</f>
        <v>No</v>
      </c>
      <c r="J1999" s="41" t="str">
        <f>VLOOKUP(A1999,'Medical Examinations'!A1999:J4333,3,FALSE)</f>
        <v>Normal weight</v>
      </c>
      <c r="K1999" s="41" t="str">
        <f>VLOOKUP(A1999,'Medical Examinations'!A1999:J4333,5,FALSE)</f>
        <v>Prediabetese</v>
      </c>
      <c r="L1999" s="42">
        <f>VLOOKUP(Healthcare!A1999,'Hospitalisation Details'!A1999:L4341,6,FALSE)</f>
        <v>35616</v>
      </c>
      <c r="M1999" s="43">
        <f>VLOOKUP(A1999,'Hospitalisation Details'!A1999:L4341,9,FALSE)</f>
        <v>3206.49</v>
      </c>
      <c r="N1999" s="40" t="str">
        <f>VLOOKUP(Healthcare!A1999,'Hospitalisation Details'!A1999:L4341,10,FALSE)</f>
        <v>tier - 2</v>
      </c>
      <c r="O1999" s="41" t="str">
        <f>VLOOKUP(A1999,'Hospitalisation Details'!A1998:L4341,11,FALSE)</f>
        <v>tier - 3</v>
      </c>
      <c r="P1999" s="41" t="str">
        <f>VLOOKUP(A1999,'Hospitalisation Details'!A1998:L4341,12)</f>
        <v>R1024</v>
      </c>
      <c r="Q1999" s="44">
        <f ca="1">VLOOKUP(A1999,'Hospitalisation Details'!A1998:L4341,7,FALSE)</f>
        <v>29</v>
      </c>
    </row>
    <row r="2000" spans="1:17" ht="15.5" x14ac:dyDescent="0.35">
      <c r="A2000" s="29" t="s">
        <v>365</v>
      </c>
      <c r="B2000" s="30" t="str">
        <f>VLOOKUP(A2000,'Customer Names'!A2000:E4334,3,FALSE)</f>
        <v>Shaw</v>
      </c>
      <c r="C2000" s="31">
        <f>VLOOKUP(A2000,'Medical Examinations'!A2000:J4334,2,FALSE)</f>
        <v>40.185000000000002</v>
      </c>
      <c r="D2000" s="30">
        <f>VLOOKUP(A2000,'Medical Examinations'!A2000:J4334,4,FALSE)</f>
        <v>5.88</v>
      </c>
      <c r="E2000" s="32" t="str">
        <f>VLOOKUP(A2000,'Medical Examinations'!A2000:J4334,6,FALSE)</f>
        <v>Yes</v>
      </c>
      <c r="F2000" s="33" t="str">
        <f>VLOOKUP(A2000,'Medical Examinations'!A2000:J4334,7,FALSE)</f>
        <v>No</v>
      </c>
      <c r="G2000" s="33" t="str">
        <f>VLOOKUP(A2000,'Medical Examinations'!A2000:J4334,8,FALSE)</f>
        <v>No</v>
      </c>
      <c r="H2000" s="33">
        <f>VLOOKUP(A2000,'Medical Examinations'!A2000:J4334,9,FALSE)</f>
        <v>0</v>
      </c>
      <c r="I2000" s="33" t="str">
        <f>VLOOKUP(A2000,'Medical Examinations'!A2000:J4334,10,FALSE)</f>
        <v>No</v>
      </c>
      <c r="J2000" s="33" t="str">
        <f>VLOOKUP(A2000,'Medical Examinations'!A2000:J4334,3,FALSE)</f>
        <v>Obesity</v>
      </c>
      <c r="K2000" s="33" t="str">
        <f>VLOOKUP(A2000,'Medical Examinations'!A2000:J4334,5,FALSE)</f>
        <v>Prediabetese</v>
      </c>
      <c r="L2000" s="34">
        <f>VLOOKUP(Healthcare!A2000,'Hospitalisation Details'!A2000:L4342,6,FALSE)</f>
        <v>35349</v>
      </c>
      <c r="M2000" s="35">
        <f>VLOOKUP(A2000,'Hospitalisation Details'!A2000:L4342,9,FALSE)</f>
        <v>3201.25</v>
      </c>
      <c r="N2000" s="32" t="str">
        <f>VLOOKUP(Healthcare!A2000,'Hospitalisation Details'!A2000:L4342,10,FALSE)</f>
        <v>tier - 2</v>
      </c>
      <c r="O2000" s="33" t="str">
        <f>VLOOKUP(A2000,'Hospitalisation Details'!A1999:L4342,11,FALSE)</f>
        <v>tier - 3</v>
      </c>
      <c r="P2000" s="33" t="str">
        <f>VLOOKUP(A2000,'Hospitalisation Details'!A1999:L4342,12)</f>
        <v>R1012</v>
      </c>
      <c r="Q2000" s="36">
        <f ca="1">VLOOKUP(A2000,'Hospitalisation Details'!A1999:L4342,7,FALSE)</f>
        <v>29</v>
      </c>
    </row>
    <row r="2001" spans="1:17" ht="15.5" x14ac:dyDescent="0.35">
      <c r="A2001" s="37" t="s">
        <v>364</v>
      </c>
      <c r="B2001" s="38" t="str">
        <f>VLOOKUP(A2001,'Customer Names'!A2001:E4335,3,FALSE)</f>
        <v>Klassen</v>
      </c>
      <c r="C2001" s="39">
        <f>VLOOKUP(A2001,'Medical Examinations'!A2001:J4335,2,FALSE)</f>
        <v>21.89</v>
      </c>
      <c r="D2001" s="38">
        <f>VLOOKUP(A2001,'Medical Examinations'!A2001:J4335,4,FALSE)</f>
        <v>5.72</v>
      </c>
      <c r="E2001" s="40" t="str">
        <f>VLOOKUP(A2001,'Medical Examinations'!A2001:J4335,6,FALSE)</f>
        <v>Yes</v>
      </c>
      <c r="F2001" s="41" t="str">
        <f>VLOOKUP(A2001,'Medical Examinations'!A2001:J4335,7,FALSE)</f>
        <v>No</v>
      </c>
      <c r="G2001" s="41" t="str">
        <f>VLOOKUP(A2001,'Medical Examinations'!A2001:J4335,8,FALSE)</f>
        <v>No</v>
      </c>
      <c r="H2001" s="41">
        <f>VLOOKUP(A2001,'Medical Examinations'!A2001:J4335,9,FALSE)</f>
        <v>0</v>
      </c>
      <c r="I2001" s="41" t="str">
        <f>VLOOKUP(A2001,'Medical Examinations'!A2001:J4335,10,FALSE)</f>
        <v>No</v>
      </c>
      <c r="J2001" s="41" t="str">
        <f>VLOOKUP(A2001,'Medical Examinations'!A2001:J4335,3,FALSE)</f>
        <v>Normal weight</v>
      </c>
      <c r="K2001" s="41" t="str">
        <f>VLOOKUP(A2001,'Medical Examinations'!A2001:J4335,5,FALSE)</f>
        <v>Prediabetese</v>
      </c>
      <c r="L2001" s="42">
        <f>VLOOKUP(Healthcare!A2001,'Hospitalisation Details'!A2001:L4343,6,FALSE)</f>
        <v>37136</v>
      </c>
      <c r="M2001" s="43">
        <f>VLOOKUP(A2001,'Hospitalisation Details'!A2001:L4343,9,FALSE)</f>
        <v>3180.51</v>
      </c>
      <c r="N2001" s="40" t="str">
        <f>VLOOKUP(Healthcare!A2001,'Hospitalisation Details'!A2001:L4343,10,FALSE)</f>
        <v>tier - 2</v>
      </c>
      <c r="O2001" s="41" t="str">
        <f>VLOOKUP(A2001,'Hospitalisation Details'!A2000:L4343,11,FALSE)</f>
        <v>tier - 2</v>
      </c>
      <c r="P2001" s="41" t="str">
        <f>VLOOKUP(A2001,'Hospitalisation Details'!A2000:L4343,12)</f>
        <v>R1013</v>
      </c>
      <c r="Q2001" s="44">
        <f ca="1">VLOOKUP(A2001,'Hospitalisation Details'!A2000:L4343,7,FALSE)</f>
        <v>25</v>
      </c>
    </row>
    <row r="2002" spans="1:17" ht="15.5" x14ac:dyDescent="0.35">
      <c r="A2002" s="29" t="s">
        <v>363</v>
      </c>
      <c r="B2002" s="30" t="str">
        <f>VLOOKUP(A2002,'Customer Names'!A2002:E4336,3,FALSE)</f>
        <v>Musal</v>
      </c>
      <c r="C2002" s="31">
        <f>VLOOKUP(A2002,'Medical Examinations'!A2002:J4336,2,FALSE)</f>
        <v>29.34</v>
      </c>
      <c r="D2002" s="30">
        <f>VLOOKUP(A2002,'Medical Examinations'!A2002:J4336,4,FALSE)</f>
        <v>6.09</v>
      </c>
      <c r="E2002" s="32" t="str">
        <f>VLOOKUP(A2002,'Medical Examinations'!A2002:J4336,6,FALSE)</f>
        <v>Yes</v>
      </c>
      <c r="F2002" s="33" t="str">
        <f>VLOOKUP(A2002,'Medical Examinations'!A2002:J4336,7,FALSE)</f>
        <v>Yes</v>
      </c>
      <c r="G2002" s="33" t="str">
        <f>VLOOKUP(A2002,'Medical Examinations'!A2002:J4336,8,FALSE)</f>
        <v>No</v>
      </c>
      <c r="H2002" s="33">
        <f>VLOOKUP(A2002,'Medical Examinations'!A2002:J4336,9,FALSE)</f>
        <v>2</v>
      </c>
      <c r="I2002" s="33" t="str">
        <f>VLOOKUP(A2002,'Medical Examinations'!A2002:J4336,10,FALSE)</f>
        <v>No</v>
      </c>
      <c r="J2002" s="33" t="str">
        <f>VLOOKUP(A2002,'Medical Examinations'!A2002:J4336,3,FALSE)</f>
        <v>Overweight</v>
      </c>
      <c r="K2002" s="33" t="str">
        <f>VLOOKUP(A2002,'Medical Examinations'!A2002:J4336,5,FALSE)</f>
        <v>Prediabetese</v>
      </c>
      <c r="L2002" s="34">
        <f>VLOOKUP(Healthcare!A2002,'Hospitalisation Details'!A2002:L4344,6,FALSE)</f>
        <v>36792</v>
      </c>
      <c r="M2002" s="35">
        <f>VLOOKUP(A2002,'Hospitalisation Details'!A2002:L4344,9,FALSE)</f>
        <v>3179.96</v>
      </c>
      <c r="N2002" s="32" t="str">
        <f>VLOOKUP(Healthcare!A2002,'Hospitalisation Details'!A2002:L4344,10,FALSE)</f>
        <v>tier - 2</v>
      </c>
      <c r="O2002" s="33" t="str">
        <f>VLOOKUP(A2002,'Hospitalisation Details'!A2001:L4344,11,FALSE)</f>
        <v>tier - 2</v>
      </c>
      <c r="P2002" s="33" t="str">
        <f>VLOOKUP(A2002,'Hospitalisation Details'!A2001:L4344,12)</f>
        <v>R1012</v>
      </c>
      <c r="Q2002" s="36">
        <f ca="1">VLOOKUP(A2002,'Hospitalisation Details'!A2001:L4344,7,FALSE)</f>
        <v>25</v>
      </c>
    </row>
    <row r="2003" spans="1:17" ht="15.5" x14ac:dyDescent="0.35">
      <c r="A2003" s="37" t="s">
        <v>362</v>
      </c>
      <c r="B2003" s="38" t="str">
        <f>VLOOKUP(A2003,'Customer Names'!A2003:E4337,3,FALSE)</f>
        <v>Kitayama</v>
      </c>
      <c r="C2003" s="39">
        <f>VLOOKUP(A2003,'Medical Examinations'!A2003:J4337,2,FALSE)</f>
        <v>22.61</v>
      </c>
      <c r="D2003" s="38">
        <f>VLOOKUP(A2003,'Medical Examinations'!A2003:J4337,4,FALSE)</f>
        <v>4.25</v>
      </c>
      <c r="E2003" s="40" t="str">
        <f>VLOOKUP(A2003,'Medical Examinations'!A2003:J4337,6,FALSE)</f>
        <v>Yes</v>
      </c>
      <c r="F2003" s="41" t="str">
        <f>VLOOKUP(A2003,'Medical Examinations'!A2003:J4337,7,FALSE)</f>
        <v>No</v>
      </c>
      <c r="G2003" s="41" t="str">
        <f>VLOOKUP(A2003,'Medical Examinations'!A2003:J4337,8,FALSE)</f>
        <v>No</v>
      </c>
      <c r="H2003" s="41">
        <f>VLOOKUP(A2003,'Medical Examinations'!A2003:J4337,9,FALSE)</f>
        <v>0</v>
      </c>
      <c r="I2003" s="41" t="str">
        <f>VLOOKUP(A2003,'Medical Examinations'!A2003:J4337,10,FALSE)</f>
        <v>No</v>
      </c>
      <c r="J2003" s="41" t="str">
        <f>VLOOKUP(A2003,'Medical Examinations'!A2003:J4337,3,FALSE)</f>
        <v>Normal weight</v>
      </c>
      <c r="K2003" s="41" t="str">
        <f>VLOOKUP(A2003,'Medical Examinations'!A2003:J4337,5,FALSE)</f>
        <v>Normal</v>
      </c>
      <c r="L2003" s="42">
        <f>VLOOKUP(Healthcare!A2003,'Hospitalisation Details'!A2003:L4345,6,FALSE)</f>
        <v>35249</v>
      </c>
      <c r="M2003" s="43">
        <f>VLOOKUP(A2003,'Hospitalisation Details'!A2003:L4345,9,FALSE)</f>
        <v>3176.82</v>
      </c>
      <c r="N2003" s="40" t="str">
        <f>VLOOKUP(Healthcare!A2003,'Hospitalisation Details'!A2003:L4345,10,FALSE)</f>
        <v>tier - 2</v>
      </c>
      <c r="O2003" s="41" t="str">
        <f>VLOOKUP(A2003,'Hospitalisation Details'!A2002:L4345,11,FALSE)</f>
        <v>tier - 1</v>
      </c>
      <c r="P2003" s="41" t="str">
        <f>VLOOKUP(A2003,'Hospitalisation Details'!A2002:L4345,12)</f>
        <v>R1012</v>
      </c>
      <c r="Q2003" s="44">
        <f ca="1">VLOOKUP(A2003,'Hospitalisation Details'!A2002:L4345,7,FALSE)</f>
        <v>30</v>
      </c>
    </row>
    <row r="2004" spans="1:17" ht="15.5" x14ac:dyDescent="0.35">
      <c r="A2004" s="29" t="s">
        <v>361</v>
      </c>
      <c r="B2004" s="30" t="str">
        <f>VLOOKUP(A2004,'Customer Names'!A2004:E4338,3,FALSE)</f>
        <v>Altman</v>
      </c>
      <c r="C2004" s="31">
        <f>VLOOKUP(A2004,'Medical Examinations'!A2004:J4338,2,FALSE)</f>
        <v>22.23</v>
      </c>
      <c r="D2004" s="30">
        <f>VLOOKUP(A2004,'Medical Examinations'!A2004:J4338,4,FALSE)</f>
        <v>6.09</v>
      </c>
      <c r="E2004" s="32" t="str">
        <f>VLOOKUP(A2004,'Medical Examinations'!A2004:J4338,6,FALSE)</f>
        <v>Yes</v>
      </c>
      <c r="F2004" s="33" t="str">
        <f>VLOOKUP(A2004,'Medical Examinations'!A2004:J4338,7,FALSE)</f>
        <v>No</v>
      </c>
      <c r="G2004" s="33" t="str">
        <f>VLOOKUP(A2004,'Medical Examinations'!A2004:J4338,8,FALSE)</f>
        <v>No</v>
      </c>
      <c r="H2004" s="33">
        <f>VLOOKUP(A2004,'Medical Examinations'!A2004:J4338,9,FALSE)</f>
        <v>0</v>
      </c>
      <c r="I2004" s="33" t="str">
        <f>VLOOKUP(A2004,'Medical Examinations'!A2004:J4338,10,FALSE)</f>
        <v>No</v>
      </c>
      <c r="J2004" s="33" t="str">
        <f>VLOOKUP(A2004,'Medical Examinations'!A2004:J4338,3,FALSE)</f>
        <v>Normal weight</v>
      </c>
      <c r="K2004" s="33" t="str">
        <f>VLOOKUP(A2004,'Medical Examinations'!A2004:J4338,5,FALSE)</f>
        <v>Prediabetese</v>
      </c>
      <c r="L2004" s="34">
        <f>VLOOKUP(Healthcare!A2004,'Hospitalisation Details'!A2004:L4346,6,FALSE)</f>
        <v>35291</v>
      </c>
      <c r="M2004" s="35">
        <f>VLOOKUP(A2004,'Hospitalisation Details'!A2004:L4346,9,FALSE)</f>
        <v>3176.29</v>
      </c>
      <c r="N2004" s="32" t="str">
        <f>VLOOKUP(Healthcare!A2004,'Hospitalisation Details'!A2004:L4346,10,FALSE)</f>
        <v>tier - 2</v>
      </c>
      <c r="O2004" s="33" t="str">
        <f>VLOOKUP(A2004,'Hospitalisation Details'!A2003:L4346,11,FALSE)</f>
        <v>tier - 2</v>
      </c>
      <c r="P2004" s="33" t="str">
        <f>VLOOKUP(A2004,'Hospitalisation Details'!A2003:L4346,12)</f>
        <v>R1012</v>
      </c>
      <c r="Q2004" s="36">
        <f ca="1">VLOOKUP(A2004,'Hospitalisation Details'!A2003:L4346,7,FALSE)</f>
        <v>30</v>
      </c>
    </row>
    <row r="2005" spans="1:17" ht="15.5" x14ac:dyDescent="0.35">
      <c r="A2005" s="37" t="s">
        <v>360</v>
      </c>
      <c r="B2005" s="38" t="str">
        <f>VLOOKUP(A2005,'Customer Names'!A2005:E4339,3,FALSE)</f>
        <v>Demchko</v>
      </c>
      <c r="C2005" s="39">
        <f>VLOOKUP(A2005,'Medical Examinations'!A2005:J4339,2,FALSE)</f>
        <v>33.4</v>
      </c>
      <c r="D2005" s="38">
        <f>VLOOKUP(A2005,'Medical Examinations'!A2005:J4339,4,FALSE)</f>
        <v>5.51</v>
      </c>
      <c r="E2005" s="40" t="str">
        <f>VLOOKUP(A2005,'Medical Examinations'!A2005:J4339,6,FALSE)</f>
        <v>No</v>
      </c>
      <c r="F2005" s="41" t="str">
        <f>VLOOKUP(A2005,'Medical Examinations'!A2005:J4339,7,FALSE)</f>
        <v>No</v>
      </c>
      <c r="G2005" s="41" t="str">
        <f>VLOOKUP(A2005,'Medical Examinations'!A2005:J4339,8,FALSE)</f>
        <v>No</v>
      </c>
      <c r="H2005" s="41">
        <f>VLOOKUP(A2005,'Medical Examinations'!A2005:J4339,9,FALSE)</f>
        <v>0</v>
      </c>
      <c r="I2005" s="41" t="str">
        <f>VLOOKUP(A2005,'Medical Examinations'!A2005:J4339,10,FALSE)</f>
        <v>No</v>
      </c>
      <c r="J2005" s="41" t="str">
        <f>VLOOKUP(A2005,'Medical Examinations'!A2005:J4339,3,FALSE)</f>
        <v>Obesity</v>
      </c>
      <c r="K2005" s="41" t="str">
        <f>VLOOKUP(A2005,'Medical Examinations'!A2005:J4339,5,FALSE)</f>
        <v>Normal</v>
      </c>
      <c r="L2005" s="42">
        <f>VLOOKUP(Healthcare!A2005,'Hospitalisation Details'!A2005:L4347,6,FALSE)</f>
        <v>34521</v>
      </c>
      <c r="M2005" s="43">
        <f>VLOOKUP(A2005,'Hospitalisation Details'!A2005:L4347,9,FALSE)</f>
        <v>3172.02</v>
      </c>
      <c r="N2005" s="40" t="str">
        <f>VLOOKUP(Healthcare!A2005,'Hospitalisation Details'!A2005:L4347,10,FALSE)</f>
        <v>tier - 2</v>
      </c>
      <c r="O2005" s="41" t="str">
        <f>VLOOKUP(A2005,'Hospitalisation Details'!A2004:L4347,11,FALSE)</f>
        <v>tier - 1</v>
      </c>
      <c r="P2005" s="41" t="str">
        <f>VLOOKUP(A2005,'Hospitalisation Details'!A2004:L4347,12)</f>
        <v>R1011</v>
      </c>
      <c r="Q2005" s="44">
        <f ca="1">VLOOKUP(A2005,'Hospitalisation Details'!A2004:L4347,7,FALSE)</f>
        <v>32</v>
      </c>
    </row>
    <row r="2006" spans="1:17" ht="15.5" x14ac:dyDescent="0.35">
      <c r="A2006" s="29" t="s">
        <v>359</v>
      </c>
      <c r="B2006" s="30" t="str">
        <f>VLOOKUP(A2006,'Customer Names'!A2006:E4340,3,FALSE)</f>
        <v>Wild</v>
      </c>
      <c r="C2006" s="31">
        <f>VLOOKUP(A2006,'Medical Examinations'!A2006:J4340,2,FALSE)</f>
        <v>33.11</v>
      </c>
      <c r="D2006" s="30">
        <f>VLOOKUP(A2006,'Medical Examinations'!A2006:J4340,4,FALSE)</f>
        <v>5.63</v>
      </c>
      <c r="E2006" s="32" t="str">
        <f>VLOOKUP(A2006,'Medical Examinations'!A2006:J4340,6,FALSE)</f>
        <v>No</v>
      </c>
      <c r="F2006" s="33" t="str">
        <f>VLOOKUP(A2006,'Medical Examinations'!A2006:J4340,7,FALSE)</f>
        <v>No</v>
      </c>
      <c r="G2006" s="33" t="str">
        <f>VLOOKUP(A2006,'Medical Examinations'!A2006:J4340,8,FALSE)</f>
        <v>No</v>
      </c>
      <c r="H2006" s="33">
        <f>VLOOKUP(A2006,'Medical Examinations'!A2006:J4340,9,FALSE)</f>
        <v>0</v>
      </c>
      <c r="I2006" s="33" t="str">
        <f>VLOOKUP(A2006,'Medical Examinations'!A2006:J4340,10,FALSE)</f>
        <v>No</v>
      </c>
      <c r="J2006" s="33" t="str">
        <f>VLOOKUP(A2006,'Medical Examinations'!A2006:J4340,3,FALSE)</f>
        <v>Obesity</v>
      </c>
      <c r="K2006" s="33" t="str">
        <f>VLOOKUP(A2006,'Medical Examinations'!A2006:J4340,5,FALSE)</f>
        <v>Normal</v>
      </c>
      <c r="L2006" s="34">
        <f>VLOOKUP(Healthcare!A2006,'Hospitalisation Details'!A2006:L4348,6,FALSE)</f>
        <v>34632</v>
      </c>
      <c r="M2006" s="35">
        <f>VLOOKUP(A2006,'Hospitalisation Details'!A2006:L4348,9,FALSE)</f>
        <v>3171.61</v>
      </c>
      <c r="N2006" s="32" t="str">
        <f>VLOOKUP(Healthcare!A2006,'Hospitalisation Details'!A2006:L4348,10,FALSE)</f>
        <v>tier - 2</v>
      </c>
      <c r="O2006" s="33" t="str">
        <f>VLOOKUP(A2006,'Hospitalisation Details'!A2005:L4348,11,FALSE)</f>
        <v>tier - 3</v>
      </c>
      <c r="P2006" s="33" t="str">
        <f>VLOOKUP(A2006,'Hospitalisation Details'!A2005:L4348,12)</f>
        <v>R1013</v>
      </c>
      <c r="Q2006" s="36">
        <f ca="1">VLOOKUP(A2006,'Hospitalisation Details'!A2005:L4348,7,FALSE)</f>
        <v>31</v>
      </c>
    </row>
    <row r="2007" spans="1:17" ht="15.5" x14ac:dyDescent="0.35">
      <c r="A2007" s="37" t="s">
        <v>358</v>
      </c>
      <c r="B2007" s="38" t="str">
        <f>VLOOKUP(A2007,'Customer Names'!A2007:E4341,3,FALSE)</f>
        <v>Betts</v>
      </c>
      <c r="C2007" s="39">
        <f>VLOOKUP(A2007,'Medical Examinations'!A2007:J4341,2,FALSE)</f>
        <v>16.815000000000001</v>
      </c>
      <c r="D2007" s="38">
        <f>VLOOKUP(A2007,'Medical Examinations'!A2007:J4341,4,FALSE)</f>
        <v>5.29</v>
      </c>
      <c r="E2007" s="40" t="str">
        <f>VLOOKUP(A2007,'Medical Examinations'!A2007:J4341,6,FALSE)</f>
        <v>Yes</v>
      </c>
      <c r="F2007" s="41" t="str">
        <f>VLOOKUP(A2007,'Medical Examinations'!A2007:J4341,7,FALSE)</f>
        <v>No</v>
      </c>
      <c r="G2007" s="41" t="str">
        <f>VLOOKUP(A2007,'Medical Examinations'!A2007:J4341,8,FALSE)</f>
        <v>No</v>
      </c>
      <c r="H2007" s="41">
        <f>VLOOKUP(A2007,'Medical Examinations'!A2007:J4341,9,FALSE)</f>
        <v>0</v>
      </c>
      <c r="I2007" s="41" t="str">
        <f>VLOOKUP(A2007,'Medical Examinations'!A2007:J4341,10,FALSE)</f>
        <v>No</v>
      </c>
      <c r="J2007" s="41" t="str">
        <f>VLOOKUP(A2007,'Medical Examinations'!A2007:J4341,3,FALSE)</f>
        <v>Underweight</v>
      </c>
      <c r="K2007" s="41" t="str">
        <f>VLOOKUP(A2007,'Medical Examinations'!A2007:J4341,5,FALSE)</f>
        <v>Normal</v>
      </c>
      <c r="L2007" s="42">
        <f>VLOOKUP(Healthcare!A2007,'Hospitalisation Details'!A2007:L4349,6,FALSE)</f>
        <v>37132</v>
      </c>
      <c r="M2007" s="43">
        <f>VLOOKUP(A2007,'Hospitalisation Details'!A2007:L4349,9,FALSE)</f>
        <v>3167.46</v>
      </c>
      <c r="N2007" s="40" t="str">
        <f>VLOOKUP(Healthcare!A2007,'Hospitalisation Details'!A2007:L4349,10,FALSE)</f>
        <v>tier - 2</v>
      </c>
      <c r="O2007" s="41" t="str">
        <f>VLOOKUP(A2007,'Hospitalisation Details'!A2006:L4349,11,FALSE)</f>
        <v>tier - 3</v>
      </c>
      <c r="P2007" s="41" t="str">
        <f>VLOOKUP(A2007,'Hospitalisation Details'!A2006:L4349,12)</f>
        <v>R1024</v>
      </c>
      <c r="Q2007" s="44">
        <f ca="1">VLOOKUP(A2007,'Hospitalisation Details'!A2006:L4349,7,FALSE)</f>
        <v>25</v>
      </c>
    </row>
    <row r="2008" spans="1:17" ht="15.5" x14ac:dyDescent="0.35">
      <c r="A2008" s="29" t="s">
        <v>357</v>
      </c>
      <c r="B2008" s="30" t="str">
        <f>VLOOKUP(A2008,'Customer Names'!A2008:E4342,3,FALSE)</f>
        <v>Martin</v>
      </c>
      <c r="C2008" s="31">
        <f>VLOOKUP(A2008,'Medical Examinations'!A2008:J4342,2,FALSE)</f>
        <v>25.61</v>
      </c>
      <c r="D2008" s="30">
        <f>VLOOKUP(A2008,'Medical Examinations'!A2008:J4342,4,FALSE)</f>
        <v>4</v>
      </c>
      <c r="E2008" s="32" t="str">
        <f>VLOOKUP(A2008,'Medical Examinations'!A2008:J4342,6,FALSE)</f>
        <v>No</v>
      </c>
      <c r="F2008" s="33" t="str">
        <f>VLOOKUP(A2008,'Medical Examinations'!A2008:J4342,7,FALSE)</f>
        <v>No</v>
      </c>
      <c r="G2008" s="33" t="str">
        <f>VLOOKUP(A2008,'Medical Examinations'!A2008:J4342,8,FALSE)</f>
        <v>Yes</v>
      </c>
      <c r="H2008" s="33">
        <f>VLOOKUP(A2008,'Medical Examinations'!A2008:J4342,9,FALSE)</f>
        <v>1</v>
      </c>
      <c r="I2008" s="33" t="str">
        <f>VLOOKUP(A2008,'Medical Examinations'!A2008:J4342,10,FALSE)</f>
        <v>No</v>
      </c>
      <c r="J2008" s="33" t="str">
        <f>VLOOKUP(A2008,'Medical Examinations'!A2008:J4342,3,FALSE)</f>
        <v>Overweight</v>
      </c>
      <c r="K2008" s="33" t="str">
        <f>VLOOKUP(A2008,'Medical Examinations'!A2008:J4342,5,FALSE)</f>
        <v>Normal</v>
      </c>
      <c r="L2008" s="34">
        <f>VLOOKUP(Healthcare!A2008,'Hospitalisation Details'!A2008:L4350,6,FALSE)</f>
        <v>34237</v>
      </c>
      <c r="M2008" s="35">
        <f>VLOOKUP(A2008,'Hospitalisation Details'!A2008:L4350,9,FALSE)</f>
        <v>3162.02</v>
      </c>
      <c r="N2008" s="32" t="str">
        <f>VLOOKUP(Healthcare!A2008,'Hospitalisation Details'!A2008:L4350,10,FALSE)</f>
        <v>tier - 2</v>
      </c>
      <c r="O2008" s="33" t="str">
        <f>VLOOKUP(A2008,'Hospitalisation Details'!A2007:L4350,11,FALSE)</f>
        <v>tier - 3</v>
      </c>
      <c r="P2008" s="33" t="str">
        <f>VLOOKUP(A2008,'Hospitalisation Details'!A2007:L4350,12)</f>
        <v>R1013</v>
      </c>
      <c r="Q2008" s="36">
        <f ca="1">VLOOKUP(A2008,'Hospitalisation Details'!A2007:L4350,7,FALSE)</f>
        <v>32</v>
      </c>
    </row>
    <row r="2009" spans="1:17" ht="15.5" x14ac:dyDescent="0.35">
      <c r="A2009" s="37" t="s">
        <v>356</v>
      </c>
      <c r="B2009" s="38" t="str">
        <f>VLOOKUP(A2009,'Customer Names'!A2009:E4343,3,FALSE)</f>
        <v>Vandeventer</v>
      </c>
      <c r="C2009" s="39">
        <f>VLOOKUP(A2009,'Medical Examinations'!A2009:J4343,2,FALSE)</f>
        <v>25.8</v>
      </c>
      <c r="D2009" s="38">
        <f>VLOOKUP(A2009,'Medical Examinations'!A2009:J4343,4,FALSE)</f>
        <v>5.49</v>
      </c>
      <c r="E2009" s="40" t="str">
        <f>VLOOKUP(A2009,'Medical Examinations'!A2009:J4343,6,FALSE)</f>
        <v>No</v>
      </c>
      <c r="F2009" s="41" t="str">
        <f>VLOOKUP(A2009,'Medical Examinations'!A2009:J4343,7,FALSE)</f>
        <v>No</v>
      </c>
      <c r="G2009" s="41" t="str">
        <f>VLOOKUP(A2009,'Medical Examinations'!A2009:J4343,8,FALSE)</f>
        <v>No</v>
      </c>
      <c r="H2009" s="41">
        <f>VLOOKUP(A2009,'Medical Examinations'!A2009:J4343,9,FALSE)</f>
        <v>0</v>
      </c>
      <c r="I2009" s="41" t="str">
        <f>VLOOKUP(A2009,'Medical Examinations'!A2009:J4343,10,FALSE)</f>
        <v>No</v>
      </c>
      <c r="J2009" s="41" t="str">
        <f>VLOOKUP(A2009,'Medical Examinations'!A2009:J4343,3,FALSE)</f>
        <v>Overweight</v>
      </c>
      <c r="K2009" s="41" t="str">
        <f>VLOOKUP(A2009,'Medical Examinations'!A2009:J4343,5,FALSE)</f>
        <v>Normal</v>
      </c>
      <c r="L2009" s="42">
        <f>VLOOKUP(Healthcare!A2009,'Hospitalisation Details'!A2009:L4351,6,FALSE)</f>
        <v>34525</v>
      </c>
      <c r="M2009" s="43">
        <f>VLOOKUP(A2009,'Hospitalisation Details'!A2009:L4351,9,FALSE)</f>
        <v>3161.45</v>
      </c>
      <c r="N2009" s="40" t="str">
        <f>VLOOKUP(Healthcare!A2009,'Hospitalisation Details'!A2009:L4351,10,FALSE)</f>
        <v>tier - 2</v>
      </c>
      <c r="O2009" s="41" t="str">
        <f>VLOOKUP(A2009,'Hospitalisation Details'!A2008:L4351,11,FALSE)</f>
        <v>tier - 1</v>
      </c>
      <c r="P2009" s="41" t="str">
        <f>VLOOKUP(A2009,'Hospitalisation Details'!A2008:L4351,12)</f>
        <v>R1011</v>
      </c>
      <c r="Q2009" s="44">
        <f ca="1">VLOOKUP(A2009,'Hospitalisation Details'!A2008:L4351,7,FALSE)</f>
        <v>32</v>
      </c>
    </row>
    <row r="2010" spans="1:17" ht="15.5" x14ac:dyDescent="0.35">
      <c r="A2010" s="29" t="s">
        <v>355</v>
      </c>
      <c r="B2010" s="30" t="str">
        <f>VLOOKUP(A2010,'Customer Names'!A2010:E4344,3,FALSE)</f>
        <v>Hirano</v>
      </c>
      <c r="C2010" s="31">
        <f>VLOOKUP(A2010,'Medical Examinations'!A2010:J4344,2,FALSE)</f>
        <v>27.39</v>
      </c>
      <c r="D2010" s="30">
        <f>VLOOKUP(A2010,'Medical Examinations'!A2010:J4344,4,FALSE)</f>
        <v>5.34</v>
      </c>
      <c r="E2010" s="32" t="str">
        <f>VLOOKUP(A2010,'Medical Examinations'!A2010:J4344,6,FALSE)</f>
        <v>No</v>
      </c>
      <c r="F2010" s="33" t="str">
        <f>VLOOKUP(A2010,'Medical Examinations'!A2010:J4344,7,FALSE)</f>
        <v>No</v>
      </c>
      <c r="G2010" s="33" t="str">
        <f>VLOOKUP(A2010,'Medical Examinations'!A2010:J4344,8,FALSE)</f>
        <v>No</v>
      </c>
      <c r="H2010" s="33">
        <f>VLOOKUP(A2010,'Medical Examinations'!A2010:J4344,9,FALSE)</f>
        <v>0</v>
      </c>
      <c r="I2010" s="33" t="str">
        <f>VLOOKUP(A2010,'Medical Examinations'!A2010:J4344,10,FALSE)</f>
        <v>No</v>
      </c>
      <c r="J2010" s="33" t="str">
        <f>VLOOKUP(A2010,'Medical Examinations'!A2010:J4344,3,FALSE)</f>
        <v>Overweight</v>
      </c>
      <c r="K2010" s="33" t="str">
        <f>VLOOKUP(A2010,'Medical Examinations'!A2010:J4344,5,FALSE)</f>
        <v>Normal</v>
      </c>
      <c r="L2010" s="34">
        <f>VLOOKUP(Healthcare!A2010,'Hospitalisation Details'!A2010:L4352,6,FALSE)</f>
        <v>36336</v>
      </c>
      <c r="M2010" s="35">
        <f>VLOOKUP(A2010,'Hospitalisation Details'!A2010:L4352,9,FALSE)</f>
        <v>3128.35</v>
      </c>
      <c r="N2010" s="32" t="str">
        <f>VLOOKUP(Healthcare!A2010,'Hospitalisation Details'!A2010:L4352,10,FALSE)</f>
        <v>tier - 2</v>
      </c>
      <c r="O2010" s="33" t="str">
        <f>VLOOKUP(A2010,'Hospitalisation Details'!A2009:L4352,11,FALSE)</f>
        <v>tier - 3</v>
      </c>
      <c r="P2010" s="33" t="str">
        <f>VLOOKUP(A2010,'Hospitalisation Details'!A2009:L4352,12)</f>
        <v>R1021</v>
      </c>
      <c r="Q2010" s="36">
        <f ca="1">VLOOKUP(A2010,'Hospitalisation Details'!A2009:L4352,7,FALSE)</f>
        <v>27</v>
      </c>
    </row>
    <row r="2011" spans="1:17" ht="15.5" x14ac:dyDescent="0.35">
      <c r="A2011" s="37" t="s">
        <v>354</v>
      </c>
      <c r="B2011" s="38" t="str">
        <f>VLOOKUP(A2011,'Customer Names'!A2011:E4345,3,FALSE)</f>
        <v>Davi</v>
      </c>
      <c r="C2011" s="39">
        <f>VLOOKUP(A2011,'Medical Examinations'!A2011:J4345,2,FALSE)</f>
        <v>17.03</v>
      </c>
      <c r="D2011" s="38">
        <f>VLOOKUP(A2011,'Medical Examinations'!A2011:J4345,4,FALSE)</f>
        <v>4.12</v>
      </c>
      <c r="E2011" s="40" t="str">
        <f>VLOOKUP(A2011,'Medical Examinations'!A2011:J4345,6,FALSE)</f>
        <v>No</v>
      </c>
      <c r="F2011" s="41" t="str">
        <f>VLOOKUP(A2011,'Medical Examinations'!A2011:J4345,7,FALSE)</f>
        <v>No</v>
      </c>
      <c r="G2011" s="41" t="str">
        <f>VLOOKUP(A2011,'Medical Examinations'!A2011:J4345,8,FALSE)</f>
        <v>No</v>
      </c>
      <c r="H2011" s="41">
        <f>VLOOKUP(A2011,'Medical Examinations'!A2011:J4345,9,FALSE)</f>
        <v>1</v>
      </c>
      <c r="I2011" s="41" t="str">
        <f>VLOOKUP(A2011,'Medical Examinations'!A2011:J4345,10,FALSE)</f>
        <v>No</v>
      </c>
      <c r="J2011" s="41" t="str">
        <f>VLOOKUP(A2011,'Medical Examinations'!A2011:J4345,3,FALSE)</f>
        <v>Underweight</v>
      </c>
      <c r="K2011" s="41" t="str">
        <f>VLOOKUP(A2011,'Medical Examinations'!A2011:J4345,5,FALSE)</f>
        <v>Normal</v>
      </c>
      <c r="L2011" s="42">
        <f>VLOOKUP(Healthcare!A2011,'Hospitalisation Details'!A2011:L4353,6,FALSE)</f>
        <v>35643</v>
      </c>
      <c r="M2011" s="43">
        <f>VLOOKUP(A2011,'Hospitalisation Details'!A2011:L4353,9,FALSE)</f>
        <v>3088.06</v>
      </c>
      <c r="N2011" s="40" t="str">
        <f>VLOOKUP(Healthcare!A2011,'Hospitalisation Details'!A2011:L4353,10,FALSE)</f>
        <v>tier - 2</v>
      </c>
      <c r="O2011" s="41" t="str">
        <f>VLOOKUP(A2011,'Hospitalisation Details'!A2010:L4353,11,FALSE)</f>
        <v>tier - 2</v>
      </c>
      <c r="P2011" s="41" t="str">
        <f>VLOOKUP(A2011,'Hospitalisation Details'!A2010:L4353,12)</f>
        <v>R1013</v>
      </c>
      <c r="Q2011" s="44">
        <f ca="1">VLOOKUP(A2011,'Hospitalisation Details'!A2010:L4353,7,FALSE)</f>
        <v>29</v>
      </c>
    </row>
    <row r="2012" spans="1:17" ht="15.5" x14ac:dyDescent="0.35">
      <c r="A2012" s="29" t="s">
        <v>353</v>
      </c>
      <c r="B2012" s="30" t="str">
        <f>VLOOKUP(A2012,'Customer Names'!A2012:E4346,3,FALSE)</f>
        <v>Sloan</v>
      </c>
      <c r="C2012" s="31">
        <f>VLOOKUP(A2012,'Medical Examinations'!A2012:J4346,2,FALSE)</f>
        <v>23.75</v>
      </c>
      <c r="D2012" s="30">
        <f>VLOOKUP(A2012,'Medical Examinations'!A2012:J4346,4,FALSE)</f>
        <v>5.49</v>
      </c>
      <c r="E2012" s="32" t="str">
        <f>VLOOKUP(A2012,'Medical Examinations'!A2012:J4346,6,FALSE)</f>
        <v>Yes</v>
      </c>
      <c r="F2012" s="33" t="str">
        <f>VLOOKUP(A2012,'Medical Examinations'!A2012:J4346,7,FALSE)</f>
        <v>No</v>
      </c>
      <c r="G2012" s="33" t="str">
        <f>VLOOKUP(A2012,'Medical Examinations'!A2012:J4346,8,FALSE)</f>
        <v>No</v>
      </c>
      <c r="H2012" s="33">
        <f>VLOOKUP(A2012,'Medical Examinations'!A2012:J4346,9,FALSE)</f>
        <v>0</v>
      </c>
      <c r="I2012" s="33" t="str">
        <f>VLOOKUP(A2012,'Medical Examinations'!A2012:J4346,10,FALSE)</f>
        <v>No</v>
      </c>
      <c r="J2012" s="33" t="str">
        <f>VLOOKUP(A2012,'Medical Examinations'!A2012:J4346,3,FALSE)</f>
        <v>Normal weight</v>
      </c>
      <c r="K2012" s="33" t="str">
        <f>VLOOKUP(A2012,'Medical Examinations'!A2012:J4346,5,FALSE)</f>
        <v>Normal</v>
      </c>
      <c r="L2012" s="34">
        <f>VLOOKUP(Healthcare!A2012,'Hospitalisation Details'!A2012:L4354,6,FALSE)</f>
        <v>37177</v>
      </c>
      <c r="M2012" s="35">
        <f>VLOOKUP(A2012,'Hospitalisation Details'!A2012:L4354,9,FALSE)</f>
        <v>3077.1</v>
      </c>
      <c r="N2012" s="32" t="str">
        <f>VLOOKUP(Healthcare!A2012,'Hospitalisation Details'!A2012:L4354,10,FALSE)</f>
        <v>tier - 2</v>
      </c>
      <c r="O2012" s="33" t="str">
        <f>VLOOKUP(A2012,'Hospitalisation Details'!A2011:L4354,11,FALSE)</f>
        <v>tier - 1</v>
      </c>
      <c r="P2012" s="33" t="str">
        <f>VLOOKUP(A2012,'Hospitalisation Details'!A2011:L4354,12)</f>
        <v>R1012</v>
      </c>
      <c r="Q2012" s="36">
        <f ca="1">VLOOKUP(A2012,'Hospitalisation Details'!A2011:L4354,7,FALSE)</f>
        <v>24</v>
      </c>
    </row>
    <row r="2013" spans="1:17" ht="15.5" x14ac:dyDescent="0.35">
      <c r="A2013" s="37" t="s">
        <v>351</v>
      </c>
      <c r="B2013" s="38" t="str">
        <f>VLOOKUP(A2013,'Customer Names'!A2013:E4347,3,FALSE)</f>
        <v>Homich</v>
      </c>
      <c r="C2013" s="39">
        <f>VLOOKUP(A2013,'Medical Examinations'!A2013:J4347,2,FALSE)</f>
        <v>26.03</v>
      </c>
      <c r="D2013" s="38">
        <f>VLOOKUP(A2013,'Medical Examinations'!A2013:J4347,4,FALSE)</f>
        <v>5.1100000000000003</v>
      </c>
      <c r="E2013" s="40" t="str">
        <f>VLOOKUP(A2013,'Medical Examinations'!A2013:J4347,6,FALSE)</f>
        <v>Yes</v>
      </c>
      <c r="F2013" s="41" t="str">
        <f>VLOOKUP(A2013,'Medical Examinations'!A2013:J4347,7,FALSE)</f>
        <v>No</v>
      </c>
      <c r="G2013" s="41" t="str">
        <f>VLOOKUP(A2013,'Medical Examinations'!A2013:J4347,8,FALSE)</f>
        <v>No</v>
      </c>
      <c r="H2013" s="41">
        <f>VLOOKUP(A2013,'Medical Examinations'!A2013:J4347,9,FALSE)</f>
        <v>1</v>
      </c>
      <c r="I2013" s="41" t="str">
        <f>VLOOKUP(A2013,'Medical Examinations'!A2013:J4347,10,FALSE)</f>
        <v>No</v>
      </c>
      <c r="J2013" s="41" t="str">
        <f>VLOOKUP(A2013,'Medical Examinations'!A2013:J4347,3,FALSE)</f>
        <v>Overweight</v>
      </c>
      <c r="K2013" s="41" t="str">
        <f>VLOOKUP(A2013,'Medical Examinations'!A2013:J4347,5,FALSE)</f>
        <v>Normal</v>
      </c>
      <c r="L2013" s="42">
        <f>VLOOKUP(Healthcare!A2013,'Hospitalisation Details'!A2013:L4355,6,FALSE)</f>
        <v>34952</v>
      </c>
      <c r="M2013" s="43">
        <f>VLOOKUP(A2013,'Hospitalisation Details'!A2013:L4355,9,FALSE)</f>
        <v>3070.81</v>
      </c>
      <c r="N2013" s="40" t="str">
        <f>VLOOKUP(Healthcare!A2013,'Hospitalisation Details'!A2013:L4355,10,FALSE)</f>
        <v>tier - 3</v>
      </c>
      <c r="O2013" s="41" t="str">
        <f>VLOOKUP(A2013,'Hospitalisation Details'!A2012:L4355,11,FALSE)</f>
        <v>tier - 1</v>
      </c>
      <c r="P2013" s="41" t="str">
        <f>VLOOKUP(A2013,'Hospitalisation Details'!A2012:L4355,12)</f>
        <v>R1017</v>
      </c>
      <c r="Q2013" s="44">
        <f ca="1">VLOOKUP(A2013,'Hospitalisation Details'!A2012:L4355,7,FALSE)</f>
        <v>31</v>
      </c>
    </row>
    <row r="2014" spans="1:17" ht="15.5" x14ac:dyDescent="0.35">
      <c r="A2014" s="29" t="s">
        <v>350</v>
      </c>
      <c r="B2014" s="30" t="str">
        <f>VLOOKUP(A2014,'Customer Names'!A2014:E4348,3,FALSE)</f>
        <v>Bell</v>
      </c>
      <c r="C2014" s="31">
        <f>VLOOKUP(A2014,'Medical Examinations'!A2014:J4348,2,FALSE)</f>
        <v>16.079999999999998</v>
      </c>
      <c r="D2014" s="30">
        <f>VLOOKUP(A2014,'Medical Examinations'!A2014:J4348,4,FALSE)</f>
        <v>5.94</v>
      </c>
      <c r="E2014" s="32" t="str">
        <f>VLOOKUP(A2014,'Medical Examinations'!A2014:J4348,6,FALSE)</f>
        <v>No</v>
      </c>
      <c r="F2014" s="33" t="str">
        <f>VLOOKUP(A2014,'Medical Examinations'!A2014:J4348,7,FALSE)</f>
        <v>No</v>
      </c>
      <c r="G2014" s="33" t="str">
        <f>VLOOKUP(A2014,'Medical Examinations'!A2014:J4348,8,FALSE)</f>
        <v>No</v>
      </c>
      <c r="H2014" s="33">
        <f>VLOOKUP(A2014,'Medical Examinations'!A2014:J4348,9,FALSE)</f>
        <v>0</v>
      </c>
      <c r="I2014" s="33" t="str">
        <f>VLOOKUP(A2014,'Medical Examinations'!A2014:J4348,10,FALSE)</f>
        <v>No</v>
      </c>
      <c r="J2014" s="33" t="str">
        <f>VLOOKUP(A2014,'Medical Examinations'!A2014:J4348,3,FALSE)</f>
        <v>Underweight</v>
      </c>
      <c r="K2014" s="33" t="str">
        <f>VLOOKUP(A2014,'Medical Examinations'!A2014:J4348,5,FALSE)</f>
        <v>Prediabetese</v>
      </c>
      <c r="L2014" s="34">
        <f>VLOOKUP(Healthcare!A2014,'Hospitalisation Details'!A2014:L4356,6,FALSE)</f>
        <v>36434</v>
      </c>
      <c r="M2014" s="35">
        <f>VLOOKUP(A2014,'Hospitalisation Details'!A2014:L4356,9,FALSE)</f>
        <v>3065.49</v>
      </c>
      <c r="N2014" s="32" t="str">
        <f>VLOOKUP(Healthcare!A2014,'Hospitalisation Details'!A2014:L4356,10,FALSE)</f>
        <v>tier - 2</v>
      </c>
      <c r="O2014" s="33" t="str">
        <f>VLOOKUP(A2014,'Hospitalisation Details'!A2013:L4356,11,FALSE)</f>
        <v>tier - 1</v>
      </c>
      <c r="P2014" s="33" t="str">
        <f>VLOOKUP(A2014,'Hospitalisation Details'!A2013:L4356,12)</f>
        <v>R1012</v>
      </c>
      <c r="Q2014" s="36">
        <f ca="1">VLOOKUP(A2014,'Hospitalisation Details'!A2013:L4356,7,FALSE)</f>
        <v>26</v>
      </c>
    </row>
    <row r="2015" spans="1:17" ht="15.5" x14ac:dyDescent="0.35">
      <c r="A2015" s="37" t="s">
        <v>349</v>
      </c>
      <c r="B2015" s="38" t="str">
        <f>VLOOKUP(A2015,'Customer Names'!A2015:E4349,3,FALSE)</f>
        <v>Kristjansson</v>
      </c>
      <c r="C2015" s="39">
        <f>VLOOKUP(A2015,'Medical Examinations'!A2015:J4349,2,FALSE)</f>
        <v>30.875</v>
      </c>
      <c r="D2015" s="38">
        <f>VLOOKUP(A2015,'Medical Examinations'!A2015:J4349,4,FALSE)</f>
        <v>5.54</v>
      </c>
      <c r="E2015" s="40" t="str">
        <f>VLOOKUP(A2015,'Medical Examinations'!A2015:J4349,6,FALSE)</f>
        <v>No</v>
      </c>
      <c r="F2015" s="41" t="str">
        <f>VLOOKUP(A2015,'Medical Examinations'!A2015:J4349,7,FALSE)</f>
        <v>No</v>
      </c>
      <c r="G2015" s="41" t="str">
        <f>VLOOKUP(A2015,'Medical Examinations'!A2015:J4349,8,FALSE)</f>
        <v>No</v>
      </c>
      <c r="H2015" s="41">
        <f>VLOOKUP(A2015,'Medical Examinations'!A2015:J4349,9,FALSE)</f>
        <v>0</v>
      </c>
      <c r="I2015" s="41" t="str">
        <f>VLOOKUP(A2015,'Medical Examinations'!A2015:J4349,10,FALSE)</f>
        <v>No</v>
      </c>
      <c r="J2015" s="41" t="str">
        <f>VLOOKUP(A2015,'Medical Examinations'!A2015:J4349,3,FALSE)</f>
        <v>Obesity</v>
      </c>
      <c r="K2015" s="41" t="str">
        <f>VLOOKUP(A2015,'Medical Examinations'!A2015:J4349,5,FALSE)</f>
        <v>Normal</v>
      </c>
      <c r="L2015" s="42">
        <f>VLOOKUP(Healthcare!A2015,'Hospitalisation Details'!A2015:L4357,6,FALSE)</f>
        <v>34603</v>
      </c>
      <c r="M2015" s="43">
        <f>VLOOKUP(A2015,'Hospitalisation Details'!A2015:L4357,9,FALSE)</f>
        <v>3062.51</v>
      </c>
      <c r="N2015" s="40" t="str">
        <f>VLOOKUP(Healthcare!A2015,'Hospitalisation Details'!A2015:L4357,10,FALSE)</f>
        <v>tier - 3</v>
      </c>
      <c r="O2015" s="41" t="str">
        <f>VLOOKUP(A2015,'Hospitalisation Details'!A2014:L4357,11,FALSE)</f>
        <v>tier - 1</v>
      </c>
      <c r="P2015" s="41" t="str">
        <f>VLOOKUP(A2015,'Hospitalisation Details'!A2014:L4357,12)</f>
        <v>R1012</v>
      </c>
      <c r="Q2015" s="44">
        <f ca="1">VLOOKUP(A2015,'Hospitalisation Details'!A2014:L4357,7,FALSE)</f>
        <v>31</v>
      </c>
    </row>
    <row r="2016" spans="1:17" ht="15.5" x14ac:dyDescent="0.35">
      <c r="A2016" s="29" t="s">
        <v>348</v>
      </c>
      <c r="B2016" s="30" t="str">
        <f>VLOOKUP(A2016,'Customer Names'!A2016:E4350,3,FALSE)</f>
        <v>Pitman</v>
      </c>
      <c r="C2016" s="31">
        <f>VLOOKUP(A2016,'Medical Examinations'!A2016:J4350,2,FALSE)</f>
        <v>31.79</v>
      </c>
      <c r="D2016" s="30">
        <f>VLOOKUP(A2016,'Medical Examinations'!A2016:J4350,4,FALSE)</f>
        <v>7.09</v>
      </c>
      <c r="E2016" s="32" t="str">
        <f>VLOOKUP(A2016,'Medical Examinations'!A2016:J4350,6,FALSE)</f>
        <v>No</v>
      </c>
      <c r="F2016" s="33" t="str">
        <f>VLOOKUP(A2016,'Medical Examinations'!A2016:J4350,7,FALSE)</f>
        <v>No</v>
      </c>
      <c r="G2016" s="33" t="str">
        <f>VLOOKUP(A2016,'Medical Examinations'!A2016:J4350,8,FALSE)</f>
        <v>No</v>
      </c>
      <c r="H2016" s="33">
        <f>VLOOKUP(A2016,'Medical Examinations'!A2016:J4350,9,FALSE)</f>
        <v>0</v>
      </c>
      <c r="I2016" s="33" t="str">
        <f>VLOOKUP(A2016,'Medical Examinations'!A2016:J4350,10,FALSE)</f>
        <v>No</v>
      </c>
      <c r="J2016" s="33" t="str">
        <f>VLOOKUP(A2016,'Medical Examinations'!A2016:J4350,3,FALSE)</f>
        <v>Obesity</v>
      </c>
      <c r="K2016" s="33" t="str">
        <f>VLOOKUP(A2016,'Medical Examinations'!A2016:J4350,5,FALSE)</f>
        <v>Diabetese</v>
      </c>
      <c r="L2016" s="34">
        <f>VLOOKUP(Healthcare!A2016,'Hospitalisation Details'!A2016:L4358,6,FALSE)</f>
        <v>37428</v>
      </c>
      <c r="M2016" s="35">
        <f>VLOOKUP(A2016,'Hospitalisation Details'!A2016:L4358,9,FALSE)</f>
        <v>3056.39</v>
      </c>
      <c r="N2016" s="32" t="str">
        <f>VLOOKUP(Healthcare!A2016,'Hospitalisation Details'!A2016:L4358,10,FALSE)</f>
        <v>tier - 2</v>
      </c>
      <c r="O2016" s="33" t="str">
        <f>VLOOKUP(A2016,'Hospitalisation Details'!A2015:L4358,11,FALSE)</f>
        <v>tier - 3</v>
      </c>
      <c r="P2016" s="33" t="str">
        <f>VLOOKUP(A2016,'Hospitalisation Details'!A2015:L4358,12)</f>
        <v>R1013</v>
      </c>
      <c r="Q2016" s="36">
        <f ca="1">VLOOKUP(A2016,'Hospitalisation Details'!A2015:L4358,7,FALSE)</f>
        <v>24</v>
      </c>
    </row>
    <row r="2017" spans="1:17" ht="15.5" x14ac:dyDescent="0.35">
      <c r="A2017" s="37" t="s">
        <v>347</v>
      </c>
      <c r="B2017" s="38" t="str">
        <f>VLOOKUP(A2017,'Customer Names'!A2017:E4351,3,FALSE)</f>
        <v>Curley</v>
      </c>
      <c r="C2017" s="39">
        <f>VLOOKUP(A2017,'Medical Examinations'!A2017:J4351,2,FALSE)</f>
        <v>28.48</v>
      </c>
      <c r="D2017" s="38">
        <f>VLOOKUP(A2017,'Medical Examinations'!A2017:J4351,4,FALSE)</f>
        <v>6.22</v>
      </c>
      <c r="E2017" s="40" t="str">
        <f>VLOOKUP(A2017,'Medical Examinations'!A2017:J4351,6,FALSE)</f>
        <v>Yes</v>
      </c>
      <c r="F2017" s="41" t="str">
        <f>VLOOKUP(A2017,'Medical Examinations'!A2017:J4351,7,FALSE)</f>
        <v>No</v>
      </c>
      <c r="G2017" s="41" t="str">
        <f>VLOOKUP(A2017,'Medical Examinations'!A2017:J4351,8,FALSE)</f>
        <v>Yes</v>
      </c>
      <c r="H2017" s="41">
        <f>VLOOKUP(A2017,'Medical Examinations'!A2017:J4351,9,FALSE)</f>
        <v>1</v>
      </c>
      <c r="I2017" s="41" t="str">
        <f>VLOOKUP(A2017,'Medical Examinations'!A2017:J4351,10,FALSE)</f>
        <v>No</v>
      </c>
      <c r="J2017" s="41" t="str">
        <f>VLOOKUP(A2017,'Medical Examinations'!A2017:J4351,3,FALSE)</f>
        <v>Overweight</v>
      </c>
      <c r="K2017" s="41" t="str">
        <f>VLOOKUP(A2017,'Medical Examinations'!A2017:J4351,5,FALSE)</f>
        <v>Prediabetese</v>
      </c>
      <c r="L2017" s="42">
        <f>VLOOKUP(Healthcare!A2017,'Hospitalisation Details'!A2017:L4359,6,FALSE)</f>
        <v>35786</v>
      </c>
      <c r="M2017" s="43">
        <f>VLOOKUP(A2017,'Hospitalisation Details'!A2017:L4359,9,FALSE)</f>
        <v>3051.73</v>
      </c>
      <c r="N2017" s="40" t="str">
        <f>VLOOKUP(Healthcare!A2017,'Hospitalisation Details'!A2017:L4359,10,FALSE)</f>
        <v>tier - 2</v>
      </c>
      <c r="O2017" s="41" t="str">
        <f>VLOOKUP(A2017,'Hospitalisation Details'!A2016:L4359,11,FALSE)</f>
        <v>tier - 2</v>
      </c>
      <c r="P2017" s="41" t="str">
        <f>VLOOKUP(A2017,'Hospitalisation Details'!A2016:L4359,12)</f>
        <v>R1011</v>
      </c>
      <c r="Q2017" s="44">
        <f ca="1">VLOOKUP(A2017,'Hospitalisation Details'!A2016:L4359,7,FALSE)</f>
        <v>28</v>
      </c>
    </row>
    <row r="2018" spans="1:17" ht="15.5" x14ac:dyDescent="0.35">
      <c r="A2018" s="29" t="s">
        <v>346</v>
      </c>
      <c r="B2018" s="30" t="str">
        <f>VLOOKUP(A2018,'Customer Names'!A2018:E4352,3,FALSE)</f>
        <v>Zimmer</v>
      </c>
      <c r="C2018" s="31">
        <f>VLOOKUP(A2018,'Medical Examinations'!A2018:J4352,2,FALSE)</f>
        <v>26.6</v>
      </c>
      <c r="D2018" s="30">
        <f>VLOOKUP(A2018,'Medical Examinations'!A2018:J4352,4,FALSE)</f>
        <v>4.33</v>
      </c>
      <c r="E2018" s="32" t="str">
        <f>VLOOKUP(A2018,'Medical Examinations'!A2018:J4352,6,FALSE)</f>
        <v>No</v>
      </c>
      <c r="F2018" s="33" t="str">
        <f>VLOOKUP(A2018,'Medical Examinations'!A2018:J4352,7,FALSE)</f>
        <v>No</v>
      </c>
      <c r="G2018" s="33" t="str">
        <f>VLOOKUP(A2018,'Medical Examinations'!A2018:J4352,8,FALSE)</f>
        <v>No</v>
      </c>
      <c r="H2018" s="33">
        <f>VLOOKUP(A2018,'Medical Examinations'!A2018:J4352,9,FALSE)</f>
        <v>1</v>
      </c>
      <c r="I2018" s="33" t="str">
        <f>VLOOKUP(A2018,'Medical Examinations'!A2018:J4352,10,FALSE)</f>
        <v>No</v>
      </c>
      <c r="J2018" s="33" t="str">
        <f>VLOOKUP(A2018,'Medical Examinations'!A2018:J4352,3,FALSE)</f>
        <v>Overweight</v>
      </c>
      <c r="K2018" s="33" t="str">
        <f>VLOOKUP(A2018,'Medical Examinations'!A2018:J4352,5,FALSE)</f>
        <v>Normal</v>
      </c>
      <c r="L2018" s="34">
        <f>VLOOKUP(Healthcare!A2018,'Hospitalisation Details'!A2018:L4360,6,FALSE)</f>
        <v>36016</v>
      </c>
      <c r="M2018" s="35">
        <f>VLOOKUP(A2018,'Hospitalisation Details'!A2018:L4360,9,FALSE)</f>
        <v>3046.06</v>
      </c>
      <c r="N2018" s="32" t="str">
        <f>VLOOKUP(Healthcare!A2018,'Hospitalisation Details'!A2018:L4360,10,FALSE)</f>
        <v>tier - 2</v>
      </c>
      <c r="O2018" s="33" t="str">
        <f>VLOOKUP(A2018,'Hospitalisation Details'!A2017:L4360,11,FALSE)</f>
        <v>tier - 1</v>
      </c>
      <c r="P2018" s="33" t="str">
        <f>VLOOKUP(A2018,'Hospitalisation Details'!A2017:L4360,12)</f>
        <v>R1023</v>
      </c>
      <c r="Q2018" s="36">
        <f ca="1">VLOOKUP(A2018,'Hospitalisation Details'!A2017:L4360,7,FALSE)</f>
        <v>28</v>
      </c>
    </row>
    <row r="2019" spans="1:17" ht="15.5" x14ac:dyDescent="0.35">
      <c r="A2019" s="37" t="s">
        <v>345</v>
      </c>
      <c r="B2019" s="38" t="str">
        <f>VLOOKUP(A2019,'Customer Names'!A2019:E4353,3,FALSE)</f>
        <v>Granski</v>
      </c>
      <c r="C2019" s="39">
        <f>VLOOKUP(A2019,'Medical Examinations'!A2019:J4353,2,FALSE)</f>
        <v>25.27</v>
      </c>
      <c r="D2019" s="38">
        <f>VLOOKUP(A2019,'Medical Examinations'!A2019:J4353,4,FALSE)</f>
        <v>5.83</v>
      </c>
      <c r="E2019" s="40" t="str">
        <f>VLOOKUP(A2019,'Medical Examinations'!A2019:J4353,6,FALSE)</f>
        <v>No</v>
      </c>
      <c r="F2019" s="41" t="str">
        <f>VLOOKUP(A2019,'Medical Examinations'!A2019:J4353,7,FALSE)</f>
        <v>No</v>
      </c>
      <c r="G2019" s="41" t="str">
        <f>VLOOKUP(A2019,'Medical Examinations'!A2019:J4353,8,FALSE)</f>
        <v>No</v>
      </c>
      <c r="H2019" s="41">
        <f>VLOOKUP(A2019,'Medical Examinations'!A2019:J4353,9,FALSE)</f>
        <v>1</v>
      </c>
      <c r="I2019" s="41" t="str">
        <f>VLOOKUP(A2019,'Medical Examinations'!A2019:J4353,10,FALSE)</f>
        <v>No</v>
      </c>
      <c r="J2019" s="41" t="str">
        <f>VLOOKUP(A2019,'Medical Examinations'!A2019:J4353,3,FALSE)</f>
        <v>Overweight</v>
      </c>
      <c r="K2019" s="41" t="str">
        <f>VLOOKUP(A2019,'Medical Examinations'!A2019:J4353,5,FALSE)</f>
        <v>Prediabetese</v>
      </c>
      <c r="L2019" s="42">
        <f>VLOOKUP(Healthcare!A2019,'Hospitalisation Details'!A2019:L4361,6,FALSE)</f>
        <v>36053</v>
      </c>
      <c r="M2019" s="43">
        <f>VLOOKUP(A2019,'Hospitalisation Details'!A2019:L4361,9,FALSE)</f>
        <v>3044.21</v>
      </c>
      <c r="N2019" s="40" t="str">
        <f>VLOOKUP(Healthcare!A2019,'Hospitalisation Details'!A2019:L4361,10,FALSE)</f>
        <v>tier - 2</v>
      </c>
      <c r="O2019" s="41" t="str">
        <f>VLOOKUP(A2019,'Hospitalisation Details'!A2018:L4361,11,FALSE)</f>
        <v>tier - 3</v>
      </c>
      <c r="P2019" s="41" t="str">
        <f>VLOOKUP(A2019,'Hospitalisation Details'!A2018:L4361,12)</f>
        <v>R1024</v>
      </c>
      <c r="Q2019" s="44">
        <f ca="1">VLOOKUP(A2019,'Hospitalisation Details'!A2018:L4361,7,FALSE)</f>
        <v>27</v>
      </c>
    </row>
    <row r="2020" spans="1:17" ht="15.5" x14ac:dyDescent="0.35">
      <c r="A2020" s="29" t="s">
        <v>344</v>
      </c>
      <c r="B2020" s="30" t="str">
        <f>VLOOKUP(A2020,'Customer Names'!A2020:E4354,3,FALSE)</f>
        <v>Dunn</v>
      </c>
      <c r="C2020" s="31">
        <f>VLOOKUP(A2020,'Medical Examinations'!A2020:J4354,2,FALSE)</f>
        <v>34.484999999999999</v>
      </c>
      <c r="D2020" s="30">
        <f>VLOOKUP(A2020,'Medical Examinations'!A2020:J4354,4,FALSE)</f>
        <v>4.7</v>
      </c>
      <c r="E2020" s="32" t="str">
        <f>VLOOKUP(A2020,'Medical Examinations'!A2020:J4354,6,FALSE)</f>
        <v>Yes</v>
      </c>
      <c r="F2020" s="33" t="str">
        <f>VLOOKUP(A2020,'Medical Examinations'!A2020:J4354,7,FALSE)</f>
        <v>No</v>
      </c>
      <c r="G2020" s="33" t="str">
        <f>VLOOKUP(A2020,'Medical Examinations'!A2020:J4354,8,FALSE)</f>
        <v>Yes</v>
      </c>
      <c r="H2020" s="33">
        <f>VLOOKUP(A2020,'Medical Examinations'!A2020:J4354,9,FALSE)</f>
        <v>1</v>
      </c>
      <c r="I2020" s="33" t="str">
        <f>VLOOKUP(A2020,'Medical Examinations'!A2020:J4354,10,FALSE)</f>
        <v>No</v>
      </c>
      <c r="J2020" s="33" t="str">
        <f>VLOOKUP(A2020,'Medical Examinations'!A2020:J4354,3,FALSE)</f>
        <v>Obesity</v>
      </c>
      <c r="K2020" s="33" t="str">
        <f>VLOOKUP(A2020,'Medical Examinations'!A2020:J4354,5,FALSE)</f>
        <v>Normal</v>
      </c>
      <c r="L2020" s="34">
        <f>VLOOKUP(Healthcare!A2020,'Hospitalisation Details'!A2020:L4362,6,FALSE)</f>
        <v>35783</v>
      </c>
      <c r="M2020" s="35">
        <f>VLOOKUP(A2020,'Hospitalisation Details'!A2020:L4362,9,FALSE)</f>
        <v>3021.81</v>
      </c>
      <c r="N2020" s="32" t="str">
        <f>VLOOKUP(Healthcare!A2020,'Hospitalisation Details'!A2020:L4362,10,FALSE)</f>
        <v>tier - 2</v>
      </c>
      <c r="O2020" s="33" t="str">
        <f>VLOOKUP(A2020,'Hospitalisation Details'!A2019:L4362,11,FALSE)</f>
        <v>tier - 3</v>
      </c>
      <c r="P2020" s="33" t="str">
        <f>VLOOKUP(A2020,'Hospitalisation Details'!A2019:L4362,12)</f>
        <v>R1012</v>
      </c>
      <c r="Q2020" s="36">
        <f ca="1">VLOOKUP(A2020,'Hospitalisation Details'!A2019:L4362,7,FALSE)</f>
        <v>28</v>
      </c>
    </row>
    <row r="2021" spans="1:17" ht="15.5" x14ac:dyDescent="0.35">
      <c r="A2021" s="37" t="s">
        <v>343</v>
      </c>
      <c r="B2021" s="38" t="str">
        <f>VLOOKUP(A2021,'Customer Names'!A2021:E4355,3,FALSE)</f>
        <v>Regina</v>
      </c>
      <c r="C2021" s="39">
        <f>VLOOKUP(A2021,'Medical Examinations'!A2021:J4355,2,FALSE)</f>
        <v>15.57</v>
      </c>
      <c r="D2021" s="38">
        <f>VLOOKUP(A2021,'Medical Examinations'!A2021:J4355,4,FALSE)</f>
        <v>4.07</v>
      </c>
      <c r="E2021" s="40" t="str">
        <f>VLOOKUP(A2021,'Medical Examinations'!A2021:J4355,6,FALSE)</f>
        <v>Yes</v>
      </c>
      <c r="F2021" s="41" t="str">
        <f>VLOOKUP(A2021,'Medical Examinations'!A2021:J4355,7,FALSE)</f>
        <v>No</v>
      </c>
      <c r="G2021" s="41" t="str">
        <f>VLOOKUP(A2021,'Medical Examinations'!A2021:J4355,8,FALSE)</f>
        <v>No</v>
      </c>
      <c r="H2021" s="41">
        <f>VLOOKUP(A2021,'Medical Examinations'!A2021:J4355,9,FALSE)</f>
        <v>1</v>
      </c>
      <c r="I2021" s="41" t="str">
        <f>VLOOKUP(A2021,'Medical Examinations'!A2021:J4355,10,FALSE)</f>
        <v>No</v>
      </c>
      <c r="J2021" s="41" t="str">
        <f>VLOOKUP(A2021,'Medical Examinations'!A2021:J4355,3,FALSE)</f>
        <v>Underweight</v>
      </c>
      <c r="K2021" s="41" t="str">
        <f>VLOOKUP(A2021,'Medical Examinations'!A2021:J4355,5,FALSE)</f>
        <v>Normal</v>
      </c>
      <c r="L2021" s="42">
        <f>VLOOKUP(Healthcare!A2021,'Hospitalisation Details'!A2021:L4363,6,FALSE)</f>
        <v>36066</v>
      </c>
      <c r="M2021" s="43">
        <f>VLOOKUP(A2021,'Hospitalisation Details'!A2021:L4363,9,FALSE)</f>
        <v>3018.04</v>
      </c>
      <c r="N2021" s="40" t="str">
        <f>VLOOKUP(Healthcare!A2021,'Hospitalisation Details'!A2021:L4363,10,FALSE)</f>
        <v>tier - 2</v>
      </c>
      <c r="O2021" s="41" t="str">
        <f>VLOOKUP(A2021,'Hospitalisation Details'!A2020:L4363,11,FALSE)</f>
        <v>tier - 2</v>
      </c>
      <c r="P2021" s="41" t="str">
        <f>VLOOKUP(A2021,'Hospitalisation Details'!A2020:L4363,12)</f>
        <v>R1012</v>
      </c>
      <c r="Q2021" s="44">
        <f ca="1">VLOOKUP(A2021,'Hospitalisation Details'!A2020:L4363,7,FALSE)</f>
        <v>27</v>
      </c>
    </row>
    <row r="2022" spans="1:17" ht="15.5" x14ac:dyDescent="0.35">
      <c r="A2022" s="29" t="s">
        <v>342</v>
      </c>
      <c r="B2022" s="30" t="str">
        <f>VLOOKUP(A2022,'Customer Names'!A2022:E4356,3,FALSE)</f>
        <v>O'Connor</v>
      </c>
      <c r="C2022" s="31">
        <f>VLOOKUP(A2022,'Medical Examinations'!A2022:J4356,2,FALSE)</f>
        <v>30.36</v>
      </c>
      <c r="D2022" s="30">
        <f>VLOOKUP(A2022,'Medical Examinations'!A2022:J4356,4,FALSE)</f>
        <v>9.39</v>
      </c>
      <c r="E2022" s="32" t="str">
        <f>VLOOKUP(A2022,'Medical Examinations'!A2022:J4356,6,FALSE)</f>
        <v>No</v>
      </c>
      <c r="F2022" s="33" t="str">
        <f>VLOOKUP(A2022,'Medical Examinations'!A2022:J4356,7,FALSE)</f>
        <v>No</v>
      </c>
      <c r="G2022" s="33" t="str">
        <f>VLOOKUP(A2022,'Medical Examinations'!A2022:J4356,8,FALSE)</f>
        <v>No</v>
      </c>
      <c r="H2022" s="33">
        <f>VLOOKUP(A2022,'Medical Examinations'!A2022:J4356,9,FALSE)</f>
        <v>0</v>
      </c>
      <c r="I2022" s="33" t="str">
        <f>VLOOKUP(A2022,'Medical Examinations'!A2022:J4356,10,FALSE)</f>
        <v>No</v>
      </c>
      <c r="J2022" s="33" t="str">
        <f>VLOOKUP(A2022,'Medical Examinations'!A2022:J4356,3,FALSE)</f>
        <v>Obesity</v>
      </c>
      <c r="K2022" s="33" t="str">
        <f>VLOOKUP(A2022,'Medical Examinations'!A2022:J4356,5,FALSE)</f>
        <v>Diabetese</v>
      </c>
      <c r="L2022" s="34">
        <f>VLOOKUP(Healthcare!A2022,'Hospitalisation Details'!A2022:L4364,6,FALSE)</f>
        <v>37605</v>
      </c>
      <c r="M2022" s="35">
        <f>VLOOKUP(A2022,'Hospitalisation Details'!A2022:L4364,9,FALSE)</f>
        <v>3012.22</v>
      </c>
      <c r="N2022" s="32" t="str">
        <f>VLOOKUP(Healthcare!A2022,'Hospitalisation Details'!A2022:L4364,10,FALSE)</f>
        <v>tier - 2</v>
      </c>
      <c r="O2022" s="33" t="str">
        <f>VLOOKUP(A2022,'Hospitalisation Details'!A2021:L4364,11,FALSE)</f>
        <v>tier - 3</v>
      </c>
      <c r="P2022" s="33" t="str">
        <f>VLOOKUP(A2022,'Hospitalisation Details'!A2021:L4364,12)</f>
        <v>R1012</v>
      </c>
      <c r="Q2022" s="36">
        <f ca="1">VLOOKUP(A2022,'Hospitalisation Details'!A2021:L4364,7,FALSE)</f>
        <v>23</v>
      </c>
    </row>
    <row r="2023" spans="1:17" ht="15.5" x14ac:dyDescent="0.35">
      <c r="A2023" s="37" t="s">
        <v>341</v>
      </c>
      <c r="B2023" s="38" t="str">
        <f>VLOOKUP(A2023,'Customer Names'!A2023:E4357,3,FALSE)</f>
        <v>Howe</v>
      </c>
      <c r="C2023" s="39">
        <f>VLOOKUP(A2023,'Medical Examinations'!A2023:J4357,2,FALSE)</f>
        <v>19.37</v>
      </c>
      <c r="D2023" s="38">
        <f>VLOOKUP(A2023,'Medical Examinations'!A2023:J4357,4,FALSE)</f>
        <v>4.18</v>
      </c>
      <c r="E2023" s="40" t="str">
        <f>VLOOKUP(A2023,'Medical Examinations'!A2023:J4357,6,FALSE)</f>
        <v>No</v>
      </c>
      <c r="F2023" s="41" t="str">
        <f>VLOOKUP(A2023,'Medical Examinations'!A2023:J4357,7,FALSE)</f>
        <v>No</v>
      </c>
      <c r="G2023" s="41" t="str">
        <f>VLOOKUP(A2023,'Medical Examinations'!A2023:J4357,8,FALSE)</f>
        <v>No</v>
      </c>
      <c r="H2023" s="41">
        <f>VLOOKUP(A2023,'Medical Examinations'!A2023:J4357,9,FALSE)</f>
        <v>0</v>
      </c>
      <c r="I2023" s="41" t="str">
        <f>VLOOKUP(A2023,'Medical Examinations'!A2023:J4357,10,FALSE)</f>
        <v>No</v>
      </c>
      <c r="J2023" s="41" t="str">
        <f>VLOOKUP(A2023,'Medical Examinations'!A2023:J4357,3,FALSE)</f>
        <v>Normal weight</v>
      </c>
      <c r="K2023" s="41" t="str">
        <f>VLOOKUP(A2023,'Medical Examinations'!A2023:J4357,5,FALSE)</f>
        <v>Normal</v>
      </c>
      <c r="L2023" s="42">
        <f>VLOOKUP(Healthcare!A2023,'Hospitalisation Details'!A2023:L4365,6,FALSE)</f>
        <v>33562</v>
      </c>
      <c r="M2023" s="43">
        <f>VLOOKUP(A2023,'Hospitalisation Details'!A2023:L4365,9,FALSE)</f>
        <v>2985.67</v>
      </c>
      <c r="N2023" s="40" t="str">
        <f>VLOOKUP(Healthcare!A2023,'Hospitalisation Details'!A2023:L4365,10,FALSE)</f>
        <v>tier - 2</v>
      </c>
      <c r="O2023" s="41" t="str">
        <f>VLOOKUP(A2023,'Hospitalisation Details'!A2022:L4365,11,FALSE)</f>
        <v>tier - 2</v>
      </c>
      <c r="P2023" s="41" t="str">
        <f>VLOOKUP(A2023,'Hospitalisation Details'!A2022:L4365,12)</f>
        <v>R1013</v>
      </c>
      <c r="Q2023" s="44">
        <f ca="1">VLOOKUP(A2023,'Hospitalisation Details'!A2022:L4365,7,FALSE)</f>
        <v>34</v>
      </c>
    </row>
    <row r="2024" spans="1:17" ht="15.5" x14ac:dyDescent="0.35">
      <c r="A2024" s="29" t="s">
        <v>340</v>
      </c>
      <c r="B2024" s="30" t="str">
        <f>VLOOKUP(A2024,'Customer Names'!A2024:E4358,3,FALSE)</f>
        <v>Atwater</v>
      </c>
      <c r="C2024" s="31">
        <f>VLOOKUP(A2024,'Medical Examinations'!A2024:J4358,2,FALSE)</f>
        <v>16.71</v>
      </c>
      <c r="D2024" s="30">
        <f>VLOOKUP(A2024,'Medical Examinations'!A2024:J4358,4,FALSE)</f>
        <v>4.18</v>
      </c>
      <c r="E2024" s="32" t="str">
        <f>VLOOKUP(A2024,'Medical Examinations'!A2024:J4358,6,FALSE)</f>
        <v>No</v>
      </c>
      <c r="F2024" s="33" t="str">
        <f>VLOOKUP(A2024,'Medical Examinations'!A2024:J4358,7,FALSE)</f>
        <v>No</v>
      </c>
      <c r="G2024" s="33" t="str">
        <f>VLOOKUP(A2024,'Medical Examinations'!A2024:J4358,8,FALSE)</f>
        <v>No</v>
      </c>
      <c r="H2024" s="33">
        <f>VLOOKUP(A2024,'Medical Examinations'!A2024:J4358,9,FALSE)</f>
        <v>1</v>
      </c>
      <c r="I2024" s="33" t="str">
        <f>VLOOKUP(A2024,'Medical Examinations'!A2024:J4358,10,FALSE)</f>
        <v>No</v>
      </c>
      <c r="J2024" s="33" t="str">
        <f>VLOOKUP(A2024,'Medical Examinations'!A2024:J4358,3,FALSE)</f>
        <v>Underweight</v>
      </c>
      <c r="K2024" s="33" t="str">
        <f>VLOOKUP(A2024,'Medical Examinations'!A2024:J4358,5,FALSE)</f>
        <v>Normal</v>
      </c>
      <c r="L2024" s="34">
        <f>VLOOKUP(Healthcare!A2024,'Hospitalisation Details'!A2024:L4366,6,FALSE)</f>
        <v>35599</v>
      </c>
      <c r="M2024" s="35">
        <f>VLOOKUP(A2024,'Hospitalisation Details'!A2024:L4366,9,FALSE)</f>
        <v>2979.52</v>
      </c>
      <c r="N2024" s="32" t="str">
        <f>VLOOKUP(Healthcare!A2024,'Hospitalisation Details'!A2024:L4366,10,FALSE)</f>
        <v>tier - 2</v>
      </c>
      <c r="O2024" s="33" t="str">
        <f>VLOOKUP(A2024,'Hospitalisation Details'!A2023:L4366,11,FALSE)</f>
        <v>tier - 3</v>
      </c>
      <c r="P2024" s="33" t="str">
        <f>VLOOKUP(A2024,'Hospitalisation Details'!A2023:L4366,12)</f>
        <v>R1013</v>
      </c>
      <c r="Q2024" s="36">
        <f ca="1">VLOOKUP(A2024,'Hospitalisation Details'!A2023:L4366,7,FALSE)</f>
        <v>29</v>
      </c>
    </row>
    <row r="2025" spans="1:17" ht="15.5" x14ac:dyDescent="0.35">
      <c r="A2025" s="37" t="s">
        <v>339</v>
      </c>
      <c r="B2025" s="38" t="str">
        <f>VLOOKUP(A2025,'Customer Names'!A2025:E4359,3,FALSE)</f>
        <v>Gurganus</v>
      </c>
      <c r="C2025" s="39">
        <f>VLOOKUP(A2025,'Medical Examinations'!A2025:J4359,2,FALSE)</f>
        <v>24.1</v>
      </c>
      <c r="D2025" s="38">
        <f>VLOOKUP(A2025,'Medical Examinations'!A2025:J4359,4,FALSE)</f>
        <v>4.4000000000000004</v>
      </c>
      <c r="E2025" s="40" t="str">
        <f>VLOOKUP(A2025,'Medical Examinations'!A2025:J4359,6,FALSE)</f>
        <v>Yes</v>
      </c>
      <c r="F2025" s="41" t="str">
        <f>VLOOKUP(A2025,'Medical Examinations'!A2025:J4359,7,FALSE)</f>
        <v>No</v>
      </c>
      <c r="G2025" s="41" t="str">
        <f>VLOOKUP(A2025,'Medical Examinations'!A2025:J4359,8,FALSE)</f>
        <v>No</v>
      </c>
      <c r="H2025" s="41">
        <f>VLOOKUP(A2025,'Medical Examinations'!A2025:J4359,9,FALSE)</f>
        <v>1</v>
      </c>
      <c r="I2025" s="41" t="str">
        <f>VLOOKUP(A2025,'Medical Examinations'!A2025:J4359,10,FALSE)</f>
        <v>No</v>
      </c>
      <c r="J2025" s="41" t="str">
        <f>VLOOKUP(A2025,'Medical Examinations'!A2025:J4359,3,FALSE)</f>
        <v>Normal weight</v>
      </c>
      <c r="K2025" s="41" t="str">
        <f>VLOOKUP(A2025,'Medical Examinations'!A2025:J4359,5,FALSE)</f>
        <v>Normal</v>
      </c>
      <c r="L2025" s="42">
        <f>VLOOKUP(Healthcare!A2025,'Hospitalisation Details'!A2025:L4367,6,FALSE)</f>
        <v>34966</v>
      </c>
      <c r="M2025" s="43">
        <f>VLOOKUP(A2025,'Hospitalisation Details'!A2025:L4367,9,FALSE)</f>
        <v>2974.13</v>
      </c>
      <c r="N2025" s="40" t="str">
        <f>VLOOKUP(Healthcare!A2025,'Hospitalisation Details'!A2025:L4367,10,FALSE)</f>
        <v>tier - 2</v>
      </c>
      <c r="O2025" s="41" t="str">
        <f>VLOOKUP(A2025,'Hospitalisation Details'!A2024:L4367,11,FALSE)</f>
        <v>tier - 1</v>
      </c>
      <c r="P2025" s="41" t="str">
        <f>VLOOKUP(A2025,'Hospitalisation Details'!A2024:L4367,12)</f>
        <v>R1011</v>
      </c>
      <c r="Q2025" s="44">
        <f ca="1">VLOOKUP(A2025,'Hospitalisation Details'!A2024:L4367,7,FALSE)</f>
        <v>30</v>
      </c>
    </row>
    <row r="2026" spans="1:17" ht="15.5" x14ac:dyDescent="0.35">
      <c r="A2026" s="29" t="s">
        <v>338</v>
      </c>
      <c r="B2026" s="30" t="str">
        <f>VLOOKUP(A2026,'Customer Names'!A2026:E4360,3,FALSE)</f>
        <v>Holden</v>
      </c>
      <c r="C2026" s="31">
        <f>VLOOKUP(A2026,'Medical Examinations'!A2026:J4360,2,FALSE)</f>
        <v>29.77</v>
      </c>
      <c r="D2026" s="30">
        <f>VLOOKUP(A2026,'Medical Examinations'!A2026:J4360,4,FALSE)</f>
        <v>9.9</v>
      </c>
      <c r="E2026" s="32" t="str">
        <f>VLOOKUP(A2026,'Medical Examinations'!A2026:J4360,6,FALSE)</f>
        <v>No</v>
      </c>
      <c r="F2026" s="33" t="str">
        <f>VLOOKUP(A2026,'Medical Examinations'!A2026:J4360,7,FALSE)</f>
        <v>No</v>
      </c>
      <c r="G2026" s="33" t="str">
        <f>VLOOKUP(A2026,'Medical Examinations'!A2026:J4360,8,FALSE)</f>
        <v>No</v>
      </c>
      <c r="H2026" s="33">
        <f>VLOOKUP(A2026,'Medical Examinations'!A2026:J4360,9,FALSE)</f>
        <v>0</v>
      </c>
      <c r="I2026" s="33" t="str">
        <f>VLOOKUP(A2026,'Medical Examinations'!A2026:J4360,10,FALSE)</f>
        <v>No</v>
      </c>
      <c r="J2026" s="33" t="str">
        <f>VLOOKUP(A2026,'Medical Examinations'!A2026:J4360,3,FALSE)</f>
        <v>Overweight</v>
      </c>
      <c r="K2026" s="33" t="str">
        <f>VLOOKUP(A2026,'Medical Examinations'!A2026:J4360,5,FALSE)</f>
        <v>Diabetese</v>
      </c>
      <c r="L2026" s="34">
        <f>VLOOKUP(Healthcare!A2026,'Hospitalisation Details'!A2026:L4368,6,FALSE)</f>
        <v>37529</v>
      </c>
      <c r="M2026" s="35">
        <f>VLOOKUP(A2026,'Hospitalisation Details'!A2026:L4368,9,FALSE)</f>
        <v>2943.41</v>
      </c>
      <c r="N2026" s="32" t="str">
        <f>VLOOKUP(Healthcare!A2026,'Hospitalisation Details'!A2026:L4368,10,FALSE)</f>
        <v>tier - 2</v>
      </c>
      <c r="O2026" s="33" t="str">
        <f>VLOOKUP(A2026,'Hospitalisation Details'!A2025:L4368,11,FALSE)</f>
        <v>tier - 3</v>
      </c>
      <c r="P2026" s="33" t="str">
        <f>VLOOKUP(A2026,'Hospitalisation Details'!A2025:L4368,12)</f>
        <v>R1012</v>
      </c>
      <c r="Q2026" s="36">
        <f ca="1">VLOOKUP(A2026,'Hospitalisation Details'!A2025:L4368,7,FALSE)</f>
        <v>23</v>
      </c>
    </row>
    <row r="2027" spans="1:17" ht="15.5" x14ac:dyDescent="0.35">
      <c r="A2027" s="37" t="s">
        <v>337</v>
      </c>
      <c r="B2027" s="38" t="str">
        <f>VLOOKUP(A2027,'Customer Names'!A2027:E4361,3,FALSE)</f>
        <v>Parton</v>
      </c>
      <c r="C2027" s="39">
        <f>VLOOKUP(A2027,'Medical Examinations'!A2027:J4361,2,FALSE)</f>
        <v>46.53</v>
      </c>
      <c r="D2027" s="38">
        <f>VLOOKUP(A2027,'Medical Examinations'!A2027:J4361,4,FALSE)</f>
        <v>4.84</v>
      </c>
      <c r="E2027" s="40" t="str">
        <f>VLOOKUP(A2027,'Medical Examinations'!A2027:J4361,6,FALSE)</f>
        <v>Yes</v>
      </c>
      <c r="F2027" s="41" t="str">
        <f>VLOOKUP(A2027,'Medical Examinations'!A2027:J4361,7,FALSE)</f>
        <v>No</v>
      </c>
      <c r="G2027" s="41" t="str">
        <f>VLOOKUP(A2027,'Medical Examinations'!A2027:J4361,8,FALSE)</f>
        <v>No</v>
      </c>
      <c r="H2027" s="41">
        <f>VLOOKUP(A2027,'Medical Examinations'!A2027:J4361,9,FALSE)</f>
        <v>0</v>
      </c>
      <c r="I2027" s="41" t="str">
        <f>VLOOKUP(A2027,'Medical Examinations'!A2027:J4361,10,FALSE)</f>
        <v>No</v>
      </c>
      <c r="J2027" s="41" t="str">
        <f>VLOOKUP(A2027,'Medical Examinations'!A2027:J4361,3,FALSE)</f>
        <v>Obesity</v>
      </c>
      <c r="K2027" s="41" t="str">
        <f>VLOOKUP(A2027,'Medical Examinations'!A2027:J4361,5,FALSE)</f>
        <v>Normal</v>
      </c>
      <c r="L2027" s="42">
        <f>VLOOKUP(Healthcare!A2027,'Hospitalisation Details'!A2027:L4369,6,FALSE)</f>
        <v>35246</v>
      </c>
      <c r="M2027" s="43">
        <f>VLOOKUP(A2027,'Hospitalisation Details'!A2027:L4369,9,FALSE)</f>
        <v>2927.06</v>
      </c>
      <c r="N2027" s="40" t="str">
        <f>VLOOKUP(Healthcare!A2027,'Hospitalisation Details'!A2027:L4369,10,FALSE)</f>
        <v>tier - 2</v>
      </c>
      <c r="O2027" s="41" t="str">
        <f>VLOOKUP(A2027,'Hospitalisation Details'!A2026:L4369,11,FALSE)</f>
        <v>tier - 2</v>
      </c>
      <c r="P2027" s="41" t="str">
        <f>VLOOKUP(A2027,'Hospitalisation Details'!A2026:L4369,12)</f>
        <v>R1013</v>
      </c>
      <c r="Q2027" s="44">
        <f ca="1">VLOOKUP(A2027,'Hospitalisation Details'!A2026:L4369,7,FALSE)</f>
        <v>30</v>
      </c>
    </row>
    <row r="2028" spans="1:17" ht="15.5" x14ac:dyDescent="0.35">
      <c r="A2028" s="29" t="s">
        <v>336</v>
      </c>
      <c r="B2028" s="30" t="str">
        <f>VLOOKUP(A2028,'Customer Names'!A2028:E4362,3,FALSE)</f>
        <v>Downs</v>
      </c>
      <c r="C2028" s="31">
        <f>VLOOKUP(A2028,'Medical Examinations'!A2028:J4362,2,FALSE)</f>
        <v>23.4</v>
      </c>
      <c r="D2028" s="30">
        <f>VLOOKUP(A2028,'Medical Examinations'!A2028:J4362,4,FALSE)</f>
        <v>5.53</v>
      </c>
      <c r="E2028" s="32" t="str">
        <f>VLOOKUP(A2028,'Medical Examinations'!A2028:J4362,6,FALSE)</f>
        <v>No</v>
      </c>
      <c r="F2028" s="33" t="str">
        <f>VLOOKUP(A2028,'Medical Examinations'!A2028:J4362,7,FALSE)</f>
        <v>No</v>
      </c>
      <c r="G2028" s="33" t="str">
        <f>VLOOKUP(A2028,'Medical Examinations'!A2028:J4362,8,FALSE)</f>
        <v>Yes</v>
      </c>
      <c r="H2028" s="33">
        <f>VLOOKUP(A2028,'Medical Examinations'!A2028:J4362,9,FALSE)</f>
        <v>1</v>
      </c>
      <c r="I2028" s="33" t="str">
        <f>VLOOKUP(A2028,'Medical Examinations'!A2028:J4362,10,FALSE)</f>
        <v>No</v>
      </c>
      <c r="J2028" s="33" t="str">
        <f>VLOOKUP(A2028,'Medical Examinations'!A2028:J4362,3,FALSE)</f>
        <v>Normal weight</v>
      </c>
      <c r="K2028" s="33" t="str">
        <f>VLOOKUP(A2028,'Medical Examinations'!A2028:J4362,5,FALSE)</f>
        <v>Normal</v>
      </c>
      <c r="L2028" s="34">
        <f>VLOOKUP(Healthcare!A2028,'Hospitalisation Details'!A2028:L4370,6,FALSE)</f>
        <v>37777</v>
      </c>
      <c r="M2028" s="35">
        <f>VLOOKUP(A2028,'Hospitalisation Details'!A2028:L4370,9,FALSE)</f>
        <v>2913.57</v>
      </c>
      <c r="N2028" s="32" t="str">
        <f>VLOOKUP(Healthcare!A2028,'Hospitalisation Details'!A2028:L4370,10,FALSE)</f>
        <v>tier - 2</v>
      </c>
      <c r="O2028" s="33" t="str">
        <f>VLOOKUP(A2028,'Hospitalisation Details'!A2027:L4370,11,FALSE)</f>
        <v>tier - 2</v>
      </c>
      <c r="P2028" s="33" t="str">
        <f>VLOOKUP(A2028,'Hospitalisation Details'!A2027:L4370,12)</f>
        <v>R1011</v>
      </c>
      <c r="Q2028" s="36">
        <f ca="1">VLOOKUP(A2028,'Hospitalisation Details'!A2027:L4370,7,FALSE)</f>
        <v>23</v>
      </c>
    </row>
    <row r="2029" spans="1:17" ht="15.5" x14ac:dyDescent="0.35">
      <c r="A2029" s="37" t="s">
        <v>335</v>
      </c>
      <c r="B2029" s="38" t="str">
        <f>VLOOKUP(A2029,'Customer Names'!A2029:E4363,3,FALSE)</f>
        <v>Dent</v>
      </c>
      <c r="C2029" s="39">
        <f>VLOOKUP(A2029,'Medical Examinations'!A2029:J4363,2,FALSE)</f>
        <v>30</v>
      </c>
      <c r="D2029" s="38">
        <f>VLOOKUP(A2029,'Medical Examinations'!A2029:J4363,4,FALSE)</f>
        <v>4.33</v>
      </c>
      <c r="E2029" s="40" t="str">
        <f>VLOOKUP(A2029,'Medical Examinations'!A2029:J4363,6,FALSE)</f>
        <v>Yes</v>
      </c>
      <c r="F2029" s="41" t="str">
        <f>VLOOKUP(A2029,'Medical Examinations'!A2029:J4363,7,FALSE)</f>
        <v>No</v>
      </c>
      <c r="G2029" s="41" t="str">
        <f>VLOOKUP(A2029,'Medical Examinations'!A2029:J4363,8,FALSE)</f>
        <v>No</v>
      </c>
      <c r="H2029" s="41">
        <f>VLOOKUP(A2029,'Medical Examinations'!A2029:J4363,9,FALSE)</f>
        <v>0</v>
      </c>
      <c r="I2029" s="41" t="str">
        <f>VLOOKUP(A2029,'Medical Examinations'!A2029:J4363,10,FALSE)</f>
        <v>No</v>
      </c>
      <c r="J2029" s="41" t="str">
        <f>VLOOKUP(A2029,'Medical Examinations'!A2029:J4363,3,FALSE)</f>
        <v>Obesity</v>
      </c>
      <c r="K2029" s="41" t="str">
        <f>VLOOKUP(A2029,'Medical Examinations'!A2029:J4363,5,FALSE)</f>
        <v>Normal</v>
      </c>
      <c r="L2029" s="42">
        <f>VLOOKUP(Healthcare!A2029,'Hospitalisation Details'!A2029:L4371,6,FALSE)</f>
        <v>35229</v>
      </c>
      <c r="M2029" s="43">
        <f>VLOOKUP(A2029,'Hospitalisation Details'!A2029:L4371,9,FALSE)</f>
        <v>2904.09</v>
      </c>
      <c r="N2029" s="40" t="str">
        <f>VLOOKUP(Healthcare!A2029,'Hospitalisation Details'!A2029:L4371,10,FALSE)</f>
        <v>tier - 2</v>
      </c>
      <c r="O2029" s="41" t="str">
        <f>VLOOKUP(A2029,'Hospitalisation Details'!A2028:L4371,11,FALSE)</f>
        <v>tier - 2</v>
      </c>
      <c r="P2029" s="41" t="str">
        <f>VLOOKUP(A2029,'Hospitalisation Details'!A2028:L4371,12)</f>
        <v>R1011</v>
      </c>
      <c r="Q2029" s="44">
        <f ca="1">VLOOKUP(A2029,'Hospitalisation Details'!A2028:L4371,7,FALSE)</f>
        <v>30</v>
      </c>
    </row>
    <row r="2030" spans="1:17" ht="15.5" x14ac:dyDescent="0.35">
      <c r="A2030" s="29" t="s">
        <v>334</v>
      </c>
      <c r="B2030" s="30" t="str">
        <f>VLOOKUP(A2030,'Customer Names'!A2030:E4364,3,FALSE)</f>
        <v>Ranti</v>
      </c>
      <c r="C2030" s="31">
        <f>VLOOKUP(A2030,'Medical Examinations'!A2030:J4364,2,FALSE)</f>
        <v>29.15</v>
      </c>
      <c r="D2030" s="30">
        <f>VLOOKUP(A2030,'Medical Examinations'!A2030:J4364,4,FALSE)</f>
        <v>4.91</v>
      </c>
      <c r="E2030" s="32" t="str">
        <f>VLOOKUP(A2030,'Medical Examinations'!A2030:J4364,6,FALSE)</f>
        <v>Yes</v>
      </c>
      <c r="F2030" s="33" t="str">
        <f>VLOOKUP(A2030,'Medical Examinations'!A2030:J4364,7,FALSE)</f>
        <v>No</v>
      </c>
      <c r="G2030" s="33" t="str">
        <f>VLOOKUP(A2030,'Medical Examinations'!A2030:J4364,8,FALSE)</f>
        <v>No</v>
      </c>
      <c r="H2030" s="33">
        <f>VLOOKUP(A2030,'Medical Examinations'!A2030:J4364,9,FALSE)</f>
        <v>0</v>
      </c>
      <c r="I2030" s="33" t="str">
        <f>VLOOKUP(A2030,'Medical Examinations'!A2030:J4364,10,FALSE)</f>
        <v>No</v>
      </c>
      <c r="J2030" s="33" t="str">
        <f>VLOOKUP(A2030,'Medical Examinations'!A2030:J4364,3,FALSE)</f>
        <v>Overweight</v>
      </c>
      <c r="K2030" s="33" t="str">
        <f>VLOOKUP(A2030,'Medical Examinations'!A2030:J4364,5,FALSE)</f>
        <v>Normal</v>
      </c>
      <c r="L2030" s="34">
        <f>VLOOKUP(Healthcare!A2030,'Hospitalisation Details'!A2030:L4372,6,FALSE)</f>
        <v>35362</v>
      </c>
      <c r="M2030" s="35">
        <f>VLOOKUP(A2030,'Hospitalisation Details'!A2030:L4372,9,FALSE)</f>
        <v>2902.91</v>
      </c>
      <c r="N2030" s="32" t="str">
        <f>VLOOKUP(Healthcare!A2030,'Hospitalisation Details'!A2030:L4372,10,FALSE)</f>
        <v>tier - 2</v>
      </c>
      <c r="O2030" s="33" t="str">
        <f>VLOOKUP(A2030,'Hospitalisation Details'!A2029:L4372,11,FALSE)</f>
        <v>tier - 2</v>
      </c>
      <c r="P2030" s="33" t="str">
        <f>VLOOKUP(A2030,'Hospitalisation Details'!A2029:L4372,12)</f>
        <v>R1013</v>
      </c>
      <c r="Q2030" s="36">
        <f ca="1">VLOOKUP(A2030,'Hospitalisation Details'!A2029:L4372,7,FALSE)</f>
        <v>29</v>
      </c>
    </row>
    <row r="2031" spans="1:17" ht="15.5" x14ac:dyDescent="0.35">
      <c r="A2031" s="37" t="s">
        <v>333</v>
      </c>
      <c r="B2031" s="38" t="str">
        <f>VLOOKUP(A2031,'Customer Names'!A2031:E4365,3,FALSE)</f>
        <v>Ishaq</v>
      </c>
      <c r="C2031" s="39">
        <f>VLOOKUP(A2031,'Medical Examinations'!A2031:J4365,2,FALSE)</f>
        <v>34.865000000000002</v>
      </c>
      <c r="D2031" s="38">
        <f>VLOOKUP(A2031,'Medical Examinations'!A2031:J4365,4,FALSE)</f>
        <v>4.8</v>
      </c>
      <c r="E2031" s="40" t="str">
        <f>VLOOKUP(A2031,'Medical Examinations'!A2031:J4365,6,FALSE)</f>
        <v>No</v>
      </c>
      <c r="F2031" s="41" t="str">
        <f>VLOOKUP(A2031,'Medical Examinations'!A2031:J4365,7,FALSE)</f>
        <v>No</v>
      </c>
      <c r="G2031" s="41" t="str">
        <f>VLOOKUP(A2031,'Medical Examinations'!A2031:J4365,8,FALSE)</f>
        <v>No</v>
      </c>
      <c r="H2031" s="41">
        <f>VLOOKUP(A2031,'Medical Examinations'!A2031:J4365,9,FALSE)</f>
        <v>0</v>
      </c>
      <c r="I2031" s="41" t="str">
        <f>VLOOKUP(A2031,'Medical Examinations'!A2031:J4365,10,FALSE)</f>
        <v>No</v>
      </c>
      <c r="J2031" s="41" t="str">
        <f>VLOOKUP(A2031,'Medical Examinations'!A2031:J4365,3,FALSE)</f>
        <v>Obesity</v>
      </c>
      <c r="K2031" s="41" t="str">
        <f>VLOOKUP(A2031,'Medical Examinations'!A2031:J4365,5,FALSE)</f>
        <v>Normal</v>
      </c>
      <c r="L2031" s="42">
        <f>VLOOKUP(Healthcare!A2031,'Hospitalisation Details'!A2031:L4373,6,FALSE)</f>
        <v>36465</v>
      </c>
      <c r="M2031" s="43">
        <f>VLOOKUP(A2031,'Hospitalisation Details'!A2031:L4373,9,FALSE)</f>
        <v>2899.49</v>
      </c>
      <c r="N2031" s="40" t="str">
        <f>VLOOKUP(Healthcare!A2031,'Hospitalisation Details'!A2031:L4373,10,FALSE)</f>
        <v>tier - 2</v>
      </c>
      <c r="O2031" s="41" t="str">
        <f>VLOOKUP(A2031,'Hospitalisation Details'!A2030:L4373,11,FALSE)</f>
        <v>tier - 2</v>
      </c>
      <c r="P2031" s="41" t="str">
        <f>VLOOKUP(A2031,'Hospitalisation Details'!A2030:L4373,12)</f>
        <v>R1024</v>
      </c>
      <c r="Q2031" s="44">
        <f ca="1">VLOOKUP(A2031,'Hospitalisation Details'!A2030:L4373,7,FALSE)</f>
        <v>26</v>
      </c>
    </row>
    <row r="2032" spans="1:17" ht="15.5" x14ac:dyDescent="0.35">
      <c r="A2032" s="29" t="s">
        <v>332</v>
      </c>
      <c r="B2032" s="30" t="str">
        <f>VLOOKUP(A2032,'Customer Names'!A2032:E4366,3,FALSE)</f>
        <v>Wiles</v>
      </c>
      <c r="C2032" s="31">
        <f>VLOOKUP(A2032,'Medical Examinations'!A2032:J4366,2,FALSE)</f>
        <v>28.12</v>
      </c>
      <c r="D2032" s="30">
        <f>VLOOKUP(A2032,'Medical Examinations'!A2032:J4366,4,FALSE)</f>
        <v>5.55</v>
      </c>
      <c r="E2032" s="32" t="str">
        <f>VLOOKUP(A2032,'Medical Examinations'!A2032:J4366,6,FALSE)</f>
        <v>Yes</v>
      </c>
      <c r="F2032" s="33" t="str">
        <f>VLOOKUP(A2032,'Medical Examinations'!A2032:J4366,7,FALSE)</f>
        <v>Yes</v>
      </c>
      <c r="G2032" s="33" t="str">
        <f>VLOOKUP(A2032,'Medical Examinations'!A2032:J4366,8,FALSE)</f>
        <v>No</v>
      </c>
      <c r="H2032" s="33">
        <f>VLOOKUP(A2032,'Medical Examinations'!A2032:J4366,9,FALSE)</f>
        <v>2</v>
      </c>
      <c r="I2032" s="33" t="str">
        <f>VLOOKUP(A2032,'Medical Examinations'!A2032:J4366,10,FALSE)</f>
        <v>No</v>
      </c>
      <c r="J2032" s="33" t="str">
        <f>VLOOKUP(A2032,'Medical Examinations'!A2032:J4366,3,FALSE)</f>
        <v>Overweight</v>
      </c>
      <c r="K2032" s="33" t="str">
        <f>VLOOKUP(A2032,'Medical Examinations'!A2032:J4366,5,FALSE)</f>
        <v>Normal</v>
      </c>
      <c r="L2032" s="34">
        <f>VLOOKUP(Healthcare!A2032,'Hospitalisation Details'!A2032:L4374,6,FALSE)</f>
        <v>36721</v>
      </c>
      <c r="M2032" s="35">
        <f>VLOOKUP(A2032,'Hospitalisation Details'!A2032:L4374,9,FALSE)</f>
        <v>2897.46</v>
      </c>
      <c r="N2032" s="32" t="str">
        <f>VLOOKUP(Healthcare!A2032,'Hospitalisation Details'!A2032:L4374,10,FALSE)</f>
        <v>tier - 2</v>
      </c>
      <c r="O2032" s="33" t="str">
        <f>VLOOKUP(A2032,'Hospitalisation Details'!A2031:L4374,11,FALSE)</f>
        <v>tier - 1</v>
      </c>
      <c r="P2032" s="33" t="str">
        <f>VLOOKUP(A2032,'Hospitalisation Details'!A2031:L4374,12)</f>
        <v>R1012</v>
      </c>
      <c r="Q2032" s="36">
        <f ca="1">VLOOKUP(A2032,'Hospitalisation Details'!A2031:L4374,7,FALSE)</f>
        <v>26</v>
      </c>
    </row>
    <row r="2033" spans="1:17" ht="15.5" x14ac:dyDescent="0.35">
      <c r="A2033" s="37" t="s">
        <v>331</v>
      </c>
      <c r="B2033" s="38" t="str">
        <f>VLOOKUP(A2033,'Customer Names'!A2033:E4367,3,FALSE)</f>
        <v>Roberts</v>
      </c>
      <c r="C2033" s="39">
        <f>VLOOKUP(A2033,'Medical Examinations'!A2033:J4367,2,FALSE)</f>
        <v>29.45</v>
      </c>
      <c r="D2033" s="38">
        <f>VLOOKUP(A2033,'Medical Examinations'!A2033:J4367,4,FALSE)</f>
        <v>5.24</v>
      </c>
      <c r="E2033" s="40" t="str">
        <f>VLOOKUP(A2033,'Medical Examinations'!A2033:J4367,6,FALSE)</f>
        <v>Yes</v>
      </c>
      <c r="F2033" s="41" t="str">
        <f>VLOOKUP(A2033,'Medical Examinations'!A2033:J4367,7,FALSE)</f>
        <v>No</v>
      </c>
      <c r="G2033" s="41" t="str">
        <f>VLOOKUP(A2033,'Medical Examinations'!A2033:J4367,8,FALSE)</f>
        <v>No</v>
      </c>
      <c r="H2033" s="41">
        <f>VLOOKUP(A2033,'Medical Examinations'!A2033:J4367,9,FALSE)</f>
        <v>0</v>
      </c>
      <c r="I2033" s="41" t="str">
        <f>VLOOKUP(A2033,'Medical Examinations'!A2033:J4367,10,FALSE)</f>
        <v>No</v>
      </c>
      <c r="J2033" s="41" t="str">
        <f>VLOOKUP(A2033,'Medical Examinations'!A2033:J4367,3,FALSE)</f>
        <v>Overweight</v>
      </c>
      <c r="K2033" s="41" t="str">
        <f>VLOOKUP(A2033,'Medical Examinations'!A2033:J4367,5,FALSE)</f>
        <v>Normal</v>
      </c>
      <c r="L2033" s="42">
        <f>VLOOKUP(Healthcare!A2033,'Hospitalisation Details'!A2033:L4375,6,FALSE)</f>
        <v>35237</v>
      </c>
      <c r="M2033" s="43">
        <f>VLOOKUP(A2033,'Hospitalisation Details'!A2033:L4375,9,FALSE)</f>
        <v>2897.32</v>
      </c>
      <c r="N2033" s="40" t="str">
        <f>VLOOKUP(Healthcare!A2033,'Hospitalisation Details'!A2033:L4375,10,FALSE)</f>
        <v>tier - 3</v>
      </c>
      <c r="O2033" s="41" t="str">
        <f>VLOOKUP(A2033,'Hospitalisation Details'!A2032:L4375,11,FALSE)</f>
        <v>tier - 3</v>
      </c>
      <c r="P2033" s="41" t="str">
        <f>VLOOKUP(A2033,'Hospitalisation Details'!A2032:L4375,12)</f>
        <v>R1016</v>
      </c>
      <c r="Q2033" s="44">
        <f ca="1">VLOOKUP(A2033,'Hospitalisation Details'!A2032:L4375,7,FALSE)</f>
        <v>30</v>
      </c>
    </row>
    <row r="2034" spans="1:17" ht="15.5" x14ac:dyDescent="0.35">
      <c r="A2034" s="29" t="s">
        <v>330</v>
      </c>
      <c r="B2034" s="30" t="str">
        <f>VLOOKUP(A2034,'Customer Names'!A2034:E4368,3,FALSE)</f>
        <v>Serafini</v>
      </c>
      <c r="C2034" s="31">
        <f>VLOOKUP(A2034,'Medical Examinations'!A2034:J4368,2,FALSE)</f>
        <v>27.94</v>
      </c>
      <c r="D2034" s="30">
        <f>VLOOKUP(A2034,'Medical Examinations'!A2034:J4368,4,FALSE)</f>
        <v>6.08</v>
      </c>
      <c r="E2034" s="32" t="str">
        <f>VLOOKUP(A2034,'Medical Examinations'!A2034:J4368,6,FALSE)</f>
        <v>No</v>
      </c>
      <c r="F2034" s="33" t="str">
        <f>VLOOKUP(A2034,'Medical Examinations'!A2034:J4368,7,FALSE)</f>
        <v>No</v>
      </c>
      <c r="G2034" s="33" t="str">
        <f>VLOOKUP(A2034,'Medical Examinations'!A2034:J4368,8,FALSE)</f>
        <v>Yes</v>
      </c>
      <c r="H2034" s="33">
        <f>VLOOKUP(A2034,'Medical Examinations'!A2034:J4368,9,FALSE)</f>
        <v>1</v>
      </c>
      <c r="I2034" s="33" t="str">
        <f>VLOOKUP(A2034,'Medical Examinations'!A2034:J4368,10,FALSE)</f>
        <v>No</v>
      </c>
      <c r="J2034" s="33" t="str">
        <f>VLOOKUP(A2034,'Medical Examinations'!A2034:J4368,3,FALSE)</f>
        <v>Overweight</v>
      </c>
      <c r="K2034" s="33" t="str">
        <f>VLOOKUP(A2034,'Medical Examinations'!A2034:J4368,5,FALSE)</f>
        <v>Prediabetese</v>
      </c>
      <c r="L2034" s="34">
        <f>VLOOKUP(Healthcare!A2034,'Hospitalisation Details'!A2034:L4376,6,FALSE)</f>
        <v>34193</v>
      </c>
      <c r="M2034" s="35">
        <f>VLOOKUP(A2034,'Hospitalisation Details'!A2034:L4376,9,FALSE)</f>
        <v>2867.12</v>
      </c>
      <c r="N2034" s="32" t="str">
        <f>VLOOKUP(Healthcare!A2034,'Hospitalisation Details'!A2034:L4376,10,FALSE)</f>
        <v>tier - 1</v>
      </c>
      <c r="O2034" s="33" t="str">
        <f>VLOOKUP(A2034,'Hospitalisation Details'!A2033:L4376,11,FALSE)</f>
        <v>tier - 3</v>
      </c>
      <c r="P2034" s="33" t="str">
        <f>VLOOKUP(A2034,'Hospitalisation Details'!A2033:L4376,12)</f>
        <v>R1013</v>
      </c>
      <c r="Q2034" s="36">
        <f ca="1">VLOOKUP(A2034,'Hospitalisation Details'!A2033:L4376,7,FALSE)</f>
        <v>33</v>
      </c>
    </row>
    <row r="2035" spans="1:17" ht="15.5" x14ac:dyDescent="0.35">
      <c r="A2035" s="37" t="s">
        <v>329</v>
      </c>
      <c r="B2035" s="38" t="str">
        <f>VLOOKUP(A2035,'Customer Names'!A2035:E4369,3,FALSE)</f>
        <v>Button</v>
      </c>
      <c r="C2035" s="39">
        <f>VLOOKUP(A2035,'Medical Examinations'!A2035:J4369,2,FALSE)</f>
        <v>27.2</v>
      </c>
      <c r="D2035" s="38">
        <f>VLOOKUP(A2035,'Medical Examinations'!A2035:J4369,4,FALSE)</f>
        <v>5.83</v>
      </c>
      <c r="E2035" s="40" t="str">
        <f>VLOOKUP(A2035,'Medical Examinations'!A2035:J4369,6,FALSE)</f>
        <v>No</v>
      </c>
      <c r="F2035" s="41" t="str">
        <f>VLOOKUP(A2035,'Medical Examinations'!A2035:J4369,7,FALSE)</f>
        <v>No</v>
      </c>
      <c r="G2035" s="41" t="str">
        <f>VLOOKUP(A2035,'Medical Examinations'!A2035:J4369,8,FALSE)</f>
        <v>Yes</v>
      </c>
      <c r="H2035" s="41">
        <f>VLOOKUP(A2035,'Medical Examinations'!A2035:J4369,9,FALSE)</f>
        <v>1</v>
      </c>
      <c r="I2035" s="41" t="str">
        <f>VLOOKUP(A2035,'Medical Examinations'!A2035:J4369,10,FALSE)</f>
        <v>No</v>
      </c>
      <c r="J2035" s="41" t="str">
        <f>VLOOKUP(A2035,'Medical Examinations'!A2035:J4369,3,FALSE)</f>
        <v>Overweight</v>
      </c>
      <c r="K2035" s="41" t="str">
        <f>VLOOKUP(A2035,'Medical Examinations'!A2035:J4369,5,FALSE)</f>
        <v>Prediabetese</v>
      </c>
      <c r="L2035" s="42">
        <f>VLOOKUP(Healthcare!A2035,'Hospitalisation Details'!A2035:L4377,6,FALSE)</f>
        <v>34274</v>
      </c>
      <c r="M2035" s="43">
        <f>VLOOKUP(A2035,'Hospitalisation Details'!A2035:L4377,9,FALSE)</f>
        <v>2866.09</v>
      </c>
      <c r="N2035" s="40" t="str">
        <f>VLOOKUP(Healthcare!A2035,'Hospitalisation Details'!A2035:L4377,10,FALSE)</f>
        <v>tier - 3</v>
      </c>
      <c r="O2035" s="41" t="str">
        <f>VLOOKUP(A2035,'Hospitalisation Details'!A2034:L4377,11,FALSE)</f>
        <v>tier - 3</v>
      </c>
      <c r="P2035" s="41" t="str">
        <f>VLOOKUP(A2035,'Hospitalisation Details'!A2034:L4377,12)</f>
        <v>R1011</v>
      </c>
      <c r="Q2035" s="44">
        <f ca="1">VLOOKUP(A2035,'Hospitalisation Details'!A2034:L4377,7,FALSE)</f>
        <v>32</v>
      </c>
    </row>
    <row r="2036" spans="1:17" ht="15.5" x14ac:dyDescent="0.35">
      <c r="A2036" s="29" t="s">
        <v>328</v>
      </c>
      <c r="B2036" s="30" t="str">
        <f>VLOOKUP(A2036,'Customer Names'!A2036:E4370,3,FALSE)</f>
        <v>Gaal</v>
      </c>
      <c r="C2036" s="31">
        <f>VLOOKUP(A2036,'Medical Examinations'!A2036:J4370,2,FALSE)</f>
        <v>33.344999999999999</v>
      </c>
      <c r="D2036" s="30">
        <f>VLOOKUP(A2036,'Medical Examinations'!A2036:J4370,4,FALSE)</f>
        <v>4.29</v>
      </c>
      <c r="E2036" s="32" t="str">
        <f>VLOOKUP(A2036,'Medical Examinations'!A2036:J4370,6,FALSE)</f>
        <v>No</v>
      </c>
      <c r="F2036" s="33" t="str">
        <f>VLOOKUP(A2036,'Medical Examinations'!A2036:J4370,7,FALSE)</f>
        <v>No</v>
      </c>
      <c r="G2036" s="33" t="str">
        <f>VLOOKUP(A2036,'Medical Examinations'!A2036:J4370,8,FALSE)</f>
        <v>No</v>
      </c>
      <c r="H2036" s="33">
        <f>VLOOKUP(A2036,'Medical Examinations'!A2036:J4370,9,FALSE)</f>
        <v>1</v>
      </c>
      <c r="I2036" s="33" t="str">
        <f>VLOOKUP(A2036,'Medical Examinations'!A2036:J4370,10,FALSE)</f>
        <v>No</v>
      </c>
      <c r="J2036" s="33" t="str">
        <f>VLOOKUP(A2036,'Medical Examinations'!A2036:J4370,3,FALSE)</f>
        <v>Obesity</v>
      </c>
      <c r="K2036" s="33" t="str">
        <f>VLOOKUP(A2036,'Medical Examinations'!A2036:J4370,5,FALSE)</f>
        <v>Normal</v>
      </c>
      <c r="L2036" s="34">
        <f>VLOOKUP(Healthcare!A2036,'Hospitalisation Details'!A2036:L4378,6,FALSE)</f>
        <v>36042</v>
      </c>
      <c r="M2036" s="35">
        <f>VLOOKUP(A2036,'Hospitalisation Details'!A2036:L4378,9,FALSE)</f>
        <v>2855.44</v>
      </c>
      <c r="N2036" s="32" t="str">
        <f>VLOOKUP(Healthcare!A2036,'Hospitalisation Details'!A2036:L4378,10,FALSE)</f>
        <v>tier - 2</v>
      </c>
      <c r="O2036" s="33" t="str">
        <f>VLOOKUP(A2036,'Hospitalisation Details'!A2035:L4378,11,FALSE)</f>
        <v>tier - 3</v>
      </c>
      <c r="P2036" s="33" t="str">
        <f>VLOOKUP(A2036,'Hospitalisation Details'!A2035:L4378,12)</f>
        <v>R1012</v>
      </c>
      <c r="Q2036" s="36">
        <f ca="1">VLOOKUP(A2036,'Hospitalisation Details'!A2035:L4378,7,FALSE)</f>
        <v>28</v>
      </c>
    </row>
    <row r="2037" spans="1:17" ht="15.5" x14ac:dyDescent="0.35">
      <c r="A2037" s="37" t="s">
        <v>327</v>
      </c>
      <c r="B2037" s="38" t="str">
        <f>VLOOKUP(A2037,'Customer Names'!A2037:E4371,3,FALSE)</f>
        <v>Liptak</v>
      </c>
      <c r="C2037" s="39">
        <f>VLOOKUP(A2037,'Medical Examinations'!A2037:J4371,2,FALSE)</f>
        <v>29.925000000000001</v>
      </c>
      <c r="D2037" s="38">
        <f>VLOOKUP(A2037,'Medical Examinations'!A2037:J4371,4,FALSE)</f>
        <v>5.3</v>
      </c>
      <c r="E2037" s="40" t="str">
        <f>VLOOKUP(A2037,'Medical Examinations'!A2037:J4371,6,FALSE)</f>
        <v>No</v>
      </c>
      <c r="F2037" s="41" t="str">
        <f>VLOOKUP(A2037,'Medical Examinations'!A2037:J4371,7,FALSE)</f>
        <v>No</v>
      </c>
      <c r="G2037" s="41" t="str">
        <f>VLOOKUP(A2037,'Medical Examinations'!A2037:J4371,8,FALSE)</f>
        <v>No</v>
      </c>
      <c r="H2037" s="41">
        <f>VLOOKUP(A2037,'Medical Examinations'!A2037:J4371,9,FALSE)</f>
        <v>1</v>
      </c>
      <c r="I2037" s="41" t="str">
        <f>VLOOKUP(A2037,'Medical Examinations'!A2037:J4371,10,FALSE)</f>
        <v>No</v>
      </c>
      <c r="J2037" s="41" t="str">
        <f>VLOOKUP(A2037,'Medical Examinations'!A2037:J4371,3,FALSE)</f>
        <v>Overweight</v>
      </c>
      <c r="K2037" s="41" t="str">
        <f>VLOOKUP(A2037,'Medical Examinations'!A2037:J4371,5,FALSE)</f>
        <v>Normal</v>
      </c>
      <c r="L2037" s="42">
        <f>VLOOKUP(Healthcare!A2037,'Hospitalisation Details'!A2037:L4379,6,FALSE)</f>
        <v>35963</v>
      </c>
      <c r="M2037" s="43">
        <f>VLOOKUP(A2037,'Hospitalisation Details'!A2037:L4379,9,FALSE)</f>
        <v>2850.68</v>
      </c>
      <c r="N2037" s="40" t="str">
        <f>VLOOKUP(Healthcare!A2037,'Hospitalisation Details'!A2037:L4379,10,FALSE)</f>
        <v>tier - 2</v>
      </c>
      <c r="O2037" s="41" t="str">
        <f>VLOOKUP(A2037,'Hospitalisation Details'!A2036:L4379,11,FALSE)</f>
        <v>tier - 3</v>
      </c>
      <c r="P2037" s="41" t="str">
        <f>VLOOKUP(A2037,'Hospitalisation Details'!A2036:L4379,12)</f>
        <v>R1012</v>
      </c>
      <c r="Q2037" s="44">
        <f ca="1">VLOOKUP(A2037,'Hospitalisation Details'!A2036:L4379,7,FALSE)</f>
        <v>28</v>
      </c>
    </row>
    <row r="2038" spans="1:17" ht="15.5" x14ac:dyDescent="0.35">
      <c r="A2038" s="29" t="s">
        <v>326</v>
      </c>
      <c r="B2038" s="30" t="str">
        <f>VLOOKUP(A2038,'Customer Names'!A2038:E4372,3,FALSE)</f>
        <v>Kellam</v>
      </c>
      <c r="C2038" s="31">
        <f>VLOOKUP(A2038,'Medical Examinations'!A2038:J4372,2,FALSE)</f>
        <v>24.225000000000001</v>
      </c>
      <c r="D2038" s="30">
        <f>VLOOKUP(A2038,'Medical Examinations'!A2038:J4372,4,FALSE)</f>
        <v>4.42</v>
      </c>
      <c r="E2038" s="32" t="str">
        <f>VLOOKUP(A2038,'Medical Examinations'!A2038:J4372,6,FALSE)</f>
        <v>No</v>
      </c>
      <c r="F2038" s="33" t="str">
        <f>VLOOKUP(A2038,'Medical Examinations'!A2038:J4372,7,FALSE)</f>
        <v>No</v>
      </c>
      <c r="G2038" s="33" t="str">
        <f>VLOOKUP(A2038,'Medical Examinations'!A2038:J4372,8,FALSE)</f>
        <v>No</v>
      </c>
      <c r="H2038" s="33">
        <f>VLOOKUP(A2038,'Medical Examinations'!A2038:J4372,9,FALSE)</f>
        <v>1</v>
      </c>
      <c r="I2038" s="33" t="str">
        <f>VLOOKUP(A2038,'Medical Examinations'!A2038:J4372,10,FALSE)</f>
        <v>No</v>
      </c>
      <c r="J2038" s="33" t="str">
        <f>VLOOKUP(A2038,'Medical Examinations'!A2038:J4372,3,FALSE)</f>
        <v>Normal weight</v>
      </c>
      <c r="K2038" s="33" t="str">
        <f>VLOOKUP(A2038,'Medical Examinations'!A2038:J4372,5,FALSE)</f>
        <v>Normal</v>
      </c>
      <c r="L2038" s="34">
        <f>VLOOKUP(Healthcare!A2038,'Hospitalisation Details'!A2038:L4380,6,FALSE)</f>
        <v>36114</v>
      </c>
      <c r="M2038" s="35">
        <f>VLOOKUP(A2038,'Hospitalisation Details'!A2038:L4380,9,FALSE)</f>
        <v>2842.76</v>
      </c>
      <c r="N2038" s="32" t="str">
        <f>VLOOKUP(Healthcare!A2038,'Hospitalisation Details'!A2038:L4380,10,FALSE)</f>
        <v>tier - 2</v>
      </c>
      <c r="O2038" s="33" t="str">
        <f>VLOOKUP(A2038,'Hospitalisation Details'!A2037:L4380,11,FALSE)</f>
        <v>tier - 3</v>
      </c>
      <c r="P2038" s="33" t="str">
        <f>VLOOKUP(A2038,'Hospitalisation Details'!A2037:L4380,12)</f>
        <v>R1012</v>
      </c>
      <c r="Q2038" s="36">
        <f ca="1">VLOOKUP(A2038,'Hospitalisation Details'!A2037:L4380,7,FALSE)</f>
        <v>27</v>
      </c>
    </row>
    <row r="2039" spans="1:17" ht="15.5" x14ac:dyDescent="0.35">
      <c r="A2039" s="37" t="s">
        <v>325</v>
      </c>
      <c r="B2039" s="38" t="str">
        <f>VLOOKUP(A2039,'Customer Names'!A2039:E4373,3,FALSE)</f>
        <v>Gordon</v>
      </c>
      <c r="C2039" s="39">
        <f>VLOOKUP(A2039,'Medical Examinations'!A2039:J4373,2,FALSE)</f>
        <v>29.68</v>
      </c>
      <c r="D2039" s="38">
        <f>VLOOKUP(A2039,'Medical Examinations'!A2039:J4373,4,FALSE)</f>
        <v>5.68</v>
      </c>
      <c r="E2039" s="40" t="str">
        <f>VLOOKUP(A2039,'Medical Examinations'!A2039:J4373,6,FALSE)</f>
        <v>No</v>
      </c>
      <c r="F2039" s="41" t="str">
        <f>VLOOKUP(A2039,'Medical Examinations'!A2039:J4373,7,FALSE)</f>
        <v>Yes</v>
      </c>
      <c r="G2039" s="41" t="str">
        <f>VLOOKUP(A2039,'Medical Examinations'!A2039:J4373,8,FALSE)</f>
        <v>No</v>
      </c>
      <c r="H2039" s="41">
        <f>VLOOKUP(A2039,'Medical Examinations'!A2039:J4373,9,FALSE)</f>
        <v>1</v>
      </c>
      <c r="I2039" s="41" t="str">
        <f>VLOOKUP(A2039,'Medical Examinations'!A2039:J4373,10,FALSE)</f>
        <v>No</v>
      </c>
      <c r="J2039" s="41" t="str">
        <f>VLOOKUP(A2039,'Medical Examinations'!A2039:J4373,3,FALSE)</f>
        <v>Overweight</v>
      </c>
      <c r="K2039" s="41" t="str">
        <f>VLOOKUP(A2039,'Medical Examinations'!A2039:J4373,5,FALSE)</f>
        <v>Normal</v>
      </c>
      <c r="L2039" s="42">
        <f>VLOOKUP(Healthcare!A2039,'Hospitalisation Details'!A2039:L4381,6,FALSE)</f>
        <v>36800</v>
      </c>
      <c r="M2039" s="43">
        <f>VLOOKUP(A2039,'Hospitalisation Details'!A2039:L4381,9,FALSE)</f>
        <v>2819.51</v>
      </c>
      <c r="N2039" s="40" t="str">
        <f>VLOOKUP(Healthcare!A2039,'Hospitalisation Details'!A2039:L4381,10,FALSE)</f>
        <v>tier - 2</v>
      </c>
      <c r="O2039" s="41" t="str">
        <f>VLOOKUP(A2039,'Hospitalisation Details'!A2038:L4381,11,FALSE)</f>
        <v>tier - 3</v>
      </c>
      <c r="P2039" s="41" t="str">
        <f>VLOOKUP(A2039,'Hospitalisation Details'!A2038:L4381,12)</f>
        <v>R1011</v>
      </c>
      <c r="Q2039" s="44">
        <f ca="1">VLOOKUP(A2039,'Hospitalisation Details'!A2038:L4381,7,FALSE)</f>
        <v>25</v>
      </c>
    </row>
    <row r="2040" spans="1:17" ht="15.5" x14ac:dyDescent="0.35">
      <c r="A2040" s="29" t="s">
        <v>324</v>
      </c>
      <c r="B2040" s="30" t="str">
        <f>VLOOKUP(A2040,'Customer Names'!A2040:E4374,3,FALSE)</f>
        <v>Hyland</v>
      </c>
      <c r="C2040" s="31">
        <f>VLOOKUP(A2040,'Medical Examinations'!A2040:J4374,2,FALSE)</f>
        <v>20.614999999999998</v>
      </c>
      <c r="D2040" s="30">
        <f>VLOOKUP(A2040,'Medical Examinations'!A2040:J4374,4,FALSE)</f>
        <v>6.05</v>
      </c>
      <c r="E2040" s="32" t="str">
        <f>VLOOKUP(A2040,'Medical Examinations'!A2040:J4374,6,FALSE)</f>
        <v>No</v>
      </c>
      <c r="F2040" s="33" t="str">
        <f>VLOOKUP(A2040,'Medical Examinations'!A2040:J4374,7,FALSE)</f>
        <v>No</v>
      </c>
      <c r="G2040" s="33" t="str">
        <f>VLOOKUP(A2040,'Medical Examinations'!A2040:J4374,8,FALSE)</f>
        <v>Yes</v>
      </c>
      <c r="H2040" s="33">
        <f>VLOOKUP(A2040,'Medical Examinations'!A2040:J4374,9,FALSE)</f>
        <v>1</v>
      </c>
      <c r="I2040" s="33" t="str">
        <f>VLOOKUP(A2040,'Medical Examinations'!A2040:J4374,10,FALSE)</f>
        <v>No</v>
      </c>
      <c r="J2040" s="33" t="str">
        <f>VLOOKUP(A2040,'Medical Examinations'!A2040:J4374,3,FALSE)</f>
        <v>Normal weight</v>
      </c>
      <c r="K2040" s="33" t="str">
        <f>VLOOKUP(A2040,'Medical Examinations'!A2040:J4374,5,FALSE)</f>
        <v>Prediabetese</v>
      </c>
      <c r="L2040" s="34">
        <f>VLOOKUP(Healthcare!A2040,'Hospitalisation Details'!A2040:L4382,6,FALSE)</f>
        <v>37887</v>
      </c>
      <c r="M2040" s="35">
        <f>VLOOKUP(A2040,'Hospitalisation Details'!A2040:L4382,9,FALSE)</f>
        <v>2803.7</v>
      </c>
      <c r="N2040" s="32" t="str">
        <f>VLOOKUP(Healthcare!A2040,'Hospitalisation Details'!A2040:L4382,10,FALSE)</f>
        <v>tier - 2</v>
      </c>
      <c r="O2040" s="33" t="str">
        <f>VLOOKUP(A2040,'Hospitalisation Details'!A2039:L4382,11,FALSE)</f>
        <v>tier - 1</v>
      </c>
      <c r="P2040" s="33" t="str">
        <f>VLOOKUP(A2040,'Hospitalisation Details'!A2039:L4382,12)</f>
        <v>R1012</v>
      </c>
      <c r="Q2040" s="36">
        <f ca="1">VLOOKUP(A2040,'Hospitalisation Details'!A2039:L4382,7,FALSE)</f>
        <v>22</v>
      </c>
    </row>
    <row r="2041" spans="1:17" ht="15.5" x14ac:dyDescent="0.35">
      <c r="A2041" s="37" t="s">
        <v>323</v>
      </c>
      <c r="B2041" s="38" t="str">
        <f>VLOOKUP(A2041,'Customer Names'!A2041:E4375,3,FALSE)</f>
        <v>Wagoner</v>
      </c>
      <c r="C2041" s="39">
        <f>VLOOKUP(A2041,'Medical Examinations'!A2041:J4375,2,FALSE)</f>
        <v>32.119999999999997</v>
      </c>
      <c r="D2041" s="38">
        <f>VLOOKUP(A2041,'Medical Examinations'!A2041:J4375,4,FALSE)</f>
        <v>5.33</v>
      </c>
      <c r="E2041" s="40" t="str">
        <f>VLOOKUP(A2041,'Medical Examinations'!A2041:J4375,6,FALSE)</f>
        <v>No</v>
      </c>
      <c r="F2041" s="41" t="str">
        <f>VLOOKUP(A2041,'Medical Examinations'!A2041:J4375,7,FALSE)</f>
        <v>Yes</v>
      </c>
      <c r="G2041" s="41" t="str">
        <f>VLOOKUP(A2041,'Medical Examinations'!A2041:J4375,8,FALSE)</f>
        <v>No</v>
      </c>
      <c r="H2041" s="41">
        <f>VLOOKUP(A2041,'Medical Examinations'!A2041:J4375,9,FALSE)</f>
        <v>1</v>
      </c>
      <c r="I2041" s="41" t="str">
        <f>VLOOKUP(A2041,'Medical Examinations'!A2041:J4375,10,FALSE)</f>
        <v>No</v>
      </c>
      <c r="J2041" s="41" t="str">
        <f>VLOOKUP(A2041,'Medical Examinations'!A2041:J4375,3,FALSE)</f>
        <v>Obesity</v>
      </c>
      <c r="K2041" s="41" t="str">
        <f>VLOOKUP(A2041,'Medical Examinations'!A2041:J4375,5,FALSE)</f>
        <v>Normal</v>
      </c>
      <c r="L2041" s="42">
        <f>VLOOKUP(Healthcare!A2041,'Hospitalisation Details'!A2041:L4383,6,FALSE)</f>
        <v>38203</v>
      </c>
      <c r="M2041" s="43">
        <f>VLOOKUP(A2041,'Hospitalisation Details'!A2041:L4383,9,FALSE)</f>
        <v>2801.26</v>
      </c>
      <c r="N2041" s="40" t="str">
        <f>VLOOKUP(Healthcare!A2041,'Hospitalisation Details'!A2041:L4383,10,FALSE)</f>
        <v>tier - 2</v>
      </c>
      <c r="O2041" s="41" t="str">
        <f>VLOOKUP(A2041,'Hospitalisation Details'!A2040:L4383,11,FALSE)</f>
        <v>tier - 3</v>
      </c>
      <c r="P2041" s="41" t="str">
        <f>VLOOKUP(A2041,'Hospitalisation Details'!A2040:L4383,12)</f>
        <v>R1013</v>
      </c>
      <c r="Q2041" s="44">
        <f ca="1">VLOOKUP(A2041,'Hospitalisation Details'!A2040:L4383,7,FALSE)</f>
        <v>22</v>
      </c>
    </row>
    <row r="2042" spans="1:17" ht="15.5" x14ac:dyDescent="0.35">
      <c r="A2042" s="29" t="s">
        <v>322</v>
      </c>
      <c r="B2042" s="30" t="str">
        <f>VLOOKUP(A2042,'Customer Names'!A2042:E4376,3,FALSE)</f>
        <v>Thomas</v>
      </c>
      <c r="C2042" s="31">
        <f>VLOOKUP(A2042,'Medical Examinations'!A2042:J4376,2,FALSE)</f>
        <v>27.36</v>
      </c>
      <c r="D2042" s="30">
        <f>VLOOKUP(A2042,'Medical Examinations'!A2042:J4376,4,FALSE)</f>
        <v>6.22</v>
      </c>
      <c r="E2042" s="32" t="str">
        <f>VLOOKUP(A2042,'Medical Examinations'!A2042:J4376,6,FALSE)</f>
        <v>No</v>
      </c>
      <c r="F2042" s="33" t="str">
        <f>VLOOKUP(A2042,'Medical Examinations'!A2042:J4376,7,FALSE)</f>
        <v>No</v>
      </c>
      <c r="G2042" s="33" t="str">
        <f>VLOOKUP(A2042,'Medical Examinations'!A2042:J4376,8,FALSE)</f>
        <v>No</v>
      </c>
      <c r="H2042" s="33">
        <f>VLOOKUP(A2042,'Medical Examinations'!A2042:J4376,9,FALSE)</f>
        <v>0</v>
      </c>
      <c r="I2042" s="33" t="str">
        <f>VLOOKUP(A2042,'Medical Examinations'!A2042:J4376,10,FALSE)</f>
        <v>No</v>
      </c>
      <c r="J2042" s="33" t="str">
        <f>VLOOKUP(A2042,'Medical Examinations'!A2042:J4376,3,FALSE)</f>
        <v>Overweight</v>
      </c>
      <c r="K2042" s="33" t="str">
        <f>VLOOKUP(A2042,'Medical Examinations'!A2042:J4376,5,FALSE)</f>
        <v>Prediabetese</v>
      </c>
      <c r="L2042" s="34">
        <f>VLOOKUP(Healthcare!A2042,'Hospitalisation Details'!A2042:L4384,6,FALSE)</f>
        <v>36518</v>
      </c>
      <c r="M2042" s="35">
        <f>VLOOKUP(A2042,'Hospitalisation Details'!A2042:L4384,9,FALSE)</f>
        <v>2789.06</v>
      </c>
      <c r="N2042" s="32" t="str">
        <f>VLOOKUP(Healthcare!A2042,'Hospitalisation Details'!A2042:L4384,10,FALSE)</f>
        <v>tier - 2</v>
      </c>
      <c r="O2042" s="33" t="str">
        <f>VLOOKUP(A2042,'Hospitalisation Details'!A2041:L4384,11,FALSE)</f>
        <v>tier - 3</v>
      </c>
      <c r="P2042" s="33" t="str">
        <f>VLOOKUP(A2042,'Hospitalisation Details'!A2041:L4384,12)</f>
        <v>R1012</v>
      </c>
      <c r="Q2042" s="36">
        <f ca="1">VLOOKUP(A2042,'Hospitalisation Details'!A2041:L4384,7,FALSE)</f>
        <v>26</v>
      </c>
    </row>
    <row r="2043" spans="1:17" ht="15.5" x14ac:dyDescent="0.35">
      <c r="A2043" s="37" t="s">
        <v>321</v>
      </c>
      <c r="B2043" s="38" t="str">
        <f>VLOOKUP(A2043,'Customer Names'!A2043:E4377,3,FALSE)</f>
        <v>Goffi</v>
      </c>
      <c r="C2043" s="39">
        <f>VLOOKUP(A2043,'Medical Examinations'!A2043:J4377,2,FALSE)</f>
        <v>17.385000000000002</v>
      </c>
      <c r="D2043" s="38">
        <f>VLOOKUP(A2043,'Medical Examinations'!A2043:J4377,4,FALSE)</f>
        <v>5.84</v>
      </c>
      <c r="E2043" s="40" t="str">
        <f>VLOOKUP(A2043,'Medical Examinations'!A2043:J4377,6,FALSE)</f>
        <v>No</v>
      </c>
      <c r="F2043" s="41" t="str">
        <f>VLOOKUP(A2043,'Medical Examinations'!A2043:J4377,7,FALSE)</f>
        <v>No</v>
      </c>
      <c r="G2043" s="41" t="str">
        <f>VLOOKUP(A2043,'Medical Examinations'!A2043:J4377,8,FALSE)</f>
        <v>No</v>
      </c>
      <c r="H2043" s="41">
        <f>VLOOKUP(A2043,'Medical Examinations'!A2043:J4377,9,FALSE)</f>
        <v>0</v>
      </c>
      <c r="I2043" s="41" t="str">
        <f>VLOOKUP(A2043,'Medical Examinations'!A2043:J4377,10,FALSE)</f>
        <v>No</v>
      </c>
      <c r="J2043" s="41" t="str">
        <f>VLOOKUP(A2043,'Medical Examinations'!A2043:J4377,3,FALSE)</f>
        <v>Underweight</v>
      </c>
      <c r="K2043" s="41" t="str">
        <f>VLOOKUP(A2043,'Medical Examinations'!A2043:J4377,5,FALSE)</f>
        <v>Prediabetese</v>
      </c>
      <c r="L2043" s="42">
        <f>VLOOKUP(Healthcare!A2043,'Hospitalisation Details'!A2043:L4385,6,FALSE)</f>
        <v>36401</v>
      </c>
      <c r="M2043" s="43">
        <f>VLOOKUP(A2043,'Hospitalisation Details'!A2043:L4385,9,FALSE)</f>
        <v>2775.19</v>
      </c>
      <c r="N2043" s="40" t="str">
        <f>VLOOKUP(Healthcare!A2043,'Hospitalisation Details'!A2043:L4385,10,FALSE)</f>
        <v>tier - 2</v>
      </c>
      <c r="O2043" s="41" t="str">
        <f>VLOOKUP(A2043,'Hospitalisation Details'!A2042:L4385,11,FALSE)</f>
        <v>tier - 1</v>
      </c>
      <c r="P2043" s="41" t="str">
        <f>VLOOKUP(A2043,'Hospitalisation Details'!A2042:L4385,12)</f>
        <v>R1012</v>
      </c>
      <c r="Q2043" s="44">
        <f ca="1">VLOOKUP(A2043,'Hospitalisation Details'!A2042:L4385,7,FALSE)</f>
        <v>27</v>
      </c>
    </row>
    <row r="2044" spans="1:17" ht="15.5" x14ac:dyDescent="0.35">
      <c r="A2044" s="29" t="s">
        <v>320</v>
      </c>
      <c r="B2044" s="30" t="str">
        <f>VLOOKUP(A2044,'Customer Names'!A2044:E4378,3,FALSE)</f>
        <v>Salovaara</v>
      </c>
      <c r="C2044" s="31">
        <f>VLOOKUP(A2044,'Medical Examinations'!A2044:J4378,2,FALSE)</f>
        <v>30.13</v>
      </c>
      <c r="D2044" s="30">
        <f>VLOOKUP(A2044,'Medical Examinations'!A2044:J4378,4,FALSE)</f>
        <v>5.71</v>
      </c>
      <c r="E2044" s="32" t="str">
        <f>VLOOKUP(A2044,'Medical Examinations'!A2044:J4378,6,FALSE)</f>
        <v>No</v>
      </c>
      <c r="F2044" s="33" t="str">
        <f>VLOOKUP(A2044,'Medical Examinations'!A2044:J4378,7,FALSE)</f>
        <v>Yes</v>
      </c>
      <c r="G2044" s="33" t="str">
        <f>VLOOKUP(A2044,'Medical Examinations'!A2044:J4378,8,FALSE)</f>
        <v>No</v>
      </c>
      <c r="H2044" s="33">
        <f>VLOOKUP(A2044,'Medical Examinations'!A2044:J4378,9,FALSE)</f>
        <v>1</v>
      </c>
      <c r="I2044" s="33" t="str">
        <f>VLOOKUP(A2044,'Medical Examinations'!A2044:J4378,10,FALSE)</f>
        <v>No</v>
      </c>
      <c r="J2044" s="33" t="str">
        <f>VLOOKUP(A2044,'Medical Examinations'!A2044:J4378,3,FALSE)</f>
        <v>Obesity</v>
      </c>
      <c r="K2044" s="33" t="str">
        <f>VLOOKUP(A2044,'Medical Examinations'!A2044:J4378,5,FALSE)</f>
        <v>Prediabetese</v>
      </c>
      <c r="L2044" s="34">
        <f>VLOOKUP(Healthcare!A2044,'Hospitalisation Details'!A2044:L4386,6,FALSE)</f>
        <v>38305</v>
      </c>
      <c r="M2044" s="35">
        <f>VLOOKUP(A2044,'Hospitalisation Details'!A2044:L4386,9,FALSE)</f>
        <v>2773.46</v>
      </c>
      <c r="N2044" s="32" t="str">
        <f>VLOOKUP(Healthcare!A2044,'Hospitalisation Details'!A2044:L4386,10,FALSE)</f>
        <v>tier - 2</v>
      </c>
      <c r="O2044" s="33" t="str">
        <f>VLOOKUP(A2044,'Hospitalisation Details'!A2043:L4386,11,FALSE)</f>
        <v>tier - 1</v>
      </c>
      <c r="P2044" s="33" t="str">
        <f>VLOOKUP(A2044,'Hospitalisation Details'!A2043:L4386,12)</f>
        <v>R1021</v>
      </c>
      <c r="Q2044" s="36">
        <f ca="1">VLOOKUP(A2044,'Hospitalisation Details'!A2043:L4386,7,FALSE)</f>
        <v>21</v>
      </c>
    </row>
    <row r="2045" spans="1:17" ht="15.5" x14ac:dyDescent="0.35">
      <c r="A2045" s="37" t="s">
        <v>319</v>
      </c>
      <c r="B2045" s="38" t="str">
        <f>VLOOKUP(A2045,'Customer Names'!A2045:E4379,3,FALSE)</f>
        <v>Reid</v>
      </c>
      <c r="C2045" s="39">
        <f>VLOOKUP(A2045,'Medical Examinations'!A2045:J4379,2,FALSE)</f>
        <v>25.44</v>
      </c>
      <c r="D2045" s="38">
        <f>VLOOKUP(A2045,'Medical Examinations'!A2045:J4379,4,FALSE)</f>
        <v>6.04</v>
      </c>
      <c r="E2045" s="40" t="str">
        <f>VLOOKUP(A2045,'Medical Examinations'!A2045:J4379,6,FALSE)</f>
        <v>Yes</v>
      </c>
      <c r="F2045" s="41" t="str">
        <f>VLOOKUP(A2045,'Medical Examinations'!A2045:J4379,7,FALSE)</f>
        <v>No</v>
      </c>
      <c r="G2045" s="41" t="str">
        <f>VLOOKUP(A2045,'Medical Examinations'!A2045:J4379,8,FALSE)</f>
        <v>Yes</v>
      </c>
      <c r="H2045" s="41">
        <f>VLOOKUP(A2045,'Medical Examinations'!A2045:J4379,9,FALSE)</f>
        <v>1</v>
      </c>
      <c r="I2045" s="41" t="str">
        <f>VLOOKUP(A2045,'Medical Examinations'!A2045:J4379,10,FALSE)</f>
        <v>No</v>
      </c>
      <c r="J2045" s="41" t="str">
        <f>VLOOKUP(A2045,'Medical Examinations'!A2045:J4379,3,FALSE)</f>
        <v>Overweight</v>
      </c>
      <c r="K2045" s="41" t="str">
        <f>VLOOKUP(A2045,'Medical Examinations'!A2045:J4379,5,FALSE)</f>
        <v>Prediabetese</v>
      </c>
      <c r="L2045" s="42">
        <f>VLOOKUP(Healthcare!A2045,'Hospitalisation Details'!A2045:L4387,6,FALSE)</f>
        <v>35652</v>
      </c>
      <c r="M2045" s="43">
        <f>VLOOKUP(A2045,'Hospitalisation Details'!A2045:L4387,9,FALSE)</f>
        <v>2758.99</v>
      </c>
      <c r="N2045" s="40" t="str">
        <f>VLOOKUP(Healthcare!A2045,'Hospitalisation Details'!A2045:L4387,10,FALSE)</f>
        <v>tier - 2</v>
      </c>
      <c r="O2045" s="41" t="str">
        <f>VLOOKUP(A2045,'Hospitalisation Details'!A2044:L4387,11,FALSE)</f>
        <v>tier - 1</v>
      </c>
      <c r="P2045" s="41" t="str">
        <f>VLOOKUP(A2045,'Hospitalisation Details'!A2044:L4387,12)</f>
        <v>R1012</v>
      </c>
      <c r="Q2045" s="44">
        <f ca="1">VLOOKUP(A2045,'Hospitalisation Details'!A2044:L4387,7,FALSE)</f>
        <v>29</v>
      </c>
    </row>
    <row r="2046" spans="1:17" ht="15.5" x14ac:dyDescent="0.35">
      <c r="A2046" s="29" t="s">
        <v>318</v>
      </c>
      <c r="B2046" s="30" t="str">
        <f>VLOOKUP(A2046,'Customer Names'!A2046:E4380,3,FALSE)</f>
        <v>Allan</v>
      </c>
      <c r="C2046" s="31">
        <f>VLOOKUP(A2046,'Medical Examinations'!A2046:J4380,2,FALSE)</f>
        <v>39.805</v>
      </c>
      <c r="D2046" s="30">
        <f>VLOOKUP(A2046,'Medical Examinations'!A2046:J4380,4,FALSE)</f>
        <v>4.38</v>
      </c>
      <c r="E2046" s="32" t="str">
        <f>VLOOKUP(A2046,'Medical Examinations'!A2046:J4380,6,FALSE)</f>
        <v>No</v>
      </c>
      <c r="F2046" s="33" t="str">
        <f>VLOOKUP(A2046,'Medical Examinations'!A2046:J4380,7,FALSE)</f>
        <v>Yes</v>
      </c>
      <c r="G2046" s="33" t="str">
        <f>VLOOKUP(A2046,'Medical Examinations'!A2046:J4380,8,FALSE)</f>
        <v>No</v>
      </c>
      <c r="H2046" s="33">
        <f>VLOOKUP(A2046,'Medical Examinations'!A2046:J4380,9,FALSE)</f>
        <v>1</v>
      </c>
      <c r="I2046" s="33" t="str">
        <f>VLOOKUP(A2046,'Medical Examinations'!A2046:J4380,10,FALSE)</f>
        <v>No</v>
      </c>
      <c r="J2046" s="33" t="str">
        <f>VLOOKUP(A2046,'Medical Examinations'!A2046:J4380,3,FALSE)</f>
        <v>Obesity</v>
      </c>
      <c r="K2046" s="33" t="str">
        <f>VLOOKUP(A2046,'Medical Examinations'!A2046:J4380,5,FALSE)</f>
        <v>Normal</v>
      </c>
      <c r="L2046" s="34">
        <f>VLOOKUP(Healthcare!A2046,'Hospitalisation Details'!A2046:L4388,6,FALSE)</f>
        <v>36810</v>
      </c>
      <c r="M2046" s="35">
        <f>VLOOKUP(A2046,'Hospitalisation Details'!A2046:L4388,9,FALSE)</f>
        <v>2755.02</v>
      </c>
      <c r="N2046" s="32" t="str">
        <f>VLOOKUP(Healthcare!A2046,'Hospitalisation Details'!A2046:L4388,10,FALSE)</f>
        <v>tier - 2</v>
      </c>
      <c r="O2046" s="33" t="str">
        <f>VLOOKUP(A2046,'Hospitalisation Details'!A2045:L4388,11,FALSE)</f>
        <v>tier - 1</v>
      </c>
      <c r="P2046" s="33" t="str">
        <f>VLOOKUP(A2046,'Hospitalisation Details'!A2045:L4388,12)</f>
        <v>R1024</v>
      </c>
      <c r="Q2046" s="36">
        <f ca="1">VLOOKUP(A2046,'Hospitalisation Details'!A2045:L4388,7,FALSE)</f>
        <v>25</v>
      </c>
    </row>
    <row r="2047" spans="1:17" ht="15.5" x14ac:dyDescent="0.35">
      <c r="A2047" s="37" t="s">
        <v>317</v>
      </c>
      <c r="B2047" s="38" t="str">
        <f>VLOOKUP(A2047,'Customer Names'!A2047:E4381,3,FALSE)</f>
        <v>McLaughlin</v>
      </c>
      <c r="C2047" s="39">
        <f>VLOOKUP(A2047,'Medical Examinations'!A2047:J4381,2,FALSE)</f>
        <v>30.4</v>
      </c>
      <c r="D2047" s="38">
        <f>VLOOKUP(A2047,'Medical Examinations'!A2047:J4381,4,FALSE)</f>
        <v>5.56</v>
      </c>
      <c r="E2047" s="40" t="str">
        <f>VLOOKUP(A2047,'Medical Examinations'!A2047:J4381,6,FALSE)</f>
        <v>Yes</v>
      </c>
      <c r="F2047" s="41" t="str">
        <f>VLOOKUP(A2047,'Medical Examinations'!A2047:J4381,7,FALSE)</f>
        <v>Yes</v>
      </c>
      <c r="G2047" s="41" t="str">
        <f>VLOOKUP(A2047,'Medical Examinations'!A2047:J4381,8,FALSE)</f>
        <v>No</v>
      </c>
      <c r="H2047" s="41">
        <f>VLOOKUP(A2047,'Medical Examinations'!A2047:J4381,9,FALSE)</f>
        <v>1</v>
      </c>
      <c r="I2047" s="41" t="str">
        <f>VLOOKUP(A2047,'Medical Examinations'!A2047:J4381,10,FALSE)</f>
        <v>No</v>
      </c>
      <c r="J2047" s="41" t="str">
        <f>VLOOKUP(A2047,'Medical Examinations'!A2047:J4381,3,FALSE)</f>
        <v>Obesity</v>
      </c>
      <c r="K2047" s="41" t="str">
        <f>VLOOKUP(A2047,'Medical Examinations'!A2047:J4381,5,FALSE)</f>
        <v>Normal</v>
      </c>
      <c r="L2047" s="42">
        <f>VLOOKUP(Healthcare!A2047,'Hospitalisation Details'!A2047:L4389,6,FALSE)</f>
        <v>36802</v>
      </c>
      <c r="M2047" s="43">
        <f>VLOOKUP(A2047,'Hospitalisation Details'!A2047:L4389,9,FALSE)</f>
        <v>2741.95</v>
      </c>
      <c r="N2047" s="40" t="str">
        <f>VLOOKUP(Healthcare!A2047,'Hospitalisation Details'!A2047:L4389,10,FALSE)</f>
        <v>tier - 2</v>
      </c>
      <c r="O2047" s="41" t="str">
        <f>VLOOKUP(A2047,'Hospitalisation Details'!A2046:L4389,11,FALSE)</f>
        <v>tier - 3</v>
      </c>
      <c r="P2047" s="41" t="str">
        <f>VLOOKUP(A2047,'Hospitalisation Details'!A2046:L4389,12)</f>
        <v>R1024</v>
      </c>
      <c r="Q2047" s="44">
        <f ca="1">VLOOKUP(A2047,'Hospitalisation Details'!A2046:L4389,7,FALSE)</f>
        <v>25</v>
      </c>
    </row>
    <row r="2048" spans="1:17" ht="15.5" x14ac:dyDescent="0.35">
      <c r="A2048" s="29" t="s">
        <v>316</v>
      </c>
      <c r="B2048" s="30" t="str">
        <f>VLOOKUP(A2048,'Customer Names'!A2048:E4382,3,FALSE)</f>
        <v>Lee</v>
      </c>
      <c r="C2048" s="31">
        <f>VLOOKUP(A2048,'Medical Examinations'!A2048:J4382,2,FALSE)</f>
        <v>23.18</v>
      </c>
      <c r="D2048" s="30">
        <f>VLOOKUP(A2048,'Medical Examinations'!A2048:J4382,4,FALSE)</f>
        <v>4.24</v>
      </c>
      <c r="E2048" s="32" t="str">
        <f>VLOOKUP(A2048,'Medical Examinations'!A2048:J4382,6,FALSE)</f>
        <v>No</v>
      </c>
      <c r="F2048" s="33" t="str">
        <f>VLOOKUP(A2048,'Medical Examinations'!A2048:J4382,7,FALSE)</f>
        <v>Yes</v>
      </c>
      <c r="G2048" s="33" t="str">
        <f>VLOOKUP(A2048,'Medical Examinations'!A2048:J4382,8,FALSE)</f>
        <v>No</v>
      </c>
      <c r="H2048" s="33">
        <f>VLOOKUP(A2048,'Medical Examinations'!A2048:J4382,9,FALSE)</f>
        <v>1</v>
      </c>
      <c r="I2048" s="33" t="str">
        <f>VLOOKUP(A2048,'Medical Examinations'!A2048:J4382,10,FALSE)</f>
        <v>No</v>
      </c>
      <c r="J2048" s="33" t="str">
        <f>VLOOKUP(A2048,'Medical Examinations'!A2048:J4382,3,FALSE)</f>
        <v>Normal weight</v>
      </c>
      <c r="K2048" s="33" t="str">
        <f>VLOOKUP(A2048,'Medical Examinations'!A2048:J4382,5,FALSE)</f>
        <v>Normal</v>
      </c>
      <c r="L2048" s="34">
        <f>VLOOKUP(Healthcare!A2048,'Hospitalisation Details'!A2048:L4390,6,FALSE)</f>
        <v>36877</v>
      </c>
      <c r="M2048" s="35">
        <f>VLOOKUP(A2048,'Hospitalisation Details'!A2048:L4390,9,FALSE)</f>
        <v>2731.91</v>
      </c>
      <c r="N2048" s="32" t="str">
        <f>VLOOKUP(Healthcare!A2048,'Hospitalisation Details'!A2048:L4390,10,FALSE)</f>
        <v>tier - 2</v>
      </c>
      <c r="O2048" s="33" t="str">
        <f>VLOOKUP(A2048,'Hospitalisation Details'!A2047:L4390,11,FALSE)</f>
        <v>tier - 3</v>
      </c>
      <c r="P2048" s="33" t="str">
        <f>VLOOKUP(A2048,'Hospitalisation Details'!A2047:L4390,12)</f>
        <v>R1024</v>
      </c>
      <c r="Q2048" s="36">
        <f ca="1">VLOOKUP(A2048,'Hospitalisation Details'!A2047:L4390,7,FALSE)</f>
        <v>25</v>
      </c>
    </row>
    <row r="2049" spans="1:17" ht="15.5" x14ac:dyDescent="0.35">
      <c r="A2049" s="37" t="s">
        <v>315</v>
      </c>
      <c r="B2049" s="38" t="str">
        <f>VLOOKUP(A2049,'Customer Names'!A2049:E4383,3,FALSE)</f>
        <v>Tang</v>
      </c>
      <c r="C2049" s="39">
        <f>VLOOKUP(A2049,'Medical Examinations'!A2049:J4383,2,FALSE)</f>
        <v>39.615000000000002</v>
      </c>
      <c r="D2049" s="38">
        <f>VLOOKUP(A2049,'Medical Examinations'!A2049:J4383,4,FALSE)</f>
        <v>6.32</v>
      </c>
      <c r="E2049" s="40" t="str">
        <f>VLOOKUP(A2049,'Medical Examinations'!A2049:J4383,6,FALSE)</f>
        <v>No</v>
      </c>
      <c r="F2049" s="41" t="str">
        <f>VLOOKUP(A2049,'Medical Examinations'!A2049:J4383,7,FALSE)</f>
        <v>No</v>
      </c>
      <c r="G2049" s="41" t="str">
        <f>VLOOKUP(A2049,'Medical Examinations'!A2049:J4383,8,FALSE)</f>
        <v>Yes</v>
      </c>
      <c r="H2049" s="41">
        <f>VLOOKUP(A2049,'Medical Examinations'!A2049:J4383,9,FALSE)</f>
        <v>1</v>
      </c>
      <c r="I2049" s="41" t="str">
        <f>VLOOKUP(A2049,'Medical Examinations'!A2049:J4383,10,FALSE)</f>
        <v>No</v>
      </c>
      <c r="J2049" s="41" t="str">
        <f>VLOOKUP(A2049,'Medical Examinations'!A2049:J4383,3,FALSE)</f>
        <v>Obesity</v>
      </c>
      <c r="K2049" s="41" t="str">
        <f>VLOOKUP(A2049,'Medical Examinations'!A2049:J4383,5,FALSE)</f>
        <v>Prediabetese</v>
      </c>
      <c r="L2049" s="42">
        <f>VLOOKUP(Healthcare!A2049,'Hospitalisation Details'!A2049:L4391,6,FALSE)</f>
        <v>37958</v>
      </c>
      <c r="M2049" s="43">
        <f>VLOOKUP(A2049,'Hospitalisation Details'!A2049:L4391,9,FALSE)</f>
        <v>2730.11</v>
      </c>
      <c r="N2049" s="40" t="str">
        <f>VLOOKUP(Healthcare!A2049,'Hospitalisation Details'!A2049:L4391,10,FALSE)</f>
        <v>tier - 2</v>
      </c>
      <c r="O2049" s="41" t="str">
        <f>VLOOKUP(A2049,'Hospitalisation Details'!A2048:L4391,11,FALSE)</f>
        <v>tier - 3</v>
      </c>
      <c r="P2049" s="41" t="str">
        <f>VLOOKUP(A2049,'Hospitalisation Details'!A2048:L4391,12)</f>
        <v>R1012</v>
      </c>
      <c r="Q2049" s="44">
        <f ca="1">VLOOKUP(A2049,'Hospitalisation Details'!A2048:L4391,7,FALSE)</f>
        <v>22</v>
      </c>
    </row>
    <row r="2050" spans="1:17" ht="15.5" x14ac:dyDescent="0.35">
      <c r="A2050" s="29" t="s">
        <v>314</v>
      </c>
      <c r="B2050" s="30" t="str">
        <f>VLOOKUP(A2050,'Customer Names'!A2050:E4384,3,FALSE)</f>
        <v>Kennedy</v>
      </c>
      <c r="C2050" s="31">
        <f>VLOOKUP(A2050,'Medical Examinations'!A2050:J4384,2,FALSE)</f>
        <v>30.59</v>
      </c>
      <c r="D2050" s="30">
        <f>VLOOKUP(A2050,'Medical Examinations'!A2050:J4384,4,FALSE)</f>
        <v>6.3</v>
      </c>
      <c r="E2050" s="32" t="str">
        <f>VLOOKUP(A2050,'Medical Examinations'!A2050:J4384,6,FALSE)</f>
        <v>Yes</v>
      </c>
      <c r="F2050" s="33" t="str">
        <f>VLOOKUP(A2050,'Medical Examinations'!A2050:J4384,7,FALSE)</f>
        <v>No</v>
      </c>
      <c r="G2050" s="33" t="str">
        <f>VLOOKUP(A2050,'Medical Examinations'!A2050:J4384,8,FALSE)</f>
        <v>Yes</v>
      </c>
      <c r="H2050" s="33">
        <f>VLOOKUP(A2050,'Medical Examinations'!A2050:J4384,9,FALSE)</f>
        <v>1</v>
      </c>
      <c r="I2050" s="33" t="str">
        <f>VLOOKUP(A2050,'Medical Examinations'!A2050:J4384,10,FALSE)</f>
        <v>No</v>
      </c>
      <c r="J2050" s="33" t="str">
        <f>VLOOKUP(A2050,'Medical Examinations'!A2050:J4384,3,FALSE)</f>
        <v>Obesity</v>
      </c>
      <c r="K2050" s="33" t="str">
        <f>VLOOKUP(A2050,'Medical Examinations'!A2050:J4384,5,FALSE)</f>
        <v>Prediabetese</v>
      </c>
      <c r="L2050" s="34">
        <f>VLOOKUP(Healthcare!A2050,'Hospitalisation Details'!A2050:L4392,6,FALSE)</f>
        <v>35709</v>
      </c>
      <c r="M2050" s="35">
        <f>VLOOKUP(A2050,'Hospitalisation Details'!A2050:L4392,9,FALSE)</f>
        <v>2727.4</v>
      </c>
      <c r="N2050" s="32" t="str">
        <f>VLOOKUP(Healthcare!A2050,'Hospitalisation Details'!A2050:L4392,10,FALSE)</f>
        <v>tier - 3</v>
      </c>
      <c r="O2050" s="33" t="str">
        <f>VLOOKUP(A2050,'Hospitalisation Details'!A2049:L4392,11,FALSE)</f>
        <v>tier - 3</v>
      </c>
      <c r="P2050" s="33" t="str">
        <f>VLOOKUP(A2050,'Hospitalisation Details'!A2049:L4392,12)</f>
        <v>R1016</v>
      </c>
      <c r="Q2050" s="36">
        <f ca="1">VLOOKUP(A2050,'Hospitalisation Details'!A2049:L4392,7,FALSE)</f>
        <v>28</v>
      </c>
    </row>
    <row r="2051" spans="1:17" ht="15.5" x14ac:dyDescent="0.35">
      <c r="A2051" s="37" t="s">
        <v>313</v>
      </c>
      <c r="B2051" s="38" t="str">
        <f>VLOOKUP(A2051,'Customer Names'!A2051:E4385,3,FALSE)</f>
        <v>Condon</v>
      </c>
      <c r="C2051" s="39">
        <f>VLOOKUP(A2051,'Medical Examinations'!A2051:J4385,2,FALSE)</f>
        <v>16.72</v>
      </c>
      <c r="D2051" s="38">
        <f>VLOOKUP(A2051,'Medical Examinations'!A2051:J4385,4,FALSE)</f>
        <v>4.38</v>
      </c>
      <c r="E2051" s="40" t="str">
        <f>VLOOKUP(A2051,'Medical Examinations'!A2051:J4385,6,FALSE)</f>
        <v>Yes</v>
      </c>
      <c r="F2051" s="41" t="str">
        <f>VLOOKUP(A2051,'Medical Examinations'!A2051:J4385,7,FALSE)</f>
        <v>No</v>
      </c>
      <c r="G2051" s="41" t="str">
        <f>VLOOKUP(A2051,'Medical Examinations'!A2051:J4385,8,FALSE)</f>
        <v>No</v>
      </c>
      <c r="H2051" s="41">
        <f>VLOOKUP(A2051,'Medical Examinations'!A2051:J4385,9,FALSE)</f>
        <v>1</v>
      </c>
      <c r="I2051" s="41" t="str">
        <f>VLOOKUP(A2051,'Medical Examinations'!A2051:J4385,10,FALSE)</f>
        <v>No</v>
      </c>
      <c r="J2051" s="41" t="str">
        <f>VLOOKUP(A2051,'Medical Examinations'!A2051:J4385,3,FALSE)</f>
        <v>Underweight</v>
      </c>
      <c r="K2051" s="41" t="str">
        <f>VLOOKUP(A2051,'Medical Examinations'!A2051:J4385,5,FALSE)</f>
        <v>Normal</v>
      </c>
      <c r="L2051" s="42">
        <f>VLOOKUP(Healthcare!A2051,'Hospitalisation Details'!A2051:L4393,6,FALSE)</f>
        <v>36027</v>
      </c>
      <c r="M2051" s="43">
        <f>VLOOKUP(A2051,'Hospitalisation Details'!A2051:L4393,9,FALSE)</f>
        <v>2726.06</v>
      </c>
      <c r="N2051" s="40" t="str">
        <f>VLOOKUP(Healthcare!A2051,'Hospitalisation Details'!A2051:L4393,10,FALSE)</f>
        <v>tier - 2</v>
      </c>
      <c r="O2051" s="41" t="str">
        <f>VLOOKUP(A2051,'Hospitalisation Details'!A2050:L4393,11,FALSE)</f>
        <v>tier - 2</v>
      </c>
      <c r="P2051" s="41" t="str">
        <f>VLOOKUP(A2051,'Hospitalisation Details'!A2050:L4393,12)</f>
        <v>R1013</v>
      </c>
      <c r="Q2051" s="44">
        <f ca="1">VLOOKUP(A2051,'Hospitalisation Details'!A2050:L4393,7,FALSE)</f>
        <v>28</v>
      </c>
    </row>
    <row r="2052" spans="1:17" ht="15.5" x14ac:dyDescent="0.35">
      <c r="A2052" s="29" t="s">
        <v>312</v>
      </c>
      <c r="B2052" s="30" t="str">
        <f>VLOOKUP(A2052,'Customer Names'!A2052:E4386,3,FALSE)</f>
        <v>Chepkwony</v>
      </c>
      <c r="C2052" s="31">
        <f>VLOOKUP(A2052,'Medical Examinations'!A2052:J4386,2,FALSE)</f>
        <v>26.22</v>
      </c>
      <c r="D2052" s="30">
        <f>VLOOKUP(A2052,'Medical Examinations'!A2052:J4386,4,FALSE)</f>
        <v>4.6500000000000004</v>
      </c>
      <c r="E2052" s="32" t="str">
        <f>VLOOKUP(A2052,'Medical Examinations'!A2052:J4386,6,FALSE)</f>
        <v>Yes</v>
      </c>
      <c r="F2052" s="33" t="str">
        <f>VLOOKUP(A2052,'Medical Examinations'!A2052:J4386,7,FALSE)</f>
        <v>No</v>
      </c>
      <c r="G2052" s="33" t="str">
        <f>VLOOKUP(A2052,'Medical Examinations'!A2052:J4386,8,FALSE)</f>
        <v>Yes</v>
      </c>
      <c r="H2052" s="33">
        <f>VLOOKUP(A2052,'Medical Examinations'!A2052:J4386,9,FALSE)</f>
        <v>1</v>
      </c>
      <c r="I2052" s="33" t="str">
        <f>VLOOKUP(A2052,'Medical Examinations'!A2052:J4386,10,FALSE)</f>
        <v>No</v>
      </c>
      <c r="J2052" s="33" t="str">
        <f>VLOOKUP(A2052,'Medical Examinations'!A2052:J4386,3,FALSE)</f>
        <v>Overweight</v>
      </c>
      <c r="K2052" s="33" t="str">
        <f>VLOOKUP(A2052,'Medical Examinations'!A2052:J4386,5,FALSE)</f>
        <v>Normal</v>
      </c>
      <c r="L2052" s="34">
        <f>VLOOKUP(Healthcare!A2052,'Hospitalisation Details'!A2052:L4394,6,FALSE)</f>
        <v>35733</v>
      </c>
      <c r="M2052" s="35">
        <f>VLOOKUP(A2052,'Hospitalisation Details'!A2052:L4394,9,FALSE)</f>
        <v>2721.32</v>
      </c>
      <c r="N2052" s="32" t="str">
        <f>VLOOKUP(Healthcare!A2052,'Hospitalisation Details'!A2052:L4394,10,FALSE)</f>
        <v>tier - 1</v>
      </c>
      <c r="O2052" s="33" t="str">
        <f>VLOOKUP(A2052,'Hospitalisation Details'!A2051:L4394,11,FALSE)</f>
        <v>tier - 3</v>
      </c>
      <c r="P2052" s="33" t="str">
        <f>VLOOKUP(A2052,'Hospitalisation Details'!A2051:L4394,12)</f>
        <v>R1014</v>
      </c>
      <c r="Q2052" s="36">
        <f ca="1">VLOOKUP(A2052,'Hospitalisation Details'!A2051:L4394,7,FALSE)</f>
        <v>28</v>
      </c>
    </row>
    <row r="2053" spans="1:17" ht="15.5" x14ac:dyDescent="0.35">
      <c r="A2053" s="37" t="s">
        <v>311</v>
      </c>
      <c r="B2053" s="38" t="str">
        <f>VLOOKUP(A2053,'Customer Names'!A2053:E4387,3,FALSE)</f>
        <v>Rodriguez</v>
      </c>
      <c r="C2053" s="39">
        <f>VLOOKUP(A2053,'Medical Examinations'!A2053:J4387,2,FALSE)</f>
        <v>31.824999999999999</v>
      </c>
      <c r="D2053" s="38">
        <f>VLOOKUP(A2053,'Medical Examinations'!A2053:J4387,4,FALSE)</f>
        <v>4.7</v>
      </c>
      <c r="E2053" s="40" t="str">
        <f>VLOOKUP(A2053,'Medical Examinations'!A2053:J4387,6,FALSE)</f>
        <v>No</v>
      </c>
      <c r="F2053" s="41" t="str">
        <f>VLOOKUP(A2053,'Medical Examinations'!A2053:J4387,7,FALSE)</f>
        <v>No</v>
      </c>
      <c r="G2053" s="41" t="str">
        <f>VLOOKUP(A2053,'Medical Examinations'!A2053:J4387,8,FALSE)</f>
        <v>Yes</v>
      </c>
      <c r="H2053" s="41">
        <f>VLOOKUP(A2053,'Medical Examinations'!A2053:J4387,9,FALSE)</f>
        <v>1</v>
      </c>
      <c r="I2053" s="41" t="str">
        <f>VLOOKUP(A2053,'Medical Examinations'!A2053:J4387,10,FALSE)</f>
        <v>No</v>
      </c>
      <c r="J2053" s="41" t="str">
        <f>VLOOKUP(A2053,'Medical Examinations'!A2053:J4387,3,FALSE)</f>
        <v>Obesity</v>
      </c>
      <c r="K2053" s="41" t="str">
        <f>VLOOKUP(A2053,'Medical Examinations'!A2053:J4387,5,FALSE)</f>
        <v>Normal</v>
      </c>
      <c r="L2053" s="42">
        <f>VLOOKUP(Healthcare!A2053,'Hospitalisation Details'!A2053:L4395,6,FALSE)</f>
        <v>37839</v>
      </c>
      <c r="M2053" s="43">
        <f>VLOOKUP(A2053,'Hospitalisation Details'!A2053:L4395,9,FALSE)</f>
        <v>2719.28</v>
      </c>
      <c r="N2053" s="40" t="str">
        <f>VLOOKUP(Healthcare!A2053,'Hospitalisation Details'!A2053:L4395,10,FALSE)</f>
        <v>tier - 2</v>
      </c>
      <c r="O2053" s="41" t="str">
        <f>VLOOKUP(A2053,'Hospitalisation Details'!A2052:L4395,11,FALSE)</f>
        <v>tier - 2</v>
      </c>
      <c r="P2053" s="41" t="str">
        <f>VLOOKUP(A2053,'Hospitalisation Details'!A2052:L4395,12)</f>
        <v>R1012</v>
      </c>
      <c r="Q2053" s="44">
        <f ca="1">VLOOKUP(A2053,'Hospitalisation Details'!A2052:L4395,7,FALSE)</f>
        <v>23</v>
      </c>
    </row>
    <row r="2054" spans="1:17" ht="15.5" x14ac:dyDescent="0.35">
      <c r="A2054" s="29" t="s">
        <v>310</v>
      </c>
      <c r="B2054" s="30" t="str">
        <f>VLOOKUP(A2054,'Customer Names'!A2054:E4388,3,FALSE)</f>
        <v>Szynkarczuk</v>
      </c>
      <c r="C2054" s="31">
        <f>VLOOKUP(A2054,'Medical Examinations'!A2054:J4388,2,FALSE)</f>
        <v>25.745000000000001</v>
      </c>
      <c r="D2054" s="30">
        <f>VLOOKUP(A2054,'Medical Examinations'!A2054:J4388,4,FALSE)</f>
        <v>4.34</v>
      </c>
      <c r="E2054" s="32" t="str">
        <f>VLOOKUP(A2054,'Medical Examinations'!A2054:J4388,6,FALSE)</f>
        <v>No</v>
      </c>
      <c r="F2054" s="33" t="str">
        <f>VLOOKUP(A2054,'Medical Examinations'!A2054:J4388,7,FALSE)</f>
        <v>No</v>
      </c>
      <c r="G2054" s="33" t="str">
        <f>VLOOKUP(A2054,'Medical Examinations'!A2054:J4388,8,FALSE)</f>
        <v>Yes</v>
      </c>
      <c r="H2054" s="33">
        <f>VLOOKUP(A2054,'Medical Examinations'!A2054:J4388,9,FALSE)</f>
        <v>1</v>
      </c>
      <c r="I2054" s="33" t="str">
        <f>VLOOKUP(A2054,'Medical Examinations'!A2054:J4388,10,FALSE)</f>
        <v>No</v>
      </c>
      <c r="J2054" s="33" t="str">
        <f>VLOOKUP(A2054,'Medical Examinations'!A2054:J4388,3,FALSE)</f>
        <v>Overweight</v>
      </c>
      <c r="K2054" s="33" t="str">
        <f>VLOOKUP(A2054,'Medical Examinations'!A2054:J4388,5,FALSE)</f>
        <v>Normal</v>
      </c>
      <c r="L2054" s="34">
        <f>VLOOKUP(Healthcare!A2054,'Hospitalisation Details'!A2054:L4396,6,FALSE)</f>
        <v>37956</v>
      </c>
      <c r="M2054" s="35">
        <f>VLOOKUP(A2054,'Hospitalisation Details'!A2054:L4396,9,FALSE)</f>
        <v>2710.83</v>
      </c>
      <c r="N2054" s="32" t="str">
        <f>VLOOKUP(Healthcare!A2054,'Hospitalisation Details'!A2054:L4396,10,FALSE)</f>
        <v>tier - 2</v>
      </c>
      <c r="O2054" s="33" t="str">
        <f>VLOOKUP(A2054,'Hospitalisation Details'!A2053:L4396,11,FALSE)</f>
        <v>tier - 3</v>
      </c>
      <c r="P2054" s="33" t="str">
        <f>VLOOKUP(A2054,'Hospitalisation Details'!A2053:L4396,12)</f>
        <v>R1012</v>
      </c>
      <c r="Q2054" s="36">
        <f ca="1">VLOOKUP(A2054,'Hospitalisation Details'!A2053:L4396,7,FALSE)</f>
        <v>22</v>
      </c>
    </row>
    <row r="2055" spans="1:17" ht="15.5" x14ac:dyDescent="0.35">
      <c r="A2055" s="37" t="s">
        <v>309</v>
      </c>
      <c r="B2055" s="38" t="str">
        <f>VLOOKUP(A2055,'Customer Names'!A2055:E4389,3,FALSE)</f>
        <v>Brill</v>
      </c>
      <c r="C2055" s="39">
        <f>VLOOKUP(A2055,'Medical Examinations'!A2055:J4389,2,FALSE)</f>
        <v>24.605</v>
      </c>
      <c r="D2055" s="38">
        <f>VLOOKUP(A2055,'Medical Examinations'!A2055:J4389,4,FALSE)</f>
        <v>5.62</v>
      </c>
      <c r="E2055" s="40" t="str">
        <f>VLOOKUP(A2055,'Medical Examinations'!A2055:J4389,6,FALSE)</f>
        <v>No</v>
      </c>
      <c r="F2055" s="41" t="str">
        <f>VLOOKUP(A2055,'Medical Examinations'!A2055:J4389,7,FALSE)</f>
        <v>No</v>
      </c>
      <c r="G2055" s="41" t="str">
        <f>VLOOKUP(A2055,'Medical Examinations'!A2055:J4389,8,FALSE)</f>
        <v>Yes</v>
      </c>
      <c r="H2055" s="41">
        <f>VLOOKUP(A2055,'Medical Examinations'!A2055:J4389,9,FALSE)</f>
        <v>1</v>
      </c>
      <c r="I2055" s="41" t="str">
        <f>VLOOKUP(A2055,'Medical Examinations'!A2055:J4389,10,FALSE)</f>
        <v>No</v>
      </c>
      <c r="J2055" s="41" t="str">
        <f>VLOOKUP(A2055,'Medical Examinations'!A2055:J4389,3,FALSE)</f>
        <v>Normal weight</v>
      </c>
      <c r="K2055" s="41" t="str">
        <f>VLOOKUP(A2055,'Medical Examinations'!A2055:J4389,5,FALSE)</f>
        <v>Normal</v>
      </c>
      <c r="L2055" s="42">
        <f>VLOOKUP(Healthcare!A2055,'Hospitalisation Details'!A2055:L4397,6,FALSE)</f>
        <v>37946</v>
      </c>
      <c r="M2055" s="43">
        <f>VLOOKUP(A2055,'Hospitalisation Details'!A2055:L4397,9,FALSE)</f>
        <v>2709.24</v>
      </c>
      <c r="N2055" s="40" t="str">
        <f>VLOOKUP(Healthcare!A2055,'Hospitalisation Details'!A2055:L4397,10,FALSE)</f>
        <v>tier - 2</v>
      </c>
      <c r="O2055" s="41" t="str">
        <f>VLOOKUP(A2055,'Hospitalisation Details'!A2054:L4397,11,FALSE)</f>
        <v>tier - 2</v>
      </c>
      <c r="P2055" s="41" t="str">
        <f>VLOOKUP(A2055,'Hospitalisation Details'!A2054:L4397,12)</f>
        <v>R1012</v>
      </c>
      <c r="Q2055" s="44">
        <f ca="1">VLOOKUP(A2055,'Hospitalisation Details'!A2054:L4397,7,FALSE)</f>
        <v>22</v>
      </c>
    </row>
    <row r="2056" spans="1:17" ht="15.5" x14ac:dyDescent="0.35">
      <c r="A2056" s="29" t="s">
        <v>308</v>
      </c>
      <c r="B2056" s="30" t="str">
        <f>VLOOKUP(A2056,'Customer Names'!A2056:E4390,3,FALSE)</f>
        <v>Adams</v>
      </c>
      <c r="C2056" s="31">
        <f>VLOOKUP(A2056,'Medical Examinations'!A2056:J4390,2,FALSE)</f>
        <v>24.51</v>
      </c>
      <c r="D2056" s="30">
        <f>VLOOKUP(A2056,'Medical Examinations'!A2056:J4390,4,FALSE)</f>
        <v>4.24</v>
      </c>
      <c r="E2056" s="32" t="str">
        <f>VLOOKUP(A2056,'Medical Examinations'!A2056:J4390,6,FALSE)</f>
        <v>No</v>
      </c>
      <c r="F2056" s="33" t="str">
        <f>VLOOKUP(A2056,'Medical Examinations'!A2056:J4390,7,FALSE)</f>
        <v>No</v>
      </c>
      <c r="G2056" s="33" t="str">
        <f>VLOOKUP(A2056,'Medical Examinations'!A2056:J4390,8,FALSE)</f>
        <v>Yes</v>
      </c>
      <c r="H2056" s="33">
        <f>VLOOKUP(A2056,'Medical Examinations'!A2056:J4390,9,FALSE)</f>
        <v>1</v>
      </c>
      <c r="I2056" s="33" t="str">
        <f>VLOOKUP(A2056,'Medical Examinations'!A2056:J4390,10,FALSE)</f>
        <v>No</v>
      </c>
      <c r="J2056" s="33" t="str">
        <f>VLOOKUP(A2056,'Medical Examinations'!A2056:J4390,3,FALSE)</f>
        <v>Normal weight</v>
      </c>
      <c r="K2056" s="33" t="str">
        <f>VLOOKUP(A2056,'Medical Examinations'!A2056:J4390,5,FALSE)</f>
        <v>Normal</v>
      </c>
      <c r="L2056" s="34">
        <f>VLOOKUP(Healthcare!A2056,'Hospitalisation Details'!A2056:L4398,6,FALSE)</f>
        <v>37819</v>
      </c>
      <c r="M2056" s="35">
        <f>VLOOKUP(A2056,'Hospitalisation Details'!A2056:L4398,9,FALSE)</f>
        <v>2709.11</v>
      </c>
      <c r="N2056" s="32" t="str">
        <f>VLOOKUP(Healthcare!A2056,'Hospitalisation Details'!A2056:L4398,10,FALSE)</f>
        <v>tier - 2</v>
      </c>
      <c r="O2056" s="33" t="str">
        <f>VLOOKUP(A2056,'Hospitalisation Details'!A2055:L4398,11,FALSE)</f>
        <v>tier - 2</v>
      </c>
      <c r="P2056" s="33" t="str">
        <f>VLOOKUP(A2056,'Hospitalisation Details'!A2055:L4398,12)</f>
        <v>R1012</v>
      </c>
      <c r="Q2056" s="36">
        <f ca="1">VLOOKUP(A2056,'Hospitalisation Details'!A2055:L4398,7,FALSE)</f>
        <v>23</v>
      </c>
    </row>
    <row r="2057" spans="1:17" ht="15.5" x14ac:dyDescent="0.35">
      <c r="A2057" s="37" t="s">
        <v>307</v>
      </c>
      <c r="B2057" s="38" t="str">
        <f>VLOOKUP(A2057,'Customer Names'!A2057:E4391,3,FALSE)</f>
        <v>Nunn</v>
      </c>
      <c r="C2057" s="39">
        <f>VLOOKUP(A2057,'Medical Examinations'!A2057:J4391,2,FALSE)</f>
        <v>31.065000000000001</v>
      </c>
      <c r="D2057" s="38">
        <f>VLOOKUP(A2057,'Medical Examinations'!A2057:J4391,4,FALSE)</f>
        <v>4.57</v>
      </c>
      <c r="E2057" s="40" t="str">
        <f>VLOOKUP(A2057,'Medical Examinations'!A2057:J4391,6,FALSE)</f>
        <v>Yes</v>
      </c>
      <c r="F2057" s="41" t="str">
        <f>VLOOKUP(A2057,'Medical Examinations'!A2057:J4391,7,FALSE)</f>
        <v>No</v>
      </c>
      <c r="G2057" s="41" t="str">
        <f>VLOOKUP(A2057,'Medical Examinations'!A2057:J4391,8,FALSE)</f>
        <v>No</v>
      </c>
      <c r="H2057" s="41">
        <f>VLOOKUP(A2057,'Medical Examinations'!A2057:J4391,9,FALSE)</f>
        <v>0</v>
      </c>
      <c r="I2057" s="41" t="str">
        <f>VLOOKUP(A2057,'Medical Examinations'!A2057:J4391,10,FALSE)</f>
        <v>No</v>
      </c>
      <c r="J2057" s="41" t="str">
        <f>VLOOKUP(A2057,'Medical Examinations'!A2057:J4391,3,FALSE)</f>
        <v>Obesity</v>
      </c>
      <c r="K2057" s="41" t="str">
        <f>VLOOKUP(A2057,'Medical Examinations'!A2057:J4391,5,FALSE)</f>
        <v>Normal</v>
      </c>
      <c r="L2057" s="42">
        <f>VLOOKUP(Healthcare!A2057,'Hospitalisation Details'!A2057:L4399,6,FALSE)</f>
        <v>35229</v>
      </c>
      <c r="M2057" s="43">
        <f>VLOOKUP(A2057,'Hospitalisation Details'!A2057:L4399,9,FALSE)</f>
        <v>2699.57</v>
      </c>
      <c r="N2057" s="40" t="str">
        <f>VLOOKUP(Healthcare!A2057,'Hospitalisation Details'!A2057:L4399,10,FALSE)</f>
        <v>tier - 2</v>
      </c>
      <c r="O2057" s="41" t="str">
        <f>VLOOKUP(A2057,'Hospitalisation Details'!A2056:L4399,11,FALSE)</f>
        <v>tier - 1</v>
      </c>
      <c r="P2057" s="41" t="str">
        <f>VLOOKUP(A2057,'Hospitalisation Details'!A2056:L4399,12)</f>
        <v>R1012</v>
      </c>
      <c r="Q2057" s="44">
        <f ca="1">VLOOKUP(A2057,'Hospitalisation Details'!A2056:L4399,7,FALSE)</f>
        <v>30</v>
      </c>
    </row>
    <row r="2058" spans="1:17" ht="15.5" x14ac:dyDescent="0.35">
      <c r="A2058" s="29" t="s">
        <v>306</v>
      </c>
      <c r="B2058" s="30" t="str">
        <f>VLOOKUP(A2058,'Customer Names'!A2058:E4392,3,FALSE)</f>
        <v>Blair</v>
      </c>
      <c r="C2058" s="31">
        <f>VLOOKUP(A2058,'Medical Examinations'!A2058:J4392,2,FALSE)</f>
        <v>28.12</v>
      </c>
      <c r="D2058" s="30">
        <f>VLOOKUP(A2058,'Medical Examinations'!A2058:J4392,4,FALSE)</f>
        <v>5.05</v>
      </c>
      <c r="E2058" s="32" t="str">
        <f>VLOOKUP(A2058,'Medical Examinations'!A2058:J4392,6,FALSE)</f>
        <v>No</v>
      </c>
      <c r="F2058" s="33" t="str">
        <f>VLOOKUP(A2058,'Medical Examinations'!A2058:J4392,7,FALSE)</f>
        <v>No</v>
      </c>
      <c r="G2058" s="33" t="str">
        <f>VLOOKUP(A2058,'Medical Examinations'!A2058:J4392,8,FALSE)</f>
        <v>No</v>
      </c>
      <c r="H2058" s="33">
        <f>VLOOKUP(A2058,'Medical Examinations'!A2058:J4392,9,FALSE)</f>
        <v>0</v>
      </c>
      <c r="I2058" s="33" t="str">
        <f>VLOOKUP(A2058,'Medical Examinations'!A2058:J4392,10,FALSE)</f>
        <v>No</v>
      </c>
      <c r="J2058" s="33" t="str">
        <f>VLOOKUP(A2058,'Medical Examinations'!A2058:J4392,3,FALSE)</f>
        <v>Overweight</v>
      </c>
      <c r="K2058" s="33" t="str">
        <f>VLOOKUP(A2058,'Medical Examinations'!A2058:J4392,5,FALSE)</f>
        <v>Normal</v>
      </c>
      <c r="L2058" s="34">
        <f>VLOOKUP(Healthcare!A2058,'Hospitalisation Details'!A2058:L4400,6,FALSE)</f>
        <v>36322</v>
      </c>
      <c r="M2058" s="35">
        <f>VLOOKUP(A2058,'Hospitalisation Details'!A2058:L4400,9,FALSE)</f>
        <v>2690.11</v>
      </c>
      <c r="N2058" s="32" t="str">
        <f>VLOOKUP(Healthcare!A2058,'Hospitalisation Details'!A2058:L4400,10,FALSE)</f>
        <v>tier - 2</v>
      </c>
      <c r="O2058" s="33" t="str">
        <f>VLOOKUP(A2058,'Hospitalisation Details'!A2057:L4400,11,FALSE)</f>
        <v>tier - 2</v>
      </c>
      <c r="P2058" s="33" t="str">
        <f>VLOOKUP(A2058,'Hospitalisation Details'!A2057:L4400,12)</f>
        <v>R1012</v>
      </c>
      <c r="Q2058" s="36">
        <f ca="1">VLOOKUP(A2058,'Hospitalisation Details'!A2057:L4400,7,FALSE)</f>
        <v>27</v>
      </c>
    </row>
    <row r="2059" spans="1:17" ht="15.5" x14ac:dyDescent="0.35">
      <c r="A2059" s="37" t="s">
        <v>305</v>
      </c>
      <c r="B2059" s="38" t="str">
        <f>VLOOKUP(A2059,'Customer Names'!A2059:E4393,3,FALSE)</f>
        <v>Sharkey</v>
      </c>
      <c r="C2059" s="39">
        <f>VLOOKUP(A2059,'Medical Examinations'!A2059:J4393,2,FALSE)</f>
        <v>38.06</v>
      </c>
      <c r="D2059" s="38">
        <f>VLOOKUP(A2059,'Medical Examinations'!A2059:J4393,4,FALSE)</f>
        <v>6.16</v>
      </c>
      <c r="E2059" s="40" t="str">
        <f>VLOOKUP(A2059,'Medical Examinations'!A2059:J4393,6,FALSE)</f>
        <v>No</v>
      </c>
      <c r="F2059" s="41" t="str">
        <f>VLOOKUP(A2059,'Medical Examinations'!A2059:J4393,7,FALSE)</f>
        <v>No</v>
      </c>
      <c r="G2059" s="41" t="str">
        <f>VLOOKUP(A2059,'Medical Examinations'!A2059:J4393,8,FALSE)</f>
        <v>No</v>
      </c>
      <c r="H2059" s="41">
        <f>VLOOKUP(A2059,'Medical Examinations'!A2059:J4393,9,FALSE)</f>
        <v>0</v>
      </c>
      <c r="I2059" s="41" t="str">
        <f>VLOOKUP(A2059,'Medical Examinations'!A2059:J4393,10,FALSE)</f>
        <v>No</v>
      </c>
      <c r="J2059" s="41" t="str">
        <f>VLOOKUP(A2059,'Medical Examinations'!A2059:J4393,3,FALSE)</f>
        <v>Obesity</v>
      </c>
      <c r="K2059" s="41" t="str">
        <f>VLOOKUP(A2059,'Medical Examinations'!A2059:J4393,5,FALSE)</f>
        <v>Prediabetese</v>
      </c>
      <c r="L2059" s="42">
        <f>VLOOKUP(Healthcare!A2059,'Hospitalisation Details'!A2059:L4401,6,FALSE)</f>
        <v>34609</v>
      </c>
      <c r="M2059" s="43">
        <f>VLOOKUP(A2059,'Hospitalisation Details'!A2059:L4401,9,FALSE)</f>
        <v>2689.5</v>
      </c>
      <c r="N2059" s="40" t="str">
        <f>VLOOKUP(Healthcare!A2059,'Hospitalisation Details'!A2059:L4401,10,FALSE)</f>
        <v>tier - 3</v>
      </c>
      <c r="O2059" s="41" t="str">
        <f>VLOOKUP(A2059,'Hospitalisation Details'!A2058:L4401,11,FALSE)</f>
        <v>tier - 2</v>
      </c>
      <c r="P2059" s="41" t="str">
        <f>VLOOKUP(A2059,'Hospitalisation Details'!A2058:L4401,12)</f>
        <v>R1013</v>
      </c>
      <c r="Q2059" s="44">
        <f ca="1">VLOOKUP(A2059,'Hospitalisation Details'!A2058:L4401,7,FALSE)</f>
        <v>31</v>
      </c>
    </row>
    <row r="2060" spans="1:17" ht="15.5" x14ac:dyDescent="0.35">
      <c r="A2060" s="29" t="s">
        <v>304</v>
      </c>
      <c r="B2060" s="30" t="str">
        <f>VLOOKUP(A2060,'Customer Names'!A2060:E4394,3,FALSE)</f>
        <v>Scalard</v>
      </c>
      <c r="C2060" s="31">
        <f>VLOOKUP(A2060,'Medical Examinations'!A2060:J4394,2,FALSE)</f>
        <v>24.96</v>
      </c>
      <c r="D2060" s="30">
        <f>VLOOKUP(A2060,'Medical Examinations'!A2060:J4394,4,FALSE)</f>
        <v>4.57</v>
      </c>
      <c r="E2060" s="32" t="str">
        <f>VLOOKUP(A2060,'Medical Examinations'!A2060:J4394,6,FALSE)</f>
        <v>No</v>
      </c>
      <c r="F2060" s="33" t="str">
        <f>VLOOKUP(A2060,'Medical Examinations'!A2060:J4394,7,FALSE)</f>
        <v>No</v>
      </c>
      <c r="G2060" s="33" t="str">
        <f>VLOOKUP(A2060,'Medical Examinations'!A2060:J4394,8,FALSE)</f>
        <v>No</v>
      </c>
      <c r="H2060" s="33">
        <f>VLOOKUP(A2060,'Medical Examinations'!A2060:J4394,9,FALSE)</f>
        <v>0</v>
      </c>
      <c r="I2060" s="33" t="str">
        <f>VLOOKUP(A2060,'Medical Examinations'!A2060:J4394,10,FALSE)</f>
        <v>No</v>
      </c>
      <c r="J2060" s="33" t="str">
        <f>VLOOKUP(A2060,'Medical Examinations'!A2060:J4394,3,FALSE)</f>
        <v>Normal weight</v>
      </c>
      <c r="K2060" s="33" t="str">
        <f>VLOOKUP(A2060,'Medical Examinations'!A2060:J4394,5,FALSE)</f>
        <v>Normal</v>
      </c>
      <c r="L2060" s="34">
        <f>VLOOKUP(Healthcare!A2060,'Hospitalisation Details'!A2060:L4402,6,FALSE)</f>
        <v>34594</v>
      </c>
      <c r="M2060" s="35">
        <f>VLOOKUP(A2060,'Hospitalisation Details'!A2060:L4402,9,FALSE)</f>
        <v>2684.69</v>
      </c>
      <c r="N2060" s="32" t="str">
        <f>VLOOKUP(Healthcare!A2060,'Hospitalisation Details'!A2060:L4402,10,FALSE)</f>
        <v>tier - 2</v>
      </c>
      <c r="O2060" s="33" t="str">
        <f>VLOOKUP(A2060,'Hospitalisation Details'!A2059:L4402,11,FALSE)</f>
        <v>tier - 2</v>
      </c>
      <c r="P2060" s="33" t="str">
        <f>VLOOKUP(A2060,'Hospitalisation Details'!A2059:L4402,12)</f>
        <v>R1013</v>
      </c>
      <c r="Q2060" s="36">
        <f ca="1">VLOOKUP(A2060,'Hospitalisation Details'!A2059:L4402,7,FALSE)</f>
        <v>31</v>
      </c>
    </row>
    <row r="2061" spans="1:17" ht="15.5" x14ac:dyDescent="0.35">
      <c r="A2061" s="37" t="s">
        <v>303</v>
      </c>
      <c r="B2061" s="38" t="str">
        <f>VLOOKUP(A2061,'Customer Names'!A2061:E4395,3,FALSE)</f>
        <v>Burget</v>
      </c>
      <c r="C2061" s="39">
        <f>VLOOKUP(A2061,'Medical Examinations'!A2061:J4395,2,FALSE)</f>
        <v>17.670000000000002</v>
      </c>
      <c r="D2061" s="38">
        <f>VLOOKUP(A2061,'Medical Examinations'!A2061:J4395,4,FALSE)</f>
        <v>5.53</v>
      </c>
      <c r="E2061" s="40" t="str">
        <f>VLOOKUP(A2061,'Medical Examinations'!A2061:J4395,6,FALSE)</f>
        <v>Yes</v>
      </c>
      <c r="F2061" s="41" t="str">
        <f>VLOOKUP(A2061,'Medical Examinations'!A2061:J4395,7,FALSE)</f>
        <v>No</v>
      </c>
      <c r="G2061" s="41" t="str">
        <f>VLOOKUP(A2061,'Medical Examinations'!A2061:J4395,8,FALSE)</f>
        <v>No</v>
      </c>
      <c r="H2061" s="41">
        <f>VLOOKUP(A2061,'Medical Examinations'!A2061:J4395,9,FALSE)</f>
        <v>0</v>
      </c>
      <c r="I2061" s="41" t="str">
        <f>VLOOKUP(A2061,'Medical Examinations'!A2061:J4395,10,FALSE)</f>
        <v>No</v>
      </c>
      <c r="J2061" s="41" t="str">
        <f>VLOOKUP(A2061,'Medical Examinations'!A2061:J4395,3,FALSE)</f>
        <v>Underweight</v>
      </c>
      <c r="K2061" s="41" t="str">
        <f>VLOOKUP(A2061,'Medical Examinations'!A2061:J4395,5,FALSE)</f>
        <v>Normal</v>
      </c>
      <c r="L2061" s="42">
        <f>VLOOKUP(Healthcare!A2061,'Hospitalisation Details'!A2061:L4403,6,FALSE)</f>
        <v>35282</v>
      </c>
      <c r="M2061" s="43">
        <f>VLOOKUP(A2061,'Hospitalisation Details'!A2061:L4403,9,FALSE)</f>
        <v>2680.95</v>
      </c>
      <c r="N2061" s="40" t="str">
        <f>VLOOKUP(Healthcare!A2061,'Hospitalisation Details'!A2061:L4403,10,FALSE)</f>
        <v>tier - 3</v>
      </c>
      <c r="O2061" s="41" t="str">
        <f>VLOOKUP(A2061,'Hospitalisation Details'!A2060:L4403,11,FALSE)</f>
        <v>tier - 2</v>
      </c>
      <c r="P2061" s="41" t="str">
        <f>VLOOKUP(A2061,'Hospitalisation Details'!A2060:L4403,12)</f>
        <v>R1012</v>
      </c>
      <c r="Q2061" s="44">
        <f ca="1">VLOOKUP(A2061,'Hospitalisation Details'!A2060:L4403,7,FALSE)</f>
        <v>30</v>
      </c>
    </row>
    <row r="2062" spans="1:17" ht="15.5" x14ac:dyDescent="0.35">
      <c r="A2062" s="29" t="s">
        <v>302</v>
      </c>
      <c r="B2062" s="30" t="str">
        <f>VLOOKUP(A2062,'Customer Names'!A2062:E4396,3,FALSE)</f>
        <v>English</v>
      </c>
      <c r="C2062" s="31">
        <f>VLOOKUP(A2062,'Medical Examinations'!A2062:J4396,2,FALSE)</f>
        <v>31.35</v>
      </c>
      <c r="D2062" s="30">
        <f>VLOOKUP(A2062,'Medical Examinations'!A2062:J4396,4,FALSE)</f>
        <v>5.84</v>
      </c>
      <c r="E2062" s="32" t="str">
        <f>VLOOKUP(A2062,'Medical Examinations'!A2062:J4396,6,FALSE)</f>
        <v>No</v>
      </c>
      <c r="F2062" s="33" t="str">
        <f>VLOOKUP(A2062,'Medical Examinations'!A2062:J4396,7,FALSE)</f>
        <v>Yes</v>
      </c>
      <c r="G2062" s="33" t="str">
        <f>VLOOKUP(A2062,'Medical Examinations'!A2062:J4396,8,FALSE)</f>
        <v>No</v>
      </c>
      <c r="H2062" s="33">
        <f>VLOOKUP(A2062,'Medical Examinations'!A2062:J4396,9,FALSE)</f>
        <v>1</v>
      </c>
      <c r="I2062" s="33" t="str">
        <f>VLOOKUP(A2062,'Medical Examinations'!A2062:J4396,10,FALSE)</f>
        <v>No</v>
      </c>
      <c r="J2062" s="33" t="str">
        <f>VLOOKUP(A2062,'Medical Examinations'!A2062:J4396,3,FALSE)</f>
        <v>Obesity</v>
      </c>
      <c r="K2062" s="33" t="str">
        <f>VLOOKUP(A2062,'Medical Examinations'!A2062:J4396,5,FALSE)</f>
        <v>Prediabetese</v>
      </c>
      <c r="L2062" s="34">
        <f>VLOOKUP(Healthcare!A2062,'Hospitalisation Details'!A2062:L4404,6,FALSE)</f>
        <v>36869</v>
      </c>
      <c r="M2062" s="35">
        <f>VLOOKUP(A2062,'Hospitalisation Details'!A2062:L4404,9,FALSE)</f>
        <v>2643.27</v>
      </c>
      <c r="N2062" s="32" t="str">
        <f>VLOOKUP(Healthcare!A2062,'Hospitalisation Details'!A2062:L4404,10,FALSE)</f>
        <v>tier - 2</v>
      </c>
      <c r="O2062" s="33" t="str">
        <f>VLOOKUP(A2062,'Hospitalisation Details'!A2061:L4404,11,FALSE)</f>
        <v>tier - 1</v>
      </c>
      <c r="P2062" s="33" t="str">
        <f>VLOOKUP(A2062,'Hospitalisation Details'!A2061:L4404,12)</f>
        <v>R1012</v>
      </c>
      <c r="Q2062" s="36">
        <f ca="1">VLOOKUP(A2062,'Hospitalisation Details'!A2061:L4404,7,FALSE)</f>
        <v>25</v>
      </c>
    </row>
    <row r="2063" spans="1:17" ht="15.5" x14ac:dyDescent="0.35">
      <c r="A2063" s="37" t="s">
        <v>301</v>
      </c>
      <c r="B2063" s="38" t="str">
        <f>VLOOKUP(A2063,'Customer Names'!A2063:E4397,3,FALSE)</f>
        <v>Hampton</v>
      </c>
      <c r="C2063" s="39">
        <f>VLOOKUP(A2063,'Medical Examinations'!A2063:J4397,2,FALSE)</f>
        <v>28.31</v>
      </c>
      <c r="D2063" s="38">
        <f>VLOOKUP(A2063,'Medical Examinations'!A2063:J4397,4,FALSE)</f>
        <v>6.41</v>
      </c>
      <c r="E2063" s="40" t="str">
        <f>VLOOKUP(A2063,'Medical Examinations'!A2063:J4397,6,FALSE)</f>
        <v>No</v>
      </c>
      <c r="F2063" s="41" t="str">
        <f>VLOOKUP(A2063,'Medical Examinations'!A2063:J4397,7,FALSE)</f>
        <v>Yes</v>
      </c>
      <c r="G2063" s="41" t="str">
        <f>VLOOKUP(A2063,'Medical Examinations'!A2063:J4397,8,FALSE)</f>
        <v>No</v>
      </c>
      <c r="H2063" s="41">
        <f>VLOOKUP(A2063,'Medical Examinations'!A2063:J4397,9,FALSE)</f>
        <v>1</v>
      </c>
      <c r="I2063" s="41" t="str">
        <f>VLOOKUP(A2063,'Medical Examinations'!A2063:J4397,10,FALSE)</f>
        <v>No</v>
      </c>
      <c r="J2063" s="41" t="str">
        <f>VLOOKUP(A2063,'Medical Examinations'!A2063:J4397,3,FALSE)</f>
        <v>Overweight</v>
      </c>
      <c r="K2063" s="41" t="str">
        <f>VLOOKUP(A2063,'Medical Examinations'!A2063:J4397,5,FALSE)</f>
        <v>Diabetese</v>
      </c>
      <c r="L2063" s="42">
        <f>VLOOKUP(Healthcare!A2063,'Hospitalisation Details'!A2063:L4405,6,FALSE)</f>
        <v>36701</v>
      </c>
      <c r="M2063" s="43">
        <f>VLOOKUP(A2063,'Hospitalisation Details'!A2063:L4405,9,FALSE)</f>
        <v>2639.04</v>
      </c>
      <c r="N2063" s="40" t="str">
        <f>VLOOKUP(Healthcare!A2063,'Hospitalisation Details'!A2063:L4405,10,FALSE)</f>
        <v>tier - 2</v>
      </c>
      <c r="O2063" s="41" t="str">
        <f>VLOOKUP(A2063,'Hospitalisation Details'!A2062:L4405,11,FALSE)</f>
        <v>tier - 2</v>
      </c>
      <c r="P2063" s="41" t="str">
        <f>VLOOKUP(A2063,'Hospitalisation Details'!A2062:L4405,12)</f>
        <v>R1012</v>
      </c>
      <c r="Q2063" s="44">
        <f ca="1">VLOOKUP(A2063,'Hospitalisation Details'!A2062:L4405,7,FALSE)</f>
        <v>26</v>
      </c>
    </row>
    <row r="2064" spans="1:17" ht="15.5" x14ac:dyDescent="0.35">
      <c r="A2064" s="29" t="s">
        <v>300</v>
      </c>
      <c r="B2064" s="30" t="str">
        <f>VLOOKUP(A2064,'Customer Names'!A2064:E4398,3,FALSE)</f>
        <v>Flynn</v>
      </c>
      <c r="C2064" s="31">
        <f>VLOOKUP(A2064,'Medical Examinations'!A2064:J4398,2,FALSE)</f>
        <v>30.3</v>
      </c>
      <c r="D2064" s="30">
        <f>VLOOKUP(A2064,'Medical Examinations'!A2064:J4398,4,FALSE)</f>
        <v>4.7300000000000004</v>
      </c>
      <c r="E2064" s="32" t="str">
        <f>VLOOKUP(A2064,'Medical Examinations'!A2064:J4398,6,FALSE)</f>
        <v>Yes</v>
      </c>
      <c r="F2064" s="33" t="str">
        <f>VLOOKUP(A2064,'Medical Examinations'!A2064:J4398,7,FALSE)</f>
        <v>No</v>
      </c>
      <c r="G2064" s="33" t="str">
        <f>VLOOKUP(A2064,'Medical Examinations'!A2064:J4398,8,FALSE)</f>
        <v>Yes</v>
      </c>
      <c r="H2064" s="33">
        <f>VLOOKUP(A2064,'Medical Examinations'!A2064:J4398,9,FALSE)</f>
        <v>1</v>
      </c>
      <c r="I2064" s="33" t="str">
        <f>VLOOKUP(A2064,'Medical Examinations'!A2064:J4398,10,FALSE)</f>
        <v>No</v>
      </c>
      <c r="J2064" s="33" t="str">
        <f>VLOOKUP(A2064,'Medical Examinations'!A2064:J4398,3,FALSE)</f>
        <v>Obesity</v>
      </c>
      <c r="K2064" s="33" t="str">
        <f>VLOOKUP(A2064,'Medical Examinations'!A2064:J4398,5,FALSE)</f>
        <v>Normal</v>
      </c>
      <c r="L2064" s="34">
        <f>VLOOKUP(Healthcare!A2064,'Hospitalisation Details'!A2064:L4406,6,FALSE)</f>
        <v>35668</v>
      </c>
      <c r="M2064" s="35">
        <f>VLOOKUP(A2064,'Hospitalisation Details'!A2064:L4406,9,FALSE)</f>
        <v>2632.99</v>
      </c>
      <c r="N2064" s="32" t="str">
        <f>VLOOKUP(Healthcare!A2064,'Hospitalisation Details'!A2064:L4406,10,FALSE)</f>
        <v>tier - 2</v>
      </c>
      <c r="O2064" s="33" t="str">
        <f>VLOOKUP(A2064,'Hospitalisation Details'!A2063:L4406,11,FALSE)</f>
        <v>tier - 1</v>
      </c>
      <c r="P2064" s="33" t="str">
        <f>VLOOKUP(A2064,'Hospitalisation Details'!A2063:L4406,12)</f>
        <v>R1011</v>
      </c>
      <c r="Q2064" s="36">
        <f ca="1">VLOOKUP(A2064,'Hospitalisation Details'!A2063:L4406,7,FALSE)</f>
        <v>29</v>
      </c>
    </row>
    <row r="2065" spans="1:17" ht="15.5" x14ac:dyDescent="0.35">
      <c r="A2065" s="37" t="s">
        <v>299</v>
      </c>
      <c r="B2065" s="38" t="str">
        <f>VLOOKUP(A2065,'Customer Names'!A2065:E4399,3,FALSE)</f>
        <v>Knast</v>
      </c>
      <c r="C2065" s="39">
        <f>VLOOKUP(A2065,'Medical Examinations'!A2065:J4399,2,FALSE)</f>
        <v>26.4</v>
      </c>
      <c r="D2065" s="38">
        <f>VLOOKUP(A2065,'Medical Examinations'!A2065:J4399,4,FALSE)</f>
        <v>6.22</v>
      </c>
      <c r="E2065" s="40" t="str">
        <f>VLOOKUP(A2065,'Medical Examinations'!A2065:J4399,6,FALSE)</f>
        <v>Yes</v>
      </c>
      <c r="F2065" s="41" t="str">
        <f>VLOOKUP(A2065,'Medical Examinations'!A2065:J4399,7,FALSE)</f>
        <v>No</v>
      </c>
      <c r="G2065" s="41" t="str">
        <f>VLOOKUP(A2065,'Medical Examinations'!A2065:J4399,8,FALSE)</f>
        <v>No</v>
      </c>
      <c r="H2065" s="41">
        <f>VLOOKUP(A2065,'Medical Examinations'!A2065:J4399,9,FALSE)</f>
        <v>0</v>
      </c>
      <c r="I2065" s="41" t="str">
        <f>VLOOKUP(A2065,'Medical Examinations'!A2065:J4399,10,FALSE)</f>
        <v>No</v>
      </c>
      <c r="J2065" s="41" t="str">
        <f>VLOOKUP(A2065,'Medical Examinations'!A2065:J4399,3,FALSE)</f>
        <v>Overweight</v>
      </c>
      <c r="K2065" s="41" t="str">
        <f>VLOOKUP(A2065,'Medical Examinations'!A2065:J4399,5,FALSE)</f>
        <v>Prediabetese</v>
      </c>
      <c r="L2065" s="42">
        <f>VLOOKUP(Healthcare!A2065,'Hospitalisation Details'!A2065:L4407,6,FALSE)</f>
        <v>37129</v>
      </c>
      <c r="M2065" s="43">
        <f>VLOOKUP(A2065,'Hospitalisation Details'!A2065:L4407,9,FALSE)</f>
        <v>2597.7800000000002</v>
      </c>
      <c r="N2065" s="40" t="str">
        <f>VLOOKUP(Healthcare!A2065,'Hospitalisation Details'!A2065:L4407,10,FALSE)</f>
        <v>tier - 2</v>
      </c>
      <c r="O2065" s="41" t="str">
        <f>VLOOKUP(A2065,'Hospitalisation Details'!A2064:L4407,11,FALSE)</f>
        <v>tier - 1</v>
      </c>
      <c r="P2065" s="41" t="str">
        <f>VLOOKUP(A2065,'Hospitalisation Details'!A2064:L4407,12)</f>
        <v>R1011</v>
      </c>
      <c r="Q2065" s="44">
        <f ca="1">VLOOKUP(A2065,'Hospitalisation Details'!A2064:L4407,7,FALSE)</f>
        <v>25</v>
      </c>
    </row>
    <row r="2066" spans="1:17" ht="15.5" x14ac:dyDescent="0.35">
      <c r="A2066" s="29" t="s">
        <v>298</v>
      </c>
      <c r="B2066" s="30" t="str">
        <f>VLOOKUP(A2066,'Customer Names'!A2066:E4400,3,FALSE)</f>
        <v>Lucas</v>
      </c>
      <c r="C2066" s="31">
        <f>VLOOKUP(A2066,'Medical Examinations'!A2066:J4400,2,FALSE)</f>
        <v>22.135000000000002</v>
      </c>
      <c r="D2066" s="30">
        <f>VLOOKUP(A2066,'Medical Examinations'!A2066:J4400,4,FALSE)</f>
        <v>4.46</v>
      </c>
      <c r="E2066" s="32" t="str">
        <f>VLOOKUP(A2066,'Medical Examinations'!A2066:J4400,6,FALSE)</f>
        <v>Yes</v>
      </c>
      <c r="F2066" s="33" t="str">
        <f>VLOOKUP(A2066,'Medical Examinations'!A2066:J4400,7,FALSE)</f>
        <v>No</v>
      </c>
      <c r="G2066" s="33" t="str">
        <f>VLOOKUP(A2066,'Medical Examinations'!A2066:J4400,8,FALSE)</f>
        <v>No</v>
      </c>
      <c r="H2066" s="33">
        <f>VLOOKUP(A2066,'Medical Examinations'!A2066:J4400,9,FALSE)</f>
        <v>0</v>
      </c>
      <c r="I2066" s="33" t="str">
        <f>VLOOKUP(A2066,'Medical Examinations'!A2066:J4400,10,FALSE)</f>
        <v>No</v>
      </c>
      <c r="J2066" s="33" t="str">
        <f>VLOOKUP(A2066,'Medical Examinations'!A2066:J4400,3,FALSE)</f>
        <v>Normal weight</v>
      </c>
      <c r="K2066" s="33" t="str">
        <f>VLOOKUP(A2066,'Medical Examinations'!A2066:J4400,5,FALSE)</f>
        <v>Normal</v>
      </c>
      <c r="L2066" s="34">
        <f>VLOOKUP(Healthcare!A2066,'Hospitalisation Details'!A2066:L4408,6,FALSE)</f>
        <v>37100</v>
      </c>
      <c r="M2066" s="35">
        <f>VLOOKUP(A2066,'Hospitalisation Details'!A2066:L4408,9,FALSE)</f>
        <v>2585.85</v>
      </c>
      <c r="N2066" s="32" t="str">
        <f>VLOOKUP(Healthcare!A2066,'Hospitalisation Details'!A2066:L4408,10,FALSE)</f>
        <v>tier - 2</v>
      </c>
      <c r="O2066" s="33" t="str">
        <f>VLOOKUP(A2066,'Hospitalisation Details'!A2065:L4408,11,FALSE)</f>
        <v>tier - 2</v>
      </c>
      <c r="P2066" s="33" t="str">
        <f>VLOOKUP(A2066,'Hospitalisation Details'!A2065:L4408,12)</f>
        <v>R1024</v>
      </c>
      <c r="Q2066" s="36">
        <f ca="1">VLOOKUP(A2066,'Hospitalisation Details'!A2065:L4408,7,FALSE)</f>
        <v>25</v>
      </c>
    </row>
    <row r="2067" spans="1:17" ht="15.5" x14ac:dyDescent="0.35">
      <c r="A2067" s="37" t="s">
        <v>297</v>
      </c>
      <c r="B2067" s="38" t="str">
        <f>VLOOKUP(A2067,'Customer Names'!A2067:E4401,3,FALSE)</f>
        <v>Thomas</v>
      </c>
      <c r="C2067" s="39">
        <f>VLOOKUP(A2067,'Medical Examinations'!A2067:J4401,2,FALSE)</f>
        <v>17.399999999999999</v>
      </c>
      <c r="D2067" s="38">
        <f>VLOOKUP(A2067,'Medical Examinations'!A2067:J4401,4,FALSE)</f>
        <v>4.5</v>
      </c>
      <c r="E2067" s="40" t="str">
        <f>VLOOKUP(A2067,'Medical Examinations'!A2067:J4401,6,FALSE)</f>
        <v>Yes</v>
      </c>
      <c r="F2067" s="41" t="str">
        <f>VLOOKUP(A2067,'Medical Examinations'!A2067:J4401,7,FALSE)</f>
        <v>No</v>
      </c>
      <c r="G2067" s="41" t="str">
        <f>VLOOKUP(A2067,'Medical Examinations'!A2067:J4401,8,FALSE)</f>
        <v>No</v>
      </c>
      <c r="H2067" s="41">
        <f>VLOOKUP(A2067,'Medical Examinations'!A2067:J4401,9,FALSE)</f>
        <v>0</v>
      </c>
      <c r="I2067" s="41" t="str">
        <f>VLOOKUP(A2067,'Medical Examinations'!A2067:J4401,10,FALSE)</f>
        <v>No</v>
      </c>
      <c r="J2067" s="41" t="str">
        <f>VLOOKUP(A2067,'Medical Examinations'!A2067:J4401,3,FALSE)</f>
        <v>Underweight</v>
      </c>
      <c r="K2067" s="41" t="str">
        <f>VLOOKUP(A2067,'Medical Examinations'!A2067:J4401,5,FALSE)</f>
        <v>Normal</v>
      </c>
      <c r="L2067" s="42">
        <f>VLOOKUP(Healthcare!A2067,'Hospitalisation Details'!A2067:L4409,6,FALSE)</f>
        <v>37179</v>
      </c>
      <c r="M2067" s="43">
        <f>VLOOKUP(A2067,'Hospitalisation Details'!A2067:L4409,9,FALSE)</f>
        <v>2585.27</v>
      </c>
      <c r="N2067" s="40" t="str">
        <f>VLOOKUP(Healthcare!A2067,'Hospitalisation Details'!A2067:L4409,10,FALSE)</f>
        <v>tier - 2</v>
      </c>
      <c r="O2067" s="41" t="str">
        <f>VLOOKUP(A2067,'Hospitalisation Details'!A2066:L4409,11,FALSE)</f>
        <v>tier - 3</v>
      </c>
      <c r="P2067" s="41" t="str">
        <f>VLOOKUP(A2067,'Hospitalisation Details'!A2066:L4409,12)</f>
        <v>R1011</v>
      </c>
      <c r="Q2067" s="44">
        <f ca="1">VLOOKUP(A2067,'Hospitalisation Details'!A2066:L4409,7,FALSE)</f>
        <v>24</v>
      </c>
    </row>
    <row r="2068" spans="1:17" ht="15.5" x14ac:dyDescent="0.35">
      <c r="A2068" s="29" t="s">
        <v>295</v>
      </c>
      <c r="B2068" s="30" t="str">
        <f>VLOOKUP(A2068,'Customer Names'!A2068:E4402,3,FALSE)</f>
        <v>Cherewatti</v>
      </c>
      <c r="C2068" s="31">
        <f>VLOOKUP(A2068,'Medical Examinations'!A2068:J4402,2,FALSE)</f>
        <v>28.06</v>
      </c>
      <c r="D2068" s="30">
        <f>VLOOKUP(A2068,'Medical Examinations'!A2068:J4402,4,FALSE)</f>
        <v>8.93</v>
      </c>
      <c r="E2068" s="32" t="str">
        <f>VLOOKUP(A2068,'Medical Examinations'!A2068:J4402,6,FALSE)</f>
        <v>No</v>
      </c>
      <c r="F2068" s="33" t="str">
        <f>VLOOKUP(A2068,'Medical Examinations'!A2068:J4402,7,FALSE)</f>
        <v>No</v>
      </c>
      <c r="G2068" s="33" t="str">
        <f>VLOOKUP(A2068,'Medical Examinations'!A2068:J4402,8,FALSE)</f>
        <v>No</v>
      </c>
      <c r="H2068" s="33">
        <f>VLOOKUP(A2068,'Medical Examinations'!A2068:J4402,9,FALSE)</f>
        <v>0</v>
      </c>
      <c r="I2068" s="33" t="str">
        <f>VLOOKUP(A2068,'Medical Examinations'!A2068:J4402,10,FALSE)</f>
        <v>No</v>
      </c>
      <c r="J2068" s="33" t="str">
        <f>VLOOKUP(A2068,'Medical Examinations'!A2068:J4402,3,FALSE)</f>
        <v>Overweight</v>
      </c>
      <c r="K2068" s="33" t="str">
        <f>VLOOKUP(A2068,'Medical Examinations'!A2068:J4402,5,FALSE)</f>
        <v>Diabetese</v>
      </c>
      <c r="L2068" s="34">
        <f>VLOOKUP(Healthcare!A2068,'Hospitalisation Details'!A2068:L4410,6,FALSE)</f>
        <v>37457</v>
      </c>
      <c r="M2068" s="35">
        <f>VLOOKUP(A2068,'Hospitalisation Details'!A2068:L4410,9,FALSE)</f>
        <v>2585.04</v>
      </c>
      <c r="N2068" s="32" t="str">
        <f>VLOOKUP(Healthcare!A2068,'Hospitalisation Details'!A2068:L4410,10,FALSE)</f>
        <v>tier - 2</v>
      </c>
      <c r="O2068" s="33" t="str">
        <f>VLOOKUP(A2068,'Hospitalisation Details'!A2067:L4410,11,FALSE)</f>
        <v>tier - 2</v>
      </c>
      <c r="P2068" s="33" t="str">
        <f>VLOOKUP(A2068,'Hospitalisation Details'!A2067:L4410,12)</f>
        <v>R1021</v>
      </c>
      <c r="Q2068" s="36">
        <f ca="1">VLOOKUP(A2068,'Hospitalisation Details'!A2067:L4410,7,FALSE)</f>
        <v>24</v>
      </c>
    </row>
    <row r="2069" spans="1:17" ht="15.5" x14ac:dyDescent="0.35">
      <c r="A2069" s="37" t="s">
        <v>294</v>
      </c>
      <c r="B2069" s="38" t="str">
        <f>VLOOKUP(A2069,'Customer Names'!A2069:E4403,3,FALSE)</f>
        <v>Olle</v>
      </c>
      <c r="C2069" s="39">
        <f>VLOOKUP(A2069,'Medical Examinations'!A2069:J4403,2,FALSE)</f>
        <v>31.13</v>
      </c>
      <c r="D2069" s="38">
        <f>VLOOKUP(A2069,'Medical Examinations'!A2069:J4403,4,FALSE)</f>
        <v>11.02</v>
      </c>
      <c r="E2069" s="40" t="str">
        <f>VLOOKUP(A2069,'Medical Examinations'!A2069:J4403,6,FALSE)</f>
        <v>No</v>
      </c>
      <c r="F2069" s="41" t="str">
        <f>VLOOKUP(A2069,'Medical Examinations'!A2069:J4403,7,FALSE)</f>
        <v>No</v>
      </c>
      <c r="G2069" s="41" t="str">
        <f>VLOOKUP(A2069,'Medical Examinations'!A2069:J4403,8,FALSE)</f>
        <v>No</v>
      </c>
      <c r="H2069" s="41">
        <f>VLOOKUP(A2069,'Medical Examinations'!A2069:J4403,9,FALSE)</f>
        <v>0</v>
      </c>
      <c r="I2069" s="41" t="str">
        <f>VLOOKUP(A2069,'Medical Examinations'!A2069:J4403,10,FALSE)</f>
        <v>No</v>
      </c>
      <c r="J2069" s="41" t="str">
        <f>VLOOKUP(A2069,'Medical Examinations'!A2069:J4403,3,FALSE)</f>
        <v>Obesity</v>
      </c>
      <c r="K2069" s="41" t="str">
        <f>VLOOKUP(A2069,'Medical Examinations'!A2069:J4403,5,FALSE)</f>
        <v>Diabetese</v>
      </c>
      <c r="L2069" s="42">
        <f>VLOOKUP(Healthcare!A2069,'Hospitalisation Details'!A2069:L4411,6,FALSE)</f>
        <v>37540</v>
      </c>
      <c r="M2069" s="43">
        <f>VLOOKUP(A2069,'Hospitalisation Details'!A2069:L4411,9,FALSE)</f>
        <v>2566.4699999999998</v>
      </c>
      <c r="N2069" s="40" t="str">
        <f>VLOOKUP(Healthcare!A2069,'Hospitalisation Details'!A2069:L4411,10,FALSE)</f>
        <v>tier - 2</v>
      </c>
      <c r="O2069" s="41" t="str">
        <f>VLOOKUP(A2069,'Hospitalisation Details'!A2068:L4411,11,FALSE)</f>
        <v>tier - 3</v>
      </c>
      <c r="P2069" s="41" t="str">
        <f>VLOOKUP(A2069,'Hospitalisation Details'!A2068:L4411,12)</f>
        <v>R1013</v>
      </c>
      <c r="Q2069" s="44">
        <f ca="1">VLOOKUP(A2069,'Hospitalisation Details'!A2068:L4411,7,FALSE)</f>
        <v>23</v>
      </c>
    </row>
    <row r="2070" spans="1:17" ht="15.5" x14ac:dyDescent="0.35">
      <c r="A2070" s="29" t="s">
        <v>293</v>
      </c>
      <c r="B2070" s="30" t="str">
        <f>VLOOKUP(A2070,'Customer Names'!A2070:E4404,3,FALSE)</f>
        <v>Hamsi</v>
      </c>
      <c r="C2070" s="31">
        <f>VLOOKUP(A2070,'Medical Examinations'!A2070:J4404,2,FALSE)</f>
        <v>18.46</v>
      </c>
      <c r="D2070" s="30">
        <f>VLOOKUP(A2070,'Medical Examinations'!A2070:J4404,4,FALSE)</f>
        <v>5.25</v>
      </c>
      <c r="E2070" s="32" t="str">
        <f>VLOOKUP(A2070,'Medical Examinations'!A2070:J4404,6,FALSE)</f>
        <v>No</v>
      </c>
      <c r="F2070" s="33" t="str">
        <f>VLOOKUP(A2070,'Medical Examinations'!A2070:J4404,7,FALSE)</f>
        <v>No</v>
      </c>
      <c r="G2070" s="33" t="str">
        <f>VLOOKUP(A2070,'Medical Examinations'!A2070:J4404,8,FALSE)</f>
        <v>No</v>
      </c>
      <c r="H2070" s="33">
        <f>VLOOKUP(A2070,'Medical Examinations'!A2070:J4404,9,FALSE)</f>
        <v>0</v>
      </c>
      <c r="I2070" s="33" t="str">
        <f>VLOOKUP(A2070,'Medical Examinations'!A2070:J4404,10,FALSE)</f>
        <v>No</v>
      </c>
      <c r="J2070" s="33" t="str">
        <f>VLOOKUP(A2070,'Medical Examinations'!A2070:J4404,3,FALSE)</f>
        <v>Underweight</v>
      </c>
      <c r="K2070" s="33" t="str">
        <f>VLOOKUP(A2070,'Medical Examinations'!A2070:J4404,5,FALSE)</f>
        <v>Normal</v>
      </c>
      <c r="L2070" s="34">
        <f>VLOOKUP(Healthcare!A2070,'Hospitalisation Details'!A2070:L4412,6,FALSE)</f>
        <v>33559</v>
      </c>
      <c r="M2070" s="35">
        <f>VLOOKUP(A2070,'Hospitalisation Details'!A2070:L4412,9,FALSE)</f>
        <v>2545.6799999999998</v>
      </c>
      <c r="N2070" s="32" t="str">
        <f>VLOOKUP(Healthcare!A2070,'Hospitalisation Details'!A2070:L4412,10,FALSE)</f>
        <v>tier - 2</v>
      </c>
      <c r="O2070" s="33" t="str">
        <f>VLOOKUP(A2070,'Hospitalisation Details'!A2069:L4412,11,FALSE)</f>
        <v>tier - 1</v>
      </c>
      <c r="P2070" s="33" t="str">
        <f>VLOOKUP(A2070,'Hospitalisation Details'!A2069:L4412,12)</f>
        <v>R1013</v>
      </c>
      <c r="Q2070" s="36">
        <f ca="1">VLOOKUP(A2070,'Hospitalisation Details'!A2069:L4412,7,FALSE)</f>
        <v>34</v>
      </c>
    </row>
    <row r="2071" spans="1:17" ht="15.5" x14ac:dyDescent="0.35">
      <c r="A2071" s="37" t="s">
        <v>292</v>
      </c>
      <c r="B2071" s="38" t="str">
        <f>VLOOKUP(A2071,'Customer Names'!A2071:E4405,3,FALSE)</f>
        <v>Finnegan</v>
      </c>
      <c r="C2071" s="39">
        <f>VLOOKUP(A2071,'Medical Examinations'!A2071:J4405,2,FALSE)</f>
        <v>17.3</v>
      </c>
      <c r="D2071" s="38">
        <f>VLOOKUP(A2071,'Medical Examinations'!A2071:J4405,4,FALSE)</f>
        <v>4.75</v>
      </c>
      <c r="E2071" s="40" t="str">
        <f>VLOOKUP(A2071,'Medical Examinations'!A2071:J4405,6,FALSE)</f>
        <v>No</v>
      </c>
      <c r="F2071" s="41" t="str">
        <f>VLOOKUP(A2071,'Medical Examinations'!A2071:J4405,7,FALSE)</f>
        <v>No</v>
      </c>
      <c r="G2071" s="41" t="str">
        <f>VLOOKUP(A2071,'Medical Examinations'!A2071:J4405,8,FALSE)</f>
        <v>No</v>
      </c>
      <c r="H2071" s="41">
        <f>VLOOKUP(A2071,'Medical Examinations'!A2071:J4405,9,FALSE)</f>
        <v>0</v>
      </c>
      <c r="I2071" s="41" t="str">
        <f>VLOOKUP(A2071,'Medical Examinations'!A2071:J4405,10,FALSE)</f>
        <v>No</v>
      </c>
      <c r="J2071" s="41" t="str">
        <f>VLOOKUP(A2071,'Medical Examinations'!A2071:J4405,3,FALSE)</f>
        <v>Underweight</v>
      </c>
      <c r="K2071" s="41" t="str">
        <f>VLOOKUP(A2071,'Medical Examinations'!A2071:J4405,5,FALSE)</f>
        <v>Normal</v>
      </c>
      <c r="L2071" s="42">
        <f>VLOOKUP(Healthcare!A2071,'Hospitalisation Details'!A2071:L4413,6,FALSE)</f>
        <v>33147</v>
      </c>
      <c r="M2071" s="43">
        <f>VLOOKUP(A2071,'Hospitalisation Details'!A2071:L4413,9,FALSE)</f>
        <v>2540.39</v>
      </c>
      <c r="N2071" s="40" t="str">
        <f>VLOOKUP(Healthcare!A2071,'Hospitalisation Details'!A2071:L4413,10,FALSE)</f>
        <v>tier - 2</v>
      </c>
      <c r="O2071" s="41" t="str">
        <f>VLOOKUP(A2071,'Hospitalisation Details'!A2070:L4413,11,FALSE)</f>
        <v>tier - 2</v>
      </c>
      <c r="P2071" s="41" t="str">
        <f>VLOOKUP(A2071,'Hospitalisation Details'!A2070:L4413,12)</f>
        <v>R1013</v>
      </c>
      <c r="Q2071" s="44">
        <f ca="1">VLOOKUP(A2071,'Hospitalisation Details'!A2070:L4413,7,FALSE)</f>
        <v>35</v>
      </c>
    </row>
    <row r="2072" spans="1:17" ht="15.5" x14ac:dyDescent="0.35">
      <c r="A2072" s="29" t="s">
        <v>291</v>
      </c>
      <c r="B2072" s="30" t="str">
        <f>VLOOKUP(A2072,'Customer Names'!A2072:E4406,3,FALSE)</f>
        <v>Walsh</v>
      </c>
      <c r="C2072" s="31">
        <f>VLOOKUP(A2072,'Medical Examinations'!A2072:J4406,2,FALSE)</f>
        <v>35.625</v>
      </c>
      <c r="D2072" s="30">
        <f>VLOOKUP(A2072,'Medical Examinations'!A2072:J4406,4,FALSE)</f>
        <v>4.68</v>
      </c>
      <c r="E2072" s="32" t="str">
        <f>VLOOKUP(A2072,'Medical Examinations'!A2072:J4406,6,FALSE)</f>
        <v>Yes</v>
      </c>
      <c r="F2072" s="33" t="str">
        <f>VLOOKUP(A2072,'Medical Examinations'!A2072:J4406,7,FALSE)</f>
        <v>No</v>
      </c>
      <c r="G2072" s="33" t="str">
        <f>VLOOKUP(A2072,'Medical Examinations'!A2072:J4406,8,FALSE)</f>
        <v>Yes</v>
      </c>
      <c r="H2072" s="33">
        <f>VLOOKUP(A2072,'Medical Examinations'!A2072:J4406,9,FALSE)</f>
        <v>1</v>
      </c>
      <c r="I2072" s="33" t="str">
        <f>VLOOKUP(A2072,'Medical Examinations'!A2072:J4406,10,FALSE)</f>
        <v>No</v>
      </c>
      <c r="J2072" s="33" t="str">
        <f>VLOOKUP(A2072,'Medical Examinations'!A2072:J4406,3,FALSE)</f>
        <v>Obesity</v>
      </c>
      <c r="K2072" s="33" t="str">
        <f>VLOOKUP(A2072,'Medical Examinations'!A2072:J4406,5,FALSE)</f>
        <v>Normal</v>
      </c>
      <c r="L2072" s="34">
        <f>VLOOKUP(Healthcare!A2072,'Hospitalisation Details'!A2072:L4414,6,FALSE)</f>
        <v>35639</v>
      </c>
      <c r="M2072" s="35">
        <f>VLOOKUP(A2072,'Hospitalisation Details'!A2072:L4414,9,FALSE)</f>
        <v>2534.39</v>
      </c>
      <c r="N2072" s="32" t="str">
        <f>VLOOKUP(Healthcare!A2072,'Hospitalisation Details'!A2072:L4414,10,FALSE)</f>
        <v>tier - 3</v>
      </c>
      <c r="O2072" s="33" t="str">
        <f>VLOOKUP(A2072,'Hospitalisation Details'!A2071:L4414,11,FALSE)</f>
        <v>tier - 3</v>
      </c>
      <c r="P2072" s="33" t="str">
        <f>VLOOKUP(A2072,'Hospitalisation Details'!A2071:L4414,12)</f>
        <v>R1012</v>
      </c>
      <c r="Q2072" s="36">
        <f ca="1">VLOOKUP(A2072,'Hospitalisation Details'!A2071:L4414,7,FALSE)</f>
        <v>29</v>
      </c>
    </row>
    <row r="2073" spans="1:17" ht="15.5" x14ac:dyDescent="0.35">
      <c r="A2073" s="37" t="s">
        <v>290</v>
      </c>
      <c r="B2073" s="38" t="str">
        <f>VLOOKUP(A2073,'Customer Names'!A2073:E4407,3,FALSE)</f>
        <v>Villa</v>
      </c>
      <c r="C2073" s="39">
        <f>VLOOKUP(A2073,'Medical Examinations'!A2073:J4407,2,FALSE)</f>
        <v>20.234999999999999</v>
      </c>
      <c r="D2073" s="38">
        <f>VLOOKUP(A2073,'Medical Examinations'!A2073:J4407,4,FALSE)</f>
        <v>6.17</v>
      </c>
      <c r="E2073" s="40" t="str">
        <f>VLOOKUP(A2073,'Medical Examinations'!A2073:J4407,6,FALSE)</f>
        <v>Yes</v>
      </c>
      <c r="F2073" s="41" t="str">
        <f>VLOOKUP(A2073,'Medical Examinations'!A2073:J4407,7,FALSE)</f>
        <v>Yes</v>
      </c>
      <c r="G2073" s="41" t="str">
        <f>VLOOKUP(A2073,'Medical Examinations'!A2073:J4407,8,FALSE)</f>
        <v>No</v>
      </c>
      <c r="H2073" s="41">
        <f>VLOOKUP(A2073,'Medical Examinations'!A2073:J4407,9,FALSE)</f>
        <v>2</v>
      </c>
      <c r="I2073" s="41" t="str">
        <f>VLOOKUP(A2073,'Medical Examinations'!A2073:J4407,10,FALSE)</f>
        <v>No</v>
      </c>
      <c r="J2073" s="41" t="str">
        <f>VLOOKUP(A2073,'Medical Examinations'!A2073:J4407,3,FALSE)</f>
        <v>Normal weight</v>
      </c>
      <c r="K2073" s="41" t="str">
        <f>VLOOKUP(A2073,'Medical Examinations'!A2073:J4407,5,FALSE)</f>
        <v>Prediabetese</v>
      </c>
      <c r="L2073" s="42">
        <f>VLOOKUP(Healthcare!A2073,'Hospitalisation Details'!A2073:L4415,6,FALSE)</f>
        <v>36763</v>
      </c>
      <c r="M2073" s="43">
        <f>VLOOKUP(A2073,'Hospitalisation Details'!A2073:L4415,9,FALSE)</f>
        <v>2527.8200000000002</v>
      </c>
      <c r="N2073" s="40" t="str">
        <f>VLOOKUP(Healthcare!A2073,'Hospitalisation Details'!A2073:L4415,10,FALSE)</f>
        <v>tier - 2</v>
      </c>
      <c r="O2073" s="41" t="str">
        <f>VLOOKUP(A2073,'Hospitalisation Details'!A2072:L4415,11,FALSE)</f>
        <v>tier - 3</v>
      </c>
      <c r="P2073" s="41" t="str">
        <f>VLOOKUP(A2073,'Hospitalisation Details'!A2072:L4415,12)</f>
        <v>R1012</v>
      </c>
      <c r="Q2073" s="44">
        <f ca="1">VLOOKUP(A2073,'Hospitalisation Details'!A2072:L4415,7,FALSE)</f>
        <v>26</v>
      </c>
    </row>
    <row r="2074" spans="1:17" ht="15.5" x14ac:dyDescent="0.35">
      <c r="A2074" s="29" t="s">
        <v>289</v>
      </c>
      <c r="B2074" s="30" t="str">
        <f>VLOOKUP(A2074,'Customer Names'!A2074:E4408,3,FALSE)</f>
        <v>Cable</v>
      </c>
      <c r="C2074" s="31">
        <f>VLOOKUP(A2074,'Medical Examinations'!A2074:J4408,2,FALSE)</f>
        <v>27.55</v>
      </c>
      <c r="D2074" s="30">
        <f>VLOOKUP(A2074,'Medical Examinations'!A2074:J4408,4,FALSE)</f>
        <v>4.5599999999999996</v>
      </c>
      <c r="E2074" s="32" t="str">
        <f>VLOOKUP(A2074,'Medical Examinations'!A2074:J4408,6,FALSE)</f>
        <v>Yes</v>
      </c>
      <c r="F2074" s="33" t="str">
        <f>VLOOKUP(A2074,'Medical Examinations'!A2074:J4408,7,FALSE)</f>
        <v>No</v>
      </c>
      <c r="G2074" s="33" t="str">
        <f>VLOOKUP(A2074,'Medical Examinations'!A2074:J4408,8,FALSE)</f>
        <v>Yes</v>
      </c>
      <c r="H2074" s="33">
        <f>VLOOKUP(A2074,'Medical Examinations'!A2074:J4408,9,FALSE)</f>
        <v>1</v>
      </c>
      <c r="I2074" s="33" t="str">
        <f>VLOOKUP(A2074,'Medical Examinations'!A2074:J4408,10,FALSE)</f>
        <v>No</v>
      </c>
      <c r="J2074" s="33" t="str">
        <f>VLOOKUP(A2074,'Medical Examinations'!A2074:J4408,3,FALSE)</f>
        <v>Overweight</v>
      </c>
      <c r="K2074" s="33" t="str">
        <f>VLOOKUP(A2074,'Medical Examinations'!A2074:J4408,5,FALSE)</f>
        <v>Normal</v>
      </c>
      <c r="L2074" s="34">
        <f>VLOOKUP(Healthcare!A2074,'Hospitalisation Details'!A2074:L4416,6,FALSE)</f>
        <v>35736</v>
      </c>
      <c r="M2074" s="35">
        <f>VLOOKUP(A2074,'Hospitalisation Details'!A2074:L4416,9,FALSE)</f>
        <v>2523.17</v>
      </c>
      <c r="N2074" s="32" t="str">
        <f>VLOOKUP(Healthcare!A2074,'Hospitalisation Details'!A2074:L4416,10,FALSE)</f>
        <v>tier - 3</v>
      </c>
      <c r="O2074" s="33" t="str">
        <f>VLOOKUP(A2074,'Hospitalisation Details'!A2073:L4416,11,FALSE)</f>
        <v>tier - 1</v>
      </c>
      <c r="P2074" s="33" t="str">
        <f>VLOOKUP(A2074,'Hospitalisation Details'!A2073:L4416,12)</f>
        <v>R1012</v>
      </c>
      <c r="Q2074" s="36">
        <f ca="1">VLOOKUP(A2074,'Hospitalisation Details'!A2073:L4416,7,FALSE)</f>
        <v>28</v>
      </c>
    </row>
    <row r="2075" spans="1:17" ht="15.5" x14ac:dyDescent="0.35">
      <c r="A2075" s="37" t="s">
        <v>288</v>
      </c>
      <c r="B2075" s="38" t="str">
        <f>VLOOKUP(A2075,'Customer Names'!A2075:E4409,3,FALSE)</f>
        <v>Eiring</v>
      </c>
      <c r="C2075" s="39">
        <f>VLOOKUP(A2075,'Medical Examinations'!A2075:J4409,2,FALSE)</f>
        <v>17.97</v>
      </c>
      <c r="D2075" s="38">
        <f>VLOOKUP(A2075,'Medical Examinations'!A2075:J4409,4,FALSE)</f>
        <v>6.3</v>
      </c>
      <c r="E2075" s="40" t="str">
        <f>VLOOKUP(A2075,'Medical Examinations'!A2075:J4409,6,FALSE)</f>
        <v>No</v>
      </c>
      <c r="F2075" s="41" t="str">
        <f>VLOOKUP(A2075,'Medical Examinations'!A2075:J4409,7,FALSE)</f>
        <v>No</v>
      </c>
      <c r="G2075" s="41" t="str">
        <f>VLOOKUP(A2075,'Medical Examinations'!A2075:J4409,8,FALSE)</f>
        <v>No</v>
      </c>
      <c r="H2075" s="41">
        <f>VLOOKUP(A2075,'Medical Examinations'!A2075:J4409,9,FALSE)</f>
        <v>0</v>
      </c>
      <c r="I2075" s="41" t="str">
        <f>VLOOKUP(A2075,'Medical Examinations'!A2075:J4409,10,FALSE)</f>
        <v>No</v>
      </c>
      <c r="J2075" s="41" t="str">
        <f>VLOOKUP(A2075,'Medical Examinations'!A2075:J4409,3,FALSE)</f>
        <v>Underweight</v>
      </c>
      <c r="K2075" s="41" t="str">
        <f>VLOOKUP(A2075,'Medical Examinations'!A2075:J4409,5,FALSE)</f>
        <v>Prediabetese</v>
      </c>
      <c r="L2075" s="42">
        <f>VLOOKUP(Healthcare!A2075,'Hospitalisation Details'!A2075:L4417,6,FALSE)</f>
        <v>33455</v>
      </c>
      <c r="M2075" s="43">
        <f>VLOOKUP(A2075,'Hospitalisation Details'!A2075:L4417,9,FALSE)</f>
        <v>2510.79</v>
      </c>
      <c r="N2075" s="40" t="str">
        <f>VLOOKUP(Healthcare!A2075,'Hospitalisation Details'!A2075:L4417,10,FALSE)</f>
        <v>tier - 2</v>
      </c>
      <c r="O2075" s="41" t="str">
        <f>VLOOKUP(A2075,'Hospitalisation Details'!A2074:L4417,11,FALSE)</f>
        <v>tier - 1</v>
      </c>
      <c r="P2075" s="41" t="str">
        <f>VLOOKUP(A2075,'Hospitalisation Details'!A2074:L4417,12)</f>
        <v>R1013</v>
      </c>
      <c r="Q2075" s="44">
        <f ca="1">VLOOKUP(A2075,'Hospitalisation Details'!A2074:L4417,7,FALSE)</f>
        <v>35</v>
      </c>
    </row>
    <row r="2076" spans="1:17" ht="15.5" x14ac:dyDescent="0.35">
      <c r="A2076" s="29" t="s">
        <v>287</v>
      </c>
      <c r="B2076" s="30" t="str">
        <f>VLOOKUP(A2076,'Customer Names'!A2076:E4410,3,FALSE)</f>
        <v>Connor</v>
      </c>
      <c r="C2076" s="31">
        <f>VLOOKUP(A2076,'Medical Examinations'!A2076:J4410,2,FALSE)</f>
        <v>29.98</v>
      </c>
      <c r="D2076" s="30">
        <f>VLOOKUP(A2076,'Medical Examinations'!A2076:J4410,4,FALSE)</f>
        <v>6.03</v>
      </c>
      <c r="E2076" s="32" t="str">
        <f>VLOOKUP(A2076,'Medical Examinations'!A2076:J4410,6,FALSE)</f>
        <v>No</v>
      </c>
      <c r="F2076" s="33" t="str">
        <f>VLOOKUP(A2076,'Medical Examinations'!A2076:J4410,7,FALSE)</f>
        <v>Yes</v>
      </c>
      <c r="G2076" s="33" t="str">
        <f>VLOOKUP(A2076,'Medical Examinations'!A2076:J4410,8,FALSE)</f>
        <v>No</v>
      </c>
      <c r="H2076" s="33">
        <f>VLOOKUP(A2076,'Medical Examinations'!A2076:J4410,9,FALSE)</f>
        <v>1</v>
      </c>
      <c r="I2076" s="33" t="str">
        <f>VLOOKUP(A2076,'Medical Examinations'!A2076:J4410,10,FALSE)</f>
        <v>No</v>
      </c>
      <c r="J2076" s="33" t="str">
        <f>VLOOKUP(A2076,'Medical Examinations'!A2076:J4410,3,FALSE)</f>
        <v>Overweight</v>
      </c>
      <c r="K2076" s="33" t="str">
        <f>VLOOKUP(A2076,'Medical Examinations'!A2076:J4410,5,FALSE)</f>
        <v>Prediabetese</v>
      </c>
      <c r="L2076" s="34">
        <f>VLOOKUP(Healthcare!A2076,'Hospitalisation Details'!A2076:L4418,6,FALSE)</f>
        <v>38236</v>
      </c>
      <c r="M2076" s="35">
        <f>VLOOKUP(A2076,'Hospitalisation Details'!A2076:L4418,9,FALSE)</f>
        <v>2500.9299999999998</v>
      </c>
      <c r="N2076" s="32" t="str">
        <f>VLOOKUP(Healthcare!A2076,'Hospitalisation Details'!A2076:L4418,10,FALSE)</f>
        <v>tier - 2</v>
      </c>
      <c r="O2076" s="33" t="str">
        <f>VLOOKUP(A2076,'Hospitalisation Details'!A2075:L4418,11,FALSE)</f>
        <v>tier - 2</v>
      </c>
      <c r="P2076" s="33" t="str">
        <f>VLOOKUP(A2076,'Hospitalisation Details'!A2075:L4418,12)</f>
        <v>R1012</v>
      </c>
      <c r="Q2076" s="36">
        <f ca="1">VLOOKUP(A2076,'Hospitalisation Details'!A2075:L4418,7,FALSE)</f>
        <v>22</v>
      </c>
    </row>
    <row r="2077" spans="1:17" ht="15.5" x14ac:dyDescent="0.35">
      <c r="A2077" s="37" t="s">
        <v>286</v>
      </c>
      <c r="B2077" s="38" t="str">
        <f>VLOOKUP(A2077,'Customer Names'!A2077:E4411,3,FALSE)</f>
        <v>Friedman</v>
      </c>
      <c r="C2077" s="39">
        <f>VLOOKUP(A2077,'Medical Examinations'!A2077:J4411,2,FALSE)</f>
        <v>33.659999999999997</v>
      </c>
      <c r="D2077" s="38">
        <f>VLOOKUP(A2077,'Medical Examinations'!A2077:J4411,4,FALSE)</f>
        <v>4.2</v>
      </c>
      <c r="E2077" s="40" t="str">
        <f>VLOOKUP(A2077,'Medical Examinations'!A2077:J4411,6,FALSE)</f>
        <v>Yes</v>
      </c>
      <c r="F2077" s="41" t="str">
        <f>VLOOKUP(A2077,'Medical Examinations'!A2077:J4411,7,FALSE)</f>
        <v>No</v>
      </c>
      <c r="G2077" s="41" t="str">
        <f>VLOOKUP(A2077,'Medical Examinations'!A2077:J4411,8,FALSE)</f>
        <v>No</v>
      </c>
      <c r="H2077" s="41">
        <f>VLOOKUP(A2077,'Medical Examinations'!A2077:J4411,9,FALSE)</f>
        <v>1</v>
      </c>
      <c r="I2077" s="41" t="str">
        <f>VLOOKUP(A2077,'Medical Examinations'!A2077:J4411,10,FALSE)</f>
        <v>No</v>
      </c>
      <c r="J2077" s="41" t="str">
        <f>VLOOKUP(A2077,'Medical Examinations'!A2077:J4411,3,FALSE)</f>
        <v>Obesity</v>
      </c>
      <c r="K2077" s="41" t="str">
        <f>VLOOKUP(A2077,'Medical Examinations'!A2077:J4411,5,FALSE)</f>
        <v>Normal</v>
      </c>
      <c r="L2077" s="42">
        <f>VLOOKUP(Healthcare!A2077,'Hospitalisation Details'!A2077:L4419,6,FALSE)</f>
        <v>34987</v>
      </c>
      <c r="M2077" s="43">
        <f>VLOOKUP(A2077,'Hospitalisation Details'!A2077:L4419,9,FALSE)</f>
        <v>2498.41</v>
      </c>
      <c r="N2077" s="40" t="str">
        <f>VLOOKUP(Healthcare!A2077,'Hospitalisation Details'!A2077:L4419,10,FALSE)</f>
        <v>tier - 3</v>
      </c>
      <c r="O2077" s="41" t="str">
        <f>VLOOKUP(A2077,'Hospitalisation Details'!A2076:L4419,11,FALSE)</f>
        <v>tier - 3</v>
      </c>
      <c r="P2077" s="41" t="str">
        <f>VLOOKUP(A2077,'Hospitalisation Details'!A2076:L4419,12)</f>
        <v>R1013</v>
      </c>
      <c r="Q2077" s="44">
        <f ca="1">VLOOKUP(A2077,'Hospitalisation Details'!A2076:L4419,7,FALSE)</f>
        <v>30</v>
      </c>
    </row>
    <row r="2078" spans="1:17" ht="15.5" x14ac:dyDescent="0.35">
      <c r="A2078" s="29" t="s">
        <v>285</v>
      </c>
      <c r="B2078" s="30" t="str">
        <f>VLOOKUP(A2078,'Customer Names'!A2078:E4412,3,FALSE)</f>
        <v>Croker</v>
      </c>
      <c r="C2078" s="31">
        <f>VLOOKUP(A2078,'Medical Examinations'!A2078:J4412,2,FALSE)</f>
        <v>32.67</v>
      </c>
      <c r="D2078" s="30">
        <f>VLOOKUP(A2078,'Medical Examinations'!A2078:J4412,4,FALSE)</f>
        <v>5.61</v>
      </c>
      <c r="E2078" s="32" t="str">
        <f>VLOOKUP(A2078,'Medical Examinations'!A2078:J4412,6,FALSE)</f>
        <v>Yes</v>
      </c>
      <c r="F2078" s="33" t="str">
        <f>VLOOKUP(A2078,'Medical Examinations'!A2078:J4412,7,FALSE)</f>
        <v>No</v>
      </c>
      <c r="G2078" s="33" t="str">
        <f>VLOOKUP(A2078,'Medical Examinations'!A2078:J4412,8,FALSE)</f>
        <v>No</v>
      </c>
      <c r="H2078" s="33">
        <f>VLOOKUP(A2078,'Medical Examinations'!A2078:J4412,9,FALSE)</f>
        <v>1</v>
      </c>
      <c r="I2078" s="33" t="str">
        <f>VLOOKUP(A2078,'Medical Examinations'!A2078:J4412,10,FALSE)</f>
        <v>No</v>
      </c>
      <c r="J2078" s="33" t="str">
        <f>VLOOKUP(A2078,'Medical Examinations'!A2078:J4412,3,FALSE)</f>
        <v>Obesity</v>
      </c>
      <c r="K2078" s="33" t="str">
        <f>VLOOKUP(A2078,'Medical Examinations'!A2078:J4412,5,FALSE)</f>
        <v>Normal</v>
      </c>
      <c r="L2078" s="34">
        <f>VLOOKUP(Healthcare!A2078,'Hospitalisation Details'!A2078:L4420,6,FALSE)</f>
        <v>34889</v>
      </c>
      <c r="M2078" s="35">
        <f>VLOOKUP(A2078,'Hospitalisation Details'!A2078:L4420,9,FALSE)</f>
        <v>2497.04</v>
      </c>
      <c r="N2078" s="32" t="str">
        <f>VLOOKUP(Healthcare!A2078,'Hospitalisation Details'!A2078:L4420,10,FALSE)</f>
        <v>tier - 3</v>
      </c>
      <c r="O2078" s="33" t="str">
        <f>VLOOKUP(A2078,'Hospitalisation Details'!A2077:L4420,11,FALSE)</f>
        <v>tier - 3</v>
      </c>
      <c r="P2078" s="33" t="str">
        <f>VLOOKUP(A2078,'Hospitalisation Details'!A2077:L4420,12)</f>
        <v>R1013</v>
      </c>
      <c r="Q2078" s="36">
        <f ca="1">VLOOKUP(A2078,'Hospitalisation Details'!A2077:L4420,7,FALSE)</f>
        <v>31</v>
      </c>
    </row>
    <row r="2079" spans="1:17" ht="15.5" x14ac:dyDescent="0.35">
      <c r="A2079" s="37" t="s">
        <v>284</v>
      </c>
      <c r="B2079" s="38" t="str">
        <f>VLOOKUP(A2079,'Customer Names'!A2079:E4413,3,FALSE)</f>
        <v>Beganics</v>
      </c>
      <c r="C2079" s="39">
        <f>VLOOKUP(A2079,'Medical Examinations'!A2079:J4413,2,FALSE)</f>
        <v>30.5</v>
      </c>
      <c r="D2079" s="38">
        <f>VLOOKUP(A2079,'Medical Examinations'!A2079:J4413,4,FALSE)</f>
        <v>5.88</v>
      </c>
      <c r="E2079" s="40" t="str">
        <f>VLOOKUP(A2079,'Medical Examinations'!A2079:J4413,6,FALSE)</f>
        <v>Yes</v>
      </c>
      <c r="F2079" s="41" t="str">
        <f>VLOOKUP(A2079,'Medical Examinations'!A2079:J4413,7,FALSE)</f>
        <v>No</v>
      </c>
      <c r="G2079" s="41" t="str">
        <f>VLOOKUP(A2079,'Medical Examinations'!A2079:J4413,8,FALSE)</f>
        <v>No</v>
      </c>
      <c r="H2079" s="41">
        <f>VLOOKUP(A2079,'Medical Examinations'!A2079:J4413,9,FALSE)</f>
        <v>1</v>
      </c>
      <c r="I2079" s="41" t="str">
        <f>VLOOKUP(A2079,'Medical Examinations'!A2079:J4413,10,FALSE)</f>
        <v>No</v>
      </c>
      <c r="J2079" s="41" t="str">
        <f>VLOOKUP(A2079,'Medical Examinations'!A2079:J4413,3,FALSE)</f>
        <v>Obesity</v>
      </c>
      <c r="K2079" s="41" t="str">
        <f>VLOOKUP(A2079,'Medical Examinations'!A2079:J4413,5,FALSE)</f>
        <v>Prediabetese</v>
      </c>
      <c r="L2079" s="42">
        <f>VLOOKUP(Healthcare!A2079,'Hospitalisation Details'!A2079:L4421,6,FALSE)</f>
        <v>34986</v>
      </c>
      <c r="M2079" s="43">
        <f>VLOOKUP(A2079,'Hospitalisation Details'!A2079:L4421,9,FALSE)</f>
        <v>2494.02</v>
      </c>
      <c r="N2079" s="40" t="str">
        <f>VLOOKUP(Healthcare!A2079,'Hospitalisation Details'!A2079:L4421,10,FALSE)</f>
        <v>tier - 3</v>
      </c>
      <c r="O2079" s="41" t="str">
        <f>VLOOKUP(A2079,'Hospitalisation Details'!A2078:L4421,11,FALSE)</f>
        <v>tier - 1</v>
      </c>
      <c r="P2079" s="41" t="str">
        <f>VLOOKUP(A2079,'Hospitalisation Details'!A2078:L4421,12)</f>
        <v>R1011</v>
      </c>
      <c r="Q2079" s="44">
        <f ca="1">VLOOKUP(A2079,'Hospitalisation Details'!A2078:L4421,7,FALSE)</f>
        <v>30</v>
      </c>
    </row>
    <row r="2080" spans="1:17" ht="15.5" x14ac:dyDescent="0.35">
      <c r="A2080" s="29" t="s">
        <v>283</v>
      </c>
      <c r="B2080" s="30" t="str">
        <f>VLOOKUP(A2080,'Customer Names'!A2080:E4414,3,FALSE)</f>
        <v>Huberty</v>
      </c>
      <c r="C2080" s="31">
        <f>VLOOKUP(A2080,'Medical Examinations'!A2080:J4414,2,FALSE)</f>
        <v>23.1</v>
      </c>
      <c r="D2080" s="30">
        <f>VLOOKUP(A2080,'Medical Examinations'!A2080:J4414,4,FALSE)</f>
        <v>5.92</v>
      </c>
      <c r="E2080" s="32" t="str">
        <f>VLOOKUP(A2080,'Medical Examinations'!A2080:J4414,6,FALSE)</f>
        <v>Yes</v>
      </c>
      <c r="F2080" s="33" t="str">
        <f>VLOOKUP(A2080,'Medical Examinations'!A2080:J4414,7,FALSE)</f>
        <v>No</v>
      </c>
      <c r="G2080" s="33" t="str">
        <f>VLOOKUP(A2080,'Medical Examinations'!A2080:J4414,8,FALSE)</f>
        <v>No</v>
      </c>
      <c r="H2080" s="33">
        <f>VLOOKUP(A2080,'Medical Examinations'!A2080:J4414,9,FALSE)</f>
        <v>1</v>
      </c>
      <c r="I2080" s="33" t="str">
        <f>VLOOKUP(A2080,'Medical Examinations'!A2080:J4414,10,FALSE)</f>
        <v>No</v>
      </c>
      <c r="J2080" s="33" t="str">
        <f>VLOOKUP(A2080,'Medical Examinations'!A2080:J4414,3,FALSE)</f>
        <v>Normal weight</v>
      </c>
      <c r="K2080" s="33" t="str">
        <f>VLOOKUP(A2080,'Medical Examinations'!A2080:J4414,5,FALSE)</f>
        <v>Prediabetese</v>
      </c>
      <c r="L2080" s="34">
        <f>VLOOKUP(Healthcare!A2080,'Hospitalisation Details'!A2080:L4422,6,FALSE)</f>
        <v>35009</v>
      </c>
      <c r="M2080" s="35">
        <f>VLOOKUP(A2080,'Hospitalisation Details'!A2080:L4422,9,FALSE)</f>
        <v>2483.7399999999998</v>
      </c>
      <c r="N2080" s="32" t="str">
        <f>VLOOKUP(Healthcare!A2080,'Hospitalisation Details'!A2080:L4422,10,FALSE)</f>
        <v>tier - 3</v>
      </c>
      <c r="O2080" s="33" t="str">
        <f>VLOOKUP(A2080,'Hospitalisation Details'!A2079:L4422,11,FALSE)</f>
        <v>tier - 2</v>
      </c>
      <c r="P2080" s="33" t="str">
        <f>VLOOKUP(A2080,'Hospitalisation Details'!A2079:L4422,12)</f>
        <v>R1013</v>
      </c>
      <c r="Q2080" s="36">
        <f ca="1">VLOOKUP(A2080,'Hospitalisation Details'!A2079:L4422,7,FALSE)</f>
        <v>30</v>
      </c>
    </row>
    <row r="2081" spans="1:17" ht="15.5" x14ac:dyDescent="0.35">
      <c r="A2081" s="37" t="s">
        <v>282</v>
      </c>
      <c r="B2081" s="38" t="str">
        <f>VLOOKUP(A2081,'Customer Names'!A2081:E4415,3,FALSE)</f>
        <v>Jacobs</v>
      </c>
      <c r="C2081" s="39">
        <f>VLOOKUP(A2081,'Medical Examinations'!A2081:J4415,2,FALSE)</f>
        <v>39.49</v>
      </c>
      <c r="D2081" s="38">
        <f>VLOOKUP(A2081,'Medical Examinations'!A2081:J4415,4,FALSE)</f>
        <v>4.8099999999999996</v>
      </c>
      <c r="E2081" s="40" t="str">
        <f>VLOOKUP(A2081,'Medical Examinations'!A2081:J4415,6,FALSE)</f>
        <v>No</v>
      </c>
      <c r="F2081" s="41" t="str">
        <f>VLOOKUP(A2081,'Medical Examinations'!A2081:J4415,7,FALSE)</f>
        <v>No</v>
      </c>
      <c r="G2081" s="41" t="str">
        <f>VLOOKUP(A2081,'Medical Examinations'!A2081:J4415,8,FALSE)</f>
        <v>No</v>
      </c>
      <c r="H2081" s="41">
        <f>VLOOKUP(A2081,'Medical Examinations'!A2081:J4415,9,FALSE)</f>
        <v>1</v>
      </c>
      <c r="I2081" s="41" t="str">
        <f>VLOOKUP(A2081,'Medical Examinations'!A2081:J4415,10,FALSE)</f>
        <v>No</v>
      </c>
      <c r="J2081" s="41" t="str">
        <f>VLOOKUP(A2081,'Medical Examinations'!A2081:J4415,3,FALSE)</f>
        <v>Obesity</v>
      </c>
      <c r="K2081" s="41" t="str">
        <f>VLOOKUP(A2081,'Medical Examinations'!A2081:J4415,5,FALSE)</f>
        <v>Normal</v>
      </c>
      <c r="L2081" s="42">
        <f>VLOOKUP(Healthcare!A2081,'Hospitalisation Details'!A2081:L4423,6,FALSE)</f>
        <v>35966</v>
      </c>
      <c r="M2081" s="43">
        <f>VLOOKUP(A2081,'Hospitalisation Details'!A2081:L4423,9,FALSE)</f>
        <v>2480.98</v>
      </c>
      <c r="N2081" s="40" t="str">
        <f>VLOOKUP(Healthcare!A2081,'Hospitalisation Details'!A2081:L4423,10,FALSE)</f>
        <v>tier - 2</v>
      </c>
      <c r="O2081" s="41" t="str">
        <f>VLOOKUP(A2081,'Hospitalisation Details'!A2080:L4423,11,FALSE)</f>
        <v>tier - 2</v>
      </c>
      <c r="P2081" s="41" t="str">
        <f>VLOOKUP(A2081,'Hospitalisation Details'!A2080:L4423,12)</f>
        <v>R1013</v>
      </c>
      <c r="Q2081" s="44">
        <f ca="1">VLOOKUP(A2081,'Hospitalisation Details'!A2080:L4423,7,FALSE)</f>
        <v>28</v>
      </c>
    </row>
    <row r="2082" spans="1:17" ht="15.5" x14ac:dyDescent="0.35">
      <c r="A2082" s="29" t="s">
        <v>281</v>
      </c>
      <c r="B2082" s="30" t="str">
        <f>VLOOKUP(A2082,'Customer Names'!A2082:E4416,3,FALSE)</f>
        <v>Hazlehurst</v>
      </c>
      <c r="C2082" s="31">
        <f>VLOOKUP(A2082,'Medical Examinations'!A2082:J4416,2,FALSE)</f>
        <v>33.99</v>
      </c>
      <c r="D2082" s="30">
        <f>VLOOKUP(A2082,'Medical Examinations'!A2082:J4416,4,FALSE)</f>
        <v>4.55</v>
      </c>
      <c r="E2082" s="32" t="str">
        <f>VLOOKUP(A2082,'Medical Examinations'!A2082:J4416,6,FALSE)</f>
        <v>No</v>
      </c>
      <c r="F2082" s="33" t="str">
        <f>VLOOKUP(A2082,'Medical Examinations'!A2082:J4416,7,FALSE)</f>
        <v>No</v>
      </c>
      <c r="G2082" s="33" t="str">
        <f>VLOOKUP(A2082,'Medical Examinations'!A2082:J4416,8,FALSE)</f>
        <v>No</v>
      </c>
      <c r="H2082" s="33">
        <f>VLOOKUP(A2082,'Medical Examinations'!A2082:J4416,9,FALSE)</f>
        <v>1</v>
      </c>
      <c r="I2082" s="33" t="str">
        <f>VLOOKUP(A2082,'Medical Examinations'!A2082:J4416,10,FALSE)</f>
        <v>No</v>
      </c>
      <c r="J2082" s="33" t="str">
        <f>VLOOKUP(A2082,'Medical Examinations'!A2082:J4416,3,FALSE)</f>
        <v>Obesity</v>
      </c>
      <c r="K2082" s="33" t="str">
        <f>VLOOKUP(A2082,'Medical Examinations'!A2082:J4416,5,FALSE)</f>
        <v>Normal</v>
      </c>
      <c r="L2082" s="34">
        <f>VLOOKUP(Healthcare!A2082,'Hospitalisation Details'!A2082:L4424,6,FALSE)</f>
        <v>35978</v>
      </c>
      <c r="M2082" s="35">
        <f>VLOOKUP(A2082,'Hospitalisation Details'!A2082:L4424,9,FALSE)</f>
        <v>2473.33</v>
      </c>
      <c r="N2082" s="32" t="str">
        <f>VLOOKUP(Healthcare!A2082,'Hospitalisation Details'!A2082:L4424,10,FALSE)</f>
        <v>tier - 2</v>
      </c>
      <c r="O2082" s="33" t="str">
        <f>VLOOKUP(A2082,'Hospitalisation Details'!A2081:L4424,11,FALSE)</f>
        <v>tier - 3</v>
      </c>
      <c r="P2082" s="33" t="str">
        <f>VLOOKUP(A2082,'Hospitalisation Details'!A2081:L4424,12)</f>
        <v>R1013</v>
      </c>
      <c r="Q2082" s="36">
        <f ca="1">VLOOKUP(A2082,'Hospitalisation Details'!A2081:L4424,7,FALSE)</f>
        <v>28</v>
      </c>
    </row>
    <row r="2083" spans="1:17" ht="15.5" x14ac:dyDescent="0.35">
      <c r="A2083" s="37" t="s">
        <v>280</v>
      </c>
      <c r="B2083" s="38" t="str">
        <f>VLOOKUP(A2083,'Customer Names'!A2083:E4417,3,FALSE)</f>
        <v>Marin</v>
      </c>
      <c r="C2083" s="39">
        <f>VLOOKUP(A2083,'Medical Examinations'!A2083:J4417,2,FALSE)</f>
        <v>27.72</v>
      </c>
      <c r="D2083" s="38">
        <f>VLOOKUP(A2083,'Medical Examinations'!A2083:J4417,4,FALSE)</f>
        <v>6.43</v>
      </c>
      <c r="E2083" s="40" t="str">
        <f>VLOOKUP(A2083,'Medical Examinations'!A2083:J4417,6,FALSE)</f>
        <v>No</v>
      </c>
      <c r="F2083" s="41" t="str">
        <f>VLOOKUP(A2083,'Medical Examinations'!A2083:J4417,7,FALSE)</f>
        <v>No</v>
      </c>
      <c r="G2083" s="41" t="str">
        <f>VLOOKUP(A2083,'Medical Examinations'!A2083:J4417,8,FALSE)</f>
        <v>No</v>
      </c>
      <c r="H2083" s="41">
        <f>VLOOKUP(A2083,'Medical Examinations'!A2083:J4417,9,FALSE)</f>
        <v>1</v>
      </c>
      <c r="I2083" s="41" t="str">
        <f>VLOOKUP(A2083,'Medical Examinations'!A2083:J4417,10,FALSE)</f>
        <v>No</v>
      </c>
      <c r="J2083" s="41" t="str">
        <f>VLOOKUP(A2083,'Medical Examinations'!A2083:J4417,3,FALSE)</f>
        <v>Overweight</v>
      </c>
      <c r="K2083" s="41" t="str">
        <f>VLOOKUP(A2083,'Medical Examinations'!A2083:J4417,5,FALSE)</f>
        <v>Diabetese</v>
      </c>
      <c r="L2083" s="42">
        <f>VLOOKUP(Healthcare!A2083,'Hospitalisation Details'!A2083:L4425,6,FALSE)</f>
        <v>36024</v>
      </c>
      <c r="M2083" s="43">
        <f>VLOOKUP(A2083,'Hospitalisation Details'!A2083:L4425,9,FALSE)</f>
        <v>2464.62</v>
      </c>
      <c r="N2083" s="40" t="str">
        <f>VLOOKUP(Healthcare!A2083,'Hospitalisation Details'!A2083:L4425,10,FALSE)</f>
        <v>tier - 2</v>
      </c>
      <c r="O2083" s="41" t="str">
        <f>VLOOKUP(A2083,'Hospitalisation Details'!A2082:L4425,11,FALSE)</f>
        <v>tier - 3</v>
      </c>
      <c r="P2083" s="41" t="str">
        <f>VLOOKUP(A2083,'Hospitalisation Details'!A2082:L4425,12)</f>
        <v>R1013</v>
      </c>
      <c r="Q2083" s="44">
        <f ca="1">VLOOKUP(A2083,'Hospitalisation Details'!A2082:L4425,7,FALSE)</f>
        <v>28</v>
      </c>
    </row>
    <row r="2084" spans="1:17" ht="15.5" x14ac:dyDescent="0.35">
      <c r="A2084" s="29" t="s">
        <v>279</v>
      </c>
      <c r="B2084" s="30" t="str">
        <f>VLOOKUP(A2084,'Customer Names'!A2084:E4418,3,FALSE)</f>
        <v>Dear</v>
      </c>
      <c r="C2084" s="31">
        <f>VLOOKUP(A2084,'Medical Examinations'!A2084:J4418,2,FALSE)</f>
        <v>30.59</v>
      </c>
      <c r="D2084" s="30">
        <f>VLOOKUP(A2084,'Medical Examinations'!A2084:J4418,4,FALSE)</f>
        <v>11.62</v>
      </c>
      <c r="E2084" s="32" t="str">
        <f>VLOOKUP(A2084,'Medical Examinations'!A2084:J4418,6,FALSE)</f>
        <v>No</v>
      </c>
      <c r="F2084" s="33" t="str">
        <f>VLOOKUP(A2084,'Medical Examinations'!A2084:J4418,7,FALSE)</f>
        <v>No</v>
      </c>
      <c r="G2084" s="33" t="str">
        <f>VLOOKUP(A2084,'Medical Examinations'!A2084:J4418,8,FALSE)</f>
        <v>No</v>
      </c>
      <c r="H2084" s="33">
        <f>VLOOKUP(A2084,'Medical Examinations'!A2084:J4418,9,FALSE)</f>
        <v>0</v>
      </c>
      <c r="I2084" s="33" t="str">
        <f>VLOOKUP(A2084,'Medical Examinations'!A2084:J4418,10,FALSE)</f>
        <v>No</v>
      </c>
      <c r="J2084" s="33" t="str">
        <f>VLOOKUP(A2084,'Medical Examinations'!A2084:J4418,3,FALSE)</f>
        <v>Obesity</v>
      </c>
      <c r="K2084" s="33" t="str">
        <f>VLOOKUP(A2084,'Medical Examinations'!A2084:J4418,5,FALSE)</f>
        <v>Diabetese</v>
      </c>
      <c r="L2084" s="34">
        <f>VLOOKUP(Healthcare!A2084,'Hospitalisation Details'!A2084:L4426,6,FALSE)</f>
        <v>37448</v>
      </c>
      <c r="M2084" s="35">
        <f>VLOOKUP(A2084,'Hospitalisation Details'!A2084:L4426,9,FALSE)</f>
        <v>2459.7199999999998</v>
      </c>
      <c r="N2084" s="32" t="str">
        <f>VLOOKUP(Healthcare!A2084,'Hospitalisation Details'!A2084:L4426,10,FALSE)</f>
        <v>tier - 2</v>
      </c>
      <c r="O2084" s="33" t="str">
        <f>VLOOKUP(A2084,'Hospitalisation Details'!A2083:L4426,11,FALSE)</f>
        <v>tier - 2</v>
      </c>
      <c r="P2084" s="33" t="str">
        <f>VLOOKUP(A2084,'Hospitalisation Details'!A2083:L4426,12)</f>
        <v>R1024</v>
      </c>
      <c r="Q2084" s="36">
        <f ca="1">VLOOKUP(A2084,'Hospitalisation Details'!A2083:L4426,7,FALSE)</f>
        <v>24</v>
      </c>
    </row>
    <row r="2085" spans="1:17" ht="15.5" x14ac:dyDescent="0.35">
      <c r="A2085" s="37" t="s">
        <v>278</v>
      </c>
      <c r="B2085" s="38" t="str">
        <f>VLOOKUP(A2085,'Customer Names'!A2085:E4419,3,FALSE)</f>
        <v>Lederer</v>
      </c>
      <c r="C2085" s="39">
        <f>VLOOKUP(A2085,'Medical Examinations'!A2085:J4419,2,FALSE)</f>
        <v>22.6</v>
      </c>
      <c r="D2085" s="38">
        <f>VLOOKUP(A2085,'Medical Examinations'!A2085:J4419,4,FALSE)</f>
        <v>6.04</v>
      </c>
      <c r="E2085" s="40" t="str">
        <f>VLOOKUP(A2085,'Medical Examinations'!A2085:J4419,6,FALSE)</f>
        <v>No</v>
      </c>
      <c r="F2085" s="41" t="str">
        <f>VLOOKUP(A2085,'Medical Examinations'!A2085:J4419,7,FALSE)</f>
        <v>No</v>
      </c>
      <c r="G2085" s="41" t="str">
        <f>VLOOKUP(A2085,'Medical Examinations'!A2085:J4419,8,FALSE)</f>
        <v>No</v>
      </c>
      <c r="H2085" s="41">
        <f>VLOOKUP(A2085,'Medical Examinations'!A2085:J4419,9,FALSE)</f>
        <v>1</v>
      </c>
      <c r="I2085" s="41" t="str">
        <f>VLOOKUP(A2085,'Medical Examinations'!A2085:J4419,10,FALSE)</f>
        <v>No</v>
      </c>
      <c r="J2085" s="41" t="str">
        <f>VLOOKUP(A2085,'Medical Examinations'!A2085:J4419,3,FALSE)</f>
        <v>Normal weight</v>
      </c>
      <c r="K2085" s="41" t="str">
        <f>VLOOKUP(A2085,'Medical Examinations'!A2085:J4419,5,FALSE)</f>
        <v>Prediabetese</v>
      </c>
      <c r="L2085" s="42">
        <f>VLOOKUP(Healthcare!A2085,'Hospitalisation Details'!A2085:L4427,6,FALSE)</f>
        <v>36118</v>
      </c>
      <c r="M2085" s="43">
        <f>VLOOKUP(A2085,'Hospitalisation Details'!A2085:L4427,9,FALSE)</f>
        <v>2457.5</v>
      </c>
      <c r="N2085" s="40" t="str">
        <f>VLOOKUP(Healthcare!A2085,'Hospitalisation Details'!A2085:L4427,10,FALSE)</f>
        <v>tier - 2</v>
      </c>
      <c r="O2085" s="41" t="str">
        <f>VLOOKUP(A2085,'Hospitalisation Details'!A2084:L4427,11,FALSE)</f>
        <v>tier - 1</v>
      </c>
      <c r="P2085" s="41" t="str">
        <f>VLOOKUP(A2085,'Hospitalisation Details'!A2084:L4427,12)</f>
        <v>R1011</v>
      </c>
      <c r="Q2085" s="44">
        <f ca="1">VLOOKUP(A2085,'Hospitalisation Details'!A2084:L4427,7,FALSE)</f>
        <v>27</v>
      </c>
    </row>
    <row r="2086" spans="1:17" ht="15.5" x14ac:dyDescent="0.35">
      <c r="A2086" s="29" t="s">
        <v>277</v>
      </c>
      <c r="B2086" s="30" t="str">
        <f>VLOOKUP(A2086,'Customer Names'!A2086:E4420,3,FALSE)</f>
        <v>Robson</v>
      </c>
      <c r="C2086" s="31">
        <f>VLOOKUP(A2086,'Medical Examinations'!A2086:J4420,2,FALSE)</f>
        <v>28.785</v>
      </c>
      <c r="D2086" s="30">
        <f>VLOOKUP(A2086,'Medical Examinations'!A2086:J4420,4,FALSE)</f>
        <v>8.82</v>
      </c>
      <c r="E2086" s="32" t="str">
        <f>VLOOKUP(A2086,'Medical Examinations'!A2086:J4420,6,FALSE)</f>
        <v>No</v>
      </c>
      <c r="F2086" s="33" t="str">
        <f>VLOOKUP(A2086,'Medical Examinations'!A2086:J4420,7,FALSE)</f>
        <v>No</v>
      </c>
      <c r="G2086" s="33" t="str">
        <f>VLOOKUP(A2086,'Medical Examinations'!A2086:J4420,8,FALSE)</f>
        <v>No</v>
      </c>
      <c r="H2086" s="33">
        <f>VLOOKUP(A2086,'Medical Examinations'!A2086:J4420,9,FALSE)</f>
        <v>0</v>
      </c>
      <c r="I2086" s="33" t="str">
        <f>VLOOKUP(A2086,'Medical Examinations'!A2086:J4420,10,FALSE)</f>
        <v>No</v>
      </c>
      <c r="J2086" s="33" t="str">
        <f>VLOOKUP(A2086,'Medical Examinations'!A2086:J4420,3,FALSE)</f>
        <v>Overweight</v>
      </c>
      <c r="K2086" s="33" t="str">
        <f>VLOOKUP(A2086,'Medical Examinations'!A2086:J4420,5,FALSE)</f>
        <v>Diabetese</v>
      </c>
      <c r="L2086" s="34">
        <f>VLOOKUP(Healthcare!A2086,'Hospitalisation Details'!A2086:L4428,6,FALSE)</f>
        <v>37466</v>
      </c>
      <c r="M2086" s="35">
        <f>VLOOKUP(A2086,'Hospitalisation Details'!A2086:L4428,9,FALSE)</f>
        <v>2457.21</v>
      </c>
      <c r="N2086" s="32" t="str">
        <f>VLOOKUP(Healthcare!A2086,'Hospitalisation Details'!A2086:L4428,10,FALSE)</f>
        <v>tier - 2</v>
      </c>
      <c r="O2086" s="33" t="str">
        <f>VLOOKUP(A2086,'Hospitalisation Details'!A2085:L4428,11,FALSE)</f>
        <v>tier - 1</v>
      </c>
      <c r="P2086" s="33" t="str">
        <f>VLOOKUP(A2086,'Hospitalisation Details'!A2085:L4428,12)</f>
        <v>R1024</v>
      </c>
      <c r="Q2086" s="36">
        <f ca="1">VLOOKUP(A2086,'Hospitalisation Details'!A2085:L4428,7,FALSE)</f>
        <v>24</v>
      </c>
    </row>
    <row r="2087" spans="1:17" ht="15.5" x14ac:dyDescent="0.35">
      <c r="A2087" s="37" t="s">
        <v>276</v>
      </c>
      <c r="B2087" s="38" t="str">
        <f>VLOOKUP(A2087,'Customer Names'!A2087:E4421,3,FALSE)</f>
        <v>Galvan</v>
      </c>
      <c r="C2087" s="39">
        <f>VLOOKUP(A2087,'Medical Examinations'!A2087:J4421,2,FALSE)</f>
        <v>50.38</v>
      </c>
      <c r="D2087" s="38">
        <f>VLOOKUP(A2087,'Medical Examinations'!A2087:J4421,4,FALSE)</f>
        <v>5.8</v>
      </c>
      <c r="E2087" s="40" t="str">
        <f>VLOOKUP(A2087,'Medical Examinations'!A2087:J4421,6,FALSE)</f>
        <v>No</v>
      </c>
      <c r="F2087" s="41" t="str">
        <f>VLOOKUP(A2087,'Medical Examinations'!A2087:J4421,7,FALSE)</f>
        <v>No</v>
      </c>
      <c r="G2087" s="41" t="str">
        <f>VLOOKUP(A2087,'Medical Examinations'!A2087:J4421,8,FALSE)</f>
        <v>No</v>
      </c>
      <c r="H2087" s="41">
        <f>VLOOKUP(A2087,'Medical Examinations'!A2087:J4421,9,FALSE)</f>
        <v>0</v>
      </c>
      <c r="I2087" s="41" t="str">
        <f>VLOOKUP(A2087,'Medical Examinations'!A2087:J4421,10,FALSE)</f>
        <v>No</v>
      </c>
      <c r="J2087" s="41" t="str">
        <f>VLOOKUP(A2087,'Medical Examinations'!A2087:J4421,3,FALSE)</f>
        <v>Obesity</v>
      </c>
      <c r="K2087" s="41" t="str">
        <f>VLOOKUP(A2087,'Medical Examinations'!A2087:J4421,5,FALSE)</f>
        <v>Prediabetese</v>
      </c>
      <c r="L2087" s="42">
        <f>VLOOKUP(Healthcare!A2087,'Hospitalisation Details'!A2087:L4429,6,FALSE)</f>
        <v>36485</v>
      </c>
      <c r="M2087" s="43">
        <f>VLOOKUP(A2087,'Hospitalisation Details'!A2087:L4429,9,FALSE)</f>
        <v>2438.06</v>
      </c>
      <c r="N2087" s="40" t="str">
        <f>VLOOKUP(Healthcare!A2087,'Hospitalisation Details'!A2087:L4429,10,FALSE)</f>
        <v>tier - 2</v>
      </c>
      <c r="O2087" s="41" t="str">
        <f>VLOOKUP(A2087,'Hospitalisation Details'!A2086:L4429,11,FALSE)</f>
        <v>tier - 2</v>
      </c>
      <c r="P2087" s="41" t="str">
        <f>VLOOKUP(A2087,'Hospitalisation Details'!A2086:L4429,12)</f>
        <v>R1013</v>
      </c>
      <c r="Q2087" s="44">
        <f ca="1">VLOOKUP(A2087,'Hospitalisation Details'!A2086:L4429,7,FALSE)</f>
        <v>26</v>
      </c>
    </row>
    <row r="2088" spans="1:17" ht="15.5" x14ac:dyDescent="0.35">
      <c r="A2088" s="29" t="s">
        <v>275</v>
      </c>
      <c r="B2088" s="30" t="str">
        <f>VLOOKUP(A2088,'Customer Names'!A2088:E4422,3,FALSE)</f>
        <v>Walsh</v>
      </c>
      <c r="C2088" s="31">
        <f>VLOOKUP(A2088,'Medical Examinations'!A2088:J4422,2,FALSE)</f>
        <v>35.200000000000003</v>
      </c>
      <c r="D2088" s="30">
        <f>VLOOKUP(A2088,'Medical Examinations'!A2088:J4422,4,FALSE)</f>
        <v>4.28</v>
      </c>
      <c r="E2088" s="32" t="str">
        <f>VLOOKUP(A2088,'Medical Examinations'!A2088:J4422,6,FALSE)</f>
        <v>No</v>
      </c>
      <c r="F2088" s="33" t="str">
        <f>VLOOKUP(A2088,'Medical Examinations'!A2088:J4422,7,FALSE)</f>
        <v>No</v>
      </c>
      <c r="G2088" s="33" t="str">
        <f>VLOOKUP(A2088,'Medical Examinations'!A2088:J4422,8,FALSE)</f>
        <v>No</v>
      </c>
      <c r="H2088" s="33">
        <f>VLOOKUP(A2088,'Medical Examinations'!A2088:J4422,9,FALSE)</f>
        <v>0</v>
      </c>
      <c r="I2088" s="33" t="str">
        <f>VLOOKUP(A2088,'Medical Examinations'!A2088:J4422,10,FALSE)</f>
        <v>No</v>
      </c>
      <c r="J2088" s="33" t="str">
        <f>VLOOKUP(A2088,'Medical Examinations'!A2088:J4422,3,FALSE)</f>
        <v>Obesity</v>
      </c>
      <c r="K2088" s="33" t="str">
        <f>VLOOKUP(A2088,'Medical Examinations'!A2088:J4422,5,FALSE)</f>
        <v>Normal</v>
      </c>
      <c r="L2088" s="34">
        <f>VLOOKUP(Healthcare!A2088,'Hospitalisation Details'!A2088:L4430,6,FALSE)</f>
        <v>36476</v>
      </c>
      <c r="M2088" s="35">
        <f>VLOOKUP(A2088,'Hospitalisation Details'!A2088:L4430,9,FALSE)</f>
        <v>2416.96</v>
      </c>
      <c r="N2088" s="32" t="str">
        <f>VLOOKUP(Healthcare!A2088,'Hospitalisation Details'!A2088:L4430,10,FALSE)</f>
        <v>tier - 2</v>
      </c>
      <c r="O2088" s="33" t="str">
        <f>VLOOKUP(A2088,'Hospitalisation Details'!A2087:L4430,11,FALSE)</f>
        <v>tier - 2</v>
      </c>
      <c r="P2088" s="33" t="str">
        <f>VLOOKUP(A2088,'Hospitalisation Details'!A2087:L4430,12)</f>
        <v>R1011</v>
      </c>
      <c r="Q2088" s="36">
        <f ca="1">VLOOKUP(A2088,'Hospitalisation Details'!A2087:L4430,7,FALSE)</f>
        <v>26</v>
      </c>
    </row>
    <row r="2089" spans="1:17" ht="15.5" x14ac:dyDescent="0.35">
      <c r="A2089" s="37" t="s">
        <v>274</v>
      </c>
      <c r="B2089" s="38" t="str">
        <f>VLOOKUP(A2089,'Customer Names'!A2089:E4423,3,FALSE)</f>
        <v>Teeuwen</v>
      </c>
      <c r="C2089" s="39">
        <f>VLOOKUP(A2089,'Medical Examinations'!A2089:J4423,2,FALSE)</f>
        <v>35.72</v>
      </c>
      <c r="D2089" s="38">
        <f>VLOOKUP(A2089,'Medical Examinations'!A2089:J4423,4,FALSE)</f>
        <v>5.5</v>
      </c>
      <c r="E2089" s="40" t="str">
        <f>VLOOKUP(A2089,'Medical Examinations'!A2089:J4423,6,FALSE)</f>
        <v>Yes</v>
      </c>
      <c r="F2089" s="41" t="str">
        <f>VLOOKUP(A2089,'Medical Examinations'!A2089:J4423,7,FALSE)</f>
        <v>No</v>
      </c>
      <c r="G2089" s="41" t="str">
        <f>VLOOKUP(A2089,'Medical Examinations'!A2089:J4423,8,FALSE)</f>
        <v>No</v>
      </c>
      <c r="H2089" s="41">
        <f>VLOOKUP(A2089,'Medical Examinations'!A2089:J4423,9,FALSE)</f>
        <v>0</v>
      </c>
      <c r="I2089" s="41" t="str">
        <f>VLOOKUP(A2089,'Medical Examinations'!A2089:J4423,10,FALSE)</f>
        <v>No</v>
      </c>
      <c r="J2089" s="41" t="str">
        <f>VLOOKUP(A2089,'Medical Examinations'!A2089:J4423,3,FALSE)</f>
        <v>Obesity</v>
      </c>
      <c r="K2089" s="41" t="str">
        <f>VLOOKUP(A2089,'Medical Examinations'!A2089:J4423,5,FALSE)</f>
        <v>Normal</v>
      </c>
      <c r="L2089" s="42">
        <f>VLOOKUP(Healthcare!A2089,'Hospitalisation Details'!A2089:L4431,6,FALSE)</f>
        <v>37045</v>
      </c>
      <c r="M2089" s="43">
        <f>VLOOKUP(A2089,'Hospitalisation Details'!A2089:L4431,9,FALSE)</f>
        <v>2404.73</v>
      </c>
      <c r="N2089" s="40" t="str">
        <f>VLOOKUP(Healthcare!A2089,'Hospitalisation Details'!A2089:L4431,10,FALSE)</f>
        <v>tier - 2</v>
      </c>
      <c r="O2089" s="41" t="str">
        <f>VLOOKUP(A2089,'Hospitalisation Details'!A2088:L4431,11,FALSE)</f>
        <v>tier - 3</v>
      </c>
      <c r="P2089" s="41" t="str">
        <f>VLOOKUP(A2089,'Hospitalisation Details'!A2088:L4431,12)</f>
        <v>R1012</v>
      </c>
      <c r="Q2089" s="44">
        <f ca="1">VLOOKUP(A2089,'Hospitalisation Details'!A2088:L4431,7,FALSE)</f>
        <v>25</v>
      </c>
    </row>
    <row r="2090" spans="1:17" ht="15.5" x14ac:dyDescent="0.35">
      <c r="A2090" s="29" t="s">
        <v>273</v>
      </c>
      <c r="B2090" s="30" t="str">
        <f>VLOOKUP(A2090,'Customer Names'!A2090:E4424,3,FALSE)</f>
        <v>List</v>
      </c>
      <c r="C2090" s="31">
        <f>VLOOKUP(A2090,'Medical Examinations'!A2090:J4424,2,FALSE)</f>
        <v>24.51</v>
      </c>
      <c r="D2090" s="30">
        <f>VLOOKUP(A2090,'Medical Examinations'!A2090:J4424,4,FALSE)</f>
        <v>4.6900000000000004</v>
      </c>
      <c r="E2090" s="32" t="str">
        <f>VLOOKUP(A2090,'Medical Examinations'!A2090:J4424,6,FALSE)</f>
        <v>No</v>
      </c>
      <c r="F2090" s="33" t="str">
        <f>VLOOKUP(A2090,'Medical Examinations'!A2090:J4424,7,FALSE)</f>
        <v>No</v>
      </c>
      <c r="G2090" s="33" t="str">
        <f>VLOOKUP(A2090,'Medical Examinations'!A2090:J4424,8,FALSE)</f>
        <v>No</v>
      </c>
      <c r="H2090" s="33">
        <f>VLOOKUP(A2090,'Medical Examinations'!A2090:J4424,9,FALSE)</f>
        <v>0</v>
      </c>
      <c r="I2090" s="33" t="str">
        <f>VLOOKUP(A2090,'Medical Examinations'!A2090:J4424,10,FALSE)</f>
        <v>No</v>
      </c>
      <c r="J2090" s="33" t="str">
        <f>VLOOKUP(A2090,'Medical Examinations'!A2090:J4424,3,FALSE)</f>
        <v>Normal weight</v>
      </c>
      <c r="K2090" s="33" t="str">
        <f>VLOOKUP(A2090,'Medical Examinations'!A2090:J4424,5,FALSE)</f>
        <v>Normal</v>
      </c>
      <c r="L2090" s="34">
        <f>VLOOKUP(Healthcare!A2090,'Hospitalisation Details'!A2090:L4432,6,FALSE)</f>
        <v>36382</v>
      </c>
      <c r="M2090" s="35">
        <f>VLOOKUP(A2090,'Hospitalisation Details'!A2090:L4432,9,FALSE)</f>
        <v>2396.1</v>
      </c>
      <c r="N2090" s="32" t="str">
        <f>VLOOKUP(Healthcare!A2090,'Hospitalisation Details'!A2090:L4432,10,FALSE)</f>
        <v>tier - 2</v>
      </c>
      <c r="O2090" s="33" t="str">
        <f>VLOOKUP(A2090,'Hospitalisation Details'!A2089:L4432,11,FALSE)</f>
        <v>tier - 1</v>
      </c>
      <c r="P2090" s="33" t="str">
        <f>VLOOKUP(A2090,'Hospitalisation Details'!A2089:L4432,12)</f>
        <v>R1019</v>
      </c>
      <c r="Q2090" s="36">
        <f ca="1">VLOOKUP(A2090,'Hospitalisation Details'!A2089:L4432,7,FALSE)</f>
        <v>27</v>
      </c>
    </row>
    <row r="2091" spans="1:17" ht="15.5" x14ac:dyDescent="0.35">
      <c r="A2091" s="37" t="s">
        <v>271</v>
      </c>
      <c r="B2091" s="38" t="str">
        <f>VLOOKUP(A2091,'Customer Names'!A2091:E4425,3,FALSE)</f>
        <v>Shafar</v>
      </c>
      <c r="C2091" s="39">
        <f>VLOOKUP(A2091,'Medical Examinations'!A2091:J4425,2,FALSE)</f>
        <v>23.844999999999999</v>
      </c>
      <c r="D2091" s="38">
        <f>VLOOKUP(A2091,'Medical Examinations'!A2091:J4425,4,FALSE)</f>
        <v>4.43</v>
      </c>
      <c r="E2091" s="40" t="str">
        <f>VLOOKUP(A2091,'Medical Examinations'!A2091:J4425,6,FALSE)</f>
        <v>No</v>
      </c>
      <c r="F2091" s="41" t="str">
        <f>VLOOKUP(A2091,'Medical Examinations'!A2091:J4425,7,FALSE)</f>
        <v>No</v>
      </c>
      <c r="G2091" s="41" t="str">
        <f>VLOOKUP(A2091,'Medical Examinations'!A2091:J4425,8,FALSE)</f>
        <v>No</v>
      </c>
      <c r="H2091" s="41">
        <f>VLOOKUP(A2091,'Medical Examinations'!A2091:J4425,9,FALSE)</f>
        <v>0</v>
      </c>
      <c r="I2091" s="41" t="str">
        <f>VLOOKUP(A2091,'Medical Examinations'!A2091:J4425,10,FALSE)</f>
        <v>No</v>
      </c>
      <c r="J2091" s="41" t="str">
        <f>VLOOKUP(A2091,'Medical Examinations'!A2091:J4425,3,FALSE)</f>
        <v>Normal weight</v>
      </c>
      <c r="K2091" s="41" t="str">
        <f>VLOOKUP(A2091,'Medical Examinations'!A2091:J4425,5,FALSE)</f>
        <v>Normal</v>
      </c>
      <c r="L2091" s="42">
        <f>VLOOKUP(Healthcare!A2091,'Hospitalisation Details'!A2091:L4433,6,FALSE)</f>
        <v>36511</v>
      </c>
      <c r="M2091" s="43">
        <f>VLOOKUP(A2091,'Hospitalisation Details'!A2091:L4433,9,FALSE)</f>
        <v>2395.17</v>
      </c>
      <c r="N2091" s="40" t="str">
        <f>VLOOKUP(Healthcare!A2091,'Hospitalisation Details'!A2091:L4433,10,FALSE)</f>
        <v>tier - 2</v>
      </c>
      <c r="O2091" s="41" t="str">
        <f>VLOOKUP(A2091,'Hospitalisation Details'!A2090:L4433,11,FALSE)</f>
        <v>tier - 1</v>
      </c>
      <c r="P2091" s="41" t="str">
        <f>VLOOKUP(A2091,'Hospitalisation Details'!A2090:L4433,12)</f>
        <v>R1014</v>
      </c>
      <c r="Q2091" s="44">
        <f ca="1">VLOOKUP(A2091,'Hospitalisation Details'!A2090:L4433,7,FALSE)</f>
        <v>26</v>
      </c>
    </row>
    <row r="2092" spans="1:17" ht="15.5" x14ac:dyDescent="0.35">
      <c r="A2092" s="29" t="s">
        <v>270</v>
      </c>
      <c r="B2092" s="30" t="str">
        <f>VLOOKUP(A2092,'Customer Names'!A2092:E4426,3,FALSE)</f>
        <v>Copenhaver</v>
      </c>
      <c r="C2092" s="31">
        <f>VLOOKUP(A2092,'Medical Examinations'!A2092:J4426,2,FALSE)</f>
        <v>15.68</v>
      </c>
      <c r="D2092" s="30">
        <f>VLOOKUP(A2092,'Medical Examinations'!A2092:J4426,4,FALSE)</f>
        <v>6.16</v>
      </c>
      <c r="E2092" s="32" t="str">
        <f>VLOOKUP(A2092,'Medical Examinations'!A2092:J4426,6,FALSE)</f>
        <v>Yes</v>
      </c>
      <c r="F2092" s="33" t="str">
        <f>VLOOKUP(A2092,'Medical Examinations'!A2092:J4426,7,FALSE)</f>
        <v>No</v>
      </c>
      <c r="G2092" s="33" t="str">
        <f>VLOOKUP(A2092,'Medical Examinations'!A2092:J4426,8,FALSE)</f>
        <v>No</v>
      </c>
      <c r="H2092" s="33">
        <f>VLOOKUP(A2092,'Medical Examinations'!A2092:J4426,9,FALSE)</f>
        <v>1</v>
      </c>
      <c r="I2092" s="33" t="str">
        <f>VLOOKUP(A2092,'Medical Examinations'!A2092:J4426,10,FALSE)</f>
        <v>No</v>
      </c>
      <c r="J2092" s="33" t="str">
        <f>VLOOKUP(A2092,'Medical Examinations'!A2092:J4426,3,FALSE)</f>
        <v>Underweight</v>
      </c>
      <c r="K2092" s="33" t="str">
        <f>VLOOKUP(A2092,'Medical Examinations'!A2092:J4426,5,FALSE)</f>
        <v>Prediabetese</v>
      </c>
      <c r="L2092" s="34">
        <f>VLOOKUP(Healthcare!A2092,'Hospitalisation Details'!A2092:L4434,6,FALSE)</f>
        <v>36141</v>
      </c>
      <c r="M2092" s="35">
        <f>VLOOKUP(A2092,'Hospitalisation Details'!A2092:L4434,9,FALSE)</f>
        <v>2373.3000000000002</v>
      </c>
      <c r="N2092" s="32" t="str">
        <f>VLOOKUP(Healthcare!A2092,'Hospitalisation Details'!A2092:L4434,10,FALSE)</f>
        <v>tier - 2</v>
      </c>
      <c r="O2092" s="33" t="str">
        <f>VLOOKUP(A2092,'Hospitalisation Details'!A2091:L4434,11,FALSE)</f>
        <v>tier - 2</v>
      </c>
      <c r="P2092" s="33" t="str">
        <f>VLOOKUP(A2092,'Hospitalisation Details'!A2091:L4434,12)</f>
        <v>R1013</v>
      </c>
      <c r="Q2092" s="36">
        <f ca="1">VLOOKUP(A2092,'Hospitalisation Details'!A2091:L4434,7,FALSE)</f>
        <v>27</v>
      </c>
    </row>
    <row r="2093" spans="1:17" ht="15.5" x14ac:dyDescent="0.35">
      <c r="A2093" s="37" t="s">
        <v>269</v>
      </c>
      <c r="B2093" s="38" t="str">
        <f>VLOOKUP(A2093,'Customer Names'!A2093:E4427,3,FALSE)</f>
        <v>Stump</v>
      </c>
      <c r="C2093" s="39">
        <f>VLOOKUP(A2093,'Medical Examinations'!A2093:J4427,2,FALSE)</f>
        <v>32.395000000000003</v>
      </c>
      <c r="D2093" s="38">
        <f>VLOOKUP(A2093,'Medical Examinations'!A2093:J4427,4,FALSE)</f>
        <v>6.66</v>
      </c>
      <c r="E2093" s="40" t="str">
        <f>VLOOKUP(A2093,'Medical Examinations'!A2093:J4427,6,FALSE)</f>
        <v>No</v>
      </c>
      <c r="F2093" s="41" t="str">
        <f>VLOOKUP(A2093,'Medical Examinations'!A2093:J4427,7,FALSE)</f>
        <v>No</v>
      </c>
      <c r="G2093" s="41" t="str">
        <f>VLOOKUP(A2093,'Medical Examinations'!A2093:J4427,8,FALSE)</f>
        <v>No</v>
      </c>
      <c r="H2093" s="41">
        <f>VLOOKUP(A2093,'Medical Examinations'!A2093:J4427,9,FALSE)</f>
        <v>0</v>
      </c>
      <c r="I2093" s="41" t="str">
        <f>VLOOKUP(A2093,'Medical Examinations'!A2093:J4427,10,FALSE)</f>
        <v>No</v>
      </c>
      <c r="J2093" s="41" t="str">
        <f>VLOOKUP(A2093,'Medical Examinations'!A2093:J4427,3,FALSE)</f>
        <v>Obesity</v>
      </c>
      <c r="K2093" s="41" t="str">
        <f>VLOOKUP(A2093,'Medical Examinations'!A2093:J4427,5,FALSE)</f>
        <v>Diabetese</v>
      </c>
      <c r="L2093" s="42">
        <f>VLOOKUP(Healthcare!A2093,'Hospitalisation Details'!A2093:L4435,6,FALSE)</f>
        <v>37565</v>
      </c>
      <c r="M2093" s="43">
        <f>VLOOKUP(A2093,'Hospitalisation Details'!A2093:L4435,9,FALSE)</f>
        <v>2362.23</v>
      </c>
      <c r="N2093" s="40" t="str">
        <f>VLOOKUP(Healthcare!A2093,'Hospitalisation Details'!A2093:L4435,10,FALSE)</f>
        <v>tier - 2</v>
      </c>
      <c r="O2093" s="41" t="str">
        <f>VLOOKUP(A2093,'Hospitalisation Details'!A2092:L4435,11,FALSE)</f>
        <v>tier - 1</v>
      </c>
      <c r="P2093" s="41" t="str">
        <f>VLOOKUP(A2093,'Hospitalisation Details'!A2092:L4435,12)</f>
        <v>R1012</v>
      </c>
      <c r="Q2093" s="44">
        <f ca="1">VLOOKUP(A2093,'Hospitalisation Details'!A2092:L4435,7,FALSE)</f>
        <v>23</v>
      </c>
    </row>
    <row r="2094" spans="1:17" ht="15.5" x14ac:dyDescent="0.35">
      <c r="A2094" s="29" t="s">
        <v>268</v>
      </c>
      <c r="B2094" s="30" t="str">
        <f>VLOOKUP(A2094,'Customer Names'!A2094:E4428,3,FALSE)</f>
        <v>Wehrman</v>
      </c>
      <c r="C2094" s="31">
        <f>VLOOKUP(A2094,'Medical Examinations'!A2094:J4428,2,FALSE)</f>
        <v>23.655000000000001</v>
      </c>
      <c r="D2094" s="30">
        <f>VLOOKUP(A2094,'Medical Examinations'!A2094:J4428,4,FALSE)</f>
        <v>5.92</v>
      </c>
      <c r="E2094" s="32" t="str">
        <f>VLOOKUP(A2094,'Medical Examinations'!A2094:J4428,6,FALSE)</f>
        <v>No</v>
      </c>
      <c r="F2094" s="33" t="str">
        <f>VLOOKUP(A2094,'Medical Examinations'!A2094:J4428,7,FALSE)</f>
        <v>No</v>
      </c>
      <c r="G2094" s="33" t="str">
        <f>VLOOKUP(A2094,'Medical Examinations'!A2094:J4428,8,FALSE)</f>
        <v>No</v>
      </c>
      <c r="H2094" s="33">
        <f>VLOOKUP(A2094,'Medical Examinations'!A2094:J4428,9,FALSE)</f>
        <v>1</v>
      </c>
      <c r="I2094" s="33" t="str">
        <f>VLOOKUP(A2094,'Medical Examinations'!A2094:J4428,10,FALSE)</f>
        <v>No</v>
      </c>
      <c r="J2094" s="33" t="str">
        <f>VLOOKUP(A2094,'Medical Examinations'!A2094:J4428,3,FALSE)</f>
        <v>Normal weight</v>
      </c>
      <c r="K2094" s="33" t="str">
        <f>VLOOKUP(A2094,'Medical Examinations'!A2094:J4428,5,FALSE)</f>
        <v>Prediabetese</v>
      </c>
      <c r="L2094" s="34">
        <f>VLOOKUP(Healthcare!A2094,'Hospitalisation Details'!A2094:L4436,6,FALSE)</f>
        <v>36089</v>
      </c>
      <c r="M2094" s="35">
        <f>VLOOKUP(A2094,'Hospitalisation Details'!A2094:L4436,9,FALSE)</f>
        <v>2352.9699999999998</v>
      </c>
      <c r="N2094" s="32" t="str">
        <f>VLOOKUP(Healthcare!A2094,'Hospitalisation Details'!A2094:L4436,10,FALSE)</f>
        <v>tier - 3</v>
      </c>
      <c r="O2094" s="33" t="str">
        <f>VLOOKUP(A2094,'Hospitalisation Details'!A2093:L4436,11,FALSE)</f>
        <v>tier - 3</v>
      </c>
      <c r="P2094" s="33" t="str">
        <f>VLOOKUP(A2094,'Hospitalisation Details'!A2093:L4436,12)</f>
        <v>R1012</v>
      </c>
      <c r="Q2094" s="36">
        <f ca="1">VLOOKUP(A2094,'Hospitalisation Details'!A2093:L4436,7,FALSE)</f>
        <v>27</v>
      </c>
    </row>
    <row r="2095" spans="1:17" ht="15.5" x14ac:dyDescent="0.35">
      <c r="A2095" s="37" t="s">
        <v>267</v>
      </c>
      <c r="B2095" s="38" t="str">
        <f>VLOOKUP(A2095,'Customer Names'!A2095:E4429,3,FALSE)</f>
        <v>Sischo</v>
      </c>
      <c r="C2095" s="39">
        <f>VLOOKUP(A2095,'Medical Examinations'!A2095:J4429,2,FALSE)</f>
        <v>28.4</v>
      </c>
      <c r="D2095" s="38">
        <f>VLOOKUP(A2095,'Medical Examinations'!A2095:J4429,4,FALSE)</f>
        <v>5.97</v>
      </c>
      <c r="E2095" s="40" t="str">
        <f>VLOOKUP(A2095,'Medical Examinations'!A2095:J4429,6,FALSE)</f>
        <v>No</v>
      </c>
      <c r="F2095" s="41" t="str">
        <f>VLOOKUP(A2095,'Medical Examinations'!A2095:J4429,7,FALSE)</f>
        <v>No</v>
      </c>
      <c r="G2095" s="41" t="str">
        <f>VLOOKUP(A2095,'Medical Examinations'!A2095:J4429,8,FALSE)</f>
        <v>Yes</v>
      </c>
      <c r="H2095" s="41">
        <f>VLOOKUP(A2095,'Medical Examinations'!A2095:J4429,9,FALSE)</f>
        <v>1</v>
      </c>
      <c r="I2095" s="41" t="str">
        <f>VLOOKUP(A2095,'Medical Examinations'!A2095:J4429,10,FALSE)</f>
        <v>No</v>
      </c>
      <c r="J2095" s="41" t="str">
        <f>VLOOKUP(A2095,'Medical Examinations'!A2095:J4429,3,FALSE)</f>
        <v>Overweight</v>
      </c>
      <c r="K2095" s="41" t="str">
        <f>VLOOKUP(A2095,'Medical Examinations'!A2095:J4429,5,FALSE)</f>
        <v>Prediabetese</v>
      </c>
      <c r="L2095" s="42">
        <f>VLOOKUP(Healthcare!A2095,'Hospitalisation Details'!A2095:L4437,6,FALSE)</f>
        <v>37943</v>
      </c>
      <c r="M2095" s="43">
        <f>VLOOKUP(A2095,'Hospitalisation Details'!A2095:L4437,9,FALSE)</f>
        <v>2331.52</v>
      </c>
      <c r="N2095" s="40" t="str">
        <f>VLOOKUP(Healthcare!A2095,'Hospitalisation Details'!A2095:L4437,10,FALSE)</f>
        <v>tier - 2</v>
      </c>
      <c r="O2095" s="41" t="str">
        <f>VLOOKUP(A2095,'Hospitalisation Details'!A2094:L4437,11,FALSE)</f>
        <v>tier - 3</v>
      </c>
      <c r="P2095" s="41" t="str">
        <f>VLOOKUP(A2095,'Hospitalisation Details'!A2094:L4437,12)</f>
        <v>R1011</v>
      </c>
      <c r="Q2095" s="44">
        <f ca="1">VLOOKUP(A2095,'Hospitalisation Details'!A2094:L4437,7,FALSE)</f>
        <v>22</v>
      </c>
    </row>
    <row r="2096" spans="1:17" ht="15.5" x14ac:dyDescent="0.35">
      <c r="A2096" s="29" t="s">
        <v>266</v>
      </c>
      <c r="B2096" s="30" t="str">
        <f>VLOOKUP(A2096,'Customer Names'!A2096:E4430,3,FALSE)</f>
        <v>Fonti</v>
      </c>
      <c r="C2096" s="31">
        <f>VLOOKUP(A2096,'Medical Examinations'!A2096:J4430,2,FALSE)</f>
        <v>35.42</v>
      </c>
      <c r="D2096" s="30">
        <f>VLOOKUP(A2096,'Medical Examinations'!A2096:J4430,4,FALSE)</f>
        <v>4.6399999999999997</v>
      </c>
      <c r="E2096" s="32" t="str">
        <f>VLOOKUP(A2096,'Medical Examinations'!A2096:J4430,6,FALSE)</f>
        <v>Yes</v>
      </c>
      <c r="F2096" s="33" t="str">
        <f>VLOOKUP(A2096,'Medical Examinations'!A2096:J4430,7,FALSE)</f>
        <v>No</v>
      </c>
      <c r="G2096" s="33" t="str">
        <f>VLOOKUP(A2096,'Medical Examinations'!A2096:J4430,8,FALSE)</f>
        <v>No</v>
      </c>
      <c r="H2096" s="33">
        <f>VLOOKUP(A2096,'Medical Examinations'!A2096:J4430,9,FALSE)</f>
        <v>0</v>
      </c>
      <c r="I2096" s="33" t="str">
        <f>VLOOKUP(A2096,'Medical Examinations'!A2096:J4430,10,FALSE)</f>
        <v>No</v>
      </c>
      <c r="J2096" s="33" t="str">
        <f>VLOOKUP(A2096,'Medical Examinations'!A2096:J4430,3,FALSE)</f>
        <v>Obesity</v>
      </c>
      <c r="K2096" s="33" t="str">
        <f>VLOOKUP(A2096,'Medical Examinations'!A2096:J4430,5,FALSE)</f>
        <v>Normal</v>
      </c>
      <c r="L2096" s="34">
        <f>VLOOKUP(Healthcare!A2096,'Hospitalisation Details'!A2096:L4438,6,FALSE)</f>
        <v>35416</v>
      </c>
      <c r="M2096" s="35">
        <f>VLOOKUP(A2096,'Hospitalisation Details'!A2096:L4438,9,FALSE)</f>
        <v>2322.62</v>
      </c>
      <c r="N2096" s="32" t="str">
        <f>VLOOKUP(Healthcare!A2096,'Hospitalisation Details'!A2096:L4438,10,FALSE)</f>
        <v>tier - 2</v>
      </c>
      <c r="O2096" s="33" t="str">
        <f>VLOOKUP(A2096,'Hospitalisation Details'!A2095:L4438,11,FALSE)</f>
        <v>tier - 1</v>
      </c>
      <c r="P2096" s="33" t="str">
        <f>VLOOKUP(A2096,'Hospitalisation Details'!A2095:L4438,12)</f>
        <v>R1013</v>
      </c>
      <c r="Q2096" s="36">
        <f ca="1">VLOOKUP(A2096,'Hospitalisation Details'!A2095:L4438,7,FALSE)</f>
        <v>29</v>
      </c>
    </row>
    <row r="2097" spans="1:17" ht="15.5" x14ac:dyDescent="0.35">
      <c r="A2097" s="37" t="s">
        <v>265</v>
      </c>
      <c r="B2097" s="38" t="str">
        <f>VLOOKUP(A2097,'Customer Names'!A2097:E4431,3,FALSE)</f>
        <v>Merlis</v>
      </c>
      <c r="C2097" s="39">
        <f>VLOOKUP(A2097,'Medical Examinations'!A2097:J4431,2,FALSE)</f>
        <v>26.18</v>
      </c>
      <c r="D2097" s="38">
        <f>VLOOKUP(A2097,'Medical Examinations'!A2097:J4431,4,FALSE)</f>
        <v>6.12</v>
      </c>
      <c r="E2097" s="40" t="str">
        <f>VLOOKUP(A2097,'Medical Examinations'!A2097:J4431,6,FALSE)</f>
        <v>No</v>
      </c>
      <c r="F2097" s="41" t="str">
        <f>VLOOKUP(A2097,'Medical Examinations'!A2097:J4431,7,FALSE)</f>
        <v>Yes</v>
      </c>
      <c r="G2097" s="41" t="str">
        <f>VLOOKUP(A2097,'Medical Examinations'!A2097:J4431,8,FALSE)</f>
        <v>No</v>
      </c>
      <c r="H2097" s="41">
        <f>VLOOKUP(A2097,'Medical Examinations'!A2097:J4431,9,FALSE)</f>
        <v>1</v>
      </c>
      <c r="I2097" s="41" t="str">
        <f>VLOOKUP(A2097,'Medical Examinations'!A2097:J4431,10,FALSE)</f>
        <v>No</v>
      </c>
      <c r="J2097" s="41" t="str">
        <f>VLOOKUP(A2097,'Medical Examinations'!A2097:J4431,3,FALSE)</f>
        <v>Overweight</v>
      </c>
      <c r="K2097" s="41" t="str">
        <f>VLOOKUP(A2097,'Medical Examinations'!A2097:J4431,5,FALSE)</f>
        <v>Prediabetese</v>
      </c>
      <c r="L2097" s="42">
        <f>VLOOKUP(Healthcare!A2097,'Hospitalisation Details'!A2097:L4439,6,FALSE)</f>
        <v>38236</v>
      </c>
      <c r="M2097" s="43">
        <f>VLOOKUP(A2097,'Hospitalisation Details'!A2097:L4439,9,FALSE)</f>
        <v>2304</v>
      </c>
      <c r="N2097" s="40" t="str">
        <f>VLOOKUP(Healthcare!A2097,'Hospitalisation Details'!A2097:L4439,10,FALSE)</f>
        <v>tier - 2</v>
      </c>
      <c r="O2097" s="41" t="str">
        <f>VLOOKUP(A2097,'Hospitalisation Details'!A2096:L4439,11,FALSE)</f>
        <v>tier - 3</v>
      </c>
      <c r="P2097" s="41" t="str">
        <f>VLOOKUP(A2097,'Hospitalisation Details'!A2096:L4439,12)</f>
        <v>R1013</v>
      </c>
      <c r="Q2097" s="44">
        <f ca="1">VLOOKUP(A2097,'Hospitalisation Details'!A2096:L4439,7,FALSE)</f>
        <v>22</v>
      </c>
    </row>
    <row r="2098" spans="1:17" ht="15.5" x14ac:dyDescent="0.35">
      <c r="A2098" s="29" t="s">
        <v>264</v>
      </c>
      <c r="B2098" s="30" t="str">
        <f>VLOOKUP(A2098,'Customer Names'!A2098:E4432,3,FALSE)</f>
        <v>Hasegawa</v>
      </c>
      <c r="C2098" s="31">
        <f>VLOOKUP(A2098,'Medical Examinations'!A2098:J4432,2,FALSE)</f>
        <v>20.8</v>
      </c>
      <c r="D2098" s="30">
        <f>VLOOKUP(A2098,'Medical Examinations'!A2098:J4432,4,FALSE)</f>
        <v>4.87</v>
      </c>
      <c r="E2098" s="32" t="str">
        <f>VLOOKUP(A2098,'Medical Examinations'!A2098:J4432,6,FALSE)</f>
        <v>Yes</v>
      </c>
      <c r="F2098" s="33" t="str">
        <f>VLOOKUP(A2098,'Medical Examinations'!A2098:J4432,7,FALSE)</f>
        <v>No</v>
      </c>
      <c r="G2098" s="33" t="str">
        <f>VLOOKUP(A2098,'Medical Examinations'!A2098:J4432,8,FALSE)</f>
        <v>No</v>
      </c>
      <c r="H2098" s="33">
        <f>VLOOKUP(A2098,'Medical Examinations'!A2098:J4432,9,FALSE)</f>
        <v>0</v>
      </c>
      <c r="I2098" s="33" t="str">
        <f>VLOOKUP(A2098,'Medical Examinations'!A2098:J4432,10,FALSE)</f>
        <v>No</v>
      </c>
      <c r="J2098" s="33" t="str">
        <f>VLOOKUP(A2098,'Medical Examinations'!A2098:J4432,3,FALSE)</f>
        <v>Normal weight</v>
      </c>
      <c r="K2098" s="33" t="str">
        <f>VLOOKUP(A2098,'Medical Examinations'!A2098:J4432,5,FALSE)</f>
        <v>Normal</v>
      </c>
      <c r="L2098" s="34">
        <f>VLOOKUP(Healthcare!A2098,'Hospitalisation Details'!A2098:L4440,6,FALSE)</f>
        <v>35397</v>
      </c>
      <c r="M2098" s="35">
        <f>VLOOKUP(A2098,'Hospitalisation Details'!A2098:L4440,9,FALSE)</f>
        <v>2302.3000000000002</v>
      </c>
      <c r="N2098" s="32" t="str">
        <f>VLOOKUP(Healthcare!A2098,'Hospitalisation Details'!A2098:L4440,10,FALSE)</f>
        <v>tier - 1</v>
      </c>
      <c r="O2098" s="33" t="str">
        <f>VLOOKUP(A2098,'Hospitalisation Details'!A2097:L4440,11,FALSE)</f>
        <v>tier - 2</v>
      </c>
      <c r="P2098" s="33" t="str">
        <f>VLOOKUP(A2098,'Hospitalisation Details'!A2097:L4440,12)</f>
        <v>R1011</v>
      </c>
      <c r="Q2098" s="36">
        <f ca="1">VLOOKUP(A2098,'Hospitalisation Details'!A2097:L4440,7,FALSE)</f>
        <v>29</v>
      </c>
    </row>
    <row r="2099" spans="1:17" ht="15.5" x14ac:dyDescent="0.35">
      <c r="A2099" s="37" t="s">
        <v>263</v>
      </c>
      <c r="B2099" s="38" t="str">
        <f>VLOOKUP(A2099,'Customer Names'!A2099:E4433,3,FALSE)</f>
        <v>Haselden</v>
      </c>
      <c r="C2099" s="39">
        <f>VLOOKUP(A2099,'Medical Examinations'!A2099:J4433,2,FALSE)</f>
        <v>15.82</v>
      </c>
      <c r="D2099" s="38">
        <f>VLOOKUP(A2099,'Medical Examinations'!A2099:J4433,4,FALSE)</f>
        <v>4.5999999999999996</v>
      </c>
      <c r="E2099" s="40" t="str">
        <f>VLOOKUP(A2099,'Medical Examinations'!A2099:J4433,6,FALSE)</f>
        <v>No</v>
      </c>
      <c r="F2099" s="41" t="str">
        <f>VLOOKUP(A2099,'Medical Examinations'!A2099:J4433,7,FALSE)</f>
        <v>No</v>
      </c>
      <c r="G2099" s="41" t="str">
        <f>VLOOKUP(A2099,'Medical Examinations'!A2099:J4433,8,FALSE)</f>
        <v>No</v>
      </c>
      <c r="H2099" s="41">
        <f>VLOOKUP(A2099,'Medical Examinations'!A2099:J4433,9,FALSE)</f>
        <v>0</v>
      </c>
      <c r="I2099" s="41" t="str">
        <f>VLOOKUP(A2099,'Medical Examinations'!A2099:J4433,10,FALSE)</f>
        <v>No</v>
      </c>
      <c r="J2099" s="41" t="str">
        <f>VLOOKUP(A2099,'Medical Examinations'!A2099:J4433,3,FALSE)</f>
        <v>Underweight</v>
      </c>
      <c r="K2099" s="41" t="str">
        <f>VLOOKUP(A2099,'Medical Examinations'!A2099:J4433,5,FALSE)</f>
        <v>Normal</v>
      </c>
      <c r="L2099" s="42">
        <f>VLOOKUP(Healthcare!A2099,'Hospitalisation Details'!A2099:L4441,6,FALSE)</f>
        <v>36438</v>
      </c>
      <c r="M2099" s="43">
        <f>VLOOKUP(A2099,'Hospitalisation Details'!A2099:L4441,9,FALSE)</f>
        <v>2295.2399999999998</v>
      </c>
      <c r="N2099" s="40" t="str">
        <f>VLOOKUP(Healthcare!A2099,'Hospitalisation Details'!A2099:L4441,10,FALSE)</f>
        <v>tier - 2</v>
      </c>
      <c r="O2099" s="41" t="str">
        <f>VLOOKUP(A2099,'Hospitalisation Details'!A2098:L4441,11,FALSE)</f>
        <v>tier - 1</v>
      </c>
      <c r="P2099" s="41" t="str">
        <f>VLOOKUP(A2099,'Hospitalisation Details'!A2098:L4441,12)</f>
        <v>R1013</v>
      </c>
      <c r="Q2099" s="44">
        <f ca="1">VLOOKUP(A2099,'Hospitalisation Details'!A2098:L4441,7,FALSE)</f>
        <v>26</v>
      </c>
    </row>
    <row r="2100" spans="1:17" ht="15.5" x14ac:dyDescent="0.35">
      <c r="A2100" s="29" t="s">
        <v>262</v>
      </c>
      <c r="B2100" s="30" t="str">
        <f>VLOOKUP(A2100,'Customer Names'!A2100:E4434,3,FALSE)</f>
        <v>Simonson</v>
      </c>
      <c r="C2100" s="31">
        <f>VLOOKUP(A2100,'Medical Examinations'!A2100:J4434,2,FALSE)</f>
        <v>17.670000000000002</v>
      </c>
      <c r="D2100" s="30">
        <f>VLOOKUP(A2100,'Medical Examinations'!A2100:J4434,4,FALSE)</f>
        <v>4.78</v>
      </c>
      <c r="E2100" s="32" t="str">
        <f>VLOOKUP(A2100,'Medical Examinations'!A2100:J4434,6,FALSE)</f>
        <v>No</v>
      </c>
      <c r="F2100" s="33" t="str">
        <f>VLOOKUP(A2100,'Medical Examinations'!A2100:J4434,7,FALSE)</f>
        <v>No</v>
      </c>
      <c r="G2100" s="33" t="str">
        <f>VLOOKUP(A2100,'Medical Examinations'!A2100:J4434,8,FALSE)</f>
        <v>No</v>
      </c>
      <c r="H2100" s="33">
        <f>VLOOKUP(A2100,'Medical Examinations'!A2100:J4434,9,FALSE)</f>
        <v>0</v>
      </c>
      <c r="I2100" s="33" t="str">
        <f>VLOOKUP(A2100,'Medical Examinations'!A2100:J4434,10,FALSE)</f>
        <v>No</v>
      </c>
      <c r="J2100" s="33" t="str">
        <f>VLOOKUP(A2100,'Medical Examinations'!A2100:J4434,3,FALSE)</f>
        <v>Underweight</v>
      </c>
      <c r="K2100" s="33" t="str">
        <f>VLOOKUP(A2100,'Medical Examinations'!A2100:J4434,5,FALSE)</f>
        <v>Normal</v>
      </c>
      <c r="L2100" s="34">
        <f>VLOOKUP(Healthcare!A2100,'Hospitalisation Details'!A2100:L4442,6,FALSE)</f>
        <v>33405</v>
      </c>
      <c r="M2100" s="35">
        <f>VLOOKUP(A2100,'Hospitalisation Details'!A2100:L4442,9,FALSE)</f>
        <v>2277.7199999999998</v>
      </c>
      <c r="N2100" s="32" t="str">
        <f>VLOOKUP(Healthcare!A2100,'Hospitalisation Details'!A2100:L4442,10,FALSE)</f>
        <v>tier - 2</v>
      </c>
      <c r="O2100" s="33" t="str">
        <f>VLOOKUP(A2100,'Hospitalisation Details'!A2099:L4442,11,FALSE)</f>
        <v>tier - 1</v>
      </c>
      <c r="P2100" s="33" t="str">
        <f>VLOOKUP(A2100,'Hospitalisation Details'!A2099:L4442,12)</f>
        <v>R1013</v>
      </c>
      <c r="Q2100" s="36">
        <f ca="1">VLOOKUP(A2100,'Hospitalisation Details'!A2099:L4442,7,FALSE)</f>
        <v>35</v>
      </c>
    </row>
    <row r="2101" spans="1:17" ht="15.5" x14ac:dyDescent="0.35">
      <c r="A2101" s="37" t="s">
        <v>261</v>
      </c>
      <c r="B2101" s="38" t="str">
        <f>VLOOKUP(A2101,'Customer Names'!A2101:E4435,3,FALSE)</f>
        <v>Montag</v>
      </c>
      <c r="C2101" s="39">
        <f>VLOOKUP(A2101,'Medical Examinations'!A2101:J4435,2,FALSE)</f>
        <v>31.92</v>
      </c>
      <c r="D2101" s="38">
        <f>VLOOKUP(A2101,'Medical Examinations'!A2101:J4435,4,FALSE)</f>
        <v>11.05</v>
      </c>
      <c r="E2101" s="40" t="str">
        <f>VLOOKUP(A2101,'Medical Examinations'!A2101:J4435,6,FALSE)</f>
        <v>No</v>
      </c>
      <c r="F2101" s="41" t="str">
        <f>VLOOKUP(A2101,'Medical Examinations'!A2101:J4435,7,FALSE)</f>
        <v>No</v>
      </c>
      <c r="G2101" s="41" t="str">
        <f>VLOOKUP(A2101,'Medical Examinations'!A2101:J4435,8,FALSE)</f>
        <v>No</v>
      </c>
      <c r="H2101" s="41">
        <f>VLOOKUP(A2101,'Medical Examinations'!A2101:J4435,9,FALSE)</f>
        <v>0</v>
      </c>
      <c r="I2101" s="41" t="str">
        <f>VLOOKUP(A2101,'Medical Examinations'!A2101:J4435,10,FALSE)</f>
        <v>No</v>
      </c>
      <c r="J2101" s="41" t="str">
        <f>VLOOKUP(A2101,'Medical Examinations'!A2101:J4435,3,FALSE)</f>
        <v>Obesity</v>
      </c>
      <c r="K2101" s="41" t="str">
        <f>VLOOKUP(A2101,'Medical Examinations'!A2101:J4435,5,FALSE)</f>
        <v>Diabetese</v>
      </c>
      <c r="L2101" s="42">
        <f>VLOOKUP(Healthcare!A2101,'Hospitalisation Details'!A2101:L4443,6,FALSE)</f>
        <v>37572</v>
      </c>
      <c r="M2101" s="43">
        <f>VLOOKUP(A2101,'Hospitalisation Details'!A2101:L4443,9,FALSE)</f>
        <v>2261.5700000000002</v>
      </c>
      <c r="N2101" s="40" t="str">
        <f>VLOOKUP(Healthcare!A2101,'Hospitalisation Details'!A2101:L4443,10,FALSE)</f>
        <v>tier - 2</v>
      </c>
      <c r="O2101" s="41" t="str">
        <f>VLOOKUP(A2101,'Hospitalisation Details'!A2100:L4443,11,FALSE)</f>
        <v>tier - 1</v>
      </c>
      <c r="P2101" s="41" t="str">
        <f>VLOOKUP(A2101,'Hospitalisation Details'!A2100:L4443,12)</f>
        <v>R1012</v>
      </c>
      <c r="Q2101" s="44">
        <f ca="1">VLOOKUP(A2101,'Hospitalisation Details'!A2100:L4443,7,FALSE)</f>
        <v>23</v>
      </c>
    </row>
    <row r="2102" spans="1:17" ht="15.5" x14ac:dyDescent="0.35">
      <c r="A2102" s="29" t="s">
        <v>260</v>
      </c>
      <c r="B2102" s="30" t="str">
        <f>VLOOKUP(A2102,'Customer Names'!A2102:E4436,3,FALSE)</f>
        <v>Deroian</v>
      </c>
      <c r="C2102" s="31">
        <f>VLOOKUP(A2102,'Medical Examinations'!A2102:J4436,2,FALSE)</f>
        <v>28.975000000000001</v>
      </c>
      <c r="D2102" s="30">
        <f>VLOOKUP(A2102,'Medical Examinations'!A2102:J4436,4,FALSE)</f>
        <v>7.62</v>
      </c>
      <c r="E2102" s="32" t="str">
        <f>VLOOKUP(A2102,'Medical Examinations'!A2102:J4436,6,FALSE)</f>
        <v>No</v>
      </c>
      <c r="F2102" s="33" t="str">
        <f>VLOOKUP(A2102,'Medical Examinations'!A2102:J4436,7,FALSE)</f>
        <v>No</v>
      </c>
      <c r="G2102" s="33" t="str">
        <f>VLOOKUP(A2102,'Medical Examinations'!A2102:J4436,8,FALSE)</f>
        <v>No</v>
      </c>
      <c r="H2102" s="33">
        <f>VLOOKUP(A2102,'Medical Examinations'!A2102:J4436,9,FALSE)</f>
        <v>0</v>
      </c>
      <c r="I2102" s="33" t="str">
        <f>VLOOKUP(A2102,'Medical Examinations'!A2102:J4436,10,FALSE)</f>
        <v>No</v>
      </c>
      <c r="J2102" s="33" t="str">
        <f>VLOOKUP(A2102,'Medical Examinations'!A2102:J4436,3,FALSE)</f>
        <v>Overweight</v>
      </c>
      <c r="K2102" s="33" t="str">
        <f>VLOOKUP(A2102,'Medical Examinations'!A2102:J4436,5,FALSE)</f>
        <v>Diabetese</v>
      </c>
      <c r="L2102" s="34">
        <f>VLOOKUP(Healthcare!A2102,'Hospitalisation Details'!A2102:L4444,6,FALSE)</f>
        <v>37452</v>
      </c>
      <c r="M2102" s="35">
        <f>VLOOKUP(A2102,'Hospitalisation Details'!A2102:L4444,9,FALSE)</f>
        <v>2257.48</v>
      </c>
      <c r="N2102" s="32" t="str">
        <f>VLOOKUP(Healthcare!A2102,'Hospitalisation Details'!A2102:L4444,10,FALSE)</f>
        <v>tier - 2</v>
      </c>
      <c r="O2102" s="33" t="str">
        <f>VLOOKUP(A2102,'Hospitalisation Details'!A2101:L4444,11,FALSE)</f>
        <v>tier - 1</v>
      </c>
      <c r="P2102" s="33" t="str">
        <f>VLOOKUP(A2102,'Hospitalisation Details'!A2101:L4444,12)</f>
        <v>R1012</v>
      </c>
      <c r="Q2102" s="36">
        <f ca="1">VLOOKUP(A2102,'Hospitalisation Details'!A2101:L4444,7,FALSE)</f>
        <v>24</v>
      </c>
    </row>
    <row r="2103" spans="1:17" ht="15.5" x14ac:dyDescent="0.35">
      <c r="A2103" s="37" t="s">
        <v>259</v>
      </c>
      <c r="B2103" s="38" t="str">
        <f>VLOOKUP(A2103,'Customer Names'!A2103:E4437,3,FALSE)</f>
        <v>Goetz</v>
      </c>
      <c r="C2103" s="39">
        <f>VLOOKUP(A2103,'Medical Examinations'!A2103:J4437,2,FALSE)</f>
        <v>31.73</v>
      </c>
      <c r="D2103" s="38">
        <f>VLOOKUP(A2103,'Medical Examinations'!A2103:J4437,4,FALSE)</f>
        <v>4.78</v>
      </c>
      <c r="E2103" s="40" t="str">
        <f>VLOOKUP(A2103,'Medical Examinations'!A2103:J4437,6,FALSE)</f>
        <v>Yes</v>
      </c>
      <c r="F2103" s="41" t="str">
        <f>VLOOKUP(A2103,'Medical Examinations'!A2103:J4437,7,FALSE)</f>
        <v>Yes</v>
      </c>
      <c r="G2103" s="41" t="str">
        <f>VLOOKUP(A2103,'Medical Examinations'!A2103:J4437,8,FALSE)</f>
        <v>No</v>
      </c>
      <c r="H2103" s="41">
        <f>VLOOKUP(A2103,'Medical Examinations'!A2103:J4437,9,FALSE)</f>
        <v>2</v>
      </c>
      <c r="I2103" s="41" t="str">
        <f>VLOOKUP(A2103,'Medical Examinations'!A2103:J4437,10,FALSE)</f>
        <v>No</v>
      </c>
      <c r="J2103" s="41" t="str">
        <f>VLOOKUP(A2103,'Medical Examinations'!A2103:J4437,3,FALSE)</f>
        <v>Obesity</v>
      </c>
      <c r="K2103" s="41" t="str">
        <f>VLOOKUP(A2103,'Medical Examinations'!A2103:J4437,5,FALSE)</f>
        <v>Normal</v>
      </c>
      <c r="L2103" s="42">
        <f>VLOOKUP(Healthcare!A2103,'Hospitalisation Details'!A2103:L4445,6,FALSE)</f>
        <v>36871</v>
      </c>
      <c r="M2103" s="43">
        <f>VLOOKUP(A2103,'Hospitalisation Details'!A2103:L4445,9,FALSE)</f>
        <v>2254.8000000000002</v>
      </c>
      <c r="N2103" s="40" t="str">
        <f>VLOOKUP(Healthcare!A2103,'Hospitalisation Details'!A2103:L4445,10,FALSE)</f>
        <v>tier - 2</v>
      </c>
      <c r="O2103" s="41" t="str">
        <f>VLOOKUP(A2103,'Hospitalisation Details'!A2102:L4445,11,FALSE)</f>
        <v>tier - 3</v>
      </c>
      <c r="P2103" s="41" t="str">
        <f>VLOOKUP(A2103,'Hospitalisation Details'!A2102:L4445,12)</f>
        <v>R1016</v>
      </c>
      <c r="Q2103" s="44">
        <f ca="1">VLOOKUP(A2103,'Hospitalisation Details'!A2102:L4445,7,FALSE)</f>
        <v>25</v>
      </c>
    </row>
    <row r="2104" spans="1:17" ht="15.5" x14ac:dyDescent="0.35">
      <c r="A2104" s="29" t="s">
        <v>258</v>
      </c>
      <c r="B2104" s="30" t="str">
        <f>VLOOKUP(A2104,'Customer Names'!A2104:E4438,3,FALSE)</f>
        <v>Brady</v>
      </c>
      <c r="C2104" s="31">
        <f>VLOOKUP(A2104,'Medical Examinations'!A2104:J4438,2,FALSE)</f>
        <v>28.88</v>
      </c>
      <c r="D2104" s="30">
        <f>VLOOKUP(A2104,'Medical Examinations'!A2104:J4438,4,FALSE)</f>
        <v>6.09</v>
      </c>
      <c r="E2104" s="32" t="str">
        <f>VLOOKUP(A2104,'Medical Examinations'!A2104:J4438,6,FALSE)</f>
        <v>Yes</v>
      </c>
      <c r="F2104" s="33" t="str">
        <f>VLOOKUP(A2104,'Medical Examinations'!A2104:J4438,7,FALSE)</f>
        <v>Yes</v>
      </c>
      <c r="G2104" s="33" t="str">
        <f>VLOOKUP(A2104,'Medical Examinations'!A2104:J4438,8,FALSE)</f>
        <v>No</v>
      </c>
      <c r="H2104" s="33">
        <f>VLOOKUP(A2104,'Medical Examinations'!A2104:J4438,9,FALSE)</f>
        <v>2</v>
      </c>
      <c r="I2104" s="33" t="str">
        <f>VLOOKUP(A2104,'Medical Examinations'!A2104:J4438,10,FALSE)</f>
        <v>No</v>
      </c>
      <c r="J2104" s="33" t="str">
        <f>VLOOKUP(A2104,'Medical Examinations'!A2104:J4438,3,FALSE)</f>
        <v>Overweight</v>
      </c>
      <c r="K2104" s="33" t="str">
        <f>VLOOKUP(A2104,'Medical Examinations'!A2104:J4438,5,FALSE)</f>
        <v>Prediabetese</v>
      </c>
      <c r="L2104" s="34">
        <f>VLOOKUP(Healthcare!A2104,'Hospitalisation Details'!A2104:L4446,6,FALSE)</f>
        <v>36707</v>
      </c>
      <c r="M2104" s="35">
        <f>VLOOKUP(A2104,'Hospitalisation Details'!A2104:L4446,9,FALSE)</f>
        <v>2250.84</v>
      </c>
      <c r="N2104" s="32" t="str">
        <f>VLOOKUP(Healthcare!A2104,'Hospitalisation Details'!A2104:L4446,10,FALSE)</f>
        <v>tier - 2</v>
      </c>
      <c r="O2104" s="33" t="str">
        <f>VLOOKUP(A2104,'Hospitalisation Details'!A2103:L4446,11,FALSE)</f>
        <v>tier - 2</v>
      </c>
      <c r="P2104" s="33" t="str">
        <f>VLOOKUP(A2104,'Hospitalisation Details'!A2103:L4446,12)</f>
        <v>R1018</v>
      </c>
      <c r="Q2104" s="36">
        <f ca="1">VLOOKUP(A2104,'Hospitalisation Details'!A2103:L4446,7,FALSE)</f>
        <v>26</v>
      </c>
    </row>
    <row r="2105" spans="1:17" ht="15.5" x14ac:dyDescent="0.35">
      <c r="A2105" s="37" t="s">
        <v>257</v>
      </c>
      <c r="B2105" s="38" t="str">
        <f>VLOOKUP(A2105,'Customer Names'!A2105:E4439,3,FALSE)</f>
        <v>Moran</v>
      </c>
      <c r="C2105" s="39">
        <f>VLOOKUP(A2105,'Medical Examinations'!A2105:J4439,2,FALSE)</f>
        <v>25.555</v>
      </c>
      <c r="D2105" s="38">
        <f>VLOOKUP(A2105,'Medical Examinations'!A2105:J4439,4,FALSE)</f>
        <v>5.1100000000000003</v>
      </c>
      <c r="E2105" s="40" t="str">
        <f>VLOOKUP(A2105,'Medical Examinations'!A2105:J4439,6,FALSE)</f>
        <v>No</v>
      </c>
      <c r="F2105" s="41" t="str">
        <f>VLOOKUP(A2105,'Medical Examinations'!A2105:J4439,7,FALSE)</f>
        <v>No</v>
      </c>
      <c r="G2105" s="41" t="str">
        <f>VLOOKUP(A2105,'Medical Examinations'!A2105:J4439,8,FALSE)</f>
        <v>Yes</v>
      </c>
      <c r="H2105" s="41">
        <f>VLOOKUP(A2105,'Medical Examinations'!A2105:J4439,9,FALSE)</f>
        <v>1</v>
      </c>
      <c r="I2105" s="41" t="str">
        <f>VLOOKUP(A2105,'Medical Examinations'!A2105:J4439,10,FALSE)</f>
        <v>No</v>
      </c>
      <c r="J2105" s="41" t="str">
        <f>VLOOKUP(A2105,'Medical Examinations'!A2105:J4439,3,FALSE)</f>
        <v>Overweight</v>
      </c>
      <c r="K2105" s="41" t="str">
        <f>VLOOKUP(A2105,'Medical Examinations'!A2105:J4439,5,FALSE)</f>
        <v>Normal</v>
      </c>
      <c r="L2105" s="42">
        <f>VLOOKUP(Healthcare!A2105,'Hospitalisation Details'!A2105:L4447,6,FALSE)</f>
        <v>37965</v>
      </c>
      <c r="M2105" s="43">
        <f>VLOOKUP(A2105,'Hospitalisation Details'!A2105:L4447,9,FALSE)</f>
        <v>2221.56</v>
      </c>
      <c r="N2105" s="40" t="str">
        <f>VLOOKUP(Healthcare!A2105,'Hospitalisation Details'!A2105:L4447,10,FALSE)</f>
        <v>tier - 2</v>
      </c>
      <c r="O2105" s="41" t="str">
        <f>VLOOKUP(A2105,'Hospitalisation Details'!A2104:L4447,11,FALSE)</f>
        <v>tier - 3</v>
      </c>
      <c r="P2105" s="41" t="str">
        <f>VLOOKUP(A2105,'Hospitalisation Details'!A2104:L4447,12)</f>
        <v>R1012</v>
      </c>
      <c r="Q2105" s="44">
        <f ca="1">VLOOKUP(A2105,'Hospitalisation Details'!A2104:L4447,7,FALSE)</f>
        <v>22</v>
      </c>
    </row>
    <row r="2106" spans="1:17" ht="15.5" x14ac:dyDescent="0.35">
      <c r="A2106" s="29" t="s">
        <v>256</v>
      </c>
      <c r="B2106" s="30" t="str">
        <f>VLOOKUP(A2106,'Customer Names'!A2106:E4440,3,FALSE)</f>
        <v>Strickler</v>
      </c>
      <c r="C2106" s="31">
        <f>VLOOKUP(A2106,'Medical Examinations'!A2106:J4440,2,FALSE)</f>
        <v>37.29</v>
      </c>
      <c r="D2106" s="30">
        <f>VLOOKUP(A2106,'Medical Examinations'!A2106:J4440,4,FALSE)</f>
        <v>4.46</v>
      </c>
      <c r="E2106" s="32" t="str">
        <f>VLOOKUP(A2106,'Medical Examinations'!A2106:J4440,6,FALSE)</f>
        <v>No</v>
      </c>
      <c r="F2106" s="33" t="str">
        <f>VLOOKUP(A2106,'Medical Examinations'!A2106:J4440,7,FALSE)</f>
        <v>Yes</v>
      </c>
      <c r="G2106" s="33" t="str">
        <f>VLOOKUP(A2106,'Medical Examinations'!A2106:J4440,8,FALSE)</f>
        <v>No</v>
      </c>
      <c r="H2106" s="33">
        <f>VLOOKUP(A2106,'Medical Examinations'!A2106:J4440,9,FALSE)</f>
        <v>1</v>
      </c>
      <c r="I2106" s="33" t="str">
        <f>VLOOKUP(A2106,'Medical Examinations'!A2106:J4440,10,FALSE)</f>
        <v>No</v>
      </c>
      <c r="J2106" s="33" t="str">
        <f>VLOOKUP(A2106,'Medical Examinations'!A2106:J4440,3,FALSE)</f>
        <v>Obesity</v>
      </c>
      <c r="K2106" s="33" t="str">
        <f>VLOOKUP(A2106,'Medical Examinations'!A2106:J4440,5,FALSE)</f>
        <v>Normal</v>
      </c>
      <c r="L2106" s="34">
        <f>VLOOKUP(Healthcare!A2106,'Hospitalisation Details'!A2106:L4448,6,FALSE)</f>
        <v>38333</v>
      </c>
      <c r="M2106" s="35">
        <f>VLOOKUP(A2106,'Hospitalisation Details'!A2106:L4448,9,FALSE)</f>
        <v>2219.4499999999998</v>
      </c>
      <c r="N2106" s="32" t="str">
        <f>VLOOKUP(Healthcare!A2106,'Hospitalisation Details'!A2106:L4448,10,FALSE)</f>
        <v>tier - 2</v>
      </c>
      <c r="O2106" s="33" t="str">
        <f>VLOOKUP(A2106,'Hospitalisation Details'!A2105:L4448,11,FALSE)</f>
        <v>tier - 1</v>
      </c>
      <c r="P2106" s="33" t="str">
        <f>VLOOKUP(A2106,'Hospitalisation Details'!A2105:L4448,12)</f>
        <v>R1013</v>
      </c>
      <c r="Q2106" s="36">
        <f ca="1">VLOOKUP(A2106,'Hospitalisation Details'!A2105:L4448,7,FALSE)</f>
        <v>21</v>
      </c>
    </row>
    <row r="2107" spans="1:17" ht="15.5" x14ac:dyDescent="0.35">
      <c r="A2107" s="37" t="s">
        <v>255</v>
      </c>
      <c r="B2107" s="38" t="str">
        <f>VLOOKUP(A2107,'Customer Names'!A2107:E4441,3,FALSE)</f>
        <v>Simone</v>
      </c>
      <c r="C2107" s="39">
        <f>VLOOKUP(A2107,'Medical Examinations'!A2107:J4441,2,FALSE)</f>
        <v>40.28</v>
      </c>
      <c r="D2107" s="38">
        <f>VLOOKUP(A2107,'Medical Examinations'!A2107:J4441,4,FALSE)</f>
        <v>6.11</v>
      </c>
      <c r="E2107" s="40" t="str">
        <f>VLOOKUP(A2107,'Medical Examinations'!A2107:J4441,6,FALSE)</f>
        <v>No</v>
      </c>
      <c r="F2107" s="41" t="str">
        <f>VLOOKUP(A2107,'Medical Examinations'!A2107:J4441,7,FALSE)</f>
        <v>Yes</v>
      </c>
      <c r="G2107" s="41" t="str">
        <f>VLOOKUP(A2107,'Medical Examinations'!A2107:J4441,8,FALSE)</f>
        <v>No</v>
      </c>
      <c r="H2107" s="41">
        <f>VLOOKUP(A2107,'Medical Examinations'!A2107:J4441,9,FALSE)</f>
        <v>1</v>
      </c>
      <c r="I2107" s="41" t="str">
        <f>VLOOKUP(A2107,'Medical Examinations'!A2107:J4441,10,FALSE)</f>
        <v>No</v>
      </c>
      <c r="J2107" s="41" t="str">
        <f>VLOOKUP(A2107,'Medical Examinations'!A2107:J4441,3,FALSE)</f>
        <v>Obesity</v>
      </c>
      <c r="K2107" s="41" t="str">
        <f>VLOOKUP(A2107,'Medical Examinations'!A2107:J4441,5,FALSE)</f>
        <v>Prediabetese</v>
      </c>
      <c r="L2107" s="42">
        <f>VLOOKUP(Healthcare!A2107,'Hospitalisation Details'!A2107:L4449,6,FALSE)</f>
        <v>38255</v>
      </c>
      <c r="M2107" s="43">
        <f>VLOOKUP(A2107,'Hospitalisation Details'!A2107:L4449,9,FALSE)</f>
        <v>2217.6</v>
      </c>
      <c r="N2107" s="40" t="str">
        <f>VLOOKUP(Healthcare!A2107,'Hospitalisation Details'!A2107:L4449,10,FALSE)</f>
        <v>tier - 2</v>
      </c>
      <c r="O2107" s="41" t="str">
        <f>VLOOKUP(A2107,'Hospitalisation Details'!A2106:L4449,11,FALSE)</f>
        <v>tier - 1</v>
      </c>
      <c r="P2107" s="41" t="str">
        <f>VLOOKUP(A2107,'Hospitalisation Details'!A2106:L4449,12)</f>
        <v>R1024</v>
      </c>
      <c r="Q2107" s="44">
        <f ca="1">VLOOKUP(A2107,'Hospitalisation Details'!A2106:L4449,7,FALSE)</f>
        <v>21</v>
      </c>
    </row>
    <row r="2108" spans="1:17" ht="15.5" x14ac:dyDescent="0.35">
      <c r="A2108" s="29" t="s">
        <v>254</v>
      </c>
      <c r="B2108" s="30" t="str">
        <f>VLOOKUP(A2108,'Customer Names'!A2108:E4442,3,FALSE)</f>
        <v>Von Rock</v>
      </c>
      <c r="C2108" s="31">
        <f>VLOOKUP(A2108,'Medical Examinations'!A2108:J4442,2,FALSE)</f>
        <v>40.185000000000002</v>
      </c>
      <c r="D2108" s="30">
        <f>VLOOKUP(A2108,'Medical Examinations'!A2108:J4442,4,FALSE)</f>
        <v>4.66</v>
      </c>
      <c r="E2108" s="32" t="str">
        <f>VLOOKUP(A2108,'Medical Examinations'!A2108:J4442,6,FALSE)</f>
        <v>No</v>
      </c>
      <c r="F2108" s="33" t="str">
        <f>VLOOKUP(A2108,'Medical Examinations'!A2108:J4442,7,FALSE)</f>
        <v>Yes</v>
      </c>
      <c r="G2108" s="33" t="str">
        <f>VLOOKUP(A2108,'Medical Examinations'!A2108:J4442,8,FALSE)</f>
        <v>No</v>
      </c>
      <c r="H2108" s="33">
        <f>VLOOKUP(A2108,'Medical Examinations'!A2108:J4442,9,FALSE)</f>
        <v>1</v>
      </c>
      <c r="I2108" s="33" t="str">
        <f>VLOOKUP(A2108,'Medical Examinations'!A2108:J4442,10,FALSE)</f>
        <v>No</v>
      </c>
      <c r="J2108" s="33" t="str">
        <f>VLOOKUP(A2108,'Medical Examinations'!A2108:J4442,3,FALSE)</f>
        <v>Obesity</v>
      </c>
      <c r="K2108" s="33" t="str">
        <f>VLOOKUP(A2108,'Medical Examinations'!A2108:J4442,5,FALSE)</f>
        <v>Normal</v>
      </c>
      <c r="L2108" s="34">
        <f>VLOOKUP(Healthcare!A2108,'Hospitalisation Details'!A2108:L4450,6,FALSE)</f>
        <v>38151</v>
      </c>
      <c r="M2108" s="35">
        <f>VLOOKUP(A2108,'Hospitalisation Details'!A2108:L4450,9,FALSE)</f>
        <v>2217.4699999999998</v>
      </c>
      <c r="N2108" s="32" t="str">
        <f>VLOOKUP(Healthcare!A2108,'Hospitalisation Details'!A2108:L4450,10,FALSE)</f>
        <v>tier - 2</v>
      </c>
      <c r="O2108" s="33" t="str">
        <f>VLOOKUP(A2108,'Hospitalisation Details'!A2107:L4450,11,FALSE)</f>
        <v>tier - 1</v>
      </c>
      <c r="P2108" s="33" t="str">
        <f>VLOOKUP(A2108,'Hospitalisation Details'!A2107:L4450,12)</f>
        <v>R1024</v>
      </c>
      <c r="Q2108" s="36">
        <f ca="1">VLOOKUP(A2108,'Hospitalisation Details'!A2107:L4450,7,FALSE)</f>
        <v>22</v>
      </c>
    </row>
    <row r="2109" spans="1:17" ht="15.5" x14ac:dyDescent="0.35">
      <c r="A2109" s="37" t="s">
        <v>253</v>
      </c>
      <c r="B2109" s="38" t="str">
        <f>VLOOKUP(A2109,'Customer Names'!A2109:E4443,3,FALSE)</f>
        <v>Woodard</v>
      </c>
      <c r="C2109" s="39">
        <f>VLOOKUP(A2109,'Medical Examinations'!A2109:J4443,2,FALSE)</f>
        <v>23.57</v>
      </c>
      <c r="D2109" s="38">
        <f>VLOOKUP(A2109,'Medical Examinations'!A2109:J4443,4,FALSE)</f>
        <v>6.14</v>
      </c>
      <c r="E2109" s="40" t="str">
        <f>VLOOKUP(A2109,'Medical Examinations'!A2109:J4443,6,FALSE)</f>
        <v>No</v>
      </c>
      <c r="F2109" s="41" t="str">
        <f>VLOOKUP(A2109,'Medical Examinations'!A2109:J4443,7,FALSE)</f>
        <v>No</v>
      </c>
      <c r="G2109" s="41" t="str">
        <f>VLOOKUP(A2109,'Medical Examinations'!A2109:J4443,8,FALSE)</f>
        <v>No</v>
      </c>
      <c r="H2109" s="41">
        <f>VLOOKUP(A2109,'Medical Examinations'!A2109:J4443,9,FALSE)</f>
        <v>0</v>
      </c>
      <c r="I2109" s="41" t="str">
        <f>VLOOKUP(A2109,'Medical Examinations'!A2109:J4443,10,FALSE)</f>
        <v>No</v>
      </c>
      <c r="J2109" s="41" t="str">
        <f>VLOOKUP(A2109,'Medical Examinations'!A2109:J4443,3,FALSE)</f>
        <v>Normal weight</v>
      </c>
      <c r="K2109" s="41" t="str">
        <f>VLOOKUP(A2109,'Medical Examinations'!A2109:J4443,5,FALSE)</f>
        <v>Prediabetese</v>
      </c>
      <c r="L2109" s="42">
        <f>VLOOKUP(Healthcare!A2109,'Hospitalisation Details'!A2109:L4451,6,FALSE)</f>
        <v>34655</v>
      </c>
      <c r="M2109" s="43">
        <f>VLOOKUP(A2109,'Hospitalisation Details'!A2109:L4451,9,FALSE)</f>
        <v>2213.21</v>
      </c>
      <c r="N2109" s="40" t="str">
        <f>VLOOKUP(Healthcare!A2109,'Hospitalisation Details'!A2109:L4451,10,FALSE)</f>
        <v>tier - 2</v>
      </c>
      <c r="O2109" s="41" t="str">
        <f>VLOOKUP(A2109,'Hospitalisation Details'!A2108:L4451,11,FALSE)</f>
        <v>tier - 2</v>
      </c>
      <c r="P2109" s="41" t="str">
        <f>VLOOKUP(A2109,'Hospitalisation Details'!A2108:L4451,12)</f>
        <v>R1013</v>
      </c>
      <c r="Q2109" s="44">
        <f ca="1">VLOOKUP(A2109,'Hospitalisation Details'!A2108:L4451,7,FALSE)</f>
        <v>31</v>
      </c>
    </row>
    <row r="2110" spans="1:17" ht="15.5" x14ac:dyDescent="0.35">
      <c r="A2110" s="29" t="s">
        <v>252</v>
      </c>
      <c r="B2110" s="30" t="str">
        <f>VLOOKUP(A2110,'Customer Names'!A2110:E4444,3,FALSE)</f>
        <v>Li</v>
      </c>
      <c r="C2110" s="31">
        <f>VLOOKUP(A2110,'Medical Examinations'!A2110:J4444,2,FALSE)</f>
        <v>35.625</v>
      </c>
      <c r="D2110" s="30">
        <f>VLOOKUP(A2110,'Medical Examinations'!A2110:J4444,4,FALSE)</f>
        <v>6.21</v>
      </c>
      <c r="E2110" s="32" t="str">
        <f>VLOOKUP(A2110,'Medical Examinations'!A2110:J4444,6,FALSE)</f>
        <v>No</v>
      </c>
      <c r="F2110" s="33" t="str">
        <f>VLOOKUP(A2110,'Medical Examinations'!A2110:J4444,7,FALSE)</f>
        <v>Yes</v>
      </c>
      <c r="G2110" s="33" t="str">
        <f>VLOOKUP(A2110,'Medical Examinations'!A2110:J4444,8,FALSE)</f>
        <v>No</v>
      </c>
      <c r="H2110" s="33">
        <f>VLOOKUP(A2110,'Medical Examinations'!A2110:J4444,9,FALSE)</f>
        <v>1</v>
      </c>
      <c r="I2110" s="33" t="str">
        <f>VLOOKUP(A2110,'Medical Examinations'!A2110:J4444,10,FALSE)</f>
        <v>No</v>
      </c>
      <c r="J2110" s="33" t="str">
        <f>VLOOKUP(A2110,'Medical Examinations'!A2110:J4444,3,FALSE)</f>
        <v>Obesity</v>
      </c>
      <c r="K2110" s="33" t="str">
        <f>VLOOKUP(A2110,'Medical Examinations'!A2110:J4444,5,FALSE)</f>
        <v>Prediabetese</v>
      </c>
      <c r="L2110" s="34">
        <f>VLOOKUP(Healthcare!A2110,'Hospitalisation Details'!A2110:L4452,6,FALSE)</f>
        <v>38195</v>
      </c>
      <c r="M2110" s="35">
        <f>VLOOKUP(A2110,'Hospitalisation Details'!A2110:L4452,9,FALSE)</f>
        <v>2211.13</v>
      </c>
      <c r="N2110" s="32" t="str">
        <f>VLOOKUP(Healthcare!A2110,'Hospitalisation Details'!A2110:L4452,10,FALSE)</f>
        <v>tier - 2</v>
      </c>
      <c r="O2110" s="33" t="str">
        <f>VLOOKUP(A2110,'Hospitalisation Details'!A2109:L4452,11,FALSE)</f>
        <v>tier - 2</v>
      </c>
      <c r="P2110" s="33" t="str">
        <f>VLOOKUP(A2110,'Hospitalisation Details'!A2109:L4452,12)</f>
        <v>R1024</v>
      </c>
      <c r="Q2110" s="36">
        <f ca="1">VLOOKUP(A2110,'Hospitalisation Details'!A2109:L4452,7,FALSE)</f>
        <v>22</v>
      </c>
    </row>
    <row r="2111" spans="1:17" ht="15.5" x14ac:dyDescent="0.35">
      <c r="A2111" s="37" t="s">
        <v>251</v>
      </c>
      <c r="B2111" s="38" t="str">
        <f>VLOOKUP(A2111,'Customer Names'!A2111:E4445,3,FALSE)</f>
        <v>Sinda</v>
      </c>
      <c r="C2111" s="39">
        <f>VLOOKUP(A2111,'Medical Examinations'!A2111:J4445,2,FALSE)</f>
        <v>33.155000000000001</v>
      </c>
      <c r="D2111" s="38">
        <f>VLOOKUP(A2111,'Medical Examinations'!A2111:J4445,4,FALSE)</f>
        <v>4.5999999999999996</v>
      </c>
      <c r="E2111" s="40" t="str">
        <f>VLOOKUP(A2111,'Medical Examinations'!A2111:J4445,6,FALSE)</f>
        <v>No</v>
      </c>
      <c r="F2111" s="41" t="str">
        <f>VLOOKUP(A2111,'Medical Examinations'!A2111:J4445,7,FALSE)</f>
        <v>Yes</v>
      </c>
      <c r="G2111" s="41" t="str">
        <f>VLOOKUP(A2111,'Medical Examinations'!A2111:J4445,8,FALSE)</f>
        <v>No</v>
      </c>
      <c r="H2111" s="41">
        <f>VLOOKUP(A2111,'Medical Examinations'!A2111:J4445,9,FALSE)</f>
        <v>1</v>
      </c>
      <c r="I2111" s="41" t="str">
        <f>VLOOKUP(A2111,'Medical Examinations'!A2111:J4445,10,FALSE)</f>
        <v>No</v>
      </c>
      <c r="J2111" s="41" t="str">
        <f>VLOOKUP(A2111,'Medical Examinations'!A2111:J4445,3,FALSE)</f>
        <v>Obesity</v>
      </c>
      <c r="K2111" s="41" t="str">
        <f>VLOOKUP(A2111,'Medical Examinations'!A2111:J4445,5,FALSE)</f>
        <v>Normal</v>
      </c>
      <c r="L2111" s="42">
        <f>VLOOKUP(Healthcare!A2111,'Hospitalisation Details'!A2111:L4453,6,FALSE)</f>
        <v>38205</v>
      </c>
      <c r="M2111" s="43">
        <f>VLOOKUP(A2111,'Hospitalisation Details'!A2111:L4453,9,FALSE)</f>
        <v>2207.6999999999998</v>
      </c>
      <c r="N2111" s="40" t="str">
        <f>VLOOKUP(Healthcare!A2111,'Hospitalisation Details'!A2111:L4453,10,FALSE)</f>
        <v>tier - 2</v>
      </c>
      <c r="O2111" s="41" t="str">
        <f>VLOOKUP(A2111,'Hospitalisation Details'!A2110:L4453,11,FALSE)</f>
        <v>tier - 2</v>
      </c>
      <c r="P2111" s="41" t="str">
        <f>VLOOKUP(A2111,'Hospitalisation Details'!A2110:L4453,12)</f>
        <v>R1024</v>
      </c>
      <c r="Q2111" s="44">
        <f ca="1">VLOOKUP(A2111,'Hospitalisation Details'!A2110:L4453,7,FALSE)</f>
        <v>22</v>
      </c>
    </row>
    <row r="2112" spans="1:17" ht="15.5" x14ac:dyDescent="0.35">
      <c r="A2112" s="29" t="s">
        <v>250</v>
      </c>
      <c r="B2112" s="30" t="str">
        <f>VLOOKUP(A2112,'Customer Names'!A2112:E4446,3,FALSE)</f>
        <v>Rydland</v>
      </c>
      <c r="C2112" s="31">
        <f>VLOOKUP(A2112,'Medical Examinations'!A2112:J4446,2,FALSE)</f>
        <v>31.92</v>
      </c>
      <c r="D2112" s="30">
        <f>VLOOKUP(A2112,'Medical Examinations'!A2112:J4446,4,FALSE)</f>
        <v>5.04</v>
      </c>
      <c r="E2112" s="32" t="str">
        <f>VLOOKUP(A2112,'Medical Examinations'!A2112:J4446,6,FALSE)</f>
        <v>No</v>
      </c>
      <c r="F2112" s="33" t="str">
        <f>VLOOKUP(A2112,'Medical Examinations'!A2112:J4446,7,FALSE)</f>
        <v>Yes</v>
      </c>
      <c r="G2112" s="33" t="str">
        <f>VLOOKUP(A2112,'Medical Examinations'!A2112:J4446,8,FALSE)</f>
        <v>No</v>
      </c>
      <c r="H2112" s="33">
        <f>VLOOKUP(A2112,'Medical Examinations'!A2112:J4446,9,FALSE)</f>
        <v>1</v>
      </c>
      <c r="I2112" s="33" t="str">
        <f>VLOOKUP(A2112,'Medical Examinations'!A2112:J4446,10,FALSE)</f>
        <v>No</v>
      </c>
      <c r="J2112" s="33" t="str">
        <f>VLOOKUP(A2112,'Medical Examinations'!A2112:J4446,3,FALSE)</f>
        <v>Obesity</v>
      </c>
      <c r="K2112" s="33" t="str">
        <f>VLOOKUP(A2112,'Medical Examinations'!A2112:J4446,5,FALSE)</f>
        <v>Normal</v>
      </c>
      <c r="L2112" s="34">
        <f>VLOOKUP(Healthcare!A2112,'Hospitalisation Details'!A2112:L4454,6,FALSE)</f>
        <v>38304</v>
      </c>
      <c r="M2112" s="35">
        <f>VLOOKUP(A2112,'Hospitalisation Details'!A2112:L4454,9,FALSE)</f>
        <v>2205.98</v>
      </c>
      <c r="N2112" s="32" t="str">
        <f>VLOOKUP(Healthcare!A2112,'Hospitalisation Details'!A2112:L4454,10,FALSE)</f>
        <v>tier - 2</v>
      </c>
      <c r="O2112" s="33" t="str">
        <f>VLOOKUP(A2112,'Hospitalisation Details'!A2111:L4454,11,FALSE)</f>
        <v>tier - 3</v>
      </c>
      <c r="P2112" s="33" t="str">
        <f>VLOOKUP(A2112,'Hospitalisation Details'!A2111:L4454,12)</f>
        <v>R1024</v>
      </c>
      <c r="Q2112" s="36">
        <f ca="1">VLOOKUP(A2112,'Hospitalisation Details'!A2111:L4454,7,FALSE)</f>
        <v>21</v>
      </c>
    </row>
    <row r="2113" spans="1:17" ht="15.5" x14ac:dyDescent="0.35">
      <c r="A2113" s="37" t="s">
        <v>249</v>
      </c>
      <c r="B2113" s="38" t="str">
        <f>VLOOKUP(A2113,'Customer Names'!A2113:E4447,3,FALSE)</f>
        <v>Vespa</v>
      </c>
      <c r="C2113" s="39">
        <f>VLOOKUP(A2113,'Medical Examinations'!A2113:J4447,2,FALSE)</f>
        <v>30.305</v>
      </c>
      <c r="D2113" s="38">
        <f>VLOOKUP(A2113,'Medical Examinations'!A2113:J4447,4,FALSE)</f>
        <v>5.08</v>
      </c>
      <c r="E2113" s="40" t="str">
        <f>VLOOKUP(A2113,'Medical Examinations'!A2113:J4447,6,FALSE)</f>
        <v>No</v>
      </c>
      <c r="F2113" s="41" t="str">
        <f>VLOOKUP(A2113,'Medical Examinations'!A2113:J4447,7,FALSE)</f>
        <v>Yes</v>
      </c>
      <c r="G2113" s="41" t="str">
        <f>VLOOKUP(A2113,'Medical Examinations'!A2113:J4447,8,FALSE)</f>
        <v>No</v>
      </c>
      <c r="H2113" s="41">
        <f>VLOOKUP(A2113,'Medical Examinations'!A2113:J4447,9,FALSE)</f>
        <v>1</v>
      </c>
      <c r="I2113" s="41" t="str">
        <f>VLOOKUP(A2113,'Medical Examinations'!A2113:J4447,10,FALSE)</f>
        <v>No</v>
      </c>
      <c r="J2113" s="41" t="str">
        <f>VLOOKUP(A2113,'Medical Examinations'!A2113:J4447,3,FALSE)</f>
        <v>Obesity</v>
      </c>
      <c r="K2113" s="41" t="str">
        <f>VLOOKUP(A2113,'Medical Examinations'!A2113:J4447,5,FALSE)</f>
        <v>Normal</v>
      </c>
      <c r="L2113" s="42">
        <f>VLOOKUP(Healthcare!A2113,'Hospitalisation Details'!A2113:L4455,6,FALSE)</f>
        <v>38288</v>
      </c>
      <c r="M2113" s="43">
        <f>VLOOKUP(A2113,'Hospitalisation Details'!A2113:L4455,9,FALSE)</f>
        <v>2203.7399999999998</v>
      </c>
      <c r="N2113" s="40" t="str">
        <f>VLOOKUP(Healthcare!A2113,'Hospitalisation Details'!A2113:L4455,10,FALSE)</f>
        <v>tier - 2</v>
      </c>
      <c r="O2113" s="41" t="str">
        <f>VLOOKUP(A2113,'Hospitalisation Details'!A2112:L4455,11,FALSE)</f>
        <v>tier - 2</v>
      </c>
      <c r="P2113" s="41" t="str">
        <f>VLOOKUP(A2113,'Hospitalisation Details'!A2112:L4455,12)</f>
        <v>R1024</v>
      </c>
      <c r="Q2113" s="44">
        <f ca="1">VLOOKUP(A2113,'Hospitalisation Details'!A2112:L4455,7,FALSE)</f>
        <v>21</v>
      </c>
    </row>
    <row r="2114" spans="1:17" ht="15.5" x14ac:dyDescent="0.35">
      <c r="A2114" s="29" t="s">
        <v>248</v>
      </c>
      <c r="B2114" s="30" t="str">
        <f>VLOOKUP(A2114,'Customer Names'!A2114:E4448,3,FALSE)</f>
        <v>Meadows</v>
      </c>
      <c r="C2114" s="31">
        <f>VLOOKUP(A2114,'Medical Examinations'!A2114:J4448,2,FALSE)</f>
        <v>30.114999999999998</v>
      </c>
      <c r="D2114" s="30">
        <f>VLOOKUP(A2114,'Medical Examinations'!A2114:J4448,4,FALSE)</f>
        <v>4.38</v>
      </c>
      <c r="E2114" s="32" t="str">
        <f>VLOOKUP(A2114,'Medical Examinations'!A2114:J4448,6,FALSE)</f>
        <v>No</v>
      </c>
      <c r="F2114" s="33" t="str">
        <f>VLOOKUP(A2114,'Medical Examinations'!A2114:J4448,7,FALSE)</f>
        <v>Yes</v>
      </c>
      <c r="G2114" s="33" t="str">
        <f>VLOOKUP(A2114,'Medical Examinations'!A2114:J4448,8,FALSE)</f>
        <v>No</v>
      </c>
      <c r="H2114" s="33">
        <f>VLOOKUP(A2114,'Medical Examinations'!A2114:J4448,9,FALSE)</f>
        <v>1</v>
      </c>
      <c r="I2114" s="33" t="str">
        <f>VLOOKUP(A2114,'Medical Examinations'!A2114:J4448,10,FALSE)</f>
        <v>No</v>
      </c>
      <c r="J2114" s="33" t="str">
        <f>VLOOKUP(A2114,'Medical Examinations'!A2114:J4448,3,FALSE)</f>
        <v>Obesity</v>
      </c>
      <c r="K2114" s="33" t="str">
        <f>VLOOKUP(A2114,'Medical Examinations'!A2114:J4448,5,FALSE)</f>
        <v>Normal</v>
      </c>
      <c r="L2114" s="34">
        <f>VLOOKUP(Healthcare!A2114,'Hospitalisation Details'!A2114:L4456,6,FALSE)</f>
        <v>38205</v>
      </c>
      <c r="M2114" s="35">
        <f>VLOOKUP(A2114,'Hospitalisation Details'!A2114:L4456,9,FALSE)</f>
        <v>2203.4699999999998</v>
      </c>
      <c r="N2114" s="32" t="str">
        <f>VLOOKUP(Healthcare!A2114,'Hospitalisation Details'!A2114:L4456,10,FALSE)</f>
        <v>tier - 2</v>
      </c>
      <c r="O2114" s="33" t="str">
        <f>VLOOKUP(A2114,'Hospitalisation Details'!A2113:L4456,11,FALSE)</f>
        <v>tier - 2</v>
      </c>
      <c r="P2114" s="33" t="str">
        <f>VLOOKUP(A2114,'Hospitalisation Details'!A2113:L4456,12)</f>
        <v>R1024</v>
      </c>
      <c r="Q2114" s="36">
        <f ca="1">VLOOKUP(A2114,'Hospitalisation Details'!A2113:L4456,7,FALSE)</f>
        <v>22</v>
      </c>
    </row>
    <row r="2115" spans="1:17" ht="15.5" x14ac:dyDescent="0.35">
      <c r="A2115" s="37" t="s">
        <v>247</v>
      </c>
      <c r="B2115" s="38" t="str">
        <f>VLOOKUP(A2115,'Customer Names'!A2115:E4449,3,FALSE)</f>
        <v>Toppen</v>
      </c>
      <c r="C2115" s="39">
        <f>VLOOKUP(A2115,'Medical Examinations'!A2115:J4449,2,FALSE)</f>
        <v>24.09</v>
      </c>
      <c r="D2115" s="38">
        <f>VLOOKUP(A2115,'Medical Examinations'!A2115:J4449,4,FALSE)</f>
        <v>4.79</v>
      </c>
      <c r="E2115" s="40" t="str">
        <f>VLOOKUP(A2115,'Medical Examinations'!A2115:J4449,6,FALSE)</f>
        <v>No</v>
      </c>
      <c r="F2115" s="41" t="str">
        <f>VLOOKUP(A2115,'Medical Examinations'!A2115:J4449,7,FALSE)</f>
        <v>Yes</v>
      </c>
      <c r="G2115" s="41" t="str">
        <f>VLOOKUP(A2115,'Medical Examinations'!A2115:J4449,8,FALSE)</f>
        <v>No</v>
      </c>
      <c r="H2115" s="41">
        <f>VLOOKUP(A2115,'Medical Examinations'!A2115:J4449,9,FALSE)</f>
        <v>1</v>
      </c>
      <c r="I2115" s="41" t="str">
        <f>VLOOKUP(A2115,'Medical Examinations'!A2115:J4449,10,FALSE)</f>
        <v>No</v>
      </c>
      <c r="J2115" s="41" t="str">
        <f>VLOOKUP(A2115,'Medical Examinations'!A2115:J4449,3,FALSE)</f>
        <v>Normal weight</v>
      </c>
      <c r="K2115" s="41" t="str">
        <f>VLOOKUP(A2115,'Medical Examinations'!A2115:J4449,5,FALSE)</f>
        <v>Normal</v>
      </c>
      <c r="L2115" s="42">
        <f>VLOOKUP(Healthcare!A2115,'Hospitalisation Details'!A2115:L4457,6,FALSE)</f>
        <v>38195</v>
      </c>
      <c r="M2115" s="43">
        <f>VLOOKUP(A2115,'Hospitalisation Details'!A2115:L4457,9,FALSE)</f>
        <v>2201.1</v>
      </c>
      <c r="N2115" s="40" t="str">
        <f>VLOOKUP(Healthcare!A2115,'Hospitalisation Details'!A2115:L4457,10,FALSE)</f>
        <v>tier - 2</v>
      </c>
      <c r="O2115" s="41" t="str">
        <f>VLOOKUP(A2115,'Hospitalisation Details'!A2114:L4457,11,FALSE)</f>
        <v>tier - 3</v>
      </c>
      <c r="P2115" s="41" t="str">
        <f>VLOOKUP(A2115,'Hospitalisation Details'!A2114:L4457,12)</f>
        <v>R1013</v>
      </c>
      <c r="Q2115" s="44">
        <f ca="1">VLOOKUP(A2115,'Hospitalisation Details'!A2114:L4457,7,FALSE)</f>
        <v>22</v>
      </c>
    </row>
    <row r="2116" spans="1:17" ht="15.5" x14ac:dyDescent="0.35">
      <c r="A2116" s="29" t="s">
        <v>246</v>
      </c>
      <c r="B2116" s="30" t="str">
        <f>VLOOKUP(A2116,'Customer Names'!A2116:E4450,3,FALSE)</f>
        <v>Ermer</v>
      </c>
      <c r="C2116" s="31">
        <f>VLOOKUP(A2116,'Medical Examinations'!A2116:J4450,2,FALSE)</f>
        <v>28.215</v>
      </c>
      <c r="D2116" s="30">
        <f>VLOOKUP(A2116,'Medical Examinations'!A2116:J4450,4,FALSE)</f>
        <v>4.21</v>
      </c>
      <c r="E2116" s="32" t="str">
        <f>VLOOKUP(A2116,'Medical Examinations'!A2116:J4450,6,FALSE)</f>
        <v>No</v>
      </c>
      <c r="F2116" s="33" t="str">
        <f>VLOOKUP(A2116,'Medical Examinations'!A2116:J4450,7,FALSE)</f>
        <v>Yes</v>
      </c>
      <c r="G2116" s="33" t="str">
        <f>VLOOKUP(A2116,'Medical Examinations'!A2116:J4450,8,FALSE)</f>
        <v>No</v>
      </c>
      <c r="H2116" s="33">
        <f>VLOOKUP(A2116,'Medical Examinations'!A2116:J4450,9,FALSE)</f>
        <v>1</v>
      </c>
      <c r="I2116" s="33" t="str">
        <f>VLOOKUP(A2116,'Medical Examinations'!A2116:J4450,10,FALSE)</f>
        <v>No</v>
      </c>
      <c r="J2116" s="33" t="str">
        <f>VLOOKUP(A2116,'Medical Examinations'!A2116:J4450,3,FALSE)</f>
        <v>Overweight</v>
      </c>
      <c r="K2116" s="33" t="str">
        <f>VLOOKUP(A2116,'Medical Examinations'!A2116:J4450,5,FALSE)</f>
        <v>Normal</v>
      </c>
      <c r="L2116" s="34">
        <f>VLOOKUP(Healthcare!A2116,'Hospitalisation Details'!A2116:L4458,6,FALSE)</f>
        <v>38242</v>
      </c>
      <c r="M2116" s="35">
        <f>VLOOKUP(A2116,'Hospitalisation Details'!A2116:L4458,9,FALSE)</f>
        <v>2200.83</v>
      </c>
      <c r="N2116" s="32" t="str">
        <f>VLOOKUP(Healthcare!A2116,'Hospitalisation Details'!A2116:L4458,10,FALSE)</f>
        <v>tier - 2</v>
      </c>
      <c r="O2116" s="33" t="str">
        <f>VLOOKUP(A2116,'Hospitalisation Details'!A2115:L4458,11,FALSE)</f>
        <v>tier - 2</v>
      </c>
      <c r="P2116" s="33" t="str">
        <f>VLOOKUP(A2116,'Hospitalisation Details'!A2115:L4458,12)</f>
        <v>R1024</v>
      </c>
      <c r="Q2116" s="36">
        <f ca="1">VLOOKUP(A2116,'Hospitalisation Details'!A2115:L4458,7,FALSE)</f>
        <v>21</v>
      </c>
    </row>
    <row r="2117" spans="1:17" ht="15.5" x14ac:dyDescent="0.35">
      <c r="A2117" s="37" t="s">
        <v>244</v>
      </c>
      <c r="B2117" s="38" t="str">
        <f>VLOOKUP(A2117,'Customer Names'!A2117:E4451,3,FALSE)</f>
        <v>Dionne</v>
      </c>
      <c r="C2117" s="39">
        <f>VLOOKUP(A2117,'Medical Examinations'!A2117:J4451,2,FALSE)</f>
        <v>26.315000000000001</v>
      </c>
      <c r="D2117" s="38">
        <f>VLOOKUP(A2117,'Medical Examinations'!A2117:J4451,4,FALSE)</f>
        <v>5.47</v>
      </c>
      <c r="E2117" s="40" t="str">
        <f>VLOOKUP(A2117,'Medical Examinations'!A2117:J4451,6,FALSE)</f>
        <v>No</v>
      </c>
      <c r="F2117" s="41" t="str">
        <f>VLOOKUP(A2117,'Medical Examinations'!A2117:J4451,7,FALSE)</f>
        <v>Yes</v>
      </c>
      <c r="G2117" s="41" t="str">
        <f>VLOOKUP(A2117,'Medical Examinations'!A2117:J4451,8,FALSE)</f>
        <v>No</v>
      </c>
      <c r="H2117" s="41">
        <f>VLOOKUP(A2117,'Medical Examinations'!A2117:J4451,9,FALSE)</f>
        <v>1</v>
      </c>
      <c r="I2117" s="41" t="str">
        <f>VLOOKUP(A2117,'Medical Examinations'!A2117:J4451,10,FALSE)</f>
        <v>No</v>
      </c>
      <c r="J2117" s="41" t="str">
        <f>VLOOKUP(A2117,'Medical Examinations'!A2117:J4451,3,FALSE)</f>
        <v>Overweight</v>
      </c>
      <c r="K2117" s="41" t="str">
        <f>VLOOKUP(A2117,'Medical Examinations'!A2117:J4451,5,FALSE)</f>
        <v>Normal</v>
      </c>
      <c r="L2117" s="42">
        <f>VLOOKUP(Healthcare!A2117,'Hospitalisation Details'!A2117:L4459,6,FALSE)</f>
        <v>38233</v>
      </c>
      <c r="M2117" s="43">
        <f>VLOOKUP(A2117,'Hospitalisation Details'!A2117:L4459,9,FALSE)</f>
        <v>2198.19</v>
      </c>
      <c r="N2117" s="40" t="str">
        <f>VLOOKUP(Healthcare!A2117,'Hospitalisation Details'!A2117:L4459,10,FALSE)</f>
        <v>tier - 2</v>
      </c>
      <c r="O2117" s="41" t="str">
        <f>VLOOKUP(A2117,'Hospitalisation Details'!A2116:L4459,11,FALSE)</f>
        <v>tier - 1</v>
      </c>
      <c r="P2117" s="41" t="str">
        <f>VLOOKUP(A2117,'Hospitalisation Details'!A2116:L4459,12)</f>
        <v>R1023</v>
      </c>
      <c r="Q2117" s="44">
        <f ca="1">VLOOKUP(A2117,'Hospitalisation Details'!A2116:L4459,7,FALSE)</f>
        <v>22</v>
      </c>
    </row>
    <row r="2118" spans="1:17" ht="15.5" x14ac:dyDescent="0.35">
      <c r="A2118" s="29" t="s">
        <v>242</v>
      </c>
      <c r="B2118" s="30" t="str">
        <f>VLOOKUP(A2118,'Customer Names'!A2118:E4452,3,FALSE)</f>
        <v>Stasulli</v>
      </c>
      <c r="C2118" s="31">
        <f>VLOOKUP(A2118,'Medical Examinations'!A2118:J4452,2,FALSE)</f>
        <v>25.08</v>
      </c>
      <c r="D2118" s="30">
        <f>VLOOKUP(A2118,'Medical Examinations'!A2118:J4452,4,FALSE)</f>
        <v>5.09</v>
      </c>
      <c r="E2118" s="32" t="str">
        <f>VLOOKUP(A2118,'Medical Examinations'!A2118:J4452,6,FALSE)</f>
        <v>No</v>
      </c>
      <c r="F2118" s="33" t="str">
        <f>VLOOKUP(A2118,'Medical Examinations'!A2118:J4452,7,FALSE)</f>
        <v>Yes</v>
      </c>
      <c r="G2118" s="33" t="str">
        <f>VLOOKUP(A2118,'Medical Examinations'!A2118:J4452,8,FALSE)</f>
        <v>No</v>
      </c>
      <c r="H2118" s="33">
        <f>VLOOKUP(A2118,'Medical Examinations'!A2118:J4452,9,FALSE)</f>
        <v>1</v>
      </c>
      <c r="I2118" s="33" t="str">
        <f>VLOOKUP(A2118,'Medical Examinations'!A2118:J4452,10,FALSE)</f>
        <v>No</v>
      </c>
      <c r="J2118" s="33" t="str">
        <f>VLOOKUP(A2118,'Medical Examinations'!A2118:J4452,3,FALSE)</f>
        <v>Overweight</v>
      </c>
      <c r="K2118" s="33" t="str">
        <f>VLOOKUP(A2118,'Medical Examinations'!A2118:J4452,5,FALSE)</f>
        <v>Normal</v>
      </c>
      <c r="L2118" s="34">
        <f>VLOOKUP(Healthcare!A2118,'Hospitalisation Details'!A2118:L4460,6,FALSE)</f>
        <v>38328</v>
      </c>
      <c r="M2118" s="35">
        <f>VLOOKUP(A2118,'Hospitalisation Details'!A2118:L4460,9,FALSE)</f>
        <v>2196.4699999999998</v>
      </c>
      <c r="N2118" s="32" t="str">
        <f>VLOOKUP(Healthcare!A2118,'Hospitalisation Details'!A2118:L4460,10,FALSE)</f>
        <v>tier - 2</v>
      </c>
      <c r="O2118" s="33" t="str">
        <f>VLOOKUP(A2118,'Hospitalisation Details'!A2117:L4460,11,FALSE)</f>
        <v>tier - 3</v>
      </c>
      <c r="P2118" s="33" t="str">
        <f>VLOOKUP(A2118,'Hospitalisation Details'!A2117:L4460,12)</f>
        <v>R1024</v>
      </c>
      <c r="Q2118" s="36">
        <f ca="1">VLOOKUP(A2118,'Hospitalisation Details'!A2117:L4460,7,FALSE)</f>
        <v>21</v>
      </c>
    </row>
    <row r="2119" spans="1:17" ht="15.5" x14ac:dyDescent="0.35">
      <c r="A2119" s="37" t="s">
        <v>241</v>
      </c>
      <c r="B2119" s="38" t="str">
        <f>VLOOKUP(A2119,'Customer Names'!A2119:E4453,3,FALSE)</f>
        <v>Duran</v>
      </c>
      <c r="C2119" s="39">
        <f>VLOOKUP(A2119,'Medical Examinations'!A2119:J4453,2,FALSE)</f>
        <v>15.41</v>
      </c>
      <c r="D2119" s="38">
        <f>VLOOKUP(A2119,'Medical Examinations'!A2119:J4453,4,FALSE)</f>
        <v>5.08</v>
      </c>
      <c r="E2119" s="40" t="str">
        <f>VLOOKUP(A2119,'Medical Examinations'!A2119:J4453,6,FALSE)</f>
        <v>No</v>
      </c>
      <c r="F2119" s="41" t="str">
        <f>VLOOKUP(A2119,'Medical Examinations'!A2119:J4453,7,FALSE)</f>
        <v>No</v>
      </c>
      <c r="G2119" s="41" t="str">
        <f>VLOOKUP(A2119,'Medical Examinations'!A2119:J4453,8,FALSE)</f>
        <v>No</v>
      </c>
      <c r="H2119" s="41">
        <f>VLOOKUP(A2119,'Medical Examinations'!A2119:J4453,9,FALSE)</f>
        <v>0</v>
      </c>
      <c r="I2119" s="41" t="str">
        <f>VLOOKUP(A2119,'Medical Examinations'!A2119:J4453,10,FALSE)</f>
        <v>No</v>
      </c>
      <c r="J2119" s="41" t="str">
        <f>VLOOKUP(A2119,'Medical Examinations'!A2119:J4453,3,FALSE)</f>
        <v>Underweight</v>
      </c>
      <c r="K2119" s="41" t="str">
        <f>VLOOKUP(A2119,'Medical Examinations'!A2119:J4453,5,FALSE)</f>
        <v>Normal</v>
      </c>
      <c r="L2119" s="42">
        <f>VLOOKUP(Healthcare!A2119,'Hospitalisation Details'!A2119:L4461,6,FALSE)</f>
        <v>33588</v>
      </c>
      <c r="M2119" s="43">
        <f>VLOOKUP(A2119,'Hospitalisation Details'!A2119:L4461,9,FALSE)</f>
        <v>2193.1999999999998</v>
      </c>
      <c r="N2119" s="40" t="str">
        <f>VLOOKUP(Healthcare!A2119,'Hospitalisation Details'!A2119:L4461,10,FALSE)</f>
        <v>tier - 2</v>
      </c>
      <c r="O2119" s="41" t="str">
        <f>VLOOKUP(A2119,'Hospitalisation Details'!A2118:L4461,11,FALSE)</f>
        <v>tier - 2</v>
      </c>
      <c r="P2119" s="41" t="str">
        <f>VLOOKUP(A2119,'Hospitalisation Details'!A2118:L4461,12)</f>
        <v>R1012</v>
      </c>
      <c r="Q2119" s="44">
        <f ca="1">VLOOKUP(A2119,'Hospitalisation Details'!A2118:L4461,7,FALSE)</f>
        <v>34</v>
      </c>
    </row>
    <row r="2120" spans="1:17" ht="15.5" x14ac:dyDescent="0.35">
      <c r="A2120" s="29" t="s">
        <v>240</v>
      </c>
      <c r="B2120" s="30" t="str">
        <f>VLOOKUP(A2120,'Customer Names'!A2120:E4454,3,FALSE)</f>
        <v>Klundt</v>
      </c>
      <c r="C2120" s="31">
        <f>VLOOKUP(A2120,'Medical Examinations'!A2120:J4454,2,FALSE)</f>
        <v>23.83</v>
      </c>
      <c r="D2120" s="30">
        <f>VLOOKUP(A2120,'Medical Examinations'!A2120:J4454,4,FALSE)</f>
        <v>5.68</v>
      </c>
      <c r="E2120" s="32" t="str">
        <f>VLOOKUP(A2120,'Medical Examinations'!A2120:J4454,6,FALSE)</f>
        <v>No</v>
      </c>
      <c r="F2120" s="33" t="str">
        <f>VLOOKUP(A2120,'Medical Examinations'!A2120:J4454,7,FALSE)</f>
        <v>No</v>
      </c>
      <c r="G2120" s="33" t="str">
        <f>VLOOKUP(A2120,'Medical Examinations'!A2120:J4454,8,FALSE)</f>
        <v>No</v>
      </c>
      <c r="H2120" s="33">
        <f>VLOOKUP(A2120,'Medical Examinations'!A2120:J4454,9,FALSE)</f>
        <v>0</v>
      </c>
      <c r="I2120" s="33" t="str">
        <f>VLOOKUP(A2120,'Medical Examinations'!A2120:J4454,10,FALSE)</f>
        <v>No</v>
      </c>
      <c r="J2120" s="33" t="str">
        <f>VLOOKUP(A2120,'Medical Examinations'!A2120:J4454,3,FALSE)</f>
        <v>Normal weight</v>
      </c>
      <c r="K2120" s="33" t="str">
        <f>VLOOKUP(A2120,'Medical Examinations'!A2120:J4454,5,FALSE)</f>
        <v>Normal</v>
      </c>
      <c r="L2120" s="34">
        <f>VLOOKUP(Healthcare!A2120,'Hospitalisation Details'!A2120:L4462,6,FALSE)</f>
        <v>34604</v>
      </c>
      <c r="M2120" s="35">
        <f>VLOOKUP(A2120,'Hospitalisation Details'!A2120:L4462,9,FALSE)</f>
        <v>2170.08</v>
      </c>
      <c r="N2120" s="32" t="str">
        <f>VLOOKUP(Healthcare!A2120,'Hospitalisation Details'!A2120:L4462,10,FALSE)</f>
        <v>tier - 2</v>
      </c>
      <c r="O2120" s="33" t="str">
        <f>VLOOKUP(A2120,'Hospitalisation Details'!A2119:L4462,11,FALSE)</f>
        <v>tier - 2</v>
      </c>
      <c r="P2120" s="33" t="str">
        <f>VLOOKUP(A2120,'Hospitalisation Details'!A2119:L4462,12)</f>
        <v>R1013</v>
      </c>
      <c r="Q2120" s="36">
        <f ca="1">VLOOKUP(A2120,'Hospitalisation Details'!A2119:L4462,7,FALSE)</f>
        <v>31</v>
      </c>
    </row>
    <row r="2121" spans="1:17" ht="15.5" x14ac:dyDescent="0.35">
      <c r="A2121" s="37" t="s">
        <v>239</v>
      </c>
      <c r="B2121" s="38" t="str">
        <f>VLOOKUP(A2121,'Customer Names'!A2121:E4455,3,FALSE)</f>
        <v>Waters</v>
      </c>
      <c r="C2121" s="39">
        <f>VLOOKUP(A2121,'Medical Examinations'!A2121:J4455,2,FALSE)</f>
        <v>36</v>
      </c>
      <c r="D2121" s="38">
        <f>VLOOKUP(A2121,'Medical Examinations'!A2121:J4455,4,FALSE)</f>
        <v>4.66</v>
      </c>
      <c r="E2121" s="40" t="str">
        <f>VLOOKUP(A2121,'Medical Examinations'!A2121:J4455,6,FALSE)</f>
        <v>No</v>
      </c>
      <c r="F2121" s="41" t="str">
        <f>VLOOKUP(A2121,'Medical Examinations'!A2121:J4455,7,FALSE)</f>
        <v>Yes</v>
      </c>
      <c r="G2121" s="41" t="str">
        <f>VLOOKUP(A2121,'Medical Examinations'!A2121:J4455,8,FALSE)</f>
        <v>No</v>
      </c>
      <c r="H2121" s="41">
        <f>VLOOKUP(A2121,'Medical Examinations'!A2121:J4455,9,FALSE)</f>
        <v>1</v>
      </c>
      <c r="I2121" s="41" t="str">
        <f>VLOOKUP(A2121,'Medical Examinations'!A2121:J4455,10,FALSE)</f>
        <v>No</v>
      </c>
      <c r="J2121" s="41" t="str">
        <f>VLOOKUP(A2121,'Medical Examinations'!A2121:J4455,3,FALSE)</f>
        <v>Obesity</v>
      </c>
      <c r="K2121" s="41" t="str">
        <f>VLOOKUP(A2121,'Medical Examinations'!A2121:J4455,5,FALSE)</f>
        <v>Normal</v>
      </c>
      <c r="L2121" s="42">
        <f>VLOOKUP(Healthcare!A2121,'Hospitalisation Details'!A2121:L4463,6,FALSE)</f>
        <v>36761</v>
      </c>
      <c r="M2121" s="43">
        <f>VLOOKUP(A2121,'Hospitalisation Details'!A2121:L4463,9,FALSE)</f>
        <v>2166.73</v>
      </c>
      <c r="N2121" s="40" t="str">
        <f>VLOOKUP(Healthcare!A2121,'Hospitalisation Details'!A2121:L4463,10,FALSE)</f>
        <v>tier - 2</v>
      </c>
      <c r="O2121" s="41" t="str">
        <f>VLOOKUP(A2121,'Hospitalisation Details'!A2120:L4463,11,FALSE)</f>
        <v>tier - 2</v>
      </c>
      <c r="P2121" s="41" t="str">
        <f>VLOOKUP(A2121,'Hospitalisation Details'!A2120:L4463,12)</f>
        <v>R1011</v>
      </c>
      <c r="Q2121" s="44">
        <f ca="1">VLOOKUP(A2121,'Hospitalisation Details'!A2120:L4463,7,FALSE)</f>
        <v>26</v>
      </c>
    </row>
    <row r="2122" spans="1:17" ht="15.5" x14ac:dyDescent="0.35">
      <c r="A2122" s="29" t="s">
        <v>238</v>
      </c>
      <c r="B2122" s="30" t="str">
        <f>VLOOKUP(A2122,'Customer Names'!A2122:E4456,3,FALSE)</f>
        <v>Rusk</v>
      </c>
      <c r="C2122" s="31">
        <f>VLOOKUP(A2122,'Medical Examinations'!A2122:J4456,2,FALSE)</f>
        <v>28.82</v>
      </c>
      <c r="D2122" s="30">
        <f>VLOOKUP(A2122,'Medical Examinations'!A2122:J4456,4,FALSE)</f>
        <v>5.59</v>
      </c>
      <c r="E2122" s="32" t="str">
        <f>VLOOKUP(A2122,'Medical Examinations'!A2122:J4456,6,FALSE)</f>
        <v>No</v>
      </c>
      <c r="F2122" s="33" t="str">
        <f>VLOOKUP(A2122,'Medical Examinations'!A2122:J4456,7,FALSE)</f>
        <v>Yes</v>
      </c>
      <c r="G2122" s="33" t="str">
        <f>VLOOKUP(A2122,'Medical Examinations'!A2122:J4456,8,FALSE)</f>
        <v>No</v>
      </c>
      <c r="H2122" s="33">
        <f>VLOOKUP(A2122,'Medical Examinations'!A2122:J4456,9,FALSE)</f>
        <v>1</v>
      </c>
      <c r="I2122" s="33" t="str">
        <f>VLOOKUP(A2122,'Medical Examinations'!A2122:J4456,10,FALSE)</f>
        <v>No</v>
      </c>
      <c r="J2122" s="33" t="str">
        <f>VLOOKUP(A2122,'Medical Examinations'!A2122:J4456,3,FALSE)</f>
        <v>Overweight</v>
      </c>
      <c r="K2122" s="33" t="str">
        <f>VLOOKUP(A2122,'Medical Examinations'!A2122:J4456,5,FALSE)</f>
        <v>Normal</v>
      </c>
      <c r="L2122" s="34">
        <f>VLOOKUP(Healthcare!A2122,'Hospitalisation Details'!A2122:L4464,6,FALSE)</f>
        <v>36870</v>
      </c>
      <c r="M2122" s="35">
        <f>VLOOKUP(A2122,'Hospitalisation Details'!A2122:L4464,9,FALSE)</f>
        <v>2156.75</v>
      </c>
      <c r="N2122" s="32" t="str">
        <f>VLOOKUP(Healthcare!A2122,'Hospitalisation Details'!A2122:L4464,10,FALSE)</f>
        <v>tier - 2</v>
      </c>
      <c r="O2122" s="33" t="str">
        <f>VLOOKUP(A2122,'Hospitalisation Details'!A2121:L4464,11,FALSE)</f>
        <v>tier - 2</v>
      </c>
      <c r="P2122" s="33" t="str">
        <f>VLOOKUP(A2122,'Hospitalisation Details'!A2121:L4464,12)</f>
        <v>R1013</v>
      </c>
      <c r="Q2122" s="36">
        <f ca="1">VLOOKUP(A2122,'Hospitalisation Details'!A2121:L4464,7,FALSE)</f>
        <v>25</v>
      </c>
    </row>
    <row r="2123" spans="1:17" ht="15.5" x14ac:dyDescent="0.35">
      <c r="A2123" s="37" t="s">
        <v>237</v>
      </c>
      <c r="B2123" s="38" t="str">
        <f>VLOOKUP(A2123,'Customer Names'!A2123:E4457,3,FALSE)</f>
        <v>Gersbach</v>
      </c>
      <c r="C2123" s="39">
        <f>VLOOKUP(A2123,'Medical Examinations'!A2123:J4457,2,FALSE)</f>
        <v>28.05</v>
      </c>
      <c r="D2123" s="38">
        <f>VLOOKUP(A2123,'Medical Examinations'!A2123:J4457,4,FALSE)</f>
        <v>6.2</v>
      </c>
      <c r="E2123" s="40" t="str">
        <f>VLOOKUP(A2123,'Medical Examinations'!A2123:J4457,6,FALSE)</f>
        <v>No</v>
      </c>
      <c r="F2123" s="41" t="str">
        <f>VLOOKUP(A2123,'Medical Examinations'!A2123:J4457,7,FALSE)</f>
        <v>Yes</v>
      </c>
      <c r="G2123" s="41" t="str">
        <f>VLOOKUP(A2123,'Medical Examinations'!A2123:J4457,8,FALSE)</f>
        <v>No</v>
      </c>
      <c r="H2123" s="41">
        <f>VLOOKUP(A2123,'Medical Examinations'!A2123:J4457,9,FALSE)</f>
        <v>1</v>
      </c>
      <c r="I2123" s="41" t="str">
        <f>VLOOKUP(A2123,'Medical Examinations'!A2123:J4457,10,FALSE)</f>
        <v>No</v>
      </c>
      <c r="J2123" s="41" t="str">
        <f>VLOOKUP(A2123,'Medical Examinations'!A2123:J4457,3,FALSE)</f>
        <v>Overweight</v>
      </c>
      <c r="K2123" s="41" t="str">
        <f>VLOOKUP(A2123,'Medical Examinations'!A2123:J4457,5,FALSE)</f>
        <v>Prediabetese</v>
      </c>
      <c r="L2123" s="42">
        <f>VLOOKUP(Healthcare!A2123,'Hospitalisation Details'!A2123:L4465,6,FALSE)</f>
        <v>36859</v>
      </c>
      <c r="M2123" s="43">
        <f>VLOOKUP(A2123,'Hospitalisation Details'!A2123:L4465,9,FALSE)</f>
        <v>2155.6799999999998</v>
      </c>
      <c r="N2123" s="40" t="str">
        <f>VLOOKUP(Healthcare!A2123,'Hospitalisation Details'!A2123:L4465,10,FALSE)</f>
        <v>tier - 2</v>
      </c>
      <c r="O2123" s="41" t="str">
        <f>VLOOKUP(A2123,'Hospitalisation Details'!A2122:L4465,11,FALSE)</f>
        <v>tier - 3</v>
      </c>
      <c r="P2123" s="41" t="str">
        <f>VLOOKUP(A2123,'Hospitalisation Details'!A2122:L4465,12)</f>
        <v>R1013</v>
      </c>
      <c r="Q2123" s="44">
        <f ca="1">VLOOKUP(A2123,'Hospitalisation Details'!A2122:L4465,7,FALSE)</f>
        <v>25</v>
      </c>
    </row>
    <row r="2124" spans="1:17" ht="15.5" x14ac:dyDescent="0.35">
      <c r="A2124" s="29" t="s">
        <v>236</v>
      </c>
      <c r="B2124" s="30" t="str">
        <f>VLOOKUP(A2124,'Customer Names'!A2124:E4458,3,FALSE)</f>
        <v>Taylor-Watson</v>
      </c>
      <c r="C2124" s="31">
        <f>VLOOKUP(A2124,'Medical Examinations'!A2124:J4458,2,FALSE)</f>
        <v>27.1</v>
      </c>
      <c r="D2124" s="30">
        <f>VLOOKUP(A2124,'Medical Examinations'!A2124:J4458,4,FALSE)</f>
        <v>4.45</v>
      </c>
      <c r="E2124" s="32" t="str">
        <f>VLOOKUP(A2124,'Medical Examinations'!A2124:J4458,6,FALSE)</f>
        <v>No</v>
      </c>
      <c r="F2124" s="33" t="str">
        <f>VLOOKUP(A2124,'Medical Examinations'!A2124:J4458,7,FALSE)</f>
        <v>Yes</v>
      </c>
      <c r="G2124" s="33" t="str">
        <f>VLOOKUP(A2124,'Medical Examinations'!A2124:J4458,8,FALSE)</f>
        <v>No</v>
      </c>
      <c r="H2124" s="33">
        <f>VLOOKUP(A2124,'Medical Examinations'!A2124:J4458,9,FALSE)</f>
        <v>1</v>
      </c>
      <c r="I2124" s="33" t="str">
        <f>VLOOKUP(A2124,'Medical Examinations'!A2124:J4458,10,FALSE)</f>
        <v>No</v>
      </c>
      <c r="J2124" s="33" t="str">
        <f>VLOOKUP(A2124,'Medical Examinations'!A2124:J4458,3,FALSE)</f>
        <v>Overweight</v>
      </c>
      <c r="K2124" s="33" t="str">
        <f>VLOOKUP(A2124,'Medical Examinations'!A2124:J4458,5,FALSE)</f>
        <v>Normal</v>
      </c>
      <c r="L2124" s="34">
        <f>VLOOKUP(Healthcare!A2124,'Hospitalisation Details'!A2124:L4466,6,FALSE)</f>
        <v>36821</v>
      </c>
      <c r="M2124" s="35">
        <f>VLOOKUP(A2124,'Hospitalisation Details'!A2124:L4466,9,FALSE)</f>
        <v>2154.36</v>
      </c>
      <c r="N2124" s="32" t="str">
        <f>VLOOKUP(Healthcare!A2124,'Hospitalisation Details'!A2124:L4466,10,FALSE)</f>
        <v>tier - 2</v>
      </c>
      <c r="O2124" s="33" t="str">
        <f>VLOOKUP(A2124,'Hospitalisation Details'!A2123:L4466,11,FALSE)</f>
        <v>tier - 2</v>
      </c>
      <c r="P2124" s="33" t="str">
        <f>VLOOKUP(A2124,'Hospitalisation Details'!A2123:L4466,12)</f>
        <v>R1011</v>
      </c>
      <c r="Q2124" s="36">
        <f ca="1">VLOOKUP(A2124,'Hospitalisation Details'!A2123:L4466,7,FALSE)</f>
        <v>25</v>
      </c>
    </row>
    <row r="2125" spans="1:17" ht="15.5" x14ac:dyDescent="0.35">
      <c r="A2125" s="37" t="s">
        <v>235</v>
      </c>
      <c r="B2125" s="38" t="str">
        <f>VLOOKUP(A2125,'Customer Names'!A2125:E4459,3,FALSE)</f>
        <v>Crawford</v>
      </c>
      <c r="C2125" s="39">
        <f>VLOOKUP(A2125,'Medical Examinations'!A2125:J4459,2,FALSE)</f>
        <v>24.3</v>
      </c>
      <c r="D2125" s="38">
        <f>VLOOKUP(A2125,'Medical Examinations'!A2125:J4459,4,FALSE)</f>
        <v>6.1</v>
      </c>
      <c r="E2125" s="40" t="str">
        <f>VLOOKUP(A2125,'Medical Examinations'!A2125:J4459,6,FALSE)</f>
        <v>Yes</v>
      </c>
      <c r="F2125" s="41" t="str">
        <f>VLOOKUP(A2125,'Medical Examinations'!A2125:J4459,7,FALSE)</f>
        <v>Yes</v>
      </c>
      <c r="G2125" s="41" t="str">
        <f>VLOOKUP(A2125,'Medical Examinations'!A2125:J4459,8,FALSE)</f>
        <v>No</v>
      </c>
      <c r="H2125" s="41">
        <f>VLOOKUP(A2125,'Medical Examinations'!A2125:J4459,9,FALSE)</f>
        <v>1</v>
      </c>
      <c r="I2125" s="41" t="str">
        <f>VLOOKUP(A2125,'Medical Examinations'!A2125:J4459,10,FALSE)</f>
        <v>No</v>
      </c>
      <c r="J2125" s="41" t="str">
        <f>VLOOKUP(A2125,'Medical Examinations'!A2125:J4459,3,FALSE)</f>
        <v>Normal weight</v>
      </c>
      <c r="K2125" s="41" t="str">
        <f>VLOOKUP(A2125,'Medical Examinations'!A2125:J4459,5,FALSE)</f>
        <v>Prediabetese</v>
      </c>
      <c r="L2125" s="42">
        <f>VLOOKUP(Healthcare!A2125,'Hospitalisation Details'!A2125:L4467,6,FALSE)</f>
        <v>36887</v>
      </c>
      <c r="M2125" s="43">
        <f>VLOOKUP(A2125,'Hospitalisation Details'!A2125:L4467,9,FALSE)</f>
        <v>2150.4699999999998</v>
      </c>
      <c r="N2125" s="40" t="str">
        <f>VLOOKUP(Healthcare!A2125,'Hospitalisation Details'!A2125:L4467,10,FALSE)</f>
        <v>tier - 2</v>
      </c>
      <c r="O2125" s="41" t="str">
        <f>VLOOKUP(A2125,'Hospitalisation Details'!A2124:L4467,11,FALSE)</f>
        <v>tier - 3</v>
      </c>
      <c r="P2125" s="41" t="str">
        <f>VLOOKUP(A2125,'Hospitalisation Details'!A2124:L4467,12)</f>
        <v>R1011</v>
      </c>
      <c r="Q2125" s="44">
        <f ca="1">VLOOKUP(A2125,'Hospitalisation Details'!A2124:L4467,7,FALSE)</f>
        <v>25</v>
      </c>
    </row>
    <row r="2126" spans="1:17" ht="15.5" x14ac:dyDescent="0.35">
      <c r="A2126" s="29" t="s">
        <v>234</v>
      </c>
      <c r="B2126" s="30" t="str">
        <f>VLOOKUP(A2126,'Customer Names'!A2126:E4460,3,FALSE)</f>
        <v>Levitsky</v>
      </c>
      <c r="C2126" s="31">
        <f>VLOOKUP(A2126,'Medical Examinations'!A2126:J4460,2,FALSE)</f>
        <v>30.72</v>
      </c>
      <c r="D2126" s="30">
        <f>VLOOKUP(A2126,'Medical Examinations'!A2126:J4460,4,FALSE)</f>
        <v>6.06</v>
      </c>
      <c r="E2126" s="32" t="str">
        <f>VLOOKUP(A2126,'Medical Examinations'!A2126:J4460,6,FALSE)</f>
        <v>No</v>
      </c>
      <c r="F2126" s="33" t="str">
        <f>VLOOKUP(A2126,'Medical Examinations'!A2126:J4460,7,FALSE)</f>
        <v>Yes</v>
      </c>
      <c r="G2126" s="33" t="str">
        <f>VLOOKUP(A2126,'Medical Examinations'!A2126:J4460,8,FALSE)</f>
        <v>No</v>
      </c>
      <c r="H2126" s="33">
        <f>VLOOKUP(A2126,'Medical Examinations'!A2126:J4460,9,FALSE)</f>
        <v>1</v>
      </c>
      <c r="I2126" s="33" t="str">
        <f>VLOOKUP(A2126,'Medical Examinations'!A2126:J4460,10,FALSE)</f>
        <v>No</v>
      </c>
      <c r="J2126" s="33" t="str">
        <f>VLOOKUP(A2126,'Medical Examinations'!A2126:J4460,3,FALSE)</f>
        <v>Obesity</v>
      </c>
      <c r="K2126" s="33" t="str">
        <f>VLOOKUP(A2126,'Medical Examinations'!A2126:J4460,5,FALSE)</f>
        <v>Prediabetese</v>
      </c>
      <c r="L2126" s="34">
        <f>VLOOKUP(Healthcare!A2126,'Hospitalisation Details'!A2126:L4468,6,FALSE)</f>
        <v>38264</v>
      </c>
      <c r="M2126" s="35">
        <f>VLOOKUP(A2126,'Hospitalisation Details'!A2126:L4468,9,FALSE)</f>
        <v>2144.85</v>
      </c>
      <c r="N2126" s="32" t="str">
        <f>VLOOKUP(Healthcare!A2126,'Hospitalisation Details'!A2126:L4468,10,FALSE)</f>
        <v>tier - 2</v>
      </c>
      <c r="O2126" s="33" t="str">
        <f>VLOOKUP(A2126,'Hospitalisation Details'!A2125:L4468,11,FALSE)</f>
        <v>tier - 1</v>
      </c>
      <c r="P2126" s="33" t="str">
        <f>VLOOKUP(A2126,'Hospitalisation Details'!A2125:L4468,12)</f>
        <v>R1011</v>
      </c>
      <c r="Q2126" s="36">
        <f ca="1">VLOOKUP(A2126,'Hospitalisation Details'!A2125:L4468,7,FALSE)</f>
        <v>21</v>
      </c>
    </row>
    <row r="2127" spans="1:17" ht="15.5" x14ac:dyDescent="0.35">
      <c r="A2127" s="37" t="s">
        <v>233</v>
      </c>
      <c r="B2127" s="38" t="str">
        <f>VLOOKUP(A2127,'Customer Names'!A2127:E4461,3,FALSE)</f>
        <v>Carroll</v>
      </c>
      <c r="C2127" s="39">
        <f>VLOOKUP(A2127,'Medical Examinations'!A2127:J4461,2,FALSE)</f>
        <v>37.43</v>
      </c>
      <c r="D2127" s="38">
        <f>VLOOKUP(A2127,'Medical Examinations'!A2127:J4461,4,FALSE)</f>
        <v>4.5599999999999996</v>
      </c>
      <c r="E2127" s="40" t="str">
        <f>VLOOKUP(A2127,'Medical Examinations'!A2127:J4461,6,FALSE)</f>
        <v>No</v>
      </c>
      <c r="F2127" s="41" t="str">
        <f>VLOOKUP(A2127,'Medical Examinations'!A2127:J4461,7,FALSE)</f>
        <v>No</v>
      </c>
      <c r="G2127" s="41" t="str">
        <f>VLOOKUP(A2127,'Medical Examinations'!A2127:J4461,8,FALSE)</f>
        <v>Yes</v>
      </c>
      <c r="H2127" s="41">
        <f>VLOOKUP(A2127,'Medical Examinations'!A2127:J4461,9,FALSE)</f>
        <v>1</v>
      </c>
      <c r="I2127" s="41" t="str">
        <f>VLOOKUP(A2127,'Medical Examinations'!A2127:J4461,10,FALSE)</f>
        <v>No</v>
      </c>
      <c r="J2127" s="41" t="str">
        <f>VLOOKUP(A2127,'Medical Examinations'!A2127:J4461,3,FALSE)</f>
        <v>Obesity</v>
      </c>
      <c r="K2127" s="41" t="str">
        <f>VLOOKUP(A2127,'Medical Examinations'!A2127:J4461,5,FALSE)</f>
        <v>Normal</v>
      </c>
      <c r="L2127" s="42">
        <f>VLOOKUP(Healthcare!A2127,'Hospitalisation Details'!A2127:L4469,6,FALSE)</f>
        <v>37852</v>
      </c>
      <c r="M2127" s="43">
        <f>VLOOKUP(A2127,'Hospitalisation Details'!A2127:L4469,9,FALSE)</f>
        <v>2138.0700000000002</v>
      </c>
      <c r="N2127" s="40" t="str">
        <f>VLOOKUP(Healthcare!A2127,'Hospitalisation Details'!A2127:L4469,10,FALSE)</f>
        <v>tier - 2</v>
      </c>
      <c r="O2127" s="41" t="str">
        <f>VLOOKUP(A2127,'Hospitalisation Details'!A2126:L4469,11,FALSE)</f>
        <v>tier - 1</v>
      </c>
      <c r="P2127" s="41" t="str">
        <f>VLOOKUP(A2127,'Hospitalisation Details'!A2126:L4469,12)</f>
        <v>R1012</v>
      </c>
      <c r="Q2127" s="44">
        <f ca="1">VLOOKUP(A2127,'Hospitalisation Details'!A2126:L4469,7,FALSE)</f>
        <v>23</v>
      </c>
    </row>
    <row r="2128" spans="1:17" ht="15.5" x14ac:dyDescent="0.35">
      <c r="A2128" s="29" t="s">
        <v>232</v>
      </c>
      <c r="B2128" s="30" t="str">
        <f>VLOOKUP(A2128,'Customer Names'!A2128:E4462,3,FALSE)</f>
        <v>Campos</v>
      </c>
      <c r="C2128" s="31">
        <f>VLOOKUP(A2128,'Medical Examinations'!A2128:J4462,2,FALSE)</f>
        <v>25.74</v>
      </c>
      <c r="D2128" s="30">
        <f>VLOOKUP(A2128,'Medical Examinations'!A2128:J4462,4,FALSE)</f>
        <v>6.41</v>
      </c>
      <c r="E2128" s="32" t="str">
        <f>VLOOKUP(A2128,'Medical Examinations'!A2128:J4462,6,FALSE)</f>
        <v>Yes</v>
      </c>
      <c r="F2128" s="33" t="str">
        <f>VLOOKUP(A2128,'Medical Examinations'!A2128:J4462,7,FALSE)</f>
        <v>No</v>
      </c>
      <c r="G2128" s="33" t="str">
        <f>VLOOKUP(A2128,'Medical Examinations'!A2128:J4462,8,FALSE)</f>
        <v>Yes</v>
      </c>
      <c r="H2128" s="33">
        <f>VLOOKUP(A2128,'Medical Examinations'!A2128:J4462,9,FALSE)</f>
        <v>1</v>
      </c>
      <c r="I2128" s="33" t="str">
        <f>VLOOKUP(A2128,'Medical Examinations'!A2128:J4462,10,FALSE)</f>
        <v>No</v>
      </c>
      <c r="J2128" s="33" t="str">
        <f>VLOOKUP(A2128,'Medical Examinations'!A2128:J4462,3,FALSE)</f>
        <v>Overweight</v>
      </c>
      <c r="K2128" s="33" t="str">
        <f>VLOOKUP(A2128,'Medical Examinations'!A2128:J4462,5,FALSE)</f>
        <v>Diabetese</v>
      </c>
      <c r="L2128" s="34">
        <f>VLOOKUP(Healthcare!A2128,'Hospitalisation Details'!A2128:L4470,6,FALSE)</f>
        <v>35676</v>
      </c>
      <c r="M2128" s="35">
        <f>VLOOKUP(A2128,'Hospitalisation Details'!A2128:L4470,9,FALSE)</f>
        <v>2137.65</v>
      </c>
      <c r="N2128" s="32" t="str">
        <f>VLOOKUP(Healthcare!A2128,'Hospitalisation Details'!A2128:L4470,10,FALSE)</f>
        <v>tier - 3</v>
      </c>
      <c r="O2128" s="33" t="str">
        <f>VLOOKUP(A2128,'Hospitalisation Details'!A2127:L4470,11,FALSE)</f>
        <v>tier - 1</v>
      </c>
      <c r="P2128" s="33" t="str">
        <f>VLOOKUP(A2128,'Hospitalisation Details'!A2127:L4470,12)</f>
        <v>R1013</v>
      </c>
      <c r="Q2128" s="36">
        <f ca="1">VLOOKUP(A2128,'Hospitalisation Details'!A2127:L4470,7,FALSE)</f>
        <v>29</v>
      </c>
    </row>
    <row r="2129" spans="1:17" ht="15.5" x14ac:dyDescent="0.35">
      <c r="A2129" s="37" t="s">
        <v>231</v>
      </c>
      <c r="B2129" s="38" t="str">
        <f>VLOOKUP(A2129,'Customer Names'!A2129:E4463,3,FALSE)</f>
        <v>Flajslik</v>
      </c>
      <c r="C2129" s="39">
        <f>VLOOKUP(A2129,'Medical Examinations'!A2129:J4463,2,FALSE)</f>
        <v>36.575000000000003</v>
      </c>
      <c r="D2129" s="38">
        <f>VLOOKUP(A2129,'Medical Examinations'!A2129:J4463,4,FALSE)</f>
        <v>5.57</v>
      </c>
      <c r="E2129" s="40" t="str">
        <f>VLOOKUP(A2129,'Medical Examinations'!A2129:J4463,6,FALSE)</f>
        <v>No</v>
      </c>
      <c r="F2129" s="41" t="str">
        <f>VLOOKUP(A2129,'Medical Examinations'!A2129:J4463,7,FALSE)</f>
        <v>No</v>
      </c>
      <c r="G2129" s="41" t="str">
        <f>VLOOKUP(A2129,'Medical Examinations'!A2129:J4463,8,FALSE)</f>
        <v>Yes</v>
      </c>
      <c r="H2129" s="41">
        <f>VLOOKUP(A2129,'Medical Examinations'!A2129:J4463,9,FALSE)</f>
        <v>1</v>
      </c>
      <c r="I2129" s="41" t="str">
        <f>VLOOKUP(A2129,'Medical Examinations'!A2129:J4463,10,FALSE)</f>
        <v>No</v>
      </c>
      <c r="J2129" s="41" t="str">
        <f>VLOOKUP(A2129,'Medical Examinations'!A2129:J4463,3,FALSE)</f>
        <v>Obesity</v>
      </c>
      <c r="K2129" s="41" t="str">
        <f>VLOOKUP(A2129,'Medical Examinations'!A2129:J4463,5,FALSE)</f>
        <v>Normal</v>
      </c>
      <c r="L2129" s="42">
        <f>VLOOKUP(Healthcare!A2129,'Hospitalisation Details'!A2129:L4471,6,FALSE)</f>
        <v>37890</v>
      </c>
      <c r="M2129" s="43">
        <f>VLOOKUP(A2129,'Hospitalisation Details'!A2129:L4471,9,FALSE)</f>
        <v>2136.88</v>
      </c>
      <c r="N2129" s="40" t="str">
        <f>VLOOKUP(Healthcare!A2129,'Hospitalisation Details'!A2129:L4471,10,FALSE)</f>
        <v>tier - 2</v>
      </c>
      <c r="O2129" s="41" t="str">
        <f>VLOOKUP(A2129,'Hospitalisation Details'!A2128:L4471,11,FALSE)</f>
        <v>tier - 2</v>
      </c>
      <c r="P2129" s="41" t="str">
        <f>VLOOKUP(A2129,'Hospitalisation Details'!A2128:L4471,12)</f>
        <v>R1012</v>
      </c>
      <c r="Q2129" s="44">
        <f ca="1">VLOOKUP(A2129,'Hospitalisation Details'!A2128:L4471,7,FALSE)</f>
        <v>22</v>
      </c>
    </row>
    <row r="2130" spans="1:17" ht="15.5" x14ac:dyDescent="0.35">
      <c r="A2130" s="29" t="s">
        <v>230</v>
      </c>
      <c r="B2130" s="30" t="str">
        <f>VLOOKUP(A2130,'Customer Names'!A2130:E4464,3,FALSE)</f>
        <v>Chua</v>
      </c>
      <c r="C2130" s="31">
        <f>VLOOKUP(A2130,'Medical Examinations'!A2130:J4464,2,FALSE)</f>
        <v>35.15</v>
      </c>
      <c r="D2130" s="30">
        <f>VLOOKUP(A2130,'Medical Examinations'!A2130:J4464,4,FALSE)</f>
        <v>5.47</v>
      </c>
      <c r="E2130" s="32" t="str">
        <f>VLOOKUP(A2130,'Medical Examinations'!A2130:J4464,6,FALSE)</f>
        <v>No</v>
      </c>
      <c r="F2130" s="33" t="str">
        <f>VLOOKUP(A2130,'Medical Examinations'!A2130:J4464,7,FALSE)</f>
        <v>No</v>
      </c>
      <c r="G2130" s="33" t="str">
        <f>VLOOKUP(A2130,'Medical Examinations'!A2130:J4464,8,FALSE)</f>
        <v>Yes</v>
      </c>
      <c r="H2130" s="33">
        <f>VLOOKUP(A2130,'Medical Examinations'!A2130:J4464,9,FALSE)</f>
        <v>1</v>
      </c>
      <c r="I2130" s="33" t="str">
        <f>VLOOKUP(A2130,'Medical Examinations'!A2130:J4464,10,FALSE)</f>
        <v>No</v>
      </c>
      <c r="J2130" s="33" t="str">
        <f>VLOOKUP(A2130,'Medical Examinations'!A2130:J4464,3,FALSE)</f>
        <v>Obesity</v>
      </c>
      <c r="K2130" s="33" t="str">
        <f>VLOOKUP(A2130,'Medical Examinations'!A2130:J4464,5,FALSE)</f>
        <v>Normal</v>
      </c>
      <c r="L2130" s="34">
        <f>VLOOKUP(Healthcare!A2130,'Hospitalisation Details'!A2130:L4472,6,FALSE)</f>
        <v>37865</v>
      </c>
      <c r="M2130" s="35">
        <f>VLOOKUP(A2130,'Hospitalisation Details'!A2130:L4472,9,FALSE)</f>
        <v>2134.9</v>
      </c>
      <c r="N2130" s="32" t="str">
        <f>VLOOKUP(Healthcare!A2130,'Hospitalisation Details'!A2130:L4472,10,FALSE)</f>
        <v>tier - 2</v>
      </c>
      <c r="O2130" s="33" t="str">
        <f>VLOOKUP(A2130,'Hospitalisation Details'!A2129:L4472,11,FALSE)</f>
        <v>tier - 3</v>
      </c>
      <c r="P2130" s="33" t="str">
        <f>VLOOKUP(A2130,'Hospitalisation Details'!A2129:L4472,12)</f>
        <v>R1012</v>
      </c>
      <c r="Q2130" s="36">
        <f ca="1">VLOOKUP(A2130,'Hospitalisation Details'!A2129:L4472,7,FALSE)</f>
        <v>23</v>
      </c>
    </row>
    <row r="2131" spans="1:17" ht="15.5" x14ac:dyDescent="0.35">
      <c r="A2131" s="37" t="s">
        <v>229</v>
      </c>
      <c r="B2131" s="38" t="str">
        <f>VLOOKUP(A2131,'Customer Names'!A2131:E4465,3,FALSE)</f>
        <v>Wiltse</v>
      </c>
      <c r="C2131" s="39">
        <f>VLOOKUP(A2131,'Medical Examinations'!A2131:J4465,2,FALSE)</f>
        <v>32.11</v>
      </c>
      <c r="D2131" s="38">
        <f>VLOOKUP(A2131,'Medical Examinations'!A2131:J4465,4,FALSE)</f>
        <v>4.43</v>
      </c>
      <c r="E2131" s="40" t="str">
        <f>VLOOKUP(A2131,'Medical Examinations'!A2131:J4465,6,FALSE)</f>
        <v>No</v>
      </c>
      <c r="F2131" s="41" t="str">
        <f>VLOOKUP(A2131,'Medical Examinations'!A2131:J4465,7,FALSE)</f>
        <v>No</v>
      </c>
      <c r="G2131" s="41" t="str">
        <f>VLOOKUP(A2131,'Medical Examinations'!A2131:J4465,8,FALSE)</f>
        <v>Yes</v>
      </c>
      <c r="H2131" s="41">
        <f>VLOOKUP(A2131,'Medical Examinations'!A2131:J4465,9,FALSE)</f>
        <v>1</v>
      </c>
      <c r="I2131" s="41" t="str">
        <f>VLOOKUP(A2131,'Medical Examinations'!A2131:J4465,10,FALSE)</f>
        <v>No</v>
      </c>
      <c r="J2131" s="41" t="str">
        <f>VLOOKUP(A2131,'Medical Examinations'!A2131:J4465,3,FALSE)</f>
        <v>Obesity</v>
      </c>
      <c r="K2131" s="41" t="str">
        <f>VLOOKUP(A2131,'Medical Examinations'!A2131:J4465,5,FALSE)</f>
        <v>Normal</v>
      </c>
      <c r="L2131" s="42">
        <f>VLOOKUP(Healthcare!A2131,'Hospitalisation Details'!A2131:L4473,6,FALSE)</f>
        <v>37977</v>
      </c>
      <c r="M2131" s="43">
        <f>VLOOKUP(A2131,'Hospitalisation Details'!A2131:L4473,9,FALSE)</f>
        <v>2130.6799999999998</v>
      </c>
      <c r="N2131" s="40" t="str">
        <f>VLOOKUP(Healthcare!A2131,'Hospitalisation Details'!A2131:L4473,10,FALSE)</f>
        <v>tier - 2</v>
      </c>
      <c r="O2131" s="41" t="str">
        <f>VLOOKUP(A2131,'Hospitalisation Details'!A2130:L4473,11,FALSE)</f>
        <v>tier - 3</v>
      </c>
      <c r="P2131" s="41" t="str">
        <f>VLOOKUP(A2131,'Hospitalisation Details'!A2130:L4473,12)</f>
        <v>R1012</v>
      </c>
      <c r="Q2131" s="44">
        <f ca="1">VLOOKUP(A2131,'Hospitalisation Details'!A2130:L4473,7,FALSE)</f>
        <v>22</v>
      </c>
    </row>
    <row r="2132" spans="1:17" ht="15.5" x14ac:dyDescent="0.35">
      <c r="A2132" s="29" t="s">
        <v>228</v>
      </c>
      <c r="B2132" s="30" t="str">
        <f>VLOOKUP(A2132,'Customer Names'!A2132:E4466,3,FALSE)</f>
        <v>Fisher</v>
      </c>
      <c r="C2132" s="31">
        <f>VLOOKUP(A2132,'Medical Examinations'!A2132:J4466,2,FALSE)</f>
        <v>30.495000000000001</v>
      </c>
      <c r="D2132" s="30">
        <f>VLOOKUP(A2132,'Medical Examinations'!A2132:J4466,4,FALSE)</f>
        <v>4.95</v>
      </c>
      <c r="E2132" s="32" t="str">
        <f>VLOOKUP(A2132,'Medical Examinations'!A2132:J4466,6,FALSE)</f>
        <v>No</v>
      </c>
      <c r="F2132" s="33" t="str">
        <f>VLOOKUP(A2132,'Medical Examinations'!A2132:J4466,7,FALSE)</f>
        <v>No</v>
      </c>
      <c r="G2132" s="33" t="str">
        <f>VLOOKUP(A2132,'Medical Examinations'!A2132:J4466,8,FALSE)</f>
        <v>Yes</v>
      </c>
      <c r="H2132" s="33">
        <f>VLOOKUP(A2132,'Medical Examinations'!A2132:J4466,9,FALSE)</f>
        <v>1</v>
      </c>
      <c r="I2132" s="33" t="str">
        <f>VLOOKUP(A2132,'Medical Examinations'!A2132:J4466,10,FALSE)</f>
        <v>No</v>
      </c>
      <c r="J2132" s="33" t="str">
        <f>VLOOKUP(A2132,'Medical Examinations'!A2132:J4466,3,FALSE)</f>
        <v>Obesity</v>
      </c>
      <c r="K2132" s="33" t="str">
        <f>VLOOKUP(A2132,'Medical Examinations'!A2132:J4466,5,FALSE)</f>
        <v>Normal</v>
      </c>
      <c r="L2132" s="34">
        <f>VLOOKUP(Healthcare!A2132,'Hospitalisation Details'!A2132:L4474,6,FALSE)</f>
        <v>37863</v>
      </c>
      <c r="M2132" s="35">
        <f>VLOOKUP(A2132,'Hospitalisation Details'!A2132:L4474,9,FALSE)</f>
        <v>2128.4299999999998</v>
      </c>
      <c r="N2132" s="32" t="str">
        <f>VLOOKUP(Healthcare!A2132,'Hospitalisation Details'!A2132:L4474,10,FALSE)</f>
        <v>tier - 2</v>
      </c>
      <c r="O2132" s="33" t="str">
        <f>VLOOKUP(A2132,'Hospitalisation Details'!A2131:L4474,11,FALSE)</f>
        <v>tier - 1</v>
      </c>
      <c r="P2132" s="33" t="str">
        <f>VLOOKUP(A2132,'Hospitalisation Details'!A2131:L4474,12)</f>
        <v>R1012</v>
      </c>
      <c r="Q2132" s="36">
        <f ca="1">VLOOKUP(A2132,'Hospitalisation Details'!A2131:L4474,7,FALSE)</f>
        <v>23</v>
      </c>
    </row>
    <row r="2133" spans="1:17" ht="15.5" x14ac:dyDescent="0.35">
      <c r="A2133" s="37" t="s">
        <v>227</v>
      </c>
      <c r="B2133" s="38" t="str">
        <f>VLOOKUP(A2133,'Customer Names'!A2133:E4467,3,FALSE)</f>
        <v>Wilzbacher</v>
      </c>
      <c r="C2133" s="39">
        <f>VLOOKUP(A2133,'Medical Examinations'!A2133:J4467,2,FALSE)</f>
        <v>29.24</v>
      </c>
      <c r="D2133" s="38">
        <f>VLOOKUP(A2133,'Medical Examinations'!A2133:J4467,4,FALSE)</f>
        <v>4.04</v>
      </c>
      <c r="E2133" s="40" t="str">
        <f>VLOOKUP(A2133,'Medical Examinations'!A2133:J4467,6,FALSE)</f>
        <v>No</v>
      </c>
      <c r="F2133" s="41" t="str">
        <f>VLOOKUP(A2133,'Medical Examinations'!A2133:J4467,7,FALSE)</f>
        <v>Yes</v>
      </c>
      <c r="G2133" s="41" t="str">
        <f>VLOOKUP(A2133,'Medical Examinations'!A2133:J4467,8,FALSE)</f>
        <v>No</v>
      </c>
      <c r="H2133" s="41">
        <f>VLOOKUP(A2133,'Medical Examinations'!A2133:J4467,9,FALSE)</f>
        <v>1</v>
      </c>
      <c r="I2133" s="41" t="str">
        <f>VLOOKUP(A2133,'Medical Examinations'!A2133:J4467,10,FALSE)</f>
        <v>No</v>
      </c>
      <c r="J2133" s="41" t="str">
        <f>VLOOKUP(A2133,'Medical Examinations'!A2133:J4467,3,FALSE)</f>
        <v>Overweight</v>
      </c>
      <c r="K2133" s="41" t="str">
        <f>VLOOKUP(A2133,'Medical Examinations'!A2133:J4467,5,FALSE)</f>
        <v>Normal</v>
      </c>
      <c r="L2133" s="42">
        <f>VLOOKUP(Healthcare!A2133,'Hospitalisation Details'!A2133:L4475,6,FALSE)</f>
        <v>38295</v>
      </c>
      <c r="M2133" s="43">
        <f>VLOOKUP(A2133,'Hospitalisation Details'!A2133:L4475,9,FALSE)</f>
        <v>2118.61</v>
      </c>
      <c r="N2133" s="40" t="str">
        <f>VLOOKUP(Healthcare!A2133,'Hospitalisation Details'!A2133:L4475,10,FALSE)</f>
        <v>tier - 2</v>
      </c>
      <c r="O2133" s="41" t="str">
        <f>VLOOKUP(A2133,'Hospitalisation Details'!A2132:L4475,11,FALSE)</f>
        <v>tier - 1</v>
      </c>
      <c r="P2133" s="41" t="str">
        <f>VLOOKUP(A2133,'Hospitalisation Details'!A2132:L4475,12)</f>
        <v>R1012</v>
      </c>
      <c r="Q2133" s="44">
        <f ca="1">VLOOKUP(A2133,'Hospitalisation Details'!A2132:L4475,7,FALSE)</f>
        <v>21</v>
      </c>
    </row>
    <row r="2134" spans="1:17" ht="15.5" x14ac:dyDescent="0.35">
      <c r="A2134" s="29" t="s">
        <v>226</v>
      </c>
      <c r="B2134" s="30" t="str">
        <f>VLOOKUP(A2134,'Customer Names'!A2134:E4468,3,FALSE)</f>
        <v>Thayer</v>
      </c>
      <c r="C2134" s="31">
        <f>VLOOKUP(A2134,'Medical Examinations'!A2134:J4468,2,FALSE)</f>
        <v>22.515000000000001</v>
      </c>
      <c r="D2134" s="30">
        <f>VLOOKUP(A2134,'Medical Examinations'!A2134:J4468,4,FALSE)</f>
        <v>5.93</v>
      </c>
      <c r="E2134" s="32" t="str">
        <f>VLOOKUP(A2134,'Medical Examinations'!A2134:J4468,6,FALSE)</f>
        <v>No</v>
      </c>
      <c r="F2134" s="33" t="str">
        <f>VLOOKUP(A2134,'Medical Examinations'!A2134:J4468,7,FALSE)</f>
        <v>No</v>
      </c>
      <c r="G2134" s="33" t="str">
        <f>VLOOKUP(A2134,'Medical Examinations'!A2134:J4468,8,FALSE)</f>
        <v>Yes</v>
      </c>
      <c r="H2134" s="33">
        <f>VLOOKUP(A2134,'Medical Examinations'!A2134:J4468,9,FALSE)</f>
        <v>1</v>
      </c>
      <c r="I2134" s="33" t="str">
        <f>VLOOKUP(A2134,'Medical Examinations'!A2134:J4468,10,FALSE)</f>
        <v>No</v>
      </c>
      <c r="J2134" s="33" t="str">
        <f>VLOOKUP(A2134,'Medical Examinations'!A2134:J4468,3,FALSE)</f>
        <v>Normal weight</v>
      </c>
      <c r="K2134" s="33" t="str">
        <f>VLOOKUP(A2134,'Medical Examinations'!A2134:J4468,5,FALSE)</f>
        <v>Prediabetese</v>
      </c>
      <c r="L2134" s="34">
        <f>VLOOKUP(Healthcare!A2134,'Hospitalisation Details'!A2134:L4476,6,FALSE)</f>
        <v>37894</v>
      </c>
      <c r="M2134" s="35">
        <f>VLOOKUP(A2134,'Hospitalisation Details'!A2134:L4476,9,FALSE)</f>
        <v>2117.34</v>
      </c>
      <c r="N2134" s="32" t="str">
        <f>VLOOKUP(Healthcare!A2134,'Hospitalisation Details'!A2134:L4476,10,FALSE)</f>
        <v>tier - 2</v>
      </c>
      <c r="O2134" s="33" t="str">
        <f>VLOOKUP(A2134,'Hospitalisation Details'!A2133:L4476,11,FALSE)</f>
        <v>tier - 3</v>
      </c>
      <c r="P2134" s="33" t="str">
        <f>VLOOKUP(A2134,'Hospitalisation Details'!A2133:L4476,12)</f>
        <v>R1012</v>
      </c>
      <c r="Q2134" s="36">
        <f ca="1">VLOOKUP(A2134,'Hospitalisation Details'!A2133:L4476,7,FALSE)</f>
        <v>22</v>
      </c>
    </row>
    <row r="2135" spans="1:17" ht="15.5" x14ac:dyDescent="0.35">
      <c r="A2135" s="37" t="s">
        <v>225</v>
      </c>
      <c r="B2135" s="38" t="str">
        <f>VLOOKUP(A2135,'Customer Names'!A2135:E4469,3,FALSE)</f>
        <v>Brosseau</v>
      </c>
      <c r="C2135" s="39">
        <f>VLOOKUP(A2135,'Medical Examinations'!A2135:J4469,2,FALSE)</f>
        <v>15.65</v>
      </c>
      <c r="D2135" s="38">
        <f>VLOOKUP(A2135,'Medical Examinations'!A2135:J4469,4,FALSE)</f>
        <v>4.2300000000000004</v>
      </c>
      <c r="E2135" s="40" t="str">
        <f>VLOOKUP(A2135,'Medical Examinations'!A2135:J4469,6,FALSE)</f>
        <v>No</v>
      </c>
      <c r="F2135" s="41" t="str">
        <f>VLOOKUP(A2135,'Medical Examinations'!A2135:J4469,7,FALSE)</f>
        <v>No</v>
      </c>
      <c r="G2135" s="41" t="str">
        <f>VLOOKUP(A2135,'Medical Examinations'!A2135:J4469,8,FALSE)</f>
        <v>No</v>
      </c>
      <c r="H2135" s="41">
        <f>VLOOKUP(A2135,'Medical Examinations'!A2135:J4469,9,FALSE)</f>
        <v>0</v>
      </c>
      <c r="I2135" s="41" t="str">
        <f>VLOOKUP(A2135,'Medical Examinations'!A2135:J4469,10,FALSE)</f>
        <v>No</v>
      </c>
      <c r="J2135" s="41" t="str">
        <f>VLOOKUP(A2135,'Medical Examinations'!A2135:J4469,3,FALSE)</f>
        <v>Underweight</v>
      </c>
      <c r="K2135" s="41" t="str">
        <f>VLOOKUP(A2135,'Medical Examinations'!A2135:J4469,5,FALSE)</f>
        <v>Normal</v>
      </c>
      <c r="L2135" s="42">
        <f>VLOOKUP(Healthcare!A2135,'Hospitalisation Details'!A2135:L4477,6,FALSE)</f>
        <v>36362</v>
      </c>
      <c r="M2135" s="43">
        <f>VLOOKUP(A2135,'Hospitalisation Details'!A2135:L4477,9,FALSE)</f>
        <v>2106.2600000000002</v>
      </c>
      <c r="N2135" s="40" t="str">
        <f>VLOOKUP(Healthcare!A2135,'Hospitalisation Details'!A2135:L4477,10,FALSE)</f>
        <v>tier - 2</v>
      </c>
      <c r="O2135" s="41" t="str">
        <f>VLOOKUP(A2135,'Hospitalisation Details'!A2134:L4477,11,FALSE)</f>
        <v>tier - 2</v>
      </c>
      <c r="P2135" s="41" t="str">
        <f>VLOOKUP(A2135,'Hospitalisation Details'!A2134:L4477,12)</f>
        <v>R1013</v>
      </c>
      <c r="Q2135" s="44">
        <f ca="1">VLOOKUP(A2135,'Hospitalisation Details'!A2134:L4477,7,FALSE)</f>
        <v>27</v>
      </c>
    </row>
    <row r="2136" spans="1:17" ht="15.5" x14ac:dyDescent="0.35">
      <c r="A2136" s="29" t="s">
        <v>224</v>
      </c>
      <c r="B2136" s="30" t="str">
        <f>VLOOKUP(A2136,'Customer Names'!A2136:E4470,3,FALSE)</f>
        <v>Phares</v>
      </c>
      <c r="C2136" s="31">
        <f>VLOOKUP(A2136,'Medical Examinations'!A2136:J4470,2,FALSE)</f>
        <v>27.36</v>
      </c>
      <c r="D2136" s="30">
        <f>VLOOKUP(A2136,'Medical Examinations'!A2136:J4470,4,FALSE)</f>
        <v>5.59</v>
      </c>
      <c r="E2136" s="32" t="str">
        <f>VLOOKUP(A2136,'Medical Examinations'!A2136:J4470,6,FALSE)</f>
        <v>Yes</v>
      </c>
      <c r="F2136" s="33" t="str">
        <f>VLOOKUP(A2136,'Medical Examinations'!A2136:J4470,7,FALSE)</f>
        <v>No</v>
      </c>
      <c r="G2136" s="33" t="str">
        <f>VLOOKUP(A2136,'Medical Examinations'!A2136:J4470,8,FALSE)</f>
        <v>No</v>
      </c>
      <c r="H2136" s="33">
        <f>VLOOKUP(A2136,'Medical Examinations'!A2136:J4470,9,FALSE)</f>
        <v>0</v>
      </c>
      <c r="I2136" s="33" t="str">
        <f>VLOOKUP(A2136,'Medical Examinations'!A2136:J4470,10,FALSE)</f>
        <v>No</v>
      </c>
      <c r="J2136" s="33" t="str">
        <f>VLOOKUP(A2136,'Medical Examinations'!A2136:J4470,3,FALSE)</f>
        <v>Overweight</v>
      </c>
      <c r="K2136" s="33" t="str">
        <f>VLOOKUP(A2136,'Medical Examinations'!A2136:J4470,5,FALSE)</f>
        <v>Normal</v>
      </c>
      <c r="L2136" s="34">
        <f>VLOOKUP(Healthcare!A2136,'Hospitalisation Details'!A2136:L4478,6,FALSE)</f>
        <v>37223</v>
      </c>
      <c r="M2136" s="35">
        <f>VLOOKUP(A2136,'Hospitalisation Details'!A2136:L4478,9,FALSE)</f>
        <v>2104.11</v>
      </c>
      <c r="N2136" s="32" t="str">
        <f>VLOOKUP(Healthcare!A2136,'Hospitalisation Details'!A2136:L4478,10,FALSE)</f>
        <v>tier - 2</v>
      </c>
      <c r="O2136" s="33" t="str">
        <f>VLOOKUP(A2136,'Hospitalisation Details'!A2135:L4478,11,FALSE)</f>
        <v>tier - 1</v>
      </c>
      <c r="P2136" s="33" t="str">
        <f>VLOOKUP(A2136,'Hospitalisation Details'!A2135:L4478,12)</f>
        <v>R1016</v>
      </c>
      <c r="Q2136" s="36">
        <f ca="1">VLOOKUP(A2136,'Hospitalisation Details'!A2135:L4478,7,FALSE)</f>
        <v>24</v>
      </c>
    </row>
    <row r="2137" spans="1:17" ht="15.5" x14ac:dyDescent="0.35">
      <c r="A2137" s="37" t="s">
        <v>223</v>
      </c>
      <c r="B2137" s="38" t="str">
        <f>VLOOKUP(A2137,'Customer Names'!A2137:E4471,3,FALSE)</f>
        <v>Curley</v>
      </c>
      <c r="C2137" s="39">
        <f>VLOOKUP(A2137,'Medical Examinations'!A2137:J4471,2,FALSE)</f>
        <v>22.3</v>
      </c>
      <c r="D2137" s="38">
        <f>VLOOKUP(A2137,'Medical Examinations'!A2137:J4471,4,FALSE)</f>
        <v>4.8899999999999997</v>
      </c>
      <c r="E2137" s="40" t="str">
        <f>VLOOKUP(A2137,'Medical Examinations'!A2137:J4471,6,FALSE)</f>
        <v>Yes</v>
      </c>
      <c r="F2137" s="41" t="str">
        <f>VLOOKUP(A2137,'Medical Examinations'!A2137:J4471,7,FALSE)</f>
        <v>No</v>
      </c>
      <c r="G2137" s="41" t="str">
        <f>VLOOKUP(A2137,'Medical Examinations'!A2137:J4471,8,FALSE)</f>
        <v>No</v>
      </c>
      <c r="H2137" s="41">
        <f>VLOOKUP(A2137,'Medical Examinations'!A2137:J4471,9,FALSE)</f>
        <v>0</v>
      </c>
      <c r="I2137" s="41" t="str">
        <f>VLOOKUP(A2137,'Medical Examinations'!A2137:J4471,10,FALSE)</f>
        <v>No</v>
      </c>
      <c r="J2137" s="41" t="str">
        <f>VLOOKUP(A2137,'Medical Examinations'!A2137:J4471,3,FALSE)</f>
        <v>Normal weight</v>
      </c>
      <c r="K2137" s="41" t="str">
        <f>VLOOKUP(A2137,'Medical Examinations'!A2137:J4471,5,FALSE)</f>
        <v>Normal</v>
      </c>
      <c r="L2137" s="42">
        <f>VLOOKUP(Healthcare!A2137,'Hospitalisation Details'!A2137:L4479,6,FALSE)</f>
        <v>37064</v>
      </c>
      <c r="M2137" s="43">
        <f>VLOOKUP(A2137,'Hospitalisation Details'!A2137:L4479,9,FALSE)</f>
        <v>2103.08</v>
      </c>
      <c r="N2137" s="40" t="str">
        <f>VLOOKUP(Healthcare!A2137,'Hospitalisation Details'!A2137:L4479,10,FALSE)</f>
        <v>tier - 3</v>
      </c>
      <c r="O2137" s="41" t="str">
        <f>VLOOKUP(A2137,'Hospitalisation Details'!A2136:L4479,11,FALSE)</f>
        <v>tier - 2</v>
      </c>
      <c r="P2137" s="41" t="str">
        <f>VLOOKUP(A2137,'Hospitalisation Details'!A2136:L4479,12)</f>
        <v>R1011</v>
      </c>
      <c r="Q2137" s="44">
        <f ca="1">VLOOKUP(A2137,'Hospitalisation Details'!A2136:L4479,7,FALSE)</f>
        <v>25</v>
      </c>
    </row>
    <row r="2138" spans="1:17" ht="15.5" x14ac:dyDescent="0.35">
      <c r="A2138" s="29" t="s">
        <v>222</v>
      </c>
      <c r="B2138" s="30" t="str">
        <f>VLOOKUP(A2138,'Customer Names'!A2138:E4472,3,FALSE)</f>
        <v>Johnston</v>
      </c>
      <c r="C2138" s="31">
        <f>VLOOKUP(A2138,'Medical Examinations'!A2138:J4472,2,FALSE)</f>
        <v>26.03</v>
      </c>
      <c r="D2138" s="30">
        <f>VLOOKUP(A2138,'Medical Examinations'!A2138:J4472,4,FALSE)</f>
        <v>5.81</v>
      </c>
      <c r="E2138" s="32" t="str">
        <f>VLOOKUP(A2138,'Medical Examinations'!A2138:J4472,6,FALSE)</f>
        <v>Yes</v>
      </c>
      <c r="F2138" s="33" t="str">
        <f>VLOOKUP(A2138,'Medical Examinations'!A2138:J4472,7,FALSE)</f>
        <v>No</v>
      </c>
      <c r="G2138" s="33" t="str">
        <f>VLOOKUP(A2138,'Medical Examinations'!A2138:J4472,8,FALSE)</f>
        <v>No</v>
      </c>
      <c r="H2138" s="33">
        <f>VLOOKUP(A2138,'Medical Examinations'!A2138:J4472,9,FALSE)</f>
        <v>0</v>
      </c>
      <c r="I2138" s="33" t="str">
        <f>VLOOKUP(A2138,'Medical Examinations'!A2138:J4472,10,FALSE)</f>
        <v>No</v>
      </c>
      <c r="J2138" s="33" t="str">
        <f>VLOOKUP(A2138,'Medical Examinations'!A2138:J4472,3,FALSE)</f>
        <v>Overweight</v>
      </c>
      <c r="K2138" s="33" t="str">
        <f>VLOOKUP(A2138,'Medical Examinations'!A2138:J4472,5,FALSE)</f>
        <v>Prediabetese</v>
      </c>
      <c r="L2138" s="34">
        <f>VLOOKUP(Healthcare!A2138,'Hospitalisation Details'!A2138:L4480,6,FALSE)</f>
        <v>37117</v>
      </c>
      <c r="M2138" s="35">
        <f>VLOOKUP(A2138,'Hospitalisation Details'!A2138:L4480,9,FALSE)</f>
        <v>2102.2600000000002</v>
      </c>
      <c r="N2138" s="32" t="str">
        <f>VLOOKUP(Healthcare!A2138,'Hospitalisation Details'!A2138:L4480,10,FALSE)</f>
        <v>tier - 3</v>
      </c>
      <c r="O2138" s="33" t="str">
        <f>VLOOKUP(A2138,'Hospitalisation Details'!A2137:L4480,11,FALSE)</f>
        <v>tier - 2</v>
      </c>
      <c r="P2138" s="33" t="str">
        <f>VLOOKUP(A2138,'Hospitalisation Details'!A2137:L4480,12)</f>
        <v>R1019</v>
      </c>
      <c r="Q2138" s="36">
        <f ca="1">VLOOKUP(A2138,'Hospitalisation Details'!A2137:L4480,7,FALSE)</f>
        <v>25</v>
      </c>
    </row>
    <row r="2139" spans="1:17" ht="15.5" x14ac:dyDescent="0.35">
      <c r="A2139" s="37" t="s">
        <v>221</v>
      </c>
      <c r="B2139" s="38" t="str">
        <f>VLOOKUP(A2139,'Customer Names'!A2139:E4473,3,FALSE)</f>
        <v>Padula</v>
      </c>
      <c r="C2139" s="39">
        <f>VLOOKUP(A2139,'Medical Examinations'!A2139:J4473,2,FALSE)</f>
        <v>27.74</v>
      </c>
      <c r="D2139" s="38">
        <f>VLOOKUP(A2139,'Medical Examinations'!A2139:J4473,4,FALSE)</f>
        <v>4.29</v>
      </c>
      <c r="E2139" s="40" t="str">
        <f>VLOOKUP(A2139,'Medical Examinations'!A2139:J4473,6,FALSE)</f>
        <v>No</v>
      </c>
      <c r="F2139" s="41" t="str">
        <f>VLOOKUP(A2139,'Medical Examinations'!A2139:J4473,7,FALSE)</f>
        <v>Yes</v>
      </c>
      <c r="G2139" s="41" t="str">
        <f>VLOOKUP(A2139,'Medical Examinations'!A2139:J4473,8,FALSE)</f>
        <v>No</v>
      </c>
      <c r="H2139" s="41">
        <f>VLOOKUP(A2139,'Medical Examinations'!A2139:J4473,9,FALSE)</f>
        <v>1</v>
      </c>
      <c r="I2139" s="41" t="str">
        <f>VLOOKUP(A2139,'Medical Examinations'!A2139:J4473,10,FALSE)</f>
        <v>No</v>
      </c>
      <c r="J2139" s="41" t="str">
        <f>VLOOKUP(A2139,'Medical Examinations'!A2139:J4473,3,FALSE)</f>
        <v>Overweight</v>
      </c>
      <c r="K2139" s="41" t="str">
        <f>VLOOKUP(A2139,'Medical Examinations'!A2139:J4473,5,FALSE)</f>
        <v>Normal</v>
      </c>
      <c r="L2139" s="42">
        <f>VLOOKUP(Healthcare!A2139,'Hospitalisation Details'!A2139:L4481,6,FALSE)</f>
        <v>38150</v>
      </c>
      <c r="M2139" s="43">
        <f>VLOOKUP(A2139,'Hospitalisation Details'!A2139:L4481,9,FALSE)</f>
        <v>2094.1</v>
      </c>
      <c r="N2139" s="40" t="str">
        <f>VLOOKUP(Healthcare!A2139,'Hospitalisation Details'!A2139:L4481,10,FALSE)</f>
        <v>tier - 3</v>
      </c>
      <c r="O2139" s="41" t="str">
        <f>VLOOKUP(A2139,'Hospitalisation Details'!A2138:L4481,11,FALSE)</f>
        <v>tier - 2</v>
      </c>
      <c r="P2139" s="41" t="str">
        <f>VLOOKUP(A2139,'Hospitalisation Details'!A2138:L4481,12)</f>
        <v>R1025</v>
      </c>
      <c r="Q2139" s="44">
        <f ca="1">VLOOKUP(A2139,'Hospitalisation Details'!A2138:L4481,7,FALSE)</f>
        <v>22</v>
      </c>
    </row>
    <row r="2140" spans="1:17" ht="15.5" x14ac:dyDescent="0.35">
      <c r="A2140" s="29" t="s">
        <v>220</v>
      </c>
      <c r="B2140" s="30" t="str">
        <f>VLOOKUP(A2140,'Customer Names'!A2140:E4474,3,FALSE)</f>
        <v>Gamirov</v>
      </c>
      <c r="C2140" s="31">
        <f>VLOOKUP(A2140,'Medical Examinations'!A2140:J4474,2,FALSE)</f>
        <v>32.11</v>
      </c>
      <c r="D2140" s="30">
        <f>VLOOKUP(A2140,'Medical Examinations'!A2140:J4474,4,FALSE)</f>
        <v>4.03</v>
      </c>
      <c r="E2140" s="32" t="str">
        <f>VLOOKUP(A2140,'Medical Examinations'!A2140:J4474,6,FALSE)</f>
        <v>Yes</v>
      </c>
      <c r="F2140" s="33" t="str">
        <f>VLOOKUP(A2140,'Medical Examinations'!A2140:J4474,7,FALSE)</f>
        <v>Yes</v>
      </c>
      <c r="G2140" s="33" t="str">
        <f>VLOOKUP(A2140,'Medical Examinations'!A2140:J4474,8,FALSE)</f>
        <v>No</v>
      </c>
      <c r="H2140" s="33">
        <f>VLOOKUP(A2140,'Medical Examinations'!A2140:J4474,9,FALSE)</f>
        <v>2</v>
      </c>
      <c r="I2140" s="33" t="str">
        <f>VLOOKUP(A2140,'Medical Examinations'!A2140:J4474,10,FALSE)</f>
        <v>No</v>
      </c>
      <c r="J2140" s="33" t="str">
        <f>VLOOKUP(A2140,'Medical Examinations'!A2140:J4474,3,FALSE)</f>
        <v>Obesity</v>
      </c>
      <c r="K2140" s="33" t="str">
        <f>VLOOKUP(A2140,'Medical Examinations'!A2140:J4474,5,FALSE)</f>
        <v>Normal</v>
      </c>
      <c r="L2140" s="34">
        <f>VLOOKUP(Healthcare!A2140,'Hospitalisation Details'!A2140:L4482,6,FALSE)</f>
        <v>36733</v>
      </c>
      <c r="M2140" s="35">
        <f>VLOOKUP(A2140,'Hospitalisation Details'!A2140:L4482,9,FALSE)</f>
        <v>2055.3200000000002</v>
      </c>
      <c r="N2140" s="32" t="str">
        <f>VLOOKUP(Healthcare!A2140,'Hospitalisation Details'!A2140:L4482,10,FALSE)</f>
        <v>tier - 3</v>
      </c>
      <c r="O2140" s="33" t="str">
        <f>VLOOKUP(A2140,'Hospitalisation Details'!A2139:L4482,11,FALSE)</f>
        <v>tier - 3</v>
      </c>
      <c r="P2140" s="33" t="str">
        <f>VLOOKUP(A2140,'Hospitalisation Details'!A2139:L4482,12)</f>
        <v>R1012</v>
      </c>
      <c r="Q2140" s="36">
        <f ca="1">VLOOKUP(A2140,'Hospitalisation Details'!A2139:L4482,7,FALSE)</f>
        <v>26</v>
      </c>
    </row>
    <row r="2141" spans="1:17" ht="15.5" x14ac:dyDescent="0.35">
      <c r="A2141" s="37" t="s">
        <v>219</v>
      </c>
      <c r="B2141" s="38" t="str">
        <f>VLOOKUP(A2141,'Customer Names'!A2141:E4475,3,FALSE)</f>
        <v>Briot</v>
      </c>
      <c r="C2141" s="39">
        <f>VLOOKUP(A2141,'Medical Examinations'!A2141:J4475,2,FALSE)</f>
        <v>25.175000000000001</v>
      </c>
      <c r="D2141" s="38">
        <f>VLOOKUP(A2141,'Medical Examinations'!A2141:J4475,4,FALSE)</f>
        <v>6.29</v>
      </c>
      <c r="E2141" s="40" t="str">
        <f>VLOOKUP(A2141,'Medical Examinations'!A2141:J4475,6,FALSE)</f>
        <v>Yes</v>
      </c>
      <c r="F2141" s="41" t="str">
        <f>VLOOKUP(A2141,'Medical Examinations'!A2141:J4475,7,FALSE)</f>
        <v>Yes</v>
      </c>
      <c r="G2141" s="41" t="str">
        <f>VLOOKUP(A2141,'Medical Examinations'!A2141:J4475,8,FALSE)</f>
        <v>No</v>
      </c>
      <c r="H2141" s="41">
        <f>VLOOKUP(A2141,'Medical Examinations'!A2141:J4475,9,FALSE)</f>
        <v>2</v>
      </c>
      <c r="I2141" s="41" t="str">
        <f>VLOOKUP(A2141,'Medical Examinations'!A2141:J4475,10,FALSE)</f>
        <v>No</v>
      </c>
      <c r="J2141" s="41" t="str">
        <f>VLOOKUP(A2141,'Medical Examinations'!A2141:J4475,3,FALSE)</f>
        <v>Overweight</v>
      </c>
      <c r="K2141" s="41" t="str">
        <f>VLOOKUP(A2141,'Medical Examinations'!A2141:J4475,5,FALSE)</f>
        <v>Prediabetese</v>
      </c>
      <c r="L2141" s="42">
        <f>VLOOKUP(Healthcare!A2141,'Hospitalisation Details'!A2141:L4483,6,FALSE)</f>
        <v>36771</v>
      </c>
      <c r="M2141" s="43">
        <f>VLOOKUP(A2141,'Hospitalisation Details'!A2141:L4483,9,FALSE)</f>
        <v>2045.69</v>
      </c>
      <c r="N2141" s="40" t="str">
        <f>VLOOKUP(Healthcare!A2141,'Hospitalisation Details'!A2141:L4483,10,FALSE)</f>
        <v>tier - 3</v>
      </c>
      <c r="O2141" s="41" t="str">
        <f>VLOOKUP(A2141,'Hospitalisation Details'!A2140:L4483,11,FALSE)</f>
        <v>tier - 3</v>
      </c>
      <c r="P2141" s="41" t="str">
        <f>VLOOKUP(A2141,'Hospitalisation Details'!A2140:L4483,12)</f>
        <v>R1012</v>
      </c>
      <c r="Q2141" s="44">
        <f ca="1">VLOOKUP(A2141,'Hospitalisation Details'!A2140:L4483,7,FALSE)</f>
        <v>26</v>
      </c>
    </row>
    <row r="2142" spans="1:17" ht="15.5" x14ac:dyDescent="0.35">
      <c r="A2142" s="29" t="s">
        <v>218</v>
      </c>
      <c r="B2142" s="30" t="str">
        <f>VLOOKUP(A2142,'Customer Names'!A2142:E4476,3,FALSE)</f>
        <v>De Hueck</v>
      </c>
      <c r="C2142" s="31">
        <f>VLOOKUP(A2142,'Medical Examinations'!A2142:J4476,2,FALSE)</f>
        <v>39.49</v>
      </c>
      <c r="D2142" s="30">
        <f>VLOOKUP(A2142,'Medical Examinations'!A2142:J4476,4,FALSE)</f>
        <v>4.4800000000000004</v>
      </c>
      <c r="E2142" s="32" t="str">
        <f>VLOOKUP(A2142,'Medical Examinations'!A2142:J4476,6,FALSE)</f>
        <v>Yes</v>
      </c>
      <c r="F2142" s="33" t="str">
        <f>VLOOKUP(A2142,'Medical Examinations'!A2142:J4476,7,FALSE)</f>
        <v>No</v>
      </c>
      <c r="G2142" s="33" t="str">
        <f>VLOOKUP(A2142,'Medical Examinations'!A2142:J4476,8,FALSE)</f>
        <v>No</v>
      </c>
      <c r="H2142" s="33">
        <f>VLOOKUP(A2142,'Medical Examinations'!A2142:J4476,9,FALSE)</f>
        <v>0</v>
      </c>
      <c r="I2142" s="33" t="str">
        <f>VLOOKUP(A2142,'Medical Examinations'!A2142:J4476,10,FALSE)</f>
        <v>No</v>
      </c>
      <c r="J2142" s="33" t="str">
        <f>VLOOKUP(A2142,'Medical Examinations'!A2142:J4476,3,FALSE)</f>
        <v>Obesity</v>
      </c>
      <c r="K2142" s="33" t="str">
        <f>VLOOKUP(A2142,'Medical Examinations'!A2142:J4476,5,FALSE)</f>
        <v>Normal</v>
      </c>
      <c r="L2142" s="34">
        <f>VLOOKUP(Healthcare!A2142,'Hospitalisation Details'!A2142:L4484,6,FALSE)</f>
        <v>37107</v>
      </c>
      <c r="M2142" s="35">
        <f>VLOOKUP(A2142,'Hospitalisation Details'!A2142:L4484,9,FALSE)</f>
        <v>2026.97</v>
      </c>
      <c r="N2142" s="32" t="str">
        <f>VLOOKUP(Healthcare!A2142,'Hospitalisation Details'!A2142:L4484,10,FALSE)</f>
        <v>tier - 3</v>
      </c>
      <c r="O2142" s="33" t="str">
        <f>VLOOKUP(A2142,'Hospitalisation Details'!A2141:L4484,11,FALSE)</f>
        <v>tier - 2</v>
      </c>
      <c r="P2142" s="33" t="str">
        <f>VLOOKUP(A2142,'Hospitalisation Details'!A2141:L4484,12)</f>
        <v>R1013</v>
      </c>
      <c r="Q2142" s="36">
        <f ca="1">VLOOKUP(A2142,'Hospitalisation Details'!A2141:L4484,7,FALSE)</f>
        <v>25</v>
      </c>
    </row>
    <row r="2143" spans="1:17" ht="15.5" x14ac:dyDescent="0.35">
      <c r="A2143" s="37" t="s">
        <v>217</v>
      </c>
      <c r="B2143" s="38" t="str">
        <f>VLOOKUP(A2143,'Customer Names'!A2143:E4477,3,FALSE)</f>
        <v>Putt</v>
      </c>
      <c r="C2143" s="39">
        <f>VLOOKUP(A2143,'Medical Examinations'!A2143:J4477,2,FALSE)</f>
        <v>34.869999999999997</v>
      </c>
      <c r="D2143" s="38">
        <f>VLOOKUP(A2143,'Medical Examinations'!A2143:J4477,4,FALSE)</f>
        <v>5.51</v>
      </c>
      <c r="E2143" s="40" t="str">
        <f>VLOOKUP(A2143,'Medical Examinations'!A2143:J4477,6,FALSE)</f>
        <v>Yes</v>
      </c>
      <c r="F2143" s="41" t="str">
        <f>VLOOKUP(A2143,'Medical Examinations'!A2143:J4477,7,FALSE)</f>
        <v>No</v>
      </c>
      <c r="G2143" s="41" t="str">
        <f>VLOOKUP(A2143,'Medical Examinations'!A2143:J4477,8,FALSE)</f>
        <v>No</v>
      </c>
      <c r="H2143" s="41">
        <f>VLOOKUP(A2143,'Medical Examinations'!A2143:J4477,9,FALSE)</f>
        <v>0</v>
      </c>
      <c r="I2143" s="41" t="str">
        <f>VLOOKUP(A2143,'Medical Examinations'!A2143:J4477,10,FALSE)</f>
        <v>No</v>
      </c>
      <c r="J2143" s="41" t="str">
        <f>VLOOKUP(A2143,'Medical Examinations'!A2143:J4477,3,FALSE)</f>
        <v>Obesity</v>
      </c>
      <c r="K2143" s="41" t="str">
        <f>VLOOKUP(A2143,'Medical Examinations'!A2143:J4477,5,FALSE)</f>
        <v>Normal</v>
      </c>
      <c r="L2143" s="42">
        <f>VLOOKUP(Healthcare!A2143,'Hospitalisation Details'!A2143:L4485,6,FALSE)</f>
        <v>37140</v>
      </c>
      <c r="M2143" s="43">
        <f>VLOOKUP(A2143,'Hospitalisation Details'!A2143:L4485,9,FALSE)</f>
        <v>2020.55</v>
      </c>
      <c r="N2143" s="40" t="str">
        <f>VLOOKUP(Healthcare!A2143,'Hospitalisation Details'!A2143:L4485,10,FALSE)</f>
        <v>tier - 3</v>
      </c>
      <c r="O2143" s="41" t="str">
        <f>VLOOKUP(A2143,'Hospitalisation Details'!A2142:L4485,11,FALSE)</f>
        <v>tier - 2</v>
      </c>
      <c r="P2143" s="41" t="str">
        <f>VLOOKUP(A2143,'Hospitalisation Details'!A2142:L4485,12)</f>
        <v>R1013</v>
      </c>
      <c r="Q2143" s="44">
        <f ca="1">VLOOKUP(A2143,'Hospitalisation Details'!A2142:L4485,7,FALSE)</f>
        <v>25</v>
      </c>
    </row>
    <row r="2144" spans="1:17" ht="15.5" x14ac:dyDescent="0.35">
      <c r="A2144" s="29" t="s">
        <v>216</v>
      </c>
      <c r="B2144" s="30" t="str">
        <f>VLOOKUP(A2144,'Customer Names'!A2144:E4478,3,FALSE)</f>
        <v>Deiman</v>
      </c>
      <c r="C2144" s="31">
        <f>VLOOKUP(A2144,'Medical Examinations'!A2144:J4478,2,FALSE)</f>
        <v>34.6</v>
      </c>
      <c r="D2144" s="30">
        <f>VLOOKUP(A2144,'Medical Examinations'!A2144:J4478,4,FALSE)</f>
        <v>4.5</v>
      </c>
      <c r="E2144" s="32" t="str">
        <f>VLOOKUP(A2144,'Medical Examinations'!A2144:J4478,6,FALSE)</f>
        <v>Yes</v>
      </c>
      <c r="F2144" s="33" t="str">
        <f>VLOOKUP(A2144,'Medical Examinations'!A2144:J4478,7,FALSE)</f>
        <v>No</v>
      </c>
      <c r="G2144" s="33" t="str">
        <f>VLOOKUP(A2144,'Medical Examinations'!A2144:J4478,8,FALSE)</f>
        <v>No</v>
      </c>
      <c r="H2144" s="33">
        <f>VLOOKUP(A2144,'Medical Examinations'!A2144:J4478,9,FALSE)</f>
        <v>0</v>
      </c>
      <c r="I2144" s="33" t="str">
        <f>VLOOKUP(A2144,'Medical Examinations'!A2144:J4478,10,FALSE)</f>
        <v>No</v>
      </c>
      <c r="J2144" s="33" t="str">
        <f>VLOOKUP(A2144,'Medical Examinations'!A2144:J4478,3,FALSE)</f>
        <v>Obesity</v>
      </c>
      <c r="K2144" s="33" t="str">
        <f>VLOOKUP(A2144,'Medical Examinations'!A2144:J4478,5,FALSE)</f>
        <v>Normal</v>
      </c>
      <c r="L2144" s="34">
        <f>VLOOKUP(Healthcare!A2144,'Hospitalisation Details'!A2144:L4486,6,FALSE)</f>
        <v>37073</v>
      </c>
      <c r="M2144" s="35">
        <f>VLOOKUP(A2144,'Hospitalisation Details'!A2144:L4486,9,FALSE)</f>
        <v>2020.18</v>
      </c>
      <c r="N2144" s="32" t="str">
        <f>VLOOKUP(Healthcare!A2144,'Hospitalisation Details'!A2144:L4486,10,FALSE)</f>
        <v>tier - 3</v>
      </c>
      <c r="O2144" s="33" t="str">
        <f>VLOOKUP(A2144,'Hospitalisation Details'!A2143:L4486,11,FALSE)</f>
        <v>tier - 1</v>
      </c>
      <c r="P2144" s="33" t="str">
        <f>VLOOKUP(A2144,'Hospitalisation Details'!A2143:L4486,12)</f>
        <v>R1011</v>
      </c>
      <c r="Q2144" s="36">
        <f ca="1">VLOOKUP(A2144,'Hospitalisation Details'!A2143:L4486,7,FALSE)</f>
        <v>25</v>
      </c>
    </row>
    <row r="2145" spans="1:17" ht="15.5" x14ac:dyDescent="0.35">
      <c r="A2145" s="37" t="s">
        <v>215</v>
      </c>
      <c r="B2145" s="38" t="str">
        <f>VLOOKUP(A2145,'Customer Names'!A2145:E4479,3,FALSE)</f>
        <v>Bonanni</v>
      </c>
      <c r="C2145" s="39">
        <f>VLOOKUP(A2145,'Medical Examinations'!A2145:J4479,2,FALSE)</f>
        <v>25.8</v>
      </c>
      <c r="D2145" s="38">
        <f>VLOOKUP(A2145,'Medical Examinations'!A2145:J4479,4,FALSE)</f>
        <v>6.29</v>
      </c>
      <c r="E2145" s="40" t="str">
        <f>VLOOKUP(A2145,'Medical Examinations'!A2145:J4479,6,FALSE)</f>
        <v>Yes</v>
      </c>
      <c r="F2145" s="41" t="str">
        <f>VLOOKUP(A2145,'Medical Examinations'!A2145:J4479,7,FALSE)</f>
        <v>No</v>
      </c>
      <c r="G2145" s="41" t="str">
        <f>VLOOKUP(A2145,'Medical Examinations'!A2145:J4479,8,FALSE)</f>
        <v>No</v>
      </c>
      <c r="H2145" s="41">
        <f>VLOOKUP(A2145,'Medical Examinations'!A2145:J4479,9,FALSE)</f>
        <v>0</v>
      </c>
      <c r="I2145" s="41" t="str">
        <f>VLOOKUP(A2145,'Medical Examinations'!A2145:J4479,10,FALSE)</f>
        <v>No</v>
      </c>
      <c r="J2145" s="41" t="str">
        <f>VLOOKUP(A2145,'Medical Examinations'!A2145:J4479,3,FALSE)</f>
        <v>Overweight</v>
      </c>
      <c r="K2145" s="41" t="str">
        <f>VLOOKUP(A2145,'Medical Examinations'!A2145:J4479,5,FALSE)</f>
        <v>Prediabetese</v>
      </c>
      <c r="L2145" s="42">
        <f>VLOOKUP(Healthcare!A2145,'Hospitalisation Details'!A2145:L4487,6,FALSE)</f>
        <v>37117</v>
      </c>
      <c r="M2145" s="43">
        <f>VLOOKUP(A2145,'Hospitalisation Details'!A2145:L4487,9,FALSE)</f>
        <v>2007.95</v>
      </c>
      <c r="N2145" s="40" t="str">
        <f>VLOOKUP(Healthcare!A2145,'Hospitalisation Details'!A2145:L4487,10,FALSE)</f>
        <v>tier - 3</v>
      </c>
      <c r="O2145" s="41" t="str">
        <f>VLOOKUP(A2145,'Hospitalisation Details'!A2144:L4487,11,FALSE)</f>
        <v>tier - 2</v>
      </c>
      <c r="P2145" s="41" t="str">
        <f>VLOOKUP(A2145,'Hospitalisation Details'!A2144:L4487,12)</f>
        <v>R1011</v>
      </c>
      <c r="Q2145" s="44">
        <f ca="1">VLOOKUP(A2145,'Hospitalisation Details'!A2144:L4487,7,FALSE)</f>
        <v>25</v>
      </c>
    </row>
    <row r="2146" spans="1:17" ht="15.5" x14ac:dyDescent="0.35">
      <c r="A2146" s="29" t="s">
        <v>214</v>
      </c>
      <c r="B2146" s="30" t="str">
        <f>VLOOKUP(A2146,'Customer Names'!A2146:E4480,3,FALSE)</f>
        <v>Stein</v>
      </c>
      <c r="C2146" s="31">
        <f>VLOOKUP(A2146,'Medical Examinations'!A2146:J4480,2,FALSE)</f>
        <v>35.86</v>
      </c>
      <c r="D2146" s="30">
        <f>VLOOKUP(A2146,'Medical Examinations'!A2146:J4480,4,FALSE)</f>
        <v>4.33</v>
      </c>
      <c r="E2146" s="32" t="str">
        <f>VLOOKUP(A2146,'Medical Examinations'!A2146:J4480,6,FALSE)</f>
        <v>No</v>
      </c>
      <c r="F2146" s="33" t="str">
        <f>VLOOKUP(A2146,'Medical Examinations'!A2146:J4480,7,FALSE)</f>
        <v>No</v>
      </c>
      <c r="G2146" s="33" t="str">
        <f>VLOOKUP(A2146,'Medical Examinations'!A2146:J4480,8,FALSE)</f>
        <v>No</v>
      </c>
      <c r="H2146" s="33">
        <f>VLOOKUP(A2146,'Medical Examinations'!A2146:J4480,9,FALSE)</f>
        <v>1</v>
      </c>
      <c r="I2146" s="33" t="str">
        <f>VLOOKUP(A2146,'Medical Examinations'!A2146:J4480,10,FALSE)</f>
        <v>No</v>
      </c>
      <c r="J2146" s="33" t="str">
        <f>VLOOKUP(A2146,'Medical Examinations'!A2146:J4480,3,FALSE)</f>
        <v>Obesity</v>
      </c>
      <c r="K2146" s="33" t="str">
        <f>VLOOKUP(A2146,'Medical Examinations'!A2146:J4480,5,FALSE)</f>
        <v>Normal</v>
      </c>
      <c r="L2146" s="34">
        <f>VLOOKUP(Healthcare!A2146,'Hospitalisation Details'!A2146:L4488,6,FALSE)</f>
        <v>36052</v>
      </c>
      <c r="M2146" s="35">
        <f>VLOOKUP(A2146,'Hospitalisation Details'!A2146:L4488,9,FALSE)</f>
        <v>1986.93</v>
      </c>
      <c r="N2146" s="32" t="str">
        <f>VLOOKUP(Healthcare!A2146,'Hospitalisation Details'!A2146:L4488,10,FALSE)</f>
        <v>tier - 3</v>
      </c>
      <c r="O2146" s="33" t="str">
        <f>VLOOKUP(A2146,'Hospitalisation Details'!A2145:L4488,11,FALSE)</f>
        <v>tier - 2</v>
      </c>
      <c r="P2146" s="33" t="str">
        <f>VLOOKUP(A2146,'Hospitalisation Details'!A2145:L4488,12)</f>
        <v>R1013</v>
      </c>
      <c r="Q2146" s="36">
        <f ca="1">VLOOKUP(A2146,'Hospitalisation Details'!A2145:L4488,7,FALSE)</f>
        <v>27</v>
      </c>
    </row>
    <row r="2147" spans="1:17" ht="15.5" x14ac:dyDescent="0.35">
      <c r="A2147" s="37" t="s">
        <v>213</v>
      </c>
      <c r="B2147" s="38" t="str">
        <f>VLOOKUP(A2147,'Customer Names'!A2147:E4481,3,FALSE)</f>
        <v>Laumann</v>
      </c>
      <c r="C2147" s="39">
        <f>VLOOKUP(A2147,'Medical Examinations'!A2147:J4481,2,FALSE)</f>
        <v>40.47</v>
      </c>
      <c r="D2147" s="38">
        <f>VLOOKUP(A2147,'Medical Examinations'!A2147:J4481,4,FALSE)</f>
        <v>11.15</v>
      </c>
      <c r="E2147" s="40" t="str">
        <f>VLOOKUP(A2147,'Medical Examinations'!A2147:J4481,6,FALSE)</f>
        <v>No</v>
      </c>
      <c r="F2147" s="41" t="str">
        <f>VLOOKUP(A2147,'Medical Examinations'!A2147:J4481,7,FALSE)</f>
        <v>No</v>
      </c>
      <c r="G2147" s="41" t="str">
        <f>VLOOKUP(A2147,'Medical Examinations'!A2147:J4481,8,FALSE)</f>
        <v>No</v>
      </c>
      <c r="H2147" s="41">
        <f>VLOOKUP(A2147,'Medical Examinations'!A2147:J4481,9,FALSE)</f>
        <v>0</v>
      </c>
      <c r="I2147" s="41" t="str">
        <f>VLOOKUP(A2147,'Medical Examinations'!A2147:J4481,10,FALSE)</f>
        <v>No</v>
      </c>
      <c r="J2147" s="41" t="str">
        <f>VLOOKUP(A2147,'Medical Examinations'!A2147:J4481,3,FALSE)</f>
        <v>Obesity</v>
      </c>
      <c r="K2147" s="41" t="str">
        <f>VLOOKUP(A2147,'Medical Examinations'!A2147:J4481,5,FALSE)</f>
        <v>Diabetese</v>
      </c>
      <c r="L2147" s="42">
        <f>VLOOKUP(Healthcare!A2147,'Hospitalisation Details'!A2147:L4489,6,FALSE)</f>
        <v>37528</v>
      </c>
      <c r="M2147" s="43">
        <f>VLOOKUP(A2147,'Hospitalisation Details'!A2147:L4489,9,FALSE)</f>
        <v>1984.45</v>
      </c>
      <c r="N2147" s="40" t="str">
        <f>VLOOKUP(Healthcare!A2147,'Hospitalisation Details'!A2147:L4489,10,FALSE)</f>
        <v>tier - 3</v>
      </c>
      <c r="O2147" s="41" t="str">
        <f>VLOOKUP(A2147,'Hospitalisation Details'!A2146:L4489,11,FALSE)</f>
        <v>tier - 3</v>
      </c>
      <c r="P2147" s="41" t="str">
        <f>VLOOKUP(A2147,'Hospitalisation Details'!A2146:L4489,12)</f>
        <v>R1016</v>
      </c>
      <c r="Q2147" s="44">
        <f ca="1">VLOOKUP(A2147,'Hospitalisation Details'!A2146:L4489,7,FALSE)</f>
        <v>23</v>
      </c>
    </row>
    <row r="2148" spans="1:17" ht="15.5" x14ac:dyDescent="0.35">
      <c r="A2148" s="29" t="s">
        <v>212</v>
      </c>
      <c r="B2148" s="30" t="str">
        <f>VLOOKUP(A2148,'Customer Names'!A2148:E4482,3,FALSE)</f>
        <v>Galaviz</v>
      </c>
      <c r="C2148" s="31">
        <f>VLOOKUP(A2148,'Medical Examinations'!A2148:J4482,2,FALSE)</f>
        <v>32.01</v>
      </c>
      <c r="D2148" s="30">
        <f>VLOOKUP(A2148,'Medical Examinations'!A2148:J4482,4,FALSE)</f>
        <v>6.45</v>
      </c>
      <c r="E2148" s="32" t="str">
        <f>VLOOKUP(A2148,'Medical Examinations'!A2148:J4482,6,FALSE)</f>
        <v>No</v>
      </c>
      <c r="F2148" s="33" t="str">
        <f>VLOOKUP(A2148,'Medical Examinations'!A2148:J4482,7,FALSE)</f>
        <v>No</v>
      </c>
      <c r="G2148" s="33" t="str">
        <f>VLOOKUP(A2148,'Medical Examinations'!A2148:J4482,8,FALSE)</f>
        <v>No</v>
      </c>
      <c r="H2148" s="33">
        <f>VLOOKUP(A2148,'Medical Examinations'!A2148:J4482,9,FALSE)</f>
        <v>1</v>
      </c>
      <c r="I2148" s="33" t="str">
        <f>VLOOKUP(A2148,'Medical Examinations'!A2148:J4482,10,FALSE)</f>
        <v>No</v>
      </c>
      <c r="J2148" s="33" t="str">
        <f>VLOOKUP(A2148,'Medical Examinations'!A2148:J4482,3,FALSE)</f>
        <v>Obesity</v>
      </c>
      <c r="K2148" s="33" t="str">
        <f>VLOOKUP(A2148,'Medical Examinations'!A2148:J4482,5,FALSE)</f>
        <v>Diabetese</v>
      </c>
      <c r="L2148" s="34">
        <f>VLOOKUP(Healthcare!A2148,'Hospitalisation Details'!A2148:L4490,6,FALSE)</f>
        <v>36158</v>
      </c>
      <c r="M2148" s="35">
        <f>VLOOKUP(A2148,'Hospitalisation Details'!A2148:L4490,9,FALSE)</f>
        <v>1981.58</v>
      </c>
      <c r="N2148" s="32" t="str">
        <f>VLOOKUP(Healthcare!A2148,'Hospitalisation Details'!A2148:L4490,10,FALSE)</f>
        <v>tier - 3</v>
      </c>
      <c r="O2148" s="33" t="str">
        <f>VLOOKUP(A2148,'Hospitalisation Details'!A2147:L4490,11,FALSE)</f>
        <v>tier - 1</v>
      </c>
      <c r="P2148" s="33" t="str">
        <f>VLOOKUP(A2148,'Hospitalisation Details'!A2147:L4490,12)</f>
        <v>R1013</v>
      </c>
      <c r="Q2148" s="36">
        <f ca="1">VLOOKUP(A2148,'Hospitalisation Details'!A2147:L4490,7,FALSE)</f>
        <v>27</v>
      </c>
    </row>
    <row r="2149" spans="1:17" ht="15.5" x14ac:dyDescent="0.35">
      <c r="A2149" s="37" t="s">
        <v>211</v>
      </c>
      <c r="B2149" s="38" t="str">
        <f>VLOOKUP(A2149,'Customer Names'!A2149:E4483,3,FALSE)</f>
        <v>Piper</v>
      </c>
      <c r="C2149" s="39">
        <f>VLOOKUP(A2149,'Medical Examinations'!A2149:J4483,2,FALSE)</f>
        <v>33</v>
      </c>
      <c r="D2149" s="38">
        <f>VLOOKUP(A2149,'Medical Examinations'!A2149:J4483,4,FALSE)</f>
        <v>9.27</v>
      </c>
      <c r="E2149" s="40" t="str">
        <f>VLOOKUP(A2149,'Medical Examinations'!A2149:J4483,6,FALSE)</f>
        <v>No</v>
      </c>
      <c r="F2149" s="41" t="str">
        <f>VLOOKUP(A2149,'Medical Examinations'!A2149:J4483,7,FALSE)</f>
        <v>No</v>
      </c>
      <c r="G2149" s="41" t="str">
        <f>VLOOKUP(A2149,'Medical Examinations'!A2149:J4483,8,FALSE)</f>
        <v>No</v>
      </c>
      <c r="H2149" s="41">
        <f>VLOOKUP(A2149,'Medical Examinations'!A2149:J4483,9,FALSE)</f>
        <v>0</v>
      </c>
      <c r="I2149" s="41" t="str">
        <f>VLOOKUP(A2149,'Medical Examinations'!A2149:J4483,10,FALSE)</f>
        <v>No</v>
      </c>
      <c r="J2149" s="41" t="str">
        <f>VLOOKUP(A2149,'Medical Examinations'!A2149:J4483,3,FALSE)</f>
        <v>Obesity</v>
      </c>
      <c r="K2149" s="41" t="str">
        <f>VLOOKUP(A2149,'Medical Examinations'!A2149:J4483,5,FALSE)</f>
        <v>Diabetese</v>
      </c>
      <c r="L2149" s="42">
        <f>VLOOKUP(Healthcare!A2149,'Hospitalisation Details'!A2149:L4491,6,FALSE)</f>
        <v>37453</v>
      </c>
      <c r="M2149" s="43">
        <f>VLOOKUP(A2149,'Hospitalisation Details'!A2149:L4491,9,FALSE)</f>
        <v>1980.07</v>
      </c>
      <c r="N2149" s="40" t="str">
        <f>VLOOKUP(Healthcare!A2149,'Hospitalisation Details'!A2149:L4491,10,FALSE)</f>
        <v>tier - 3</v>
      </c>
      <c r="O2149" s="41" t="str">
        <f>VLOOKUP(A2149,'Hospitalisation Details'!A2148:L4491,11,FALSE)</f>
        <v>tier - 3</v>
      </c>
      <c r="P2149" s="41" t="str">
        <f>VLOOKUP(A2149,'Hospitalisation Details'!A2148:L4491,12)</f>
        <v>R1011</v>
      </c>
      <c r="Q2149" s="44">
        <f ca="1">VLOOKUP(A2149,'Hospitalisation Details'!A2148:L4491,7,FALSE)</f>
        <v>24</v>
      </c>
    </row>
    <row r="2150" spans="1:17" ht="15.5" x14ac:dyDescent="0.35">
      <c r="A2150" s="29" t="s">
        <v>210</v>
      </c>
      <c r="B2150" s="30" t="str">
        <f>VLOOKUP(A2150,'Customer Names'!A2150:E4484,3,FALSE)</f>
        <v>Cantini</v>
      </c>
      <c r="C2150" s="31">
        <f>VLOOKUP(A2150,'Medical Examinations'!A2150:J4484,2,FALSE)</f>
        <v>29.3</v>
      </c>
      <c r="D2150" s="30">
        <f>VLOOKUP(A2150,'Medical Examinations'!A2150:J4484,4,FALSE)</f>
        <v>6.15</v>
      </c>
      <c r="E2150" s="32" t="str">
        <f>VLOOKUP(A2150,'Medical Examinations'!A2150:J4484,6,FALSE)</f>
        <v>No</v>
      </c>
      <c r="F2150" s="33" t="str">
        <f>VLOOKUP(A2150,'Medical Examinations'!A2150:J4484,7,FALSE)</f>
        <v>No</v>
      </c>
      <c r="G2150" s="33" t="str">
        <f>VLOOKUP(A2150,'Medical Examinations'!A2150:J4484,8,FALSE)</f>
        <v>No</v>
      </c>
      <c r="H2150" s="33">
        <f>VLOOKUP(A2150,'Medical Examinations'!A2150:J4484,9,FALSE)</f>
        <v>1</v>
      </c>
      <c r="I2150" s="33" t="str">
        <f>VLOOKUP(A2150,'Medical Examinations'!A2150:J4484,10,FALSE)</f>
        <v>No</v>
      </c>
      <c r="J2150" s="33" t="str">
        <f>VLOOKUP(A2150,'Medical Examinations'!A2150:J4484,3,FALSE)</f>
        <v>Overweight</v>
      </c>
      <c r="K2150" s="33" t="str">
        <f>VLOOKUP(A2150,'Medical Examinations'!A2150:J4484,5,FALSE)</f>
        <v>Prediabetese</v>
      </c>
      <c r="L2150" s="34">
        <f>VLOOKUP(Healthcare!A2150,'Hospitalisation Details'!A2150:L4492,6,FALSE)</f>
        <v>36067</v>
      </c>
      <c r="M2150" s="35">
        <f>VLOOKUP(A2150,'Hospitalisation Details'!A2150:L4492,9,FALSE)</f>
        <v>1977.82</v>
      </c>
      <c r="N2150" s="32" t="str">
        <f>VLOOKUP(Healthcare!A2150,'Hospitalisation Details'!A2150:L4492,10,FALSE)</f>
        <v>tier - 3</v>
      </c>
      <c r="O2150" s="33" t="str">
        <f>VLOOKUP(A2150,'Hospitalisation Details'!A2149:L4492,11,FALSE)</f>
        <v>tier - 1</v>
      </c>
      <c r="P2150" s="33" t="str">
        <f>VLOOKUP(A2150,'Hospitalisation Details'!A2149:L4492,12)</f>
        <v>R1011</v>
      </c>
      <c r="Q2150" s="36">
        <f ca="1">VLOOKUP(A2150,'Hospitalisation Details'!A2149:L4492,7,FALSE)</f>
        <v>27</v>
      </c>
    </row>
    <row r="2151" spans="1:17" ht="15.5" x14ac:dyDescent="0.35">
      <c r="A2151" s="37" t="s">
        <v>209</v>
      </c>
      <c r="B2151" s="38" t="str">
        <f>VLOOKUP(A2151,'Customer Names'!A2151:E4485,3,FALSE)</f>
        <v>Hartman</v>
      </c>
      <c r="C2151" s="39">
        <f>VLOOKUP(A2151,'Medical Examinations'!A2151:J4485,2,FALSE)</f>
        <v>25.8</v>
      </c>
      <c r="D2151" s="38">
        <f>VLOOKUP(A2151,'Medical Examinations'!A2151:J4485,4,FALSE)</f>
        <v>4.13</v>
      </c>
      <c r="E2151" s="40" t="str">
        <f>VLOOKUP(A2151,'Medical Examinations'!A2151:J4485,6,FALSE)</f>
        <v>No</v>
      </c>
      <c r="F2151" s="41" t="str">
        <f>VLOOKUP(A2151,'Medical Examinations'!A2151:J4485,7,FALSE)</f>
        <v>No</v>
      </c>
      <c r="G2151" s="41" t="str">
        <f>VLOOKUP(A2151,'Medical Examinations'!A2151:J4485,8,FALSE)</f>
        <v>No</v>
      </c>
      <c r="H2151" s="41">
        <f>VLOOKUP(A2151,'Medical Examinations'!A2151:J4485,9,FALSE)</f>
        <v>1</v>
      </c>
      <c r="I2151" s="41" t="str">
        <f>VLOOKUP(A2151,'Medical Examinations'!A2151:J4485,10,FALSE)</f>
        <v>No</v>
      </c>
      <c r="J2151" s="41" t="str">
        <f>VLOOKUP(A2151,'Medical Examinations'!A2151:J4485,3,FALSE)</f>
        <v>Overweight</v>
      </c>
      <c r="K2151" s="41" t="str">
        <f>VLOOKUP(A2151,'Medical Examinations'!A2151:J4485,5,FALSE)</f>
        <v>Normal</v>
      </c>
      <c r="L2151" s="42">
        <f>VLOOKUP(Healthcare!A2151,'Hospitalisation Details'!A2151:L4493,6,FALSE)</f>
        <v>36073</v>
      </c>
      <c r="M2151" s="43">
        <f>VLOOKUP(A2151,'Hospitalisation Details'!A2151:L4493,9,FALSE)</f>
        <v>1972.95</v>
      </c>
      <c r="N2151" s="40" t="str">
        <f>VLOOKUP(Healthcare!A2151,'Hospitalisation Details'!A2151:L4493,10,FALSE)</f>
        <v>tier - 3</v>
      </c>
      <c r="O2151" s="41" t="str">
        <f>VLOOKUP(A2151,'Hospitalisation Details'!A2150:L4493,11,FALSE)</f>
        <v>tier - 1</v>
      </c>
      <c r="P2151" s="41" t="str">
        <f>VLOOKUP(A2151,'Hospitalisation Details'!A2150:L4493,12)</f>
        <v>R1011</v>
      </c>
      <c r="Q2151" s="44">
        <f ca="1">VLOOKUP(A2151,'Hospitalisation Details'!A2150:L4493,7,FALSE)</f>
        <v>27</v>
      </c>
    </row>
    <row r="2152" spans="1:17" ht="15.5" x14ac:dyDescent="0.35">
      <c r="A2152" s="29" t="s">
        <v>208</v>
      </c>
      <c r="B2152" s="30" t="str">
        <f>VLOOKUP(A2152,'Customer Names'!A2152:E4486,3,FALSE)</f>
        <v>Werhane</v>
      </c>
      <c r="C2152" s="31">
        <f>VLOOKUP(A2152,'Medical Examinations'!A2152:J4486,2,FALSE)</f>
        <v>23.4</v>
      </c>
      <c r="D2152" s="30">
        <f>VLOOKUP(A2152,'Medical Examinations'!A2152:J4486,4,FALSE)</f>
        <v>4.24</v>
      </c>
      <c r="E2152" s="32" t="str">
        <f>VLOOKUP(A2152,'Medical Examinations'!A2152:J4486,6,FALSE)</f>
        <v>No</v>
      </c>
      <c r="F2152" s="33" t="str">
        <f>VLOOKUP(A2152,'Medical Examinations'!A2152:J4486,7,FALSE)</f>
        <v>No</v>
      </c>
      <c r="G2152" s="33" t="str">
        <f>VLOOKUP(A2152,'Medical Examinations'!A2152:J4486,8,FALSE)</f>
        <v>No</v>
      </c>
      <c r="H2152" s="33">
        <f>VLOOKUP(A2152,'Medical Examinations'!A2152:J4486,9,FALSE)</f>
        <v>1</v>
      </c>
      <c r="I2152" s="33" t="str">
        <f>VLOOKUP(A2152,'Medical Examinations'!A2152:J4486,10,FALSE)</f>
        <v>No</v>
      </c>
      <c r="J2152" s="33" t="str">
        <f>VLOOKUP(A2152,'Medical Examinations'!A2152:J4486,3,FALSE)</f>
        <v>Normal weight</v>
      </c>
      <c r="K2152" s="33" t="str">
        <f>VLOOKUP(A2152,'Medical Examinations'!A2152:J4486,5,FALSE)</f>
        <v>Normal</v>
      </c>
      <c r="L2152" s="34">
        <f>VLOOKUP(Healthcare!A2152,'Hospitalisation Details'!A2152:L4494,6,FALSE)</f>
        <v>36066</v>
      </c>
      <c r="M2152" s="35">
        <f>VLOOKUP(A2152,'Hospitalisation Details'!A2152:L4494,9,FALSE)</f>
        <v>1969.61</v>
      </c>
      <c r="N2152" s="32" t="str">
        <f>VLOOKUP(Healthcare!A2152,'Hospitalisation Details'!A2152:L4494,10,FALSE)</f>
        <v>tier - 3</v>
      </c>
      <c r="O2152" s="33" t="str">
        <f>VLOOKUP(A2152,'Hospitalisation Details'!A2151:L4494,11,FALSE)</f>
        <v>tier - 3</v>
      </c>
      <c r="P2152" s="33" t="str">
        <f>VLOOKUP(A2152,'Hospitalisation Details'!A2151:L4494,12)</f>
        <v>R1011</v>
      </c>
      <c r="Q2152" s="36">
        <f ca="1">VLOOKUP(A2152,'Hospitalisation Details'!A2151:L4494,7,FALSE)</f>
        <v>27</v>
      </c>
    </row>
    <row r="2153" spans="1:17" ht="15.5" x14ac:dyDescent="0.35">
      <c r="A2153" s="37" t="s">
        <v>207</v>
      </c>
      <c r="B2153" s="38" t="str">
        <f>VLOOKUP(A2153,'Customer Names'!A2153:E4487,3,FALSE)</f>
        <v>Davies</v>
      </c>
      <c r="C2153" s="39">
        <f>VLOOKUP(A2153,'Medical Examinations'!A2153:J4487,2,FALSE)</f>
        <v>27.93</v>
      </c>
      <c r="D2153" s="38">
        <f>VLOOKUP(A2153,'Medical Examinations'!A2153:J4487,4,FALSE)</f>
        <v>9.8800000000000008</v>
      </c>
      <c r="E2153" s="40" t="str">
        <f>VLOOKUP(A2153,'Medical Examinations'!A2153:J4487,6,FALSE)</f>
        <v>No</v>
      </c>
      <c r="F2153" s="41" t="str">
        <f>VLOOKUP(A2153,'Medical Examinations'!A2153:J4487,7,FALSE)</f>
        <v>No</v>
      </c>
      <c r="G2153" s="41" t="str">
        <f>VLOOKUP(A2153,'Medical Examinations'!A2153:J4487,8,FALSE)</f>
        <v>No</v>
      </c>
      <c r="H2153" s="41">
        <f>VLOOKUP(A2153,'Medical Examinations'!A2153:J4487,9,FALSE)</f>
        <v>0</v>
      </c>
      <c r="I2153" s="41" t="str">
        <f>VLOOKUP(A2153,'Medical Examinations'!A2153:J4487,10,FALSE)</f>
        <v>No</v>
      </c>
      <c r="J2153" s="41" t="str">
        <f>VLOOKUP(A2153,'Medical Examinations'!A2153:J4487,3,FALSE)</f>
        <v>Overweight</v>
      </c>
      <c r="K2153" s="41" t="str">
        <f>VLOOKUP(A2153,'Medical Examinations'!A2153:J4487,5,FALSE)</f>
        <v>Diabetese</v>
      </c>
      <c r="L2153" s="42">
        <f>VLOOKUP(Healthcare!A2153,'Hospitalisation Details'!A2153:L4495,6,FALSE)</f>
        <v>37466</v>
      </c>
      <c r="M2153" s="43">
        <f>VLOOKUP(A2153,'Hospitalisation Details'!A2153:L4495,9,FALSE)</f>
        <v>1967.02</v>
      </c>
      <c r="N2153" s="40" t="str">
        <f>VLOOKUP(Healthcare!A2153,'Hospitalisation Details'!A2153:L4495,10,FALSE)</f>
        <v>tier - 3</v>
      </c>
      <c r="O2153" s="41" t="str">
        <f>VLOOKUP(A2153,'Hospitalisation Details'!A2152:L4495,11,FALSE)</f>
        <v>tier - 2</v>
      </c>
      <c r="P2153" s="41" t="str">
        <f>VLOOKUP(A2153,'Hospitalisation Details'!A2152:L4495,12)</f>
        <v>R1016</v>
      </c>
      <c r="Q2153" s="44">
        <f ca="1">VLOOKUP(A2153,'Hospitalisation Details'!A2152:L4495,7,FALSE)</f>
        <v>24</v>
      </c>
    </row>
    <row r="2154" spans="1:17" ht="15.5" x14ac:dyDescent="0.35">
      <c r="A2154" s="29" t="s">
        <v>206</v>
      </c>
      <c r="B2154" s="30" t="str">
        <f>VLOOKUP(A2154,'Customer Names'!A2154:E4488,3,FALSE)</f>
        <v>Hummel</v>
      </c>
      <c r="C2154" s="31">
        <f>VLOOKUP(A2154,'Medical Examinations'!A2154:J4488,2,FALSE)</f>
        <v>22</v>
      </c>
      <c r="D2154" s="30">
        <f>VLOOKUP(A2154,'Medical Examinations'!A2154:J4488,4,FALSE)</f>
        <v>9.5</v>
      </c>
      <c r="E2154" s="32" t="str">
        <f>VLOOKUP(A2154,'Medical Examinations'!A2154:J4488,6,FALSE)</f>
        <v>No</v>
      </c>
      <c r="F2154" s="33" t="str">
        <f>VLOOKUP(A2154,'Medical Examinations'!A2154:J4488,7,FALSE)</f>
        <v>No</v>
      </c>
      <c r="G2154" s="33" t="str">
        <f>VLOOKUP(A2154,'Medical Examinations'!A2154:J4488,8,FALSE)</f>
        <v>No</v>
      </c>
      <c r="H2154" s="33">
        <f>VLOOKUP(A2154,'Medical Examinations'!A2154:J4488,9,FALSE)</f>
        <v>0</v>
      </c>
      <c r="I2154" s="33" t="str">
        <f>VLOOKUP(A2154,'Medical Examinations'!A2154:J4488,10,FALSE)</f>
        <v>No</v>
      </c>
      <c r="J2154" s="33" t="str">
        <f>VLOOKUP(A2154,'Medical Examinations'!A2154:J4488,3,FALSE)</f>
        <v>Normal weight</v>
      </c>
      <c r="K2154" s="33" t="str">
        <f>VLOOKUP(A2154,'Medical Examinations'!A2154:J4488,5,FALSE)</f>
        <v>Diabetese</v>
      </c>
      <c r="L2154" s="34">
        <f>VLOOKUP(Healthcare!A2154,'Hospitalisation Details'!A2154:L4496,6,FALSE)</f>
        <v>37506</v>
      </c>
      <c r="M2154" s="35">
        <f>VLOOKUP(A2154,'Hospitalisation Details'!A2154:L4496,9,FALSE)</f>
        <v>1964.78</v>
      </c>
      <c r="N2154" s="32" t="str">
        <f>VLOOKUP(Healthcare!A2154,'Hospitalisation Details'!A2154:L4496,10,FALSE)</f>
        <v>tier - 3</v>
      </c>
      <c r="O2154" s="33" t="str">
        <f>VLOOKUP(A2154,'Hospitalisation Details'!A2153:L4496,11,FALSE)</f>
        <v>tier - 1</v>
      </c>
      <c r="P2154" s="33" t="str">
        <f>VLOOKUP(A2154,'Hospitalisation Details'!A2153:L4496,12)</f>
        <v>R1011</v>
      </c>
      <c r="Q2154" s="36">
        <f ca="1">VLOOKUP(A2154,'Hospitalisation Details'!A2153:L4496,7,FALSE)</f>
        <v>24</v>
      </c>
    </row>
    <row r="2155" spans="1:17" ht="15.5" x14ac:dyDescent="0.35">
      <c r="A2155" s="37" t="s">
        <v>205</v>
      </c>
      <c r="B2155" s="38" t="str">
        <f>VLOOKUP(A2155,'Customer Names'!A2155:E4489,3,FALSE)</f>
        <v>Lutz</v>
      </c>
      <c r="C2155" s="39">
        <f>VLOOKUP(A2155,'Medical Examinations'!A2155:J4489,2,FALSE)</f>
        <v>36.86</v>
      </c>
      <c r="D2155" s="38">
        <f>VLOOKUP(A2155,'Medical Examinations'!A2155:J4489,4,FALSE)</f>
        <v>4.97</v>
      </c>
      <c r="E2155" s="40" t="str">
        <f>VLOOKUP(A2155,'Medical Examinations'!A2155:J4489,6,FALSE)</f>
        <v>Yes</v>
      </c>
      <c r="F2155" s="41" t="str">
        <f>VLOOKUP(A2155,'Medical Examinations'!A2155:J4489,7,FALSE)</f>
        <v>No</v>
      </c>
      <c r="G2155" s="41" t="str">
        <f>VLOOKUP(A2155,'Medical Examinations'!A2155:J4489,8,FALSE)</f>
        <v>No</v>
      </c>
      <c r="H2155" s="41">
        <f>VLOOKUP(A2155,'Medical Examinations'!A2155:J4489,9,FALSE)</f>
        <v>0</v>
      </c>
      <c r="I2155" s="41" t="str">
        <f>VLOOKUP(A2155,'Medical Examinations'!A2155:J4489,10,FALSE)</f>
        <v>No</v>
      </c>
      <c r="J2155" s="41" t="str">
        <f>VLOOKUP(A2155,'Medical Examinations'!A2155:J4489,3,FALSE)</f>
        <v>Obesity</v>
      </c>
      <c r="K2155" s="41" t="str">
        <f>VLOOKUP(A2155,'Medical Examinations'!A2155:J4489,5,FALSE)</f>
        <v>Normal</v>
      </c>
      <c r="L2155" s="42">
        <f>VLOOKUP(Healthcare!A2155,'Hospitalisation Details'!A2155:L4497,6,FALSE)</f>
        <v>37234</v>
      </c>
      <c r="M2155" s="43">
        <f>VLOOKUP(A2155,'Hospitalisation Details'!A2155:L4497,9,FALSE)</f>
        <v>1917.32</v>
      </c>
      <c r="N2155" s="40" t="str">
        <f>VLOOKUP(Healthcare!A2155,'Hospitalisation Details'!A2155:L4497,10,FALSE)</f>
        <v>tier - 3</v>
      </c>
      <c r="O2155" s="41" t="str">
        <f>VLOOKUP(A2155,'Hospitalisation Details'!A2154:L4497,11,FALSE)</f>
        <v>tier - 2</v>
      </c>
      <c r="P2155" s="41" t="str">
        <f>VLOOKUP(A2155,'Hospitalisation Details'!A2154:L4497,12)</f>
        <v>R1012</v>
      </c>
      <c r="Q2155" s="44">
        <f ca="1">VLOOKUP(A2155,'Hospitalisation Details'!A2154:L4497,7,FALSE)</f>
        <v>24</v>
      </c>
    </row>
    <row r="2156" spans="1:17" ht="15.5" x14ac:dyDescent="0.35">
      <c r="A2156" s="29" t="s">
        <v>204</v>
      </c>
      <c r="B2156" s="30" t="str">
        <f>VLOOKUP(A2156,'Customer Names'!A2156:E4490,3,FALSE)</f>
        <v>Waters</v>
      </c>
      <c r="C2156" s="31">
        <f>VLOOKUP(A2156,'Medical Examinations'!A2156:J4490,2,FALSE)</f>
        <v>31.254999999999999</v>
      </c>
      <c r="D2156" s="30">
        <f>VLOOKUP(A2156,'Medical Examinations'!A2156:J4490,4,FALSE)</f>
        <v>5.49</v>
      </c>
      <c r="E2156" s="32" t="str">
        <f>VLOOKUP(A2156,'Medical Examinations'!A2156:J4490,6,FALSE)</f>
        <v>Yes</v>
      </c>
      <c r="F2156" s="33" t="str">
        <f>VLOOKUP(A2156,'Medical Examinations'!A2156:J4490,7,FALSE)</f>
        <v>No</v>
      </c>
      <c r="G2156" s="33" t="str">
        <f>VLOOKUP(A2156,'Medical Examinations'!A2156:J4490,8,FALSE)</f>
        <v>No</v>
      </c>
      <c r="H2156" s="33">
        <f>VLOOKUP(A2156,'Medical Examinations'!A2156:J4490,9,FALSE)</f>
        <v>0</v>
      </c>
      <c r="I2156" s="33" t="str">
        <f>VLOOKUP(A2156,'Medical Examinations'!A2156:J4490,10,FALSE)</f>
        <v>No</v>
      </c>
      <c r="J2156" s="33" t="str">
        <f>VLOOKUP(A2156,'Medical Examinations'!A2156:J4490,3,FALSE)</f>
        <v>Obesity</v>
      </c>
      <c r="K2156" s="33" t="str">
        <f>VLOOKUP(A2156,'Medical Examinations'!A2156:J4490,5,FALSE)</f>
        <v>Normal</v>
      </c>
      <c r="L2156" s="34">
        <f>VLOOKUP(Healthcare!A2156,'Hospitalisation Details'!A2156:L4498,6,FALSE)</f>
        <v>37106</v>
      </c>
      <c r="M2156" s="35">
        <f>VLOOKUP(A2156,'Hospitalisation Details'!A2156:L4498,9,FALSE)</f>
        <v>1909.53</v>
      </c>
      <c r="N2156" s="32" t="str">
        <f>VLOOKUP(Healthcare!A2156,'Hospitalisation Details'!A2156:L4498,10,FALSE)</f>
        <v>tier - 3</v>
      </c>
      <c r="O2156" s="33" t="str">
        <f>VLOOKUP(A2156,'Hospitalisation Details'!A2155:L4498,11,FALSE)</f>
        <v>tier - 3</v>
      </c>
      <c r="P2156" s="33" t="str">
        <f>VLOOKUP(A2156,'Hospitalisation Details'!A2155:L4498,12)</f>
        <v>R1012</v>
      </c>
      <c r="Q2156" s="36">
        <f ca="1">VLOOKUP(A2156,'Hospitalisation Details'!A2155:L4498,7,FALSE)</f>
        <v>25</v>
      </c>
    </row>
    <row r="2157" spans="1:17" ht="15.5" x14ac:dyDescent="0.35">
      <c r="A2157" s="37" t="s">
        <v>203</v>
      </c>
      <c r="B2157" s="38" t="str">
        <f>VLOOKUP(A2157,'Customer Names'!A2157:E4491,3,FALSE)</f>
        <v>Viglienzoni</v>
      </c>
      <c r="C2157" s="39">
        <f>VLOOKUP(A2157,'Medical Examinations'!A2157:J4491,2,FALSE)</f>
        <v>23.06</v>
      </c>
      <c r="D2157" s="38">
        <f>VLOOKUP(A2157,'Medical Examinations'!A2157:J4491,4,FALSE)</f>
        <v>4.47</v>
      </c>
      <c r="E2157" s="40" t="str">
        <f>VLOOKUP(A2157,'Medical Examinations'!A2157:J4491,6,FALSE)</f>
        <v>No</v>
      </c>
      <c r="F2157" s="41" t="str">
        <f>VLOOKUP(A2157,'Medical Examinations'!A2157:J4491,7,FALSE)</f>
        <v>No</v>
      </c>
      <c r="G2157" s="41" t="str">
        <f>VLOOKUP(A2157,'Medical Examinations'!A2157:J4491,8,FALSE)</f>
        <v>No</v>
      </c>
      <c r="H2157" s="41">
        <f>VLOOKUP(A2157,'Medical Examinations'!A2157:J4491,9,FALSE)</f>
        <v>0</v>
      </c>
      <c r="I2157" s="41" t="str">
        <f>VLOOKUP(A2157,'Medical Examinations'!A2157:J4491,10,FALSE)</f>
        <v>No</v>
      </c>
      <c r="J2157" s="41" t="str">
        <f>VLOOKUP(A2157,'Medical Examinations'!A2157:J4491,3,FALSE)</f>
        <v>Normal weight</v>
      </c>
      <c r="K2157" s="41" t="str">
        <f>VLOOKUP(A2157,'Medical Examinations'!A2157:J4491,5,FALSE)</f>
        <v>Normal</v>
      </c>
      <c r="L2157" s="42">
        <f>VLOOKUP(Healthcare!A2157,'Hospitalisation Details'!A2157:L4499,6,FALSE)</f>
        <v>34613</v>
      </c>
      <c r="M2157" s="43">
        <f>VLOOKUP(A2157,'Hospitalisation Details'!A2157:L4499,9,FALSE)</f>
        <v>1908.9</v>
      </c>
      <c r="N2157" s="40" t="str">
        <f>VLOOKUP(Healthcare!A2157,'Hospitalisation Details'!A2157:L4499,10,FALSE)</f>
        <v>tier - 3</v>
      </c>
      <c r="O2157" s="41" t="str">
        <f>VLOOKUP(A2157,'Hospitalisation Details'!A2156:L4499,11,FALSE)</f>
        <v>tier - 3</v>
      </c>
      <c r="P2157" s="41" t="str">
        <f>VLOOKUP(A2157,'Hospitalisation Details'!A2156:L4499,12)</f>
        <v>R1013</v>
      </c>
      <c r="Q2157" s="44">
        <f ca="1">VLOOKUP(A2157,'Hospitalisation Details'!A2156:L4499,7,FALSE)</f>
        <v>31</v>
      </c>
    </row>
    <row r="2158" spans="1:17" ht="15.5" x14ac:dyDescent="0.35">
      <c r="A2158" s="29" t="s">
        <v>202</v>
      </c>
      <c r="B2158" s="30" t="str">
        <f>VLOOKUP(A2158,'Customer Names'!A2158:E4492,3,FALSE)</f>
        <v>Rathbun</v>
      </c>
      <c r="C2158" s="31">
        <f>VLOOKUP(A2158,'Medical Examinations'!A2158:J4492,2,FALSE)</f>
        <v>28.975000000000001</v>
      </c>
      <c r="D2158" s="30">
        <f>VLOOKUP(A2158,'Medical Examinations'!A2158:J4492,4,FALSE)</f>
        <v>4.34</v>
      </c>
      <c r="E2158" s="32" t="str">
        <f>VLOOKUP(A2158,'Medical Examinations'!A2158:J4492,6,FALSE)</f>
        <v>Yes</v>
      </c>
      <c r="F2158" s="33" t="str">
        <f>VLOOKUP(A2158,'Medical Examinations'!A2158:J4492,7,FALSE)</f>
        <v>No</v>
      </c>
      <c r="G2158" s="33" t="str">
        <f>VLOOKUP(A2158,'Medical Examinations'!A2158:J4492,8,FALSE)</f>
        <v>No</v>
      </c>
      <c r="H2158" s="33">
        <f>VLOOKUP(A2158,'Medical Examinations'!A2158:J4492,9,FALSE)</f>
        <v>0</v>
      </c>
      <c r="I2158" s="33" t="str">
        <f>VLOOKUP(A2158,'Medical Examinations'!A2158:J4492,10,FALSE)</f>
        <v>No</v>
      </c>
      <c r="J2158" s="33" t="str">
        <f>VLOOKUP(A2158,'Medical Examinations'!A2158:J4492,3,FALSE)</f>
        <v>Overweight</v>
      </c>
      <c r="K2158" s="33" t="str">
        <f>VLOOKUP(A2158,'Medical Examinations'!A2158:J4492,5,FALSE)</f>
        <v>Normal</v>
      </c>
      <c r="L2158" s="34">
        <f>VLOOKUP(Healthcare!A2158,'Hospitalisation Details'!A2158:L4500,6,FALSE)</f>
        <v>37113</v>
      </c>
      <c r="M2158" s="35">
        <f>VLOOKUP(A2158,'Hospitalisation Details'!A2158:L4500,9,FALSE)</f>
        <v>1906.36</v>
      </c>
      <c r="N2158" s="32" t="str">
        <f>VLOOKUP(Healthcare!A2158,'Hospitalisation Details'!A2158:L4500,10,FALSE)</f>
        <v>tier - 3</v>
      </c>
      <c r="O2158" s="33" t="str">
        <f>VLOOKUP(A2158,'Hospitalisation Details'!A2157:L4500,11,FALSE)</f>
        <v>tier - 1</v>
      </c>
      <c r="P2158" s="33" t="str">
        <f>VLOOKUP(A2158,'Hospitalisation Details'!A2157:L4500,12)</f>
        <v>R1012</v>
      </c>
      <c r="Q2158" s="36">
        <f ca="1">VLOOKUP(A2158,'Hospitalisation Details'!A2157:L4500,7,FALSE)</f>
        <v>25</v>
      </c>
    </row>
    <row r="2159" spans="1:17" ht="15.5" x14ac:dyDescent="0.35">
      <c r="A2159" s="37" t="s">
        <v>201</v>
      </c>
      <c r="B2159" s="38" t="str">
        <f>VLOOKUP(A2159,'Customer Names'!A2159:E4493,3,FALSE)</f>
        <v>crane</v>
      </c>
      <c r="C2159" s="39">
        <f>VLOOKUP(A2159,'Medical Examinations'!A2159:J4493,2,FALSE)</f>
        <v>33.299999999999997</v>
      </c>
      <c r="D2159" s="38">
        <f>VLOOKUP(A2159,'Medical Examinations'!A2159:J4493,4,FALSE)</f>
        <v>9.49</v>
      </c>
      <c r="E2159" s="40" t="str">
        <f>VLOOKUP(A2159,'Medical Examinations'!A2159:J4493,6,FALSE)</f>
        <v>No</v>
      </c>
      <c r="F2159" s="41" t="str">
        <f>VLOOKUP(A2159,'Medical Examinations'!A2159:J4493,7,FALSE)</f>
        <v>No</v>
      </c>
      <c r="G2159" s="41" t="str">
        <f>VLOOKUP(A2159,'Medical Examinations'!A2159:J4493,8,FALSE)</f>
        <v>No</v>
      </c>
      <c r="H2159" s="41">
        <f>VLOOKUP(A2159,'Medical Examinations'!A2159:J4493,9,FALSE)</f>
        <v>0</v>
      </c>
      <c r="I2159" s="41" t="str">
        <f>VLOOKUP(A2159,'Medical Examinations'!A2159:J4493,10,FALSE)</f>
        <v>No</v>
      </c>
      <c r="J2159" s="41" t="str">
        <f>VLOOKUP(A2159,'Medical Examinations'!A2159:J4493,3,FALSE)</f>
        <v>Obesity</v>
      </c>
      <c r="K2159" s="41" t="str">
        <f>VLOOKUP(A2159,'Medical Examinations'!A2159:J4493,5,FALSE)</f>
        <v>Diabetese</v>
      </c>
      <c r="L2159" s="42">
        <f>VLOOKUP(Healthcare!A2159,'Hospitalisation Details'!A2159:L4501,6,FALSE)</f>
        <v>37489</v>
      </c>
      <c r="M2159" s="43">
        <f>VLOOKUP(A2159,'Hospitalisation Details'!A2159:L4501,9,FALSE)</f>
        <v>1880.49</v>
      </c>
      <c r="N2159" s="40" t="str">
        <f>VLOOKUP(Healthcare!A2159,'Hospitalisation Details'!A2159:L4501,10,FALSE)</f>
        <v>tier - 3</v>
      </c>
      <c r="O2159" s="41" t="str">
        <f>VLOOKUP(A2159,'Hospitalisation Details'!A2158:L4501,11,FALSE)</f>
        <v>tier - 1</v>
      </c>
      <c r="P2159" s="41" t="str">
        <f>VLOOKUP(A2159,'Hospitalisation Details'!A2158:L4501,12)</f>
        <v>R1011</v>
      </c>
      <c r="Q2159" s="44">
        <f ca="1">VLOOKUP(A2159,'Hospitalisation Details'!A2158:L4501,7,FALSE)</f>
        <v>24</v>
      </c>
    </row>
    <row r="2160" spans="1:17" ht="15.5" x14ac:dyDescent="0.35">
      <c r="A2160" s="29" t="s">
        <v>200</v>
      </c>
      <c r="B2160" s="30" t="str">
        <f>VLOOKUP(A2160,'Customer Names'!A2160:E4494,3,FALSE)</f>
        <v>Conant</v>
      </c>
      <c r="C2160" s="31">
        <f>VLOOKUP(A2160,'Medical Examinations'!A2160:J4494,2,FALSE)</f>
        <v>33</v>
      </c>
      <c r="D2160" s="30">
        <f>VLOOKUP(A2160,'Medical Examinations'!A2160:J4494,4,FALSE)</f>
        <v>10.16</v>
      </c>
      <c r="E2160" s="32" t="str">
        <f>VLOOKUP(A2160,'Medical Examinations'!A2160:J4494,6,FALSE)</f>
        <v>No</v>
      </c>
      <c r="F2160" s="33" t="str">
        <f>VLOOKUP(A2160,'Medical Examinations'!A2160:J4494,7,FALSE)</f>
        <v>No</v>
      </c>
      <c r="G2160" s="33" t="str">
        <f>VLOOKUP(A2160,'Medical Examinations'!A2160:J4494,8,FALSE)</f>
        <v>No</v>
      </c>
      <c r="H2160" s="33">
        <f>VLOOKUP(A2160,'Medical Examinations'!A2160:J4494,9,FALSE)</f>
        <v>0</v>
      </c>
      <c r="I2160" s="33" t="str">
        <f>VLOOKUP(A2160,'Medical Examinations'!A2160:J4494,10,FALSE)</f>
        <v>No</v>
      </c>
      <c r="J2160" s="33" t="str">
        <f>VLOOKUP(A2160,'Medical Examinations'!A2160:J4494,3,FALSE)</f>
        <v>Obesity</v>
      </c>
      <c r="K2160" s="33" t="str">
        <f>VLOOKUP(A2160,'Medical Examinations'!A2160:J4494,5,FALSE)</f>
        <v>Diabetese</v>
      </c>
      <c r="L2160" s="34">
        <f>VLOOKUP(Healthcare!A2160,'Hospitalisation Details'!A2160:L4502,6,FALSE)</f>
        <v>37497</v>
      </c>
      <c r="M2160" s="35">
        <f>VLOOKUP(A2160,'Hospitalisation Details'!A2160:L4502,9,FALSE)</f>
        <v>1880.07</v>
      </c>
      <c r="N2160" s="32" t="str">
        <f>VLOOKUP(Healthcare!A2160,'Hospitalisation Details'!A2160:L4502,10,FALSE)</f>
        <v>tier - 3</v>
      </c>
      <c r="O2160" s="33" t="str">
        <f>VLOOKUP(A2160,'Hospitalisation Details'!A2159:L4502,11,FALSE)</f>
        <v>tier - 2</v>
      </c>
      <c r="P2160" s="33" t="str">
        <f>VLOOKUP(A2160,'Hospitalisation Details'!A2159:L4502,12)</f>
        <v>R1013</v>
      </c>
      <c r="Q2160" s="36">
        <f ca="1">VLOOKUP(A2160,'Hospitalisation Details'!A2159:L4502,7,FALSE)</f>
        <v>24</v>
      </c>
    </row>
    <row r="2161" spans="1:17" ht="15.5" x14ac:dyDescent="0.35">
      <c r="A2161" s="37" t="s">
        <v>199</v>
      </c>
      <c r="B2161" s="38" t="str">
        <f>VLOOKUP(A2161,'Customer Names'!A2161:E4495,3,FALSE)</f>
        <v>Huyser-Wierenga</v>
      </c>
      <c r="C2161" s="39">
        <f>VLOOKUP(A2161,'Medical Examinations'!A2161:J4495,2,FALSE)</f>
        <v>31.46</v>
      </c>
      <c r="D2161" s="38">
        <f>VLOOKUP(A2161,'Medical Examinations'!A2161:J4495,4,FALSE)</f>
        <v>11.19</v>
      </c>
      <c r="E2161" s="40" t="str">
        <f>VLOOKUP(A2161,'Medical Examinations'!A2161:J4495,6,FALSE)</f>
        <v>No</v>
      </c>
      <c r="F2161" s="41" t="str">
        <f>VLOOKUP(A2161,'Medical Examinations'!A2161:J4495,7,FALSE)</f>
        <v>No</v>
      </c>
      <c r="G2161" s="41" t="str">
        <f>VLOOKUP(A2161,'Medical Examinations'!A2161:J4495,8,FALSE)</f>
        <v>No</v>
      </c>
      <c r="H2161" s="41">
        <f>VLOOKUP(A2161,'Medical Examinations'!A2161:J4495,9,FALSE)</f>
        <v>0</v>
      </c>
      <c r="I2161" s="41" t="str">
        <f>VLOOKUP(A2161,'Medical Examinations'!A2161:J4495,10,FALSE)</f>
        <v>No</v>
      </c>
      <c r="J2161" s="41" t="str">
        <f>VLOOKUP(A2161,'Medical Examinations'!A2161:J4495,3,FALSE)</f>
        <v>Obesity</v>
      </c>
      <c r="K2161" s="41" t="str">
        <f>VLOOKUP(A2161,'Medical Examinations'!A2161:J4495,5,FALSE)</f>
        <v>Diabetese</v>
      </c>
      <c r="L2161" s="42">
        <f>VLOOKUP(Healthcare!A2161,'Hospitalisation Details'!A2161:L4503,6,FALSE)</f>
        <v>37558</v>
      </c>
      <c r="M2161" s="43">
        <f>VLOOKUP(A2161,'Hospitalisation Details'!A2161:L4503,9,FALSE)</f>
        <v>1877.93</v>
      </c>
      <c r="N2161" s="40" t="str">
        <f>VLOOKUP(Healthcare!A2161,'Hospitalisation Details'!A2161:L4503,10,FALSE)</f>
        <v>tier - 3</v>
      </c>
      <c r="O2161" s="41" t="str">
        <f>VLOOKUP(A2161,'Hospitalisation Details'!A2160:L4503,11,FALSE)</f>
        <v>tier - 1</v>
      </c>
      <c r="P2161" s="41" t="str">
        <f>VLOOKUP(A2161,'Hospitalisation Details'!A2160:L4503,12)</f>
        <v>R1013</v>
      </c>
      <c r="Q2161" s="44">
        <f ca="1">VLOOKUP(A2161,'Hospitalisation Details'!A2160:L4503,7,FALSE)</f>
        <v>23</v>
      </c>
    </row>
    <row r="2162" spans="1:17" ht="15.5" x14ac:dyDescent="0.35">
      <c r="A2162" s="29" t="s">
        <v>198</v>
      </c>
      <c r="B2162" s="30" t="str">
        <f>VLOOKUP(A2162,'Customer Names'!A2162:E4496,3,FALSE)</f>
        <v>Natalini</v>
      </c>
      <c r="C2162" s="31">
        <f>VLOOKUP(A2162,'Medical Examinations'!A2162:J4496,2,FALSE)</f>
        <v>29.6</v>
      </c>
      <c r="D2162" s="30">
        <f>VLOOKUP(A2162,'Medical Examinations'!A2162:J4496,4,FALSE)</f>
        <v>11.03</v>
      </c>
      <c r="E2162" s="32" t="str">
        <f>VLOOKUP(A2162,'Medical Examinations'!A2162:J4496,6,FALSE)</f>
        <v>No</v>
      </c>
      <c r="F2162" s="33" t="str">
        <f>VLOOKUP(A2162,'Medical Examinations'!A2162:J4496,7,FALSE)</f>
        <v>No</v>
      </c>
      <c r="G2162" s="33" t="str">
        <f>VLOOKUP(A2162,'Medical Examinations'!A2162:J4496,8,FALSE)</f>
        <v>No</v>
      </c>
      <c r="H2162" s="33">
        <f>VLOOKUP(A2162,'Medical Examinations'!A2162:J4496,9,FALSE)</f>
        <v>0</v>
      </c>
      <c r="I2162" s="33" t="str">
        <f>VLOOKUP(A2162,'Medical Examinations'!A2162:J4496,10,FALSE)</f>
        <v>No</v>
      </c>
      <c r="J2162" s="33" t="str">
        <f>VLOOKUP(A2162,'Medical Examinations'!A2162:J4496,3,FALSE)</f>
        <v>Overweight</v>
      </c>
      <c r="K2162" s="33" t="str">
        <f>VLOOKUP(A2162,'Medical Examinations'!A2162:J4496,5,FALSE)</f>
        <v>Diabetese</v>
      </c>
      <c r="L2162" s="34">
        <f>VLOOKUP(Healthcare!A2162,'Hospitalisation Details'!A2162:L4504,6,FALSE)</f>
        <v>37521</v>
      </c>
      <c r="M2162" s="35">
        <f>VLOOKUP(A2162,'Hospitalisation Details'!A2162:L4504,9,FALSE)</f>
        <v>1875.34</v>
      </c>
      <c r="N2162" s="32" t="str">
        <f>VLOOKUP(Healthcare!A2162,'Hospitalisation Details'!A2162:L4504,10,FALSE)</f>
        <v>tier - 3</v>
      </c>
      <c r="O2162" s="33" t="str">
        <f>VLOOKUP(A2162,'Hospitalisation Details'!A2161:L4504,11,FALSE)</f>
        <v>tier - 2</v>
      </c>
      <c r="P2162" s="33" t="str">
        <f>VLOOKUP(A2162,'Hospitalisation Details'!A2161:L4504,12)</f>
        <v>R1011</v>
      </c>
      <c r="Q2162" s="36">
        <f ca="1">VLOOKUP(A2162,'Hospitalisation Details'!A2161:L4504,7,FALSE)</f>
        <v>23</v>
      </c>
    </row>
    <row r="2163" spans="1:17" ht="15.5" x14ac:dyDescent="0.35">
      <c r="A2163" s="37" t="s">
        <v>197</v>
      </c>
      <c r="B2163" s="38" t="str">
        <f>VLOOKUP(A2163,'Customer Names'!A2163:E4497,3,FALSE)</f>
        <v>Robbins</v>
      </c>
      <c r="C2163" s="39">
        <f>VLOOKUP(A2163,'Medical Examinations'!A2163:J4497,2,FALSE)</f>
        <v>22.05</v>
      </c>
      <c r="D2163" s="38">
        <f>VLOOKUP(A2163,'Medical Examinations'!A2163:J4497,4,FALSE)</f>
        <v>4.43</v>
      </c>
      <c r="E2163" s="40" t="str">
        <f>VLOOKUP(A2163,'Medical Examinations'!A2163:J4497,6,FALSE)</f>
        <v>Yes</v>
      </c>
      <c r="F2163" s="41" t="str">
        <f>VLOOKUP(A2163,'Medical Examinations'!A2163:J4497,7,FALSE)</f>
        <v>No</v>
      </c>
      <c r="G2163" s="41" t="str">
        <f>VLOOKUP(A2163,'Medical Examinations'!A2163:J4497,8,FALSE)</f>
        <v>No</v>
      </c>
      <c r="H2163" s="41">
        <f>VLOOKUP(A2163,'Medical Examinations'!A2163:J4497,9,FALSE)</f>
        <v>0</v>
      </c>
      <c r="I2163" s="41" t="str">
        <f>VLOOKUP(A2163,'Medical Examinations'!A2163:J4497,10,FALSE)</f>
        <v>No</v>
      </c>
      <c r="J2163" s="41" t="str">
        <f>VLOOKUP(A2163,'Medical Examinations'!A2163:J4497,3,FALSE)</f>
        <v>Normal weight</v>
      </c>
      <c r="K2163" s="41" t="str">
        <f>VLOOKUP(A2163,'Medical Examinations'!A2163:J4497,5,FALSE)</f>
        <v>Normal</v>
      </c>
      <c r="L2163" s="42">
        <f>VLOOKUP(Healthcare!A2163,'Hospitalisation Details'!A2163:L4505,6,FALSE)</f>
        <v>35248</v>
      </c>
      <c r="M2163" s="43">
        <f>VLOOKUP(A2163,'Hospitalisation Details'!A2163:L4505,9,FALSE)</f>
        <v>1865.98</v>
      </c>
      <c r="N2163" s="40" t="str">
        <f>VLOOKUP(Healthcare!A2163,'Hospitalisation Details'!A2163:L4505,10,FALSE)</f>
        <v>tier - 3</v>
      </c>
      <c r="O2163" s="41" t="str">
        <f>VLOOKUP(A2163,'Hospitalisation Details'!A2162:L4505,11,FALSE)</f>
        <v>tier - 3</v>
      </c>
      <c r="P2163" s="41" t="str">
        <f>VLOOKUP(A2163,'Hospitalisation Details'!A2162:L4505,12)</f>
        <v>R1012</v>
      </c>
      <c r="Q2163" s="44">
        <f ca="1">VLOOKUP(A2163,'Hospitalisation Details'!A2162:L4505,7,FALSE)</f>
        <v>30</v>
      </c>
    </row>
    <row r="2164" spans="1:17" ht="15.5" x14ac:dyDescent="0.35">
      <c r="A2164" s="29" t="s">
        <v>195</v>
      </c>
      <c r="B2164" s="30" t="str">
        <f>VLOOKUP(A2164,'Customer Names'!A2164:E4498,3,FALSE)</f>
        <v>Stanislav</v>
      </c>
      <c r="C2164" s="31">
        <f>VLOOKUP(A2164,'Medical Examinations'!A2164:J4498,2,FALSE)</f>
        <v>27.06</v>
      </c>
      <c r="D2164" s="30">
        <f>VLOOKUP(A2164,'Medical Examinations'!A2164:J4498,4,FALSE)</f>
        <v>6.14</v>
      </c>
      <c r="E2164" s="32" t="str">
        <f>VLOOKUP(A2164,'Medical Examinations'!A2164:J4498,6,FALSE)</f>
        <v>No</v>
      </c>
      <c r="F2164" s="33" t="str">
        <f>VLOOKUP(A2164,'Medical Examinations'!A2164:J4498,7,FALSE)</f>
        <v>Yes</v>
      </c>
      <c r="G2164" s="33" t="str">
        <f>VLOOKUP(A2164,'Medical Examinations'!A2164:J4498,8,FALSE)</f>
        <v>No</v>
      </c>
      <c r="H2164" s="33">
        <f>VLOOKUP(A2164,'Medical Examinations'!A2164:J4498,9,FALSE)</f>
        <v>1</v>
      </c>
      <c r="I2164" s="33" t="str">
        <f>VLOOKUP(A2164,'Medical Examinations'!A2164:J4498,10,FALSE)</f>
        <v>No</v>
      </c>
      <c r="J2164" s="33" t="str">
        <f>VLOOKUP(A2164,'Medical Examinations'!A2164:J4498,3,FALSE)</f>
        <v>Overweight</v>
      </c>
      <c r="K2164" s="33" t="str">
        <f>VLOOKUP(A2164,'Medical Examinations'!A2164:J4498,5,FALSE)</f>
        <v>Prediabetese</v>
      </c>
      <c r="L2164" s="34">
        <f>VLOOKUP(Healthcare!A2164,'Hospitalisation Details'!A2164:L4506,6,FALSE)</f>
        <v>38348</v>
      </c>
      <c r="M2164" s="35">
        <f>VLOOKUP(A2164,'Hospitalisation Details'!A2164:L4506,9,FALSE)</f>
        <v>1863.45</v>
      </c>
      <c r="N2164" s="32" t="str">
        <f>VLOOKUP(Healthcare!A2164,'Hospitalisation Details'!A2164:L4506,10,FALSE)</f>
        <v>tier - 3</v>
      </c>
      <c r="O2164" s="33" t="str">
        <f>VLOOKUP(A2164,'Hospitalisation Details'!A2163:L4506,11,FALSE)</f>
        <v>tier - 1</v>
      </c>
      <c r="P2164" s="33" t="str">
        <f>VLOOKUP(A2164,'Hospitalisation Details'!A2163:L4506,12)</f>
        <v>R1025</v>
      </c>
      <c r="Q2164" s="36">
        <f ca="1">VLOOKUP(A2164,'Hospitalisation Details'!A2163:L4506,7,FALSE)</f>
        <v>21</v>
      </c>
    </row>
    <row r="2165" spans="1:17" ht="15.5" x14ac:dyDescent="0.35">
      <c r="A2165" s="37" t="s">
        <v>194</v>
      </c>
      <c r="B2165" s="38" t="str">
        <f>VLOOKUP(A2165,'Customer Names'!A2165:E4499,3,FALSE)</f>
        <v>Meyer</v>
      </c>
      <c r="C2165" s="39">
        <f>VLOOKUP(A2165,'Medical Examinations'!A2165:J4499,2,FALSE)</f>
        <v>20.49</v>
      </c>
      <c r="D2165" s="38">
        <f>VLOOKUP(A2165,'Medical Examinations'!A2165:J4499,4,FALSE)</f>
        <v>4.87</v>
      </c>
      <c r="E2165" s="40" t="str">
        <f>VLOOKUP(A2165,'Medical Examinations'!A2165:J4499,6,FALSE)</f>
        <v>No</v>
      </c>
      <c r="F2165" s="41" t="str">
        <f>VLOOKUP(A2165,'Medical Examinations'!A2165:J4499,7,FALSE)</f>
        <v>No</v>
      </c>
      <c r="G2165" s="41" t="str">
        <f>VLOOKUP(A2165,'Medical Examinations'!A2165:J4499,8,FALSE)</f>
        <v>No</v>
      </c>
      <c r="H2165" s="41">
        <f>VLOOKUP(A2165,'Medical Examinations'!A2165:J4499,9,FALSE)</f>
        <v>0</v>
      </c>
      <c r="I2165" s="41" t="str">
        <f>VLOOKUP(A2165,'Medical Examinations'!A2165:J4499,10,FALSE)</f>
        <v>No</v>
      </c>
      <c r="J2165" s="41" t="str">
        <f>VLOOKUP(A2165,'Medical Examinations'!A2165:J4499,3,FALSE)</f>
        <v>Normal weight</v>
      </c>
      <c r="K2165" s="41" t="str">
        <f>VLOOKUP(A2165,'Medical Examinations'!A2165:J4499,5,FALSE)</f>
        <v>Normal</v>
      </c>
      <c r="L2165" s="42">
        <f>VLOOKUP(Healthcare!A2165,'Hospitalisation Details'!A2165:L4507,6,FALSE)</f>
        <v>34674</v>
      </c>
      <c r="M2165" s="43">
        <f>VLOOKUP(A2165,'Hospitalisation Details'!A2165:L4507,9,FALSE)</f>
        <v>1850.55</v>
      </c>
      <c r="N2165" s="40" t="str">
        <f>VLOOKUP(Healthcare!A2165,'Hospitalisation Details'!A2165:L4507,10,FALSE)</f>
        <v>tier - 3</v>
      </c>
      <c r="O2165" s="41" t="str">
        <f>VLOOKUP(A2165,'Hospitalisation Details'!A2164:L4507,11,FALSE)</f>
        <v>tier - 2</v>
      </c>
      <c r="P2165" s="41" t="str">
        <f>VLOOKUP(A2165,'Hospitalisation Details'!A2164:L4507,12)</f>
        <v>R1012</v>
      </c>
      <c r="Q2165" s="44">
        <f ca="1">VLOOKUP(A2165,'Hospitalisation Details'!A2164:L4507,7,FALSE)</f>
        <v>31</v>
      </c>
    </row>
    <row r="2166" spans="1:17" ht="15.5" x14ac:dyDescent="0.35">
      <c r="A2166" s="29" t="s">
        <v>193</v>
      </c>
      <c r="B2166" s="30" t="str">
        <f>VLOOKUP(A2166,'Customer Names'!A2166:E4500,3,FALSE)</f>
        <v>Mears</v>
      </c>
      <c r="C2166" s="31">
        <f>VLOOKUP(A2166,'Medical Examinations'!A2166:J4500,2,FALSE)</f>
        <v>28.4</v>
      </c>
      <c r="D2166" s="30">
        <f>VLOOKUP(A2166,'Medical Examinations'!A2166:J4500,4,FALSE)</f>
        <v>4.3</v>
      </c>
      <c r="E2166" s="32" t="str">
        <f>VLOOKUP(A2166,'Medical Examinations'!A2166:J4500,6,FALSE)</f>
        <v>No</v>
      </c>
      <c r="F2166" s="33" t="str">
        <f>VLOOKUP(A2166,'Medical Examinations'!A2166:J4500,7,FALSE)</f>
        <v>No</v>
      </c>
      <c r="G2166" s="33" t="str">
        <f>VLOOKUP(A2166,'Medical Examinations'!A2166:J4500,8,FALSE)</f>
        <v>Yes</v>
      </c>
      <c r="H2166" s="33">
        <f>VLOOKUP(A2166,'Medical Examinations'!A2166:J4500,9,FALSE)</f>
        <v>1</v>
      </c>
      <c r="I2166" s="33" t="str">
        <f>VLOOKUP(A2166,'Medical Examinations'!A2166:J4500,10,FALSE)</f>
        <v>No</v>
      </c>
      <c r="J2166" s="33" t="str">
        <f>VLOOKUP(A2166,'Medical Examinations'!A2166:J4500,3,FALSE)</f>
        <v>Overweight</v>
      </c>
      <c r="K2166" s="33" t="str">
        <f>VLOOKUP(A2166,'Medical Examinations'!A2166:J4500,5,FALSE)</f>
        <v>Normal</v>
      </c>
      <c r="L2166" s="34">
        <f>VLOOKUP(Healthcare!A2166,'Hospitalisation Details'!A2166:L4508,6,FALSE)</f>
        <v>37822</v>
      </c>
      <c r="M2166" s="35">
        <f>VLOOKUP(A2166,'Hospitalisation Details'!A2166:L4508,9,FALSE)</f>
        <v>1842.52</v>
      </c>
      <c r="N2166" s="32" t="str">
        <f>VLOOKUP(Healthcare!A2166,'Hospitalisation Details'!A2166:L4508,10,FALSE)</f>
        <v>tier - 3</v>
      </c>
      <c r="O2166" s="33" t="str">
        <f>VLOOKUP(A2166,'Hospitalisation Details'!A2165:L4508,11,FALSE)</f>
        <v>tier - 2</v>
      </c>
      <c r="P2166" s="33" t="str">
        <f>VLOOKUP(A2166,'Hospitalisation Details'!A2165:L4508,12)</f>
        <v>R1011</v>
      </c>
      <c r="Q2166" s="36">
        <f ca="1">VLOOKUP(A2166,'Hospitalisation Details'!A2165:L4508,7,FALSE)</f>
        <v>23</v>
      </c>
    </row>
    <row r="2167" spans="1:17" ht="15.5" x14ac:dyDescent="0.35">
      <c r="A2167" s="37" t="s">
        <v>192</v>
      </c>
      <c r="B2167" s="38" t="str">
        <f>VLOOKUP(A2167,'Customer Names'!A2167:E4501,3,FALSE)</f>
        <v>Neill</v>
      </c>
      <c r="C2167" s="39">
        <f>VLOOKUP(A2167,'Medical Examinations'!A2167:J4501,2,FALSE)</f>
        <v>41.91</v>
      </c>
      <c r="D2167" s="38">
        <f>VLOOKUP(A2167,'Medical Examinations'!A2167:J4501,4,FALSE)</f>
        <v>6.19</v>
      </c>
      <c r="E2167" s="40" t="str">
        <f>VLOOKUP(A2167,'Medical Examinations'!A2167:J4501,6,FALSE)</f>
        <v>No</v>
      </c>
      <c r="F2167" s="41" t="str">
        <f>VLOOKUP(A2167,'Medical Examinations'!A2167:J4501,7,FALSE)</f>
        <v>No</v>
      </c>
      <c r="G2167" s="41" t="str">
        <f>VLOOKUP(A2167,'Medical Examinations'!A2167:J4501,8,FALSE)</f>
        <v>No</v>
      </c>
      <c r="H2167" s="41">
        <f>VLOOKUP(A2167,'Medical Examinations'!A2167:J4501,9,FALSE)</f>
        <v>0</v>
      </c>
      <c r="I2167" s="41" t="str">
        <f>VLOOKUP(A2167,'Medical Examinations'!A2167:J4501,10,FALSE)</f>
        <v>No</v>
      </c>
      <c r="J2167" s="41" t="str">
        <f>VLOOKUP(A2167,'Medical Examinations'!A2167:J4501,3,FALSE)</f>
        <v>Obesity</v>
      </c>
      <c r="K2167" s="41" t="str">
        <f>VLOOKUP(A2167,'Medical Examinations'!A2167:J4501,5,FALSE)</f>
        <v>Prediabetese</v>
      </c>
      <c r="L2167" s="42">
        <f>VLOOKUP(Healthcare!A2167,'Hospitalisation Details'!A2167:L4509,6,FALSE)</f>
        <v>36506</v>
      </c>
      <c r="M2167" s="43">
        <f>VLOOKUP(A2167,'Hospitalisation Details'!A2167:L4509,9,FALSE)</f>
        <v>1837.28</v>
      </c>
      <c r="N2167" s="40" t="str">
        <f>VLOOKUP(Healthcare!A2167,'Hospitalisation Details'!A2167:L4509,10,FALSE)</f>
        <v>tier - 3</v>
      </c>
      <c r="O2167" s="41" t="str">
        <f>VLOOKUP(A2167,'Hospitalisation Details'!A2166:L4509,11,FALSE)</f>
        <v>tier - 2</v>
      </c>
      <c r="P2167" s="41" t="str">
        <f>VLOOKUP(A2167,'Hospitalisation Details'!A2166:L4509,12)</f>
        <v>R1013</v>
      </c>
      <c r="Q2167" s="44">
        <f ca="1">VLOOKUP(A2167,'Hospitalisation Details'!A2166:L4509,7,FALSE)</f>
        <v>26</v>
      </c>
    </row>
    <row r="2168" spans="1:17" ht="15.5" x14ac:dyDescent="0.35">
      <c r="A2168" s="29" t="s">
        <v>191</v>
      </c>
      <c r="B2168" s="30" t="str">
        <f>VLOOKUP(A2168,'Customer Names'!A2168:E4502,3,FALSE)</f>
        <v>Tola</v>
      </c>
      <c r="C2168" s="31">
        <f>VLOOKUP(A2168,'Medical Examinations'!A2168:J4502,2,FALSE)</f>
        <v>24.6</v>
      </c>
      <c r="D2168" s="30">
        <f>VLOOKUP(A2168,'Medical Examinations'!A2168:J4502,4,FALSE)</f>
        <v>6.19</v>
      </c>
      <c r="E2168" s="32" t="str">
        <f>VLOOKUP(A2168,'Medical Examinations'!A2168:J4502,6,FALSE)</f>
        <v>No</v>
      </c>
      <c r="F2168" s="33" t="str">
        <f>VLOOKUP(A2168,'Medical Examinations'!A2168:J4502,7,FALSE)</f>
        <v>No</v>
      </c>
      <c r="G2168" s="33" t="str">
        <f>VLOOKUP(A2168,'Medical Examinations'!A2168:J4502,8,FALSE)</f>
        <v>Yes</v>
      </c>
      <c r="H2168" s="33">
        <f>VLOOKUP(A2168,'Medical Examinations'!A2168:J4502,9,FALSE)</f>
        <v>1</v>
      </c>
      <c r="I2168" s="33" t="str">
        <f>VLOOKUP(A2168,'Medical Examinations'!A2168:J4502,10,FALSE)</f>
        <v>No</v>
      </c>
      <c r="J2168" s="33" t="str">
        <f>VLOOKUP(A2168,'Medical Examinations'!A2168:J4502,3,FALSE)</f>
        <v>Normal weight</v>
      </c>
      <c r="K2168" s="33" t="str">
        <f>VLOOKUP(A2168,'Medical Examinations'!A2168:J4502,5,FALSE)</f>
        <v>Prediabetese</v>
      </c>
      <c r="L2168" s="34">
        <f>VLOOKUP(Healthcare!A2168,'Hospitalisation Details'!A2168:L4510,6,FALSE)</f>
        <v>37837</v>
      </c>
      <c r="M2168" s="35">
        <f>VLOOKUP(A2168,'Hospitalisation Details'!A2168:L4510,9,FALSE)</f>
        <v>1837.24</v>
      </c>
      <c r="N2168" s="32" t="str">
        <f>VLOOKUP(Healthcare!A2168,'Hospitalisation Details'!A2168:L4510,10,FALSE)</f>
        <v>tier - 3</v>
      </c>
      <c r="O2168" s="33" t="str">
        <f>VLOOKUP(A2168,'Hospitalisation Details'!A2167:L4510,11,FALSE)</f>
        <v>tier - 2</v>
      </c>
      <c r="P2168" s="33" t="str">
        <f>VLOOKUP(A2168,'Hospitalisation Details'!A2167:L4510,12)</f>
        <v>R1011</v>
      </c>
      <c r="Q2168" s="36">
        <f ca="1">VLOOKUP(A2168,'Hospitalisation Details'!A2167:L4510,7,FALSE)</f>
        <v>23</v>
      </c>
    </row>
    <row r="2169" spans="1:17" ht="15.5" x14ac:dyDescent="0.35">
      <c r="A2169" s="37" t="s">
        <v>190</v>
      </c>
      <c r="B2169" s="38" t="str">
        <f>VLOOKUP(A2169,'Customer Names'!A2169:E4503,3,FALSE)</f>
        <v>Briskman</v>
      </c>
      <c r="C2169" s="39">
        <f>VLOOKUP(A2169,'Medical Examinations'!A2169:J4503,2,FALSE)</f>
        <v>20.9</v>
      </c>
      <c r="D2169" s="38">
        <f>VLOOKUP(A2169,'Medical Examinations'!A2169:J4503,4,FALSE)</f>
        <v>5.12</v>
      </c>
      <c r="E2169" s="40" t="str">
        <f>VLOOKUP(A2169,'Medical Examinations'!A2169:J4503,6,FALSE)</f>
        <v>No</v>
      </c>
      <c r="F2169" s="41" t="str">
        <f>VLOOKUP(A2169,'Medical Examinations'!A2169:J4503,7,FALSE)</f>
        <v>No</v>
      </c>
      <c r="G2169" s="41" t="str">
        <f>VLOOKUP(A2169,'Medical Examinations'!A2169:J4503,8,FALSE)</f>
        <v>Yes</v>
      </c>
      <c r="H2169" s="41">
        <f>VLOOKUP(A2169,'Medical Examinations'!A2169:J4503,9,FALSE)</f>
        <v>1</v>
      </c>
      <c r="I2169" s="41" t="str">
        <f>VLOOKUP(A2169,'Medical Examinations'!A2169:J4503,10,FALSE)</f>
        <v>No</v>
      </c>
      <c r="J2169" s="41" t="str">
        <f>VLOOKUP(A2169,'Medical Examinations'!A2169:J4503,3,FALSE)</f>
        <v>Normal weight</v>
      </c>
      <c r="K2169" s="41" t="str">
        <f>VLOOKUP(A2169,'Medical Examinations'!A2169:J4503,5,FALSE)</f>
        <v>Normal</v>
      </c>
      <c r="L2169" s="42">
        <f>VLOOKUP(Healthcare!A2169,'Hospitalisation Details'!A2169:L4511,6,FALSE)</f>
        <v>37844</v>
      </c>
      <c r="M2169" s="43">
        <f>VLOOKUP(A2169,'Hospitalisation Details'!A2169:L4511,9,FALSE)</f>
        <v>1832.09</v>
      </c>
      <c r="N2169" s="40" t="str">
        <f>VLOOKUP(Healthcare!A2169,'Hospitalisation Details'!A2169:L4511,10,FALSE)</f>
        <v>tier - 3</v>
      </c>
      <c r="O2169" s="41" t="str">
        <f>VLOOKUP(A2169,'Hospitalisation Details'!A2168:L4511,11,FALSE)</f>
        <v>tier - 3</v>
      </c>
      <c r="P2169" s="41" t="str">
        <f>VLOOKUP(A2169,'Hospitalisation Details'!A2168:L4511,12)</f>
        <v>R1011</v>
      </c>
      <c r="Q2169" s="44">
        <f ca="1">VLOOKUP(A2169,'Hospitalisation Details'!A2168:L4511,7,FALSE)</f>
        <v>23</v>
      </c>
    </row>
    <row r="2170" spans="1:17" ht="15.5" x14ac:dyDescent="0.35">
      <c r="A2170" s="29" t="s">
        <v>189</v>
      </c>
      <c r="B2170" s="30" t="str">
        <f>VLOOKUP(A2170,'Customer Names'!A2170:E4504,3,FALSE)</f>
        <v>Ritzenhein</v>
      </c>
      <c r="C2170" s="31">
        <f>VLOOKUP(A2170,'Medical Examinations'!A2170:J4504,2,FALSE)</f>
        <v>34.4</v>
      </c>
      <c r="D2170" s="30">
        <f>VLOOKUP(A2170,'Medical Examinations'!A2170:J4504,4,FALSE)</f>
        <v>4.04</v>
      </c>
      <c r="E2170" s="32" t="str">
        <f>VLOOKUP(A2170,'Medical Examinations'!A2170:J4504,6,FALSE)</f>
        <v>No</v>
      </c>
      <c r="F2170" s="33" t="str">
        <f>VLOOKUP(A2170,'Medical Examinations'!A2170:J4504,7,FALSE)</f>
        <v>No</v>
      </c>
      <c r="G2170" s="33" t="str">
        <f>VLOOKUP(A2170,'Medical Examinations'!A2170:J4504,8,FALSE)</f>
        <v>No</v>
      </c>
      <c r="H2170" s="33">
        <f>VLOOKUP(A2170,'Medical Examinations'!A2170:J4504,9,FALSE)</f>
        <v>0</v>
      </c>
      <c r="I2170" s="33" t="str">
        <f>VLOOKUP(A2170,'Medical Examinations'!A2170:J4504,10,FALSE)</f>
        <v>No</v>
      </c>
      <c r="J2170" s="33" t="str">
        <f>VLOOKUP(A2170,'Medical Examinations'!A2170:J4504,3,FALSE)</f>
        <v>Obesity</v>
      </c>
      <c r="K2170" s="33" t="str">
        <f>VLOOKUP(A2170,'Medical Examinations'!A2170:J4504,5,FALSE)</f>
        <v>Normal</v>
      </c>
      <c r="L2170" s="34">
        <f>VLOOKUP(Healthcare!A2170,'Hospitalisation Details'!A2170:L4512,6,FALSE)</f>
        <v>36434</v>
      </c>
      <c r="M2170" s="35">
        <f>VLOOKUP(A2170,'Hospitalisation Details'!A2170:L4512,9,FALSE)</f>
        <v>1826.84</v>
      </c>
      <c r="N2170" s="32" t="str">
        <f>VLOOKUP(Healthcare!A2170,'Hospitalisation Details'!A2170:L4512,10,FALSE)</f>
        <v>tier - 3</v>
      </c>
      <c r="O2170" s="33" t="str">
        <f>VLOOKUP(A2170,'Hospitalisation Details'!A2169:L4512,11,FALSE)</f>
        <v>tier - 2</v>
      </c>
      <c r="P2170" s="33" t="str">
        <f>VLOOKUP(A2170,'Hospitalisation Details'!A2169:L4512,12)</f>
        <v>R1011</v>
      </c>
      <c r="Q2170" s="36">
        <f ca="1">VLOOKUP(A2170,'Hospitalisation Details'!A2169:L4512,7,FALSE)</f>
        <v>26</v>
      </c>
    </row>
    <row r="2171" spans="1:17" ht="15.5" x14ac:dyDescent="0.35">
      <c r="A2171" s="37" t="s">
        <v>188</v>
      </c>
      <c r="B2171" s="38" t="str">
        <f>VLOOKUP(A2171,'Customer Names'!A2171:E4505,3,FALSE)</f>
        <v>Malkowski</v>
      </c>
      <c r="C2171" s="39">
        <f>VLOOKUP(A2171,'Medical Examinations'!A2171:J4505,2,FALSE)</f>
        <v>32.56</v>
      </c>
      <c r="D2171" s="38">
        <f>VLOOKUP(A2171,'Medical Examinations'!A2171:J4505,4,FALSE)</f>
        <v>5.36</v>
      </c>
      <c r="E2171" s="40" t="str">
        <f>VLOOKUP(A2171,'Medical Examinations'!A2171:J4505,6,FALSE)</f>
        <v>No</v>
      </c>
      <c r="F2171" s="41" t="str">
        <f>VLOOKUP(A2171,'Medical Examinations'!A2171:J4505,7,FALSE)</f>
        <v>No</v>
      </c>
      <c r="G2171" s="41" t="str">
        <f>VLOOKUP(A2171,'Medical Examinations'!A2171:J4505,8,FALSE)</f>
        <v>No</v>
      </c>
      <c r="H2171" s="41">
        <f>VLOOKUP(A2171,'Medical Examinations'!A2171:J4505,9,FALSE)</f>
        <v>0</v>
      </c>
      <c r="I2171" s="41" t="str">
        <f>VLOOKUP(A2171,'Medical Examinations'!A2171:J4505,10,FALSE)</f>
        <v>No</v>
      </c>
      <c r="J2171" s="41" t="str">
        <f>VLOOKUP(A2171,'Medical Examinations'!A2171:J4505,3,FALSE)</f>
        <v>Obesity</v>
      </c>
      <c r="K2171" s="41" t="str">
        <f>VLOOKUP(A2171,'Medical Examinations'!A2171:J4505,5,FALSE)</f>
        <v>Normal</v>
      </c>
      <c r="L2171" s="42">
        <f>VLOOKUP(Healthcare!A2171,'Hospitalisation Details'!A2171:L4513,6,FALSE)</f>
        <v>36481</v>
      </c>
      <c r="M2171" s="43">
        <f>VLOOKUP(A2171,'Hospitalisation Details'!A2171:L4513,9,FALSE)</f>
        <v>1824.29</v>
      </c>
      <c r="N2171" s="40" t="str">
        <f>VLOOKUP(Healthcare!A2171,'Hospitalisation Details'!A2171:L4513,10,FALSE)</f>
        <v>tier - 3</v>
      </c>
      <c r="O2171" s="41" t="str">
        <f>VLOOKUP(A2171,'Hospitalisation Details'!A2170:L4513,11,FALSE)</f>
        <v>tier - 3</v>
      </c>
      <c r="P2171" s="41" t="str">
        <f>VLOOKUP(A2171,'Hospitalisation Details'!A2170:L4513,12)</f>
        <v>R1013</v>
      </c>
      <c r="Q2171" s="44">
        <f ca="1">VLOOKUP(A2171,'Hospitalisation Details'!A2170:L4513,7,FALSE)</f>
        <v>26</v>
      </c>
    </row>
    <row r="2172" spans="1:17" ht="15.5" x14ac:dyDescent="0.35">
      <c r="A2172" s="29" t="s">
        <v>187</v>
      </c>
      <c r="B2172" s="30" t="str">
        <f>VLOOKUP(A2172,'Customer Names'!A2172:E4506,3,FALSE)</f>
        <v>Andreyko</v>
      </c>
      <c r="C2172" s="31">
        <f>VLOOKUP(A2172,'Medical Examinations'!A2172:J4506,2,FALSE)</f>
        <v>27.98</v>
      </c>
      <c r="D2172" s="30">
        <f>VLOOKUP(A2172,'Medical Examinations'!A2172:J4506,4,FALSE)</f>
        <v>4.38</v>
      </c>
      <c r="E2172" s="32" t="str">
        <f>VLOOKUP(A2172,'Medical Examinations'!A2172:J4506,6,FALSE)</f>
        <v>No</v>
      </c>
      <c r="F2172" s="33" t="str">
        <f>VLOOKUP(A2172,'Medical Examinations'!A2172:J4506,7,FALSE)</f>
        <v>Yes</v>
      </c>
      <c r="G2172" s="33" t="str">
        <f>VLOOKUP(A2172,'Medical Examinations'!A2172:J4506,8,FALSE)</f>
        <v>No</v>
      </c>
      <c r="H2172" s="33">
        <f>VLOOKUP(A2172,'Medical Examinations'!A2172:J4506,9,FALSE)</f>
        <v>1</v>
      </c>
      <c r="I2172" s="33" t="str">
        <f>VLOOKUP(A2172,'Medical Examinations'!A2172:J4506,10,FALSE)</f>
        <v>No</v>
      </c>
      <c r="J2172" s="33" t="str">
        <f>VLOOKUP(A2172,'Medical Examinations'!A2172:J4506,3,FALSE)</f>
        <v>Overweight</v>
      </c>
      <c r="K2172" s="33" t="str">
        <f>VLOOKUP(A2172,'Medical Examinations'!A2172:J4506,5,FALSE)</f>
        <v>Normal</v>
      </c>
      <c r="L2172" s="34">
        <f>VLOOKUP(Healthcare!A2172,'Hospitalisation Details'!A2172:L4514,6,FALSE)</f>
        <v>38218</v>
      </c>
      <c r="M2172" s="35">
        <f>VLOOKUP(A2172,'Hospitalisation Details'!A2172:L4514,9,FALSE)</f>
        <v>1822.54</v>
      </c>
      <c r="N2172" s="32" t="str">
        <f>VLOOKUP(Healthcare!A2172,'Hospitalisation Details'!A2172:L4514,10,FALSE)</f>
        <v>tier - 3</v>
      </c>
      <c r="O2172" s="33" t="str">
        <f>VLOOKUP(A2172,'Hospitalisation Details'!A2171:L4514,11,FALSE)</f>
        <v>tier - 1</v>
      </c>
      <c r="P2172" s="33" t="str">
        <f>VLOOKUP(A2172,'Hospitalisation Details'!A2171:L4514,12)</f>
        <v>R1012</v>
      </c>
      <c r="Q2172" s="36">
        <f ca="1">VLOOKUP(A2172,'Hospitalisation Details'!A2171:L4514,7,FALSE)</f>
        <v>22</v>
      </c>
    </row>
    <row r="2173" spans="1:17" ht="15.5" x14ac:dyDescent="0.35">
      <c r="A2173" s="37" t="s">
        <v>186</v>
      </c>
      <c r="B2173" s="38" t="str">
        <f>VLOOKUP(A2173,'Customer Names'!A2173:E4507,3,FALSE)</f>
        <v>Landry</v>
      </c>
      <c r="C2173" s="39">
        <f>VLOOKUP(A2173,'Medical Examinations'!A2173:J4507,2,FALSE)</f>
        <v>26.51</v>
      </c>
      <c r="D2173" s="38">
        <f>VLOOKUP(A2173,'Medical Examinations'!A2173:J4507,4,FALSE)</f>
        <v>4.58</v>
      </c>
      <c r="E2173" s="40" t="str">
        <f>VLOOKUP(A2173,'Medical Examinations'!A2173:J4507,6,FALSE)</f>
        <v>No</v>
      </c>
      <c r="F2173" s="41" t="str">
        <f>VLOOKUP(A2173,'Medical Examinations'!A2173:J4507,7,FALSE)</f>
        <v>No</v>
      </c>
      <c r="G2173" s="41" t="str">
        <f>VLOOKUP(A2173,'Medical Examinations'!A2173:J4507,8,FALSE)</f>
        <v>No</v>
      </c>
      <c r="H2173" s="41">
        <f>VLOOKUP(A2173,'Medical Examinations'!A2173:J4507,9,FALSE)</f>
        <v>0</v>
      </c>
      <c r="I2173" s="41" t="str">
        <f>VLOOKUP(A2173,'Medical Examinations'!A2173:J4507,10,FALSE)</f>
        <v>No</v>
      </c>
      <c r="J2173" s="41" t="str">
        <f>VLOOKUP(A2173,'Medical Examinations'!A2173:J4507,3,FALSE)</f>
        <v>Overweight</v>
      </c>
      <c r="K2173" s="41" t="str">
        <f>VLOOKUP(A2173,'Medical Examinations'!A2173:J4507,5,FALSE)</f>
        <v>Normal</v>
      </c>
      <c r="L2173" s="42">
        <f>VLOOKUP(Healthcare!A2173,'Hospitalisation Details'!A2173:L4515,6,FALSE)</f>
        <v>36428</v>
      </c>
      <c r="M2173" s="43">
        <f>VLOOKUP(A2173,'Hospitalisation Details'!A2173:L4515,9,FALSE)</f>
        <v>1815.88</v>
      </c>
      <c r="N2173" s="40" t="str">
        <f>VLOOKUP(Healthcare!A2173,'Hospitalisation Details'!A2173:L4515,10,FALSE)</f>
        <v>tier - 3</v>
      </c>
      <c r="O2173" s="41" t="str">
        <f>VLOOKUP(A2173,'Hospitalisation Details'!A2172:L4515,11,FALSE)</f>
        <v>tier - 3</v>
      </c>
      <c r="P2173" s="41" t="str">
        <f>VLOOKUP(A2173,'Hospitalisation Details'!A2172:L4515,12)</f>
        <v>R1013</v>
      </c>
      <c r="Q2173" s="44">
        <f ca="1">VLOOKUP(A2173,'Hospitalisation Details'!A2172:L4515,7,FALSE)</f>
        <v>26</v>
      </c>
    </row>
    <row r="2174" spans="1:17" ht="15.5" x14ac:dyDescent="0.35">
      <c r="A2174" s="29" t="s">
        <v>185</v>
      </c>
      <c r="B2174" s="30" t="str">
        <f>VLOOKUP(A2174,'Customer Names'!A2174:E4508,3,FALSE)</f>
        <v>Lozier</v>
      </c>
      <c r="C2174" s="31">
        <f>VLOOKUP(A2174,'Medical Examinations'!A2174:J4508,2,FALSE)</f>
        <v>29.734999999999999</v>
      </c>
      <c r="D2174" s="30">
        <f>VLOOKUP(A2174,'Medical Examinations'!A2174:J4508,4,FALSE)</f>
        <v>11.92</v>
      </c>
      <c r="E2174" s="32" t="str">
        <f>VLOOKUP(A2174,'Medical Examinations'!A2174:J4508,6,FALSE)</f>
        <v>No</v>
      </c>
      <c r="F2174" s="33" t="str">
        <f>VLOOKUP(A2174,'Medical Examinations'!A2174:J4508,7,FALSE)</f>
        <v>No</v>
      </c>
      <c r="G2174" s="33" t="str">
        <f>VLOOKUP(A2174,'Medical Examinations'!A2174:J4508,8,FALSE)</f>
        <v>No</v>
      </c>
      <c r="H2174" s="33">
        <f>VLOOKUP(A2174,'Medical Examinations'!A2174:J4508,9,FALSE)</f>
        <v>0</v>
      </c>
      <c r="I2174" s="33" t="str">
        <f>VLOOKUP(A2174,'Medical Examinations'!A2174:J4508,10,FALSE)</f>
        <v>No</v>
      </c>
      <c r="J2174" s="33" t="str">
        <f>VLOOKUP(A2174,'Medical Examinations'!A2174:J4508,3,FALSE)</f>
        <v>Overweight</v>
      </c>
      <c r="K2174" s="33" t="str">
        <f>VLOOKUP(A2174,'Medical Examinations'!A2174:J4508,5,FALSE)</f>
        <v>Diabetese</v>
      </c>
      <c r="L2174" s="34">
        <f>VLOOKUP(Healthcare!A2174,'Hospitalisation Details'!A2174:L4516,6,FALSE)</f>
        <v>37603</v>
      </c>
      <c r="M2174" s="35">
        <f>VLOOKUP(A2174,'Hospitalisation Details'!A2174:L4516,9,FALSE)</f>
        <v>1769.53</v>
      </c>
      <c r="N2174" s="32" t="str">
        <f>VLOOKUP(Healthcare!A2174,'Hospitalisation Details'!A2174:L4516,10,FALSE)</f>
        <v>tier - 3</v>
      </c>
      <c r="O2174" s="33" t="str">
        <f>VLOOKUP(A2174,'Hospitalisation Details'!A2173:L4516,11,FALSE)</f>
        <v>tier - 3</v>
      </c>
      <c r="P2174" s="33" t="str">
        <f>VLOOKUP(A2174,'Hospitalisation Details'!A2173:L4516,12)</f>
        <v>R1012</v>
      </c>
      <c r="Q2174" s="36">
        <f ca="1">VLOOKUP(A2174,'Hospitalisation Details'!A2173:L4516,7,FALSE)</f>
        <v>23</v>
      </c>
    </row>
    <row r="2175" spans="1:17" ht="15.5" x14ac:dyDescent="0.35">
      <c r="A2175" s="37" t="s">
        <v>184</v>
      </c>
      <c r="B2175" s="38" t="str">
        <f>VLOOKUP(A2175,'Customer Names'!A2175:E4509,3,FALSE)</f>
        <v>O'Brien</v>
      </c>
      <c r="C2175" s="39">
        <f>VLOOKUP(A2175,'Medical Examinations'!A2175:J4509,2,FALSE)</f>
        <v>40.5</v>
      </c>
      <c r="D2175" s="38">
        <f>VLOOKUP(A2175,'Medical Examinations'!A2175:J4509,4,FALSE)</f>
        <v>5.4</v>
      </c>
      <c r="E2175" s="40" t="str">
        <f>VLOOKUP(A2175,'Medical Examinations'!A2175:J4509,6,FALSE)</f>
        <v>No</v>
      </c>
      <c r="F2175" s="41" t="str">
        <f>VLOOKUP(A2175,'Medical Examinations'!A2175:J4509,7,FALSE)</f>
        <v>No</v>
      </c>
      <c r="G2175" s="41" t="str">
        <f>VLOOKUP(A2175,'Medical Examinations'!A2175:J4509,8,FALSE)</f>
        <v>Yes</v>
      </c>
      <c r="H2175" s="41">
        <f>VLOOKUP(A2175,'Medical Examinations'!A2175:J4509,9,FALSE)</f>
        <v>1</v>
      </c>
      <c r="I2175" s="41" t="str">
        <f>VLOOKUP(A2175,'Medical Examinations'!A2175:J4509,10,FALSE)</f>
        <v>No</v>
      </c>
      <c r="J2175" s="41" t="str">
        <f>VLOOKUP(A2175,'Medical Examinations'!A2175:J4509,3,FALSE)</f>
        <v>Obesity</v>
      </c>
      <c r="K2175" s="41" t="str">
        <f>VLOOKUP(A2175,'Medical Examinations'!A2175:J4509,5,FALSE)</f>
        <v>Normal</v>
      </c>
      <c r="L2175" s="42">
        <f>VLOOKUP(Healthcare!A2175,'Hospitalisation Details'!A2175:L4517,6,FALSE)</f>
        <v>37944</v>
      </c>
      <c r="M2175" s="43">
        <f>VLOOKUP(A2175,'Hospitalisation Details'!A2175:L4517,9,FALSE)</f>
        <v>1759.34</v>
      </c>
      <c r="N2175" s="40" t="str">
        <f>VLOOKUP(Healthcare!A2175,'Hospitalisation Details'!A2175:L4517,10,FALSE)</f>
        <v>tier - 3</v>
      </c>
      <c r="O2175" s="41" t="str">
        <f>VLOOKUP(A2175,'Hospitalisation Details'!A2174:L4517,11,FALSE)</f>
        <v>tier - 1</v>
      </c>
      <c r="P2175" s="41" t="str">
        <f>VLOOKUP(A2175,'Hospitalisation Details'!A2174:L4517,12)</f>
        <v>R1011</v>
      </c>
      <c r="Q2175" s="44">
        <f ca="1">VLOOKUP(A2175,'Hospitalisation Details'!A2174:L4517,7,FALSE)</f>
        <v>22</v>
      </c>
    </row>
    <row r="2176" spans="1:17" ht="15.5" x14ac:dyDescent="0.35">
      <c r="A2176" s="29" t="s">
        <v>183</v>
      </c>
      <c r="B2176" s="30" t="str">
        <f>VLOOKUP(A2176,'Customer Names'!A2176:E4510,3,FALSE)</f>
        <v>Rodas</v>
      </c>
      <c r="C2176" s="31">
        <f>VLOOKUP(A2176,'Medical Examinations'!A2176:J4510,2,FALSE)</f>
        <v>25.64</v>
      </c>
      <c r="D2176" s="30">
        <f>VLOOKUP(A2176,'Medical Examinations'!A2176:J4510,4,FALSE)</f>
        <v>4.76</v>
      </c>
      <c r="E2176" s="32" t="str">
        <f>VLOOKUP(A2176,'Medical Examinations'!A2176:J4510,6,FALSE)</f>
        <v>No</v>
      </c>
      <c r="F2176" s="33" t="str">
        <f>VLOOKUP(A2176,'Medical Examinations'!A2176:J4510,7,FALSE)</f>
        <v>No</v>
      </c>
      <c r="G2176" s="33" t="str">
        <f>VLOOKUP(A2176,'Medical Examinations'!A2176:J4510,8,FALSE)</f>
        <v>No</v>
      </c>
      <c r="H2176" s="33">
        <f>VLOOKUP(A2176,'Medical Examinations'!A2176:J4510,9,FALSE)</f>
        <v>1</v>
      </c>
      <c r="I2176" s="33" t="str">
        <f>VLOOKUP(A2176,'Medical Examinations'!A2176:J4510,10,FALSE)</f>
        <v>No</v>
      </c>
      <c r="J2176" s="33" t="str">
        <f>VLOOKUP(A2176,'Medical Examinations'!A2176:J4510,3,FALSE)</f>
        <v>Overweight</v>
      </c>
      <c r="K2176" s="33" t="str">
        <f>VLOOKUP(A2176,'Medical Examinations'!A2176:J4510,5,FALSE)</f>
        <v>Normal</v>
      </c>
      <c r="L2176" s="34">
        <f>VLOOKUP(Healthcare!A2176,'Hospitalisation Details'!A2176:L4518,6,FALSE)</f>
        <v>36075</v>
      </c>
      <c r="M2176" s="35">
        <f>VLOOKUP(A2176,'Hospitalisation Details'!A2176:L4518,9,FALSE)</f>
        <v>1756.6</v>
      </c>
      <c r="N2176" s="32" t="str">
        <f>VLOOKUP(Healthcare!A2176,'Hospitalisation Details'!A2176:L4518,10,FALSE)</f>
        <v>tier - 3</v>
      </c>
      <c r="O2176" s="33" t="str">
        <f>VLOOKUP(A2176,'Hospitalisation Details'!A2175:L4518,11,FALSE)</f>
        <v>tier - 3</v>
      </c>
      <c r="P2176" s="33" t="str">
        <f>VLOOKUP(A2176,'Hospitalisation Details'!A2175:L4518,12)</f>
        <v>R1013</v>
      </c>
      <c r="Q2176" s="36">
        <f ca="1">VLOOKUP(A2176,'Hospitalisation Details'!A2175:L4518,7,FALSE)</f>
        <v>27</v>
      </c>
    </row>
    <row r="2177" spans="1:17" ht="15.5" x14ac:dyDescent="0.35">
      <c r="A2177" s="37" t="s">
        <v>182</v>
      </c>
      <c r="B2177" s="38" t="str">
        <f>VLOOKUP(A2177,'Customer Names'!A2177:E4511,3,FALSE)</f>
        <v>O'Connor</v>
      </c>
      <c r="C2177" s="39">
        <f>VLOOKUP(A2177,'Medical Examinations'!A2177:J4511,2,FALSE)</f>
        <v>32.9</v>
      </c>
      <c r="D2177" s="38">
        <f>VLOOKUP(A2177,'Medical Examinations'!A2177:J4511,4,FALSE)</f>
        <v>4.78</v>
      </c>
      <c r="E2177" s="40" t="str">
        <f>VLOOKUP(A2177,'Medical Examinations'!A2177:J4511,6,FALSE)</f>
        <v>No</v>
      </c>
      <c r="F2177" s="41" t="str">
        <f>VLOOKUP(A2177,'Medical Examinations'!A2177:J4511,7,FALSE)</f>
        <v>No</v>
      </c>
      <c r="G2177" s="41" t="str">
        <f>VLOOKUP(A2177,'Medical Examinations'!A2177:J4511,8,FALSE)</f>
        <v>Yes</v>
      </c>
      <c r="H2177" s="41">
        <f>VLOOKUP(A2177,'Medical Examinations'!A2177:J4511,9,FALSE)</f>
        <v>1</v>
      </c>
      <c r="I2177" s="41" t="str">
        <f>VLOOKUP(A2177,'Medical Examinations'!A2177:J4511,10,FALSE)</f>
        <v>No</v>
      </c>
      <c r="J2177" s="41" t="str">
        <f>VLOOKUP(A2177,'Medical Examinations'!A2177:J4511,3,FALSE)</f>
        <v>Obesity</v>
      </c>
      <c r="K2177" s="41" t="str">
        <f>VLOOKUP(A2177,'Medical Examinations'!A2177:J4511,5,FALSE)</f>
        <v>Normal</v>
      </c>
      <c r="L2177" s="42">
        <f>VLOOKUP(Healthcare!A2177,'Hospitalisation Details'!A2177:L4519,6,FALSE)</f>
        <v>37890</v>
      </c>
      <c r="M2177" s="43">
        <f>VLOOKUP(A2177,'Hospitalisation Details'!A2177:L4519,9,FALSE)</f>
        <v>1748.77</v>
      </c>
      <c r="N2177" s="40" t="str">
        <f>VLOOKUP(Healthcare!A2177,'Hospitalisation Details'!A2177:L4519,10,FALSE)</f>
        <v>tier - 3</v>
      </c>
      <c r="O2177" s="41" t="str">
        <f>VLOOKUP(A2177,'Hospitalisation Details'!A2176:L4519,11,FALSE)</f>
        <v>tier - 1</v>
      </c>
      <c r="P2177" s="41" t="str">
        <f>VLOOKUP(A2177,'Hospitalisation Details'!A2176:L4519,12)</f>
        <v>R1011</v>
      </c>
      <c r="Q2177" s="44">
        <f ca="1">VLOOKUP(A2177,'Hospitalisation Details'!A2176:L4519,7,FALSE)</f>
        <v>22</v>
      </c>
    </row>
    <row r="2178" spans="1:17" ht="15.5" x14ac:dyDescent="0.35">
      <c r="A2178" s="29" t="s">
        <v>181</v>
      </c>
      <c r="B2178" s="30" t="str">
        <f>VLOOKUP(A2178,'Customer Names'!A2178:E4512,3,FALSE)</f>
        <v>White</v>
      </c>
      <c r="C2178" s="31">
        <f>VLOOKUP(A2178,'Medical Examinations'!A2178:J4512,2,FALSE)</f>
        <v>29.8</v>
      </c>
      <c r="D2178" s="30">
        <f>VLOOKUP(A2178,'Medical Examinations'!A2178:J4512,4,FALSE)</f>
        <v>4.26</v>
      </c>
      <c r="E2178" s="32" t="str">
        <f>VLOOKUP(A2178,'Medical Examinations'!A2178:J4512,6,FALSE)</f>
        <v>No</v>
      </c>
      <c r="F2178" s="33" t="str">
        <f>VLOOKUP(A2178,'Medical Examinations'!A2178:J4512,7,FALSE)</f>
        <v>No</v>
      </c>
      <c r="G2178" s="33" t="str">
        <f>VLOOKUP(A2178,'Medical Examinations'!A2178:J4512,8,FALSE)</f>
        <v>Yes</v>
      </c>
      <c r="H2178" s="33">
        <f>VLOOKUP(A2178,'Medical Examinations'!A2178:J4512,9,FALSE)</f>
        <v>1</v>
      </c>
      <c r="I2178" s="33" t="str">
        <f>VLOOKUP(A2178,'Medical Examinations'!A2178:J4512,10,FALSE)</f>
        <v>No</v>
      </c>
      <c r="J2178" s="33" t="str">
        <f>VLOOKUP(A2178,'Medical Examinations'!A2178:J4512,3,FALSE)</f>
        <v>Overweight</v>
      </c>
      <c r="K2178" s="33" t="str">
        <f>VLOOKUP(A2178,'Medical Examinations'!A2178:J4512,5,FALSE)</f>
        <v>Normal</v>
      </c>
      <c r="L2178" s="34">
        <f>VLOOKUP(Healthcare!A2178,'Hospitalisation Details'!A2178:L4520,6,FALSE)</f>
        <v>37830</v>
      </c>
      <c r="M2178" s="35">
        <f>VLOOKUP(A2178,'Hospitalisation Details'!A2178:L4520,9,FALSE)</f>
        <v>1744.47</v>
      </c>
      <c r="N2178" s="32" t="str">
        <f>VLOOKUP(Healthcare!A2178,'Hospitalisation Details'!A2178:L4520,10,FALSE)</f>
        <v>tier - 3</v>
      </c>
      <c r="O2178" s="33" t="str">
        <f>VLOOKUP(A2178,'Hospitalisation Details'!A2177:L4520,11,FALSE)</f>
        <v>tier - 1</v>
      </c>
      <c r="P2178" s="33" t="str">
        <f>VLOOKUP(A2178,'Hospitalisation Details'!A2177:L4520,12)</f>
        <v>R1011</v>
      </c>
      <c r="Q2178" s="36">
        <f ca="1">VLOOKUP(A2178,'Hospitalisation Details'!A2177:L4520,7,FALSE)</f>
        <v>23</v>
      </c>
    </row>
    <row r="2179" spans="1:17" ht="15.5" x14ac:dyDescent="0.35">
      <c r="A2179" s="37" t="s">
        <v>180</v>
      </c>
      <c r="B2179" s="38" t="str">
        <f>VLOOKUP(A2179,'Customer Names'!A2179:E4513,3,FALSE)</f>
        <v>Davenport</v>
      </c>
      <c r="C2179" s="39">
        <f>VLOOKUP(A2179,'Medical Examinations'!A2179:J4513,2,FALSE)</f>
        <v>28.9</v>
      </c>
      <c r="D2179" s="38">
        <f>VLOOKUP(A2179,'Medical Examinations'!A2179:J4513,4,FALSE)</f>
        <v>5.85</v>
      </c>
      <c r="E2179" s="40" t="str">
        <f>VLOOKUP(A2179,'Medical Examinations'!A2179:J4513,6,FALSE)</f>
        <v>No</v>
      </c>
      <c r="F2179" s="41" t="str">
        <f>VLOOKUP(A2179,'Medical Examinations'!A2179:J4513,7,FALSE)</f>
        <v>No</v>
      </c>
      <c r="G2179" s="41" t="str">
        <f>VLOOKUP(A2179,'Medical Examinations'!A2179:J4513,8,FALSE)</f>
        <v>Yes</v>
      </c>
      <c r="H2179" s="41">
        <f>VLOOKUP(A2179,'Medical Examinations'!A2179:J4513,9,FALSE)</f>
        <v>1</v>
      </c>
      <c r="I2179" s="41" t="str">
        <f>VLOOKUP(A2179,'Medical Examinations'!A2179:J4513,10,FALSE)</f>
        <v>No</v>
      </c>
      <c r="J2179" s="41" t="str">
        <f>VLOOKUP(A2179,'Medical Examinations'!A2179:J4513,3,FALSE)</f>
        <v>Overweight</v>
      </c>
      <c r="K2179" s="41" t="str">
        <f>VLOOKUP(A2179,'Medical Examinations'!A2179:J4513,5,FALSE)</f>
        <v>Prediabetese</v>
      </c>
      <c r="L2179" s="42">
        <f>VLOOKUP(Healthcare!A2179,'Hospitalisation Details'!A2179:L4521,6,FALSE)</f>
        <v>37827</v>
      </c>
      <c r="M2179" s="43">
        <f>VLOOKUP(A2179,'Hospitalisation Details'!A2179:L4521,9,FALSE)</f>
        <v>1743.21</v>
      </c>
      <c r="N2179" s="40" t="str">
        <f>VLOOKUP(Healthcare!A2179,'Hospitalisation Details'!A2179:L4521,10,FALSE)</f>
        <v>tier - 3</v>
      </c>
      <c r="O2179" s="41" t="str">
        <f>VLOOKUP(A2179,'Hospitalisation Details'!A2178:L4521,11,FALSE)</f>
        <v>tier - 1</v>
      </c>
      <c r="P2179" s="41" t="str">
        <f>VLOOKUP(A2179,'Hospitalisation Details'!A2178:L4521,12)</f>
        <v>R1011</v>
      </c>
      <c r="Q2179" s="44">
        <f ca="1">VLOOKUP(A2179,'Hospitalisation Details'!A2178:L4521,7,FALSE)</f>
        <v>23</v>
      </c>
    </row>
    <row r="2180" spans="1:17" ht="15.5" x14ac:dyDescent="0.35">
      <c r="A2180" s="29" t="s">
        <v>179</v>
      </c>
      <c r="B2180" s="30" t="str">
        <f>VLOOKUP(A2180,'Customer Names'!A2180:E4514,3,FALSE)</f>
        <v>Karmen</v>
      </c>
      <c r="C2180" s="31">
        <f>VLOOKUP(A2180,'Medical Examinations'!A2180:J4514,2,FALSE)</f>
        <v>24.7</v>
      </c>
      <c r="D2180" s="30">
        <f>VLOOKUP(A2180,'Medical Examinations'!A2180:J4514,4,FALSE)</f>
        <v>5.32</v>
      </c>
      <c r="E2180" s="32" t="str">
        <f>VLOOKUP(A2180,'Medical Examinations'!A2180:J4514,6,FALSE)</f>
        <v>No</v>
      </c>
      <c r="F2180" s="33" t="str">
        <f>VLOOKUP(A2180,'Medical Examinations'!A2180:J4514,7,FALSE)</f>
        <v>No</v>
      </c>
      <c r="G2180" s="33" t="str">
        <f>VLOOKUP(A2180,'Medical Examinations'!A2180:J4514,8,FALSE)</f>
        <v>Yes</v>
      </c>
      <c r="H2180" s="33">
        <f>VLOOKUP(A2180,'Medical Examinations'!A2180:J4514,9,FALSE)</f>
        <v>1</v>
      </c>
      <c r="I2180" s="33" t="str">
        <f>VLOOKUP(A2180,'Medical Examinations'!A2180:J4514,10,FALSE)</f>
        <v>No</v>
      </c>
      <c r="J2180" s="33" t="str">
        <f>VLOOKUP(A2180,'Medical Examinations'!A2180:J4514,3,FALSE)</f>
        <v>Normal weight</v>
      </c>
      <c r="K2180" s="33" t="str">
        <f>VLOOKUP(A2180,'Medical Examinations'!A2180:J4514,5,FALSE)</f>
        <v>Normal</v>
      </c>
      <c r="L2180" s="34">
        <f>VLOOKUP(Healthcare!A2180,'Hospitalisation Details'!A2180:L4522,6,FALSE)</f>
        <v>37939</v>
      </c>
      <c r="M2180" s="35">
        <f>VLOOKUP(A2180,'Hospitalisation Details'!A2180:L4522,9,FALSE)</f>
        <v>1737.38</v>
      </c>
      <c r="N2180" s="32" t="str">
        <f>VLOOKUP(Healthcare!A2180,'Hospitalisation Details'!A2180:L4522,10,FALSE)</f>
        <v>tier - 3</v>
      </c>
      <c r="O2180" s="33" t="str">
        <f>VLOOKUP(A2180,'Hospitalisation Details'!A2179:L4522,11,FALSE)</f>
        <v>tier - 2</v>
      </c>
      <c r="P2180" s="33" t="str">
        <f>VLOOKUP(A2180,'Hospitalisation Details'!A2179:L4522,12)</f>
        <v>R1011</v>
      </c>
      <c r="Q2180" s="36">
        <f ca="1">VLOOKUP(A2180,'Hospitalisation Details'!A2179:L4522,7,FALSE)</f>
        <v>22</v>
      </c>
    </row>
    <row r="2181" spans="1:17" ht="15.5" x14ac:dyDescent="0.35">
      <c r="A2181" s="37" t="s">
        <v>178</v>
      </c>
      <c r="B2181" s="38" t="str">
        <f>VLOOKUP(A2181,'Customer Names'!A2181:E4515,3,FALSE)</f>
        <v>Miller</v>
      </c>
      <c r="C2181" s="39">
        <f>VLOOKUP(A2181,'Medical Examinations'!A2181:J4515,2,FALSE)</f>
        <v>20.6</v>
      </c>
      <c r="D2181" s="38">
        <f>VLOOKUP(A2181,'Medical Examinations'!A2181:J4515,4,FALSE)</f>
        <v>5.14</v>
      </c>
      <c r="E2181" s="40" t="str">
        <f>VLOOKUP(A2181,'Medical Examinations'!A2181:J4515,6,FALSE)</f>
        <v>No</v>
      </c>
      <c r="F2181" s="41" t="str">
        <f>VLOOKUP(A2181,'Medical Examinations'!A2181:J4515,7,FALSE)</f>
        <v>No</v>
      </c>
      <c r="G2181" s="41" t="str">
        <f>VLOOKUP(A2181,'Medical Examinations'!A2181:J4515,8,FALSE)</f>
        <v>Yes</v>
      </c>
      <c r="H2181" s="41">
        <f>VLOOKUP(A2181,'Medical Examinations'!A2181:J4515,9,FALSE)</f>
        <v>1</v>
      </c>
      <c r="I2181" s="41" t="str">
        <f>VLOOKUP(A2181,'Medical Examinations'!A2181:J4515,10,FALSE)</f>
        <v>No</v>
      </c>
      <c r="J2181" s="41" t="str">
        <f>VLOOKUP(A2181,'Medical Examinations'!A2181:J4515,3,FALSE)</f>
        <v>Normal weight</v>
      </c>
      <c r="K2181" s="41" t="str">
        <f>VLOOKUP(A2181,'Medical Examinations'!A2181:J4515,5,FALSE)</f>
        <v>Normal</v>
      </c>
      <c r="L2181" s="42">
        <f>VLOOKUP(Healthcare!A2181,'Hospitalisation Details'!A2181:L4523,6,FALSE)</f>
        <v>37934</v>
      </c>
      <c r="M2181" s="43">
        <f>VLOOKUP(A2181,'Hospitalisation Details'!A2181:L4523,9,FALSE)</f>
        <v>1731.68</v>
      </c>
      <c r="N2181" s="40" t="str">
        <f>VLOOKUP(Healthcare!A2181,'Hospitalisation Details'!A2181:L4523,10,FALSE)</f>
        <v>tier - 3</v>
      </c>
      <c r="O2181" s="41" t="str">
        <f>VLOOKUP(A2181,'Hospitalisation Details'!A2180:L4523,11,FALSE)</f>
        <v>tier - 2</v>
      </c>
      <c r="P2181" s="41" t="str">
        <f>VLOOKUP(A2181,'Hospitalisation Details'!A2180:L4523,12)</f>
        <v>R1011</v>
      </c>
      <c r="Q2181" s="44">
        <f ca="1">VLOOKUP(A2181,'Hospitalisation Details'!A2180:L4523,7,FALSE)</f>
        <v>22</v>
      </c>
    </row>
    <row r="2182" spans="1:17" ht="15.5" x14ac:dyDescent="0.35">
      <c r="A2182" s="29" t="s">
        <v>177</v>
      </c>
      <c r="B2182" s="30" t="str">
        <f>VLOOKUP(A2182,'Customer Names'!A2182:E4516,3,FALSE)</f>
        <v>Lippmann</v>
      </c>
      <c r="C2182" s="31">
        <f>VLOOKUP(A2182,'Medical Examinations'!A2182:J4516,2,FALSE)</f>
        <v>18.600000000000001</v>
      </c>
      <c r="D2182" s="30">
        <f>VLOOKUP(A2182,'Medical Examinations'!A2182:J4516,4,FALSE)</f>
        <v>5</v>
      </c>
      <c r="E2182" s="32" t="str">
        <f>VLOOKUP(A2182,'Medical Examinations'!A2182:J4516,6,FALSE)</f>
        <v>No</v>
      </c>
      <c r="F2182" s="33" t="str">
        <f>VLOOKUP(A2182,'Medical Examinations'!A2182:J4516,7,FALSE)</f>
        <v>No</v>
      </c>
      <c r="G2182" s="33" t="str">
        <f>VLOOKUP(A2182,'Medical Examinations'!A2182:J4516,8,FALSE)</f>
        <v>Yes</v>
      </c>
      <c r="H2182" s="33">
        <f>VLOOKUP(A2182,'Medical Examinations'!A2182:J4516,9,FALSE)</f>
        <v>1</v>
      </c>
      <c r="I2182" s="33" t="str">
        <f>VLOOKUP(A2182,'Medical Examinations'!A2182:J4516,10,FALSE)</f>
        <v>No</v>
      </c>
      <c r="J2182" s="33" t="str">
        <f>VLOOKUP(A2182,'Medical Examinations'!A2182:J4516,3,FALSE)</f>
        <v>Normal weight</v>
      </c>
      <c r="K2182" s="33" t="str">
        <f>VLOOKUP(A2182,'Medical Examinations'!A2182:J4516,5,FALSE)</f>
        <v>Normal</v>
      </c>
      <c r="L2182" s="34">
        <f>VLOOKUP(Healthcare!A2182,'Hospitalisation Details'!A2182:L4524,6,FALSE)</f>
        <v>37865</v>
      </c>
      <c r="M2182" s="35">
        <f>VLOOKUP(A2182,'Hospitalisation Details'!A2182:L4524,9,FALSE)</f>
        <v>1728.9</v>
      </c>
      <c r="N2182" s="32" t="str">
        <f>VLOOKUP(Healthcare!A2182,'Hospitalisation Details'!A2182:L4524,10,FALSE)</f>
        <v>tier - 3</v>
      </c>
      <c r="O2182" s="33" t="str">
        <f>VLOOKUP(A2182,'Hospitalisation Details'!A2181:L4524,11,FALSE)</f>
        <v>tier - 2</v>
      </c>
      <c r="P2182" s="33" t="str">
        <f>VLOOKUP(A2182,'Hospitalisation Details'!A2181:L4524,12)</f>
        <v>R1011</v>
      </c>
      <c r="Q2182" s="36">
        <f ca="1">VLOOKUP(A2182,'Hospitalisation Details'!A2181:L4524,7,FALSE)</f>
        <v>23</v>
      </c>
    </row>
    <row r="2183" spans="1:17" ht="15.5" x14ac:dyDescent="0.35">
      <c r="A2183" s="37" t="s">
        <v>176</v>
      </c>
      <c r="B2183" s="38" t="str">
        <f>VLOOKUP(A2183,'Customer Names'!A2183:E4517,3,FALSE)</f>
        <v>Klehm</v>
      </c>
      <c r="C2183" s="39">
        <f>VLOOKUP(A2183,'Medical Examinations'!A2183:J4517,2,FALSE)</f>
        <v>17.8</v>
      </c>
      <c r="D2183" s="38">
        <f>VLOOKUP(A2183,'Medical Examinations'!A2183:J4517,4,FALSE)</f>
        <v>4.55</v>
      </c>
      <c r="E2183" s="40" t="str">
        <f>VLOOKUP(A2183,'Medical Examinations'!A2183:J4517,6,FALSE)</f>
        <v>No</v>
      </c>
      <c r="F2183" s="41" t="str">
        <f>VLOOKUP(A2183,'Medical Examinations'!A2183:J4517,7,FALSE)</f>
        <v>No</v>
      </c>
      <c r="G2183" s="41" t="str">
        <f>VLOOKUP(A2183,'Medical Examinations'!A2183:J4517,8,FALSE)</f>
        <v>Yes</v>
      </c>
      <c r="H2183" s="41">
        <f>VLOOKUP(A2183,'Medical Examinations'!A2183:J4517,9,FALSE)</f>
        <v>1</v>
      </c>
      <c r="I2183" s="41" t="str">
        <f>VLOOKUP(A2183,'Medical Examinations'!A2183:J4517,10,FALSE)</f>
        <v>No</v>
      </c>
      <c r="J2183" s="41" t="str">
        <f>VLOOKUP(A2183,'Medical Examinations'!A2183:J4517,3,FALSE)</f>
        <v>Underweight</v>
      </c>
      <c r="K2183" s="41" t="str">
        <f>VLOOKUP(A2183,'Medical Examinations'!A2183:J4517,5,FALSE)</f>
        <v>Normal</v>
      </c>
      <c r="L2183" s="42">
        <f>VLOOKUP(Healthcare!A2183,'Hospitalisation Details'!A2183:L4525,6,FALSE)</f>
        <v>37946</v>
      </c>
      <c r="M2183" s="43">
        <f>VLOOKUP(A2183,'Hospitalisation Details'!A2183:L4525,9,FALSE)</f>
        <v>1727.79</v>
      </c>
      <c r="N2183" s="40" t="str">
        <f>VLOOKUP(Healthcare!A2183,'Hospitalisation Details'!A2183:L4525,10,FALSE)</f>
        <v>tier - 3</v>
      </c>
      <c r="O2183" s="41" t="str">
        <f>VLOOKUP(A2183,'Hospitalisation Details'!A2182:L4525,11,FALSE)</f>
        <v>tier - 3</v>
      </c>
      <c r="P2183" s="41" t="str">
        <f>VLOOKUP(A2183,'Hospitalisation Details'!A2182:L4525,12)</f>
        <v>R1011</v>
      </c>
      <c r="Q2183" s="44">
        <f ca="1">VLOOKUP(A2183,'Hospitalisation Details'!A2182:L4525,7,FALSE)</f>
        <v>22</v>
      </c>
    </row>
    <row r="2184" spans="1:17" ht="15.5" x14ac:dyDescent="0.35">
      <c r="A2184" s="29" t="s">
        <v>175</v>
      </c>
      <c r="B2184" s="30" t="str">
        <f>VLOOKUP(A2184,'Customer Names'!A2184:E4518,3,FALSE)</f>
        <v>Murphy</v>
      </c>
      <c r="C2184" s="31">
        <f>VLOOKUP(A2184,'Medical Examinations'!A2184:J4518,2,FALSE)</f>
        <v>35.200000000000003</v>
      </c>
      <c r="D2184" s="30">
        <f>VLOOKUP(A2184,'Medical Examinations'!A2184:J4518,4,FALSE)</f>
        <v>5.97</v>
      </c>
      <c r="E2184" s="32" t="str">
        <f>VLOOKUP(A2184,'Medical Examinations'!A2184:J4518,6,FALSE)</f>
        <v>No</v>
      </c>
      <c r="F2184" s="33" t="str">
        <f>VLOOKUP(A2184,'Medical Examinations'!A2184:J4518,7,FALSE)</f>
        <v>Yes</v>
      </c>
      <c r="G2184" s="33" t="str">
        <f>VLOOKUP(A2184,'Medical Examinations'!A2184:J4518,8,FALSE)</f>
        <v>No</v>
      </c>
      <c r="H2184" s="33">
        <f>VLOOKUP(A2184,'Medical Examinations'!A2184:J4518,9,FALSE)</f>
        <v>1</v>
      </c>
      <c r="I2184" s="33" t="str">
        <f>VLOOKUP(A2184,'Medical Examinations'!A2184:J4518,10,FALSE)</f>
        <v>No</v>
      </c>
      <c r="J2184" s="33" t="str">
        <f>VLOOKUP(A2184,'Medical Examinations'!A2184:J4518,3,FALSE)</f>
        <v>Obesity</v>
      </c>
      <c r="K2184" s="33" t="str">
        <f>VLOOKUP(A2184,'Medical Examinations'!A2184:J4518,5,FALSE)</f>
        <v>Prediabetese</v>
      </c>
      <c r="L2184" s="34">
        <f>VLOOKUP(Healthcare!A2184,'Hospitalisation Details'!A2184:L4526,6,FALSE)</f>
        <v>38239</v>
      </c>
      <c r="M2184" s="35">
        <f>VLOOKUP(A2184,'Hospitalisation Details'!A2184:L4526,9,FALSE)</f>
        <v>1727.54</v>
      </c>
      <c r="N2184" s="32" t="str">
        <f>VLOOKUP(Healthcare!A2184,'Hospitalisation Details'!A2184:L4526,10,FALSE)</f>
        <v>tier - 3</v>
      </c>
      <c r="O2184" s="33" t="str">
        <f>VLOOKUP(A2184,'Hospitalisation Details'!A2183:L4526,11,FALSE)</f>
        <v>tier - 1</v>
      </c>
      <c r="P2184" s="33" t="str">
        <f>VLOOKUP(A2184,'Hospitalisation Details'!A2183:L4526,12)</f>
        <v>R1013</v>
      </c>
      <c r="Q2184" s="36">
        <f ca="1">VLOOKUP(A2184,'Hospitalisation Details'!A2183:L4526,7,FALSE)</f>
        <v>22</v>
      </c>
    </row>
    <row r="2185" spans="1:17" ht="15.5" x14ac:dyDescent="0.35">
      <c r="A2185" s="37" t="s">
        <v>174</v>
      </c>
      <c r="B2185" s="38" t="str">
        <f>VLOOKUP(A2185,'Customer Names'!A2185:E4519,3,FALSE)</f>
        <v>Desisa</v>
      </c>
      <c r="C2185" s="39">
        <f>VLOOKUP(A2185,'Medical Examinations'!A2185:J4519,2,FALSE)</f>
        <v>33.770000000000003</v>
      </c>
      <c r="D2185" s="38">
        <f>VLOOKUP(A2185,'Medical Examinations'!A2185:J4519,4,FALSE)</f>
        <v>4.0199999999999996</v>
      </c>
      <c r="E2185" s="40" t="str">
        <f>VLOOKUP(A2185,'Medical Examinations'!A2185:J4519,6,FALSE)</f>
        <v>No</v>
      </c>
      <c r="F2185" s="41" t="str">
        <f>VLOOKUP(A2185,'Medical Examinations'!A2185:J4519,7,FALSE)</f>
        <v>Yes</v>
      </c>
      <c r="G2185" s="41" t="str">
        <f>VLOOKUP(A2185,'Medical Examinations'!A2185:J4519,8,FALSE)</f>
        <v>No</v>
      </c>
      <c r="H2185" s="41">
        <f>VLOOKUP(A2185,'Medical Examinations'!A2185:J4519,9,FALSE)</f>
        <v>1</v>
      </c>
      <c r="I2185" s="41" t="str">
        <f>VLOOKUP(A2185,'Medical Examinations'!A2185:J4519,10,FALSE)</f>
        <v>No</v>
      </c>
      <c r="J2185" s="41" t="str">
        <f>VLOOKUP(A2185,'Medical Examinations'!A2185:J4519,3,FALSE)</f>
        <v>Obesity</v>
      </c>
      <c r="K2185" s="41" t="str">
        <f>VLOOKUP(A2185,'Medical Examinations'!A2185:J4519,5,FALSE)</f>
        <v>Normal</v>
      </c>
      <c r="L2185" s="42">
        <f>VLOOKUP(Healthcare!A2185,'Hospitalisation Details'!A2185:L4527,6,FALSE)</f>
        <v>38281</v>
      </c>
      <c r="M2185" s="43">
        <f>VLOOKUP(A2185,'Hospitalisation Details'!A2185:L4527,9,FALSE)</f>
        <v>1725.55</v>
      </c>
      <c r="N2185" s="40" t="str">
        <f>VLOOKUP(Healthcare!A2185,'Hospitalisation Details'!A2185:L4527,10,FALSE)</f>
        <v>tier - 3</v>
      </c>
      <c r="O2185" s="41" t="str">
        <f>VLOOKUP(A2185,'Hospitalisation Details'!A2184:L4527,11,FALSE)</f>
        <v>tier - 2</v>
      </c>
      <c r="P2185" s="41" t="str">
        <f>VLOOKUP(A2185,'Hospitalisation Details'!A2184:L4527,12)</f>
        <v>R1013</v>
      </c>
      <c r="Q2185" s="44">
        <f ca="1">VLOOKUP(A2185,'Hospitalisation Details'!A2184:L4527,7,FALSE)</f>
        <v>21</v>
      </c>
    </row>
    <row r="2186" spans="1:17" ht="15.5" x14ac:dyDescent="0.35">
      <c r="A2186" s="29" t="s">
        <v>173</v>
      </c>
      <c r="B2186" s="30" t="str">
        <f>VLOOKUP(A2186,'Customer Names'!A2186:E4520,3,FALSE)</f>
        <v>Brooks</v>
      </c>
      <c r="C2186" s="31">
        <f>VLOOKUP(A2186,'Medical Examinations'!A2186:J4520,2,FALSE)</f>
        <v>30.03</v>
      </c>
      <c r="D2186" s="30">
        <f>VLOOKUP(A2186,'Medical Examinations'!A2186:J4520,4,FALSE)</f>
        <v>4.04</v>
      </c>
      <c r="E2186" s="32" t="str">
        <f>VLOOKUP(A2186,'Medical Examinations'!A2186:J4520,6,FALSE)</f>
        <v>No</v>
      </c>
      <c r="F2186" s="33" t="str">
        <f>VLOOKUP(A2186,'Medical Examinations'!A2186:J4520,7,FALSE)</f>
        <v>Yes</v>
      </c>
      <c r="G2186" s="33" t="str">
        <f>VLOOKUP(A2186,'Medical Examinations'!A2186:J4520,8,FALSE)</f>
        <v>No</v>
      </c>
      <c r="H2186" s="33">
        <f>VLOOKUP(A2186,'Medical Examinations'!A2186:J4520,9,FALSE)</f>
        <v>1</v>
      </c>
      <c r="I2186" s="33" t="str">
        <f>VLOOKUP(A2186,'Medical Examinations'!A2186:J4520,10,FALSE)</f>
        <v>No</v>
      </c>
      <c r="J2186" s="33" t="str">
        <f>VLOOKUP(A2186,'Medical Examinations'!A2186:J4520,3,FALSE)</f>
        <v>Obesity</v>
      </c>
      <c r="K2186" s="33" t="str">
        <f>VLOOKUP(A2186,'Medical Examinations'!A2186:J4520,5,FALSE)</f>
        <v>Normal</v>
      </c>
      <c r="L2186" s="34">
        <f>VLOOKUP(Healthcare!A2186,'Hospitalisation Details'!A2186:L4528,6,FALSE)</f>
        <v>38241</v>
      </c>
      <c r="M2186" s="35">
        <f>VLOOKUP(A2186,'Hospitalisation Details'!A2186:L4528,9,FALSE)</f>
        <v>1720.35</v>
      </c>
      <c r="N2186" s="32" t="str">
        <f>VLOOKUP(Healthcare!A2186,'Hospitalisation Details'!A2186:L4528,10,FALSE)</f>
        <v>tier - 3</v>
      </c>
      <c r="O2186" s="33" t="str">
        <f>VLOOKUP(A2186,'Hospitalisation Details'!A2185:L4528,11,FALSE)</f>
        <v>tier - 3</v>
      </c>
      <c r="P2186" s="33" t="str">
        <f>VLOOKUP(A2186,'Hospitalisation Details'!A2185:L4528,12)</f>
        <v>R1013</v>
      </c>
      <c r="Q2186" s="36">
        <f ca="1">VLOOKUP(A2186,'Hospitalisation Details'!A2185:L4528,7,FALSE)</f>
        <v>22</v>
      </c>
    </row>
    <row r="2187" spans="1:17" ht="15.5" x14ac:dyDescent="0.35">
      <c r="A2187" s="37" t="s">
        <v>172</v>
      </c>
      <c r="B2187" s="38" t="str">
        <f>VLOOKUP(A2187,'Customer Names'!A2187:E4521,3,FALSE)</f>
        <v>Stone</v>
      </c>
      <c r="C2187" s="39">
        <f>VLOOKUP(A2187,'Medical Examinations'!A2187:J4521,2,FALSE)</f>
        <v>29.37</v>
      </c>
      <c r="D2187" s="38">
        <f>VLOOKUP(A2187,'Medical Examinations'!A2187:J4521,4,FALSE)</f>
        <v>5.54</v>
      </c>
      <c r="E2187" s="40" t="str">
        <f>VLOOKUP(A2187,'Medical Examinations'!A2187:J4521,6,FALSE)</f>
        <v>No</v>
      </c>
      <c r="F2187" s="41" t="str">
        <f>VLOOKUP(A2187,'Medical Examinations'!A2187:J4521,7,FALSE)</f>
        <v>Yes</v>
      </c>
      <c r="G2187" s="41" t="str">
        <f>VLOOKUP(A2187,'Medical Examinations'!A2187:J4521,8,FALSE)</f>
        <v>No</v>
      </c>
      <c r="H2187" s="41">
        <f>VLOOKUP(A2187,'Medical Examinations'!A2187:J4521,9,FALSE)</f>
        <v>1</v>
      </c>
      <c r="I2187" s="41" t="str">
        <f>VLOOKUP(A2187,'Medical Examinations'!A2187:J4521,10,FALSE)</f>
        <v>No</v>
      </c>
      <c r="J2187" s="41" t="str">
        <f>VLOOKUP(A2187,'Medical Examinations'!A2187:J4521,3,FALSE)</f>
        <v>Overweight</v>
      </c>
      <c r="K2187" s="41" t="str">
        <f>VLOOKUP(A2187,'Medical Examinations'!A2187:J4521,5,FALSE)</f>
        <v>Normal</v>
      </c>
      <c r="L2187" s="42">
        <f>VLOOKUP(Healthcare!A2187,'Hospitalisation Details'!A2187:L4529,6,FALSE)</f>
        <v>38148</v>
      </c>
      <c r="M2187" s="43">
        <f>VLOOKUP(A2187,'Hospitalisation Details'!A2187:L4529,9,FALSE)</f>
        <v>1719.44</v>
      </c>
      <c r="N2187" s="40" t="str">
        <f>VLOOKUP(Healthcare!A2187,'Hospitalisation Details'!A2187:L4529,10,FALSE)</f>
        <v>tier - 3</v>
      </c>
      <c r="O2187" s="41" t="str">
        <f>VLOOKUP(A2187,'Hospitalisation Details'!A2186:L4529,11,FALSE)</f>
        <v>tier - 3</v>
      </c>
      <c r="P2187" s="41" t="str">
        <f>VLOOKUP(A2187,'Hospitalisation Details'!A2186:L4529,12)</f>
        <v>R1013</v>
      </c>
      <c r="Q2187" s="44">
        <f ca="1">VLOOKUP(A2187,'Hospitalisation Details'!A2186:L4529,7,FALSE)</f>
        <v>22</v>
      </c>
    </row>
    <row r="2188" spans="1:17" ht="15.5" x14ac:dyDescent="0.35">
      <c r="A2188" s="29" t="s">
        <v>171</v>
      </c>
      <c r="B2188" s="30" t="str">
        <f>VLOOKUP(A2188,'Customer Names'!A2188:E4522,3,FALSE)</f>
        <v>Weispfennig</v>
      </c>
      <c r="C2188" s="31">
        <f>VLOOKUP(A2188,'Medical Examinations'!A2188:J4522,2,FALSE)</f>
        <v>28.5</v>
      </c>
      <c r="D2188" s="30">
        <f>VLOOKUP(A2188,'Medical Examinations'!A2188:J4522,4,FALSE)</f>
        <v>4.03</v>
      </c>
      <c r="E2188" s="32" t="str">
        <f>VLOOKUP(A2188,'Medical Examinations'!A2188:J4522,6,FALSE)</f>
        <v>No</v>
      </c>
      <c r="F2188" s="33" t="str">
        <f>VLOOKUP(A2188,'Medical Examinations'!A2188:J4522,7,FALSE)</f>
        <v>Yes</v>
      </c>
      <c r="G2188" s="33" t="str">
        <f>VLOOKUP(A2188,'Medical Examinations'!A2188:J4522,8,FALSE)</f>
        <v>No</v>
      </c>
      <c r="H2188" s="33">
        <f>VLOOKUP(A2188,'Medical Examinations'!A2188:J4522,9,FALSE)</f>
        <v>1</v>
      </c>
      <c r="I2188" s="33" t="str">
        <f>VLOOKUP(A2188,'Medical Examinations'!A2188:J4522,10,FALSE)</f>
        <v>No</v>
      </c>
      <c r="J2188" s="33" t="str">
        <f>VLOOKUP(A2188,'Medical Examinations'!A2188:J4522,3,FALSE)</f>
        <v>Overweight</v>
      </c>
      <c r="K2188" s="33" t="str">
        <f>VLOOKUP(A2188,'Medical Examinations'!A2188:J4522,5,FALSE)</f>
        <v>Normal</v>
      </c>
      <c r="L2188" s="34">
        <f>VLOOKUP(Healthcare!A2188,'Hospitalisation Details'!A2188:L4530,6,FALSE)</f>
        <v>38251</v>
      </c>
      <c r="M2188" s="35">
        <f>VLOOKUP(A2188,'Hospitalisation Details'!A2188:L4530,9,FALSE)</f>
        <v>1712.23</v>
      </c>
      <c r="N2188" s="32" t="str">
        <f>VLOOKUP(Healthcare!A2188,'Hospitalisation Details'!A2188:L4530,10,FALSE)</f>
        <v>tier - 3</v>
      </c>
      <c r="O2188" s="33" t="str">
        <f>VLOOKUP(A2188,'Hospitalisation Details'!A2187:L4530,11,FALSE)</f>
        <v>tier - 1</v>
      </c>
      <c r="P2188" s="33" t="str">
        <f>VLOOKUP(A2188,'Hospitalisation Details'!A2187:L4530,12)</f>
        <v>R1016</v>
      </c>
      <c r="Q2188" s="36">
        <f ca="1">VLOOKUP(A2188,'Hospitalisation Details'!A2187:L4530,7,FALSE)</f>
        <v>21</v>
      </c>
    </row>
    <row r="2189" spans="1:17" ht="15.5" x14ac:dyDescent="0.35">
      <c r="A2189" s="37" t="s">
        <v>170</v>
      </c>
      <c r="B2189" s="38" t="str">
        <f>VLOOKUP(A2189,'Customer Names'!A2189:E4523,3,FALSE)</f>
        <v>Sorrell</v>
      </c>
      <c r="C2189" s="39">
        <f>VLOOKUP(A2189,'Medical Examinations'!A2189:J4523,2,FALSE)</f>
        <v>23.32</v>
      </c>
      <c r="D2189" s="38">
        <f>VLOOKUP(A2189,'Medical Examinations'!A2189:J4523,4,FALSE)</f>
        <v>5.62</v>
      </c>
      <c r="E2189" s="40" t="str">
        <f>VLOOKUP(A2189,'Medical Examinations'!A2189:J4523,6,FALSE)</f>
        <v>No</v>
      </c>
      <c r="F2189" s="41" t="str">
        <f>VLOOKUP(A2189,'Medical Examinations'!A2189:J4523,7,FALSE)</f>
        <v>Yes</v>
      </c>
      <c r="G2189" s="41" t="str">
        <f>VLOOKUP(A2189,'Medical Examinations'!A2189:J4523,8,FALSE)</f>
        <v>No</v>
      </c>
      <c r="H2189" s="41">
        <f>VLOOKUP(A2189,'Medical Examinations'!A2189:J4523,9,FALSE)</f>
        <v>1</v>
      </c>
      <c r="I2189" s="41" t="str">
        <f>VLOOKUP(A2189,'Medical Examinations'!A2189:J4523,10,FALSE)</f>
        <v>No</v>
      </c>
      <c r="J2189" s="41" t="str">
        <f>VLOOKUP(A2189,'Medical Examinations'!A2189:J4523,3,FALSE)</f>
        <v>Normal weight</v>
      </c>
      <c r="K2189" s="41" t="str">
        <f>VLOOKUP(A2189,'Medical Examinations'!A2189:J4523,5,FALSE)</f>
        <v>Normal</v>
      </c>
      <c r="L2189" s="42">
        <f>VLOOKUP(Healthcare!A2189,'Hospitalisation Details'!A2189:L4531,6,FALSE)</f>
        <v>38249</v>
      </c>
      <c r="M2189" s="43">
        <f>VLOOKUP(A2189,'Hospitalisation Details'!A2189:L4531,9,FALSE)</f>
        <v>1711.03</v>
      </c>
      <c r="N2189" s="40" t="str">
        <f>VLOOKUP(Healthcare!A2189,'Hospitalisation Details'!A2189:L4531,10,FALSE)</f>
        <v>tier - 3</v>
      </c>
      <c r="O2189" s="41" t="str">
        <f>VLOOKUP(A2189,'Hospitalisation Details'!A2188:L4531,11,FALSE)</f>
        <v>tier - 3</v>
      </c>
      <c r="P2189" s="41" t="str">
        <f>VLOOKUP(A2189,'Hospitalisation Details'!A2188:L4531,12)</f>
        <v>R1013</v>
      </c>
      <c r="Q2189" s="44">
        <f ca="1">VLOOKUP(A2189,'Hospitalisation Details'!A2188:L4531,7,FALSE)</f>
        <v>21</v>
      </c>
    </row>
    <row r="2190" spans="1:17" ht="15.5" x14ac:dyDescent="0.35">
      <c r="A2190" s="29" t="s">
        <v>169</v>
      </c>
      <c r="B2190" s="30" t="str">
        <f>VLOOKUP(A2190,'Customer Names'!A2190:E4524,3,FALSE)</f>
        <v>Morris</v>
      </c>
      <c r="C2190" s="31">
        <f>VLOOKUP(A2190,'Medical Examinations'!A2190:J4524,2,FALSE)</f>
        <v>26.125</v>
      </c>
      <c r="D2190" s="30">
        <f>VLOOKUP(A2190,'Medical Examinations'!A2190:J4524,4,FALSE)</f>
        <v>5.27</v>
      </c>
      <c r="E2190" s="32" t="str">
        <f>VLOOKUP(A2190,'Medical Examinations'!A2190:J4524,6,FALSE)</f>
        <v>No</v>
      </c>
      <c r="F2190" s="33" t="str">
        <f>VLOOKUP(A2190,'Medical Examinations'!A2190:J4524,7,FALSE)</f>
        <v>Yes</v>
      </c>
      <c r="G2190" s="33" t="str">
        <f>VLOOKUP(A2190,'Medical Examinations'!A2190:J4524,8,FALSE)</f>
        <v>No</v>
      </c>
      <c r="H2190" s="33">
        <f>VLOOKUP(A2190,'Medical Examinations'!A2190:J4524,9,FALSE)</f>
        <v>1</v>
      </c>
      <c r="I2190" s="33" t="str">
        <f>VLOOKUP(A2190,'Medical Examinations'!A2190:J4524,10,FALSE)</f>
        <v>No</v>
      </c>
      <c r="J2190" s="33" t="str">
        <f>VLOOKUP(A2190,'Medical Examinations'!A2190:J4524,3,FALSE)</f>
        <v>Overweight</v>
      </c>
      <c r="K2190" s="33" t="str">
        <f>VLOOKUP(A2190,'Medical Examinations'!A2190:J4524,5,FALSE)</f>
        <v>Normal</v>
      </c>
      <c r="L2190" s="34">
        <f>VLOOKUP(Healthcare!A2190,'Hospitalisation Details'!A2190:L4532,6,FALSE)</f>
        <v>38333</v>
      </c>
      <c r="M2190" s="35">
        <f>VLOOKUP(A2190,'Hospitalisation Details'!A2190:L4532,9,FALSE)</f>
        <v>1708.93</v>
      </c>
      <c r="N2190" s="32" t="str">
        <f>VLOOKUP(Healthcare!A2190,'Hospitalisation Details'!A2190:L4532,10,FALSE)</f>
        <v>tier - 3</v>
      </c>
      <c r="O2190" s="33" t="str">
        <f>VLOOKUP(A2190,'Hospitalisation Details'!A2189:L4532,11,FALSE)</f>
        <v>tier - 1</v>
      </c>
      <c r="P2190" s="33" t="str">
        <f>VLOOKUP(A2190,'Hospitalisation Details'!A2189:L4532,12)</f>
        <v>R1019</v>
      </c>
      <c r="Q2190" s="36">
        <f ca="1">VLOOKUP(A2190,'Hospitalisation Details'!A2189:L4532,7,FALSE)</f>
        <v>21</v>
      </c>
    </row>
    <row r="2191" spans="1:17" ht="15.5" x14ac:dyDescent="0.35">
      <c r="A2191" s="37" t="s">
        <v>168</v>
      </c>
      <c r="B2191" s="38" t="str">
        <f>VLOOKUP(A2191,'Customer Names'!A2191:E4525,3,FALSE)</f>
        <v>Marek</v>
      </c>
      <c r="C2191" s="39">
        <f>VLOOKUP(A2191,'Medical Examinations'!A2191:J4525,2,FALSE)</f>
        <v>25.46</v>
      </c>
      <c r="D2191" s="38">
        <f>VLOOKUP(A2191,'Medical Examinations'!A2191:J4525,4,FALSE)</f>
        <v>5.18</v>
      </c>
      <c r="E2191" s="40" t="str">
        <f>VLOOKUP(A2191,'Medical Examinations'!A2191:J4525,6,FALSE)</f>
        <v>No</v>
      </c>
      <c r="F2191" s="41" t="str">
        <f>VLOOKUP(A2191,'Medical Examinations'!A2191:J4525,7,FALSE)</f>
        <v>Yes</v>
      </c>
      <c r="G2191" s="41" t="str">
        <f>VLOOKUP(A2191,'Medical Examinations'!A2191:J4525,8,FALSE)</f>
        <v>No</v>
      </c>
      <c r="H2191" s="41">
        <f>VLOOKUP(A2191,'Medical Examinations'!A2191:J4525,9,FALSE)</f>
        <v>1</v>
      </c>
      <c r="I2191" s="41" t="str">
        <f>VLOOKUP(A2191,'Medical Examinations'!A2191:J4525,10,FALSE)</f>
        <v>No</v>
      </c>
      <c r="J2191" s="41" t="str">
        <f>VLOOKUP(A2191,'Medical Examinations'!A2191:J4525,3,FALSE)</f>
        <v>Overweight</v>
      </c>
      <c r="K2191" s="41" t="str">
        <f>VLOOKUP(A2191,'Medical Examinations'!A2191:J4525,5,FALSE)</f>
        <v>Normal</v>
      </c>
      <c r="L2191" s="42">
        <f>VLOOKUP(Healthcare!A2191,'Hospitalisation Details'!A2191:L4533,6,FALSE)</f>
        <v>38277</v>
      </c>
      <c r="M2191" s="43">
        <f>VLOOKUP(A2191,'Hospitalisation Details'!A2191:L4533,9,FALSE)</f>
        <v>1708</v>
      </c>
      <c r="N2191" s="40" t="str">
        <f>VLOOKUP(Healthcare!A2191,'Hospitalisation Details'!A2191:L4533,10,FALSE)</f>
        <v>tier - 3</v>
      </c>
      <c r="O2191" s="41" t="str">
        <f>VLOOKUP(A2191,'Hospitalisation Details'!A2190:L4533,11,FALSE)</f>
        <v>tier - 2</v>
      </c>
      <c r="P2191" s="41" t="str">
        <f>VLOOKUP(A2191,'Hospitalisation Details'!A2190:L4533,12)</f>
        <v>R1016</v>
      </c>
      <c r="Q2191" s="44">
        <f ca="1">VLOOKUP(A2191,'Hospitalisation Details'!A2190:L4533,7,FALSE)</f>
        <v>21</v>
      </c>
    </row>
    <row r="2192" spans="1:17" ht="15.5" x14ac:dyDescent="0.35">
      <c r="A2192" s="29" t="s">
        <v>167</v>
      </c>
      <c r="B2192" s="30" t="str">
        <f>VLOOKUP(A2192,'Customer Names'!A2192:E4526,3,FALSE)</f>
        <v>Armstrong</v>
      </c>
      <c r="C2192" s="31">
        <f>VLOOKUP(A2192,'Medical Examinations'!A2192:J4526,2,FALSE)</f>
        <v>23.75</v>
      </c>
      <c r="D2192" s="30">
        <f>VLOOKUP(A2192,'Medical Examinations'!A2192:J4526,4,FALSE)</f>
        <v>5.27</v>
      </c>
      <c r="E2192" s="32" t="str">
        <f>VLOOKUP(A2192,'Medical Examinations'!A2192:J4526,6,FALSE)</f>
        <v>No</v>
      </c>
      <c r="F2192" s="33" t="str">
        <f>VLOOKUP(A2192,'Medical Examinations'!A2192:J4526,7,FALSE)</f>
        <v>Yes</v>
      </c>
      <c r="G2192" s="33" t="str">
        <f>VLOOKUP(A2192,'Medical Examinations'!A2192:J4526,8,FALSE)</f>
        <v>No</v>
      </c>
      <c r="H2192" s="33">
        <f>VLOOKUP(A2192,'Medical Examinations'!A2192:J4526,9,FALSE)</f>
        <v>1</v>
      </c>
      <c r="I2192" s="33" t="str">
        <f>VLOOKUP(A2192,'Medical Examinations'!A2192:J4526,10,FALSE)</f>
        <v>No</v>
      </c>
      <c r="J2192" s="33" t="str">
        <f>VLOOKUP(A2192,'Medical Examinations'!A2192:J4526,3,FALSE)</f>
        <v>Normal weight</v>
      </c>
      <c r="K2192" s="33" t="str">
        <f>VLOOKUP(A2192,'Medical Examinations'!A2192:J4526,5,FALSE)</f>
        <v>Normal</v>
      </c>
      <c r="L2192" s="34">
        <f>VLOOKUP(Healthcare!A2192,'Hospitalisation Details'!A2192:L4534,6,FALSE)</f>
        <v>38327</v>
      </c>
      <c r="M2192" s="35">
        <f>VLOOKUP(A2192,'Hospitalisation Details'!A2192:L4534,9,FALSE)</f>
        <v>1705.62</v>
      </c>
      <c r="N2192" s="32" t="str">
        <f>VLOOKUP(Healthcare!A2192,'Hospitalisation Details'!A2192:L4534,10,FALSE)</f>
        <v>tier - 2</v>
      </c>
      <c r="O2192" s="33" t="str">
        <f>VLOOKUP(A2192,'Hospitalisation Details'!A2191:L4534,11,FALSE)</f>
        <v>tier - 2</v>
      </c>
      <c r="P2192" s="33" t="str">
        <f>VLOOKUP(A2192,'Hospitalisation Details'!A2191:L4534,12)</f>
        <v>R1015</v>
      </c>
      <c r="Q2192" s="36">
        <f ca="1">VLOOKUP(A2192,'Hospitalisation Details'!A2191:L4534,7,FALSE)</f>
        <v>21</v>
      </c>
    </row>
    <row r="2193" spans="1:17" ht="15.5" x14ac:dyDescent="0.35">
      <c r="A2193" s="37" t="s">
        <v>165</v>
      </c>
      <c r="B2193" s="38" t="str">
        <f>VLOOKUP(A2193,'Customer Names'!A2193:E4527,3,FALSE)</f>
        <v>Werner</v>
      </c>
      <c r="C2193" s="39">
        <f>VLOOKUP(A2193,'Medical Examinations'!A2193:J4527,2,FALSE)</f>
        <v>23.085000000000001</v>
      </c>
      <c r="D2193" s="38">
        <f>VLOOKUP(A2193,'Medical Examinations'!A2193:J4527,4,FALSE)</f>
        <v>5.62</v>
      </c>
      <c r="E2193" s="40" t="str">
        <f>VLOOKUP(A2193,'Medical Examinations'!A2193:J4527,6,FALSE)</f>
        <v>No</v>
      </c>
      <c r="F2193" s="41" t="str">
        <f>VLOOKUP(A2193,'Medical Examinations'!A2193:J4527,7,FALSE)</f>
        <v>Yes</v>
      </c>
      <c r="G2193" s="41" t="str">
        <f>VLOOKUP(A2193,'Medical Examinations'!A2193:J4527,8,FALSE)</f>
        <v>No</v>
      </c>
      <c r="H2193" s="41">
        <f>VLOOKUP(A2193,'Medical Examinations'!A2193:J4527,9,FALSE)</f>
        <v>1</v>
      </c>
      <c r="I2193" s="41" t="str">
        <f>VLOOKUP(A2193,'Medical Examinations'!A2193:J4527,10,FALSE)</f>
        <v>No</v>
      </c>
      <c r="J2193" s="41" t="str">
        <f>VLOOKUP(A2193,'Medical Examinations'!A2193:J4527,3,FALSE)</f>
        <v>Normal weight</v>
      </c>
      <c r="K2193" s="41" t="str">
        <f>VLOOKUP(A2193,'Medical Examinations'!A2193:J4527,5,FALSE)</f>
        <v>Normal</v>
      </c>
      <c r="L2193" s="42">
        <f>VLOOKUP(Healthcare!A2193,'Hospitalisation Details'!A2193:L4535,6,FALSE)</f>
        <v>38335</v>
      </c>
      <c r="M2193" s="43">
        <f>VLOOKUP(A2193,'Hospitalisation Details'!A2193:L4535,9,FALSE)</f>
        <v>1704.7</v>
      </c>
      <c r="N2193" s="40" t="str">
        <f>VLOOKUP(Healthcare!A2193,'Hospitalisation Details'!A2193:L4535,10,FALSE)</f>
        <v>tier - 2</v>
      </c>
      <c r="O2193" s="41" t="str">
        <f>VLOOKUP(A2193,'Hospitalisation Details'!A2192:L4535,11,FALSE)</f>
        <v>tier - 3</v>
      </c>
      <c r="P2193" s="41" t="str">
        <f>VLOOKUP(A2193,'Hospitalisation Details'!A2192:L4535,12)</f>
        <v>R1018</v>
      </c>
      <c r="Q2193" s="44">
        <f ca="1">VLOOKUP(A2193,'Hospitalisation Details'!A2192:L4535,7,FALSE)</f>
        <v>21</v>
      </c>
    </row>
    <row r="2194" spans="1:17" ht="15.5" x14ac:dyDescent="0.35">
      <c r="A2194" s="29" t="s">
        <v>163</v>
      </c>
      <c r="B2194" s="30" t="str">
        <f>VLOOKUP(A2194,'Customer Names'!A2194:E4528,3,FALSE)</f>
        <v>Gries</v>
      </c>
      <c r="C2194" s="31">
        <f>VLOOKUP(A2194,'Medical Examinations'!A2194:J4528,2,FALSE)</f>
        <v>22.99</v>
      </c>
      <c r="D2194" s="30">
        <f>VLOOKUP(A2194,'Medical Examinations'!A2194:J4528,4,FALSE)</f>
        <v>5.0599999999999996</v>
      </c>
      <c r="E2194" s="32" t="str">
        <f>VLOOKUP(A2194,'Medical Examinations'!A2194:J4528,6,FALSE)</f>
        <v>No</v>
      </c>
      <c r="F2194" s="33" t="str">
        <f>VLOOKUP(A2194,'Medical Examinations'!A2194:J4528,7,FALSE)</f>
        <v>Yes</v>
      </c>
      <c r="G2194" s="33" t="str">
        <f>VLOOKUP(A2194,'Medical Examinations'!A2194:J4528,8,FALSE)</f>
        <v>No</v>
      </c>
      <c r="H2194" s="33">
        <f>VLOOKUP(A2194,'Medical Examinations'!A2194:J4528,9,FALSE)</f>
        <v>1</v>
      </c>
      <c r="I2194" s="33" t="str">
        <f>VLOOKUP(A2194,'Medical Examinations'!A2194:J4528,10,FALSE)</f>
        <v>No</v>
      </c>
      <c r="J2194" s="33" t="str">
        <f>VLOOKUP(A2194,'Medical Examinations'!A2194:J4528,3,FALSE)</f>
        <v>Normal weight</v>
      </c>
      <c r="K2194" s="33" t="str">
        <f>VLOOKUP(A2194,'Medical Examinations'!A2194:J4528,5,FALSE)</f>
        <v>Normal</v>
      </c>
      <c r="L2194" s="34">
        <f>VLOOKUP(Healthcare!A2194,'Hospitalisation Details'!A2194:L4536,6,FALSE)</f>
        <v>38298</v>
      </c>
      <c r="M2194" s="35">
        <f>VLOOKUP(A2194,'Hospitalisation Details'!A2194:L4536,9,FALSE)</f>
        <v>1704.57</v>
      </c>
      <c r="N2194" s="32" t="str">
        <f>VLOOKUP(Healthcare!A2194,'Hospitalisation Details'!A2194:L4536,10,FALSE)</f>
        <v>tier - 2</v>
      </c>
      <c r="O2194" s="33" t="str">
        <f>VLOOKUP(A2194,'Hospitalisation Details'!A2193:L4536,11,FALSE)</f>
        <v>tier - 1</v>
      </c>
      <c r="P2194" s="33" t="str">
        <f>VLOOKUP(A2194,'Hospitalisation Details'!A2193:L4536,12)</f>
        <v>R1016</v>
      </c>
      <c r="Q2194" s="36">
        <f ca="1">VLOOKUP(A2194,'Hospitalisation Details'!A2193:L4536,7,FALSE)</f>
        <v>21</v>
      </c>
    </row>
    <row r="2195" spans="1:17" ht="15.5" x14ac:dyDescent="0.35">
      <c r="A2195" s="37" t="s">
        <v>161</v>
      </c>
      <c r="B2195" s="38" t="str">
        <f>VLOOKUP(A2195,'Customer Names'!A2195:E4529,3,FALSE)</f>
        <v>Mills</v>
      </c>
      <c r="C2195" s="39">
        <f>VLOOKUP(A2195,'Medical Examinations'!A2195:J4529,2,FALSE)</f>
        <v>21.47</v>
      </c>
      <c r="D2195" s="38">
        <f>VLOOKUP(A2195,'Medical Examinations'!A2195:J4529,4,FALSE)</f>
        <v>4.6900000000000004</v>
      </c>
      <c r="E2195" s="40" t="str">
        <f>VLOOKUP(A2195,'Medical Examinations'!A2195:J4529,6,FALSE)</f>
        <v>No</v>
      </c>
      <c r="F2195" s="41" t="str">
        <f>VLOOKUP(A2195,'Medical Examinations'!A2195:J4529,7,FALSE)</f>
        <v>Yes</v>
      </c>
      <c r="G2195" s="41" t="str">
        <f>VLOOKUP(A2195,'Medical Examinations'!A2195:J4529,8,FALSE)</f>
        <v>No</v>
      </c>
      <c r="H2195" s="41">
        <f>VLOOKUP(A2195,'Medical Examinations'!A2195:J4529,9,FALSE)</f>
        <v>1</v>
      </c>
      <c r="I2195" s="41" t="str">
        <f>VLOOKUP(A2195,'Medical Examinations'!A2195:J4529,10,FALSE)</f>
        <v>No</v>
      </c>
      <c r="J2195" s="41" t="str">
        <f>VLOOKUP(A2195,'Medical Examinations'!A2195:J4529,3,FALSE)</f>
        <v>Normal weight</v>
      </c>
      <c r="K2195" s="41" t="str">
        <f>VLOOKUP(A2195,'Medical Examinations'!A2195:J4529,5,FALSE)</f>
        <v>Normal</v>
      </c>
      <c r="L2195" s="42">
        <f>VLOOKUP(Healthcare!A2195,'Hospitalisation Details'!A2195:L4537,6,FALSE)</f>
        <v>38331</v>
      </c>
      <c r="M2195" s="43">
        <f>VLOOKUP(A2195,'Hospitalisation Details'!A2195:L4537,9,FALSE)</f>
        <v>1702.46</v>
      </c>
      <c r="N2195" s="40" t="str">
        <f>VLOOKUP(Healthcare!A2195,'Hospitalisation Details'!A2195:L4537,10,FALSE)</f>
        <v>tier - 2</v>
      </c>
      <c r="O2195" s="41" t="str">
        <f>VLOOKUP(A2195,'Hospitalisation Details'!A2194:L4537,11,FALSE)</f>
        <v>tier - 3</v>
      </c>
      <c r="P2195" s="41" t="str">
        <f>VLOOKUP(A2195,'Hospitalisation Details'!A2194:L4537,12)</f>
        <v>R1019</v>
      </c>
      <c r="Q2195" s="44">
        <f ca="1">VLOOKUP(A2195,'Hospitalisation Details'!A2194:L4537,7,FALSE)</f>
        <v>21</v>
      </c>
    </row>
    <row r="2196" spans="1:17" ht="15.5" x14ac:dyDescent="0.35">
      <c r="A2196" s="29" t="s">
        <v>159</v>
      </c>
      <c r="B2196" s="30" t="str">
        <f>VLOOKUP(A2196,'Customer Names'!A2196:E4530,3,FALSE)</f>
        <v>Penny</v>
      </c>
      <c r="C2196" s="31">
        <f>VLOOKUP(A2196,'Medical Examinations'!A2196:J4530,2,FALSE)</f>
        <v>15.96</v>
      </c>
      <c r="D2196" s="30">
        <f>VLOOKUP(A2196,'Medical Examinations'!A2196:J4530,4,FALSE)</f>
        <v>5.44</v>
      </c>
      <c r="E2196" s="32" t="str">
        <f>VLOOKUP(A2196,'Medical Examinations'!A2196:J4530,6,FALSE)</f>
        <v>No</v>
      </c>
      <c r="F2196" s="33" t="str">
        <f>VLOOKUP(A2196,'Medical Examinations'!A2196:J4530,7,FALSE)</f>
        <v>Yes</v>
      </c>
      <c r="G2196" s="33" t="str">
        <f>VLOOKUP(A2196,'Medical Examinations'!A2196:J4530,8,FALSE)</f>
        <v>No</v>
      </c>
      <c r="H2196" s="33">
        <f>VLOOKUP(A2196,'Medical Examinations'!A2196:J4530,9,FALSE)</f>
        <v>1</v>
      </c>
      <c r="I2196" s="33" t="str">
        <f>VLOOKUP(A2196,'Medical Examinations'!A2196:J4530,10,FALSE)</f>
        <v>No</v>
      </c>
      <c r="J2196" s="33" t="str">
        <f>VLOOKUP(A2196,'Medical Examinations'!A2196:J4530,3,FALSE)</f>
        <v>Underweight</v>
      </c>
      <c r="K2196" s="33" t="str">
        <f>VLOOKUP(A2196,'Medical Examinations'!A2196:J4530,5,FALSE)</f>
        <v>Normal</v>
      </c>
      <c r="L2196" s="34">
        <f>VLOOKUP(Healthcare!A2196,'Hospitalisation Details'!A2196:L4538,6,FALSE)</f>
        <v>38308</v>
      </c>
      <c r="M2196" s="35">
        <f>VLOOKUP(A2196,'Hospitalisation Details'!A2196:L4538,9,FALSE)</f>
        <v>1694.8</v>
      </c>
      <c r="N2196" s="32" t="str">
        <f>VLOOKUP(Healthcare!A2196,'Hospitalisation Details'!A2196:L4538,10,FALSE)</f>
        <v>tier - 2</v>
      </c>
      <c r="O2196" s="33" t="str">
        <f>VLOOKUP(A2196,'Hospitalisation Details'!A2195:L4538,11,FALSE)</f>
        <v>tier - 2</v>
      </c>
      <c r="P2196" s="33" t="str">
        <f>VLOOKUP(A2196,'Hospitalisation Details'!A2195:L4538,12)</f>
        <v>R1015</v>
      </c>
      <c r="Q2196" s="36">
        <f ca="1">VLOOKUP(A2196,'Hospitalisation Details'!A2195:L4538,7,FALSE)</f>
        <v>21</v>
      </c>
    </row>
    <row r="2197" spans="1:17" ht="15.5" x14ac:dyDescent="0.35">
      <c r="A2197" s="37" t="s">
        <v>158</v>
      </c>
      <c r="B2197" s="38" t="str">
        <f>VLOOKUP(A2197,'Customer Names'!A2197:E4531,3,FALSE)</f>
        <v>Hicks</v>
      </c>
      <c r="C2197" s="39">
        <f>VLOOKUP(A2197,'Medical Examinations'!A2197:J4531,2,FALSE)</f>
        <v>39.5</v>
      </c>
      <c r="D2197" s="38">
        <f>VLOOKUP(A2197,'Medical Examinations'!A2197:J4531,4,FALSE)</f>
        <v>5.05</v>
      </c>
      <c r="E2197" s="40" t="str">
        <f>VLOOKUP(A2197,'Medical Examinations'!A2197:J4531,6,FALSE)</f>
        <v>No</v>
      </c>
      <c r="F2197" s="41" t="str">
        <f>VLOOKUP(A2197,'Medical Examinations'!A2197:J4531,7,FALSE)</f>
        <v>Yes</v>
      </c>
      <c r="G2197" s="41" t="str">
        <f>VLOOKUP(A2197,'Medical Examinations'!A2197:J4531,8,FALSE)</f>
        <v>No</v>
      </c>
      <c r="H2197" s="41">
        <f>VLOOKUP(A2197,'Medical Examinations'!A2197:J4531,9,FALSE)</f>
        <v>1</v>
      </c>
      <c r="I2197" s="41" t="str">
        <f>VLOOKUP(A2197,'Medical Examinations'!A2197:J4531,10,FALSE)</f>
        <v>No</v>
      </c>
      <c r="J2197" s="41" t="str">
        <f>VLOOKUP(A2197,'Medical Examinations'!A2197:J4531,3,FALSE)</f>
        <v>Obesity</v>
      </c>
      <c r="K2197" s="41" t="str">
        <f>VLOOKUP(A2197,'Medical Examinations'!A2197:J4531,5,FALSE)</f>
        <v>Normal</v>
      </c>
      <c r="L2197" s="42">
        <f>VLOOKUP(Healthcare!A2197,'Hospitalisation Details'!A2197:L4539,6,FALSE)</f>
        <v>36820</v>
      </c>
      <c r="M2197" s="43">
        <f>VLOOKUP(A2197,'Hospitalisation Details'!A2197:L4539,9,FALSE)</f>
        <v>1682.6</v>
      </c>
      <c r="N2197" s="40" t="str">
        <f>VLOOKUP(Healthcare!A2197,'Hospitalisation Details'!A2197:L4539,10,FALSE)</f>
        <v>tier - 2</v>
      </c>
      <c r="O2197" s="41" t="str">
        <f>VLOOKUP(A2197,'Hospitalisation Details'!A2196:L4539,11,FALSE)</f>
        <v>tier - 2</v>
      </c>
      <c r="P2197" s="41" t="str">
        <f>VLOOKUP(A2197,'Hospitalisation Details'!A2196:L4539,12)</f>
        <v>R1011</v>
      </c>
      <c r="Q2197" s="44">
        <f ca="1">VLOOKUP(A2197,'Hospitalisation Details'!A2196:L4539,7,FALSE)</f>
        <v>25</v>
      </c>
    </row>
    <row r="2198" spans="1:17" ht="15.5" x14ac:dyDescent="0.35">
      <c r="A2198" s="29" t="s">
        <v>157</v>
      </c>
      <c r="B2198" s="30" t="str">
        <f>VLOOKUP(A2198,'Customer Names'!A2198:E4532,3,FALSE)</f>
        <v>Masayesva</v>
      </c>
      <c r="C2198" s="31">
        <f>VLOOKUP(A2198,'Medical Examinations'!A2198:J4532,2,FALSE)</f>
        <v>33.770000000000003</v>
      </c>
      <c r="D2198" s="30">
        <f>VLOOKUP(A2198,'Medical Examinations'!A2198:J4532,4,FALSE)</f>
        <v>6</v>
      </c>
      <c r="E2198" s="32" t="str">
        <f>VLOOKUP(A2198,'Medical Examinations'!A2198:J4532,6,FALSE)</f>
        <v>No</v>
      </c>
      <c r="F2198" s="33" t="str">
        <f>VLOOKUP(A2198,'Medical Examinations'!A2198:J4532,7,FALSE)</f>
        <v>Yes</v>
      </c>
      <c r="G2198" s="33" t="str">
        <f>VLOOKUP(A2198,'Medical Examinations'!A2198:J4532,8,FALSE)</f>
        <v>No</v>
      </c>
      <c r="H2198" s="33">
        <f>VLOOKUP(A2198,'Medical Examinations'!A2198:J4532,9,FALSE)</f>
        <v>1</v>
      </c>
      <c r="I2198" s="33" t="str">
        <f>VLOOKUP(A2198,'Medical Examinations'!A2198:J4532,10,FALSE)</f>
        <v>No</v>
      </c>
      <c r="J2198" s="33" t="str">
        <f>VLOOKUP(A2198,'Medical Examinations'!A2198:J4532,3,FALSE)</f>
        <v>Obesity</v>
      </c>
      <c r="K2198" s="33" t="str">
        <f>VLOOKUP(A2198,'Medical Examinations'!A2198:J4532,5,FALSE)</f>
        <v>Prediabetese</v>
      </c>
      <c r="L2198" s="34">
        <f>VLOOKUP(Healthcare!A2198,'Hospitalisation Details'!A2198:L4540,6,FALSE)</f>
        <v>36687</v>
      </c>
      <c r="M2198" s="35">
        <f>VLOOKUP(A2198,'Hospitalisation Details'!A2198:L4540,9,FALSE)</f>
        <v>1674.63</v>
      </c>
      <c r="N2198" s="32" t="str">
        <f>VLOOKUP(Healthcare!A2198,'Hospitalisation Details'!A2198:L4540,10,FALSE)</f>
        <v>tier - 2</v>
      </c>
      <c r="O2198" s="33" t="str">
        <f>VLOOKUP(A2198,'Hospitalisation Details'!A2197:L4540,11,FALSE)</f>
        <v>tier - 2</v>
      </c>
      <c r="P2198" s="33" t="str">
        <f>VLOOKUP(A2198,'Hospitalisation Details'!A2197:L4540,12)</f>
        <v>R1013</v>
      </c>
      <c r="Q2198" s="36">
        <f ca="1">VLOOKUP(A2198,'Hospitalisation Details'!A2197:L4540,7,FALSE)</f>
        <v>26</v>
      </c>
    </row>
    <row r="2199" spans="1:17" ht="15.5" x14ac:dyDescent="0.35">
      <c r="A2199" s="37" t="s">
        <v>156</v>
      </c>
      <c r="B2199" s="38" t="str">
        <f>VLOOKUP(A2199,'Customer Names'!A2199:E4533,3,FALSE)</f>
        <v>Paavola</v>
      </c>
      <c r="C2199" s="39">
        <f>VLOOKUP(A2199,'Medical Examinations'!A2199:J4533,2,FALSE)</f>
        <v>26.84</v>
      </c>
      <c r="D2199" s="38">
        <f>VLOOKUP(A2199,'Medical Examinations'!A2199:J4533,4,FALSE)</f>
        <v>5.99</v>
      </c>
      <c r="E2199" s="40" t="str">
        <f>VLOOKUP(A2199,'Medical Examinations'!A2199:J4533,6,FALSE)</f>
        <v>Yes</v>
      </c>
      <c r="F2199" s="41" t="str">
        <f>VLOOKUP(A2199,'Medical Examinations'!A2199:J4533,7,FALSE)</f>
        <v>Yes</v>
      </c>
      <c r="G2199" s="41" t="str">
        <f>VLOOKUP(A2199,'Medical Examinations'!A2199:J4533,8,FALSE)</f>
        <v>No</v>
      </c>
      <c r="H2199" s="41">
        <f>VLOOKUP(A2199,'Medical Examinations'!A2199:J4533,9,FALSE)</f>
        <v>1</v>
      </c>
      <c r="I2199" s="41" t="str">
        <f>VLOOKUP(A2199,'Medical Examinations'!A2199:J4533,10,FALSE)</f>
        <v>No</v>
      </c>
      <c r="J2199" s="41" t="str">
        <f>VLOOKUP(A2199,'Medical Examinations'!A2199:J4533,3,FALSE)</f>
        <v>Overweight</v>
      </c>
      <c r="K2199" s="41" t="str">
        <f>VLOOKUP(A2199,'Medical Examinations'!A2199:J4533,5,FALSE)</f>
        <v>Prediabetese</v>
      </c>
      <c r="L2199" s="42">
        <f>VLOOKUP(Healthcare!A2199,'Hospitalisation Details'!A2199:L4541,6,FALSE)</f>
        <v>36822</v>
      </c>
      <c r="M2199" s="43">
        <f>VLOOKUP(A2199,'Hospitalisation Details'!A2199:L4541,9,FALSE)</f>
        <v>1665</v>
      </c>
      <c r="N2199" s="40" t="str">
        <f>VLOOKUP(Healthcare!A2199,'Hospitalisation Details'!A2199:L4541,10,FALSE)</f>
        <v>tier - 2</v>
      </c>
      <c r="O2199" s="41" t="str">
        <f>VLOOKUP(A2199,'Hospitalisation Details'!A2198:L4541,11,FALSE)</f>
        <v>tier - 2</v>
      </c>
      <c r="P2199" s="41" t="str">
        <f>VLOOKUP(A2199,'Hospitalisation Details'!A2198:L4541,12)</f>
        <v>R1013</v>
      </c>
      <c r="Q2199" s="44">
        <f ca="1">VLOOKUP(A2199,'Hospitalisation Details'!A2198:L4541,7,FALSE)</f>
        <v>25</v>
      </c>
    </row>
    <row r="2200" spans="1:17" ht="15.5" x14ac:dyDescent="0.35">
      <c r="A2200" s="29" t="s">
        <v>155</v>
      </c>
      <c r="B2200" s="30" t="str">
        <f>VLOOKUP(A2200,'Customer Names'!A2200:E4534,3,FALSE)</f>
        <v>Gehlsen</v>
      </c>
      <c r="C2200" s="31">
        <f>VLOOKUP(A2200,'Medical Examinations'!A2200:J4534,2,FALSE)</f>
        <v>35.53</v>
      </c>
      <c r="D2200" s="30">
        <f>VLOOKUP(A2200,'Medical Examinations'!A2200:J4534,4,FALSE)</f>
        <v>4.3600000000000003</v>
      </c>
      <c r="E2200" s="32" t="str">
        <f>VLOOKUP(A2200,'Medical Examinations'!A2200:J4534,6,FALSE)</f>
        <v>No</v>
      </c>
      <c r="F2200" s="33" t="str">
        <f>VLOOKUP(A2200,'Medical Examinations'!A2200:J4534,7,FALSE)</f>
        <v>No</v>
      </c>
      <c r="G2200" s="33" t="str">
        <f>VLOOKUP(A2200,'Medical Examinations'!A2200:J4534,8,FALSE)</f>
        <v>Yes</v>
      </c>
      <c r="H2200" s="33">
        <f>VLOOKUP(A2200,'Medical Examinations'!A2200:J4534,9,FALSE)</f>
        <v>1</v>
      </c>
      <c r="I2200" s="33" t="str">
        <f>VLOOKUP(A2200,'Medical Examinations'!A2200:J4534,10,FALSE)</f>
        <v>No</v>
      </c>
      <c r="J2200" s="33" t="str">
        <f>VLOOKUP(A2200,'Medical Examinations'!A2200:J4534,3,FALSE)</f>
        <v>Obesity</v>
      </c>
      <c r="K2200" s="33" t="str">
        <f>VLOOKUP(A2200,'Medical Examinations'!A2200:J4534,5,FALSE)</f>
        <v>Normal</v>
      </c>
      <c r="L2200" s="34">
        <f>VLOOKUP(Healthcare!A2200,'Hospitalisation Details'!A2200:L4542,6,FALSE)</f>
        <v>37985</v>
      </c>
      <c r="M2200" s="35">
        <f>VLOOKUP(A2200,'Hospitalisation Details'!A2200:L4542,9,FALSE)</f>
        <v>1646.43</v>
      </c>
      <c r="N2200" s="32" t="str">
        <f>VLOOKUP(Healthcare!A2200,'Hospitalisation Details'!A2200:L4542,10,FALSE)</f>
        <v>tier - 2</v>
      </c>
      <c r="O2200" s="33" t="str">
        <f>VLOOKUP(A2200,'Hospitalisation Details'!A2199:L4542,11,FALSE)</f>
        <v>tier - 1</v>
      </c>
      <c r="P2200" s="33" t="str">
        <f>VLOOKUP(A2200,'Hospitalisation Details'!A2199:L4542,12)</f>
        <v>R1012</v>
      </c>
      <c r="Q2200" s="36">
        <f ca="1">VLOOKUP(A2200,'Hospitalisation Details'!A2199:L4542,7,FALSE)</f>
        <v>22</v>
      </c>
    </row>
    <row r="2201" spans="1:17" ht="15.5" x14ac:dyDescent="0.35">
      <c r="A2201" s="37" t="s">
        <v>154</v>
      </c>
      <c r="B2201" s="38" t="str">
        <f>VLOOKUP(A2201,'Customer Names'!A2201:E4535,3,FALSE)</f>
        <v>Roche</v>
      </c>
      <c r="C2201" s="39">
        <f>VLOOKUP(A2201,'Medical Examinations'!A2201:J4535,2,FALSE)</f>
        <v>30.59</v>
      </c>
      <c r="D2201" s="38">
        <f>VLOOKUP(A2201,'Medical Examinations'!A2201:J4535,4,FALSE)</f>
        <v>4.41</v>
      </c>
      <c r="E2201" s="40" t="str">
        <f>VLOOKUP(A2201,'Medical Examinations'!A2201:J4535,6,FALSE)</f>
        <v>No</v>
      </c>
      <c r="F2201" s="41" t="str">
        <f>VLOOKUP(A2201,'Medical Examinations'!A2201:J4535,7,FALSE)</f>
        <v>No</v>
      </c>
      <c r="G2201" s="41" t="str">
        <f>VLOOKUP(A2201,'Medical Examinations'!A2201:J4535,8,FALSE)</f>
        <v>Yes</v>
      </c>
      <c r="H2201" s="41">
        <f>VLOOKUP(A2201,'Medical Examinations'!A2201:J4535,9,FALSE)</f>
        <v>1</v>
      </c>
      <c r="I2201" s="41" t="str">
        <f>VLOOKUP(A2201,'Medical Examinations'!A2201:J4535,10,FALSE)</f>
        <v>No</v>
      </c>
      <c r="J2201" s="41" t="str">
        <f>VLOOKUP(A2201,'Medical Examinations'!A2201:J4535,3,FALSE)</f>
        <v>Obesity</v>
      </c>
      <c r="K2201" s="41" t="str">
        <f>VLOOKUP(A2201,'Medical Examinations'!A2201:J4535,5,FALSE)</f>
        <v>Normal</v>
      </c>
      <c r="L2201" s="42">
        <f>VLOOKUP(Healthcare!A2201,'Hospitalisation Details'!A2201:L4543,6,FALSE)</f>
        <v>37854</v>
      </c>
      <c r="M2201" s="43">
        <f>VLOOKUP(A2201,'Hospitalisation Details'!A2201:L4543,9,FALSE)</f>
        <v>1639.56</v>
      </c>
      <c r="N2201" s="40" t="str">
        <f>VLOOKUP(Healthcare!A2201,'Hospitalisation Details'!A2201:L4543,10,FALSE)</f>
        <v>tier - 2</v>
      </c>
      <c r="O2201" s="41" t="str">
        <f>VLOOKUP(A2201,'Hospitalisation Details'!A2200:L4543,11,FALSE)</f>
        <v>tier - 2</v>
      </c>
      <c r="P2201" s="41" t="str">
        <f>VLOOKUP(A2201,'Hospitalisation Details'!A2200:L4543,12)</f>
        <v>R1012</v>
      </c>
      <c r="Q2201" s="44">
        <f ca="1">VLOOKUP(A2201,'Hospitalisation Details'!A2200:L4543,7,FALSE)</f>
        <v>23</v>
      </c>
    </row>
    <row r="2202" spans="1:17" ht="15.5" x14ac:dyDescent="0.35">
      <c r="A2202" s="29" t="s">
        <v>153</v>
      </c>
      <c r="B2202" s="30" t="str">
        <f>VLOOKUP(A2202,'Customer Names'!A2202:E4536,3,FALSE)</f>
        <v>Hearn</v>
      </c>
      <c r="C2202" s="31">
        <f>VLOOKUP(A2202,'Medical Examinations'!A2202:J4536,2,FALSE)</f>
        <v>30.59</v>
      </c>
      <c r="D2202" s="30">
        <f>VLOOKUP(A2202,'Medical Examinations'!A2202:J4536,4,FALSE)</f>
        <v>4.17</v>
      </c>
      <c r="E2202" s="32" t="str">
        <f>VLOOKUP(A2202,'Medical Examinations'!A2202:J4536,6,FALSE)</f>
        <v>No</v>
      </c>
      <c r="F2202" s="33" t="str">
        <f>VLOOKUP(A2202,'Medical Examinations'!A2202:J4536,7,FALSE)</f>
        <v>No</v>
      </c>
      <c r="G2202" s="33" t="str">
        <f>VLOOKUP(A2202,'Medical Examinations'!A2202:J4536,8,FALSE)</f>
        <v>Yes</v>
      </c>
      <c r="H2202" s="33">
        <f>VLOOKUP(A2202,'Medical Examinations'!A2202:J4536,9,FALSE)</f>
        <v>1</v>
      </c>
      <c r="I2202" s="33" t="str">
        <f>VLOOKUP(A2202,'Medical Examinations'!A2202:J4536,10,FALSE)</f>
        <v>No</v>
      </c>
      <c r="J2202" s="33" t="str">
        <f>VLOOKUP(A2202,'Medical Examinations'!A2202:J4536,3,FALSE)</f>
        <v>Obesity</v>
      </c>
      <c r="K2202" s="33" t="str">
        <f>VLOOKUP(A2202,'Medical Examinations'!A2202:J4536,5,FALSE)</f>
        <v>Normal</v>
      </c>
      <c r="L2202" s="34">
        <f>VLOOKUP(Healthcare!A2202,'Hospitalisation Details'!A2202:L4544,6,FALSE)</f>
        <v>37880</v>
      </c>
      <c r="M2202" s="35">
        <f>VLOOKUP(A2202,'Hospitalisation Details'!A2202:L4544,9,FALSE)</f>
        <v>1639.56</v>
      </c>
      <c r="N2202" s="32" t="str">
        <f>VLOOKUP(Healthcare!A2202,'Hospitalisation Details'!A2202:L4544,10,FALSE)</f>
        <v>tier - 2</v>
      </c>
      <c r="O2202" s="33" t="str">
        <f>VLOOKUP(A2202,'Hospitalisation Details'!A2201:L4544,11,FALSE)</f>
        <v>tier - 2</v>
      </c>
      <c r="P2202" s="33" t="str">
        <f>VLOOKUP(A2202,'Hospitalisation Details'!A2201:L4544,12)</f>
        <v>R1012</v>
      </c>
      <c r="Q2202" s="36">
        <f ca="1">VLOOKUP(A2202,'Hospitalisation Details'!A2201:L4544,7,FALSE)</f>
        <v>22</v>
      </c>
    </row>
    <row r="2203" spans="1:17" ht="15.5" x14ac:dyDescent="0.35">
      <c r="A2203" s="37" t="s">
        <v>152</v>
      </c>
      <c r="B2203" s="38" t="str">
        <f>VLOOKUP(A2203,'Customer Names'!A2203:E4537,3,FALSE)</f>
        <v>Dimson</v>
      </c>
      <c r="C2203" s="39">
        <f>VLOOKUP(A2203,'Medical Examinations'!A2203:J4537,2,FALSE)</f>
        <v>27.835000000000001</v>
      </c>
      <c r="D2203" s="38">
        <f>VLOOKUP(A2203,'Medical Examinations'!A2203:J4537,4,FALSE)</f>
        <v>4.4400000000000004</v>
      </c>
      <c r="E2203" s="40" t="str">
        <f>VLOOKUP(A2203,'Medical Examinations'!A2203:J4537,6,FALSE)</f>
        <v>No</v>
      </c>
      <c r="F2203" s="41" t="str">
        <f>VLOOKUP(A2203,'Medical Examinations'!A2203:J4537,7,FALSE)</f>
        <v>No</v>
      </c>
      <c r="G2203" s="41" t="str">
        <f>VLOOKUP(A2203,'Medical Examinations'!A2203:J4537,8,FALSE)</f>
        <v>Yes</v>
      </c>
      <c r="H2203" s="41">
        <f>VLOOKUP(A2203,'Medical Examinations'!A2203:J4537,9,FALSE)</f>
        <v>1</v>
      </c>
      <c r="I2203" s="41" t="str">
        <f>VLOOKUP(A2203,'Medical Examinations'!A2203:J4537,10,FALSE)</f>
        <v>No</v>
      </c>
      <c r="J2203" s="41" t="str">
        <f>VLOOKUP(A2203,'Medical Examinations'!A2203:J4537,3,FALSE)</f>
        <v>Overweight</v>
      </c>
      <c r="K2203" s="41" t="str">
        <f>VLOOKUP(A2203,'Medical Examinations'!A2203:J4537,5,FALSE)</f>
        <v>Normal</v>
      </c>
      <c r="L2203" s="42">
        <f>VLOOKUP(Healthcare!A2203,'Hospitalisation Details'!A2203:L4545,6,FALSE)</f>
        <v>37985</v>
      </c>
      <c r="M2203" s="43">
        <f>VLOOKUP(A2203,'Hospitalisation Details'!A2203:L4545,9,FALSE)</f>
        <v>1635.73</v>
      </c>
      <c r="N2203" s="40" t="str">
        <f>VLOOKUP(Healthcare!A2203,'Hospitalisation Details'!A2203:L4545,10,FALSE)</f>
        <v>tier - 2</v>
      </c>
      <c r="O2203" s="41" t="str">
        <f>VLOOKUP(A2203,'Hospitalisation Details'!A2202:L4545,11,FALSE)</f>
        <v>tier - 3</v>
      </c>
      <c r="P2203" s="41" t="str">
        <f>VLOOKUP(A2203,'Hospitalisation Details'!A2202:L4545,12)</f>
        <v>R1012</v>
      </c>
      <c r="Q2203" s="44">
        <f ca="1">VLOOKUP(A2203,'Hospitalisation Details'!A2202:L4545,7,FALSE)</f>
        <v>22</v>
      </c>
    </row>
    <row r="2204" spans="1:17" ht="15.5" x14ac:dyDescent="0.35">
      <c r="A2204" s="29" t="s">
        <v>151</v>
      </c>
      <c r="B2204" s="30" t="str">
        <f>VLOOKUP(A2204,'Customer Names'!A2204:E4538,3,FALSE)</f>
        <v>Slason</v>
      </c>
      <c r="C2204" s="31">
        <f>VLOOKUP(A2204,'Medical Examinations'!A2204:J4538,2,FALSE)</f>
        <v>40.26</v>
      </c>
      <c r="D2204" s="30">
        <f>VLOOKUP(A2204,'Medical Examinations'!A2204:J4538,4,FALSE)</f>
        <v>5.52</v>
      </c>
      <c r="E2204" s="32" t="str">
        <f>VLOOKUP(A2204,'Medical Examinations'!A2204:J4538,6,FALSE)</f>
        <v>No</v>
      </c>
      <c r="F2204" s="33" t="str">
        <f>VLOOKUP(A2204,'Medical Examinations'!A2204:J4538,7,FALSE)</f>
        <v>Yes</v>
      </c>
      <c r="G2204" s="33" t="str">
        <f>VLOOKUP(A2204,'Medical Examinations'!A2204:J4538,8,FALSE)</f>
        <v>No</v>
      </c>
      <c r="H2204" s="33">
        <f>VLOOKUP(A2204,'Medical Examinations'!A2204:J4538,9,FALSE)</f>
        <v>1</v>
      </c>
      <c r="I2204" s="33" t="str">
        <f>VLOOKUP(A2204,'Medical Examinations'!A2204:J4538,10,FALSE)</f>
        <v>No</v>
      </c>
      <c r="J2204" s="33" t="str">
        <f>VLOOKUP(A2204,'Medical Examinations'!A2204:J4538,3,FALSE)</f>
        <v>Obesity</v>
      </c>
      <c r="K2204" s="33" t="str">
        <f>VLOOKUP(A2204,'Medical Examinations'!A2204:J4538,5,FALSE)</f>
        <v>Normal</v>
      </c>
      <c r="L2204" s="34">
        <f>VLOOKUP(Healthcare!A2204,'Hospitalisation Details'!A2204:L4546,6,FALSE)</f>
        <v>38151</v>
      </c>
      <c r="M2204" s="35">
        <f>VLOOKUP(A2204,'Hospitalisation Details'!A2204:L4546,9,FALSE)</f>
        <v>1634.57</v>
      </c>
      <c r="N2204" s="32" t="str">
        <f>VLOOKUP(Healthcare!A2204,'Hospitalisation Details'!A2204:L4546,10,FALSE)</f>
        <v>tier - 2</v>
      </c>
      <c r="O2204" s="33" t="str">
        <f>VLOOKUP(A2204,'Hospitalisation Details'!A2203:L4546,11,FALSE)</f>
        <v>tier - 2</v>
      </c>
      <c r="P2204" s="33" t="str">
        <f>VLOOKUP(A2204,'Hospitalisation Details'!A2203:L4546,12)</f>
        <v>R1013</v>
      </c>
      <c r="Q2204" s="36">
        <f ca="1">VLOOKUP(A2204,'Hospitalisation Details'!A2203:L4546,7,FALSE)</f>
        <v>22</v>
      </c>
    </row>
    <row r="2205" spans="1:17" ht="15.5" x14ac:dyDescent="0.35">
      <c r="A2205" s="37" t="s">
        <v>150</v>
      </c>
      <c r="B2205" s="38" t="str">
        <f>VLOOKUP(A2205,'Customer Names'!A2205:E4539,3,FALSE)</f>
        <v>Gibson</v>
      </c>
      <c r="C2205" s="39">
        <f>VLOOKUP(A2205,'Medical Examinations'!A2205:J4539,2,FALSE)</f>
        <v>39.82</v>
      </c>
      <c r="D2205" s="38">
        <f>VLOOKUP(A2205,'Medical Examinations'!A2205:J4539,4,FALSE)</f>
        <v>6.01</v>
      </c>
      <c r="E2205" s="40" t="str">
        <f>VLOOKUP(A2205,'Medical Examinations'!A2205:J4539,6,FALSE)</f>
        <v>No</v>
      </c>
      <c r="F2205" s="41" t="str">
        <f>VLOOKUP(A2205,'Medical Examinations'!A2205:J4539,7,FALSE)</f>
        <v>Yes</v>
      </c>
      <c r="G2205" s="41" t="str">
        <f>VLOOKUP(A2205,'Medical Examinations'!A2205:J4539,8,FALSE)</f>
        <v>No</v>
      </c>
      <c r="H2205" s="41">
        <f>VLOOKUP(A2205,'Medical Examinations'!A2205:J4539,9,FALSE)</f>
        <v>1</v>
      </c>
      <c r="I2205" s="41" t="str">
        <f>VLOOKUP(A2205,'Medical Examinations'!A2205:J4539,10,FALSE)</f>
        <v>No</v>
      </c>
      <c r="J2205" s="41" t="str">
        <f>VLOOKUP(A2205,'Medical Examinations'!A2205:J4539,3,FALSE)</f>
        <v>Obesity</v>
      </c>
      <c r="K2205" s="41" t="str">
        <f>VLOOKUP(A2205,'Medical Examinations'!A2205:J4539,5,FALSE)</f>
        <v>Prediabetese</v>
      </c>
      <c r="L2205" s="42">
        <f>VLOOKUP(Healthcare!A2205,'Hospitalisation Details'!A2205:L4547,6,FALSE)</f>
        <v>38207</v>
      </c>
      <c r="M2205" s="43">
        <f>VLOOKUP(A2205,'Hospitalisation Details'!A2205:L4547,9,FALSE)</f>
        <v>1633.96</v>
      </c>
      <c r="N2205" s="40" t="str">
        <f>VLOOKUP(Healthcare!A2205,'Hospitalisation Details'!A2205:L4547,10,FALSE)</f>
        <v>tier - 2</v>
      </c>
      <c r="O2205" s="41" t="str">
        <f>VLOOKUP(A2205,'Hospitalisation Details'!A2204:L4547,11,FALSE)</f>
        <v>tier - 1</v>
      </c>
      <c r="P2205" s="41" t="str">
        <f>VLOOKUP(A2205,'Hospitalisation Details'!A2204:L4547,12)</f>
        <v>R1013</v>
      </c>
      <c r="Q2205" s="44">
        <f ca="1">VLOOKUP(A2205,'Hospitalisation Details'!A2204:L4547,7,FALSE)</f>
        <v>22</v>
      </c>
    </row>
    <row r="2206" spans="1:17" ht="15.5" x14ac:dyDescent="0.35">
      <c r="A2206" s="29" t="s">
        <v>149</v>
      </c>
      <c r="B2206" s="30" t="str">
        <f>VLOOKUP(A2206,'Customer Names'!A2206:E4540,3,FALSE)</f>
        <v>Erdos</v>
      </c>
      <c r="C2206" s="31">
        <f>VLOOKUP(A2206,'Medical Examinations'!A2206:J4540,2,FALSE)</f>
        <v>39.159999999999997</v>
      </c>
      <c r="D2206" s="30">
        <f>VLOOKUP(A2206,'Medical Examinations'!A2206:J4540,4,FALSE)</f>
        <v>5.81</v>
      </c>
      <c r="E2206" s="32" t="str">
        <f>VLOOKUP(A2206,'Medical Examinations'!A2206:J4540,6,FALSE)</f>
        <v>No</v>
      </c>
      <c r="F2206" s="33" t="str">
        <f>VLOOKUP(A2206,'Medical Examinations'!A2206:J4540,7,FALSE)</f>
        <v>Yes</v>
      </c>
      <c r="G2206" s="33" t="str">
        <f>VLOOKUP(A2206,'Medical Examinations'!A2206:J4540,8,FALSE)</f>
        <v>No</v>
      </c>
      <c r="H2206" s="33">
        <f>VLOOKUP(A2206,'Medical Examinations'!A2206:J4540,9,FALSE)</f>
        <v>1</v>
      </c>
      <c r="I2206" s="33" t="str">
        <f>VLOOKUP(A2206,'Medical Examinations'!A2206:J4540,10,FALSE)</f>
        <v>No</v>
      </c>
      <c r="J2206" s="33" t="str">
        <f>VLOOKUP(A2206,'Medical Examinations'!A2206:J4540,3,FALSE)</f>
        <v>Obesity</v>
      </c>
      <c r="K2206" s="33" t="str">
        <f>VLOOKUP(A2206,'Medical Examinations'!A2206:J4540,5,FALSE)</f>
        <v>Prediabetese</v>
      </c>
      <c r="L2206" s="34">
        <f>VLOOKUP(Healthcare!A2206,'Hospitalisation Details'!A2206:L4548,6,FALSE)</f>
        <v>38334</v>
      </c>
      <c r="M2206" s="35">
        <f>VLOOKUP(A2206,'Hospitalisation Details'!A2206:L4548,9,FALSE)</f>
        <v>1633.04</v>
      </c>
      <c r="N2206" s="32" t="str">
        <f>VLOOKUP(Healthcare!A2206,'Hospitalisation Details'!A2206:L4548,10,FALSE)</f>
        <v>tier - 2</v>
      </c>
      <c r="O2206" s="33" t="str">
        <f>VLOOKUP(A2206,'Hospitalisation Details'!A2205:L4548,11,FALSE)</f>
        <v>tier - 2</v>
      </c>
      <c r="P2206" s="33" t="str">
        <f>VLOOKUP(A2206,'Hospitalisation Details'!A2205:L4548,12)</f>
        <v>R1013</v>
      </c>
      <c r="Q2206" s="36">
        <f ca="1">VLOOKUP(A2206,'Hospitalisation Details'!A2205:L4548,7,FALSE)</f>
        <v>21</v>
      </c>
    </row>
    <row r="2207" spans="1:17" ht="15.5" x14ac:dyDescent="0.35">
      <c r="A2207" s="37" t="s">
        <v>148</v>
      </c>
      <c r="B2207" s="38" t="str">
        <f>VLOOKUP(A2207,'Customer Names'!A2207:E4541,3,FALSE)</f>
        <v>Cushman</v>
      </c>
      <c r="C2207" s="39">
        <f>VLOOKUP(A2207,'Medical Examinations'!A2207:J4541,2,FALSE)</f>
        <v>25.555</v>
      </c>
      <c r="D2207" s="38">
        <f>VLOOKUP(A2207,'Medical Examinations'!A2207:J4541,4,FALSE)</f>
        <v>4.37</v>
      </c>
      <c r="E2207" s="40" t="str">
        <f>VLOOKUP(A2207,'Medical Examinations'!A2207:J4541,6,FALSE)</f>
        <v>No</v>
      </c>
      <c r="F2207" s="41" t="str">
        <f>VLOOKUP(A2207,'Medical Examinations'!A2207:J4541,7,FALSE)</f>
        <v>No</v>
      </c>
      <c r="G2207" s="41" t="str">
        <f>VLOOKUP(A2207,'Medical Examinations'!A2207:J4541,8,FALSE)</f>
        <v>Yes</v>
      </c>
      <c r="H2207" s="41">
        <f>VLOOKUP(A2207,'Medical Examinations'!A2207:J4541,9,FALSE)</f>
        <v>1</v>
      </c>
      <c r="I2207" s="41" t="str">
        <f>VLOOKUP(A2207,'Medical Examinations'!A2207:J4541,10,FALSE)</f>
        <v>No</v>
      </c>
      <c r="J2207" s="41" t="str">
        <f>VLOOKUP(A2207,'Medical Examinations'!A2207:J4541,3,FALSE)</f>
        <v>Overweight</v>
      </c>
      <c r="K2207" s="41" t="str">
        <f>VLOOKUP(A2207,'Medical Examinations'!A2207:J4541,5,FALSE)</f>
        <v>Normal</v>
      </c>
      <c r="L2207" s="42">
        <f>VLOOKUP(Healthcare!A2207,'Hospitalisation Details'!A2207:L4549,6,FALSE)</f>
        <v>37880</v>
      </c>
      <c r="M2207" s="43">
        <f>VLOOKUP(A2207,'Hospitalisation Details'!A2207:L4549,9,FALSE)</f>
        <v>1632.56</v>
      </c>
      <c r="N2207" s="40" t="str">
        <f>VLOOKUP(Healthcare!A2207,'Hospitalisation Details'!A2207:L4549,10,FALSE)</f>
        <v>tier - 2</v>
      </c>
      <c r="O2207" s="41" t="str">
        <f>VLOOKUP(A2207,'Hospitalisation Details'!A2206:L4549,11,FALSE)</f>
        <v>tier - 2</v>
      </c>
      <c r="P2207" s="41" t="str">
        <f>VLOOKUP(A2207,'Hospitalisation Details'!A2206:L4549,12)</f>
        <v>R1012</v>
      </c>
      <c r="Q2207" s="44">
        <f ca="1">VLOOKUP(A2207,'Hospitalisation Details'!A2206:L4549,7,FALSE)</f>
        <v>22</v>
      </c>
    </row>
    <row r="2208" spans="1:17" ht="15.5" x14ac:dyDescent="0.35">
      <c r="A2208" s="29" t="s">
        <v>147</v>
      </c>
      <c r="B2208" s="30" t="str">
        <f>VLOOKUP(A2208,'Customer Names'!A2208:E4542,3,FALSE)</f>
        <v>Hammel</v>
      </c>
      <c r="C2208" s="31">
        <f>VLOOKUP(A2208,'Medical Examinations'!A2208:J4542,2,FALSE)</f>
        <v>25.175000000000001</v>
      </c>
      <c r="D2208" s="30">
        <f>VLOOKUP(A2208,'Medical Examinations'!A2208:J4542,4,FALSE)</f>
        <v>5.74</v>
      </c>
      <c r="E2208" s="32" t="str">
        <f>VLOOKUP(A2208,'Medical Examinations'!A2208:J4542,6,FALSE)</f>
        <v>No</v>
      </c>
      <c r="F2208" s="33" t="str">
        <f>VLOOKUP(A2208,'Medical Examinations'!A2208:J4542,7,FALSE)</f>
        <v>No</v>
      </c>
      <c r="G2208" s="33" t="str">
        <f>VLOOKUP(A2208,'Medical Examinations'!A2208:J4542,8,FALSE)</f>
        <v>Yes</v>
      </c>
      <c r="H2208" s="33">
        <f>VLOOKUP(A2208,'Medical Examinations'!A2208:J4542,9,FALSE)</f>
        <v>1</v>
      </c>
      <c r="I2208" s="33" t="str">
        <f>VLOOKUP(A2208,'Medical Examinations'!A2208:J4542,10,FALSE)</f>
        <v>No</v>
      </c>
      <c r="J2208" s="33" t="str">
        <f>VLOOKUP(A2208,'Medical Examinations'!A2208:J4542,3,FALSE)</f>
        <v>Overweight</v>
      </c>
      <c r="K2208" s="33" t="str">
        <f>VLOOKUP(A2208,'Medical Examinations'!A2208:J4542,5,FALSE)</f>
        <v>Prediabetese</v>
      </c>
      <c r="L2208" s="34">
        <f>VLOOKUP(Healthcare!A2208,'Hospitalisation Details'!A2208:L4550,6,FALSE)</f>
        <v>37897</v>
      </c>
      <c r="M2208" s="35">
        <f>VLOOKUP(A2208,'Hospitalisation Details'!A2208:L4550,9,FALSE)</f>
        <v>1632.04</v>
      </c>
      <c r="N2208" s="32" t="str">
        <f>VLOOKUP(Healthcare!A2208,'Hospitalisation Details'!A2208:L4550,10,FALSE)</f>
        <v>tier - 2</v>
      </c>
      <c r="O2208" s="33" t="str">
        <f>VLOOKUP(A2208,'Hospitalisation Details'!A2207:L4550,11,FALSE)</f>
        <v>tier - 2</v>
      </c>
      <c r="P2208" s="33" t="str">
        <f>VLOOKUP(A2208,'Hospitalisation Details'!A2207:L4550,12)</f>
        <v>R1012</v>
      </c>
      <c r="Q2208" s="36">
        <f ca="1">VLOOKUP(A2208,'Hospitalisation Details'!A2207:L4550,7,FALSE)</f>
        <v>22</v>
      </c>
    </row>
    <row r="2209" spans="1:17" ht="15.5" x14ac:dyDescent="0.35">
      <c r="A2209" s="37" t="s">
        <v>146</v>
      </c>
      <c r="B2209" s="38" t="str">
        <f>VLOOKUP(A2209,'Customer Names'!A2209:E4543,3,FALSE)</f>
        <v>Ytterstad</v>
      </c>
      <c r="C2209" s="39">
        <f>VLOOKUP(A2209,'Medical Examinations'!A2209:J4543,2,FALSE)</f>
        <v>38.28</v>
      </c>
      <c r="D2209" s="38">
        <f>VLOOKUP(A2209,'Medical Examinations'!A2209:J4543,4,FALSE)</f>
        <v>5.39</v>
      </c>
      <c r="E2209" s="40" t="str">
        <f>VLOOKUP(A2209,'Medical Examinations'!A2209:J4543,6,FALSE)</f>
        <v>No</v>
      </c>
      <c r="F2209" s="41" t="str">
        <f>VLOOKUP(A2209,'Medical Examinations'!A2209:J4543,7,FALSE)</f>
        <v>Yes</v>
      </c>
      <c r="G2209" s="41" t="str">
        <f>VLOOKUP(A2209,'Medical Examinations'!A2209:J4543,8,FALSE)</f>
        <v>No</v>
      </c>
      <c r="H2209" s="41">
        <f>VLOOKUP(A2209,'Medical Examinations'!A2209:J4543,9,FALSE)</f>
        <v>1</v>
      </c>
      <c r="I2209" s="41" t="str">
        <f>VLOOKUP(A2209,'Medical Examinations'!A2209:J4543,10,FALSE)</f>
        <v>No</v>
      </c>
      <c r="J2209" s="41" t="str">
        <f>VLOOKUP(A2209,'Medical Examinations'!A2209:J4543,3,FALSE)</f>
        <v>Obesity</v>
      </c>
      <c r="K2209" s="41" t="str">
        <f>VLOOKUP(A2209,'Medical Examinations'!A2209:J4543,5,FALSE)</f>
        <v>Normal</v>
      </c>
      <c r="L2209" s="42">
        <f>VLOOKUP(Healthcare!A2209,'Hospitalisation Details'!A2209:L4551,6,FALSE)</f>
        <v>38177</v>
      </c>
      <c r="M2209" s="43">
        <f>VLOOKUP(A2209,'Hospitalisation Details'!A2209:L4551,9,FALSE)</f>
        <v>1631.82</v>
      </c>
      <c r="N2209" s="40" t="str">
        <f>VLOOKUP(Healthcare!A2209,'Hospitalisation Details'!A2209:L4551,10,FALSE)</f>
        <v>tier - 2</v>
      </c>
      <c r="O2209" s="41" t="str">
        <f>VLOOKUP(A2209,'Hospitalisation Details'!A2208:L4551,11,FALSE)</f>
        <v>tier - 1</v>
      </c>
      <c r="P2209" s="41" t="str">
        <f>VLOOKUP(A2209,'Hospitalisation Details'!A2208:L4551,12)</f>
        <v>R1013</v>
      </c>
      <c r="Q2209" s="44">
        <f ca="1">VLOOKUP(A2209,'Hospitalisation Details'!A2208:L4551,7,FALSE)</f>
        <v>22</v>
      </c>
    </row>
    <row r="2210" spans="1:17" ht="15.5" x14ac:dyDescent="0.35">
      <c r="A2210" s="29" t="s">
        <v>145</v>
      </c>
      <c r="B2210" s="30" t="str">
        <f>VLOOKUP(A2210,'Customer Names'!A2210:E4544,3,FALSE)</f>
        <v>Prince</v>
      </c>
      <c r="C2210" s="31">
        <f>VLOOKUP(A2210,'Medical Examinations'!A2210:J4544,2,FALSE)</f>
        <v>38.17</v>
      </c>
      <c r="D2210" s="30">
        <f>VLOOKUP(A2210,'Medical Examinations'!A2210:J4544,4,FALSE)</f>
        <v>4.07</v>
      </c>
      <c r="E2210" s="32" t="str">
        <f>VLOOKUP(A2210,'Medical Examinations'!A2210:J4544,6,FALSE)</f>
        <v>No</v>
      </c>
      <c r="F2210" s="33" t="str">
        <f>VLOOKUP(A2210,'Medical Examinations'!A2210:J4544,7,FALSE)</f>
        <v>Yes</v>
      </c>
      <c r="G2210" s="33" t="str">
        <f>VLOOKUP(A2210,'Medical Examinations'!A2210:J4544,8,FALSE)</f>
        <v>No</v>
      </c>
      <c r="H2210" s="33">
        <f>VLOOKUP(A2210,'Medical Examinations'!A2210:J4544,9,FALSE)</f>
        <v>1</v>
      </c>
      <c r="I2210" s="33" t="str">
        <f>VLOOKUP(A2210,'Medical Examinations'!A2210:J4544,10,FALSE)</f>
        <v>No</v>
      </c>
      <c r="J2210" s="33" t="str">
        <f>VLOOKUP(A2210,'Medical Examinations'!A2210:J4544,3,FALSE)</f>
        <v>Obesity</v>
      </c>
      <c r="K2210" s="33" t="str">
        <f>VLOOKUP(A2210,'Medical Examinations'!A2210:J4544,5,FALSE)</f>
        <v>Normal</v>
      </c>
      <c r="L2210" s="34">
        <f>VLOOKUP(Healthcare!A2210,'Hospitalisation Details'!A2210:L4552,6,FALSE)</f>
        <v>38326</v>
      </c>
      <c r="M2210" s="35">
        <f>VLOOKUP(A2210,'Hospitalisation Details'!A2210:L4552,9,FALSE)</f>
        <v>1631.67</v>
      </c>
      <c r="N2210" s="32" t="str">
        <f>VLOOKUP(Healthcare!A2210,'Hospitalisation Details'!A2210:L4552,10,FALSE)</f>
        <v>tier - 2</v>
      </c>
      <c r="O2210" s="33" t="str">
        <f>VLOOKUP(A2210,'Hospitalisation Details'!A2209:L4552,11,FALSE)</f>
        <v>tier - 3</v>
      </c>
      <c r="P2210" s="33" t="str">
        <f>VLOOKUP(A2210,'Hospitalisation Details'!A2209:L4552,12)</f>
        <v>R1013</v>
      </c>
      <c r="Q2210" s="36">
        <f ca="1">VLOOKUP(A2210,'Hospitalisation Details'!A2209:L4552,7,FALSE)</f>
        <v>21</v>
      </c>
    </row>
    <row r="2211" spans="1:17" ht="15.5" x14ac:dyDescent="0.35">
      <c r="A2211" s="37" t="s">
        <v>144</v>
      </c>
      <c r="B2211" s="38" t="str">
        <f>VLOOKUP(A2211,'Customer Names'!A2211:E4545,3,FALSE)</f>
        <v>Freeman</v>
      </c>
      <c r="C2211" s="39">
        <f>VLOOKUP(A2211,'Medical Examinations'!A2211:J4545,2,FALSE)</f>
        <v>36.85</v>
      </c>
      <c r="D2211" s="38">
        <f>VLOOKUP(A2211,'Medical Examinations'!A2211:J4545,4,FALSE)</f>
        <v>5.49</v>
      </c>
      <c r="E2211" s="40" t="str">
        <f>VLOOKUP(A2211,'Medical Examinations'!A2211:J4545,6,FALSE)</f>
        <v>No</v>
      </c>
      <c r="F2211" s="41" t="str">
        <f>VLOOKUP(A2211,'Medical Examinations'!A2211:J4545,7,FALSE)</f>
        <v>Yes</v>
      </c>
      <c r="G2211" s="41" t="str">
        <f>VLOOKUP(A2211,'Medical Examinations'!A2211:J4545,8,FALSE)</f>
        <v>No</v>
      </c>
      <c r="H2211" s="41">
        <f>VLOOKUP(A2211,'Medical Examinations'!A2211:J4545,9,FALSE)</f>
        <v>1</v>
      </c>
      <c r="I2211" s="41" t="str">
        <f>VLOOKUP(A2211,'Medical Examinations'!A2211:J4545,10,FALSE)</f>
        <v>No</v>
      </c>
      <c r="J2211" s="41" t="str">
        <f>VLOOKUP(A2211,'Medical Examinations'!A2211:J4545,3,FALSE)</f>
        <v>Obesity</v>
      </c>
      <c r="K2211" s="41" t="str">
        <f>VLOOKUP(A2211,'Medical Examinations'!A2211:J4545,5,FALSE)</f>
        <v>Normal</v>
      </c>
      <c r="L2211" s="42">
        <f>VLOOKUP(Healthcare!A2211,'Hospitalisation Details'!A2211:L4553,6,FALSE)</f>
        <v>38264</v>
      </c>
      <c r="M2211" s="43">
        <f>VLOOKUP(A2211,'Hospitalisation Details'!A2211:L4553,9,FALSE)</f>
        <v>1629.83</v>
      </c>
      <c r="N2211" s="40" t="str">
        <f>VLOOKUP(Healthcare!A2211,'Hospitalisation Details'!A2211:L4553,10,FALSE)</f>
        <v>tier - 2</v>
      </c>
      <c r="O2211" s="41" t="str">
        <f>VLOOKUP(A2211,'Hospitalisation Details'!A2210:L4553,11,FALSE)</f>
        <v>tier - 2</v>
      </c>
      <c r="P2211" s="41" t="str">
        <f>VLOOKUP(A2211,'Hospitalisation Details'!A2210:L4553,12)</f>
        <v>R1013</v>
      </c>
      <c r="Q2211" s="44">
        <f ca="1">VLOOKUP(A2211,'Hospitalisation Details'!A2210:L4553,7,FALSE)</f>
        <v>21</v>
      </c>
    </row>
    <row r="2212" spans="1:17" ht="15.5" x14ac:dyDescent="0.35">
      <c r="A2212" s="29" t="s">
        <v>143</v>
      </c>
      <c r="B2212" s="30" t="str">
        <f>VLOOKUP(A2212,'Customer Names'!A2212:E4546,3,FALSE)</f>
        <v>Petrulak</v>
      </c>
      <c r="C2212" s="31">
        <f>VLOOKUP(A2212,'Medical Examinations'!A2212:J4546,2,FALSE)</f>
        <v>22.61</v>
      </c>
      <c r="D2212" s="30">
        <f>VLOOKUP(A2212,'Medical Examinations'!A2212:J4546,4,FALSE)</f>
        <v>5.68</v>
      </c>
      <c r="E2212" s="32" t="str">
        <f>VLOOKUP(A2212,'Medical Examinations'!A2212:J4546,6,FALSE)</f>
        <v>No</v>
      </c>
      <c r="F2212" s="33" t="str">
        <f>VLOOKUP(A2212,'Medical Examinations'!A2212:J4546,7,FALSE)</f>
        <v>No</v>
      </c>
      <c r="G2212" s="33" t="str">
        <f>VLOOKUP(A2212,'Medical Examinations'!A2212:J4546,8,FALSE)</f>
        <v>Yes</v>
      </c>
      <c r="H2212" s="33">
        <f>VLOOKUP(A2212,'Medical Examinations'!A2212:J4546,9,FALSE)</f>
        <v>1</v>
      </c>
      <c r="I2212" s="33" t="str">
        <f>VLOOKUP(A2212,'Medical Examinations'!A2212:J4546,10,FALSE)</f>
        <v>No</v>
      </c>
      <c r="J2212" s="33" t="str">
        <f>VLOOKUP(A2212,'Medical Examinations'!A2212:J4546,3,FALSE)</f>
        <v>Normal weight</v>
      </c>
      <c r="K2212" s="33" t="str">
        <f>VLOOKUP(A2212,'Medical Examinations'!A2212:J4546,5,FALSE)</f>
        <v>Normal</v>
      </c>
      <c r="L2212" s="34">
        <f>VLOOKUP(Healthcare!A2212,'Hospitalisation Details'!A2212:L4554,6,FALSE)</f>
        <v>37819</v>
      </c>
      <c r="M2212" s="35">
        <f>VLOOKUP(A2212,'Hospitalisation Details'!A2212:L4554,9,FALSE)</f>
        <v>1628.47</v>
      </c>
      <c r="N2212" s="32" t="str">
        <f>VLOOKUP(Healthcare!A2212,'Hospitalisation Details'!A2212:L4554,10,FALSE)</f>
        <v>tier - 2</v>
      </c>
      <c r="O2212" s="33" t="str">
        <f>VLOOKUP(A2212,'Hospitalisation Details'!A2211:L4554,11,FALSE)</f>
        <v>tier - 1</v>
      </c>
      <c r="P2212" s="33" t="str">
        <f>VLOOKUP(A2212,'Hospitalisation Details'!A2211:L4554,12)</f>
        <v>R1012</v>
      </c>
      <c r="Q2212" s="36">
        <f ca="1">VLOOKUP(A2212,'Hospitalisation Details'!A2211:L4554,7,FALSE)</f>
        <v>23</v>
      </c>
    </row>
    <row r="2213" spans="1:17" ht="15.5" x14ac:dyDescent="0.35">
      <c r="A2213" s="37" t="s">
        <v>142</v>
      </c>
      <c r="B2213" s="38" t="str">
        <f>VLOOKUP(A2213,'Customer Names'!A2213:E4547,3,FALSE)</f>
        <v>Lloyd</v>
      </c>
      <c r="C2213" s="39">
        <f>VLOOKUP(A2213,'Medical Examinations'!A2213:J4547,2,FALSE)</f>
        <v>21.754999999999999</v>
      </c>
      <c r="D2213" s="38">
        <f>VLOOKUP(A2213,'Medical Examinations'!A2213:J4547,4,FALSE)</f>
        <v>6.09</v>
      </c>
      <c r="E2213" s="40" t="str">
        <f>VLOOKUP(A2213,'Medical Examinations'!A2213:J4547,6,FALSE)</f>
        <v>No</v>
      </c>
      <c r="F2213" s="41" t="str">
        <f>VLOOKUP(A2213,'Medical Examinations'!A2213:J4547,7,FALSE)</f>
        <v>No</v>
      </c>
      <c r="G2213" s="41" t="str">
        <f>VLOOKUP(A2213,'Medical Examinations'!A2213:J4547,8,FALSE)</f>
        <v>Yes</v>
      </c>
      <c r="H2213" s="41">
        <f>VLOOKUP(A2213,'Medical Examinations'!A2213:J4547,9,FALSE)</f>
        <v>1</v>
      </c>
      <c r="I2213" s="41" t="str">
        <f>VLOOKUP(A2213,'Medical Examinations'!A2213:J4547,10,FALSE)</f>
        <v>No</v>
      </c>
      <c r="J2213" s="41" t="str">
        <f>VLOOKUP(A2213,'Medical Examinations'!A2213:J4547,3,FALSE)</f>
        <v>Normal weight</v>
      </c>
      <c r="K2213" s="41" t="str">
        <f>VLOOKUP(A2213,'Medical Examinations'!A2213:J4547,5,FALSE)</f>
        <v>Prediabetese</v>
      </c>
      <c r="L2213" s="42">
        <f>VLOOKUP(Healthcare!A2213,'Hospitalisation Details'!A2213:L4555,6,FALSE)</f>
        <v>37959</v>
      </c>
      <c r="M2213" s="43">
        <f>VLOOKUP(A2213,'Hospitalisation Details'!A2213:L4555,9,FALSE)</f>
        <v>1627.28</v>
      </c>
      <c r="N2213" s="40" t="str">
        <f>VLOOKUP(Healthcare!A2213,'Hospitalisation Details'!A2213:L4555,10,FALSE)</f>
        <v>tier - 2</v>
      </c>
      <c r="O2213" s="41" t="str">
        <f>VLOOKUP(A2213,'Hospitalisation Details'!A2212:L4555,11,FALSE)</f>
        <v>tier - 2</v>
      </c>
      <c r="P2213" s="41" t="str">
        <f>VLOOKUP(A2213,'Hospitalisation Details'!A2212:L4555,12)</f>
        <v>R1012</v>
      </c>
      <c r="Q2213" s="44">
        <f ca="1">VLOOKUP(A2213,'Hospitalisation Details'!A2212:L4555,7,FALSE)</f>
        <v>22</v>
      </c>
    </row>
    <row r="2214" spans="1:17" ht="15.5" x14ac:dyDescent="0.35">
      <c r="A2214" s="29" t="s">
        <v>141</v>
      </c>
      <c r="B2214" s="30" t="str">
        <f>VLOOKUP(A2214,'Customer Names'!A2214:E4548,3,FALSE)</f>
        <v>Zablocki</v>
      </c>
      <c r="C2214" s="31">
        <f>VLOOKUP(A2214,'Medical Examinations'!A2214:J4548,2,FALSE)</f>
        <v>20.425000000000001</v>
      </c>
      <c r="D2214" s="30">
        <f>VLOOKUP(A2214,'Medical Examinations'!A2214:J4548,4,FALSE)</f>
        <v>5.53</v>
      </c>
      <c r="E2214" s="32" t="str">
        <f>VLOOKUP(A2214,'Medical Examinations'!A2214:J4548,6,FALSE)</f>
        <v>No</v>
      </c>
      <c r="F2214" s="33" t="str">
        <f>VLOOKUP(A2214,'Medical Examinations'!A2214:J4548,7,FALSE)</f>
        <v>No</v>
      </c>
      <c r="G2214" s="33" t="str">
        <f>VLOOKUP(A2214,'Medical Examinations'!A2214:J4548,8,FALSE)</f>
        <v>Yes</v>
      </c>
      <c r="H2214" s="33">
        <f>VLOOKUP(A2214,'Medical Examinations'!A2214:J4548,9,FALSE)</f>
        <v>1</v>
      </c>
      <c r="I2214" s="33" t="str">
        <f>VLOOKUP(A2214,'Medical Examinations'!A2214:J4548,10,FALSE)</f>
        <v>No</v>
      </c>
      <c r="J2214" s="33" t="str">
        <f>VLOOKUP(A2214,'Medical Examinations'!A2214:J4548,3,FALSE)</f>
        <v>Normal weight</v>
      </c>
      <c r="K2214" s="33" t="str">
        <f>VLOOKUP(A2214,'Medical Examinations'!A2214:J4548,5,FALSE)</f>
        <v>Normal</v>
      </c>
      <c r="L2214" s="34">
        <f>VLOOKUP(Healthcare!A2214,'Hospitalisation Details'!A2214:L4556,6,FALSE)</f>
        <v>37873</v>
      </c>
      <c r="M2214" s="35">
        <f>VLOOKUP(A2214,'Hospitalisation Details'!A2214:L4556,9,FALSE)</f>
        <v>1625.43</v>
      </c>
      <c r="N2214" s="32" t="str">
        <f>VLOOKUP(Healthcare!A2214,'Hospitalisation Details'!A2214:L4556,10,FALSE)</f>
        <v>tier - 2</v>
      </c>
      <c r="O2214" s="33" t="str">
        <f>VLOOKUP(A2214,'Hospitalisation Details'!A2213:L4556,11,FALSE)</f>
        <v>tier - 3</v>
      </c>
      <c r="P2214" s="33" t="str">
        <f>VLOOKUP(A2214,'Hospitalisation Details'!A2213:L4556,12)</f>
        <v>R1012</v>
      </c>
      <c r="Q2214" s="36">
        <f ca="1">VLOOKUP(A2214,'Hospitalisation Details'!A2213:L4556,7,FALSE)</f>
        <v>23</v>
      </c>
    </row>
    <row r="2215" spans="1:17" ht="15.5" x14ac:dyDescent="0.35">
      <c r="A2215" s="37" t="s">
        <v>140</v>
      </c>
      <c r="B2215" s="38" t="str">
        <f>VLOOKUP(A2215,'Customer Names'!A2215:E4549,3,FALSE)</f>
        <v>Van Meter</v>
      </c>
      <c r="C2215" s="39">
        <f>VLOOKUP(A2215,'Medical Examinations'!A2215:J4549,2,FALSE)</f>
        <v>31.35</v>
      </c>
      <c r="D2215" s="38">
        <f>VLOOKUP(A2215,'Medical Examinations'!A2215:J4549,4,FALSE)</f>
        <v>4.28</v>
      </c>
      <c r="E2215" s="40" t="str">
        <f>VLOOKUP(A2215,'Medical Examinations'!A2215:J4549,6,FALSE)</f>
        <v>No</v>
      </c>
      <c r="F2215" s="41" t="str">
        <f>VLOOKUP(A2215,'Medical Examinations'!A2215:J4549,7,FALSE)</f>
        <v>Yes</v>
      </c>
      <c r="G2215" s="41" t="str">
        <f>VLOOKUP(A2215,'Medical Examinations'!A2215:J4549,8,FALSE)</f>
        <v>No</v>
      </c>
      <c r="H2215" s="41">
        <f>VLOOKUP(A2215,'Medical Examinations'!A2215:J4549,9,FALSE)</f>
        <v>1</v>
      </c>
      <c r="I2215" s="41" t="str">
        <f>VLOOKUP(A2215,'Medical Examinations'!A2215:J4549,10,FALSE)</f>
        <v>No</v>
      </c>
      <c r="J2215" s="41" t="str">
        <f>VLOOKUP(A2215,'Medical Examinations'!A2215:J4549,3,FALSE)</f>
        <v>Obesity</v>
      </c>
      <c r="K2215" s="41" t="str">
        <f>VLOOKUP(A2215,'Medical Examinations'!A2215:J4549,5,FALSE)</f>
        <v>Normal</v>
      </c>
      <c r="L2215" s="42">
        <f>VLOOKUP(Healthcare!A2215,'Hospitalisation Details'!A2215:L4557,6,FALSE)</f>
        <v>38193</v>
      </c>
      <c r="M2215" s="43">
        <f>VLOOKUP(A2215,'Hospitalisation Details'!A2215:L4557,9,FALSE)</f>
        <v>1622.19</v>
      </c>
      <c r="N2215" s="40" t="str">
        <f>VLOOKUP(Healthcare!A2215,'Hospitalisation Details'!A2215:L4557,10,FALSE)</f>
        <v>tier - 2</v>
      </c>
      <c r="O2215" s="41" t="str">
        <f>VLOOKUP(A2215,'Hospitalisation Details'!A2214:L4557,11,FALSE)</f>
        <v>tier - 1</v>
      </c>
      <c r="P2215" s="41" t="str">
        <f>VLOOKUP(A2215,'Hospitalisation Details'!A2214:L4557,12)</f>
        <v>R1013</v>
      </c>
      <c r="Q2215" s="44">
        <f ca="1">VLOOKUP(A2215,'Hospitalisation Details'!A2214:L4557,7,FALSE)</f>
        <v>22</v>
      </c>
    </row>
    <row r="2216" spans="1:17" ht="15.5" x14ac:dyDescent="0.35">
      <c r="A2216" s="29" t="s">
        <v>139</v>
      </c>
      <c r="B2216" s="30" t="str">
        <f>VLOOKUP(A2216,'Customer Names'!A2216:E4550,3,FALSE)</f>
        <v>Babay</v>
      </c>
      <c r="C2216" s="31">
        <f>VLOOKUP(A2216,'Medical Examinations'!A2216:J4550,2,FALSE)</f>
        <v>31.13</v>
      </c>
      <c r="D2216" s="30">
        <f>VLOOKUP(A2216,'Medical Examinations'!A2216:J4550,4,FALSE)</f>
        <v>6.01</v>
      </c>
      <c r="E2216" s="32" t="str">
        <f>VLOOKUP(A2216,'Medical Examinations'!A2216:J4550,6,FALSE)</f>
        <v>No</v>
      </c>
      <c r="F2216" s="33" t="str">
        <f>VLOOKUP(A2216,'Medical Examinations'!A2216:J4550,7,FALSE)</f>
        <v>Yes</v>
      </c>
      <c r="G2216" s="33" t="str">
        <f>VLOOKUP(A2216,'Medical Examinations'!A2216:J4550,8,FALSE)</f>
        <v>No</v>
      </c>
      <c r="H2216" s="33">
        <f>VLOOKUP(A2216,'Medical Examinations'!A2216:J4550,9,FALSE)</f>
        <v>1</v>
      </c>
      <c r="I2216" s="33" t="str">
        <f>VLOOKUP(A2216,'Medical Examinations'!A2216:J4550,10,FALSE)</f>
        <v>No</v>
      </c>
      <c r="J2216" s="33" t="str">
        <f>VLOOKUP(A2216,'Medical Examinations'!A2216:J4550,3,FALSE)</f>
        <v>Obesity</v>
      </c>
      <c r="K2216" s="33" t="str">
        <f>VLOOKUP(A2216,'Medical Examinations'!A2216:J4550,5,FALSE)</f>
        <v>Prediabetese</v>
      </c>
      <c r="L2216" s="34">
        <f>VLOOKUP(Healthcare!A2216,'Hospitalisation Details'!A2216:L4558,6,FALSE)</f>
        <v>38220</v>
      </c>
      <c r="M2216" s="35">
        <f>VLOOKUP(A2216,'Hospitalisation Details'!A2216:L4558,9,FALSE)</f>
        <v>1621.88</v>
      </c>
      <c r="N2216" s="32" t="str">
        <f>VLOOKUP(Healthcare!A2216,'Hospitalisation Details'!A2216:L4558,10,FALSE)</f>
        <v>tier - 2</v>
      </c>
      <c r="O2216" s="33" t="str">
        <f>VLOOKUP(A2216,'Hospitalisation Details'!A2215:L4558,11,FALSE)</f>
        <v>tier - 2</v>
      </c>
      <c r="P2216" s="33" t="str">
        <f>VLOOKUP(A2216,'Hospitalisation Details'!A2215:L4558,12)</f>
        <v>R1013</v>
      </c>
      <c r="Q2216" s="36">
        <f ca="1">VLOOKUP(A2216,'Hospitalisation Details'!A2215:L4558,7,FALSE)</f>
        <v>22</v>
      </c>
    </row>
    <row r="2217" spans="1:17" ht="15.5" x14ac:dyDescent="0.35">
      <c r="A2217" s="37" t="s">
        <v>138</v>
      </c>
      <c r="B2217" s="38" t="str">
        <f>VLOOKUP(A2217,'Customer Names'!A2217:E4551,3,FALSE)</f>
        <v>Taylor</v>
      </c>
      <c r="C2217" s="39">
        <f>VLOOKUP(A2217,'Medical Examinations'!A2217:J4551,2,FALSE)</f>
        <v>17.48</v>
      </c>
      <c r="D2217" s="38">
        <f>VLOOKUP(A2217,'Medical Examinations'!A2217:J4551,4,FALSE)</f>
        <v>4.59</v>
      </c>
      <c r="E2217" s="40" t="str">
        <f>VLOOKUP(A2217,'Medical Examinations'!A2217:J4551,6,FALSE)</f>
        <v>No</v>
      </c>
      <c r="F2217" s="41" t="str">
        <f>VLOOKUP(A2217,'Medical Examinations'!A2217:J4551,7,FALSE)</f>
        <v>No</v>
      </c>
      <c r="G2217" s="41" t="str">
        <f>VLOOKUP(A2217,'Medical Examinations'!A2217:J4551,8,FALSE)</f>
        <v>Yes</v>
      </c>
      <c r="H2217" s="41">
        <f>VLOOKUP(A2217,'Medical Examinations'!A2217:J4551,9,FALSE)</f>
        <v>1</v>
      </c>
      <c r="I2217" s="41" t="str">
        <f>VLOOKUP(A2217,'Medical Examinations'!A2217:J4551,10,FALSE)</f>
        <v>No</v>
      </c>
      <c r="J2217" s="41" t="str">
        <f>VLOOKUP(A2217,'Medical Examinations'!A2217:J4551,3,FALSE)</f>
        <v>Underweight</v>
      </c>
      <c r="K2217" s="41" t="str">
        <f>VLOOKUP(A2217,'Medical Examinations'!A2217:J4551,5,FALSE)</f>
        <v>Normal</v>
      </c>
      <c r="L2217" s="42">
        <f>VLOOKUP(Healthcare!A2217,'Hospitalisation Details'!A2217:L4559,6,FALSE)</f>
        <v>37878</v>
      </c>
      <c r="M2217" s="43">
        <f>VLOOKUP(A2217,'Hospitalisation Details'!A2217:L4559,9,FALSE)</f>
        <v>1621.34</v>
      </c>
      <c r="N2217" s="40" t="str">
        <f>VLOOKUP(Healthcare!A2217,'Hospitalisation Details'!A2217:L4559,10,FALSE)</f>
        <v>tier - 2</v>
      </c>
      <c r="O2217" s="41" t="str">
        <f>VLOOKUP(A2217,'Hospitalisation Details'!A2216:L4559,11,FALSE)</f>
        <v>tier - 2</v>
      </c>
      <c r="P2217" s="41" t="str">
        <f>VLOOKUP(A2217,'Hospitalisation Details'!A2216:L4559,12)</f>
        <v>R1012</v>
      </c>
      <c r="Q2217" s="44">
        <f ca="1">VLOOKUP(A2217,'Hospitalisation Details'!A2216:L4559,7,FALSE)</f>
        <v>22</v>
      </c>
    </row>
    <row r="2218" spans="1:17" ht="15.5" x14ac:dyDescent="0.35">
      <c r="A2218" s="29" t="s">
        <v>137</v>
      </c>
      <c r="B2218" s="30" t="str">
        <f>VLOOKUP(A2218,'Customer Names'!A2218:E4552,3,FALSE)</f>
        <v>Smith</v>
      </c>
      <c r="C2218" s="31">
        <f>VLOOKUP(A2218,'Medical Examinations'!A2218:J4552,2,FALSE)</f>
        <v>22.57</v>
      </c>
      <c r="D2218" s="30">
        <f>VLOOKUP(A2218,'Medical Examinations'!A2218:J4552,4,FALSE)</f>
        <v>5.8</v>
      </c>
      <c r="E2218" s="32" t="str">
        <f>VLOOKUP(A2218,'Medical Examinations'!A2218:J4552,6,FALSE)</f>
        <v>Yes</v>
      </c>
      <c r="F2218" s="33" t="str">
        <f>VLOOKUP(A2218,'Medical Examinations'!A2218:J4552,7,FALSE)</f>
        <v>No</v>
      </c>
      <c r="G2218" s="33" t="str">
        <f>VLOOKUP(A2218,'Medical Examinations'!A2218:J4552,8,FALSE)</f>
        <v>No</v>
      </c>
      <c r="H2218" s="33">
        <f>VLOOKUP(A2218,'Medical Examinations'!A2218:J4552,9,FALSE)</f>
        <v>1</v>
      </c>
      <c r="I2218" s="33" t="str">
        <f>VLOOKUP(A2218,'Medical Examinations'!A2218:J4552,10,FALSE)</f>
        <v>No</v>
      </c>
      <c r="J2218" s="33" t="str">
        <f>VLOOKUP(A2218,'Medical Examinations'!A2218:J4552,3,FALSE)</f>
        <v>Normal weight</v>
      </c>
      <c r="K2218" s="33" t="str">
        <f>VLOOKUP(A2218,'Medical Examinations'!A2218:J4552,5,FALSE)</f>
        <v>Prediabetese</v>
      </c>
      <c r="L2218" s="34">
        <f>VLOOKUP(Healthcare!A2218,'Hospitalisation Details'!A2218:L4560,6,FALSE)</f>
        <v>34916</v>
      </c>
      <c r="M2218" s="35">
        <f>VLOOKUP(A2218,'Hospitalisation Details'!A2218:L4560,9,FALSE)</f>
        <v>1617.16</v>
      </c>
      <c r="N2218" s="32" t="str">
        <f>VLOOKUP(Healthcare!A2218,'Hospitalisation Details'!A2218:L4560,10,FALSE)</f>
        <v>tier - 2</v>
      </c>
      <c r="O2218" s="33" t="str">
        <f>VLOOKUP(A2218,'Hospitalisation Details'!A2217:L4560,11,FALSE)</f>
        <v>tier - 1</v>
      </c>
      <c r="P2218" s="33" t="str">
        <f>VLOOKUP(A2218,'Hospitalisation Details'!A2217:L4560,12)</f>
        <v>R1013</v>
      </c>
      <c r="Q2218" s="36">
        <f ca="1">VLOOKUP(A2218,'Hospitalisation Details'!A2217:L4560,7,FALSE)</f>
        <v>31</v>
      </c>
    </row>
    <row r="2219" spans="1:17" ht="15.5" x14ac:dyDescent="0.35">
      <c r="A2219" s="37" t="s">
        <v>136</v>
      </c>
      <c r="B2219" s="38" t="str">
        <f>VLOOKUP(A2219,'Customer Names'!A2219:E4553,3,FALSE)</f>
        <v>Moody</v>
      </c>
      <c r="C2219" s="39">
        <f>VLOOKUP(A2219,'Medical Examinations'!A2219:J4553,2,FALSE)</f>
        <v>26.73</v>
      </c>
      <c r="D2219" s="38">
        <f>VLOOKUP(A2219,'Medical Examinations'!A2219:J4553,4,FALSE)</f>
        <v>5.08</v>
      </c>
      <c r="E2219" s="40" t="str">
        <f>VLOOKUP(A2219,'Medical Examinations'!A2219:J4553,6,FALSE)</f>
        <v>No</v>
      </c>
      <c r="F2219" s="41" t="str">
        <f>VLOOKUP(A2219,'Medical Examinations'!A2219:J4553,7,FALSE)</f>
        <v>Yes</v>
      </c>
      <c r="G2219" s="41" t="str">
        <f>VLOOKUP(A2219,'Medical Examinations'!A2219:J4553,8,FALSE)</f>
        <v>No</v>
      </c>
      <c r="H2219" s="41">
        <f>VLOOKUP(A2219,'Medical Examinations'!A2219:J4553,9,FALSE)</f>
        <v>1</v>
      </c>
      <c r="I2219" s="41" t="str">
        <f>VLOOKUP(A2219,'Medical Examinations'!A2219:J4553,10,FALSE)</f>
        <v>No</v>
      </c>
      <c r="J2219" s="41" t="str">
        <f>VLOOKUP(A2219,'Medical Examinations'!A2219:J4553,3,FALSE)</f>
        <v>Overweight</v>
      </c>
      <c r="K2219" s="41" t="str">
        <f>VLOOKUP(A2219,'Medical Examinations'!A2219:J4553,5,FALSE)</f>
        <v>Normal</v>
      </c>
      <c r="L2219" s="42">
        <f>VLOOKUP(Healthcare!A2219,'Hospitalisation Details'!A2219:L4561,6,FALSE)</f>
        <v>38190</v>
      </c>
      <c r="M2219" s="43">
        <f>VLOOKUP(A2219,'Hospitalisation Details'!A2219:L4561,9,FALSE)</f>
        <v>1615.77</v>
      </c>
      <c r="N2219" s="40" t="str">
        <f>VLOOKUP(Healthcare!A2219,'Hospitalisation Details'!A2219:L4561,10,FALSE)</f>
        <v>tier - 2</v>
      </c>
      <c r="O2219" s="41" t="str">
        <f>VLOOKUP(A2219,'Hospitalisation Details'!A2218:L4561,11,FALSE)</f>
        <v>tier - 1</v>
      </c>
      <c r="P2219" s="41" t="str">
        <f>VLOOKUP(A2219,'Hospitalisation Details'!A2218:L4561,12)</f>
        <v>R1013</v>
      </c>
      <c r="Q2219" s="44">
        <f ca="1">VLOOKUP(A2219,'Hospitalisation Details'!A2218:L4561,7,FALSE)</f>
        <v>22</v>
      </c>
    </row>
    <row r="2220" spans="1:17" ht="15.5" x14ac:dyDescent="0.35">
      <c r="A2220" s="29" t="s">
        <v>135</v>
      </c>
      <c r="B2220" s="30" t="str">
        <f>VLOOKUP(A2220,'Customer Names'!A2220:E4554,3,FALSE)</f>
        <v>Swierzbinski</v>
      </c>
      <c r="C2220" s="31">
        <f>VLOOKUP(A2220,'Medical Examinations'!A2220:J4554,2,FALSE)</f>
        <v>20.79</v>
      </c>
      <c r="D2220" s="30">
        <f>VLOOKUP(A2220,'Medical Examinations'!A2220:J4554,4,FALSE)</f>
        <v>5.84</v>
      </c>
      <c r="E2220" s="32" t="str">
        <f>VLOOKUP(A2220,'Medical Examinations'!A2220:J4554,6,FALSE)</f>
        <v>No</v>
      </c>
      <c r="F2220" s="33" t="str">
        <f>VLOOKUP(A2220,'Medical Examinations'!A2220:J4554,7,FALSE)</f>
        <v>Yes</v>
      </c>
      <c r="G2220" s="33" t="str">
        <f>VLOOKUP(A2220,'Medical Examinations'!A2220:J4554,8,FALSE)</f>
        <v>No</v>
      </c>
      <c r="H2220" s="33">
        <f>VLOOKUP(A2220,'Medical Examinations'!A2220:J4554,9,FALSE)</f>
        <v>1</v>
      </c>
      <c r="I2220" s="33" t="str">
        <f>VLOOKUP(A2220,'Medical Examinations'!A2220:J4554,10,FALSE)</f>
        <v>No</v>
      </c>
      <c r="J2220" s="33" t="str">
        <f>VLOOKUP(A2220,'Medical Examinations'!A2220:J4554,3,FALSE)</f>
        <v>Normal weight</v>
      </c>
      <c r="K2220" s="33" t="str">
        <f>VLOOKUP(A2220,'Medical Examinations'!A2220:J4554,5,FALSE)</f>
        <v>Prediabetese</v>
      </c>
      <c r="L2220" s="34">
        <f>VLOOKUP(Healthcare!A2220,'Hospitalisation Details'!A2220:L4562,6,FALSE)</f>
        <v>38310</v>
      </c>
      <c r="M2220" s="35">
        <f>VLOOKUP(A2220,'Hospitalisation Details'!A2220:L4562,9,FALSE)</f>
        <v>1607.51</v>
      </c>
      <c r="N2220" s="32" t="str">
        <f>VLOOKUP(Healthcare!A2220,'Hospitalisation Details'!A2220:L4562,10,FALSE)</f>
        <v>tier - 2</v>
      </c>
      <c r="O2220" s="33" t="str">
        <f>VLOOKUP(A2220,'Hospitalisation Details'!A2219:L4562,11,FALSE)</f>
        <v>tier - 3</v>
      </c>
      <c r="P2220" s="33" t="str">
        <f>VLOOKUP(A2220,'Hospitalisation Details'!A2219:L4562,12)</f>
        <v>R1013</v>
      </c>
      <c r="Q2220" s="36">
        <f ca="1">VLOOKUP(A2220,'Hospitalisation Details'!A2219:L4562,7,FALSE)</f>
        <v>21</v>
      </c>
    </row>
    <row r="2221" spans="1:17" ht="15.5" x14ac:dyDescent="0.35">
      <c r="A2221" s="37" t="s">
        <v>134</v>
      </c>
      <c r="B2221" s="38" t="str">
        <f>VLOOKUP(A2221,'Customer Names'!A2221:E4555,3,FALSE)</f>
        <v>Schwartz</v>
      </c>
      <c r="C2221" s="39">
        <f>VLOOKUP(A2221,'Medical Examinations'!A2221:J4555,2,FALSE)</f>
        <v>20.149999999999999</v>
      </c>
      <c r="D2221" s="38">
        <f>VLOOKUP(A2221,'Medical Examinations'!A2221:J4555,4,FALSE)</f>
        <v>4.1500000000000004</v>
      </c>
      <c r="E2221" s="40" t="str">
        <f>VLOOKUP(A2221,'Medical Examinations'!A2221:J4555,6,FALSE)</f>
        <v>No</v>
      </c>
      <c r="F2221" s="41" t="str">
        <f>VLOOKUP(A2221,'Medical Examinations'!A2221:J4555,7,FALSE)</f>
        <v>No</v>
      </c>
      <c r="G2221" s="41" t="str">
        <f>VLOOKUP(A2221,'Medical Examinations'!A2221:J4555,8,FALSE)</f>
        <v>No</v>
      </c>
      <c r="H2221" s="41">
        <f>VLOOKUP(A2221,'Medical Examinations'!A2221:J4555,9,FALSE)</f>
        <v>1</v>
      </c>
      <c r="I2221" s="41" t="str">
        <f>VLOOKUP(A2221,'Medical Examinations'!A2221:J4555,10,FALSE)</f>
        <v>No</v>
      </c>
      <c r="J2221" s="41" t="str">
        <f>VLOOKUP(A2221,'Medical Examinations'!A2221:J4555,3,FALSE)</f>
        <v>Normal weight</v>
      </c>
      <c r="K2221" s="41" t="str">
        <f>VLOOKUP(A2221,'Medical Examinations'!A2221:J4555,5,FALSE)</f>
        <v>Normal</v>
      </c>
      <c r="L2221" s="42">
        <f>VLOOKUP(Healthcare!A2221,'Hospitalisation Details'!A2221:L4563,6,FALSE)</f>
        <v>33869</v>
      </c>
      <c r="M2221" s="43">
        <f>VLOOKUP(A2221,'Hospitalisation Details'!A2221:L4563,9,FALSE)</f>
        <v>1566.88</v>
      </c>
      <c r="N2221" s="40" t="str">
        <f>VLOOKUP(Healthcare!A2221,'Hospitalisation Details'!A2221:L4563,10,FALSE)</f>
        <v>tier - 2</v>
      </c>
      <c r="O2221" s="41" t="str">
        <f>VLOOKUP(A2221,'Hospitalisation Details'!A2220:L4563,11,FALSE)</f>
        <v>tier - 1</v>
      </c>
      <c r="P2221" s="41" t="str">
        <f>VLOOKUP(A2221,'Hospitalisation Details'!A2220:L4563,12)</f>
        <v>R1013</v>
      </c>
      <c r="Q2221" s="44">
        <f ca="1">VLOOKUP(A2221,'Hospitalisation Details'!A2220:L4563,7,FALSE)</f>
        <v>33</v>
      </c>
    </row>
    <row r="2222" spans="1:17" ht="15.5" x14ac:dyDescent="0.35">
      <c r="A2222" s="29" t="s">
        <v>133</v>
      </c>
      <c r="B2222" s="30" t="str">
        <f>VLOOKUP(A2222,'Customer Names'!A2222:E4556,3,FALSE)</f>
        <v>Sanseverino</v>
      </c>
      <c r="C2222" s="31">
        <f>VLOOKUP(A2222,'Medical Examinations'!A2222:J4556,2,FALSE)</f>
        <v>36.85</v>
      </c>
      <c r="D2222" s="30">
        <f>VLOOKUP(A2222,'Medical Examinations'!A2222:J4556,4,FALSE)</f>
        <v>4.3600000000000003</v>
      </c>
      <c r="E2222" s="32" t="str">
        <f>VLOOKUP(A2222,'Medical Examinations'!A2222:J4556,6,FALSE)</f>
        <v>Yes</v>
      </c>
      <c r="F2222" s="33" t="str">
        <f>VLOOKUP(A2222,'Medical Examinations'!A2222:J4556,7,FALSE)</f>
        <v>No</v>
      </c>
      <c r="G2222" s="33" t="str">
        <f>VLOOKUP(A2222,'Medical Examinations'!A2222:J4556,8,FALSE)</f>
        <v>No</v>
      </c>
      <c r="H2222" s="33">
        <f>VLOOKUP(A2222,'Medical Examinations'!A2222:J4556,9,FALSE)</f>
        <v>0</v>
      </c>
      <c r="I2222" s="33" t="str">
        <f>VLOOKUP(A2222,'Medical Examinations'!A2222:J4556,10,FALSE)</f>
        <v>No</v>
      </c>
      <c r="J2222" s="33" t="str">
        <f>VLOOKUP(A2222,'Medical Examinations'!A2222:J4556,3,FALSE)</f>
        <v>Obesity</v>
      </c>
      <c r="K2222" s="33" t="str">
        <f>VLOOKUP(A2222,'Medical Examinations'!A2222:J4556,5,FALSE)</f>
        <v>Normal</v>
      </c>
      <c r="L2222" s="34">
        <f>VLOOKUP(Healthcare!A2222,'Hospitalisation Details'!A2222:L4564,6,FALSE)</f>
        <v>37230</v>
      </c>
      <c r="M2222" s="35">
        <f>VLOOKUP(A2222,'Hospitalisation Details'!A2222:L4564,9,FALSE)</f>
        <v>1534.3</v>
      </c>
      <c r="N2222" s="32" t="str">
        <f>VLOOKUP(Healthcare!A2222,'Hospitalisation Details'!A2222:L4564,10,FALSE)</f>
        <v>tier - 2</v>
      </c>
      <c r="O2222" s="33" t="str">
        <f>VLOOKUP(A2222,'Hospitalisation Details'!A2221:L4564,11,FALSE)</f>
        <v>tier - 2</v>
      </c>
      <c r="P2222" s="33" t="str">
        <f>VLOOKUP(A2222,'Hospitalisation Details'!A2221:L4564,12)</f>
        <v>R1013</v>
      </c>
      <c r="Q2222" s="36">
        <f ca="1">VLOOKUP(A2222,'Hospitalisation Details'!A2221:L4564,7,FALSE)</f>
        <v>24</v>
      </c>
    </row>
    <row r="2223" spans="1:17" ht="15.5" x14ac:dyDescent="0.35">
      <c r="A2223" s="37" t="s">
        <v>132</v>
      </c>
      <c r="B2223" s="38" t="str">
        <f>VLOOKUP(A2223,'Customer Names'!A2223:E4557,3,FALSE)</f>
        <v>Lawder</v>
      </c>
      <c r="C2223" s="39">
        <f>VLOOKUP(A2223,'Medical Examinations'!A2223:J4557,2,FALSE)</f>
        <v>35.53</v>
      </c>
      <c r="D2223" s="38">
        <f>VLOOKUP(A2223,'Medical Examinations'!A2223:J4557,4,FALSE)</f>
        <v>4.55</v>
      </c>
      <c r="E2223" s="40" t="str">
        <f>VLOOKUP(A2223,'Medical Examinations'!A2223:J4557,6,FALSE)</f>
        <v>Yes</v>
      </c>
      <c r="F2223" s="41" t="str">
        <f>VLOOKUP(A2223,'Medical Examinations'!A2223:J4557,7,FALSE)</f>
        <v>No</v>
      </c>
      <c r="G2223" s="41" t="str">
        <f>VLOOKUP(A2223,'Medical Examinations'!A2223:J4557,8,FALSE)</f>
        <v>No</v>
      </c>
      <c r="H2223" s="41">
        <f>VLOOKUP(A2223,'Medical Examinations'!A2223:J4557,9,FALSE)</f>
        <v>0</v>
      </c>
      <c r="I2223" s="41" t="str">
        <f>VLOOKUP(A2223,'Medical Examinations'!A2223:J4557,10,FALSE)</f>
        <v>No</v>
      </c>
      <c r="J2223" s="41" t="str">
        <f>VLOOKUP(A2223,'Medical Examinations'!A2223:J4557,3,FALSE)</f>
        <v>Obesity</v>
      </c>
      <c r="K2223" s="41" t="str">
        <f>VLOOKUP(A2223,'Medical Examinations'!A2223:J4557,5,FALSE)</f>
        <v>Normal</v>
      </c>
      <c r="L2223" s="42">
        <f>VLOOKUP(Healthcare!A2223,'Hospitalisation Details'!A2223:L4565,6,FALSE)</f>
        <v>37044</v>
      </c>
      <c r="M2223" s="43">
        <f>VLOOKUP(A2223,'Hospitalisation Details'!A2223:L4565,9,FALSE)</f>
        <v>1532.47</v>
      </c>
      <c r="N2223" s="40" t="str">
        <f>VLOOKUP(Healthcare!A2223,'Hospitalisation Details'!A2223:L4565,10,FALSE)</f>
        <v>tier - 2</v>
      </c>
      <c r="O2223" s="41" t="str">
        <f>VLOOKUP(A2223,'Hospitalisation Details'!A2222:L4565,11,FALSE)</f>
        <v>tier - 2</v>
      </c>
      <c r="P2223" s="41" t="str">
        <f>VLOOKUP(A2223,'Hospitalisation Details'!A2222:L4565,12)</f>
        <v>R1013</v>
      </c>
      <c r="Q2223" s="44">
        <f ca="1">VLOOKUP(A2223,'Hospitalisation Details'!A2222:L4565,7,FALSE)</f>
        <v>25</v>
      </c>
    </row>
    <row r="2224" spans="1:17" ht="15.5" x14ac:dyDescent="0.35">
      <c r="A2224" s="29" t="s">
        <v>131</v>
      </c>
      <c r="B2224" s="30" t="str">
        <f>VLOOKUP(A2224,'Customer Names'!A2224:E4558,3,FALSE)</f>
        <v>Young</v>
      </c>
      <c r="C2224" s="31">
        <f>VLOOKUP(A2224,'Medical Examinations'!A2224:J4558,2,FALSE)</f>
        <v>31.1</v>
      </c>
      <c r="D2224" s="30">
        <f>VLOOKUP(A2224,'Medical Examinations'!A2224:J4558,4,FALSE)</f>
        <v>4.37</v>
      </c>
      <c r="E2224" s="32" t="str">
        <f>VLOOKUP(A2224,'Medical Examinations'!A2224:J4558,6,FALSE)</f>
        <v>Yes</v>
      </c>
      <c r="F2224" s="33" t="str">
        <f>VLOOKUP(A2224,'Medical Examinations'!A2224:J4558,7,FALSE)</f>
        <v>No</v>
      </c>
      <c r="G2224" s="33" t="str">
        <f>VLOOKUP(A2224,'Medical Examinations'!A2224:J4558,8,FALSE)</f>
        <v>No</v>
      </c>
      <c r="H2224" s="33">
        <f>VLOOKUP(A2224,'Medical Examinations'!A2224:J4558,9,FALSE)</f>
        <v>0</v>
      </c>
      <c r="I2224" s="33" t="str">
        <f>VLOOKUP(A2224,'Medical Examinations'!A2224:J4558,10,FALSE)</f>
        <v>No</v>
      </c>
      <c r="J2224" s="33" t="str">
        <f>VLOOKUP(A2224,'Medical Examinations'!A2224:J4558,3,FALSE)</f>
        <v>Obesity</v>
      </c>
      <c r="K2224" s="33" t="str">
        <f>VLOOKUP(A2224,'Medical Examinations'!A2224:J4558,5,FALSE)</f>
        <v>Normal</v>
      </c>
      <c r="L2224" s="34">
        <f>VLOOKUP(Healthcare!A2224,'Hospitalisation Details'!A2224:L4566,6,FALSE)</f>
        <v>37079</v>
      </c>
      <c r="M2224" s="35">
        <f>VLOOKUP(A2224,'Hospitalisation Details'!A2224:L4566,9,FALSE)</f>
        <v>1526.31</v>
      </c>
      <c r="N2224" s="32" t="str">
        <f>VLOOKUP(Healthcare!A2224,'Hospitalisation Details'!A2224:L4566,10,FALSE)</f>
        <v>tier - 2</v>
      </c>
      <c r="O2224" s="33" t="str">
        <f>VLOOKUP(A2224,'Hospitalisation Details'!A2223:L4566,11,FALSE)</f>
        <v>tier - 3</v>
      </c>
      <c r="P2224" s="33" t="str">
        <f>VLOOKUP(A2224,'Hospitalisation Details'!A2223:L4566,12)</f>
        <v>R1011</v>
      </c>
      <c r="Q2224" s="36">
        <f ca="1">VLOOKUP(A2224,'Hospitalisation Details'!A2223:L4566,7,FALSE)</f>
        <v>25</v>
      </c>
    </row>
    <row r="2225" spans="1:17" ht="15.5" x14ac:dyDescent="0.35">
      <c r="A2225" s="37" t="s">
        <v>130</v>
      </c>
      <c r="B2225" s="38" t="str">
        <f>VLOOKUP(A2225,'Customer Names'!A2225:E4559,3,FALSE)</f>
        <v>Hoerner</v>
      </c>
      <c r="C2225" s="39">
        <f>VLOOKUP(A2225,'Medical Examinations'!A2225:J4559,2,FALSE)</f>
        <v>23.21</v>
      </c>
      <c r="D2225" s="38">
        <f>VLOOKUP(A2225,'Medical Examinations'!A2225:J4559,4,FALSE)</f>
        <v>5.24</v>
      </c>
      <c r="E2225" s="40" t="str">
        <f>VLOOKUP(A2225,'Medical Examinations'!A2225:J4559,6,FALSE)</f>
        <v>Yes</v>
      </c>
      <c r="F2225" s="41" t="str">
        <f>VLOOKUP(A2225,'Medical Examinations'!A2225:J4559,7,FALSE)</f>
        <v>No</v>
      </c>
      <c r="G2225" s="41" t="str">
        <f>VLOOKUP(A2225,'Medical Examinations'!A2225:J4559,8,FALSE)</f>
        <v>No</v>
      </c>
      <c r="H2225" s="41">
        <f>VLOOKUP(A2225,'Medical Examinations'!A2225:J4559,9,FALSE)</f>
        <v>0</v>
      </c>
      <c r="I2225" s="41" t="str">
        <f>VLOOKUP(A2225,'Medical Examinations'!A2225:J4559,10,FALSE)</f>
        <v>No</v>
      </c>
      <c r="J2225" s="41" t="str">
        <f>VLOOKUP(A2225,'Medical Examinations'!A2225:J4559,3,FALSE)</f>
        <v>Normal weight</v>
      </c>
      <c r="K2225" s="41" t="str">
        <f>VLOOKUP(A2225,'Medical Examinations'!A2225:J4559,5,FALSE)</f>
        <v>Normal</v>
      </c>
      <c r="L2225" s="42">
        <f>VLOOKUP(Healthcare!A2225,'Hospitalisation Details'!A2225:L4567,6,FALSE)</f>
        <v>37128</v>
      </c>
      <c r="M2225" s="43">
        <f>VLOOKUP(A2225,'Hospitalisation Details'!A2225:L4567,9,FALSE)</f>
        <v>1515.34</v>
      </c>
      <c r="N2225" s="40" t="str">
        <f>VLOOKUP(Healthcare!A2225,'Hospitalisation Details'!A2225:L4567,10,FALSE)</f>
        <v>tier - 2</v>
      </c>
      <c r="O2225" s="41" t="str">
        <f>VLOOKUP(A2225,'Hospitalisation Details'!A2224:L4567,11,FALSE)</f>
        <v>tier - 3</v>
      </c>
      <c r="P2225" s="41" t="str">
        <f>VLOOKUP(A2225,'Hospitalisation Details'!A2224:L4567,12)</f>
        <v>R1013</v>
      </c>
      <c r="Q2225" s="44">
        <f ca="1">VLOOKUP(A2225,'Hospitalisation Details'!A2224:L4567,7,FALSE)</f>
        <v>25</v>
      </c>
    </row>
    <row r="2226" spans="1:17" ht="15.5" x14ac:dyDescent="0.35">
      <c r="A2226" s="29" t="s">
        <v>129</v>
      </c>
      <c r="B2226" s="30" t="str">
        <f>VLOOKUP(A2226,'Customer Names'!A2226:E4560,3,FALSE)</f>
        <v>Benson</v>
      </c>
      <c r="C2226" s="31">
        <f>VLOOKUP(A2226,'Medical Examinations'!A2226:J4560,2,FALSE)</f>
        <v>18.36</v>
      </c>
      <c r="D2226" s="30">
        <f>VLOOKUP(A2226,'Medical Examinations'!A2226:J4560,4,FALSE)</f>
        <v>5.96</v>
      </c>
      <c r="E2226" s="32" t="str">
        <f>VLOOKUP(A2226,'Medical Examinations'!A2226:J4560,6,FALSE)</f>
        <v>No</v>
      </c>
      <c r="F2226" s="33" t="str">
        <f>VLOOKUP(A2226,'Medical Examinations'!A2226:J4560,7,FALSE)</f>
        <v>No</v>
      </c>
      <c r="G2226" s="33" t="str">
        <f>VLOOKUP(A2226,'Medical Examinations'!A2226:J4560,8,FALSE)</f>
        <v>No</v>
      </c>
      <c r="H2226" s="33">
        <f>VLOOKUP(A2226,'Medical Examinations'!A2226:J4560,9,FALSE)</f>
        <v>1</v>
      </c>
      <c r="I2226" s="33" t="str">
        <f>VLOOKUP(A2226,'Medical Examinations'!A2226:J4560,10,FALSE)</f>
        <v>No</v>
      </c>
      <c r="J2226" s="33" t="str">
        <f>VLOOKUP(A2226,'Medical Examinations'!A2226:J4560,3,FALSE)</f>
        <v>Underweight</v>
      </c>
      <c r="K2226" s="33" t="str">
        <f>VLOOKUP(A2226,'Medical Examinations'!A2226:J4560,5,FALSE)</f>
        <v>Prediabetese</v>
      </c>
      <c r="L2226" s="34">
        <f>VLOOKUP(Healthcare!A2226,'Hospitalisation Details'!A2226:L4568,6,FALSE)</f>
        <v>35965</v>
      </c>
      <c r="M2226" s="35">
        <f>VLOOKUP(A2226,'Hospitalisation Details'!A2226:L4568,9,FALSE)</f>
        <v>1497</v>
      </c>
      <c r="N2226" s="32" t="str">
        <f>VLOOKUP(Healthcare!A2226,'Hospitalisation Details'!A2226:L4568,10,FALSE)</f>
        <v>tier - 2</v>
      </c>
      <c r="O2226" s="33" t="str">
        <f>VLOOKUP(A2226,'Hospitalisation Details'!A2225:L4568,11,FALSE)</f>
        <v>tier - 2</v>
      </c>
      <c r="P2226" s="33" t="str">
        <f>VLOOKUP(A2226,'Hospitalisation Details'!A2225:L4568,12)</f>
        <v>R1013</v>
      </c>
      <c r="Q2226" s="36">
        <f ca="1">VLOOKUP(A2226,'Hospitalisation Details'!A2225:L4568,7,FALSE)</f>
        <v>28</v>
      </c>
    </row>
    <row r="2227" spans="1:17" ht="15.5" x14ac:dyDescent="0.35">
      <c r="A2227" s="37" t="s">
        <v>128</v>
      </c>
      <c r="B2227" s="38" t="str">
        <f>VLOOKUP(A2227,'Customer Names'!A2227:E4561,3,FALSE)</f>
        <v>Horton</v>
      </c>
      <c r="C2227" s="39">
        <f>VLOOKUP(A2227,'Medical Examinations'!A2227:J4561,2,FALSE)</f>
        <v>15.92</v>
      </c>
      <c r="D2227" s="38">
        <f>VLOOKUP(A2227,'Medical Examinations'!A2227:J4561,4,FALSE)</f>
        <v>4.76</v>
      </c>
      <c r="E2227" s="40" t="str">
        <f>VLOOKUP(A2227,'Medical Examinations'!A2227:J4561,6,FALSE)</f>
        <v>Yes</v>
      </c>
      <c r="F2227" s="41" t="str">
        <f>VLOOKUP(A2227,'Medical Examinations'!A2227:J4561,7,FALSE)</f>
        <v>No</v>
      </c>
      <c r="G2227" s="41" t="str">
        <f>VLOOKUP(A2227,'Medical Examinations'!A2227:J4561,8,FALSE)</f>
        <v>No</v>
      </c>
      <c r="H2227" s="41">
        <f>VLOOKUP(A2227,'Medical Examinations'!A2227:J4561,9,FALSE)</f>
        <v>1</v>
      </c>
      <c r="I2227" s="41" t="str">
        <f>VLOOKUP(A2227,'Medical Examinations'!A2227:J4561,10,FALSE)</f>
        <v>No</v>
      </c>
      <c r="J2227" s="41" t="str">
        <f>VLOOKUP(A2227,'Medical Examinations'!A2227:J4561,3,FALSE)</f>
        <v>Underweight</v>
      </c>
      <c r="K2227" s="41" t="str">
        <f>VLOOKUP(A2227,'Medical Examinations'!A2227:J4561,5,FALSE)</f>
        <v>Normal</v>
      </c>
      <c r="L2227" s="42">
        <f>VLOOKUP(Healthcare!A2227,'Hospitalisation Details'!A2227:L4569,6,FALSE)</f>
        <v>34979</v>
      </c>
      <c r="M2227" s="43">
        <f>VLOOKUP(A2227,'Hospitalisation Details'!A2227:L4569,9,FALSE)</f>
        <v>1493</v>
      </c>
      <c r="N2227" s="40" t="str">
        <f>VLOOKUP(Healthcare!A2227,'Hospitalisation Details'!A2227:L4569,10,FALSE)</f>
        <v>tier - 2</v>
      </c>
      <c r="O2227" s="41" t="str">
        <f>VLOOKUP(A2227,'Hospitalisation Details'!A2226:L4569,11,FALSE)</f>
        <v>tier - 3</v>
      </c>
      <c r="P2227" s="41" t="str">
        <f>VLOOKUP(A2227,'Hospitalisation Details'!A2226:L4569,12)</f>
        <v>R1013</v>
      </c>
      <c r="Q2227" s="44">
        <f ca="1">VLOOKUP(A2227,'Hospitalisation Details'!A2226:L4569,7,FALSE)</f>
        <v>30</v>
      </c>
    </row>
    <row r="2228" spans="1:17" ht="15.5" x14ac:dyDescent="0.35">
      <c r="A2228" s="29" t="s">
        <v>127</v>
      </c>
      <c r="B2228" s="30" t="str">
        <f>VLOOKUP(A2228,'Customer Names'!A2228:E4562,3,FALSE)</f>
        <v>McGraw</v>
      </c>
      <c r="C2228" s="31">
        <f>VLOOKUP(A2228,'Medical Examinations'!A2228:J4562,2,FALSE)</f>
        <v>15.17</v>
      </c>
      <c r="D2228" s="30">
        <f>VLOOKUP(A2228,'Medical Examinations'!A2228:J4562,4,FALSE)</f>
        <v>4.3</v>
      </c>
      <c r="E2228" s="32" t="str">
        <f>VLOOKUP(A2228,'Medical Examinations'!A2228:J4562,6,FALSE)</f>
        <v>Yes</v>
      </c>
      <c r="F2228" s="33" t="str">
        <f>VLOOKUP(A2228,'Medical Examinations'!A2228:J4562,7,FALSE)</f>
        <v>No</v>
      </c>
      <c r="G2228" s="33" t="str">
        <f>VLOOKUP(A2228,'Medical Examinations'!A2228:J4562,8,FALSE)</f>
        <v>Yes</v>
      </c>
      <c r="H2228" s="33">
        <f>VLOOKUP(A2228,'Medical Examinations'!A2228:J4562,9,FALSE)</f>
        <v>1</v>
      </c>
      <c r="I2228" s="33" t="str">
        <f>VLOOKUP(A2228,'Medical Examinations'!A2228:J4562,10,FALSE)</f>
        <v>No</v>
      </c>
      <c r="J2228" s="33" t="str">
        <f>VLOOKUP(A2228,'Medical Examinations'!A2228:J4562,3,FALSE)</f>
        <v>Underweight</v>
      </c>
      <c r="K2228" s="33" t="str">
        <f>VLOOKUP(A2228,'Medical Examinations'!A2228:J4562,5,FALSE)</f>
        <v>Normal</v>
      </c>
      <c r="L2228" s="34">
        <f>VLOOKUP(Healthcare!A2228,'Hospitalisation Details'!A2228:L4570,6,FALSE)</f>
        <v>35590</v>
      </c>
      <c r="M2228" s="35">
        <f>VLOOKUP(A2228,'Hospitalisation Details'!A2228:L4570,9,FALSE)</f>
        <v>1481</v>
      </c>
      <c r="N2228" s="32" t="str">
        <f>VLOOKUP(Healthcare!A2228,'Hospitalisation Details'!A2228:L4570,10,FALSE)</f>
        <v>tier - 2</v>
      </c>
      <c r="O2228" s="33" t="str">
        <f>VLOOKUP(A2228,'Hospitalisation Details'!A2227:L4570,11,FALSE)</f>
        <v>tier - 1</v>
      </c>
      <c r="P2228" s="33" t="str">
        <f>VLOOKUP(A2228,'Hospitalisation Details'!A2227:L4570,12)</f>
        <v>R1012</v>
      </c>
      <c r="Q2228" s="36">
        <f ca="1">VLOOKUP(A2228,'Hospitalisation Details'!A2227:L4570,7,FALSE)</f>
        <v>29</v>
      </c>
    </row>
    <row r="2229" spans="1:17" ht="15.5" x14ac:dyDescent="0.35">
      <c r="A2229" s="37" t="s">
        <v>126</v>
      </c>
      <c r="B2229" s="38" t="str">
        <f>VLOOKUP(A2229,'Customer Names'!A2229:E4563,3,FALSE)</f>
        <v>Beaulne</v>
      </c>
      <c r="C2229" s="39">
        <f>VLOOKUP(A2229,'Medical Examinations'!A2229:J4563,2,FALSE)</f>
        <v>16.63</v>
      </c>
      <c r="D2229" s="38">
        <f>VLOOKUP(A2229,'Medical Examinations'!A2229:J4563,4,FALSE)</f>
        <v>4.5</v>
      </c>
      <c r="E2229" s="40" t="str">
        <f>VLOOKUP(A2229,'Medical Examinations'!A2229:J4563,6,FALSE)</f>
        <v>No</v>
      </c>
      <c r="F2229" s="41" t="str">
        <f>VLOOKUP(A2229,'Medical Examinations'!A2229:J4563,7,FALSE)</f>
        <v>No</v>
      </c>
      <c r="G2229" s="41" t="str">
        <f>VLOOKUP(A2229,'Medical Examinations'!A2229:J4563,8,FALSE)</f>
        <v>No</v>
      </c>
      <c r="H2229" s="41">
        <f>VLOOKUP(A2229,'Medical Examinations'!A2229:J4563,9,FALSE)</f>
        <v>1</v>
      </c>
      <c r="I2229" s="41" t="str">
        <f>VLOOKUP(A2229,'Medical Examinations'!A2229:J4563,10,FALSE)</f>
        <v>No</v>
      </c>
      <c r="J2229" s="41" t="str">
        <f>VLOOKUP(A2229,'Medical Examinations'!A2229:J4563,3,FALSE)</f>
        <v>Underweight</v>
      </c>
      <c r="K2229" s="41" t="str">
        <f>VLOOKUP(A2229,'Medical Examinations'!A2229:J4563,5,FALSE)</f>
        <v>Normal</v>
      </c>
      <c r="L2229" s="42">
        <f>VLOOKUP(Healthcare!A2229,'Hospitalisation Details'!A2229:L4571,6,FALSE)</f>
        <v>36136</v>
      </c>
      <c r="M2229" s="43">
        <f>VLOOKUP(A2229,'Hospitalisation Details'!A2229:L4571,9,FALSE)</f>
        <v>1477</v>
      </c>
      <c r="N2229" s="40" t="str">
        <f>VLOOKUP(Healthcare!A2229,'Hospitalisation Details'!A2229:L4571,10,FALSE)</f>
        <v>tier - 2</v>
      </c>
      <c r="O2229" s="41" t="str">
        <f>VLOOKUP(A2229,'Hospitalisation Details'!A2228:L4571,11,FALSE)</f>
        <v>tier - 1</v>
      </c>
      <c r="P2229" s="41" t="str">
        <f>VLOOKUP(A2229,'Hospitalisation Details'!A2228:L4571,12)</f>
        <v>R1013</v>
      </c>
      <c r="Q2229" s="44">
        <f ca="1">VLOOKUP(A2229,'Hospitalisation Details'!A2228:L4571,7,FALSE)</f>
        <v>27</v>
      </c>
    </row>
    <row r="2230" spans="1:17" ht="15.5" x14ac:dyDescent="0.35">
      <c r="A2230" s="29" t="s">
        <v>125</v>
      </c>
      <c r="B2230" s="30" t="str">
        <f>VLOOKUP(A2230,'Customer Names'!A2230:E4564,3,FALSE)</f>
        <v>Lunz</v>
      </c>
      <c r="C2230" s="31">
        <f>VLOOKUP(A2230,'Medical Examinations'!A2230:J4564,2,FALSE)</f>
        <v>19.39</v>
      </c>
      <c r="D2230" s="30">
        <f>VLOOKUP(A2230,'Medical Examinations'!A2230:J4564,4,FALSE)</f>
        <v>5.59</v>
      </c>
      <c r="E2230" s="32" t="str">
        <f>VLOOKUP(A2230,'Medical Examinations'!A2230:J4564,6,FALSE)</f>
        <v>No</v>
      </c>
      <c r="F2230" s="33" t="str">
        <f>VLOOKUP(A2230,'Medical Examinations'!A2230:J4564,7,FALSE)</f>
        <v>No</v>
      </c>
      <c r="G2230" s="33" t="str">
        <f>VLOOKUP(A2230,'Medical Examinations'!A2230:J4564,8,FALSE)</f>
        <v>Yes</v>
      </c>
      <c r="H2230" s="33">
        <f>VLOOKUP(A2230,'Medical Examinations'!A2230:J4564,9,FALSE)</f>
        <v>1</v>
      </c>
      <c r="I2230" s="33" t="str">
        <f>VLOOKUP(A2230,'Medical Examinations'!A2230:J4564,10,FALSE)</f>
        <v>No</v>
      </c>
      <c r="J2230" s="33" t="str">
        <f>VLOOKUP(A2230,'Medical Examinations'!A2230:J4564,3,FALSE)</f>
        <v>Normal weight</v>
      </c>
      <c r="K2230" s="33" t="str">
        <f>VLOOKUP(A2230,'Medical Examinations'!A2230:J4564,5,FALSE)</f>
        <v>Normal</v>
      </c>
      <c r="L2230" s="34">
        <f>VLOOKUP(Healthcare!A2230,'Hospitalisation Details'!A2230:L4572,6,FALSE)</f>
        <v>37792</v>
      </c>
      <c r="M2230" s="35">
        <f>VLOOKUP(A2230,'Hospitalisation Details'!A2230:L4572,9,FALSE)</f>
        <v>1467</v>
      </c>
      <c r="N2230" s="32" t="str">
        <f>VLOOKUP(Healthcare!A2230,'Hospitalisation Details'!A2230:L4572,10,FALSE)</f>
        <v>tier - 2</v>
      </c>
      <c r="O2230" s="33" t="str">
        <f>VLOOKUP(A2230,'Hospitalisation Details'!A2229:L4572,11,FALSE)</f>
        <v>tier - 2</v>
      </c>
      <c r="P2230" s="33" t="str">
        <f>VLOOKUP(A2230,'Hospitalisation Details'!A2229:L4572,12)</f>
        <v>R1013</v>
      </c>
      <c r="Q2230" s="36">
        <f ca="1">VLOOKUP(A2230,'Hospitalisation Details'!A2229:L4572,7,FALSE)</f>
        <v>23</v>
      </c>
    </row>
    <row r="2231" spans="1:17" ht="15.5" x14ac:dyDescent="0.35">
      <c r="A2231" s="37" t="s">
        <v>124</v>
      </c>
      <c r="B2231" s="38" t="str">
        <f>VLOOKUP(A2231,'Customer Names'!A2231:E4565,3,FALSE)</f>
        <v>Kyle</v>
      </c>
      <c r="C2231" s="39">
        <f>VLOOKUP(A2231,'Medical Examinations'!A2231:J4565,2,FALSE)</f>
        <v>17.34</v>
      </c>
      <c r="D2231" s="38">
        <f>VLOOKUP(A2231,'Medical Examinations'!A2231:J4565,4,FALSE)</f>
        <v>6.29</v>
      </c>
      <c r="E2231" s="40" t="str">
        <f>VLOOKUP(A2231,'Medical Examinations'!A2231:J4565,6,FALSE)</f>
        <v>Yes</v>
      </c>
      <c r="F2231" s="41" t="str">
        <f>VLOOKUP(A2231,'Medical Examinations'!A2231:J4565,7,FALSE)</f>
        <v>No</v>
      </c>
      <c r="G2231" s="41" t="str">
        <f>VLOOKUP(A2231,'Medical Examinations'!A2231:J4565,8,FALSE)</f>
        <v>Yes</v>
      </c>
      <c r="H2231" s="41">
        <f>VLOOKUP(A2231,'Medical Examinations'!A2231:J4565,9,FALSE)</f>
        <v>1</v>
      </c>
      <c r="I2231" s="41" t="str">
        <f>VLOOKUP(A2231,'Medical Examinations'!A2231:J4565,10,FALSE)</f>
        <v>No</v>
      </c>
      <c r="J2231" s="41" t="str">
        <f>VLOOKUP(A2231,'Medical Examinations'!A2231:J4565,3,FALSE)</f>
        <v>Underweight</v>
      </c>
      <c r="K2231" s="41" t="str">
        <f>VLOOKUP(A2231,'Medical Examinations'!A2231:J4565,5,FALSE)</f>
        <v>Prediabetese</v>
      </c>
      <c r="L2231" s="42">
        <f>VLOOKUP(Healthcare!A2231,'Hospitalisation Details'!A2231:L4573,6,FALSE)</f>
        <v>35600</v>
      </c>
      <c r="M2231" s="43">
        <f>VLOOKUP(A2231,'Hospitalisation Details'!A2231:L4573,9,FALSE)</f>
        <v>1445</v>
      </c>
      <c r="N2231" s="40" t="str">
        <f>VLOOKUP(Healthcare!A2231,'Hospitalisation Details'!A2231:L4573,10,FALSE)</f>
        <v>tier - 2</v>
      </c>
      <c r="O2231" s="41" t="str">
        <f>VLOOKUP(A2231,'Hospitalisation Details'!A2230:L4573,11,FALSE)</f>
        <v>tier - 1</v>
      </c>
      <c r="P2231" s="41" t="str">
        <f>VLOOKUP(A2231,'Hospitalisation Details'!A2230:L4573,12)</f>
        <v>R1013</v>
      </c>
      <c r="Q2231" s="44">
        <f ca="1">VLOOKUP(A2231,'Hospitalisation Details'!A2230:L4573,7,FALSE)</f>
        <v>29</v>
      </c>
    </row>
    <row r="2232" spans="1:17" ht="15.5" x14ac:dyDescent="0.35">
      <c r="A2232" s="29" t="s">
        <v>123</v>
      </c>
      <c r="B2232" s="30" t="str">
        <f>VLOOKUP(A2232,'Customer Names'!A2232:E4566,3,FALSE)</f>
        <v>Brackenwagen</v>
      </c>
      <c r="C2232" s="31">
        <f>VLOOKUP(A2232,'Medical Examinations'!A2232:J4566,2,FALSE)</f>
        <v>17.940000000000001</v>
      </c>
      <c r="D2232" s="30">
        <f>VLOOKUP(A2232,'Medical Examinations'!A2232:J4566,4,FALSE)</f>
        <v>4.1900000000000004</v>
      </c>
      <c r="E2232" s="32" t="str">
        <f>VLOOKUP(A2232,'Medical Examinations'!A2232:J4566,6,FALSE)</f>
        <v>No</v>
      </c>
      <c r="F2232" s="33" t="str">
        <f>VLOOKUP(A2232,'Medical Examinations'!A2232:J4566,7,FALSE)</f>
        <v>Yes</v>
      </c>
      <c r="G2232" s="33" t="str">
        <f>VLOOKUP(A2232,'Medical Examinations'!A2232:J4566,8,FALSE)</f>
        <v>No</v>
      </c>
      <c r="H2232" s="33">
        <f>VLOOKUP(A2232,'Medical Examinations'!A2232:J4566,9,FALSE)</f>
        <v>1</v>
      </c>
      <c r="I2232" s="33" t="str">
        <f>VLOOKUP(A2232,'Medical Examinations'!A2232:J4566,10,FALSE)</f>
        <v>No</v>
      </c>
      <c r="J2232" s="33" t="str">
        <f>VLOOKUP(A2232,'Medical Examinations'!A2232:J4566,3,FALSE)</f>
        <v>Underweight</v>
      </c>
      <c r="K2232" s="33" t="str">
        <f>VLOOKUP(A2232,'Medical Examinations'!A2232:J4566,5,FALSE)</f>
        <v>Normal</v>
      </c>
      <c r="L2232" s="34">
        <f>VLOOKUP(Healthcare!A2232,'Hospitalisation Details'!A2232:L4574,6,FALSE)</f>
        <v>36770</v>
      </c>
      <c r="M2232" s="35">
        <f>VLOOKUP(A2232,'Hospitalisation Details'!A2232:L4574,9,FALSE)</f>
        <v>1438</v>
      </c>
      <c r="N2232" s="32" t="str">
        <f>VLOOKUP(Healthcare!A2232,'Hospitalisation Details'!A2232:L4574,10,FALSE)</f>
        <v>tier - 2</v>
      </c>
      <c r="O2232" s="33" t="str">
        <f>VLOOKUP(A2232,'Hospitalisation Details'!A2231:L4574,11,FALSE)</f>
        <v>tier - 2</v>
      </c>
      <c r="P2232" s="33" t="str">
        <f>VLOOKUP(A2232,'Hospitalisation Details'!A2231:L4574,12)</f>
        <v>R1013</v>
      </c>
      <c r="Q2232" s="36">
        <f ca="1">VLOOKUP(A2232,'Hospitalisation Details'!A2231:L4574,7,FALSE)</f>
        <v>26</v>
      </c>
    </row>
    <row r="2233" spans="1:17" ht="15.5" x14ac:dyDescent="0.35">
      <c r="A2233" s="37" t="s">
        <v>122</v>
      </c>
      <c r="B2233" s="38" t="str">
        <f>VLOOKUP(A2233,'Customer Names'!A2233:E4567,3,FALSE)</f>
        <v>Schmitt</v>
      </c>
      <c r="C2233" s="39">
        <f>VLOOKUP(A2233,'Medical Examinations'!A2233:J4567,2,FALSE)</f>
        <v>16.670000000000002</v>
      </c>
      <c r="D2233" s="38">
        <f>VLOOKUP(A2233,'Medical Examinations'!A2233:J4567,4,FALSE)</f>
        <v>4.7</v>
      </c>
      <c r="E2233" s="40" t="str">
        <f>VLOOKUP(A2233,'Medical Examinations'!A2233:J4567,6,FALSE)</f>
        <v>Yes</v>
      </c>
      <c r="F2233" s="41" t="str">
        <f>VLOOKUP(A2233,'Medical Examinations'!A2233:J4567,7,FALSE)</f>
        <v>No</v>
      </c>
      <c r="G2233" s="41" t="str">
        <f>VLOOKUP(A2233,'Medical Examinations'!A2233:J4567,8,FALSE)</f>
        <v>Yes</v>
      </c>
      <c r="H2233" s="41">
        <f>VLOOKUP(A2233,'Medical Examinations'!A2233:J4567,9,FALSE)</f>
        <v>1</v>
      </c>
      <c r="I2233" s="41" t="str">
        <f>VLOOKUP(A2233,'Medical Examinations'!A2233:J4567,10,FALSE)</f>
        <v>No</v>
      </c>
      <c r="J2233" s="41" t="str">
        <f>VLOOKUP(A2233,'Medical Examinations'!A2233:J4567,3,FALSE)</f>
        <v>Underweight</v>
      </c>
      <c r="K2233" s="41" t="str">
        <f>VLOOKUP(A2233,'Medical Examinations'!A2233:J4567,5,FALSE)</f>
        <v>Normal</v>
      </c>
      <c r="L2233" s="42">
        <f>VLOOKUP(Healthcare!A2233,'Hospitalisation Details'!A2233:L4575,6,FALSE)</f>
        <v>35769</v>
      </c>
      <c r="M2233" s="43">
        <f>VLOOKUP(A2233,'Hospitalisation Details'!A2233:L4575,9,FALSE)</f>
        <v>1422</v>
      </c>
      <c r="N2233" s="40" t="str">
        <f>VLOOKUP(Healthcare!A2233,'Hospitalisation Details'!A2233:L4575,10,FALSE)</f>
        <v>tier - 2</v>
      </c>
      <c r="O2233" s="41" t="str">
        <f>VLOOKUP(A2233,'Hospitalisation Details'!A2232:L4575,11,FALSE)</f>
        <v>tier - 2</v>
      </c>
      <c r="P2233" s="41" t="str">
        <f>VLOOKUP(A2233,'Hospitalisation Details'!A2232:L4575,12)</f>
        <v>R1013</v>
      </c>
      <c r="Q2233" s="44">
        <f ca="1">VLOOKUP(A2233,'Hospitalisation Details'!A2232:L4575,7,FALSE)</f>
        <v>28</v>
      </c>
    </row>
    <row r="2234" spans="1:17" ht="15.5" x14ac:dyDescent="0.35">
      <c r="A2234" s="29" t="s">
        <v>121</v>
      </c>
      <c r="B2234" s="30" t="str">
        <f>VLOOKUP(A2234,'Customer Names'!A2234:E4568,3,FALSE)</f>
        <v>Borden</v>
      </c>
      <c r="C2234" s="31">
        <f>VLOOKUP(A2234,'Medical Examinations'!A2234:J4568,2,FALSE)</f>
        <v>20.58</v>
      </c>
      <c r="D2234" s="30">
        <f>VLOOKUP(A2234,'Medical Examinations'!A2234:J4568,4,FALSE)</f>
        <v>5.64</v>
      </c>
      <c r="E2234" s="32" t="str">
        <f>VLOOKUP(A2234,'Medical Examinations'!A2234:J4568,6,FALSE)</f>
        <v>Yes</v>
      </c>
      <c r="F2234" s="33" t="str">
        <f>VLOOKUP(A2234,'Medical Examinations'!A2234:J4568,7,FALSE)</f>
        <v>No</v>
      </c>
      <c r="G2234" s="33" t="str">
        <f>VLOOKUP(A2234,'Medical Examinations'!A2234:J4568,8,FALSE)</f>
        <v>No</v>
      </c>
      <c r="H2234" s="33">
        <f>VLOOKUP(A2234,'Medical Examinations'!A2234:J4568,9,FALSE)</f>
        <v>0</v>
      </c>
      <c r="I2234" s="33" t="str">
        <f>VLOOKUP(A2234,'Medical Examinations'!A2234:J4568,10,FALSE)</f>
        <v>No</v>
      </c>
      <c r="J2234" s="33" t="str">
        <f>VLOOKUP(A2234,'Medical Examinations'!A2234:J4568,3,FALSE)</f>
        <v>Normal weight</v>
      </c>
      <c r="K2234" s="33" t="str">
        <f>VLOOKUP(A2234,'Medical Examinations'!A2234:J4568,5,FALSE)</f>
        <v>Normal</v>
      </c>
      <c r="L2234" s="34">
        <f>VLOOKUP(Healthcare!A2234,'Hospitalisation Details'!A2234:L4576,6,FALSE)</f>
        <v>37126</v>
      </c>
      <c r="M2234" s="35">
        <f>VLOOKUP(A2234,'Hospitalisation Details'!A2234:L4576,9,FALSE)</f>
        <v>1421</v>
      </c>
      <c r="N2234" s="32" t="str">
        <f>VLOOKUP(Healthcare!A2234,'Hospitalisation Details'!A2234:L4576,10,FALSE)</f>
        <v>tier - 2</v>
      </c>
      <c r="O2234" s="33" t="str">
        <f>VLOOKUP(A2234,'Hospitalisation Details'!A2233:L4576,11,FALSE)</f>
        <v>tier - 2</v>
      </c>
      <c r="P2234" s="33" t="str">
        <f>VLOOKUP(A2234,'Hospitalisation Details'!A2233:L4576,12)</f>
        <v>R1013</v>
      </c>
      <c r="Q2234" s="36">
        <f ca="1">VLOOKUP(A2234,'Hospitalisation Details'!A2233:L4576,7,FALSE)</f>
        <v>25</v>
      </c>
    </row>
    <row r="2235" spans="1:17" ht="15.5" x14ac:dyDescent="0.35">
      <c r="A2235" s="37" t="s">
        <v>120</v>
      </c>
      <c r="B2235" s="38" t="str">
        <f>VLOOKUP(A2235,'Customer Names'!A2235:E4569,3,FALSE)</f>
        <v>McLean</v>
      </c>
      <c r="C2235" s="39">
        <f>VLOOKUP(A2235,'Medical Examinations'!A2235:J4569,2,FALSE)</f>
        <v>16.5</v>
      </c>
      <c r="D2235" s="38">
        <f>VLOOKUP(A2235,'Medical Examinations'!A2235:J4569,4,FALSE)</f>
        <v>4.1100000000000003</v>
      </c>
      <c r="E2235" s="40" t="str">
        <f>VLOOKUP(A2235,'Medical Examinations'!A2235:J4569,6,FALSE)</f>
        <v>Yes</v>
      </c>
      <c r="F2235" s="41" t="str">
        <f>VLOOKUP(A2235,'Medical Examinations'!A2235:J4569,7,FALSE)</f>
        <v>No</v>
      </c>
      <c r="G2235" s="41" t="str">
        <f>VLOOKUP(A2235,'Medical Examinations'!A2235:J4569,8,FALSE)</f>
        <v>No</v>
      </c>
      <c r="H2235" s="41">
        <f>VLOOKUP(A2235,'Medical Examinations'!A2235:J4569,9,FALSE)</f>
        <v>0</v>
      </c>
      <c r="I2235" s="41" t="str">
        <f>VLOOKUP(A2235,'Medical Examinations'!A2235:J4569,10,FALSE)</f>
        <v>No</v>
      </c>
      <c r="J2235" s="41" t="str">
        <f>VLOOKUP(A2235,'Medical Examinations'!A2235:J4569,3,FALSE)</f>
        <v>Underweight</v>
      </c>
      <c r="K2235" s="41" t="str">
        <f>VLOOKUP(A2235,'Medical Examinations'!A2235:J4569,5,FALSE)</f>
        <v>Normal</v>
      </c>
      <c r="L2235" s="42">
        <f>VLOOKUP(Healthcare!A2235,'Hospitalisation Details'!A2235:L4577,6,FALSE)</f>
        <v>35239</v>
      </c>
      <c r="M2235" s="43">
        <f>VLOOKUP(A2235,'Hospitalisation Details'!A2235:L4577,9,FALSE)</f>
        <v>1417</v>
      </c>
      <c r="N2235" s="40" t="str">
        <f>VLOOKUP(Healthcare!A2235,'Hospitalisation Details'!A2235:L4577,10,FALSE)</f>
        <v>tier - 2</v>
      </c>
      <c r="O2235" s="41" t="str">
        <f>VLOOKUP(A2235,'Hospitalisation Details'!A2234:L4577,11,FALSE)</f>
        <v>tier - 3</v>
      </c>
      <c r="P2235" s="41" t="str">
        <f>VLOOKUP(A2235,'Hospitalisation Details'!A2234:L4577,12)</f>
        <v>R1013</v>
      </c>
      <c r="Q2235" s="44">
        <f ca="1">VLOOKUP(A2235,'Hospitalisation Details'!A2234:L4577,7,FALSE)</f>
        <v>30</v>
      </c>
    </row>
    <row r="2236" spans="1:17" ht="15.5" x14ac:dyDescent="0.35">
      <c r="A2236" s="29" t="s">
        <v>119</v>
      </c>
      <c r="B2236" s="30" t="str">
        <f>VLOOKUP(A2236,'Customer Names'!A2236:E4570,3,FALSE)</f>
        <v>Regan</v>
      </c>
      <c r="C2236" s="31">
        <f>VLOOKUP(A2236,'Medical Examinations'!A2236:J4570,2,FALSE)</f>
        <v>15.41</v>
      </c>
      <c r="D2236" s="30">
        <f>VLOOKUP(A2236,'Medical Examinations'!A2236:J4570,4,FALSE)</f>
        <v>5.43</v>
      </c>
      <c r="E2236" s="32" t="str">
        <f>VLOOKUP(A2236,'Medical Examinations'!A2236:J4570,6,FALSE)</f>
        <v>Yes</v>
      </c>
      <c r="F2236" s="33" t="str">
        <f>VLOOKUP(A2236,'Medical Examinations'!A2236:J4570,7,FALSE)</f>
        <v>No</v>
      </c>
      <c r="G2236" s="33" t="str">
        <f>VLOOKUP(A2236,'Medical Examinations'!A2236:J4570,8,FALSE)</f>
        <v>Yes</v>
      </c>
      <c r="H2236" s="33">
        <f>VLOOKUP(A2236,'Medical Examinations'!A2236:J4570,9,FALSE)</f>
        <v>1</v>
      </c>
      <c r="I2236" s="33" t="str">
        <f>VLOOKUP(A2236,'Medical Examinations'!A2236:J4570,10,FALSE)</f>
        <v>No</v>
      </c>
      <c r="J2236" s="33" t="str">
        <f>VLOOKUP(A2236,'Medical Examinations'!A2236:J4570,3,FALSE)</f>
        <v>Underweight</v>
      </c>
      <c r="K2236" s="33" t="str">
        <f>VLOOKUP(A2236,'Medical Examinations'!A2236:J4570,5,FALSE)</f>
        <v>Normal</v>
      </c>
      <c r="L2236" s="34">
        <f>VLOOKUP(Healthcare!A2236,'Hospitalisation Details'!A2236:L4578,6,FALSE)</f>
        <v>35730</v>
      </c>
      <c r="M2236" s="35">
        <f>VLOOKUP(A2236,'Hospitalisation Details'!A2236:L4578,9,FALSE)</f>
        <v>1402</v>
      </c>
      <c r="N2236" s="32" t="str">
        <f>VLOOKUP(Healthcare!A2236,'Hospitalisation Details'!A2236:L4578,10,FALSE)</f>
        <v>tier - 2</v>
      </c>
      <c r="O2236" s="33" t="str">
        <f>VLOOKUP(A2236,'Hospitalisation Details'!A2235:L4578,11,FALSE)</f>
        <v>tier - 3</v>
      </c>
      <c r="P2236" s="33" t="str">
        <f>VLOOKUP(A2236,'Hospitalisation Details'!A2235:L4578,12)</f>
        <v>R1011</v>
      </c>
      <c r="Q2236" s="36">
        <f ca="1">VLOOKUP(A2236,'Hospitalisation Details'!A2235:L4578,7,FALSE)</f>
        <v>28</v>
      </c>
    </row>
    <row r="2237" spans="1:17" ht="15.5" x14ac:dyDescent="0.35">
      <c r="A2237" s="37" t="s">
        <v>118</v>
      </c>
      <c r="B2237" s="38" t="str">
        <f>VLOOKUP(A2237,'Customer Names'!A2237:E4571,3,FALSE)</f>
        <v>Koenis</v>
      </c>
      <c r="C2237" s="39">
        <f>VLOOKUP(A2237,'Medical Examinations'!A2237:J4571,2,FALSE)</f>
        <v>24.59</v>
      </c>
      <c r="D2237" s="38">
        <f>VLOOKUP(A2237,'Medical Examinations'!A2237:J4571,4,FALSE)</f>
        <v>4.38</v>
      </c>
      <c r="E2237" s="40" t="str">
        <f>VLOOKUP(A2237,'Medical Examinations'!A2237:J4571,6,FALSE)</f>
        <v>No</v>
      </c>
      <c r="F2237" s="41" t="str">
        <f>VLOOKUP(A2237,'Medical Examinations'!A2237:J4571,7,FALSE)</f>
        <v>No</v>
      </c>
      <c r="G2237" s="41" t="str">
        <f>VLOOKUP(A2237,'Medical Examinations'!A2237:J4571,8,FALSE)</f>
        <v>No</v>
      </c>
      <c r="H2237" s="41">
        <f>VLOOKUP(A2237,'Medical Examinations'!A2237:J4571,9,FALSE)</f>
        <v>1</v>
      </c>
      <c r="I2237" s="41" t="str">
        <f>VLOOKUP(A2237,'Medical Examinations'!A2237:J4571,10,FALSE)</f>
        <v>No</v>
      </c>
      <c r="J2237" s="41" t="str">
        <f>VLOOKUP(A2237,'Medical Examinations'!A2237:J4571,3,FALSE)</f>
        <v>Normal weight</v>
      </c>
      <c r="K2237" s="41" t="str">
        <f>VLOOKUP(A2237,'Medical Examinations'!A2237:J4571,5,FALSE)</f>
        <v>Normal</v>
      </c>
      <c r="L2237" s="42">
        <f>VLOOKUP(Healthcare!A2237,'Hospitalisation Details'!A2237:L4579,6,FALSE)</f>
        <v>36043</v>
      </c>
      <c r="M2237" s="43">
        <f>VLOOKUP(A2237,'Hospitalisation Details'!A2237:L4579,9,FALSE)</f>
        <v>1400.44</v>
      </c>
      <c r="N2237" s="40" t="str">
        <f>VLOOKUP(Healthcare!A2237,'Hospitalisation Details'!A2237:L4579,10,FALSE)</f>
        <v>tier - 2</v>
      </c>
      <c r="O2237" s="41" t="str">
        <f>VLOOKUP(A2237,'Hospitalisation Details'!A2236:L4579,11,FALSE)</f>
        <v>tier - 2</v>
      </c>
      <c r="P2237" s="41" t="str">
        <f>VLOOKUP(A2237,'Hospitalisation Details'!A2236:L4579,12)</f>
        <v>R1013</v>
      </c>
      <c r="Q2237" s="44">
        <f ca="1">VLOOKUP(A2237,'Hospitalisation Details'!A2236:L4579,7,FALSE)</f>
        <v>28</v>
      </c>
    </row>
    <row r="2238" spans="1:17" ht="15.5" x14ac:dyDescent="0.35">
      <c r="A2238" s="29" t="s">
        <v>117</v>
      </c>
      <c r="B2238" s="30" t="str">
        <f>VLOOKUP(A2238,'Customer Names'!A2238:E4572,3,FALSE)</f>
        <v>Kittaka</v>
      </c>
      <c r="C2238" s="31">
        <f>VLOOKUP(A2238,'Medical Examinations'!A2238:J4572,2,FALSE)</f>
        <v>33.33</v>
      </c>
      <c r="D2238" s="30">
        <f>VLOOKUP(A2238,'Medical Examinations'!A2238:J4572,4,FALSE)</f>
        <v>9.7899999999999991</v>
      </c>
      <c r="E2238" s="32" t="str">
        <f>VLOOKUP(A2238,'Medical Examinations'!A2238:J4572,6,FALSE)</f>
        <v>No</v>
      </c>
      <c r="F2238" s="33" t="str">
        <f>VLOOKUP(A2238,'Medical Examinations'!A2238:J4572,7,FALSE)</f>
        <v>No</v>
      </c>
      <c r="G2238" s="33" t="str">
        <f>VLOOKUP(A2238,'Medical Examinations'!A2238:J4572,8,FALSE)</f>
        <v>No</v>
      </c>
      <c r="H2238" s="33">
        <f>VLOOKUP(A2238,'Medical Examinations'!A2238:J4572,9,FALSE)</f>
        <v>0</v>
      </c>
      <c r="I2238" s="33" t="str">
        <f>VLOOKUP(A2238,'Medical Examinations'!A2238:J4572,10,FALSE)</f>
        <v>No</v>
      </c>
      <c r="J2238" s="33" t="str">
        <f>VLOOKUP(A2238,'Medical Examinations'!A2238:J4572,3,FALSE)</f>
        <v>Obesity</v>
      </c>
      <c r="K2238" s="33" t="str">
        <f>VLOOKUP(A2238,'Medical Examinations'!A2238:J4572,5,FALSE)</f>
        <v>Diabetese</v>
      </c>
      <c r="L2238" s="34">
        <f>VLOOKUP(Healthcare!A2238,'Hospitalisation Details'!A2238:L4580,6,FALSE)</f>
        <v>37612</v>
      </c>
      <c r="M2238" s="35">
        <f>VLOOKUP(A2238,'Hospitalisation Details'!A2238:L4580,9,FALSE)</f>
        <v>1391.53</v>
      </c>
      <c r="N2238" s="32" t="str">
        <f>VLOOKUP(Healthcare!A2238,'Hospitalisation Details'!A2238:L4580,10,FALSE)</f>
        <v>tier - 2</v>
      </c>
      <c r="O2238" s="33" t="str">
        <f>VLOOKUP(A2238,'Hospitalisation Details'!A2237:L4580,11,FALSE)</f>
        <v>tier - 1</v>
      </c>
      <c r="P2238" s="33" t="str">
        <f>VLOOKUP(A2238,'Hospitalisation Details'!A2237:L4580,12)</f>
        <v>R1013</v>
      </c>
      <c r="Q2238" s="36">
        <f ca="1">VLOOKUP(A2238,'Hospitalisation Details'!A2237:L4580,7,FALSE)</f>
        <v>23</v>
      </c>
    </row>
    <row r="2239" spans="1:17" ht="15.5" x14ac:dyDescent="0.35">
      <c r="A2239" s="37" t="s">
        <v>116</v>
      </c>
      <c r="B2239" s="38" t="str">
        <f>VLOOKUP(A2239,'Customer Names'!A2239:E4573,3,FALSE)</f>
        <v>Concannon</v>
      </c>
      <c r="C2239" s="39">
        <f>VLOOKUP(A2239,'Medical Examinations'!A2239:J4573,2,FALSE)</f>
        <v>18.5</v>
      </c>
      <c r="D2239" s="38">
        <f>VLOOKUP(A2239,'Medical Examinations'!A2239:J4573,4,FALSE)</f>
        <v>11.84</v>
      </c>
      <c r="E2239" s="40" t="str">
        <f>VLOOKUP(A2239,'Medical Examinations'!A2239:J4573,6,FALSE)</f>
        <v>No</v>
      </c>
      <c r="F2239" s="41" t="str">
        <f>VLOOKUP(A2239,'Medical Examinations'!A2239:J4573,7,FALSE)</f>
        <v>No</v>
      </c>
      <c r="G2239" s="41" t="str">
        <f>VLOOKUP(A2239,'Medical Examinations'!A2239:J4573,8,FALSE)</f>
        <v>No</v>
      </c>
      <c r="H2239" s="41">
        <f>VLOOKUP(A2239,'Medical Examinations'!A2239:J4573,9,FALSE)</f>
        <v>0</v>
      </c>
      <c r="I2239" s="41" t="str">
        <f>VLOOKUP(A2239,'Medical Examinations'!A2239:J4573,10,FALSE)</f>
        <v>No</v>
      </c>
      <c r="J2239" s="41" t="str">
        <f>VLOOKUP(A2239,'Medical Examinations'!A2239:J4573,3,FALSE)</f>
        <v>Normal weight</v>
      </c>
      <c r="K2239" s="41" t="str">
        <f>VLOOKUP(A2239,'Medical Examinations'!A2239:J4573,5,FALSE)</f>
        <v>Diabetese</v>
      </c>
      <c r="L2239" s="42">
        <f>VLOOKUP(Healthcare!A2239,'Hospitalisation Details'!A2239:L4581,6,FALSE)</f>
        <v>37574</v>
      </c>
      <c r="M2239" s="43">
        <f>VLOOKUP(A2239,'Hospitalisation Details'!A2239:L4581,9,FALSE)</f>
        <v>1390</v>
      </c>
      <c r="N2239" s="40" t="str">
        <f>VLOOKUP(Healthcare!A2239,'Hospitalisation Details'!A2239:L4581,10,FALSE)</f>
        <v>tier - 2</v>
      </c>
      <c r="O2239" s="41" t="str">
        <f>VLOOKUP(A2239,'Hospitalisation Details'!A2238:L4581,11,FALSE)</f>
        <v>tier - 2</v>
      </c>
      <c r="P2239" s="41" t="str">
        <f>VLOOKUP(A2239,'Hospitalisation Details'!A2238:L4581,12)</f>
        <v>R1013</v>
      </c>
      <c r="Q2239" s="44">
        <f ca="1">VLOOKUP(A2239,'Hospitalisation Details'!A2238:L4581,7,FALSE)</f>
        <v>23</v>
      </c>
    </row>
    <row r="2240" spans="1:17" ht="15.5" x14ac:dyDescent="0.35">
      <c r="A2240" s="29" t="s">
        <v>115</v>
      </c>
      <c r="B2240" s="30" t="str">
        <f>VLOOKUP(A2240,'Customer Names'!A2240:E4574,3,FALSE)</f>
        <v>Johnson</v>
      </c>
      <c r="C2240" s="31">
        <f>VLOOKUP(A2240,'Medical Examinations'!A2240:J4574,2,FALSE)</f>
        <v>18.579999999999998</v>
      </c>
      <c r="D2240" s="30">
        <f>VLOOKUP(A2240,'Medical Examinations'!A2240:J4574,4,FALSE)</f>
        <v>6.22</v>
      </c>
      <c r="E2240" s="32" t="str">
        <f>VLOOKUP(A2240,'Medical Examinations'!A2240:J4574,6,FALSE)</f>
        <v>No</v>
      </c>
      <c r="F2240" s="33" t="str">
        <f>VLOOKUP(A2240,'Medical Examinations'!A2240:J4574,7,FALSE)</f>
        <v>No</v>
      </c>
      <c r="G2240" s="33" t="str">
        <f>VLOOKUP(A2240,'Medical Examinations'!A2240:J4574,8,FALSE)</f>
        <v>No</v>
      </c>
      <c r="H2240" s="33">
        <f>VLOOKUP(A2240,'Medical Examinations'!A2240:J4574,9,FALSE)</f>
        <v>0</v>
      </c>
      <c r="I2240" s="33" t="str">
        <f>VLOOKUP(A2240,'Medical Examinations'!A2240:J4574,10,FALSE)</f>
        <v>No</v>
      </c>
      <c r="J2240" s="33" t="str">
        <f>VLOOKUP(A2240,'Medical Examinations'!A2240:J4574,3,FALSE)</f>
        <v>Normal weight</v>
      </c>
      <c r="K2240" s="33" t="str">
        <f>VLOOKUP(A2240,'Medical Examinations'!A2240:J4574,5,FALSE)</f>
        <v>Prediabetese</v>
      </c>
      <c r="L2240" s="34">
        <f>VLOOKUP(Healthcare!A2240,'Hospitalisation Details'!A2240:L4582,6,FALSE)</f>
        <v>36347</v>
      </c>
      <c r="M2240" s="35">
        <f>VLOOKUP(A2240,'Hospitalisation Details'!A2240:L4582,9,FALSE)</f>
        <v>1389</v>
      </c>
      <c r="N2240" s="32" t="str">
        <f>VLOOKUP(Healthcare!A2240,'Hospitalisation Details'!A2240:L4582,10,FALSE)</f>
        <v>tier - 2</v>
      </c>
      <c r="O2240" s="33" t="str">
        <f>VLOOKUP(A2240,'Hospitalisation Details'!A2239:L4582,11,FALSE)</f>
        <v>tier - 2</v>
      </c>
      <c r="P2240" s="33" t="str">
        <f>VLOOKUP(A2240,'Hospitalisation Details'!A2239:L4582,12)</f>
        <v>R1013</v>
      </c>
      <c r="Q2240" s="36">
        <f ca="1">VLOOKUP(A2240,'Hospitalisation Details'!A2239:L4582,7,FALSE)</f>
        <v>27</v>
      </c>
    </row>
    <row r="2241" spans="1:17" ht="15.5" x14ac:dyDescent="0.35">
      <c r="A2241" s="37" t="s">
        <v>114</v>
      </c>
      <c r="B2241" s="38" t="str">
        <f>VLOOKUP(A2241,'Customer Names'!A2241:E4575,3,FALSE)</f>
        <v>Schultz</v>
      </c>
      <c r="C2241" s="39">
        <f>VLOOKUP(A2241,'Medical Examinations'!A2241:J4575,2,FALSE)</f>
        <v>16.64</v>
      </c>
      <c r="D2241" s="38">
        <f>VLOOKUP(A2241,'Medical Examinations'!A2241:J4575,4,FALSE)</f>
        <v>10.01</v>
      </c>
      <c r="E2241" s="40" t="str">
        <f>VLOOKUP(A2241,'Medical Examinations'!A2241:J4575,6,FALSE)</f>
        <v>No</v>
      </c>
      <c r="F2241" s="41" t="str">
        <f>VLOOKUP(A2241,'Medical Examinations'!A2241:J4575,7,FALSE)</f>
        <v>No</v>
      </c>
      <c r="G2241" s="41" t="str">
        <f>VLOOKUP(A2241,'Medical Examinations'!A2241:J4575,8,FALSE)</f>
        <v>No</v>
      </c>
      <c r="H2241" s="41">
        <f>VLOOKUP(A2241,'Medical Examinations'!A2241:J4575,9,FALSE)</f>
        <v>0</v>
      </c>
      <c r="I2241" s="41" t="str">
        <f>VLOOKUP(A2241,'Medical Examinations'!A2241:J4575,10,FALSE)</f>
        <v>No</v>
      </c>
      <c r="J2241" s="41" t="str">
        <f>VLOOKUP(A2241,'Medical Examinations'!A2241:J4575,3,FALSE)</f>
        <v>Underweight</v>
      </c>
      <c r="K2241" s="41" t="str">
        <f>VLOOKUP(A2241,'Medical Examinations'!A2241:J4575,5,FALSE)</f>
        <v>Diabetese</v>
      </c>
      <c r="L2241" s="42">
        <f>VLOOKUP(Healthcare!A2241,'Hospitalisation Details'!A2241:L4583,6,FALSE)</f>
        <v>37483</v>
      </c>
      <c r="M2241" s="43">
        <f>VLOOKUP(A2241,'Hospitalisation Details'!A2241:L4583,9,FALSE)</f>
        <v>1382</v>
      </c>
      <c r="N2241" s="40" t="str">
        <f>VLOOKUP(Healthcare!A2241,'Hospitalisation Details'!A2241:L4583,10,FALSE)</f>
        <v>tier - 2</v>
      </c>
      <c r="O2241" s="41" t="str">
        <f>VLOOKUP(A2241,'Hospitalisation Details'!A2240:L4583,11,FALSE)</f>
        <v>tier - 1</v>
      </c>
      <c r="P2241" s="41" t="str">
        <f>VLOOKUP(A2241,'Hospitalisation Details'!A2240:L4583,12)</f>
        <v>R1013</v>
      </c>
      <c r="Q2241" s="44">
        <f ca="1">VLOOKUP(A2241,'Hospitalisation Details'!A2240:L4583,7,FALSE)</f>
        <v>24</v>
      </c>
    </row>
    <row r="2242" spans="1:17" ht="15.5" x14ac:dyDescent="0.35">
      <c r="A2242" s="29" t="s">
        <v>113</v>
      </c>
      <c r="B2242" s="30" t="str">
        <f>VLOOKUP(A2242,'Customer Names'!A2242:E4576,3,FALSE)</f>
        <v>Brannigan</v>
      </c>
      <c r="C2242" s="31">
        <f>VLOOKUP(A2242,'Medical Examinations'!A2242:J4576,2,FALSE)</f>
        <v>19.329999999999998</v>
      </c>
      <c r="D2242" s="30">
        <f>VLOOKUP(A2242,'Medical Examinations'!A2242:J4576,4,FALSE)</f>
        <v>4.32</v>
      </c>
      <c r="E2242" s="32" t="str">
        <f>VLOOKUP(A2242,'Medical Examinations'!A2242:J4576,6,FALSE)</f>
        <v>No</v>
      </c>
      <c r="F2242" s="33" t="str">
        <f>VLOOKUP(A2242,'Medical Examinations'!A2242:J4576,7,FALSE)</f>
        <v>No</v>
      </c>
      <c r="G2242" s="33" t="str">
        <f>VLOOKUP(A2242,'Medical Examinations'!A2242:J4576,8,FALSE)</f>
        <v>No</v>
      </c>
      <c r="H2242" s="33">
        <f>VLOOKUP(A2242,'Medical Examinations'!A2242:J4576,9,FALSE)</f>
        <v>1</v>
      </c>
      <c r="I2242" s="33" t="str">
        <f>VLOOKUP(A2242,'Medical Examinations'!A2242:J4576,10,FALSE)</f>
        <v>No</v>
      </c>
      <c r="J2242" s="33" t="str">
        <f>VLOOKUP(A2242,'Medical Examinations'!A2242:J4576,3,FALSE)</f>
        <v>Normal weight</v>
      </c>
      <c r="K2242" s="33" t="str">
        <f>VLOOKUP(A2242,'Medical Examinations'!A2242:J4576,5,FALSE)</f>
        <v>Normal</v>
      </c>
      <c r="L2242" s="34">
        <f>VLOOKUP(Healthcare!A2242,'Hospitalisation Details'!A2242:L4584,6,FALSE)</f>
        <v>36132</v>
      </c>
      <c r="M2242" s="35">
        <f>VLOOKUP(A2242,'Hospitalisation Details'!A2242:L4584,9,FALSE)</f>
        <v>1359</v>
      </c>
      <c r="N2242" s="32" t="str">
        <f>VLOOKUP(Healthcare!A2242,'Hospitalisation Details'!A2242:L4584,10,FALSE)</f>
        <v>tier - 2</v>
      </c>
      <c r="O2242" s="33" t="str">
        <f>VLOOKUP(A2242,'Hospitalisation Details'!A2241:L4584,11,FALSE)</f>
        <v>tier - 1</v>
      </c>
      <c r="P2242" s="33" t="str">
        <f>VLOOKUP(A2242,'Hospitalisation Details'!A2241:L4584,12)</f>
        <v>R1013</v>
      </c>
      <c r="Q2242" s="36">
        <f ca="1">VLOOKUP(A2242,'Hospitalisation Details'!A2241:L4584,7,FALSE)</f>
        <v>27</v>
      </c>
    </row>
    <row r="2243" spans="1:17" ht="15.5" x14ac:dyDescent="0.35">
      <c r="A2243" s="37" t="s">
        <v>112</v>
      </c>
      <c r="B2243" s="38" t="str">
        <f>VLOOKUP(A2243,'Customer Names'!A2243:E4577,3,FALSE)</f>
        <v>Cavallo</v>
      </c>
      <c r="C2243" s="39">
        <f>VLOOKUP(A2243,'Medical Examinations'!A2243:J4577,2,FALSE)</f>
        <v>21.26</v>
      </c>
      <c r="D2243" s="38">
        <f>VLOOKUP(A2243,'Medical Examinations'!A2243:J4577,4,FALSE)</f>
        <v>5.65</v>
      </c>
      <c r="E2243" s="40" t="str">
        <f>VLOOKUP(A2243,'Medical Examinations'!A2243:J4577,6,FALSE)</f>
        <v>Yes</v>
      </c>
      <c r="F2243" s="41" t="str">
        <f>VLOOKUP(A2243,'Medical Examinations'!A2243:J4577,7,FALSE)</f>
        <v>No</v>
      </c>
      <c r="G2243" s="41" t="str">
        <f>VLOOKUP(A2243,'Medical Examinations'!A2243:J4577,8,FALSE)</f>
        <v>Yes</v>
      </c>
      <c r="H2243" s="41">
        <f>VLOOKUP(A2243,'Medical Examinations'!A2243:J4577,9,FALSE)</f>
        <v>1</v>
      </c>
      <c r="I2243" s="41" t="str">
        <f>VLOOKUP(A2243,'Medical Examinations'!A2243:J4577,10,FALSE)</f>
        <v>No</v>
      </c>
      <c r="J2243" s="41" t="str">
        <f>VLOOKUP(A2243,'Medical Examinations'!A2243:J4577,3,FALSE)</f>
        <v>Normal weight</v>
      </c>
      <c r="K2243" s="41" t="str">
        <f>VLOOKUP(A2243,'Medical Examinations'!A2243:J4577,5,FALSE)</f>
        <v>Normal</v>
      </c>
      <c r="L2243" s="42">
        <f>VLOOKUP(Healthcare!A2243,'Hospitalisation Details'!A2243:L4585,6,FALSE)</f>
        <v>35741</v>
      </c>
      <c r="M2243" s="43">
        <f>VLOOKUP(A2243,'Hospitalisation Details'!A2243:L4585,9,FALSE)</f>
        <v>1341.16</v>
      </c>
      <c r="N2243" s="40" t="str">
        <f>VLOOKUP(Healthcare!A2243,'Hospitalisation Details'!A2243:L4585,10,FALSE)</f>
        <v>tier - 2</v>
      </c>
      <c r="O2243" s="41" t="str">
        <f>VLOOKUP(A2243,'Hospitalisation Details'!A2242:L4585,11,FALSE)</f>
        <v>tier - 2</v>
      </c>
      <c r="P2243" s="41" t="str">
        <f>VLOOKUP(A2243,'Hospitalisation Details'!A2242:L4585,12)</f>
        <v>R1012</v>
      </c>
      <c r="Q2243" s="44">
        <f ca="1">VLOOKUP(A2243,'Hospitalisation Details'!A2242:L4585,7,FALSE)</f>
        <v>28</v>
      </c>
    </row>
    <row r="2244" spans="1:17" ht="15.5" x14ac:dyDescent="0.35">
      <c r="A2244" s="29" t="s">
        <v>111</v>
      </c>
      <c r="B2244" s="30" t="str">
        <f>VLOOKUP(A2244,'Customer Names'!A2244:E4578,3,FALSE)</f>
        <v>Chang</v>
      </c>
      <c r="C2244" s="31">
        <f>VLOOKUP(A2244,'Medical Examinations'!A2244:J4578,2,FALSE)</f>
        <v>15.6</v>
      </c>
      <c r="D2244" s="30">
        <f>VLOOKUP(A2244,'Medical Examinations'!A2244:J4578,4,FALSE)</f>
        <v>4.12</v>
      </c>
      <c r="E2244" s="32" t="str">
        <f>VLOOKUP(A2244,'Medical Examinations'!A2244:J4578,6,FALSE)</f>
        <v>Yes</v>
      </c>
      <c r="F2244" s="33" t="str">
        <f>VLOOKUP(A2244,'Medical Examinations'!A2244:J4578,7,FALSE)</f>
        <v>No</v>
      </c>
      <c r="G2244" s="33" t="str">
        <f>VLOOKUP(A2244,'Medical Examinations'!A2244:J4578,8,FALSE)</f>
        <v>No</v>
      </c>
      <c r="H2244" s="33">
        <f>VLOOKUP(A2244,'Medical Examinations'!A2244:J4578,9,FALSE)</f>
        <v>1</v>
      </c>
      <c r="I2244" s="33" t="str">
        <f>VLOOKUP(A2244,'Medical Examinations'!A2244:J4578,10,FALSE)</f>
        <v>No</v>
      </c>
      <c r="J2244" s="33" t="str">
        <f>VLOOKUP(A2244,'Medical Examinations'!A2244:J4578,3,FALSE)</f>
        <v>Underweight</v>
      </c>
      <c r="K2244" s="33" t="str">
        <f>VLOOKUP(A2244,'Medical Examinations'!A2244:J4578,5,FALSE)</f>
        <v>Normal</v>
      </c>
      <c r="L2244" s="34">
        <f>VLOOKUP(Healthcare!A2244,'Hospitalisation Details'!A2244:L4586,6,FALSE)</f>
        <v>34910</v>
      </c>
      <c r="M2244" s="35">
        <f>VLOOKUP(A2244,'Hospitalisation Details'!A2244:L4586,9,FALSE)</f>
        <v>1338</v>
      </c>
      <c r="N2244" s="32" t="str">
        <f>VLOOKUP(Healthcare!A2244,'Hospitalisation Details'!A2244:L4586,10,FALSE)</f>
        <v>tier - 2</v>
      </c>
      <c r="O2244" s="33" t="str">
        <f>VLOOKUP(A2244,'Hospitalisation Details'!A2243:L4586,11,FALSE)</f>
        <v>tier - 3</v>
      </c>
      <c r="P2244" s="33" t="str">
        <f>VLOOKUP(A2244,'Hospitalisation Details'!A2243:L4586,12)</f>
        <v>R1012</v>
      </c>
      <c r="Q2244" s="36">
        <f ca="1">VLOOKUP(A2244,'Hospitalisation Details'!A2243:L4586,7,FALSE)</f>
        <v>31</v>
      </c>
    </row>
    <row r="2245" spans="1:17" ht="15.5" x14ac:dyDescent="0.35">
      <c r="A2245" s="37" t="s">
        <v>110</v>
      </c>
      <c r="B2245" s="38" t="str">
        <f>VLOOKUP(A2245,'Customer Names'!A2245:E4579,3,FALSE)</f>
        <v>Axelrod</v>
      </c>
      <c r="C2245" s="39">
        <f>VLOOKUP(A2245,'Medical Examinations'!A2245:J4579,2,FALSE)</f>
        <v>24.39</v>
      </c>
      <c r="D2245" s="38">
        <f>VLOOKUP(A2245,'Medical Examinations'!A2245:J4579,4,FALSE)</f>
        <v>6.24</v>
      </c>
      <c r="E2245" s="40" t="str">
        <f>VLOOKUP(A2245,'Medical Examinations'!A2245:J4579,6,FALSE)</f>
        <v>No</v>
      </c>
      <c r="F2245" s="41" t="str">
        <f>VLOOKUP(A2245,'Medical Examinations'!A2245:J4579,7,FALSE)</f>
        <v>No</v>
      </c>
      <c r="G2245" s="41" t="str">
        <f>VLOOKUP(A2245,'Medical Examinations'!A2245:J4579,8,FALSE)</f>
        <v>No</v>
      </c>
      <c r="H2245" s="41">
        <f>VLOOKUP(A2245,'Medical Examinations'!A2245:J4579,9,FALSE)</f>
        <v>1</v>
      </c>
      <c r="I2245" s="41" t="str">
        <f>VLOOKUP(A2245,'Medical Examinations'!A2245:J4579,10,FALSE)</f>
        <v>No</v>
      </c>
      <c r="J2245" s="41" t="str">
        <f>VLOOKUP(A2245,'Medical Examinations'!A2245:J4579,3,FALSE)</f>
        <v>Normal weight</v>
      </c>
      <c r="K2245" s="41" t="str">
        <f>VLOOKUP(A2245,'Medical Examinations'!A2245:J4579,5,FALSE)</f>
        <v>Prediabetese</v>
      </c>
      <c r="L2245" s="42">
        <f>VLOOKUP(Healthcare!A2245,'Hospitalisation Details'!A2245:L4587,6,FALSE)</f>
        <v>35988</v>
      </c>
      <c r="M2245" s="43">
        <f>VLOOKUP(A2245,'Hospitalisation Details'!A2245:L4587,9,FALSE)</f>
        <v>1332.61</v>
      </c>
      <c r="N2245" s="40" t="str">
        <f>VLOOKUP(Healthcare!A2245,'Hospitalisation Details'!A2245:L4587,10,FALSE)</f>
        <v>tier - 2</v>
      </c>
      <c r="O2245" s="41" t="str">
        <f>VLOOKUP(A2245,'Hospitalisation Details'!A2244:L4587,11,FALSE)</f>
        <v>tier - 3</v>
      </c>
      <c r="P2245" s="41" t="str">
        <f>VLOOKUP(A2245,'Hospitalisation Details'!A2244:L4587,12)</f>
        <v>R1013</v>
      </c>
      <c r="Q2245" s="44">
        <f ca="1">VLOOKUP(A2245,'Hospitalisation Details'!A2244:L4587,7,FALSE)</f>
        <v>28</v>
      </c>
    </row>
    <row r="2246" spans="1:17" ht="15.5" x14ac:dyDescent="0.35">
      <c r="A2246" s="29" t="s">
        <v>109</v>
      </c>
      <c r="B2246" s="30" t="str">
        <f>VLOOKUP(A2246,'Customer Names'!A2246:E4580,3,FALSE)</f>
        <v>Davenport</v>
      </c>
      <c r="C2246" s="31">
        <f>VLOOKUP(A2246,'Medical Examinations'!A2246:J4580,2,FALSE)</f>
        <v>24.75</v>
      </c>
      <c r="D2246" s="30">
        <f>VLOOKUP(A2246,'Medical Examinations'!A2246:J4580,4,FALSE)</f>
        <v>4.83</v>
      </c>
      <c r="E2246" s="32" t="str">
        <f>VLOOKUP(A2246,'Medical Examinations'!A2246:J4580,6,FALSE)</f>
        <v>No</v>
      </c>
      <c r="F2246" s="33" t="str">
        <f>VLOOKUP(A2246,'Medical Examinations'!A2246:J4580,7,FALSE)</f>
        <v>No</v>
      </c>
      <c r="G2246" s="33" t="str">
        <f>VLOOKUP(A2246,'Medical Examinations'!A2246:J4580,8,FALSE)</f>
        <v>No</v>
      </c>
      <c r="H2246" s="33">
        <f>VLOOKUP(A2246,'Medical Examinations'!A2246:J4580,9,FALSE)</f>
        <v>0</v>
      </c>
      <c r="I2246" s="33" t="str">
        <f>VLOOKUP(A2246,'Medical Examinations'!A2246:J4580,10,FALSE)</f>
        <v>No</v>
      </c>
      <c r="J2246" s="33" t="str">
        <f>VLOOKUP(A2246,'Medical Examinations'!A2246:J4580,3,FALSE)</f>
        <v>Normal weight</v>
      </c>
      <c r="K2246" s="33" t="str">
        <f>VLOOKUP(A2246,'Medical Examinations'!A2246:J4580,5,FALSE)</f>
        <v>Normal</v>
      </c>
      <c r="L2246" s="34">
        <f>VLOOKUP(Healthcare!A2246,'Hospitalisation Details'!A2246:L4588,6,FALSE)</f>
        <v>36447</v>
      </c>
      <c r="M2246" s="35">
        <f>VLOOKUP(A2246,'Hospitalisation Details'!A2246:L4588,9,FALSE)</f>
        <v>1329.17</v>
      </c>
      <c r="N2246" s="32" t="str">
        <f>VLOOKUP(Healthcare!A2246,'Hospitalisation Details'!A2246:L4588,10,FALSE)</f>
        <v>tier - 2</v>
      </c>
      <c r="O2246" s="33" t="str">
        <f>VLOOKUP(A2246,'Hospitalisation Details'!A2245:L4588,11,FALSE)</f>
        <v>tier - 3</v>
      </c>
      <c r="P2246" s="33" t="str">
        <f>VLOOKUP(A2246,'Hospitalisation Details'!A2245:L4588,12)</f>
        <v>R1013</v>
      </c>
      <c r="Q2246" s="36">
        <f ca="1">VLOOKUP(A2246,'Hospitalisation Details'!A2245:L4588,7,FALSE)</f>
        <v>26</v>
      </c>
    </row>
    <row r="2247" spans="1:17" ht="15.5" x14ac:dyDescent="0.35">
      <c r="A2247" s="37" t="s">
        <v>108</v>
      </c>
      <c r="B2247" s="38" t="str">
        <f>VLOOKUP(A2247,'Customer Names'!A2247:E4581,3,FALSE)</f>
        <v>Roberge</v>
      </c>
      <c r="C2247" s="39">
        <f>VLOOKUP(A2247,'Medical Examinations'!A2247:J4581,2,FALSE)</f>
        <v>20.88</v>
      </c>
      <c r="D2247" s="38">
        <f>VLOOKUP(A2247,'Medical Examinations'!A2247:J4581,4,FALSE)</f>
        <v>7.4</v>
      </c>
      <c r="E2247" s="40" t="str">
        <f>VLOOKUP(A2247,'Medical Examinations'!A2247:J4581,6,FALSE)</f>
        <v>No</v>
      </c>
      <c r="F2247" s="41" t="str">
        <f>VLOOKUP(A2247,'Medical Examinations'!A2247:J4581,7,FALSE)</f>
        <v>No</v>
      </c>
      <c r="G2247" s="41" t="str">
        <f>VLOOKUP(A2247,'Medical Examinations'!A2247:J4581,8,FALSE)</f>
        <v>No</v>
      </c>
      <c r="H2247" s="41">
        <f>VLOOKUP(A2247,'Medical Examinations'!A2247:J4581,9,FALSE)</f>
        <v>0</v>
      </c>
      <c r="I2247" s="41" t="str">
        <f>VLOOKUP(A2247,'Medical Examinations'!A2247:J4581,10,FALSE)</f>
        <v>No</v>
      </c>
      <c r="J2247" s="41" t="str">
        <f>VLOOKUP(A2247,'Medical Examinations'!A2247:J4581,3,FALSE)</f>
        <v>Normal weight</v>
      </c>
      <c r="K2247" s="41" t="str">
        <f>VLOOKUP(A2247,'Medical Examinations'!A2247:J4581,5,FALSE)</f>
        <v>Diabetese</v>
      </c>
      <c r="L2247" s="42">
        <f>VLOOKUP(Healthcare!A2247,'Hospitalisation Details'!A2247:L4589,6,FALSE)</f>
        <v>37542</v>
      </c>
      <c r="M2247" s="43">
        <f>VLOOKUP(A2247,'Hospitalisation Details'!A2247:L4589,9,FALSE)</f>
        <v>1315</v>
      </c>
      <c r="N2247" s="40" t="str">
        <f>VLOOKUP(Healthcare!A2247,'Hospitalisation Details'!A2247:L4589,10,FALSE)</f>
        <v>tier - 2</v>
      </c>
      <c r="O2247" s="41" t="str">
        <f>VLOOKUP(A2247,'Hospitalisation Details'!A2246:L4589,11,FALSE)</f>
        <v>tier - 2</v>
      </c>
      <c r="P2247" s="41" t="str">
        <f>VLOOKUP(A2247,'Hospitalisation Details'!A2246:L4589,12)</f>
        <v>R1013</v>
      </c>
      <c r="Q2247" s="44">
        <f ca="1">VLOOKUP(A2247,'Hospitalisation Details'!A2246:L4589,7,FALSE)</f>
        <v>23</v>
      </c>
    </row>
    <row r="2248" spans="1:17" ht="15.5" x14ac:dyDescent="0.35">
      <c r="A2248" s="29" t="s">
        <v>107</v>
      </c>
      <c r="B2248" s="30" t="str">
        <f>VLOOKUP(A2248,'Customer Names'!A2248:E4582,3,FALSE)</f>
        <v>Schmidt</v>
      </c>
      <c r="C2248" s="31">
        <f>VLOOKUP(A2248,'Medical Examinations'!A2248:J4582,2,FALSE)</f>
        <v>20.43</v>
      </c>
      <c r="D2248" s="30">
        <f>VLOOKUP(A2248,'Medical Examinations'!A2248:J4582,4,FALSE)</f>
        <v>4.54</v>
      </c>
      <c r="E2248" s="32" t="str">
        <f>VLOOKUP(A2248,'Medical Examinations'!A2248:J4582,6,FALSE)</f>
        <v>No</v>
      </c>
      <c r="F2248" s="33" t="str">
        <f>VLOOKUP(A2248,'Medical Examinations'!A2248:J4582,7,FALSE)</f>
        <v>No</v>
      </c>
      <c r="G2248" s="33" t="str">
        <f>VLOOKUP(A2248,'Medical Examinations'!A2248:J4582,8,FALSE)</f>
        <v>No</v>
      </c>
      <c r="H2248" s="33">
        <f>VLOOKUP(A2248,'Medical Examinations'!A2248:J4582,9,FALSE)</f>
        <v>0</v>
      </c>
      <c r="I2248" s="33" t="str">
        <f>VLOOKUP(A2248,'Medical Examinations'!A2248:J4582,10,FALSE)</f>
        <v>No</v>
      </c>
      <c r="J2248" s="33" t="str">
        <f>VLOOKUP(A2248,'Medical Examinations'!A2248:J4582,3,FALSE)</f>
        <v>Normal weight</v>
      </c>
      <c r="K2248" s="33" t="str">
        <f>VLOOKUP(A2248,'Medical Examinations'!A2248:J4582,5,FALSE)</f>
        <v>Normal</v>
      </c>
      <c r="L2248" s="34">
        <f>VLOOKUP(Healthcare!A2248,'Hospitalisation Details'!A2248:L4590,6,FALSE)</f>
        <v>36496</v>
      </c>
      <c r="M2248" s="35">
        <f>VLOOKUP(A2248,'Hospitalisation Details'!A2248:L4590,9,FALSE)</f>
        <v>1304</v>
      </c>
      <c r="N2248" s="32" t="str">
        <f>VLOOKUP(Healthcare!A2248,'Hospitalisation Details'!A2248:L4590,10,FALSE)</f>
        <v>tier - 2</v>
      </c>
      <c r="O2248" s="33" t="str">
        <f>VLOOKUP(A2248,'Hospitalisation Details'!A2247:L4590,11,FALSE)</f>
        <v>tier - 2</v>
      </c>
      <c r="P2248" s="33" t="str">
        <f>VLOOKUP(A2248,'Hospitalisation Details'!A2247:L4590,12)</f>
        <v>R1013</v>
      </c>
      <c r="Q2248" s="36">
        <f ca="1">VLOOKUP(A2248,'Hospitalisation Details'!A2247:L4590,7,FALSE)</f>
        <v>26</v>
      </c>
    </row>
    <row r="2249" spans="1:17" ht="15.5" x14ac:dyDescent="0.35">
      <c r="A2249" s="37" t="s">
        <v>106</v>
      </c>
      <c r="B2249" s="38" t="str">
        <f>VLOOKUP(A2249,'Customer Names'!A2249:E4583,3,FALSE)</f>
        <v>Kosters</v>
      </c>
      <c r="C2249" s="39">
        <f>VLOOKUP(A2249,'Medical Examinations'!A2249:J4583,2,FALSE)</f>
        <v>15.18</v>
      </c>
      <c r="D2249" s="38">
        <f>VLOOKUP(A2249,'Medical Examinations'!A2249:J4583,4,FALSE)</f>
        <v>11.11</v>
      </c>
      <c r="E2249" s="40" t="str">
        <f>VLOOKUP(A2249,'Medical Examinations'!A2249:J4583,6,FALSE)</f>
        <v>No</v>
      </c>
      <c r="F2249" s="41" t="str">
        <f>VLOOKUP(A2249,'Medical Examinations'!A2249:J4583,7,FALSE)</f>
        <v>No</v>
      </c>
      <c r="G2249" s="41" t="str">
        <f>VLOOKUP(A2249,'Medical Examinations'!A2249:J4583,8,FALSE)</f>
        <v>No</v>
      </c>
      <c r="H2249" s="41">
        <f>VLOOKUP(A2249,'Medical Examinations'!A2249:J4583,9,FALSE)</f>
        <v>0</v>
      </c>
      <c r="I2249" s="41" t="str">
        <f>VLOOKUP(A2249,'Medical Examinations'!A2249:J4583,10,FALSE)</f>
        <v>No</v>
      </c>
      <c r="J2249" s="41" t="str">
        <f>VLOOKUP(A2249,'Medical Examinations'!A2249:J4583,3,FALSE)</f>
        <v>Underweight</v>
      </c>
      <c r="K2249" s="41" t="str">
        <f>VLOOKUP(A2249,'Medical Examinations'!A2249:J4583,5,FALSE)</f>
        <v>Diabetese</v>
      </c>
      <c r="L2249" s="42">
        <f>VLOOKUP(Healthcare!A2249,'Hospitalisation Details'!A2249:L4591,6,FALSE)</f>
        <v>37600</v>
      </c>
      <c r="M2249" s="43">
        <f>VLOOKUP(A2249,'Hospitalisation Details'!A2249:L4591,9,FALSE)</f>
        <v>1304</v>
      </c>
      <c r="N2249" s="40" t="str">
        <f>VLOOKUP(Healthcare!A2249,'Hospitalisation Details'!A2249:L4591,10,FALSE)</f>
        <v>tier - 2</v>
      </c>
      <c r="O2249" s="41" t="str">
        <f>VLOOKUP(A2249,'Hospitalisation Details'!A2248:L4591,11,FALSE)</f>
        <v>tier - 2</v>
      </c>
      <c r="P2249" s="41" t="str">
        <f>VLOOKUP(A2249,'Hospitalisation Details'!A2248:L4591,12)</f>
        <v>R1012</v>
      </c>
      <c r="Q2249" s="44">
        <f ca="1">VLOOKUP(A2249,'Hospitalisation Details'!A2248:L4591,7,FALSE)</f>
        <v>23</v>
      </c>
    </row>
    <row r="2250" spans="1:17" ht="15.5" x14ac:dyDescent="0.35">
      <c r="A2250" s="29" t="s">
        <v>105</v>
      </c>
      <c r="B2250" s="30" t="str">
        <f>VLOOKUP(A2250,'Customer Names'!A2250:E4584,3,FALSE)</f>
        <v>Dykes</v>
      </c>
      <c r="C2250" s="31">
        <f>VLOOKUP(A2250,'Medical Examinations'!A2250:J4584,2,FALSE)</f>
        <v>15.12</v>
      </c>
      <c r="D2250" s="30">
        <f>VLOOKUP(A2250,'Medical Examinations'!A2250:J4584,4,FALSE)</f>
        <v>4.03</v>
      </c>
      <c r="E2250" s="32" t="str">
        <f>VLOOKUP(A2250,'Medical Examinations'!A2250:J4584,6,FALSE)</f>
        <v>Yes</v>
      </c>
      <c r="F2250" s="33" t="str">
        <f>VLOOKUP(A2250,'Medical Examinations'!A2250:J4584,7,FALSE)</f>
        <v>No</v>
      </c>
      <c r="G2250" s="33" t="str">
        <f>VLOOKUP(A2250,'Medical Examinations'!A2250:J4584,8,FALSE)</f>
        <v>No</v>
      </c>
      <c r="H2250" s="33">
        <f>VLOOKUP(A2250,'Medical Examinations'!A2250:J4584,9,FALSE)</f>
        <v>0</v>
      </c>
      <c r="I2250" s="33" t="str">
        <f>VLOOKUP(A2250,'Medical Examinations'!A2250:J4584,10,FALSE)</f>
        <v>No</v>
      </c>
      <c r="J2250" s="33" t="str">
        <f>VLOOKUP(A2250,'Medical Examinations'!A2250:J4584,3,FALSE)</f>
        <v>Underweight</v>
      </c>
      <c r="K2250" s="33" t="str">
        <f>VLOOKUP(A2250,'Medical Examinations'!A2250:J4584,5,FALSE)</f>
        <v>Normal</v>
      </c>
      <c r="L2250" s="34">
        <f>VLOOKUP(Healthcare!A2250,'Hospitalisation Details'!A2250:L4592,6,FALSE)</f>
        <v>37224</v>
      </c>
      <c r="M2250" s="35">
        <f>VLOOKUP(A2250,'Hospitalisation Details'!A2250:L4592,9,FALSE)</f>
        <v>1293</v>
      </c>
      <c r="N2250" s="32" t="str">
        <f>VLOOKUP(Healthcare!A2250,'Hospitalisation Details'!A2250:L4592,10,FALSE)</f>
        <v>tier - 2</v>
      </c>
      <c r="O2250" s="33" t="str">
        <f>VLOOKUP(A2250,'Hospitalisation Details'!A2249:L4592,11,FALSE)</f>
        <v>tier - 3</v>
      </c>
      <c r="P2250" s="33" t="str">
        <f>VLOOKUP(A2250,'Hospitalisation Details'!A2249:L4592,12)</f>
        <v>R1012</v>
      </c>
      <c r="Q2250" s="36">
        <f ca="1">VLOOKUP(A2250,'Hospitalisation Details'!A2249:L4592,7,FALSE)</f>
        <v>24</v>
      </c>
    </row>
    <row r="2251" spans="1:17" ht="15.5" x14ac:dyDescent="0.35">
      <c r="A2251" s="37" t="s">
        <v>104</v>
      </c>
      <c r="B2251" s="38" t="str">
        <f>VLOOKUP(A2251,'Customer Names'!A2251:E4585,3,FALSE)</f>
        <v>Velan</v>
      </c>
      <c r="C2251" s="39">
        <f>VLOOKUP(A2251,'Medical Examinations'!A2251:J4585,2,FALSE)</f>
        <v>23.88</v>
      </c>
      <c r="D2251" s="38">
        <f>VLOOKUP(A2251,'Medical Examinations'!A2251:J4585,4,FALSE)</f>
        <v>4.51</v>
      </c>
      <c r="E2251" s="40" t="str">
        <f>VLOOKUP(A2251,'Medical Examinations'!A2251:J4585,6,FALSE)</f>
        <v>No</v>
      </c>
      <c r="F2251" s="41" t="str">
        <f>VLOOKUP(A2251,'Medical Examinations'!A2251:J4585,7,FALSE)</f>
        <v>No</v>
      </c>
      <c r="G2251" s="41" t="str">
        <f>VLOOKUP(A2251,'Medical Examinations'!A2251:J4585,8,FALSE)</f>
        <v>No</v>
      </c>
      <c r="H2251" s="41">
        <f>VLOOKUP(A2251,'Medical Examinations'!A2251:J4585,9,FALSE)</f>
        <v>1</v>
      </c>
      <c r="I2251" s="41" t="str">
        <f>VLOOKUP(A2251,'Medical Examinations'!A2251:J4585,10,FALSE)</f>
        <v>No</v>
      </c>
      <c r="J2251" s="41" t="str">
        <f>VLOOKUP(A2251,'Medical Examinations'!A2251:J4585,3,FALSE)</f>
        <v>Normal weight</v>
      </c>
      <c r="K2251" s="41" t="str">
        <f>VLOOKUP(A2251,'Medical Examinations'!A2251:J4585,5,FALSE)</f>
        <v>Normal</v>
      </c>
      <c r="L2251" s="42">
        <f>VLOOKUP(Healthcare!A2251,'Hospitalisation Details'!A2251:L4593,6,FALSE)</f>
        <v>35950</v>
      </c>
      <c r="M2251" s="43">
        <f>VLOOKUP(A2251,'Hospitalisation Details'!A2251:L4593,9,FALSE)</f>
        <v>1290.93</v>
      </c>
      <c r="N2251" s="40" t="str">
        <f>VLOOKUP(Healthcare!A2251,'Hospitalisation Details'!A2251:L4593,10,FALSE)</f>
        <v>tier - 2</v>
      </c>
      <c r="O2251" s="41" t="str">
        <f>VLOOKUP(A2251,'Hospitalisation Details'!A2250:L4593,11,FALSE)</f>
        <v>tier - 2</v>
      </c>
      <c r="P2251" s="41" t="str">
        <f>VLOOKUP(A2251,'Hospitalisation Details'!A2250:L4593,12)</f>
        <v>R1013</v>
      </c>
      <c r="Q2251" s="44">
        <f ca="1">VLOOKUP(A2251,'Hospitalisation Details'!A2250:L4593,7,FALSE)</f>
        <v>28</v>
      </c>
    </row>
    <row r="2252" spans="1:17" ht="15.5" x14ac:dyDescent="0.35">
      <c r="A2252" s="29" t="s">
        <v>103</v>
      </c>
      <c r="B2252" s="30" t="str">
        <f>VLOOKUP(A2252,'Customer Names'!A2252:E4586,3,FALSE)</f>
        <v>Goolik</v>
      </c>
      <c r="C2252" s="31">
        <f>VLOOKUP(A2252,'Medical Examinations'!A2252:J4586,2,FALSE)</f>
        <v>16.13</v>
      </c>
      <c r="D2252" s="30">
        <f>VLOOKUP(A2252,'Medical Examinations'!A2252:J4586,4,FALSE)</f>
        <v>5.56</v>
      </c>
      <c r="E2252" s="32" t="str">
        <f>VLOOKUP(A2252,'Medical Examinations'!A2252:J4586,6,FALSE)</f>
        <v>No</v>
      </c>
      <c r="F2252" s="33" t="str">
        <f>VLOOKUP(A2252,'Medical Examinations'!A2252:J4586,7,FALSE)</f>
        <v>Yes</v>
      </c>
      <c r="G2252" s="33" t="str">
        <f>VLOOKUP(A2252,'Medical Examinations'!A2252:J4586,8,FALSE)</f>
        <v>No</v>
      </c>
      <c r="H2252" s="33">
        <f>VLOOKUP(A2252,'Medical Examinations'!A2252:J4586,9,FALSE)</f>
        <v>1</v>
      </c>
      <c r="I2252" s="33" t="str">
        <f>VLOOKUP(A2252,'Medical Examinations'!A2252:J4586,10,FALSE)</f>
        <v>No</v>
      </c>
      <c r="J2252" s="33" t="str">
        <f>VLOOKUP(A2252,'Medical Examinations'!A2252:J4586,3,FALSE)</f>
        <v>Underweight</v>
      </c>
      <c r="K2252" s="33" t="str">
        <f>VLOOKUP(A2252,'Medical Examinations'!A2252:J4586,5,FALSE)</f>
        <v>Normal</v>
      </c>
      <c r="L2252" s="34">
        <f>VLOOKUP(Healthcare!A2252,'Hospitalisation Details'!A2252:L4594,6,FALSE)</f>
        <v>36703</v>
      </c>
      <c r="M2252" s="35">
        <f>VLOOKUP(A2252,'Hospitalisation Details'!A2252:L4594,9,FALSE)</f>
        <v>1286</v>
      </c>
      <c r="N2252" s="32" t="str">
        <f>VLOOKUP(Healthcare!A2252,'Hospitalisation Details'!A2252:L4594,10,FALSE)</f>
        <v>tier - 2</v>
      </c>
      <c r="O2252" s="33" t="str">
        <f>VLOOKUP(A2252,'Hospitalisation Details'!A2251:L4594,11,FALSE)</f>
        <v>tier - 2</v>
      </c>
      <c r="P2252" s="33" t="str">
        <f>VLOOKUP(A2252,'Hospitalisation Details'!A2251:L4594,12)</f>
        <v>R1013</v>
      </c>
      <c r="Q2252" s="36">
        <f ca="1">VLOOKUP(A2252,'Hospitalisation Details'!A2251:L4594,7,FALSE)</f>
        <v>26</v>
      </c>
    </row>
    <row r="2253" spans="1:17" ht="15.5" x14ac:dyDescent="0.35">
      <c r="A2253" s="37" t="s">
        <v>102</v>
      </c>
      <c r="B2253" s="38" t="str">
        <f>VLOOKUP(A2253,'Customer Names'!A2253:E4587,3,FALSE)</f>
        <v>Bain</v>
      </c>
      <c r="C2253" s="39">
        <f>VLOOKUP(A2253,'Medical Examinations'!A2253:J4587,2,FALSE)</f>
        <v>24.09</v>
      </c>
      <c r="D2253" s="38">
        <f>VLOOKUP(A2253,'Medical Examinations'!A2253:J4587,4,FALSE)</f>
        <v>4.0999999999999996</v>
      </c>
      <c r="E2253" s="40" t="str">
        <f>VLOOKUP(A2253,'Medical Examinations'!A2253:J4587,6,FALSE)</f>
        <v>No</v>
      </c>
      <c r="F2253" s="41" t="str">
        <f>VLOOKUP(A2253,'Medical Examinations'!A2253:J4587,7,FALSE)</f>
        <v>Yes</v>
      </c>
      <c r="G2253" s="41" t="str">
        <f>VLOOKUP(A2253,'Medical Examinations'!A2253:J4587,8,FALSE)</f>
        <v>No</v>
      </c>
      <c r="H2253" s="41">
        <f>VLOOKUP(A2253,'Medical Examinations'!A2253:J4587,9,FALSE)</f>
        <v>1</v>
      </c>
      <c r="I2253" s="41" t="str">
        <f>VLOOKUP(A2253,'Medical Examinations'!A2253:J4587,10,FALSE)</f>
        <v>No</v>
      </c>
      <c r="J2253" s="41" t="str">
        <f>VLOOKUP(A2253,'Medical Examinations'!A2253:J4587,3,FALSE)</f>
        <v>Normal weight</v>
      </c>
      <c r="K2253" s="41" t="str">
        <f>VLOOKUP(A2253,'Medical Examinations'!A2253:J4587,5,FALSE)</f>
        <v>Normal</v>
      </c>
      <c r="L2253" s="42">
        <f>VLOOKUP(Healthcare!A2253,'Hospitalisation Details'!A2253:L4595,6,FALSE)</f>
        <v>38196</v>
      </c>
      <c r="M2253" s="43">
        <f>VLOOKUP(A2253,'Hospitalisation Details'!A2253:L4595,9,FALSE)</f>
        <v>1285</v>
      </c>
      <c r="N2253" s="40" t="str">
        <f>VLOOKUP(Healthcare!A2253,'Hospitalisation Details'!A2253:L4595,10,FALSE)</f>
        <v>tier - 2</v>
      </c>
      <c r="O2253" s="41" t="str">
        <f>VLOOKUP(A2253,'Hospitalisation Details'!A2252:L4595,11,FALSE)</f>
        <v>tier - 3</v>
      </c>
      <c r="P2253" s="41" t="str">
        <f>VLOOKUP(A2253,'Hospitalisation Details'!A2252:L4595,12)</f>
        <v>R1013</v>
      </c>
      <c r="Q2253" s="44">
        <f ca="1">VLOOKUP(A2253,'Hospitalisation Details'!A2252:L4595,7,FALSE)</f>
        <v>22</v>
      </c>
    </row>
    <row r="2254" spans="1:17" ht="15.5" x14ac:dyDescent="0.35">
      <c r="A2254" s="29" t="s">
        <v>101</v>
      </c>
      <c r="B2254" s="30" t="str">
        <f>VLOOKUP(A2254,'Customer Names'!A2254:E4588,3,FALSE)</f>
        <v>Wieck</v>
      </c>
      <c r="C2254" s="31">
        <f>VLOOKUP(A2254,'Medical Examinations'!A2254:J4588,2,FALSE)</f>
        <v>19.43</v>
      </c>
      <c r="D2254" s="30">
        <f>VLOOKUP(A2254,'Medical Examinations'!A2254:J4588,4,FALSE)</f>
        <v>5.85</v>
      </c>
      <c r="E2254" s="32" t="str">
        <f>VLOOKUP(A2254,'Medical Examinations'!A2254:J4588,6,FALSE)</f>
        <v>No</v>
      </c>
      <c r="F2254" s="33" t="str">
        <f>VLOOKUP(A2254,'Medical Examinations'!A2254:J4588,7,FALSE)</f>
        <v>Yes</v>
      </c>
      <c r="G2254" s="33" t="str">
        <f>VLOOKUP(A2254,'Medical Examinations'!A2254:J4588,8,FALSE)</f>
        <v>No</v>
      </c>
      <c r="H2254" s="33">
        <f>VLOOKUP(A2254,'Medical Examinations'!A2254:J4588,9,FALSE)</f>
        <v>1</v>
      </c>
      <c r="I2254" s="33" t="str">
        <f>VLOOKUP(A2254,'Medical Examinations'!A2254:J4588,10,FALSE)</f>
        <v>No</v>
      </c>
      <c r="J2254" s="33" t="str">
        <f>VLOOKUP(A2254,'Medical Examinations'!A2254:J4588,3,FALSE)</f>
        <v>Normal weight</v>
      </c>
      <c r="K2254" s="33" t="str">
        <f>VLOOKUP(A2254,'Medical Examinations'!A2254:J4588,5,FALSE)</f>
        <v>Prediabetese</v>
      </c>
      <c r="L2254" s="34">
        <f>VLOOKUP(Healthcare!A2254,'Hospitalisation Details'!A2254:L4596,6,FALSE)</f>
        <v>38260</v>
      </c>
      <c r="M2254" s="35">
        <f>VLOOKUP(A2254,'Hospitalisation Details'!A2254:L4596,9,FALSE)</f>
        <v>1283</v>
      </c>
      <c r="N2254" s="32" t="str">
        <f>VLOOKUP(Healthcare!A2254,'Hospitalisation Details'!A2254:L4596,10,FALSE)</f>
        <v>tier - 2</v>
      </c>
      <c r="O2254" s="33" t="str">
        <f>VLOOKUP(A2254,'Hospitalisation Details'!A2253:L4596,11,FALSE)</f>
        <v>tier - 1</v>
      </c>
      <c r="P2254" s="33" t="str">
        <f>VLOOKUP(A2254,'Hospitalisation Details'!A2253:L4596,12)</f>
        <v>R1013</v>
      </c>
      <c r="Q2254" s="36">
        <f ca="1">VLOOKUP(A2254,'Hospitalisation Details'!A2253:L4596,7,FALSE)</f>
        <v>21</v>
      </c>
    </row>
    <row r="2255" spans="1:17" ht="15.5" x14ac:dyDescent="0.35">
      <c r="A2255" s="37" t="s">
        <v>100</v>
      </c>
      <c r="B2255" s="38" t="str">
        <f>VLOOKUP(A2255,'Customer Names'!A2255:E4589,3,FALSE)</f>
        <v>Friel</v>
      </c>
      <c r="C2255" s="39">
        <f>VLOOKUP(A2255,'Medical Examinations'!A2255:J4589,2,FALSE)</f>
        <v>15.22</v>
      </c>
      <c r="D2255" s="38">
        <f>VLOOKUP(A2255,'Medical Examinations'!A2255:J4589,4,FALSE)</f>
        <v>4.92</v>
      </c>
      <c r="E2255" s="40" t="str">
        <f>VLOOKUP(A2255,'Medical Examinations'!A2255:J4589,6,FALSE)</f>
        <v>Yes</v>
      </c>
      <c r="F2255" s="41" t="str">
        <f>VLOOKUP(A2255,'Medical Examinations'!A2255:J4589,7,FALSE)</f>
        <v>No</v>
      </c>
      <c r="G2255" s="41" t="str">
        <f>VLOOKUP(A2255,'Medical Examinations'!A2255:J4589,8,FALSE)</f>
        <v>Yes</v>
      </c>
      <c r="H2255" s="41">
        <f>VLOOKUP(A2255,'Medical Examinations'!A2255:J4589,9,FALSE)</f>
        <v>1</v>
      </c>
      <c r="I2255" s="41" t="str">
        <f>VLOOKUP(A2255,'Medical Examinations'!A2255:J4589,10,FALSE)</f>
        <v>No</v>
      </c>
      <c r="J2255" s="41" t="str">
        <f>VLOOKUP(A2255,'Medical Examinations'!A2255:J4589,3,FALSE)</f>
        <v>Underweight</v>
      </c>
      <c r="K2255" s="41" t="str">
        <f>VLOOKUP(A2255,'Medical Examinations'!A2255:J4589,5,FALSE)</f>
        <v>Normal</v>
      </c>
      <c r="L2255" s="42">
        <f>VLOOKUP(Healthcare!A2255,'Hospitalisation Details'!A2255:L4597,6,FALSE)</f>
        <v>35729</v>
      </c>
      <c r="M2255" s="43">
        <f>VLOOKUP(A2255,'Hospitalisation Details'!A2255:L4597,9,FALSE)</f>
        <v>1276</v>
      </c>
      <c r="N2255" s="40" t="str">
        <f>VLOOKUP(Healthcare!A2255,'Hospitalisation Details'!A2255:L4597,10,FALSE)</f>
        <v>tier - 2</v>
      </c>
      <c r="O2255" s="41" t="str">
        <f>VLOOKUP(A2255,'Hospitalisation Details'!A2254:L4597,11,FALSE)</f>
        <v>tier - 2</v>
      </c>
      <c r="P2255" s="41" t="str">
        <f>VLOOKUP(A2255,'Hospitalisation Details'!A2254:L4597,12)</f>
        <v>R1012</v>
      </c>
      <c r="Q2255" s="44">
        <f ca="1">VLOOKUP(A2255,'Hospitalisation Details'!A2254:L4597,7,FALSE)</f>
        <v>28</v>
      </c>
    </row>
    <row r="2256" spans="1:17" ht="15.5" x14ac:dyDescent="0.35">
      <c r="A2256" s="29" t="s">
        <v>99</v>
      </c>
      <c r="B2256" s="30" t="str">
        <f>VLOOKUP(A2256,'Customer Names'!A2256:E4590,3,FALSE)</f>
        <v>Santandreu</v>
      </c>
      <c r="C2256" s="31">
        <f>VLOOKUP(A2256,'Medical Examinations'!A2256:J4590,2,FALSE)</f>
        <v>20.72</v>
      </c>
      <c r="D2256" s="30">
        <f>VLOOKUP(A2256,'Medical Examinations'!A2256:J4590,4,FALSE)</f>
        <v>9.4600000000000009</v>
      </c>
      <c r="E2256" s="32" t="str">
        <f>VLOOKUP(A2256,'Medical Examinations'!A2256:J4590,6,FALSE)</f>
        <v>No</v>
      </c>
      <c r="F2256" s="33" t="str">
        <f>VLOOKUP(A2256,'Medical Examinations'!A2256:J4590,7,FALSE)</f>
        <v>No</v>
      </c>
      <c r="G2256" s="33" t="str">
        <f>VLOOKUP(A2256,'Medical Examinations'!A2256:J4590,8,FALSE)</f>
        <v>No</v>
      </c>
      <c r="H2256" s="33">
        <f>VLOOKUP(A2256,'Medical Examinations'!A2256:J4590,9,FALSE)</f>
        <v>0</v>
      </c>
      <c r="I2256" s="33" t="str">
        <f>VLOOKUP(A2256,'Medical Examinations'!A2256:J4590,10,FALSE)</f>
        <v>No</v>
      </c>
      <c r="J2256" s="33" t="str">
        <f>VLOOKUP(A2256,'Medical Examinations'!A2256:J4590,3,FALSE)</f>
        <v>Normal weight</v>
      </c>
      <c r="K2256" s="33" t="str">
        <f>VLOOKUP(A2256,'Medical Examinations'!A2256:J4590,5,FALSE)</f>
        <v>Diabetese</v>
      </c>
      <c r="L2256" s="34">
        <f>VLOOKUP(Healthcare!A2256,'Hospitalisation Details'!A2256:L4598,6,FALSE)</f>
        <v>37594</v>
      </c>
      <c r="M2256" s="35">
        <f>VLOOKUP(A2256,'Hospitalisation Details'!A2256:L4598,9,FALSE)</f>
        <v>1267</v>
      </c>
      <c r="N2256" s="32" t="str">
        <f>VLOOKUP(Healthcare!A2256,'Hospitalisation Details'!A2256:L4598,10,FALSE)</f>
        <v>tier - 2</v>
      </c>
      <c r="O2256" s="33" t="str">
        <f>VLOOKUP(A2256,'Hospitalisation Details'!A2255:L4598,11,FALSE)</f>
        <v>tier - 1</v>
      </c>
      <c r="P2256" s="33" t="str">
        <f>VLOOKUP(A2256,'Hospitalisation Details'!A2255:L4598,12)</f>
        <v>R1013</v>
      </c>
      <c r="Q2256" s="36">
        <f ca="1">VLOOKUP(A2256,'Hospitalisation Details'!A2255:L4598,7,FALSE)</f>
        <v>23</v>
      </c>
    </row>
    <row r="2257" spans="1:17" ht="15.5" x14ac:dyDescent="0.35">
      <c r="A2257" s="37" t="s">
        <v>98</v>
      </c>
      <c r="B2257" s="38" t="str">
        <f>VLOOKUP(A2257,'Customer Names'!A2257:E4591,3,FALSE)</f>
        <v>Johnson</v>
      </c>
      <c r="C2257" s="39">
        <f>VLOOKUP(A2257,'Medical Examinations'!A2257:J4591,2,FALSE)</f>
        <v>35.4</v>
      </c>
      <c r="D2257" s="38">
        <f>VLOOKUP(A2257,'Medical Examinations'!A2257:J4591,4,FALSE)</f>
        <v>5.94</v>
      </c>
      <c r="E2257" s="40" t="str">
        <f>VLOOKUP(A2257,'Medical Examinations'!A2257:J4591,6,FALSE)</f>
        <v>No</v>
      </c>
      <c r="F2257" s="41" t="str">
        <f>VLOOKUP(A2257,'Medical Examinations'!A2257:J4591,7,FALSE)</f>
        <v>No</v>
      </c>
      <c r="G2257" s="41" t="str">
        <f>VLOOKUP(A2257,'Medical Examinations'!A2257:J4591,8,FALSE)</f>
        <v>Yes</v>
      </c>
      <c r="H2257" s="41">
        <f>VLOOKUP(A2257,'Medical Examinations'!A2257:J4591,9,FALSE)</f>
        <v>1</v>
      </c>
      <c r="I2257" s="41" t="str">
        <f>VLOOKUP(A2257,'Medical Examinations'!A2257:J4591,10,FALSE)</f>
        <v>No</v>
      </c>
      <c r="J2257" s="41" t="str">
        <f>VLOOKUP(A2257,'Medical Examinations'!A2257:J4591,3,FALSE)</f>
        <v>Obesity</v>
      </c>
      <c r="K2257" s="41" t="str">
        <f>VLOOKUP(A2257,'Medical Examinations'!A2257:J4591,5,FALSE)</f>
        <v>Prediabetese</v>
      </c>
      <c r="L2257" s="42">
        <f>VLOOKUP(Healthcare!A2257,'Hospitalisation Details'!A2257:L4599,6,FALSE)</f>
        <v>37946</v>
      </c>
      <c r="M2257" s="43">
        <f>VLOOKUP(A2257,'Hospitalisation Details'!A2257:L4599,9,FALSE)</f>
        <v>1263.25</v>
      </c>
      <c r="N2257" s="40" t="str">
        <f>VLOOKUP(Healthcare!A2257,'Hospitalisation Details'!A2257:L4599,10,FALSE)</f>
        <v>tier - 2</v>
      </c>
      <c r="O2257" s="41" t="str">
        <f>VLOOKUP(A2257,'Hospitalisation Details'!A2256:L4599,11,FALSE)</f>
        <v>tier - 3</v>
      </c>
      <c r="P2257" s="41" t="str">
        <f>VLOOKUP(A2257,'Hospitalisation Details'!A2256:L4599,12)</f>
        <v>R1011</v>
      </c>
      <c r="Q2257" s="44">
        <f ca="1">VLOOKUP(A2257,'Hospitalisation Details'!A2256:L4599,7,FALSE)</f>
        <v>22</v>
      </c>
    </row>
    <row r="2258" spans="1:17" ht="15.5" x14ac:dyDescent="0.35">
      <c r="A2258" s="29" t="s">
        <v>97</v>
      </c>
      <c r="B2258" s="30" t="str">
        <f>VLOOKUP(A2258,'Customer Names'!A2258:E4592,3,FALSE)</f>
        <v>Gerber</v>
      </c>
      <c r="C2258" s="31">
        <f>VLOOKUP(A2258,'Medical Examinations'!A2258:J4592,2,FALSE)</f>
        <v>34.4</v>
      </c>
      <c r="D2258" s="30">
        <f>VLOOKUP(A2258,'Medical Examinations'!A2258:J4592,4,FALSE)</f>
        <v>5.7</v>
      </c>
      <c r="E2258" s="32" t="str">
        <f>VLOOKUP(A2258,'Medical Examinations'!A2258:J4592,6,FALSE)</f>
        <v>No</v>
      </c>
      <c r="F2258" s="33" t="str">
        <f>VLOOKUP(A2258,'Medical Examinations'!A2258:J4592,7,FALSE)</f>
        <v>No</v>
      </c>
      <c r="G2258" s="33" t="str">
        <f>VLOOKUP(A2258,'Medical Examinations'!A2258:J4592,8,FALSE)</f>
        <v>Yes</v>
      </c>
      <c r="H2258" s="33">
        <f>VLOOKUP(A2258,'Medical Examinations'!A2258:J4592,9,FALSE)</f>
        <v>1</v>
      </c>
      <c r="I2258" s="33" t="str">
        <f>VLOOKUP(A2258,'Medical Examinations'!A2258:J4592,10,FALSE)</f>
        <v>No</v>
      </c>
      <c r="J2258" s="33" t="str">
        <f>VLOOKUP(A2258,'Medical Examinations'!A2258:J4592,3,FALSE)</f>
        <v>Obesity</v>
      </c>
      <c r="K2258" s="33" t="str">
        <f>VLOOKUP(A2258,'Medical Examinations'!A2258:J4592,5,FALSE)</f>
        <v>Prediabetese</v>
      </c>
      <c r="L2258" s="34">
        <f>VLOOKUP(Healthcare!A2258,'Hospitalisation Details'!A2258:L4600,6,FALSE)</f>
        <v>37848</v>
      </c>
      <c r="M2258" s="35">
        <f>VLOOKUP(A2258,'Hospitalisation Details'!A2258:L4600,9,FALSE)</f>
        <v>1261.8599999999999</v>
      </c>
      <c r="N2258" s="32" t="str">
        <f>VLOOKUP(Healthcare!A2258,'Hospitalisation Details'!A2258:L4600,10,FALSE)</f>
        <v>tier - 2</v>
      </c>
      <c r="O2258" s="33" t="str">
        <f>VLOOKUP(A2258,'Hospitalisation Details'!A2257:L4600,11,FALSE)</f>
        <v>tier - 3</v>
      </c>
      <c r="P2258" s="33" t="str">
        <f>VLOOKUP(A2258,'Hospitalisation Details'!A2257:L4600,12)</f>
        <v>R1011</v>
      </c>
      <c r="Q2258" s="36">
        <f ca="1">VLOOKUP(A2258,'Hospitalisation Details'!A2257:L4600,7,FALSE)</f>
        <v>23</v>
      </c>
    </row>
    <row r="2259" spans="1:17" ht="15.5" x14ac:dyDescent="0.35">
      <c r="A2259" s="37" t="s">
        <v>96</v>
      </c>
      <c r="B2259" s="38" t="str">
        <f>VLOOKUP(A2259,'Customer Names'!A2259:E4593,3,FALSE)</f>
        <v>Benadum</v>
      </c>
      <c r="C2259" s="39">
        <f>VLOOKUP(A2259,'Medical Examinations'!A2259:J4593,2,FALSE)</f>
        <v>34.1</v>
      </c>
      <c r="D2259" s="38">
        <f>VLOOKUP(A2259,'Medical Examinations'!A2259:J4593,4,FALSE)</f>
        <v>4.13</v>
      </c>
      <c r="E2259" s="40" t="str">
        <f>VLOOKUP(A2259,'Medical Examinations'!A2259:J4593,6,FALSE)</f>
        <v>No</v>
      </c>
      <c r="F2259" s="41" t="str">
        <f>VLOOKUP(A2259,'Medical Examinations'!A2259:J4593,7,FALSE)</f>
        <v>No</v>
      </c>
      <c r="G2259" s="41" t="str">
        <f>VLOOKUP(A2259,'Medical Examinations'!A2259:J4593,8,FALSE)</f>
        <v>Yes</v>
      </c>
      <c r="H2259" s="41">
        <f>VLOOKUP(A2259,'Medical Examinations'!A2259:J4593,9,FALSE)</f>
        <v>1</v>
      </c>
      <c r="I2259" s="41" t="str">
        <f>VLOOKUP(A2259,'Medical Examinations'!A2259:J4593,10,FALSE)</f>
        <v>No</v>
      </c>
      <c r="J2259" s="41" t="str">
        <f>VLOOKUP(A2259,'Medical Examinations'!A2259:J4593,3,FALSE)</f>
        <v>Obesity</v>
      </c>
      <c r="K2259" s="41" t="str">
        <f>VLOOKUP(A2259,'Medical Examinations'!A2259:J4593,5,FALSE)</f>
        <v>Normal</v>
      </c>
      <c r="L2259" s="42">
        <f>VLOOKUP(Healthcare!A2259,'Hospitalisation Details'!A2259:L4601,6,FALSE)</f>
        <v>37924</v>
      </c>
      <c r="M2259" s="43">
        <f>VLOOKUP(A2259,'Hospitalisation Details'!A2259:L4601,9,FALSE)</f>
        <v>1261.44</v>
      </c>
      <c r="N2259" s="40" t="str">
        <f>VLOOKUP(Healthcare!A2259,'Hospitalisation Details'!A2259:L4601,10,FALSE)</f>
        <v>tier - 2</v>
      </c>
      <c r="O2259" s="41" t="str">
        <f>VLOOKUP(A2259,'Hospitalisation Details'!A2258:L4601,11,FALSE)</f>
        <v>tier - 3</v>
      </c>
      <c r="P2259" s="41" t="str">
        <f>VLOOKUP(A2259,'Hospitalisation Details'!A2258:L4601,12)</f>
        <v>R1011</v>
      </c>
      <c r="Q2259" s="44">
        <f ca="1">VLOOKUP(A2259,'Hospitalisation Details'!A2258:L4601,7,FALSE)</f>
        <v>22</v>
      </c>
    </row>
    <row r="2260" spans="1:17" ht="15.5" x14ac:dyDescent="0.35">
      <c r="A2260" s="29" t="s">
        <v>95</v>
      </c>
      <c r="B2260" s="30" t="str">
        <f>VLOOKUP(A2260,'Customer Names'!A2260:E4594,3,FALSE)</f>
        <v>Ragazzini</v>
      </c>
      <c r="C2260" s="31">
        <f>VLOOKUP(A2260,'Medical Examinations'!A2260:J4594,2,FALSE)</f>
        <v>30.4</v>
      </c>
      <c r="D2260" s="30">
        <f>VLOOKUP(A2260,'Medical Examinations'!A2260:J4594,4,FALSE)</f>
        <v>4.7699999999999996</v>
      </c>
      <c r="E2260" s="32" t="str">
        <f>VLOOKUP(A2260,'Medical Examinations'!A2260:J4594,6,FALSE)</f>
        <v>No</v>
      </c>
      <c r="F2260" s="33" t="str">
        <f>VLOOKUP(A2260,'Medical Examinations'!A2260:J4594,7,FALSE)</f>
        <v>No</v>
      </c>
      <c r="G2260" s="33" t="str">
        <f>VLOOKUP(A2260,'Medical Examinations'!A2260:J4594,8,FALSE)</f>
        <v>Yes</v>
      </c>
      <c r="H2260" s="33">
        <f>VLOOKUP(A2260,'Medical Examinations'!A2260:J4594,9,FALSE)</f>
        <v>1</v>
      </c>
      <c r="I2260" s="33" t="str">
        <f>VLOOKUP(A2260,'Medical Examinations'!A2260:J4594,10,FALSE)</f>
        <v>No</v>
      </c>
      <c r="J2260" s="33" t="str">
        <f>VLOOKUP(A2260,'Medical Examinations'!A2260:J4594,3,FALSE)</f>
        <v>Obesity</v>
      </c>
      <c r="K2260" s="33" t="str">
        <f>VLOOKUP(A2260,'Medical Examinations'!A2260:J4594,5,FALSE)</f>
        <v>Normal</v>
      </c>
      <c r="L2260" s="34">
        <f>VLOOKUP(Healthcare!A2260,'Hospitalisation Details'!A2260:L4602,6,FALSE)</f>
        <v>37907</v>
      </c>
      <c r="M2260" s="35">
        <f>VLOOKUP(A2260,'Hospitalisation Details'!A2260:L4602,9,FALSE)</f>
        <v>1256.3</v>
      </c>
      <c r="N2260" s="32" t="str">
        <f>VLOOKUP(Healthcare!A2260,'Hospitalisation Details'!A2260:L4602,10,FALSE)</f>
        <v>tier - 2</v>
      </c>
      <c r="O2260" s="33" t="str">
        <f>VLOOKUP(A2260,'Hospitalisation Details'!A2259:L4602,11,FALSE)</f>
        <v>tier - 3</v>
      </c>
      <c r="P2260" s="33" t="str">
        <f>VLOOKUP(A2260,'Hospitalisation Details'!A2259:L4602,12)</f>
        <v>R1011</v>
      </c>
      <c r="Q2260" s="36">
        <f ca="1">VLOOKUP(A2260,'Hospitalisation Details'!A2259:L4602,7,FALSE)</f>
        <v>22</v>
      </c>
    </row>
    <row r="2261" spans="1:17" ht="15.5" x14ac:dyDescent="0.35">
      <c r="A2261" s="37" t="s">
        <v>94</v>
      </c>
      <c r="B2261" s="38" t="str">
        <f>VLOOKUP(A2261,'Customer Names'!A2261:E4595,3,FALSE)</f>
        <v>Kessinger</v>
      </c>
      <c r="C2261" s="39">
        <f>VLOOKUP(A2261,'Medical Examinations'!A2261:J4595,2,FALSE)</f>
        <v>28.7</v>
      </c>
      <c r="D2261" s="38">
        <f>VLOOKUP(A2261,'Medical Examinations'!A2261:J4595,4,FALSE)</f>
        <v>4.99</v>
      </c>
      <c r="E2261" s="40" t="str">
        <f>VLOOKUP(A2261,'Medical Examinations'!A2261:J4595,6,FALSE)</f>
        <v>No</v>
      </c>
      <c r="F2261" s="41" t="str">
        <f>VLOOKUP(A2261,'Medical Examinations'!A2261:J4595,7,FALSE)</f>
        <v>No</v>
      </c>
      <c r="G2261" s="41" t="str">
        <f>VLOOKUP(A2261,'Medical Examinations'!A2261:J4595,8,FALSE)</f>
        <v>Yes</v>
      </c>
      <c r="H2261" s="41">
        <f>VLOOKUP(A2261,'Medical Examinations'!A2261:J4595,9,FALSE)</f>
        <v>1</v>
      </c>
      <c r="I2261" s="41" t="str">
        <f>VLOOKUP(A2261,'Medical Examinations'!A2261:J4595,10,FALSE)</f>
        <v>No</v>
      </c>
      <c r="J2261" s="41" t="str">
        <f>VLOOKUP(A2261,'Medical Examinations'!A2261:J4595,3,FALSE)</f>
        <v>Overweight</v>
      </c>
      <c r="K2261" s="41" t="str">
        <f>VLOOKUP(A2261,'Medical Examinations'!A2261:J4595,5,FALSE)</f>
        <v>Normal</v>
      </c>
      <c r="L2261" s="42">
        <f>VLOOKUP(Healthcare!A2261,'Hospitalisation Details'!A2261:L4603,6,FALSE)</f>
        <v>37965</v>
      </c>
      <c r="M2261" s="43">
        <f>VLOOKUP(A2261,'Hospitalisation Details'!A2261:L4603,9,FALSE)</f>
        <v>1253.94</v>
      </c>
      <c r="N2261" s="40" t="str">
        <f>VLOOKUP(Healthcare!A2261,'Hospitalisation Details'!A2261:L4603,10,FALSE)</f>
        <v>tier - 2</v>
      </c>
      <c r="O2261" s="41" t="str">
        <f>VLOOKUP(A2261,'Hospitalisation Details'!A2260:L4603,11,FALSE)</f>
        <v>tier - 2</v>
      </c>
      <c r="P2261" s="41" t="str">
        <f>VLOOKUP(A2261,'Hospitalisation Details'!A2260:L4603,12)</f>
        <v>R1011</v>
      </c>
      <c r="Q2261" s="44">
        <f ca="1">VLOOKUP(A2261,'Hospitalisation Details'!A2260:L4603,7,FALSE)</f>
        <v>22</v>
      </c>
    </row>
    <row r="2262" spans="1:17" ht="15.5" x14ac:dyDescent="0.35">
      <c r="A2262" s="29" t="s">
        <v>93</v>
      </c>
      <c r="B2262" s="30" t="str">
        <f>VLOOKUP(A2262,'Customer Names'!A2262:E4596,3,FALSE)</f>
        <v>Bezgin</v>
      </c>
      <c r="C2262" s="31">
        <f>VLOOKUP(A2262,'Medical Examinations'!A2262:J4596,2,FALSE)</f>
        <v>17.440000000000001</v>
      </c>
      <c r="D2262" s="30">
        <f>VLOOKUP(A2262,'Medical Examinations'!A2262:J4596,4,FALSE)</f>
        <v>4.42</v>
      </c>
      <c r="E2262" s="32" t="str">
        <f>VLOOKUP(A2262,'Medical Examinations'!A2262:J4596,6,FALSE)</f>
        <v>Yes</v>
      </c>
      <c r="F2262" s="33" t="str">
        <f>VLOOKUP(A2262,'Medical Examinations'!A2262:J4596,7,FALSE)</f>
        <v>No</v>
      </c>
      <c r="G2262" s="33" t="str">
        <f>VLOOKUP(A2262,'Medical Examinations'!A2262:J4596,8,FALSE)</f>
        <v>Yes</v>
      </c>
      <c r="H2262" s="33">
        <f>VLOOKUP(A2262,'Medical Examinations'!A2262:J4596,9,FALSE)</f>
        <v>1</v>
      </c>
      <c r="I2262" s="33" t="str">
        <f>VLOOKUP(A2262,'Medical Examinations'!A2262:J4596,10,FALSE)</f>
        <v>No</v>
      </c>
      <c r="J2262" s="33" t="str">
        <f>VLOOKUP(A2262,'Medical Examinations'!A2262:J4596,3,FALSE)</f>
        <v>Underweight</v>
      </c>
      <c r="K2262" s="33" t="str">
        <f>VLOOKUP(A2262,'Medical Examinations'!A2262:J4596,5,FALSE)</f>
        <v>Normal</v>
      </c>
      <c r="L2262" s="34">
        <f>VLOOKUP(Healthcare!A2262,'Hospitalisation Details'!A2262:L4604,6,FALSE)</f>
        <v>35738</v>
      </c>
      <c r="M2262" s="35">
        <f>VLOOKUP(A2262,'Hospitalisation Details'!A2262:L4604,9,FALSE)</f>
        <v>1253</v>
      </c>
      <c r="N2262" s="32" t="str">
        <f>VLOOKUP(Healthcare!A2262,'Hospitalisation Details'!A2262:L4604,10,FALSE)</f>
        <v>tier - 2</v>
      </c>
      <c r="O2262" s="33" t="str">
        <f>VLOOKUP(A2262,'Hospitalisation Details'!A2261:L4604,11,FALSE)</f>
        <v>tier - 2</v>
      </c>
      <c r="P2262" s="33" t="str">
        <f>VLOOKUP(A2262,'Hospitalisation Details'!A2261:L4604,12)</f>
        <v>R1013</v>
      </c>
      <c r="Q2262" s="36">
        <f ca="1">VLOOKUP(A2262,'Hospitalisation Details'!A2261:L4604,7,FALSE)</f>
        <v>28</v>
      </c>
    </row>
    <row r="2263" spans="1:17" ht="15.5" x14ac:dyDescent="0.35">
      <c r="A2263" s="37" t="s">
        <v>92</v>
      </c>
      <c r="B2263" s="38" t="str">
        <f>VLOOKUP(A2263,'Customer Names'!A2263:E4597,3,FALSE)</f>
        <v>Woldesilassie</v>
      </c>
      <c r="C2263" s="39">
        <f>VLOOKUP(A2263,'Medical Examinations'!A2263:J4597,2,FALSE)</f>
        <v>27.6</v>
      </c>
      <c r="D2263" s="38">
        <f>VLOOKUP(A2263,'Medical Examinations'!A2263:J4597,4,FALSE)</f>
        <v>4.01</v>
      </c>
      <c r="E2263" s="40" t="str">
        <f>VLOOKUP(A2263,'Medical Examinations'!A2263:J4597,6,FALSE)</f>
        <v>No</v>
      </c>
      <c r="F2263" s="41" t="str">
        <f>VLOOKUP(A2263,'Medical Examinations'!A2263:J4597,7,FALSE)</f>
        <v>No</v>
      </c>
      <c r="G2263" s="41" t="str">
        <f>VLOOKUP(A2263,'Medical Examinations'!A2263:J4597,8,FALSE)</f>
        <v>Yes</v>
      </c>
      <c r="H2263" s="41">
        <f>VLOOKUP(A2263,'Medical Examinations'!A2263:J4597,9,FALSE)</f>
        <v>1</v>
      </c>
      <c r="I2263" s="41" t="str">
        <f>VLOOKUP(A2263,'Medical Examinations'!A2263:J4597,10,FALSE)</f>
        <v>No</v>
      </c>
      <c r="J2263" s="41" t="str">
        <f>VLOOKUP(A2263,'Medical Examinations'!A2263:J4597,3,FALSE)</f>
        <v>Overweight</v>
      </c>
      <c r="K2263" s="41" t="str">
        <f>VLOOKUP(A2263,'Medical Examinations'!A2263:J4597,5,FALSE)</f>
        <v>Normal</v>
      </c>
      <c r="L2263" s="42">
        <f>VLOOKUP(Healthcare!A2263,'Hospitalisation Details'!A2263:L4605,6,FALSE)</f>
        <v>37879</v>
      </c>
      <c r="M2263" s="43">
        <f>VLOOKUP(A2263,'Hospitalisation Details'!A2263:L4605,9,FALSE)</f>
        <v>1252.4100000000001</v>
      </c>
      <c r="N2263" s="40" t="str">
        <f>VLOOKUP(Healthcare!A2263,'Hospitalisation Details'!A2263:L4605,10,FALSE)</f>
        <v>tier - 2</v>
      </c>
      <c r="O2263" s="41" t="str">
        <f>VLOOKUP(A2263,'Hospitalisation Details'!A2262:L4605,11,FALSE)</f>
        <v>tier - 3</v>
      </c>
      <c r="P2263" s="41" t="str">
        <f>VLOOKUP(A2263,'Hospitalisation Details'!A2262:L4605,12)</f>
        <v>R1011</v>
      </c>
      <c r="Q2263" s="44">
        <f ca="1">VLOOKUP(A2263,'Hospitalisation Details'!A2262:L4605,7,FALSE)</f>
        <v>22</v>
      </c>
    </row>
    <row r="2264" spans="1:17" ht="15.5" x14ac:dyDescent="0.35">
      <c r="A2264" s="29" t="s">
        <v>91</v>
      </c>
      <c r="B2264" s="30" t="str">
        <f>VLOOKUP(A2264,'Customer Names'!A2264:E4598,3,FALSE)</f>
        <v>Ruiz Herrero</v>
      </c>
      <c r="C2264" s="31">
        <f>VLOOKUP(A2264,'Medical Examinations'!A2264:J4598,2,FALSE)</f>
        <v>20.7</v>
      </c>
      <c r="D2264" s="30">
        <f>VLOOKUP(A2264,'Medical Examinations'!A2264:J4598,4,FALSE)</f>
        <v>4.49</v>
      </c>
      <c r="E2264" s="32" t="str">
        <f>VLOOKUP(A2264,'Medical Examinations'!A2264:J4598,6,FALSE)</f>
        <v>No</v>
      </c>
      <c r="F2264" s="33" t="str">
        <f>VLOOKUP(A2264,'Medical Examinations'!A2264:J4598,7,FALSE)</f>
        <v>No</v>
      </c>
      <c r="G2264" s="33" t="str">
        <f>VLOOKUP(A2264,'Medical Examinations'!A2264:J4598,8,FALSE)</f>
        <v>Yes</v>
      </c>
      <c r="H2264" s="33">
        <f>VLOOKUP(A2264,'Medical Examinations'!A2264:J4598,9,FALSE)</f>
        <v>1</v>
      </c>
      <c r="I2264" s="33" t="str">
        <f>VLOOKUP(A2264,'Medical Examinations'!A2264:J4598,10,FALSE)</f>
        <v>No</v>
      </c>
      <c r="J2264" s="33" t="str">
        <f>VLOOKUP(A2264,'Medical Examinations'!A2264:J4598,3,FALSE)</f>
        <v>Normal weight</v>
      </c>
      <c r="K2264" s="33" t="str">
        <f>VLOOKUP(A2264,'Medical Examinations'!A2264:J4598,5,FALSE)</f>
        <v>Normal</v>
      </c>
      <c r="L2264" s="34">
        <f>VLOOKUP(Healthcare!A2264,'Hospitalisation Details'!A2264:L4606,6,FALSE)</f>
        <v>37872</v>
      </c>
      <c r="M2264" s="35">
        <f>VLOOKUP(A2264,'Hospitalisation Details'!A2264:L4606,9,FALSE)</f>
        <v>1242.82</v>
      </c>
      <c r="N2264" s="32" t="str">
        <f>VLOOKUP(Healthcare!A2264,'Hospitalisation Details'!A2264:L4606,10,FALSE)</f>
        <v>tier - 2</v>
      </c>
      <c r="O2264" s="33" t="str">
        <f>VLOOKUP(A2264,'Hospitalisation Details'!A2263:L4606,11,FALSE)</f>
        <v>tier - 1</v>
      </c>
      <c r="P2264" s="33" t="str">
        <f>VLOOKUP(A2264,'Hospitalisation Details'!A2263:L4606,12)</f>
        <v>R1011</v>
      </c>
      <c r="Q2264" s="36">
        <f ca="1">VLOOKUP(A2264,'Hospitalisation Details'!A2263:L4606,7,FALSE)</f>
        <v>23</v>
      </c>
    </row>
    <row r="2265" spans="1:17" ht="15.5" x14ac:dyDescent="0.35">
      <c r="A2265" s="37" t="s">
        <v>90</v>
      </c>
      <c r="B2265" s="38" t="str">
        <f>VLOOKUP(A2265,'Customer Names'!A2265:E4599,3,FALSE)</f>
        <v>Bin Alias</v>
      </c>
      <c r="C2265" s="39">
        <f>VLOOKUP(A2265,'Medical Examinations'!A2265:J4599,2,FALSE)</f>
        <v>20.3</v>
      </c>
      <c r="D2265" s="38">
        <f>VLOOKUP(A2265,'Medical Examinations'!A2265:J4599,4,FALSE)</f>
        <v>6.37</v>
      </c>
      <c r="E2265" s="40" t="str">
        <f>VLOOKUP(A2265,'Medical Examinations'!A2265:J4599,6,FALSE)</f>
        <v>No</v>
      </c>
      <c r="F2265" s="41" t="str">
        <f>VLOOKUP(A2265,'Medical Examinations'!A2265:J4599,7,FALSE)</f>
        <v>No</v>
      </c>
      <c r="G2265" s="41" t="str">
        <f>VLOOKUP(A2265,'Medical Examinations'!A2265:J4599,8,FALSE)</f>
        <v>Yes</v>
      </c>
      <c r="H2265" s="41">
        <f>VLOOKUP(A2265,'Medical Examinations'!A2265:J4599,9,FALSE)</f>
        <v>1</v>
      </c>
      <c r="I2265" s="41" t="str">
        <f>VLOOKUP(A2265,'Medical Examinations'!A2265:J4599,10,FALSE)</f>
        <v>No</v>
      </c>
      <c r="J2265" s="41" t="str">
        <f>VLOOKUP(A2265,'Medical Examinations'!A2265:J4599,3,FALSE)</f>
        <v>Normal weight</v>
      </c>
      <c r="K2265" s="41" t="str">
        <f>VLOOKUP(A2265,'Medical Examinations'!A2265:J4599,5,FALSE)</f>
        <v>Prediabetese</v>
      </c>
      <c r="L2265" s="42">
        <f>VLOOKUP(Healthcare!A2265,'Hospitalisation Details'!A2265:L4607,6,FALSE)</f>
        <v>37879</v>
      </c>
      <c r="M2265" s="43">
        <f>VLOOKUP(A2265,'Hospitalisation Details'!A2265:L4607,9,FALSE)</f>
        <v>1242.26</v>
      </c>
      <c r="N2265" s="40" t="str">
        <f>VLOOKUP(Healthcare!A2265,'Hospitalisation Details'!A2265:L4607,10,FALSE)</f>
        <v>tier - 2</v>
      </c>
      <c r="O2265" s="41" t="str">
        <f>VLOOKUP(A2265,'Hospitalisation Details'!A2264:L4607,11,FALSE)</f>
        <v>tier - 1</v>
      </c>
      <c r="P2265" s="41" t="str">
        <f>VLOOKUP(A2265,'Hospitalisation Details'!A2264:L4607,12)</f>
        <v>R1011</v>
      </c>
      <c r="Q2265" s="44">
        <f ca="1">VLOOKUP(A2265,'Hospitalisation Details'!A2264:L4607,7,FALSE)</f>
        <v>22</v>
      </c>
    </row>
    <row r="2266" spans="1:17" ht="15.5" x14ac:dyDescent="0.35">
      <c r="A2266" s="29" t="s">
        <v>89</v>
      </c>
      <c r="B2266" s="30" t="str">
        <f>VLOOKUP(A2266,'Customer Names'!A2266:E4600,3,FALSE)</f>
        <v>Fischer-Daly</v>
      </c>
      <c r="C2266" s="31">
        <f>VLOOKUP(A2266,'Medical Examinations'!A2266:J4600,2,FALSE)</f>
        <v>19.8</v>
      </c>
      <c r="D2266" s="30">
        <f>VLOOKUP(A2266,'Medical Examinations'!A2266:J4600,4,FALSE)</f>
        <v>5.12</v>
      </c>
      <c r="E2266" s="32" t="str">
        <f>VLOOKUP(A2266,'Medical Examinations'!A2266:J4600,6,FALSE)</f>
        <v>No</v>
      </c>
      <c r="F2266" s="33" t="str">
        <f>VLOOKUP(A2266,'Medical Examinations'!A2266:J4600,7,FALSE)</f>
        <v>No</v>
      </c>
      <c r="G2266" s="33" t="str">
        <f>VLOOKUP(A2266,'Medical Examinations'!A2266:J4600,8,FALSE)</f>
        <v>Yes</v>
      </c>
      <c r="H2266" s="33">
        <f>VLOOKUP(A2266,'Medical Examinations'!A2266:J4600,9,FALSE)</f>
        <v>1</v>
      </c>
      <c r="I2266" s="33" t="str">
        <f>VLOOKUP(A2266,'Medical Examinations'!A2266:J4600,10,FALSE)</f>
        <v>No</v>
      </c>
      <c r="J2266" s="33" t="str">
        <f>VLOOKUP(A2266,'Medical Examinations'!A2266:J4600,3,FALSE)</f>
        <v>Normal weight</v>
      </c>
      <c r="K2266" s="33" t="str">
        <f>VLOOKUP(A2266,'Medical Examinations'!A2266:J4600,5,FALSE)</f>
        <v>Normal</v>
      </c>
      <c r="L2266" s="34">
        <f>VLOOKUP(Healthcare!A2266,'Hospitalisation Details'!A2266:L4608,6,FALSE)</f>
        <v>37835</v>
      </c>
      <c r="M2266" s="35">
        <f>VLOOKUP(A2266,'Hospitalisation Details'!A2266:L4608,9,FALSE)</f>
        <v>1241.57</v>
      </c>
      <c r="N2266" s="32" t="str">
        <f>VLOOKUP(Healthcare!A2266,'Hospitalisation Details'!A2266:L4608,10,FALSE)</f>
        <v>tier - 2</v>
      </c>
      <c r="O2266" s="33" t="str">
        <f>VLOOKUP(A2266,'Hospitalisation Details'!A2265:L4608,11,FALSE)</f>
        <v>tier - 2</v>
      </c>
      <c r="P2266" s="33" t="str">
        <f>VLOOKUP(A2266,'Hospitalisation Details'!A2265:L4608,12)</f>
        <v>R1011</v>
      </c>
      <c r="Q2266" s="36">
        <f ca="1">VLOOKUP(A2266,'Hospitalisation Details'!A2265:L4608,7,FALSE)</f>
        <v>23</v>
      </c>
    </row>
    <row r="2267" spans="1:17" ht="15.5" x14ac:dyDescent="0.35">
      <c r="A2267" s="37" t="s">
        <v>88</v>
      </c>
      <c r="B2267" s="38" t="str">
        <f>VLOOKUP(A2267,'Customer Names'!A2267:E4601,3,FALSE)</f>
        <v>Pulliam</v>
      </c>
      <c r="C2267" s="39">
        <f>VLOOKUP(A2267,'Medical Examinations'!A2267:J4601,2,FALSE)</f>
        <v>21.87</v>
      </c>
      <c r="D2267" s="38">
        <f>VLOOKUP(A2267,'Medical Examinations'!A2267:J4601,4,FALSE)</f>
        <v>8.59</v>
      </c>
      <c r="E2267" s="40" t="str">
        <f>VLOOKUP(A2267,'Medical Examinations'!A2267:J4601,6,FALSE)</f>
        <v>No</v>
      </c>
      <c r="F2267" s="41" t="str">
        <f>VLOOKUP(A2267,'Medical Examinations'!A2267:J4601,7,FALSE)</f>
        <v>No</v>
      </c>
      <c r="G2267" s="41" t="str">
        <f>VLOOKUP(A2267,'Medical Examinations'!A2267:J4601,8,FALSE)</f>
        <v>No</v>
      </c>
      <c r="H2267" s="41">
        <f>VLOOKUP(A2267,'Medical Examinations'!A2267:J4601,9,FALSE)</f>
        <v>0</v>
      </c>
      <c r="I2267" s="41" t="str">
        <f>VLOOKUP(A2267,'Medical Examinations'!A2267:J4601,10,FALSE)</f>
        <v>No</v>
      </c>
      <c r="J2267" s="41" t="str">
        <f>VLOOKUP(A2267,'Medical Examinations'!A2267:J4601,3,FALSE)</f>
        <v>Normal weight</v>
      </c>
      <c r="K2267" s="41" t="str">
        <f>VLOOKUP(A2267,'Medical Examinations'!A2267:J4601,5,FALSE)</f>
        <v>Diabetese</v>
      </c>
      <c r="L2267" s="42">
        <f>VLOOKUP(Healthcare!A2267,'Hospitalisation Details'!A2267:L4609,6,FALSE)</f>
        <v>37438</v>
      </c>
      <c r="M2267" s="43">
        <f>VLOOKUP(A2267,'Hospitalisation Details'!A2267:L4609,9,FALSE)</f>
        <v>1241</v>
      </c>
      <c r="N2267" s="40" t="str">
        <f>VLOOKUP(Healthcare!A2267,'Hospitalisation Details'!A2267:L4609,10,FALSE)</f>
        <v>tier - 2</v>
      </c>
      <c r="O2267" s="41" t="str">
        <f>VLOOKUP(A2267,'Hospitalisation Details'!A2266:L4609,11,FALSE)</f>
        <v>tier - 2</v>
      </c>
      <c r="P2267" s="41" t="str">
        <f>VLOOKUP(A2267,'Hospitalisation Details'!A2266:L4609,12)</f>
        <v>R1013</v>
      </c>
      <c r="Q2267" s="44">
        <f ca="1">VLOOKUP(A2267,'Hospitalisation Details'!A2266:L4609,7,FALSE)</f>
        <v>24</v>
      </c>
    </row>
    <row r="2268" spans="1:17" ht="15.5" x14ac:dyDescent="0.35">
      <c r="A2268" s="29" t="s">
        <v>87</v>
      </c>
      <c r="B2268" s="30" t="str">
        <f>VLOOKUP(A2268,'Customer Names'!A2268:E4602,3,FALSE)</f>
        <v>Guisinger</v>
      </c>
      <c r="C2268" s="31">
        <f>VLOOKUP(A2268,'Medical Examinations'!A2268:J4602,2,FALSE)</f>
        <v>16.600000000000001</v>
      </c>
      <c r="D2268" s="30">
        <f>VLOOKUP(A2268,'Medical Examinations'!A2268:J4602,4,FALSE)</f>
        <v>5.87</v>
      </c>
      <c r="E2268" s="32" t="str">
        <f>VLOOKUP(A2268,'Medical Examinations'!A2268:J4602,6,FALSE)</f>
        <v>No</v>
      </c>
      <c r="F2268" s="33" t="str">
        <f>VLOOKUP(A2268,'Medical Examinations'!A2268:J4602,7,FALSE)</f>
        <v>No</v>
      </c>
      <c r="G2268" s="33" t="str">
        <f>VLOOKUP(A2268,'Medical Examinations'!A2268:J4602,8,FALSE)</f>
        <v>No</v>
      </c>
      <c r="H2268" s="33">
        <f>VLOOKUP(A2268,'Medical Examinations'!A2268:J4602,9,FALSE)</f>
        <v>1</v>
      </c>
      <c r="I2268" s="33" t="str">
        <f>VLOOKUP(A2268,'Medical Examinations'!A2268:J4602,10,FALSE)</f>
        <v>No</v>
      </c>
      <c r="J2268" s="33" t="str">
        <f>VLOOKUP(A2268,'Medical Examinations'!A2268:J4602,3,FALSE)</f>
        <v>Underweight</v>
      </c>
      <c r="K2268" s="33" t="str">
        <f>VLOOKUP(A2268,'Medical Examinations'!A2268:J4602,5,FALSE)</f>
        <v>Prediabetese</v>
      </c>
      <c r="L2268" s="34">
        <f>VLOOKUP(Healthcare!A2268,'Hospitalisation Details'!A2268:L4610,6,FALSE)</f>
        <v>36079</v>
      </c>
      <c r="M2268" s="35">
        <f>VLOOKUP(A2268,'Hospitalisation Details'!A2268:L4610,9,FALSE)</f>
        <v>1240</v>
      </c>
      <c r="N2268" s="32" t="str">
        <f>VLOOKUP(Healthcare!A2268,'Hospitalisation Details'!A2268:L4610,10,FALSE)</f>
        <v>tier - 2</v>
      </c>
      <c r="O2268" s="33" t="str">
        <f>VLOOKUP(A2268,'Hospitalisation Details'!A2267:L4610,11,FALSE)</f>
        <v>tier - 1</v>
      </c>
      <c r="P2268" s="33" t="str">
        <f>VLOOKUP(A2268,'Hospitalisation Details'!A2267:L4610,12)</f>
        <v>R1012</v>
      </c>
      <c r="Q2268" s="36">
        <f ca="1">VLOOKUP(A2268,'Hospitalisation Details'!A2267:L4610,7,FALSE)</f>
        <v>27</v>
      </c>
    </row>
    <row r="2269" spans="1:17" ht="15.5" x14ac:dyDescent="0.35">
      <c r="A2269" s="37" t="s">
        <v>86</v>
      </c>
      <c r="B2269" s="38" t="str">
        <f>VLOOKUP(A2269,'Customer Names'!A2269:E4603,3,FALSE)</f>
        <v>Arnerich</v>
      </c>
      <c r="C2269" s="39">
        <f>VLOOKUP(A2269,'Medical Examinations'!A2269:J4603,2,FALSE)</f>
        <v>21.98</v>
      </c>
      <c r="D2269" s="38">
        <f>VLOOKUP(A2269,'Medical Examinations'!A2269:J4603,4,FALSE)</f>
        <v>7.03</v>
      </c>
      <c r="E2269" s="40" t="str">
        <f>VLOOKUP(A2269,'Medical Examinations'!A2269:J4603,6,FALSE)</f>
        <v>No</v>
      </c>
      <c r="F2269" s="41" t="str">
        <f>VLOOKUP(A2269,'Medical Examinations'!A2269:J4603,7,FALSE)</f>
        <v>No</v>
      </c>
      <c r="G2269" s="41" t="str">
        <f>VLOOKUP(A2269,'Medical Examinations'!A2269:J4603,8,FALSE)</f>
        <v>No</v>
      </c>
      <c r="H2269" s="41">
        <f>VLOOKUP(A2269,'Medical Examinations'!A2269:J4603,9,FALSE)</f>
        <v>0</v>
      </c>
      <c r="I2269" s="41" t="str">
        <f>VLOOKUP(A2269,'Medical Examinations'!A2269:J4603,10,FALSE)</f>
        <v>No</v>
      </c>
      <c r="J2269" s="41" t="str">
        <f>VLOOKUP(A2269,'Medical Examinations'!A2269:J4603,3,FALSE)</f>
        <v>Normal weight</v>
      </c>
      <c r="K2269" s="41" t="str">
        <f>VLOOKUP(A2269,'Medical Examinations'!A2269:J4603,5,FALSE)</f>
        <v>Diabetese</v>
      </c>
      <c r="L2269" s="42">
        <f>VLOOKUP(Healthcare!A2269,'Hospitalisation Details'!A2269:L4611,6,FALSE)</f>
        <v>37602</v>
      </c>
      <c r="M2269" s="43">
        <f>VLOOKUP(A2269,'Hospitalisation Details'!A2269:L4611,9,FALSE)</f>
        <v>1237</v>
      </c>
      <c r="N2269" s="40" t="str">
        <f>VLOOKUP(Healthcare!A2269,'Hospitalisation Details'!A2269:L4611,10,FALSE)</f>
        <v>tier - 2</v>
      </c>
      <c r="O2269" s="41" t="str">
        <f>VLOOKUP(A2269,'Hospitalisation Details'!A2268:L4611,11,FALSE)</f>
        <v>tier - 2</v>
      </c>
      <c r="P2269" s="41" t="str">
        <f>VLOOKUP(A2269,'Hospitalisation Details'!A2268:L4611,12)</f>
        <v>R1013</v>
      </c>
      <c r="Q2269" s="44">
        <f ca="1">VLOOKUP(A2269,'Hospitalisation Details'!A2268:L4611,7,FALSE)</f>
        <v>23</v>
      </c>
    </row>
    <row r="2270" spans="1:17" ht="15.5" x14ac:dyDescent="0.35">
      <c r="A2270" s="29" t="s">
        <v>85</v>
      </c>
      <c r="B2270" s="30" t="str">
        <f>VLOOKUP(A2270,'Customer Names'!A2270:E4604,3,FALSE)</f>
        <v>Lynch</v>
      </c>
      <c r="C2270" s="31">
        <f>VLOOKUP(A2270,'Medical Examinations'!A2270:J4604,2,FALSE)</f>
        <v>19.7</v>
      </c>
      <c r="D2270" s="30">
        <f>VLOOKUP(A2270,'Medical Examinations'!A2270:J4604,4,FALSE)</f>
        <v>5.51</v>
      </c>
      <c r="E2270" s="32" t="str">
        <f>VLOOKUP(A2270,'Medical Examinations'!A2270:J4604,6,FALSE)</f>
        <v>No</v>
      </c>
      <c r="F2270" s="33" t="str">
        <f>VLOOKUP(A2270,'Medical Examinations'!A2270:J4604,7,FALSE)</f>
        <v>No</v>
      </c>
      <c r="G2270" s="33" t="str">
        <f>VLOOKUP(A2270,'Medical Examinations'!A2270:J4604,8,FALSE)</f>
        <v>No</v>
      </c>
      <c r="H2270" s="33">
        <f>VLOOKUP(A2270,'Medical Examinations'!A2270:J4604,9,FALSE)</f>
        <v>1</v>
      </c>
      <c r="I2270" s="33" t="str">
        <f>VLOOKUP(A2270,'Medical Examinations'!A2270:J4604,10,FALSE)</f>
        <v>No</v>
      </c>
      <c r="J2270" s="33" t="str">
        <f>VLOOKUP(A2270,'Medical Examinations'!A2270:J4604,3,FALSE)</f>
        <v>Normal weight</v>
      </c>
      <c r="K2270" s="33" t="str">
        <f>VLOOKUP(A2270,'Medical Examinations'!A2270:J4604,5,FALSE)</f>
        <v>Normal</v>
      </c>
      <c r="L2270" s="34">
        <f>VLOOKUP(Healthcare!A2270,'Hospitalisation Details'!A2270:L4612,6,FALSE)</f>
        <v>35989</v>
      </c>
      <c r="M2270" s="35">
        <f>VLOOKUP(A2270,'Hospitalisation Details'!A2270:L4612,9,FALSE)</f>
        <v>1234</v>
      </c>
      <c r="N2270" s="32" t="str">
        <f>VLOOKUP(Healthcare!A2270,'Hospitalisation Details'!A2270:L4612,10,FALSE)</f>
        <v>tier - 2</v>
      </c>
      <c r="O2270" s="33" t="str">
        <f>VLOOKUP(A2270,'Hospitalisation Details'!A2269:L4612,11,FALSE)</f>
        <v>tier - 1</v>
      </c>
      <c r="P2270" s="33" t="str">
        <f>VLOOKUP(A2270,'Hospitalisation Details'!A2269:L4612,12)</f>
        <v>R1013</v>
      </c>
      <c r="Q2270" s="36">
        <f ca="1">VLOOKUP(A2270,'Hospitalisation Details'!A2269:L4612,7,FALSE)</f>
        <v>28</v>
      </c>
    </row>
    <row r="2271" spans="1:17" ht="15.5" x14ac:dyDescent="0.35">
      <c r="A2271" s="37" t="s">
        <v>84</v>
      </c>
      <c r="B2271" s="38" t="str">
        <f>VLOOKUP(A2271,'Customer Names'!A2271:E4605,3,FALSE)</f>
        <v>Reilly</v>
      </c>
      <c r="C2271" s="39">
        <f>VLOOKUP(A2271,'Medical Examinations'!A2271:J4605,2,FALSE)</f>
        <v>19.21</v>
      </c>
      <c r="D2271" s="38">
        <f>VLOOKUP(A2271,'Medical Examinations'!A2271:J4605,4,FALSE)</f>
        <v>4.76</v>
      </c>
      <c r="E2271" s="40" t="str">
        <f>VLOOKUP(A2271,'Medical Examinations'!A2271:J4605,6,FALSE)</f>
        <v>No</v>
      </c>
      <c r="F2271" s="41" t="str">
        <f>VLOOKUP(A2271,'Medical Examinations'!A2271:J4605,7,FALSE)</f>
        <v>Yes</v>
      </c>
      <c r="G2271" s="41" t="str">
        <f>VLOOKUP(A2271,'Medical Examinations'!A2271:J4605,8,FALSE)</f>
        <v>No</v>
      </c>
      <c r="H2271" s="41">
        <f>VLOOKUP(A2271,'Medical Examinations'!A2271:J4605,9,FALSE)</f>
        <v>1</v>
      </c>
      <c r="I2271" s="41" t="str">
        <f>VLOOKUP(A2271,'Medical Examinations'!A2271:J4605,10,FALSE)</f>
        <v>No</v>
      </c>
      <c r="J2271" s="41" t="str">
        <f>VLOOKUP(A2271,'Medical Examinations'!A2271:J4605,3,FALSE)</f>
        <v>Normal weight</v>
      </c>
      <c r="K2271" s="41" t="str">
        <f>VLOOKUP(A2271,'Medical Examinations'!A2271:J4605,5,FALSE)</f>
        <v>Normal</v>
      </c>
      <c r="L2271" s="42">
        <f>VLOOKUP(Healthcare!A2271,'Hospitalisation Details'!A2271:L4613,6,FALSE)</f>
        <v>38276</v>
      </c>
      <c r="M2271" s="43">
        <f>VLOOKUP(A2271,'Hospitalisation Details'!A2271:L4613,9,FALSE)</f>
        <v>1228</v>
      </c>
      <c r="N2271" s="40" t="str">
        <f>VLOOKUP(Healthcare!A2271,'Hospitalisation Details'!A2271:L4613,10,FALSE)</f>
        <v>tier - 2</v>
      </c>
      <c r="O2271" s="41" t="str">
        <f>VLOOKUP(A2271,'Hospitalisation Details'!A2270:L4613,11,FALSE)</f>
        <v>tier - 1</v>
      </c>
      <c r="P2271" s="41" t="str">
        <f>VLOOKUP(A2271,'Hospitalisation Details'!A2270:L4613,12)</f>
        <v>R1012</v>
      </c>
      <c r="Q2271" s="44">
        <f ca="1">VLOOKUP(A2271,'Hospitalisation Details'!A2270:L4613,7,FALSE)</f>
        <v>21</v>
      </c>
    </row>
    <row r="2272" spans="1:17" ht="15.5" x14ac:dyDescent="0.35">
      <c r="A2272" s="29" t="s">
        <v>83</v>
      </c>
      <c r="B2272" s="30" t="str">
        <f>VLOOKUP(A2272,'Customer Names'!A2272:E4606,3,FALSE)</f>
        <v>Nolette</v>
      </c>
      <c r="C2272" s="31">
        <f>VLOOKUP(A2272,'Medical Examinations'!A2272:J4606,2,FALSE)</f>
        <v>19.3</v>
      </c>
      <c r="D2272" s="30">
        <f>VLOOKUP(A2272,'Medical Examinations'!A2272:J4606,4,FALSE)</f>
        <v>4.7</v>
      </c>
      <c r="E2272" s="32" t="str">
        <f>VLOOKUP(A2272,'Medical Examinations'!A2272:J4606,6,FALSE)</f>
        <v>No</v>
      </c>
      <c r="F2272" s="33" t="str">
        <f>VLOOKUP(A2272,'Medical Examinations'!A2272:J4606,7,FALSE)</f>
        <v>Yes</v>
      </c>
      <c r="G2272" s="33" t="str">
        <f>VLOOKUP(A2272,'Medical Examinations'!A2272:J4606,8,FALSE)</f>
        <v>No</v>
      </c>
      <c r="H2272" s="33">
        <f>VLOOKUP(A2272,'Medical Examinations'!A2272:J4606,9,FALSE)</f>
        <v>1</v>
      </c>
      <c r="I2272" s="33" t="str">
        <f>VLOOKUP(A2272,'Medical Examinations'!A2272:J4606,10,FALSE)</f>
        <v>No</v>
      </c>
      <c r="J2272" s="33" t="str">
        <f>VLOOKUP(A2272,'Medical Examinations'!A2272:J4606,3,FALSE)</f>
        <v>Normal weight</v>
      </c>
      <c r="K2272" s="33" t="str">
        <f>VLOOKUP(A2272,'Medical Examinations'!A2272:J4606,5,FALSE)</f>
        <v>Normal</v>
      </c>
      <c r="L2272" s="34">
        <f>VLOOKUP(Healthcare!A2272,'Hospitalisation Details'!A2272:L4614,6,FALSE)</f>
        <v>38177</v>
      </c>
      <c r="M2272" s="35">
        <f>VLOOKUP(A2272,'Hospitalisation Details'!A2272:L4614,9,FALSE)</f>
        <v>1224</v>
      </c>
      <c r="N2272" s="32" t="str">
        <f>VLOOKUP(Healthcare!A2272,'Hospitalisation Details'!A2272:L4614,10,FALSE)</f>
        <v>tier - 2</v>
      </c>
      <c r="O2272" s="33" t="str">
        <f>VLOOKUP(A2272,'Hospitalisation Details'!A2271:L4614,11,FALSE)</f>
        <v>tier - 1</v>
      </c>
      <c r="P2272" s="33" t="str">
        <f>VLOOKUP(A2272,'Hospitalisation Details'!A2271:L4614,12)</f>
        <v>R1013</v>
      </c>
      <c r="Q2272" s="36">
        <f ca="1">VLOOKUP(A2272,'Hospitalisation Details'!A2271:L4614,7,FALSE)</f>
        <v>22</v>
      </c>
    </row>
    <row r="2273" spans="1:17" ht="15.5" x14ac:dyDescent="0.35">
      <c r="A2273" s="37" t="s">
        <v>82</v>
      </c>
      <c r="B2273" s="38" t="str">
        <f>VLOOKUP(A2273,'Customer Names'!A2273:E4607,3,FALSE)</f>
        <v>Chabrier</v>
      </c>
      <c r="C2273" s="39">
        <f>VLOOKUP(A2273,'Medical Examinations'!A2273:J4607,2,FALSE)</f>
        <v>16.22</v>
      </c>
      <c r="D2273" s="38">
        <f>VLOOKUP(A2273,'Medical Examinations'!A2273:J4607,4,FALSE)</f>
        <v>6.21</v>
      </c>
      <c r="E2273" s="40" t="str">
        <f>VLOOKUP(A2273,'Medical Examinations'!A2273:J4607,6,FALSE)</f>
        <v>Yes</v>
      </c>
      <c r="F2273" s="41" t="str">
        <f>VLOOKUP(A2273,'Medical Examinations'!A2273:J4607,7,FALSE)</f>
        <v>No</v>
      </c>
      <c r="G2273" s="41" t="str">
        <f>VLOOKUP(A2273,'Medical Examinations'!A2273:J4607,8,FALSE)</f>
        <v>No</v>
      </c>
      <c r="H2273" s="41">
        <f>VLOOKUP(A2273,'Medical Examinations'!A2273:J4607,9,FALSE)</f>
        <v>0</v>
      </c>
      <c r="I2273" s="41" t="str">
        <f>VLOOKUP(A2273,'Medical Examinations'!A2273:J4607,10,FALSE)</f>
        <v>No</v>
      </c>
      <c r="J2273" s="41" t="str">
        <f>VLOOKUP(A2273,'Medical Examinations'!A2273:J4607,3,FALSE)</f>
        <v>Underweight</v>
      </c>
      <c r="K2273" s="41" t="str">
        <f>VLOOKUP(A2273,'Medical Examinations'!A2273:J4607,5,FALSE)</f>
        <v>Prediabetese</v>
      </c>
      <c r="L2273" s="42">
        <f>VLOOKUP(Healthcare!A2273,'Hospitalisation Details'!A2273:L4615,6,FALSE)</f>
        <v>35373</v>
      </c>
      <c r="M2273" s="43">
        <f>VLOOKUP(A2273,'Hospitalisation Details'!A2273:L4615,9,FALSE)</f>
        <v>1220</v>
      </c>
      <c r="N2273" s="40" t="str">
        <f>VLOOKUP(Healthcare!A2273,'Hospitalisation Details'!A2273:L4615,10,FALSE)</f>
        <v>tier - 2</v>
      </c>
      <c r="O2273" s="41" t="str">
        <f>VLOOKUP(A2273,'Hospitalisation Details'!A2272:L4615,11,FALSE)</f>
        <v>tier - 3</v>
      </c>
      <c r="P2273" s="41" t="str">
        <f>VLOOKUP(A2273,'Hospitalisation Details'!A2272:L4615,12)</f>
        <v>R1012</v>
      </c>
      <c r="Q2273" s="44">
        <f ca="1">VLOOKUP(A2273,'Hospitalisation Details'!A2272:L4615,7,FALSE)</f>
        <v>29</v>
      </c>
    </row>
    <row r="2274" spans="1:17" ht="15.5" x14ac:dyDescent="0.35">
      <c r="A2274" s="29" t="s">
        <v>81</v>
      </c>
      <c r="B2274" s="30" t="str">
        <f>VLOOKUP(A2274,'Customer Names'!A2274:E4608,3,FALSE)</f>
        <v>Lee</v>
      </c>
      <c r="C2274" s="31">
        <f>VLOOKUP(A2274,'Medical Examinations'!A2274:J4608,2,FALSE)</f>
        <v>17.12</v>
      </c>
      <c r="D2274" s="30">
        <f>VLOOKUP(A2274,'Medical Examinations'!A2274:J4608,4,FALSE)</f>
        <v>4.5199999999999996</v>
      </c>
      <c r="E2274" s="32" t="str">
        <f>VLOOKUP(A2274,'Medical Examinations'!A2274:J4608,6,FALSE)</f>
        <v>No</v>
      </c>
      <c r="F2274" s="33" t="str">
        <f>VLOOKUP(A2274,'Medical Examinations'!A2274:J4608,7,FALSE)</f>
        <v>Yes</v>
      </c>
      <c r="G2274" s="33" t="str">
        <f>VLOOKUP(A2274,'Medical Examinations'!A2274:J4608,8,FALSE)</f>
        <v>No</v>
      </c>
      <c r="H2274" s="33">
        <f>VLOOKUP(A2274,'Medical Examinations'!A2274:J4608,9,FALSE)</f>
        <v>1</v>
      </c>
      <c r="I2274" s="33" t="str">
        <f>VLOOKUP(A2274,'Medical Examinations'!A2274:J4608,10,FALSE)</f>
        <v>No</v>
      </c>
      <c r="J2274" s="33" t="str">
        <f>VLOOKUP(A2274,'Medical Examinations'!A2274:J4608,3,FALSE)</f>
        <v>Underweight</v>
      </c>
      <c r="K2274" s="33" t="str">
        <f>VLOOKUP(A2274,'Medical Examinations'!A2274:J4608,5,FALSE)</f>
        <v>Normal</v>
      </c>
      <c r="L2274" s="34">
        <f>VLOOKUP(Healthcare!A2274,'Hospitalisation Details'!A2274:L4616,6,FALSE)</f>
        <v>38140</v>
      </c>
      <c r="M2274" s="35">
        <f>VLOOKUP(A2274,'Hospitalisation Details'!A2274:L4616,9,FALSE)</f>
        <v>1210</v>
      </c>
      <c r="N2274" s="32" t="str">
        <f>VLOOKUP(Healthcare!A2274,'Hospitalisation Details'!A2274:L4616,10,FALSE)</f>
        <v>tier - 2</v>
      </c>
      <c r="O2274" s="33" t="str">
        <f>VLOOKUP(A2274,'Hospitalisation Details'!A2273:L4616,11,FALSE)</f>
        <v>tier - 1</v>
      </c>
      <c r="P2274" s="33" t="str">
        <f>VLOOKUP(A2274,'Hospitalisation Details'!A2273:L4616,12)</f>
        <v>R1013</v>
      </c>
      <c r="Q2274" s="36">
        <f ca="1">VLOOKUP(A2274,'Hospitalisation Details'!A2273:L4616,7,FALSE)</f>
        <v>22</v>
      </c>
    </row>
    <row r="2275" spans="1:17" ht="15.5" x14ac:dyDescent="0.35">
      <c r="A2275" s="37" t="s">
        <v>80</v>
      </c>
      <c r="B2275" s="38" t="str">
        <f>VLOOKUP(A2275,'Customer Names'!A2275:E4609,3,FALSE)</f>
        <v>Knotts</v>
      </c>
      <c r="C2275" s="39">
        <f>VLOOKUP(A2275,'Medical Examinations'!A2275:J4609,2,FALSE)</f>
        <v>19.07</v>
      </c>
      <c r="D2275" s="38">
        <f>VLOOKUP(A2275,'Medical Examinations'!A2275:J4609,4,FALSE)</f>
        <v>5.45</v>
      </c>
      <c r="E2275" s="40" t="str">
        <f>VLOOKUP(A2275,'Medical Examinations'!A2275:J4609,6,FALSE)</f>
        <v>No</v>
      </c>
      <c r="F2275" s="41" t="str">
        <f>VLOOKUP(A2275,'Medical Examinations'!A2275:J4609,7,FALSE)</f>
        <v>No</v>
      </c>
      <c r="G2275" s="41" t="str">
        <f>VLOOKUP(A2275,'Medical Examinations'!A2275:J4609,8,FALSE)</f>
        <v>No</v>
      </c>
      <c r="H2275" s="41">
        <f>VLOOKUP(A2275,'Medical Examinations'!A2275:J4609,9,FALSE)</f>
        <v>1</v>
      </c>
      <c r="I2275" s="41" t="str">
        <f>VLOOKUP(A2275,'Medical Examinations'!A2275:J4609,10,FALSE)</f>
        <v>No</v>
      </c>
      <c r="J2275" s="41" t="str">
        <f>VLOOKUP(A2275,'Medical Examinations'!A2275:J4609,3,FALSE)</f>
        <v>Normal weight</v>
      </c>
      <c r="K2275" s="41" t="str">
        <f>VLOOKUP(A2275,'Medical Examinations'!A2275:J4609,5,FALSE)</f>
        <v>Normal</v>
      </c>
      <c r="L2275" s="42">
        <f>VLOOKUP(Healthcare!A2275,'Hospitalisation Details'!A2275:L4617,6,FALSE)</f>
        <v>33883</v>
      </c>
      <c r="M2275" s="43">
        <f>VLOOKUP(A2275,'Hospitalisation Details'!A2275:L4617,9,FALSE)</f>
        <v>1200.55</v>
      </c>
      <c r="N2275" s="40" t="str">
        <f>VLOOKUP(Healthcare!A2275,'Hospitalisation Details'!A2275:L4617,10,FALSE)</f>
        <v>tier - 2</v>
      </c>
      <c r="O2275" s="41" t="str">
        <f>VLOOKUP(A2275,'Hospitalisation Details'!A2274:L4617,11,FALSE)</f>
        <v>tier - 3</v>
      </c>
      <c r="P2275" s="41" t="str">
        <f>VLOOKUP(A2275,'Hospitalisation Details'!A2274:L4617,12)</f>
        <v>R1013</v>
      </c>
      <c r="Q2275" s="44">
        <f ca="1">VLOOKUP(A2275,'Hospitalisation Details'!A2274:L4617,7,FALSE)</f>
        <v>33</v>
      </c>
    </row>
    <row r="2276" spans="1:17" ht="15.5" x14ac:dyDescent="0.35">
      <c r="A2276" s="29" t="s">
        <v>79</v>
      </c>
      <c r="B2276" s="30" t="str">
        <f>VLOOKUP(A2276,'Customer Names'!A2276:E4610,3,FALSE)</f>
        <v>Pultorak</v>
      </c>
      <c r="C2276" s="31">
        <f>VLOOKUP(A2276,'Medical Examinations'!A2276:J4610,2,FALSE)</f>
        <v>15.56</v>
      </c>
      <c r="D2276" s="30">
        <f>VLOOKUP(A2276,'Medical Examinations'!A2276:J4610,4,FALSE)</f>
        <v>4.42</v>
      </c>
      <c r="E2276" s="32" t="str">
        <f>VLOOKUP(A2276,'Medical Examinations'!A2276:J4610,6,FALSE)</f>
        <v>No</v>
      </c>
      <c r="F2276" s="33" t="str">
        <f>VLOOKUP(A2276,'Medical Examinations'!A2276:J4610,7,FALSE)</f>
        <v>No</v>
      </c>
      <c r="G2276" s="33" t="str">
        <f>VLOOKUP(A2276,'Medical Examinations'!A2276:J4610,8,FALSE)</f>
        <v>No</v>
      </c>
      <c r="H2276" s="33">
        <f>VLOOKUP(A2276,'Medical Examinations'!A2276:J4610,9,FALSE)</f>
        <v>0</v>
      </c>
      <c r="I2276" s="33" t="str">
        <f>VLOOKUP(A2276,'Medical Examinations'!A2276:J4610,10,FALSE)</f>
        <v>No</v>
      </c>
      <c r="J2276" s="33" t="str">
        <f>VLOOKUP(A2276,'Medical Examinations'!A2276:J4610,3,FALSE)</f>
        <v>Underweight</v>
      </c>
      <c r="K2276" s="33" t="str">
        <f>VLOOKUP(A2276,'Medical Examinations'!A2276:J4610,5,FALSE)</f>
        <v>Normal</v>
      </c>
      <c r="L2276" s="34">
        <f>VLOOKUP(Healthcare!A2276,'Hospitalisation Details'!A2276:L4618,6,FALSE)</f>
        <v>36339</v>
      </c>
      <c r="M2276" s="35">
        <f>VLOOKUP(A2276,'Hospitalisation Details'!A2276:L4618,9,FALSE)</f>
        <v>1200</v>
      </c>
      <c r="N2276" s="32" t="str">
        <f>VLOOKUP(Healthcare!A2276,'Hospitalisation Details'!A2276:L4618,10,FALSE)</f>
        <v>tier - 2</v>
      </c>
      <c r="O2276" s="33" t="str">
        <f>VLOOKUP(A2276,'Hospitalisation Details'!A2275:L4618,11,FALSE)</f>
        <v>tier - 3</v>
      </c>
      <c r="P2276" s="33" t="str">
        <f>VLOOKUP(A2276,'Hospitalisation Details'!A2275:L4618,12)</f>
        <v>R1012</v>
      </c>
      <c r="Q2276" s="36">
        <f ca="1">VLOOKUP(A2276,'Hospitalisation Details'!A2275:L4618,7,FALSE)</f>
        <v>27</v>
      </c>
    </row>
    <row r="2277" spans="1:17" ht="15.5" x14ac:dyDescent="0.35">
      <c r="A2277" s="37" t="s">
        <v>78</v>
      </c>
      <c r="B2277" s="38" t="str">
        <f>VLOOKUP(A2277,'Customer Names'!A2277:E4611,3,FALSE)</f>
        <v>Maxon</v>
      </c>
      <c r="C2277" s="39">
        <f>VLOOKUP(A2277,'Medical Examinations'!A2277:J4611,2,FALSE)</f>
        <v>22.76</v>
      </c>
      <c r="D2277" s="38">
        <f>VLOOKUP(A2277,'Medical Examinations'!A2277:J4611,4,FALSE)</f>
        <v>9.44</v>
      </c>
      <c r="E2277" s="40" t="str">
        <f>VLOOKUP(A2277,'Medical Examinations'!A2277:J4611,6,FALSE)</f>
        <v>No</v>
      </c>
      <c r="F2277" s="41" t="str">
        <f>VLOOKUP(A2277,'Medical Examinations'!A2277:J4611,7,FALSE)</f>
        <v>No</v>
      </c>
      <c r="G2277" s="41" t="str">
        <f>VLOOKUP(A2277,'Medical Examinations'!A2277:J4611,8,FALSE)</f>
        <v>No</v>
      </c>
      <c r="H2277" s="41">
        <f>VLOOKUP(A2277,'Medical Examinations'!A2277:J4611,9,FALSE)</f>
        <v>0</v>
      </c>
      <c r="I2277" s="41" t="str">
        <f>VLOOKUP(A2277,'Medical Examinations'!A2277:J4611,10,FALSE)</f>
        <v>No</v>
      </c>
      <c r="J2277" s="41" t="str">
        <f>VLOOKUP(A2277,'Medical Examinations'!A2277:J4611,3,FALSE)</f>
        <v>Normal weight</v>
      </c>
      <c r="K2277" s="41" t="str">
        <f>VLOOKUP(A2277,'Medical Examinations'!A2277:J4611,5,FALSE)</f>
        <v>Diabetese</v>
      </c>
      <c r="L2277" s="42">
        <f>VLOOKUP(Healthcare!A2277,'Hospitalisation Details'!A2277:L4619,6,FALSE)</f>
        <v>37494</v>
      </c>
      <c r="M2277" s="43">
        <f>VLOOKUP(A2277,'Hospitalisation Details'!A2277:L4619,9,FALSE)</f>
        <v>1191</v>
      </c>
      <c r="N2277" s="40" t="str">
        <f>VLOOKUP(Healthcare!A2277,'Hospitalisation Details'!A2277:L4619,10,FALSE)</f>
        <v>tier - 2</v>
      </c>
      <c r="O2277" s="41" t="str">
        <f>VLOOKUP(A2277,'Hospitalisation Details'!A2276:L4619,11,FALSE)</f>
        <v>tier - 1</v>
      </c>
      <c r="P2277" s="41" t="str">
        <f>VLOOKUP(A2277,'Hospitalisation Details'!A2276:L4619,12)</f>
        <v>R1013</v>
      </c>
      <c r="Q2277" s="44">
        <f ca="1">VLOOKUP(A2277,'Hospitalisation Details'!A2276:L4619,7,FALSE)</f>
        <v>24</v>
      </c>
    </row>
    <row r="2278" spans="1:17" ht="15.5" x14ac:dyDescent="0.35">
      <c r="A2278" s="29" t="s">
        <v>77</v>
      </c>
      <c r="B2278" s="30" t="str">
        <f>VLOOKUP(A2278,'Customer Names'!A2278:E4612,3,FALSE)</f>
        <v>Kraai</v>
      </c>
      <c r="C2278" s="31">
        <f>VLOOKUP(A2278,'Medical Examinations'!A2278:J4612,2,FALSE)</f>
        <v>22.79</v>
      </c>
      <c r="D2278" s="30">
        <f>VLOOKUP(A2278,'Medical Examinations'!A2278:J4612,4,FALSE)</f>
        <v>6.15</v>
      </c>
      <c r="E2278" s="32" t="str">
        <f>VLOOKUP(A2278,'Medical Examinations'!A2278:J4612,6,FALSE)</f>
        <v>Yes</v>
      </c>
      <c r="F2278" s="33" t="str">
        <f>VLOOKUP(A2278,'Medical Examinations'!A2278:J4612,7,FALSE)</f>
        <v>No</v>
      </c>
      <c r="G2278" s="33" t="str">
        <f>VLOOKUP(A2278,'Medical Examinations'!A2278:J4612,8,FALSE)</f>
        <v>Yes</v>
      </c>
      <c r="H2278" s="33">
        <f>VLOOKUP(A2278,'Medical Examinations'!A2278:J4612,9,FALSE)</f>
        <v>1</v>
      </c>
      <c r="I2278" s="33" t="str">
        <f>VLOOKUP(A2278,'Medical Examinations'!A2278:J4612,10,FALSE)</f>
        <v>No</v>
      </c>
      <c r="J2278" s="33" t="str">
        <f>VLOOKUP(A2278,'Medical Examinations'!A2278:J4612,3,FALSE)</f>
        <v>Normal weight</v>
      </c>
      <c r="K2278" s="33" t="str">
        <f>VLOOKUP(A2278,'Medical Examinations'!A2278:J4612,5,FALSE)</f>
        <v>Prediabetese</v>
      </c>
      <c r="L2278" s="34">
        <f>VLOOKUP(Healthcare!A2278,'Hospitalisation Details'!A2278:L4620,6,FALSE)</f>
        <v>35609</v>
      </c>
      <c r="M2278" s="35">
        <f>VLOOKUP(A2278,'Hospitalisation Details'!A2278:L4620,9,FALSE)</f>
        <v>1178.07</v>
      </c>
      <c r="N2278" s="32" t="str">
        <f>VLOOKUP(Healthcare!A2278,'Hospitalisation Details'!A2278:L4620,10,FALSE)</f>
        <v>tier - 2</v>
      </c>
      <c r="O2278" s="33" t="str">
        <f>VLOOKUP(A2278,'Hospitalisation Details'!A2277:L4620,11,FALSE)</f>
        <v>tier - 2</v>
      </c>
      <c r="P2278" s="33" t="str">
        <f>VLOOKUP(A2278,'Hospitalisation Details'!A2277:L4620,12)</f>
        <v>R1013</v>
      </c>
      <c r="Q2278" s="36">
        <f ca="1">VLOOKUP(A2278,'Hospitalisation Details'!A2277:L4620,7,FALSE)</f>
        <v>29</v>
      </c>
    </row>
    <row r="2279" spans="1:17" ht="15.5" x14ac:dyDescent="0.35">
      <c r="A2279" s="37" t="s">
        <v>76</v>
      </c>
      <c r="B2279" s="38" t="str">
        <f>VLOOKUP(A2279,'Customer Names'!A2279:E4613,3,FALSE)</f>
        <v>Larosa</v>
      </c>
      <c r="C2279" s="39">
        <f>VLOOKUP(A2279,'Medical Examinations'!A2279:J4613,2,FALSE)</f>
        <v>17.41</v>
      </c>
      <c r="D2279" s="38">
        <f>VLOOKUP(A2279,'Medical Examinations'!A2279:J4613,4,FALSE)</f>
        <v>5.13</v>
      </c>
      <c r="E2279" s="40" t="str">
        <f>VLOOKUP(A2279,'Medical Examinations'!A2279:J4613,6,FALSE)</f>
        <v>Yes</v>
      </c>
      <c r="F2279" s="41" t="str">
        <f>VLOOKUP(A2279,'Medical Examinations'!A2279:J4613,7,FALSE)</f>
        <v>No</v>
      </c>
      <c r="G2279" s="41" t="str">
        <f>VLOOKUP(A2279,'Medical Examinations'!A2279:J4613,8,FALSE)</f>
        <v>No</v>
      </c>
      <c r="H2279" s="41">
        <f>VLOOKUP(A2279,'Medical Examinations'!A2279:J4613,9,FALSE)</f>
        <v>0</v>
      </c>
      <c r="I2279" s="41" t="str">
        <f>VLOOKUP(A2279,'Medical Examinations'!A2279:J4613,10,FALSE)</f>
        <v>No</v>
      </c>
      <c r="J2279" s="41" t="str">
        <f>VLOOKUP(A2279,'Medical Examinations'!A2279:J4613,3,FALSE)</f>
        <v>Underweight</v>
      </c>
      <c r="K2279" s="41" t="str">
        <f>VLOOKUP(A2279,'Medical Examinations'!A2279:J4613,5,FALSE)</f>
        <v>Normal</v>
      </c>
      <c r="L2279" s="42">
        <f>VLOOKUP(Healthcare!A2279,'Hospitalisation Details'!A2279:L4621,6,FALSE)</f>
        <v>35288</v>
      </c>
      <c r="M2279" s="43">
        <f>VLOOKUP(A2279,'Hospitalisation Details'!A2279:L4621,9,FALSE)</f>
        <v>1178</v>
      </c>
      <c r="N2279" s="40" t="str">
        <f>VLOOKUP(Healthcare!A2279,'Hospitalisation Details'!A2279:L4621,10,FALSE)</f>
        <v>tier - 2</v>
      </c>
      <c r="O2279" s="41" t="str">
        <f>VLOOKUP(A2279,'Hospitalisation Details'!A2278:L4621,11,FALSE)</f>
        <v>tier - 3</v>
      </c>
      <c r="P2279" s="41" t="str">
        <f>VLOOKUP(A2279,'Hospitalisation Details'!A2278:L4621,12)</f>
        <v>R1013</v>
      </c>
      <c r="Q2279" s="44">
        <f ca="1">VLOOKUP(A2279,'Hospitalisation Details'!A2278:L4621,7,FALSE)</f>
        <v>30</v>
      </c>
    </row>
    <row r="2280" spans="1:17" ht="15.5" x14ac:dyDescent="0.35">
      <c r="A2280" s="29" t="s">
        <v>75</v>
      </c>
      <c r="B2280" s="30" t="str">
        <f>VLOOKUP(A2280,'Customer Names'!A2280:E4614,3,FALSE)</f>
        <v>King</v>
      </c>
      <c r="C2280" s="31">
        <f>VLOOKUP(A2280,'Medical Examinations'!A2280:J4614,2,FALSE)</f>
        <v>19.32</v>
      </c>
      <c r="D2280" s="30">
        <f>VLOOKUP(A2280,'Medical Examinations'!A2280:J4614,4,FALSE)</f>
        <v>4.96</v>
      </c>
      <c r="E2280" s="32" t="str">
        <f>VLOOKUP(A2280,'Medical Examinations'!A2280:J4614,6,FALSE)</f>
        <v>Yes</v>
      </c>
      <c r="F2280" s="33" t="str">
        <f>VLOOKUP(A2280,'Medical Examinations'!A2280:J4614,7,FALSE)</f>
        <v>No</v>
      </c>
      <c r="G2280" s="33" t="str">
        <f>VLOOKUP(A2280,'Medical Examinations'!A2280:J4614,8,FALSE)</f>
        <v>No</v>
      </c>
      <c r="H2280" s="33">
        <f>VLOOKUP(A2280,'Medical Examinations'!A2280:J4614,9,FALSE)</f>
        <v>0</v>
      </c>
      <c r="I2280" s="33" t="str">
        <f>VLOOKUP(A2280,'Medical Examinations'!A2280:J4614,10,FALSE)</f>
        <v>No</v>
      </c>
      <c r="J2280" s="33" t="str">
        <f>VLOOKUP(A2280,'Medical Examinations'!A2280:J4614,3,FALSE)</f>
        <v>Normal weight</v>
      </c>
      <c r="K2280" s="33" t="str">
        <f>VLOOKUP(A2280,'Medical Examinations'!A2280:J4614,5,FALSE)</f>
        <v>Normal</v>
      </c>
      <c r="L2280" s="34">
        <f>VLOOKUP(Healthcare!A2280,'Hospitalisation Details'!A2280:L4622,6,FALSE)</f>
        <v>37207</v>
      </c>
      <c r="M2280" s="35">
        <f>VLOOKUP(A2280,'Hospitalisation Details'!A2280:L4622,9,FALSE)</f>
        <v>1167</v>
      </c>
      <c r="N2280" s="32" t="str">
        <f>VLOOKUP(Healthcare!A2280,'Hospitalisation Details'!A2280:L4622,10,FALSE)</f>
        <v>tier - 2</v>
      </c>
      <c r="O2280" s="33" t="str">
        <f>VLOOKUP(A2280,'Hospitalisation Details'!A2279:L4622,11,FALSE)</f>
        <v>tier - 1</v>
      </c>
      <c r="P2280" s="33" t="str">
        <f>VLOOKUP(A2280,'Hospitalisation Details'!A2279:L4622,12)</f>
        <v>R1013</v>
      </c>
      <c r="Q2280" s="36">
        <f ca="1">VLOOKUP(A2280,'Hospitalisation Details'!A2279:L4622,7,FALSE)</f>
        <v>24</v>
      </c>
    </row>
    <row r="2281" spans="1:17" ht="15.5" x14ac:dyDescent="0.35">
      <c r="A2281" s="37" t="s">
        <v>74</v>
      </c>
      <c r="B2281" s="38" t="str">
        <f>VLOOKUP(A2281,'Customer Names'!A2281:E4615,3,FALSE)</f>
        <v>Haney</v>
      </c>
      <c r="C2281" s="39">
        <f>VLOOKUP(A2281,'Medical Examinations'!A2281:J4615,2,FALSE)</f>
        <v>18.25</v>
      </c>
      <c r="D2281" s="38">
        <f>VLOOKUP(A2281,'Medical Examinations'!A2281:J4615,4,FALSE)</f>
        <v>10.95</v>
      </c>
      <c r="E2281" s="40" t="str">
        <f>VLOOKUP(A2281,'Medical Examinations'!A2281:J4615,6,FALSE)</f>
        <v>No</v>
      </c>
      <c r="F2281" s="41" t="str">
        <f>VLOOKUP(A2281,'Medical Examinations'!A2281:J4615,7,FALSE)</f>
        <v>No</v>
      </c>
      <c r="G2281" s="41" t="str">
        <f>VLOOKUP(A2281,'Medical Examinations'!A2281:J4615,8,FALSE)</f>
        <v>No</v>
      </c>
      <c r="H2281" s="41">
        <f>VLOOKUP(A2281,'Medical Examinations'!A2281:J4615,9,FALSE)</f>
        <v>0</v>
      </c>
      <c r="I2281" s="41" t="str">
        <f>VLOOKUP(A2281,'Medical Examinations'!A2281:J4615,10,FALSE)</f>
        <v>No</v>
      </c>
      <c r="J2281" s="41" t="str">
        <f>VLOOKUP(A2281,'Medical Examinations'!A2281:J4615,3,FALSE)</f>
        <v>Underweight</v>
      </c>
      <c r="K2281" s="41" t="str">
        <f>VLOOKUP(A2281,'Medical Examinations'!A2281:J4615,5,FALSE)</f>
        <v>Diabetese</v>
      </c>
      <c r="L2281" s="42">
        <f>VLOOKUP(Healthcare!A2281,'Hospitalisation Details'!A2281:L4623,6,FALSE)</f>
        <v>37418</v>
      </c>
      <c r="M2281" s="43">
        <f>VLOOKUP(A2281,'Hospitalisation Details'!A2281:L4623,9,FALSE)</f>
        <v>1165</v>
      </c>
      <c r="N2281" s="40" t="str">
        <f>VLOOKUP(Healthcare!A2281,'Hospitalisation Details'!A2281:L4623,10,FALSE)</f>
        <v>tier - 2</v>
      </c>
      <c r="O2281" s="41" t="str">
        <f>VLOOKUP(A2281,'Hospitalisation Details'!A2280:L4623,11,FALSE)</f>
        <v>tier - 3</v>
      </c>
      <c r="P2281" s="41" t="str">
        <f>VLOOKUP(A2281,'Hospitalisation Details'!A2280:L4623,12)</f>
        <v>R1012</v>
      </c>
      <c r="Q2281" s="44">
        <f ca="1">VLOOKUP(A2281,'Hospitalisation Details'!A2280:L4623,7,FALSE)</f>
        <v>24</v>
      </c>
    </row>
    <row r="2282" spans="1:17" ht="15.5" x14ac:dyDescent="0.35">
      <c r="A2282" s="29" t="s">
        <v>73</v>
      </c>
      <c r="B2282" s="30" t="str">
        <f>VLOOKUP(A2282,'Customer Names'!A2282:E4616,3,FALSE)</f>
        <v>Boulay</v>
      </c>
      <c r="C2282" s="31">
        <f>VLOOKUP(A2282,'Medical Examinations'!A2282:J4616,2,FALSE)</f>
        <v>53.13</v>
      </c>
      <c r="D2282" s="30">
        <f>VLOOKUP(A2282,'Medical Examinations'!A2282:J4616,4,FALSE)</f>
        <v>4.4400000000000004</v>
      </c>
      <c r="E2282" s="32" t="str">
        <f>VLOOKUP(A2282,'Medical Examinations'!A2282:J4616,6,FALSE)</f>
        <v>No</v>
      </c>
      <c r="F2282" s="33" t="str">
        <f>VLOOKUP(A2282,'Medical Examinations'!A2282:J4616,7,FALSE)</f>
        <v>Yes</v>
      </c>
      <c r="G2282" s="33" t="str">
        <f>VLOOKUP(A2282,'Medical Examinations'!A2282:J4616,8,FALSE)</f>
        <v>No</v>
      </c>
      <c r="H2282" s="33">
        <f>VLOOKUP(A2282,'Medical Examinations'!A2282:J4616,9,FALSE)</f>
        <v>1</v>
      </c>
      <c r="I2282" s="33" t="str">
        <f>VLOOKUP(A2282,'Medical Examinations'!A2282:J4616,10,FALSE)</f>
        <v>No</v>
      </c>
      <c r="J2282" s="33" t="str">
        <f>VLOOKUP(A2282,'Medical Examinations'!A2282:J4616,3,FALSE)</f>
        <v>Obesity</v>
      </c>
      <c r="K2282" s="33" t="str">
        <f>VLOOKUP(A2282,'Medical Examinations'!A2282:J4616,5,FALSE)</f>
        <v>Normal</v>
      </c>
      <c r="L2282" s="34">
        <f>VLOOKUP(Healthcare!A2282,'Hospitalisation Details'!A2282:L4624,6,FALSE)</f>
        <v>38302</v>
      </c>
      <c r="M2282" s="35">
        <f>VLOOKUP(A2282,'Hospitalisation Details'!A2282:L4624,9,FALSE)</f>
        <v>1163.46</v>
      </c>
      <c r="N2282" s="32" t="str">
        <f>VLOOKUP(Healthcare!A2282,'Hospitalisation Details'!A2282:L4624,10,FALSE)</f>
        <v>tier - 2</v>
      </c>
      <c r="O2282" s="33" t="str">
        <f>VLOOKUP(A2282,'Hospitalisation Details'!A2281:L4624,11,FALSE)</f>
        <v>tier - 3</v>
      </c>
      <c r="P2282" s="33" t="str">
        <f>VLOOKUP(A2282,'Hospitalisation Details'!A2281:L4624,12)</f>
        <v>R1013</v>
      </c>
      <c r="Q2282" s="36">
        <f ca="1">VLOOKUP(A2282,'Hospitalisation Details'!A2281:L4624,7,FALSE)</f>
        <v>21</v>
      </c>
    </row>
    <row r="2283" spans="1:17" ht="15.5" x14ac:dyDescent="0.35">
      <c r="A2283" s="37" t="s">
        <v>72</v>
      </c>
      <c r="B2283" s="38" t="str">
        <f>VLOOKUP(A2283,'Customer Names'!A2283:E4617,3,FALSE)</f>
        <v>Peters</v>
      </c>
      <c r="C2283" s="39">
        <f>VLOOKUP(A2283,'Medical Examinations'!A2283:J4617,2,FALSE)</f>
        <v>20.46</v>
      </c>
      <c r="D2283" s="38">
        <f>VLOOKUP(A2283,'Medical Examinations'!A2283:J4617,4,FALSE)</f>
        <v>4.0199999999999996</v>
      </c>
      <c r="E2283" s="40" t="str">
        <f>VLOOKUP(A2283,'Medical Examinations'!A2283:J4617,6,FALSE)</f>
        <v>No</v>
      </c>
      <c r="F2283" s="41" t="str">
        <f>VLOOKUP(A2283,'Medical Examinations'!A2283:J4617,7,FALSE)</f>
        <v>No</v>
      </c>
      <c r="G2283" s="41" t="str">
        <f>VLOOKUP(A2283,'Medical Examinations'!A2283:J4617,8,FALSE)</f>
        <v>No</v>
      </c>
      <c r="H2283" s="41">
        <f>VLOOKUP(A2283,'Medical Examinations'!A2283:J4617,9,FALSE)</f>
        <v>0</v>
      </c>
      <c r="I2283" s="41" t="str">
        <f>VLOOKUP(A2283,'Medical Examinations'!A2283:J4617,10,FALSE)</f>
        <v>No</v>
      </c>
      <c r="J2283" s="41" t="str">
        <f>VLOOKUP(A2283,'Medical Examinations'!A2283:J4617,3,FALSE)</f>
        <v>Normal weight</v>
      </c>
      <c r="K2283" s="41" t="str">
        <f>VLOOKUP(A2283,'Medical Examinations'!A2283:J4617,5,FALSE)</f>
        <v>Normal</v>
      </c>
      <c r="L2283" s="42">
        <f>VLOOKUP(Healthcare!A2283,'Hospitalisation Details'!A2283:L4625,6,FALSE)</f>
        <v>34541</v>
      </c>
      <c r="M2283" s="43">
        <f>VLOOKUP(A2283,'Hospitalisation Details'!A2283:L4625,9,FALSE)</f>
        <v>1158.32</v>
      </c>
      <c r="N2283" s="40" t="str">
        <f>VLOOKUP(Healthcare!A2283,'Hospitalisation Details'!A2283:L4625,10,FALSE)</f>
        <v>tier - 2</v>
      </c>
      <c r="O2283" s="41" t="str">
        <f>VLOOKUP(A2283,'Hospitalisation Details'!A2282:L4625,11,FALSE)</f>
        <v>tier - 1</v>
      </c>
      <c r="P2283" s="41" t="str">
        <f>VLOOKUP(A2283,'Hospitalisation Details'!A2282:L4625,12)</f>
        <v>R1013</v>
      </c>
      <c r="Q2283" s="44">
        <f ca="1">VLOOKUP(A2283,'Hospitalisation Details'!A2282:L4625,7,FALSE)</f>
        <v>32</v>
      </c>
    </row>
    <row r="2284" spans="1:17" ht="15.5" x14ac:dyDescent="0.35">
      <c r="A2284" s="29" t="s">
        <v>71</v>
      </c>
      <c r="B2284" s="30" t="str">
        <f>VLOOKUP(A2284,'Customer Names'!A2284:E4618,3,FALSE)</f>
        <v>Luy</v>
      </c>
      <c r="C2284" s="31">
        <f>VLOOKUP(A2284,'Medical Examinations'!A2284:J4618,2,FALSE)</f>
        <v>43.01</v>
      </c>
      <c r="D2284" s="30">
        <f>VLOOKUP(A2284,'Medical Examinations'!A2284:J4618,4,FALSE)</f>
        <v>5.44</v>
      </c>
      <c r="E2284" s="32" t="str">
        <f>VLOOKUP(A2284,'Medical Examinations'!A2284:J4618,6,FALSE)</f>
        <v>No</v>
      </c>
      <c r="F2284" s="33" t="str">
        <f>VLOOKUP(A2284,'Medical Examinations'!A2284:J4618,7,FALSE)</f>
        <v>Yes</v>
      </c>
      <c r="G2284" s="33" t="str">
        <f>VLOOKUP(A2284,'Medical Examinations'!A2284:J4618,8,FALSE)</f>
        <v>No</v>
      </c>
      <c r="H2284" s="33">
        <f>VLOOKUP(A2284,'Medical Examinations'!A2284:J4618,9,FALSE)</f>
        <v>1</v>
      </c>
      <c r="I2284" s="33" t="str">
        <f>VLOOKUP(A2284,'Medical Examinations'!A2284:J4618,10,FALSE)</f>
        <v>No</v>
      </c>
      <c r="J2284" s="33" t="str">
        <f>VLOOKUP(A2284,'Medical Examinations'!A2284:J4618,3,FALSE)</f>
        <v>Obesity</v>
      </c>
      <c r="K2284" s="33" t="str">
        <f>VLOOKUP(A2284,'Medical Examinations'!A2284:J4618,5,FALSE)</f>
        <v>Normal</v>
      </c>
      <c r="L2284" s="34">
        <f>VLOOKUP(Healthcare!A2284,'Hospitalisation Details'!A2284:L4626,6,FALSE)</f>
        <v>38186</v>
      </c>
      <c r="M2284" s="35">
        <f>VLOOKUP(A2284,'Hospitalisation Details'!A2284:L4626,9,FALSE)</f>
        <v>1149.4000000000001</v>
      </c>
      <c r="N2284" s="32" t="str">
        <f>VLOOKUP(Healthcare!A2284,'Hospitalisation Details'!A2284:L4626,10,FALSE)</f>
        <v>tier - 2</v>
      </c>
      <c r="O2284" s="33" t="str">
        <f>VLOOKUP(A2284,'Hospitalisation Details'!A2283:L4626,11,FALSE)</f>
        <v>tier - 2</v>
      </c>
      <c r="P2284" s="33" t="str">
        <f>VLOOKUP(A2284,'Hospitalisation Details'!A2283:L4626,12)</f>
        <v>R1013</v>
      </c>
      <c r="Q2284" s="36">
        <f ca="1">VLOOKUP(A2284,'Hospitalisation Details'!A2283:L4626,7,FALSE)</f>
        <v>22</v>
      </c>
    </row>
    <row r="2285" spans="1:17" ht="15.5" x14ac:dyDescent="0.35">
      <c r="A2285" s="37" t="s">
        <v>70</v>
      </c>
      <c r="B2285" s="38" t="str">
        <f>VLOOKUP(A2285,'Customer Names'!A2285:E4619,3,FALSE)</f>
        <v>Fava</v>
      </c>
      <c r="C2285" s="39">
        <f>VLOOKUP(A2285,'Medical Examinations'!A2285:J4619,2,FALSE)</f>
        <v>15.01</v>
      </c>
      <c r="D2285" s="38">
        <f>VLOOKUP(A2285,'Medical Examinations'!A2285:J4619,4,FALSE)</f>
        <v>4.1500000000000004</v>
      </c>
      <c r="E2285" s="40" t="str">
        <f>VLOOKUP(A2285,'Medical Examinations'!A2285:J4619,6,FALSE)</f>
        <v>No</v>
      </c>
      <c r="F2285" s="41" t="str">
        <f>VLOOKUP(A2285,'Medical Examinations'!A2285:J4619,7,FALSE)</f>
        <v>No</v>
      </c>
      <c r="G2285" s="41" t="str">
        <f>VLOOKUP(A2285,'Medical Examinations'!A2285:J4619,8,FALSE)</f>
        <v>Yes</v>
      </c>
      <c r="H2285" s="41">
        <f>VLOOKUP(A2285,'Medical Examinations'!A2285:J4619,9,FALSE)</f>
        <v>1</v>
      </c>
      <c r="I2285" s="41" t="str">
        <f>VLOOKUP(A2285,'Medical Examinations'!A2285:J4619,10,FALSE)</f>
        <v>No</v>
      </c>
      <c r="J2285" s="41" t="str">
        <f>VLOOKUP(A2285,'Medical Examinations'!A2285:J4619,3,FALSE)</f>
        <v>Underweight</v>
      </c>
      <c r="K2285" s="41" t="str">
        <f>VLOOKUP(A2285,'Medical Examinations'!A2285:J4619,5,FALSE)</f>
        <v>Normal</v>
      </c>
      <c r="L2285" s="42">
        <f>VLOOKUP(Healthcare!A2285,'Hospitalisation Details'!A2285:L4627,6,FALSE)</f>
        <v>37784</v>
      </c>
      <c r="M2285" s="43">
        <f>VLOOKUP(A2285,'Hospitalisation Details'!A2285:L4627,9,FALSE)</f>
        <v>1149</v>
      </c>
      <c r="N2285" s="40" t="str">
        <f>VLOOKUP(Healthcare!A2285,'Hospitalisation Details'!A2285:L4627,10,FALSE)</f>
        <v>tier - 2</v>
      </c>
      <c r="O2285" s="41" t="str">
        <f>VLOOKUP(A2285,'Hospitalisation Details'!A2284:L4627,11,FALSE)</f>
        <v>tier - 1</v>
      </c>
      <c r="P2285" s="41" t="str">
        <f>VLOOKUP(A2285,'Hospitalisation Details'!A2284:L4627,12)</f>
        <v>R1012</v>
      </c>
      <c r="Q2285" s="44">
        <f ca="1">VLOOKUP(A2285,'Hospitalisation Details'!A2284:L4627,7,FALSE)</f>
        <v>23</v>
      </c>
    </row>
    <row r="2286" spans="1:17" ht="15.5" x14ac:dyDescent="0.35">
      <c r="A2286" s="29" t="s">
        <v>69</v>
      </c>
      <c r="B2286" s="30" t="str">
        <f>VLOOKUP(A2286,'Customer Names'!A2286:E4620,3,FALSE)</f>
        <v>Montoya</v>
      </c>
      <c r="C2286" s="31">
        <f>VLOOKUP(A2286,'Medical Examinations'!A2286:J4620,2,FALSE)</f>
        <v>41.14</v>
      </c>
      <c r="D2286" s="30">
        <f>VLOOKUP(A2286,'Medical Examinations'!A2286:J4620,4,FALSE)</f>
        <v>6.02</v>
      </c>
      <c r="E2286" s="32" t="str">
        <f>VLOOKUP(A2286,'Medical Examinations'!A2286:J4620,6,FALSE)</f>
        <v>No</v>
      </c>
      <c r="F2286" s="33" t="str">
        <f>VLOOKUP(A2286,'Medical Examinations'!A2286:J4620,7,FALSE)</f>
        <v>Yes</v>
      </c>
      <c r="G2286" s="33" t="str">
        <f>VLOOKUP(A2286,'Medical Examinations'!A2286:J4620,8,FALSE)</f>
        <v>No</v>
      </c>
      <c r="H2286" s="33">
        <f>VLOOKUP(A2286,'Medical Examinations'!A2286:J4620,9,FALSE)</f>
        <v>1</v>
      </c>
      <c r="I2286" s="33" t="str">
        <f>VLOOKUP(A2286,'Medical Examinations'!A2286:J4620,10,FALSE)</f>
        <v>No</v>
      </c>
      <c r="J2286" s="33" t="str">
        <f>VLOOKUP(A2286,'Medical Examinations'!A2286:J4620,3,FALSE)</f>
        <v>Obesity</v>
      </c>
      <c r="K2286" s="33" t="str">
        <f>VLOOKUP(A2286,'Medical Examinations'!A2286:J4620,5,FALSE)</f>
        <v>Prediabetese</v>
      </c>
      <c r="L2286" s="34">
        <f>VLOOKUP(Healthcare!A2286,'Hospitalisation Details'!A2286:L4628,6,FALSE)</f>
        <v>38148</v>
      </c>
      <c r="M2286" s="35">
        <f>VLOOKUP(A2286,'Hospitalisation Details'!A2286:L4628,9,FALSE)</f>
        <v>1146.8</v>
      </c>
      <c r="N2286" s="32" t="str">
        <f>VLOOKUP(Healthcare!A2286,'Hospitalisation Details'!A2286:L4628,10,FALSE)</f>
        <v>tier - 2</v>
      </c>
      <c r="O2286" s="33" t="str">
        <f>VLOOKUP(A2286,'Hospitalisation Details'!A2285:L4628,11,FALSE)</f>
        <v>tier - 2</v>
      </c>
      <c r="P2286" s="33" t="str">
        <f>VLOOKUP(A2286,'Hospitalisation Details'!A2285:L4628,12)</f>
        <v>R1013</v>
      </c>
      <c r="Q2286" s="36">
        <f ca="1">VLOOKUP(A2286,'Hospitalisation Details'!A2285:L4628,7,FALSE)</f>
        <v>22</v>
      </c>
    </row>
    <row r="2287" spans="1:17" ht="15.5" x14ac:dyDescent="0.35">
      <c r="A2287" s="37" t="s">
        <v>68</v>
      </c>
      <c r="B2287" s="38" t="str">
        <f>VLOOKUP(A2287,'Customer Names'!A2287:E4621,3,FALSE)</f>
        <v>Bain</v>
      </c>
      <c r="C2287" s="39">
        <f>VLOOKUP(A2287,'Medical Examinations'!A2287:J4621,2,FALSE)</f>
        <v>16.55</v>
      </c>
      <c r="D2287" s="38">
        <f>VLOOKUP(A2287,'Medical Examinations'!A2287:J4621,4,FALSE)</f>
        <v>7.73</v>
      </c>
      <c r="E2287" s="40" t="str">
        <f>VLOOKUP(A2287,'Medical Examinations'!A2287:J4621,6,FALSE)</f>
        <v>No</v>
      </c>
      <c r="F2287" s="41" t="str">
        <f>VLOOKUP(A2287,'Medical Examinations'!A2287:J4621,7,FALSE)</f>
        <v>No</v>
      </c>
      <c r="G2287" s="41" t="str">
        <f>VLOOKUP(A2287,'Medical Examinations'!A2287:J4621,8,FALSE)</f>
        <v>No</v>
      </c>
      <c r="H2287" s="41">
        <f>VLOOKUP(A2287,'Medical Examinations'!A2287:J4621,9,FALSE)</f>
        <v>0</v>
      </c>
      <c r="I2287" s="41" t="str">
        <f>VLOOKUP(A2287,'Medical Examinations'!A2287:J4621,10,FALSE)</f>
        <v>No</v>
      </c>
      <c r="J2287" s="41" t="str">
        <f>VLOOKUP(A2287,'Medical Examinations'!A2287:J4621,3,FALSE)</f>
        <v>Underweight</v>
      </c>
      <c r="K2287" s="41" t="str">
        <f>VLOOKUP(A2287,'Medical Examinations'!A2287:J4621,5,FALSE)</f>
        <v>Diabetese</v>
      </c>
      <c r="L2287" s="42">
        <f>VLOOKUP(Healthcare!A2287,'Hospitalisation Details'!A2287:L4629,6,FALSE)</f>
        <v>37530</v>
      </c>
      <c r="M2287" s="43">
        <f>VLOOKUP(A2287,'Hospitalisation Details'!A2287:L4629,9,FALSE)</f>
        <v>1142</v>
      </c>
      <c r="N2287" s="40" t="str">
        <f>VLOOKUP(Healthcare!A2287,'Hospitalisation Details'!A2287:L4629,10,FALSE)</f>
        <v>tier - 3</v>
      </c>
      <c r="O2287" s="41" t="str">
        <f>VLOOKUP(A2287,'Hospitalisation Details'!A2286:L4629,11,FALSE)</f>
        <v>tier - 2</v>
      </c>
      <c r="P2287" s="41" t="str">
        <f>VLOOKUP(A2287,'Hospitalisation Details'!A2286:L4629,12)</f>
        <v>R1011</v>
      </c>
      <c r="Q2287" s="44">
        <f ca="1">VLOOKUP(A2287,'Hospitalisation Details'!A2286:L4629,7,FALSE)</f>
        <v>23</v>
      </c>
    </row>
    <row r="2288" spans="1:17" ht="15.5" x14ac:dyDescent="0.35">
      <c r="A2288" s="29" t="s">
        <v>67</v>
      </c>
      <c r="B2288" s="30" t="str">
        <f>VLOOKUP(A2288,'Customer Names'!A2288:E4622,3,FALSE)</f>
        <v>Albertson</v>
      </c>
      <c r="C2288" s="31">
        <f>VLOOKUP(A2288,'Medical Examinations'!A2288:J4622,2,FALSE)</f>
        <v>37.29</v>
      </c>
      <c r="D2288" s="30">
        <f>VLOOKUP(A2288,'Medical Examinations'!A2288:J4622,4,FALSE)</f>
        <v>5.03</v>
      </c>
      <c r="E2288" s="32" t="str">
        <f>VLOOKUP(A2288,'Medical Examinations'!A2288:J4622,6,FALSE)</f>
        <v>No</v>
      </c>
      <c r="F2288" s="33" t="str">
        <f>VLOOKUP(A2288,'Medical Examinations'!A2288:J4622,7,FALSE)</f>
        <v>Yes</v>
      </c>
      <c r="G2288" s="33" t="str">
        <f>VLOOKUP(A2288,'Medical Examinations'!A2288:J4622,8,FALSE)</f>
        <v>No</v>
      </c>
      <c r="H2288" s="33">
        <f>VLOOKUP(A2288,'Medical Examinations'!A2288:J4622,9,FALSE)</f>
        <v>1</v>
      </c>
      <c r="I2288" s="33" t="str">
        <f>VLOOKUP(A2288,'Medical Examinations'!A2288:J4622,10,FALSE)</f>
        <v>No</v>
      </c>
      <c r="J2288" s="33" t="str">
        <f>VLOOKUP(A2288,'Medical Examinations'!A2288:J4622,3,FALSE)</f>
        <v>Obesity</v>
      </c>
      <c r="K2288" s="33" t="str">
        <f>VLOOKUP(A2288,'Medical Examinations'!A2288:J4622,5,FALSE)</f>
        <v>Normal</v>
      </c>
      <c r="L2288" s="34">
        <f>VLOOKUP(Healthcare!A2288,'Hospitalisation Details'!A2288:L4630,6,FALSE)</f>
        <v>38242</v>
      </c>
      <c r="M2288" s="35">
        <f>VLOOKUP(A2288,'Hospitalisation Details'!A2288:L4630,9,FALSE)</f>
        <v>1141.45</v>
      </c>
      <c r="N2288" s="32" t="str">
        <f>VLOOKUP(Healthcare!A2288,'Hospitalisation Details'!A2288:L4630,10,FALSE)</f>
        <v>tier - 3</v>
      </c>
      <c r="O2288" s="33" t="str">
        <f>VLOOKUP(A2288,'Hospitalisation Details'!A2287:L4630,11,FALSE)</f>
        <v>tier - 3</v>
      </c>
      <c r="P2288" s="33" t="str">
        <f>VLOOKUP(A2288,'Hospitalisation Details'!A2287:L4630,12)</f>
        <v>R1013</v>
      </c>
      <c r="Q2288" s="36">
        <f ca="1">VLOOKUP(A2288,'Hospitalisation Details'!A2287:L4630,7,FALSE)</f>
        <v>21</v>
      </c>
    </row>
    <row r="2289" spans="1:17" ht="15.5" x14ac:dyDescent="0.35">
      <c r="A2289" s="37" t="s">
        <v>66</v>
      </c>
      <c r="B2289" s="38" t="str">
        <f>VLOOKUP(A2289,'Customer Names'!A2289:E4623,3,FALSE)</f>
        <v>Barger</v>
      </c>
      <c r="C2289" s="39">
        <f>VLOOKUP(A2289,'Medical Examinations'!A2289:J4623,2,FALSE)</f>
        <v>16.739999999999998</v>
      </c>
      <c r="D2289" s="38">
        <f>VLOOKUP(A2289,'Medical Examinations'!A2289:J4623,4,FALSE)</f>
        <v>4.08</v>
      </c>
      <c r="E2289" s="40" t="str">
        <f>VLOOKUP(A2289,'Medical Examinations'!A2289:J4623,6,FALSE)</f>
        <v>Yes</v>
      </c>
      <c r="F2289" s="41" t="str">
        <f>VLOOKUP(A2289,'Medical Examinations'!A2289:J4623,7,FALSE)</f>
        <v>No</v>
      </c>
      <c r="G2289" s="41" t="str">
        <f>VLOOKUP(A2289,'Medical Examinations'!A2289:J4623,8,FALSE)</f>
        <v>No</v>
      </c>
      <c r="H2289" s="41">
        <f>VLOOKUP(A2289,'Medical Examinations'!A2289:J4623,9,FALSE)</f>
        <v>0</v>
      </c>
      <c r="I2289" s="41" t="str">
        <f>VLOOKUP(A2289,'Medical Examinations'!A2289:J4623,10,FALSE)</f>
        <v>No</v>
      </c>
      <c r="J2289" s="41" t="str">
        <f>VLOOKUP(A2289,'Medical Examinations'!A2289:J4623,3,FALSE)</f>
        <v>Underweight</v>
      </c>
      <c r="K2289" s="41" t="str">
        <f>VLOOKUP(A2289,'Medical Examinations'!A2289:J4623,5,FALSE)</f>
        <v>Normal</v>
      </c>
      <c r="L2289" s="42">
        <f>VLOOKUP(Healthcare!A2289,'Hospitalisation Details'!A2289:L4631,6,FALSE)</f>
        <v>37189</v>
      </c>
      <c r="M2289" s="43">
        <f>VLOOKUP(A2289,'Hospitalisation Details'!A2289:L4631,9,FALSE)</f>
        <v>1141</v>
      </c>
      <c r="N2289" s="40" t="str">
        <f>VLOOKUP(Healthcare!A2289,'Hospitalisation Details'!A2289:L4631,10,FALSE)</f>
        <v>tier - 3</v>
      </c>
      <c r="O2289" s="41" t="str">
        <f>VLOOKUP(A2289,'Hospitalisation Details'!A2288:L4631,11,FALSE)</f>
        <v>tier - 1</v>
      </c>
      <c r="P2289" s="41" t="str">
        <f>VLOOKUP(A2289,'Hospitalisation Details'!A2288:L4631,12)</f>
        <v>R1013</v>
      </c>
      <c r="Q2289" s="44">
        <f ca="1">VLOOKUP(A2289,'Hospitalisation Details'!A2288:L4631,7,FALSE)</f>
        <v>24</v>
      </c>
    </row>
    <row r="2290" spans="1:17" ht="15.5" x14ac:dyDescent="0.35">
      <c r="A2290" s="29" t="s">
        <v>65</v>
      </c>
      <c r="B2290" s="30" t="str">
        <f>VLOOKUP(A2290,'Customer Names'!A2290:E4624,3,FALSE)</f>
        <v>Fraioli</v>
      </c>
      <c r="C2290" s="31">
        <f>VLOOKUP(A2290,'Medical Examinations'!A2290:J4624,2,FALSE)</f>
        <v>34.43</v>
      </c>
      <c r="D2290" s="30">
        <f>VLOOKUP(A2290,'Medical Examinations'!A2290:J4624,4,FALSE)</f>
        <v>4.2699999999999996</v>
      </c>
      <c r="E2290" s="32" t="str">
        <f>VLOOKUP(A2290,'Medical Examinations'!A2290:J4624,6,FALSE)</f>
        <v>No</v>
      </c>
      <c r="F2290" s="33" t="str">
        <f>VLOOKUP(A2290,'Medical Examinations'!A2290:J4624,7,FALSE)</f>
        <v>Yes</v>
      </c>
      <c r="G2290" s="33" t="str">
        <f>VLOOKUP(A2290,'Medical Examinations'!A2290:J4624,8,FALSE)</f>
        <v>No</v>
      </c>
      <c r="H2290" s="33">
        <f>VLOOKUP(A2290,'Medical Examinations'!A2290:J4624,9,FALSE)</f>
        <v>1</v>
      </c>
      <c r="I2290" s="33" t="str">
        <f>VLOOKUP(A2290,'Medical Examinations'!A2290:J4624,10,FALSE)</f>
        <v>No</v>
      </c>
      <c r="J2290" s="33" t="str">
        <f>VLOOKUP(A2290,'Medical Examinations'!A2290:J4624,3,FALSE)</f>
        <v>Obesity</v>
      </c>
      <c r="K2290" s="33" t="str">
        <f>VLOOKUP(A2290,'Medical Examinations'!A2290:J4624,5,FALSE)</f>
        <v>Normal</v>
      </c>
      <c r="L2290" s="34">
        <f>VLOOKUP(Healthcare!A2290,'Hospitalisation Details'!A2290:L4632,6,FALSE)</f>
        <v>38318</v>
      </c>
      <c r="M2290" s="35">
        <f>VLOOKUP(A2290,'Hospitalisation Details'!A2290:L4632,9,FALSE)</f>
        <v>1137.47</v>
      </c>
      <c r="N2290" s="32" t="str">
        <f>VLOOKUP(Healthcare!A2290,'Hospitalisation Details'!A2290:L4632,10,FALSE)</f>
        <v>tier - 3</v>
      </c>
      <c r="O2290" s="33" t="str">
        <f>VLOOKUP(A2290,'Hospitalisation Details'!A2289:L4632,11,FALSE)</f>
        <v>tier - 2</v>
      </c>
      <c r="P2290" s="33" t="str">
        <f>VLOOKUP(A2290,'Hospitalisation Details'!A2289:L4632,12)</f>
        <v>R1013</v>
      </c>
      <c r="Q2290" s="36">
        <f ca="1">VLOOKUP(A2290,'Hospitalisation Details'!A2289:L4632,7,FALSE)</f>
        <v>21</v>
      </c>
    </row>
    <row r="2291" spans="1:17" ht="15.5" x14ac:dyDescent="0.35">
      <c r="A2291" s="37" t="s">
        <v>64</v>
      </c>
      <c r="B2291" s="38" t="str">
        <f>VLOOKUP(A2291,'Customer Names'!A2291:E4625,3,FALSE)</f>
        <v>April</v>
      </c>
      <c r="C2291" s="39">
        <f>VLOOKUP(A2291,'Medical Examinations'!A2291:J4625,2,FALSE)</f>
        <v>34.1</v>
      </c>
      <c r="D2291" s="38">
        <f>VLOOKUP(A2291,'Medical Examinations'!A2291:J4625,4,FALSE)</f>
        <v>4.07</v>
      </c>
      <c r="E2291" s="40" t="str">
        <f>VLOOKUP(A2291,'Medical Examinations'!A2291:J4625,6,FALSE)</f>
        <v>No</v>
      </c>
      <c r="F2291" s="41" t="str">
        <f>VLOOKUP(A2291,'Medical Examinations'!A2291:J4625,7,FALSE)</f>
        <v>Yes</v>
      </c>
      <c r="G2291" s="41" t="str">
        <f>VLOOKUP(A2291,'Medical Examinations'!A2291:J4625,8,FALSE)</f>
        <v>No</v>
      </c>
      <c r="H2291" s="41">
        <f>VLOOKUP(A2291,'Medical Examinations'!A2291:J4625,9,FALSE)</f>
        <v>1</v>
      </c>
      <c r="I2291" s="41" t="str">
        <f>VLOOKUP(A2291,'Medical Examinations'!A2291:J4625,10,FALSE)</f>
        <v>No</v>
      </c>
      <c r="J2291" s="41" t="str">
        <f>VLOOKUP(A2291,'Medical Examinations'!A2291:J4625,3,FALSE)</f>
        <v>Obesity</v>
      </c>
      <c r="K2291" s="41" t="str">
        <f>VLOOKUP(A2291,'Medical Examinations'!A2291:J4625,5,FALSE)</f>
        <v>Normal</v>
      </c>
      <c r="L2291" s="42">
        <f>VLOOKUP(Healthcare!A2291,'Hospitalisation Details'!A2291:L4633,6,FALSE)</f>
        <v>38275</v>
      </c>
      <c r="M2291" s="43">
        <f>VLOOKUP(A2291,'Hospitalisation Details'!A2291:L4633,9,FALSE)</f>
        <v>1137.01</v>
      </c>
      <c r="N2291" s="40" t="str">
        <f>VLOOKUP(Healthcare!A2291,'Hospitalisation Details'!A2291:L4633,10,FALSE)</f>
        <v>tier - 3</v>
      </c>
      <c r="O2291" s="41" t="str">
        <f>VLOOKUP(A2291,'Hospitalisation Details'!A2290:L4633,11,FALSE)</f>
        <v>tier - 1</v>
      </c>
      <c r="P2291" s="41" t="str">
        <f>VLOOKUP(A2291,'Hospitalisation Details'!A2290:L4633,12)</f>
        <v>R1013</v>
      </c>
      <c r="Q2291" s="44">
        <f ca="1">VLOOKUP(A2291,'Hospitalisation Details'!A2290:L4633,7,FALSE)</f>
        <v>21</v>
      </c>
    </row>
    <row r="2292" spans="1:17" ht="15.5" x14ac:dyDescent="0.35">
      <c r="A2292" s="29" t="s">
        <v>63</v>
      </c>
      <c r="B2292" s="30" t="str">
        <f>VLOOKUP(A2292,'Customer Names'!A2292:E4626,3,FALSE)</f>
        <v>King</v>
      </c>
      <c r="C2292" s="31">
        <f>VLOOKUP(A2292,'Medical Examinations'!A2292:J4626,2,FALSE)</f>
        <v>19.3</v>
      </c>
      <c r="D2292" s="30">
        <f>VLOOKUP(A2292,'Medical Examinations'!A2292:J4626,4,FALSE)</f>
        <v>10.36</v>
      </c>
      <c r="E2292" s="32" t="str">
        <f>VLOOKUP(A2292,'Medical Examinations'!A2292:J4626,6,FALSE)</f>
        <v>No</v>
      </c>
      <c r="F2292" s="33" t="str">
        <f>VLOOKUP(A2292,'Medical Examinations'!A2292:J4626,7,FALSE)</f>
        <v>No</v>
      </c>
      <c r="G2292" s="33" t="str">
        <f>VLOOKUP(A2292,'Medical Examinations'!A2292:J4626,8,FALSE)</f>
        <v>No</v>
      </c>
      <c r="H2292" s="33">
        <f>VLOOKUP(A2292,'Medical Examinations'!A2292:J4626,9,FALSE)</f>
        <v>0</v>
      </c>
      <c r="I2292" s="33" t="str">
        <f>VLOOKUP(A2292,'Medical Examinations'!A2292:J4626,10,FALSE)</f>
        <v>No</v>
      </c>
      <c r="J2292" s="33" t="str">
        <f>VLOOKUP(A2292,'Medical Examinations'!A2292:J4626,3,FALSE)</f>
        <v>Normal weight</v>
      </c>
      <c r="K2292" s="33" t="str">
        <f>VLOOKUP(A2292,'Medical Examinations'!A2292:J4626,5,FALSE)</f>
        <v>Diabetese</v>
      </c>
      <c r="L2292" s="34">
        <f>VLOOKUP(Healthcare!A2292,'Hospitalisation Details'!A2292:L4634,6,FALSE)</f>
        <v>37479</v>
      </c>
      <c r="M2292" s="35">
        <f>VLOOKUP(A2292,'Hospitalisation Details'!A2292:L4634,9,FALSE)</f>
        <v>1137</v>
      </c>
      <c r="N2292" s="32" t="str">
        <f>VLOOKUP(Healthcare!A2292,'Hospitalisation Details'!A2292:L4634,10,FALSE)</f>
        <v>tier - 3</v>
      </c>
      <c r="O2292" s="33" t="str">
        <f>VLOOKUP(A2292,'Hospitalisation Details'!A2291:L4634,11,FALSE)</f>
        <v>tier - 1</v>
      </c>
      <c r="P2292" s="33" t="str">
        <f>VLOOKUP(A2292,'Hospitalisation Details'!A2291:L4634,12)</f>
        <v>R1013</v>
      </c>
      <c r="Q2292" s="36">
        <f ca="1">VLOOKUP(A2292,'Hospitalisation Details'!A2291:L4634,7,FALSE)</f>
        <v>24</v>
      </c>
    </row>
    <row r="2293" spans="1:17" ht="15.5" x14ac:dyDescent="0.35">
      <c r="A2293" s="37" t="s">
        <v>62</v>
      </c>
      <c r="B2293" s="38" t="str">
        <f>VLOOKUP(A2293,'Customer Names'!A2293:E4627,3,FALSE)</f>
        <v>Talhelm</v>
      </c>
      <c r="C2293" s="39">
        <f>VLOOKUP(A2293,'Medical Examinations'!A2293:J4627,2,FALSE)</f>
        <v>33.659999999999997</v>
      </c>
      <c r="D2293" s="38">
        <f>VLOOKUP(A2293,'Medical Examinations'!A2293:J4627,4,FALSE)</f>
        <v>5.71</v>
      </c>
      <c r="E2293" s="40" t="str">
        <f>VLOOKUP(A2293,'Medical Examinations'!A2293:J4627,6,FALSE)</f>
        <v>No</v>
      </c>
      <c r="F2293" s="41" t="str">
        <f>VLOOKUP(A2293,'Medical Examinations'!A2293:J4627,7,FALSE)</f>
        <v>Yes</v>
      </c>
      <c r="G2293" s="41" t="str">
        <f>VLOOKUP(A2293,'Medical Examinations'!A2293:J4627,8,FALSE)</f>
        <v>No</v>
      </c>
      <c r="H2293" s="41">
        <f>VLOOKUP(A2293,'Medical Examinations'!A2293:J4627,9,FALSE)</f>
        <v>1</v>
      </c>
      <c r="I2293" s="41" t="str">
        <f>VLOOKUP(A2293,'Medical Examinations'!A2293:J4627,10,FALSE)</f>
        <v>No</v>
      </c>
      <c r="J2293" s="41" t="str">
        <f>VLOOKUP(A2293,'Medical Examinations'!A2293:J4627,3,FALSE)</f>
        <v>Obesity</v>
      </c>
      <c r="K2293" s="41" t="str">
        <f>VLOOKUP(A2293,'Medical Examinations'!A2293:J4627,5,FALSE)</f>
        <v>Prediabetese</v>
      </c>
      <c r="L2293" s="42">
        <f>VLOOKUP(Healthcare!A2293,'Hospitalisation Details'!A2293:L4635,6,FALSE)</f>
        <v>38319</v>
      </c>
      <c r="M2293" s="43">
        <f>VLOOKUP(A2293,'Hospitalisation Details'!A2293:L4635,9,FALSE)</f>
        <v>1136.4000000000001</v>
      </c>
      <c r="N2293" s="40" t="str">
        <f>VLOOKUP(Healthcare!A2293,'Hospitalisation Details'!A2293:L4635,10,FALSE)</f>
        <v>tier - 3</v>
      </c>
      <c r="O2293" s="41" t="str">
        <f>VLOOKUP(A2293,'Hospitalisation Details'!A2292:L4635,11,FALSE)</f>
        <v>tier - 3</v>
      </c>
      <c r="P2293" s="41" t="str">
        <f>VLOOKUP(A2293,'Hospitalisation Details'!A2292:L4635,12)</f>
        <v>R1013</v>
      </c>
      <c r="Q2293" s="44">
        <f ca="1">VLOOKUP(A2293,'Hospitalisation Details'!A2292:L4635,7,FALSE)</f>
        <v>21</v>
      </c>
    </row>
    <row r="2294" spans="1:17" ht="15.5" x14ac:dyDescent="0.35">
      <c r="A2294" s="29" t="s">
        <v>61</v>
      </c>
      <c r="B2294" s="30" t="str">
        <f>VLOOKUP(A2294,'Customer Names'!A2294:E4628,3,FALSE)</f>
        <v>Regnier</v>
      </c>
      <c r="C2294" s="31">
        <f>VLOOKUP(A2294,'Medical Examinations'!A2294:J4628,2,FALSE)</f>
        <v>33.33</v>
      </c>
      <c r="D2294" s="30">
        <f>VLOOKUP(A2294,'Medical Examinations'!A2294:J4628,4,FALSE)</f>
        <v>6.08</v>
      </c>
      <c r="E2294" s="32" t="str">
        <f>VLOOKUP(A2294,'Medical Examinations'!A2294:J4628,6,FALSE)</f>
        <v>No</v>
      </c>
      <c r="F2294" s="33" t="str">
        <f>VLOOKUP(A2294,'Medical Examinations'!A2294:J4628,7,FALSE)</f>
        <v>Yes</v>
      </c>
      <c r="G2294" s="33" t="str">
        <f>VLOOKUP(A2294,'Medical Examinations'!A2294:J4628,8,FALSE)</f>
        <v>No</v>
      </c>
      <c r="H2294" s="33">
        <f>VLOOKUP(A2294,'Medical Examinations'!A2294:J4628,9,FALSE)</f>
        <v>1</v>
      </c>
      <c r="I2294" s="33" t="str">
        <f>VLOOKUP(A2294,'Medical Examinations'!A2294:J4628,10,FALSE)</f>
        <v>No</v>
      </c>
      <c r="J2294" s="33" t="str">
        <f>VLOOKUP(A2294,'Medical Examinations'!A2294:J4628,3,FALSE)</f>
        <v>Obesity</v>
      </c>
      <c r="K2294" s="33" t="str">
        <f>VLOOKUP(A2294,'Medical Examinations'!A2294:J4628,5,FALSE)</f>
        <v>Prediabetese</v>
      </c>
      <c r="L2294" s="34">
        <f>VLOOKUP(Healthcare!A2294,'Hospitalisation Details'!A2294:L4636,6,FALSE)</f>
        <v>38149</v>
      </c>
      <c r="M2294" s="35">
        <f>VLOOKUP(A2294,'Hospitalisation Details'!A2294:L4636,9,FALSE)</f>
        <v>1135.94</v>
      </c>
      <c r="N2294" s="32" t="str">
        <f>VLOOKUP(Healthcare!A2294,'Hospitalisation Details'!A2294:L4636,10,FALSE)</f>
        <v>tier - 3</v>
      </c>
      <c r="O2294" s="33" t="str">
        <f>VLOOKUP(A2294,'Hospitalisation Details'!A2293:L4636,11,FALSE)</f>
        <v>tier - 3</v>
      </c>
      <c r="P2294" s="33" t="str">
        <f>VLOOKUP(A2294,'Hospitalisation Details'!A2293:L4636,12)</f>
        <v>R1013</v>
      </c>
      <c r="Q2294" s="36">
        <f ca="1">VLOOKUP(A2294,'Hospitalisation Details'!A2293:L4636,7,FALSE)</f>
        <v>22</v>
      </c>
    </row>
    <row r="2295" spans="1:17" ht="15.5" x14ac:dyDescent="0.35">
      <c r="A2295" s="37" t="s">
        <v>60</v>
      </c>
      <c r="B2295" s="38" t="str">
        <f>VLOOKUP(A2295,'Customer Names'!A2295:E4629,3,FALSE)</f>
        <v>Treece</v>
      </c>
      <c r="C2295" s="39">
        <f>VLOOKUP(A2295,'Medical Examinations'!A2295:J4629,2,FALSE)</f>
        <v>21.84</v>
      </c>
      <c r="D2295" s="38">
        <f>VLOOKUP(A2295,'Medical Examinations'!A2295:J4629,4,FALSE)</f>
        <v>5.71</v>
      </c>
      <c r="E2295" s="40" t="str">
        <f>VLOOKUP(A2295,'Medical Examinations'!A2295:J4629,6,FALSE)</f>
        <v>No</v>
      </c>
      <c r="F2295" s="41" t="str">
        <f>VLOOKUP(A2295,'Medical Examinations'!A2295:J4629,7,FALSE)</f>
        <v>Yes</v>
      </c>
      <c r="G2295" s="41" t="str">
        <f>VLOOKUP(A2295,'Medical Examinations'!A2295:J4629,8,FALSE)</f>
        <v>No</v>
      </c>
      <c r="H2295" s="41">
        <f>VLOOKUP(A2295,'Medical Examinations'!A2295:J4629,9,FALSE)</f>
        <v>1</v>
      </c>
      <c r="I2295" s="41" t="str">
        <f>VLOOKUP(A2295,'Medical Examinations'!A2295:J4629,10,FALSE)</f>
        <v>No</v>
      </c>
      <c r="J2295" s="41" t="str">
        <f>VLOOKUP(A2295,'Medical Examinations'!A2295:J4629,3,FALSE)</f>
        <v>Normal weight</v>
      </c>
      <c r="K2295" s="41" t="str">
        <f>VLOOKUP(A2295,'Medical Examinations'!A2295:J4629,5,FALSE)</f>
        <v>Prediabetese</v>
      </c>
      <c r="L2295" s="42">
        <f>VLOOKUP(Healthcare!A2295,'Hospitalisation Details'!A2295:L4637,6,FALSE)</f>
        <v>38266</v>
      </c>
      <c r="M2295" s="43">
        <f>VLOOKUP(A2295,'Hospitalisation Details'!A2295:L4637,9,FALSE)</f>
        <v>1135</v>
      </c>
      <c r="N2295" s="40" t="str">
        <f>VLOOKUP(Healthcare!A2295,'Hospitalisation Details'!A2295:L4637,10,FALSE)</f>
        <v>tier - 3</v>
      </c>
      <c r="O2295" s="41" t="str">
        <f>VLOOKUP(A2295,'Hospitalisation Details'!A2294:L4637,11,FALSE)</f>
        <v>tier - 3</v>
      </c>
      <c r="P2295" s="41" t="str">
        <f>VLOOKUP(A2295,'Hospitalisation Details'!A2294:L4637,12)</f>
        <v>R1013</v>
      </c>
      <c r="Q2295" s="44">
        <f ca="1">VLOOKUP(A2295,'Hospitalisation Details'!A2294:L4637,7,FALSE)</f>
        <v>21</v>
      </c>
    </row>
    <row r="2296" spans="1:17" ht="15.5" x14ac:dyDescent="0.35">
      <c r="A2296" s="29" t="s">
        <v>59</v>
      </c>
      <c r="B2296" s="30" t="str">
        <f>VLOOKUP(A2296,'Customer Names'!A2296:E4630,3,FALSE)</f>
        <v>Beisel</v>
      </c>
      <c r="C2296" s="31">
        <f>VLOOKUP(A2296,'Medical Examinations'!A2296:J4630,2,FALSE)</f>
        <v>16.87</v>
      </c>
      <c r="D2296" s="30">
        <f>VLOOKUP(A2296,'Medical Examinations'!A2296:J4630,4,FALSE)</f>
        <v>9.1300000000000008</v>
      </c>
      <c r="E2296" s="32" t="str">
        <f>VLOOKUP(A2296,'Medical Examinations'!A2296:J4630,6,FALSE)</f>
        <v>No</v>
      </c>
      <c r="F2296" s="33" t="str">
        <f>VLOOKUP(A2296,'Medical Examinations'!A2296:J4630,7,FALSE)</f>
        <v>No</v>
      </c>
      <c r="G2296" s="33" t="str">
        <f>VLOOKUP(A2296,'Medical Examinations'!A2296:J4630,8,FALSE)</f>
        <v>No</v>
      </c>
      <c r="H2296" s="33">
        <f>VLOOKUP(A2296,'Medical Examinations'!A2296:J4630,9,FALSE)</f>
        <v>0</v>
      </c>
      <c r="I2296" s="33" t="str">
        <f>VLOOKUP(A2296,'Medical Examinations'!A2296:J4630,10,FALSE)</f>
        <v>No</v>
      </c>
      <c r="J2296" s="33" t="str">
        <f>VLOOKUP(A2296,'Medical Examinations'!A2296:J4630,3,FALSE)</f>
        <v>Underweight</v>
      </c>
      <c r="K2296" s="33" t="str">
        <f>VLOOKUP(A2296,'Medical Examinations'!A2296:J4630,5,FALSE)</f>
        <v>Diabetese</v>
      </c>
      <c r="L2296" s="34">
        <f>VLOOKUP(Healthcare!A2296,'Hospitalisation Details'!A2296:L4638,6,FALSE)</f>
        <v>37456</v>
      </c>
      <c r="M2296" s="35">
        <f>VLOOKUP(A2296,'Hospitalisation Details'!A2296:L4638,9,FALSE)</f>
        <v>1132</v>
      </c>
      <c r="N2296" s="32" t="str">
        <f>VLOOKUP(Healthcare!A2296,'Hospitalisation Details'!A2296:L4638,10,FALSE)</f>
        <v>tier - 3</v>
      </c>
      <c r="O2296" s="33" t="str">
        <f>VLOOKUP(A2296,'Hospitalisation Details'!A2295:L4638,11,FALSE)</f>
        <v>tier - 1</v>
      </c>
      <c r="P2296" s="33" t="str">
        <f>VLOOKUP(A2296,'Hospitalisation Details'!A2295:L4638,12)</f>
        <v>R1013</v>
      </c>
      <c r="Q2296" s="36">
        <f ca="1">VLOOKUP(A2296,'Hospitalisation Details'!A2295:L4638,7,FALSE)</f>
        <v>24</v>
      </c>
    </row>
    <row r="2297" spans="1:17" ht="15.5" x14ac:dyDescent="0.35">
      <c r="A2297" s="37" t="s">
        <v>58</v>
      </c>
      <c r="B2297" s="38" t="str">
        <f>VLOOKUP(A2297,'Customer Names'!A2297:E4631,3,FALSE)</f>
        <v>Enke</v>
      </c>
      <c r="C2297" s="39">
        <f>VLOOKUP(A2297,'Medical Examinations'!A2297:J4631,2,FALSE)</f>
        <v>30.14</v>
      </c>
      <c r="D2297" s="38">
        <f>VLOOKUP(A2297,'Medical Examinations'!A2297:J4631,4,FALSE)</f>
        <v>5.49</v>
      </c>
      <c r="E2297" s="40" t="str">
        <f>VLOOKUP(A2297,'Medical Examinations'!A2297:J4631,6,FALSE)</f>
        <v>No</v>
      </c>
      <c r="F2297" s="41" t="str">
        <f>VLOOKUP(A2297,'Medical Examinations'!A2297:J4631,7,FALSE)</f>
        <v>Yes</v>
      </c>
      <c r="G2297" s="41" t="str">
        <f>VLOOKUP(A2297,'Medical Examinations'!A2297:J4631,8,FALSE)</f>
        <v>No</v>
      </c>
      <c r="H2297" s="41">
        <f>VLOOKUP(A2297,'Medical Examinations'!A2297:J4631,9,FALSE)</f>
        <v>1</v>
      </c>
      <c r="I2297" s="41" t="str">
        <f>VLOOKUP(A2297,'Medical Examinations'!A2297:J4631,10,FALSE)</f>
        <v>No</v>
      </c>
      <c r="J2297" s="41" t="str">
        <f>VLOOKUP(A2297,'Medical Examinations'!A2297:J4631,3,FALSE)</f>
        <v>Obesity</v>
      </c>
      <c r="K2297" s="41" t="str">
        <f>VLOOKUP(A2297,'Medical Examinations'!A2297:J4631,5,FALSE)</f>
        <v>Normal</v>
      </c>
      <c r="L2297" s="42">
        <f>VLOOKUP(Healthcare!A2297,'Hospitalisation Details'!A2297:L4639,6,FALSE)</f>
        <v>38152</v>
      </c>
      <c r="M2297" s="43">
        <f>VLOOKUP(A2297,'Hospitalisation Details'!A2297:L4639,9,FALSE)</f>
        <v>1131.51</v>
      </c>
      <c r="N2297" s="40" t="str">
        <f>VLOOKUP(Healthcare!A2297,'Hospitalisation Details'!A2297:L4639,10,FALSE)</f>
        <v>tier - 3</v>
      </c>
      <c r="O2297" s="41" t="str">
        <f>VLOOKUP(A2297,'Hospitalisation Details'!A2296:L4639,11,FALSE)</f>
        <v>tier - 1</v>
      </c>
      <c r="P2297" s="41" t="str">
        <f>VLOOKUP(A2297,'Hospitalisation Details'!A2296:L4639,12)</f>
        <v>R1013</v>
      </c>
      <c r="Q2297" s="44">
        <f ca="1">VLOOKUP(A2297,'Hospitalisation Details'!A2296:L4639,7,FALSE)</f>
        <v>22</v>
      </c>
    </row>
    <row r="2298" spans="1:17" ht="15.5" x14ac:dyDescent="0.35">
      <c r="A2298" s="29" t="s">
        <v>57</v>
      </c>
      <c r="B2298" s="30" t="str">
        <f>VLOOKUP(A2298,'Customer Names'!A2298:E4632,3,FALSE)</f>
        <v>Ruiz-Tagle Barros</v>
      </c>
      <c r="C2298" s="31">
        <f>VLOOKUP(A2298,'Medical Examinations'!A2298:J4632,2,FALSE)</f>
        <v>23.21</v>
      </c>
      <c r="D2298" s="30">
        <f>VLOOKUP(A2298,'Medical Examinations'!A2298:J4632,4,FALSE)</f>
        <v>4.37</v>
      </c>
      <c r="E2298" s="32" t="str">
        <f>VLOOKUP(A2298,'Medical Examinations'!A2298:J4632,6,FALSE)</f>
        <v>No</v>
      </c>
      <c r="F2298" s="33" t="str">
        <f>VLOOKUP(A2298,'Medical Examinations'!A2298:J4632,7,FALSE)</f>
        <v>Yes</v>
      </c>
      <c r="G2298" s="33" t="str">
        <f>VLOOKUP(A2298,'Medical Examinations'!A2298:J4632,8,FALSE)</f>
        <v>No</v>
      </c>
      <c r="H2298" s="33">
        <f>VLOOKUP(A2298,'Medical Examinations'!A2298:J4632,9,FALSE)</f>
        <v>1</v>
      </c>
      <c r="I2298" s="33" t="str">
        <f>VLOOKUP(A2298,'Medical Examinations'!A2298:J4632,10,FALSE)</f>
        <v>No</v>
      </c>
      <c r="J2298" s="33" t="str">
        <f>VLOOKUP(A2298,'Medical Examinations'!A2298:J4632,3,FALSE)</f>
        <v>Normal weight</v>
      </c>
      <c r="K2298" s="33" t="str">
        <f>VLOOKUP(A2298,'Medical Examinations'!A2298:J4632,5,FALSE)</f>
        <v>Normal</v>
      </c>
      <c r="L2298" s="34">
        <f>VLOOKUP(Healthcare!A2298,'Hospitalisation Details'!A2298:L4640,6,FALSE)</f>
        <v>38303</v>
      </c>
      <c r="M2298" s="35">
        <f>VLOOKUP(A2298,'Hospitalisation Details'!A2298:L4640,9,FALSE)</f>
        <v>1121.8699999999999</v>
      </c>
      <c r="N2298" s="32" t="str">
        <f>VLOOKUP(Healthcare!A2298,'Hospitalisation Details'!A2298:L4640,10,FALSE)</f>
        <v>tier - 3</v>
      </c>
      <c r="O2298" s="33" t="str">
        <f>VLOOKUP(A2298,'Hospitalisation Details'!A2297:L4640,11,FALSE)</f>
        <v>tier - 1</v>
      </c>
      <c r="P2298" s="33" t="str">
        <f>VLOOKUP(A2298,'Hospitalisation Details'!A2297:L4640,12)</f>
        <v>R1013</v>
      </c>
      <c r="Q2298" s="36">
        <f ca="1">VLOOKUP(A2298,'Hospitalisation Details'!A2297:L4640,7,FALSE)</f>
        <v>21</v>
      </c>
    </row>
    <row r="2299" spans="1:17" ht="15.5" x14ac:dyDescent="0.35">
      <c r="A2299" s="37" t="s">
        <v>56</v>
      </c>
      <c r="B2299" s="38" t="str">
        <f>VLOOKUP(A2299,'Customer Names'!A2299:E4633,3,FALSE)</f>
        <v>Ferrell</v>
      </c>
      <c r="C2299" s="39">
        <f>VLOOKUP(A2299,'Medical Examinations'!A2299:J4633,2,FALSE)</f>
        <v>17.170000000000002</v>
      </c>
      <c r="D2299" s="38">
        <f>VLOOKUP(A2299,'Medical Examinations'!A2299:J4633,4,FALSE)</f>
        <v>8.4600000000000009</v>
      </c>
      <c r="E2299" s="40" t="str">
        <f>VLOOKUP(A2299,'Medical Examinations'!A2299:J4633,6,FALSE)</f>
        <v>No</v>
      </c>
      <c r="F2299" s="41" t="str">
        <f>VLOOKUP(A2299,'Medical Examinations'!A2299:J4633,7,FALSE)</f>
        <v>No</v>
      </c>
      <c r="G2299" s="41" t="str">
        <f>VLOOKUP(A2299,'Medical Examinations'!A2299:J4633,8,FALSE)</f>
        <v>No</v>
      </c>
      <c r="H2299" s="41">
        <f>VLOOKUP(A2299,'Medical Examinations'!A2299:J4633,9,FALSE)</f>
        <v>0</v>
      </c>
      <c r="I2299" s="41" t="str">
        <f>VLOOKUP(A2299,'Medical Examinations'!A2299:J4633,10,FALSE)</f>
        <v>No</v>
      </c>
      <c r="J2299" s="41" t="str">
        <f>VLOOKUP(A2299,'Medical Examinations'!A2299:J4633,3,FALSE)</f>
        <v>Underweight</v>
      </c>
      <c r="K2299" s="41" t="str">
        <f>VLOOKUP(A2299,'Medical Examinations'!A2299:J4633,5,FALSE)</f>
        <v>Diabetese</v>
      </c>
      <c r="L2299" s="42">
        <f>VLOOKUP(Healthcare!A2299,'Hospitalisation Details'!A2299:L4641,6,FALSE)</f>
        <v>37481</v>
      </c>
      <c r="M2299" s="43">
        <f>VLOOKUP(A2299,'Hospitalisation Details'!A2299:L4641,9,FALSE)</f>
        <v>1086</v>
      </c>
      <c r="N2299" s="40" t="str">
        <f>VLOOKUP(Healthcare!A2299,'Hospitalisation Details'!A2299:L4641,10,FALSE)</f>
        <v>tier - 3</v>
      </c>
      <c r="O2299" s="41" t="str">
        <f>VLOOKUP(A2299,'Hospitalisation Details'!A2298:L4641,11,FALSE)</f>
        <v>tier - 3</v>
      </c>
      <c r="P2299" s="41" t="str">
        <f>VLOOKUP(A2299,'Hospitalisation Details'!A2298:L4641,12)</f>
        <v>R1013</v>
      </c>
      <c r="Q2299" s="44">
        <f ca="1">VLOOKUP(A2299,'Hospitalisation Details'!A2298:L4641,7,FALSE)</f>
        <v>24</v>
      </c>
    </row>
    <row r="2300" spans="1:17" ht="15.5" x14ac:dyDescent="0.35">
      <c r="A2300" s="29" t="s">
        <v>55</v>
      </c>
      <c r="B2300" s="30" t="str">
        <f>VLOOKUP(A2300,'Customer Names'!A2300:E4634,3,FALSE)</f>
        <v>Gates</v>
      </c>
      <c r="C2300" s="31">
        <f>VLOOKUP(A2300,'Medical Examinations'!A2300:J4634,2,FALSE)</f>
        <v>15.61</v>
      </c>
      <c r="D2300" s="30">
        <f>VLOOKUP(A2300,'Medical Examinations'!A2300:J4634,4,FALSE)</f>
        <v>5.28</v>
      </c>
      <c r="E2300" s="32" t="str">
        <f>VLOOKUP(A2300,'Medical Examinations'!A2300:J4634,6,FALSE)</f>
        <v>No</v>
      </c>
      <c r="F2300" s="33" t="str">
        <f>VLOOKUP(A2300,'Medical Examinations'!A2300:J4634,7,FALSE)</f>
        <v>No</v>
      </c>
      <c r="G2300" s="33" t="str">
        <f>VLOOKUP(A2300,'Medical Examinations'!A2300:J4634,8,FALSE)</f>
        <v>No</v>
      </c>
      <c r="H2300" s="33">
        <f>VLOOKUP(A2300,'Medical Examinations'!A2300:J4634,9,FALSE)</f>
        <v>1</v>
      </c>
      <c r="I2300" s="33" t="str">
        <f>VLOOKUP(A2300,'Medical Examinations'!A2300:J4634,10,FALSE)</f>
        <v>No</v>
      </c>
      <c r="J2300" s="33" t="str">
        <f>VLOOKUP(A2300,'Medical Examinations'!A2300:J4634,3,FALSE)</f>
        <v>Underweight</v>
      </c>
      <c r="K2300" s="33" t="str">
        <f>VLOOKUP(A2300,'Medical Examinations'!A2300:J4634,5,FALSE)</f>
        <v>Normal</v>
      </c>
      <c r="L2300" s="34">
        <f>VLOOKUP(Healthcare!A2300,'Hospitalisation Details'!A2300:L4642,6,FALSE)</f>
        <v>36155</v>
      </c>
      <c r="M2300" s="35">
        <f>VLOOKUP(A2300,'Hospitalisation Details'!A2300:L4642,9,FALSE)</f>
        <v>1082</v>
      </c>
      <c r="N2300" s="32" t="str">
        <f>VLOOKUP(Healthcare!A2300,'Hospitalisation Details'!A2300:L4642,10,FALSE)</f>
        <v>tier - 3</v>
      </c>
      <c r="O2300" s="33" t="str">
        <f>VLOOKUP(A2300,'Hospitalisation Details'!A2299:L4642,11,FALSE)</f>
        <v>tier - 2</v>
      </c>
      <c r="P2300" s="33" t="str">
        <f>VLOOKUP(A2300,'Hospitalisation Details'!A2299:L4642,12)</f>
        <v>R1013</v>
      </c>
      <c r="Q2300" s="36">
        <f ca="1">VLOOKUP(A2300,'Hospitalisation Details'!A2299:L4642,7,FALSE)</f>
        <v>27</v>
      </c>
    </row>
    <row r="2301" spans="1:17" ht="15.5" x14ac:dyDescent="0.35">
      <c r="A2301" s="37" t="s">
        <v>54</v>
      </c>
      <c r="B2301" s="38" t="str">
        <f>VLOOKUP(A2301,'Customer Names'!A2301:E4635,3,FALSE)</f>
        <v>Jeffers</v>
      </c>
      <c r="C2301" s="39">
        <f>VLOOKUP(A2301,'Medical Examinations'!A2301:J4635,2,FALSE)</f>
        <v>17.98</v>
      </c>
      <c r="D2301" s="38">
        <f>VLOOKUP(A2301,'Medical Examinations'!A2301:J4635,4,FALSE)</f>
        <v>5.33</v>
      </c>
      <c r="E2301" s="40" t="str">
        <f>VLOOKUP(A2301,'Medical Examinations'!A2301:J4635,6,FALSE)</f>
        <v>Yes</v>
      </c>
      <c r="F2301" s="41" t="str">
        <f>VLOOKUP(A2301,'Medical Examinations'!A2301:J4635,7,FALSE)</f>
        <v>No</v>
      </c>
      <c r="G2301" s="41" t="str">
        <f>VLOOKUP(A2301,'Medical Examinations'!A2301:J4635,8,FALSE)</f>
        <v>Yes</v>
      </c>
      <c r="H2301" s="41">
        <f>VLOOKUP(A2301,'Medical Examinations'!A2301:J4635,9,FALSE)</f>
        <v>1</v>
      </c>
      <c r="I2301" s="41" t="str">
        <f>VLOOKUP(A2301,'Medical Examinations'!A2301:J4635,10,FALSE)</f>
        <v>No</v>
      </c>
      <c r="J2301" s="41" t="str">
        <f>VLOOKUP(A2301,'Medical Examinations'!A2301:J4635,3,FALSE)</f>
        <v>Underweight</v>
      </c>
      <c r="K2301" s="41" t="str">
        <f>VLOOKUP(A2301,'Medical Examinations'!A2301:J4635,5,FALSE)</f>
        <v>Normal</v>
      </c>
      <c r="L2301" s="42">
        <f>VLOOKUP(Healthcare!A2301,'Hospitalisation Details'!A2301:L4643,6,FALSE)</f>
        <v>35655</v>
      </c>
      <c r="M2301" s="43">
        <f>VLOOKUP(A2301,'Hospitalisation Details'!A2301:L4643,9,FALSE)</f>
        <v>1071</v>
      </c>
      <c r="N2301" s="40" t="str">
        <f>VLOOKUP(Healthcare!A2301,'Hospitalisation Details'!A2301:L4643,10,FALSE)</f>
        <v>tier - 3</v>
      </c>
      <c r="O2301" s="41" t="str">
        <f>VLOOKUP(A2301,'Hospitalisation Details'!A2300:L4643,11,FALSE)</f>
        <v>tier - 3</v>
      </c>
      <c r="P2301" s="41" t="str">
        <f>VLOOKUP(A2301,'Hospitalisation Details'!A2300:L4643,12)</f>
        <v>R1013</v>
      </c>
      <c r="Q2301" s="44">
        <f ca="1">VLOOKUP(A2301,'Hospitalisation Details'!A2300:L4643,7,FALSE)</f>
        <v>29</v>
      </c>
    </row>
    <row r="2302" spans="1:17" ht="15.5" x14ac:dyDescent="0.35">
      <c r="A2302" s="29" t="s">
        <v>53</v>
      </c>
      <c r="B2302" s="30" t="str">
        <f>VLOOKUP(A2302,'Customer Names'!A2302:E4636,3,FALSE)</f>
        <v>Sulhanek</v>
      </c>
      <c r="C2302" s="31">
        <f>VLOOKUP(A2302,'Medical Examinations'!A2302:J4636,2,FALSE)</f>
        <v>21.64</v>
      </c>
      <c r="D2302" s="30">
        <f>VLOOKUP(A2302,'Medical Examinations'!A2302:J4636,4,FALSE)</f>
        <v>5.5</v>
      </c>
      <c r="E2302" s="32" t="str">
        <f>VLOOKUP(A2302,'Medical Examinations'!A2302:J4636,6,FALSE)</f>
        <v>No</v>
      </c>
      <c r="F2302" s="33" t="str">
        <f>VLOOKUP(A2302,'Medical Examinations'!A2302:J4636,7,FALSE)</f>
        <v>Yes</v>
      </c>
      <c r="G2302" s="33" t="str">
        <f>VLOOKUP(A2302,'Medical Examinations'!A2302:J4636,8,FALSE)</f>
        <v>No</v>
      </c>
      <c r="H2302" s="33">
        <f>VLOOKUP(A2302,'Medical Examinations'!A2302:J4636,9,FALSE)</f>
        <v>1</v>
      </c>
      <c r="I2302" s="33" t="str">
        <f>VLOOKUP(A2302,'Medical Examinations'!A2302:J4636,10,FALSE)</f>
        <v>No</v>
      </c>
      <c r="J2302" s="33" t="str">
        <f>VLOOKUP(A2302,'Medical Examinations'!A2302:J4636,3,FALSE)</f>
        <v>Normal weight</v>
      </c>
      <c r="K2302" s="33" t="str">
        <f>VLOOKUP(A2302,'Medical Examinations'!A2302:J4636,5,FALSE)</f>
        <v>Normal</v>
      </c>
      <c r="L2302" s="34">
        <f>VLOOKUP(Healthcare!A2302,'Hospitalisation Details'!A2302:L4644,6,FALSE)</f>
        <v>38223</v>
      </c>
      <c r="M2302" s="35">
        <f>VLOOKUP(A2302,'Hospitalisation Details'!A2302:L4644,9,FALSE)</f>
        <v>1070</v>
      </c>
      <c r="N2302" s="32" t="str">
        <f>VLOOKUP(Healthcare!A2302,'Hospitalisation Details'!A2302:L4644,10,FALSE)</f>
        <v>tier - 3</v>
      </c>
      <c r="O2302" s="33" t="str">
        <f>VLOOKUP(A2302,'Hospitalisation Details'!A2301:L4644,11,FALSE)</f>
        <v>tier - 3</v>
      </c>
      <c r="P2302" s="33" t="str">
        <f>VLOOKUP(A2302,'Hospitalisation Details'!A2301:L4644,12)</f>
        <v>R1013</v>
      </c>
      <c r="Q2302" s="36">
        <f ca="1">VLOOKUP(A2302,'Hospitalisation Details'!A2301:L4644,7,FALSE)</f>
        <v>22</v>
      </c>
    </row>
    <row r="2303" spans="1:17" ht="15.5" x14ac:dyDescent="0.35">
      <c r="A2303" s="37" t="s">
        <v>52</v>
      </c>
      <c r="B2303" s="38" t="str">
        <f>VLOOKUP(A2303,'Customer Names'!A2303:E4637,3,FALSE)</f>
        <v>Ozahowski</v>
      </c>
      <c r="C2303" s="39">
        <f>VLOOKUP(A2303,'Medical Examinations'!A2303:J4637,2,FALSE)</f>
        <v>16.399999999999999</v>
      </c>
      <c r="D2303" s="38">
        <f>VLOOKUP(A2303,'Medical Examinations'!A2303:J4637,4,FALSE)</f>
        <v>5.4</v>
      </c>
      <c r="E2303" s="40" t="str">
        <f>VLOOKUP(A2303,'Medical Examinations'!A2303:J4637,6,FALSE)</f>
        <v>No</v>
      </c>
      <c r="F2303" s="41" t="str">
        <f>VLOOKUP(A2303,'Medical Examinations'!A2303:J4637,7,FALSE)</f>
        <v>No</v>
      </c>
      <c r="G2303" s="41" t="str">
        <f>VLOOKUP(A2303,'Medical Examinations'!A2303:J4637,8,FALSE)</f>
        <v>Yes</v>
      </c>
      <c r="H2303" s="41">
        <f>VLOOKUP(A2303,'Medical Examinations'!A2303:J4637,9,FALSE)</f>
        <v>1</v>
      </c>
      <c r="I2303" s="41" t="str">
        <f>VLOOKUP(A2303,'Medical Examinations'!A2303:J4637,10,FALSE)</f>
        <v>No</v>
      </c>
      <c r="J2303" s="41" t="str">
        <f>VLOOKUP(A2303,'Medical Examinations'!A2303:J4637,3,FALSE)</f>
        <v>Underweight</v>
      </c>
      <c r="K2303" s="41" t="str">
        <f>VLOOKUP(A2303,'Medical Examinations'!A2303:J4637,5,FALSE)</f>
        <v>Normal</v>
      </c>
      <c r="L2303" s="42">
        <f>VLOOKUP(Healthcare!A2303,'Hospitalisation Details'!A2303:L4645,6,FALSE)</f>
        <v>34240</v>
      </c>
      <c r="M2303" s="43">
        <f>VLOOKUP(A2303,'Hospitalisation Details'!A2303:L4645,9,FALSE)</f>
        <v>1068</v>
      </c>
      <c r="N2303" s="40" t="str">
        <f>VLOOKUP(Healthcare!A2303,'Hospitalisation Details'!A2303:L4645,10,FALSE)</f>
        <v>tier - 3</v>
      </c>
      <c r="O2303" s="41" t="str">
        <f>VLOOKUP(A2303,'Hospitalisation Details'!A2302:L4645,11,FALSE)</f>
        <v>tier - 1</v>
      </c>
      <c r="P2303" s="41" t="str">
        <f>VLOOKUP(A2303,'Hospitalisation Details'!A2302:L4645,12)</f>
        <v>R1013</v>
      </c>
      <c r="Q2303" s="44">
        <f ca="1">VLOOKUP(A2303,'Hospitalisation Details'!A2302:L4645,7,FALSE)</f>
        <v>32</v>
      </c>
    </row>
    <row r="2304" spans="1:17" ht="15.5" x14ac:dyDescent="0.35">
      <c r="A2304" s="29" t="s">
        <v>51</v>
      </c>
      <c r="B2304" s="30" t="str">
        <f>VLOOKUP(A2304,'Customer Names'!A2304:E4638,3,FALSE)</f>
        <v>Caron</v>
      </c>
      <c r="C2304" s="31">
        <f>VLOOKUP(A2304,'Medical Examinations'!A2304:J4638,2,FALSE)</f>
        <v>15.77</v>
      </c>
      <c r="D2304" s="30">
        <f>VLOOKUP(A2304,'Medical Examinations'!A2304:J4638,4,FALSE)</f>
        <v>6.05</v>
      </c>
      <c r="E2304" s="32" t="str">
        <f>VLOOKUP(A2304,'Medical Examinations'!A2304:J4638,6,FALSE)</f>
        <v>Yes</v>
      </c>
      <c r="F2304" s="33" t="str">
        <f>VLOOKUP(A2304,'Medical Examinations'!A2304:J4638,7,FALSE)</f>
        <v>No</v>
      </c>
      <c r="G2304" s="33" t="str">
        <f>VLOOKUP(A2304,'Medical Examinations'!A2304:J4638,8,FALSE)</f>
        <v>No</v>
      </c>
      <c r="H2304" s="33">
        <f>VLOOKUP(A2304,'Medical Examinations'!A2304:J4638,9,FALSE)</f>
        <v>1</v>
      </c>
      <c r="I2304" s="33" t="str">
        <f>VLOOKUP(A2304,'Medical Examinations'!A2304:J4638,10,FALSE)</f>
        <v>No</v>
      </c>
      <c r="J2304" s="33" t="str">
        <f>VLOOKUP(A2304,'Medical Examinations'!A2304:J4638,3,FALSE)</f>
        <v>Underweight</v>
      </c>
      <c r="K2304" s="33" t="str">
        <f>VLOOKUP(A2304,'Medical Examinations'!A2304:J4638,5,FALSE)</f>
        <v>Prediabetese</v>
      </c>
      <c r="L2304" s="34">
        <f>VLOOKUP(Healthcare!A2304,'Hospitalisation Details'!A2304:L4646,6,FALSE)</f>
        <v>34851</v>
      </c>
      <c r="M2304" s="35">
        <f>VLOOKUP(A2304,'Hospitalisation Details'!A2304:L4646,9,FALSE)</f>
        <v>1056</v>
      </c>
      <c r="N2304" s="32" t="str">
        <f>VLOOKUP(Healthcare!A2304,'Hospitalisation Details'!A2304:L4646,10,FALSE)</f>
        <v>tier - 3</v>
      </c>
      <c r="O2304" s="33" t="str">
        <f>VLOOKUP(A2304,'Hospitalisation Details'!A2303:L4646,11,FALSE)</f>
        <v>tier - 2</v>
      </c>
      <c r="P2304" s="33" t="str">
        <f>VLOOKUP(A2304,'Hospitalisation Details'!A2303:L4646,12)</f>
        <v>R1013</v>
      </c>
      <c r="Q2304" s="36">
        <f ca="1">VLOOKUP(A2304,'Hospitalisation Details'!A2303:L4646,7,FALSE)</f>
        <v>31</v>
      </c>
    </row>
    <row r="2305" spans="1:17" ht="15.5" x14ac:dyDescent="0.35">
      <c r="A2305" s="37" t="s">
        <v>50</v>
      </c>
      <c r="B2305" s="38" t="str">
        <f>VLOOKUP(A2305,'Customer Names'!A2305:E4639,3,FALSE)</f>
        <v>Fullarton</v>
      </c>
      <c r="C2305" s="39">
        <f>VLOOKUP(A2305,'Medical Examinations'!A2305:J4639,2,FALSE)</f>
        <v>18.27</v>
      </c>
      <c r="D2305" s="38">
        <f>VLOOKUP(A2305,'Medical Examinations'!A2305:J4639,4,FALSE)</f>
        <v>11.46</v>
      </c>
      <c r="E2305" s="40" t="str">
        <f>VLOOKUP(A2305,'Medical Examinations'!A2305:J4639,6,FALSE)</f>
        <v>No</v>
      </c>
      <c r="F2305" s="41" t="str">
        <f>VLOOKUP(A2305,'Medical Examinations'!A2305:J4639,7,FALSE)</f>
        <v>No</v>
      </c>
      <c r="G2305" s="41" t="str">
        <f>VLOOKUP(A2305,'Medical Examinations'!A2305:J4639,8,FALSE)</f>
        <v>No</v>
      </c>
      <c r="H2305" s="41">
        <f>VLOOKUP(A2305,'Medical Examinations'!A2305:J4639,9,FALSE)</f>
        <v>0</v>
      </c>
      <c r="I2305" s="41" t="str">
        <f>VLOOKUP(A2305,'Medical Examinations'!A2305:J4639,10,FALSE)</f>
        <v>No</v>
      </c>
      <c r="J2305" s="41" t="str">
        <f>VLOOKUP(A2305,'Medical Examinations'!A2305:J4639,3,FALSE)</f>
        <v>Underweight</v>
      </c>
      <c r="K2305" s="41" t="str">
        <f>VLOOKUP(A2305,'Medical Examinations'!A2305:J4639,5,FALSE)</f>
        <v>Diabetese</v>
      </c>
      <c r="L2305" s="42">
        <f>VLOOKUP(Healthcare!A2305,'Hospitalisation Details'!A2305:L4647,6,FALSE)</f>
        <v>37438</v>
      </c>
      <c r="M2305" s="43">
        <f>VLOOKUP(A2305,'Hospitalisation Details'!A2305:L4647,9,FALSE)</f>
        <v>1049</v>
      </c>
      <c r="N2305" s="40" t="str">
        <f>VLOOKUP(Healthcare!A2305,'Hospitalisation Details'!A2305:L4647,10,FALSE)</f>
        <v>tier - 3</v>
      </c>
      <c r="O2305" s="41" t="str">
        <f>VLOOKUP(A2305,'Hospitalisation Details'!A2304:L4647,11,FALSE)</f>
        <v>tier - 2</v>
      </c>
      <c r="P2305" s="41" t="str">
        <f>VLOOKUP(A2305,'Hospitalisation Details'!A2304:L4647,12)</f>
        <v>R1012</v>
      </c>
      <c r="Q2305" s="44">
        <f ca="1">VLOOKUP(A2305,'Hospitalisation Details'!A2304:L4647,7,FALSE)</f>
        <v>24</v>
      </c>
    </row>
    <row r="2306" spans="1:17" ht="15.5" x14ac:dyDescent="0.35">
      <c r="A2306" s="29" t="s">
        <v>49</v>
      </c>
      <c r="B2306" s="30" t="str">
        <f>VLOOKUP(A2306,'Customer Names'!A2306:E4640,3,FALSE)</f>
        <v>Lindgren</v>
      </c>
      <c r="C2306" s="31">
        <f>VLOOKUP(A2306,'Medical Examinations'!A2306:J4640,2,FALSE)</f>
        <v>16.489999999999998</v>
      </c>
      <c r="D2306" s="30">
        <f>VLOOKUP(A2306,'Medical Examinations'!A2306:J4640,4,FALSE)</f>
        <v>8.48</v>
      </c>
      <c r="E2306" s="32" t="str">
        <f>VLOOKUP(A2306,'Medical Examinations'!A2306:J4640,6,FALSE)</f>
        <v>No</v>
      </c>
      <c r="F2306" s="33" t="str">
        <f>VLOOKUP(A2306,'Medical Examinations'!A2306:J4640,7,FALSE)</f>
        <v>No</v>
      </c>
      <c r="G2306" s="33" t="str">
        <f>VLOOKUP(A2306,'Medical Examinations'!A2306:J4640,8,FALSE)</f>
        <v>No</v>
      </c>
      <c r="H2306" s="33">
        <f>VLOOKUP(A2306,'Medical Examinations'!A2306:J4640,9,FALSE)</f>
        <v>0</v>
      </c>
      <c r="I2306" s="33" t="str">
        <f>VLOOKUP(A2306,'Medical Examinations'!A2306:J4640,10,FALSE)</f>
        <v>No</v>
      </c>
      <c r="J2306" s="33" t="str">
        <f>VLOOKUP(A2306,'Medical Examinations'!A2306:J4640,3,FALSE)</f>
        <v>Underweight</v>
      </c>
      <c r="K2306" s="33" t="str">
        <f>VLOOKUP(A2306,'Medical Examinations'!A2306:J4640,5,FALSE)</f>
        <v>Diabetese</v>
      </c>
      <c r="L2306" s="34">
        <f>VLOOKUP(Healthcare!A2306,'Hospitalisation Details'!A2306:L4648,6,FALSE)</f>
        <v>37457</v>
      </c>
      <c r="M2306" s="35">
        <f>VLOOKUP(A2306,'Hospitalisation Details'!A2306:L4648,9,FALSE)</f>
        <v>1047</v>
      </c>
      <c r="N2306" s="32" t="str">
        <f>VLOOKUP(Healthcare!A2306,'Hospitalisation Details'!A2306:L4648,10,FALSE)</f>
        <v>tier - 3</v>
      </c>
      <c r="O2306" s="33" t="str">
        <f>VLOOKUP(A2306,'Hospitalisation Details'!A2305:L4648,11,FALSE)</f>
        <v>tier - 1</v>
      </c>
      <c r="P2306" s="33" t="str">
        <f>VLOOKUP(A2306,'Hospitalisation Details'!A2305:L4648,12)</f>
        <v>R1013</v>
      </c>
      <c r="Q2306" s="36">
        <f ca="1">VLOOKUP(A2306,'Hospitalisation Details'!A2305:L4648,7,FALSE)</f>
        <v>24</v>
      </c>
    </row>
    <row r="2307" spans="1:17" ht="15.5" x14ac:dyDescent="0.35">
      <c r="A2307" s="37" t="s">
        <v>48</v>
      </c>
      <c r="B2307" s="38" t="str">
        <f>VLOOKUP(A2307,'Customer Names'!A2307:E4641,3,FALSE)</f>
        <v>Akiha</v>
      </c>
      <c r="C2307" s="39">
        <f>VLOOKUP(A2307,'Medical Examinations'!A2307:J4641,2,FALSE)</f>
        <v>16.14</v>
      </c>
      <c r="D2307" s="38">
        <f>VLOOKUP(A2307,'Medical Examinations'!A2307:J4641,4,FALSE)</f>
        <v>4.8600000000000003</v>
      </c>
      <c r="E2307" s="40" t="str">
        <f>VLOOKUP(A2307,'Medical Examinations'!A2307:J4641,6,FALSE)</f>
        <v>No</v>
      </c>
      <c r="F2307" s="41" t="str">
        <f>VLOOKUP(A2307,'Medical Examinations'!A2307:J4641,7,FALSE)</f>
        <v>No</v>
      </c>
      <c r="G2307" s="41" t="str">
        <f>VLOOKUP(A2307,'Medical Examinations'!A2307:J4641,8,FALSE)</f>
        <v>No</v>
      </c>
      <c r="H2307" s="41">
        <f>VLOOKUP(A2307,'Medical Examinations'!A2307:J4641,9,FALSE)</f>
        <v>0</v>
      </c>
      <c r="I2307" s="41" t="str">
        <f>VLOOKUP(A2307,'Medical Examinations'!A2307:J4641,10,FALSE)</f>
        <v>No</v>
      </c>
      <c r="J2307" s="41" t="str">
        <f>VLOOKUP(A2307,'Medical Examinations'!A2307:J4641,3,FALSE)</f>
        <v>Underweight</v>
      </c>
      <c r="K2307" s="41" t="str">
        <f>VLOOKUP(A2307,'Medical Examinations'!A2307:J4641,5,FALSE)</f>
        <v>Normal</v>
      </c>
      <c r="L2307" s="42">
        <f>VLOOKUP(Healthcare!A2307,'Hospitalisation Details'!A2307:L4649,6,FALSE)</f>
        <v>34655</v>
      </c>
      <c r="M2307" s="43">
        <f>VLOOKUP(A2307,'Hospitalisation Details'!A2307:L4649,9,FALSE)</f>
        <v>1044</v>
      </c>
      <c r="N2307" s="40" t="str">
        <f>VLOOKUP(Healthcare!A2307,'Hospitalisation Details'!A2307:L4649,10,FALSE)</f>
        <v>tier - 3</v>
      </c>
      <c r="O2307" s="41" t="str">
        <f>VLOOKUP(A2307,'Hospitalisation Details'!A2306:L4649,11,FALSE)</f>
        <v>tier - 2</v>
      </c>
      <c r="P2307" s="41" t="str">
        <f>VLOOKUP(A2307,'Hospitalisation Details'!A2306:L4649,12)</f>
        <v>R1013</v>
      </c>
      <c r="Q2307" s="44">
        <f ca="1">VLOOKUP(A2307,'Hospitalisation Details'!A2306:L4649,7,FALSE)</f>
        <v>31</v>
      </c>
    </row>
    <row r="2308" spans="1:17" ht="15.5" x14ac:dyDescent="0.35">
      <c r="A2308" s="29" t="s">
        <v>47</v>
      </c>
      <c r="B2308" s="30" t="str">
        <f>VLOOKUP(A2308,'Customer Names'!A2308:E4642,3,FALSE)</f>
        <v>Sweny</v>
      </c>
      <c r="C2308" s="31">
        <f>VLOOKUP(A2308,'Medical Examinations'!A2308:J4642,2,FALSE)</f>
        <v>20.85</v>
      </c>
      <c r="D2308" s="30">
        <f>VLOOKUP(A2308,'Medical Examinations'!A2308:J4642,4,FALSE)</f>
        <v>4.45</v>
      </c>
      <c r="E2308" s="32" t="str">
        <f>VLOOKUP(A2308,'Medical Examinations'!A2308:J4642,6,FALSE)</f>
        <v>Yes</v>
      </c>
      <c r="F2308" s="33" t="str">
        <f>VLOOKUP(A2308,'Medical Examinations'!A2308:J4642,7,FALSE)</f>
        <v>No</v>
      </c>
      <c r="G2308" s="33" t="str">
        <f>VLOOKUP(A2308,'Medical Examinations'!A2308:J4642,8,FALSE)</f>
        <v>No</v>
      </c>
      <c r="H2308" s="33">
        <f>VLOOKUP(A2308,'Medical Examinations'!A2308:J4642,9,FALSE)</f>
        <v>1</v>
      </c>
      <c r="I2308" s="33" t="str">
        <f>VLOOKUP(A2308,'Medical Examinations'!A2308:J4642,10,FALSE)</f>
        <v>No</v>
      </c>
      <c r="J2308" s="33" t="str">
        <f>VLOOKUP(A2308,'Medical Examinations'!A2308:J4642,3,FALSE)</f>
        <v>Normal weight</v>
      </c>
      <c r="K2308" s="33" t="str">
        <f>VLOOKUP(A2308,'Medical Examinations'!A2308:J4642,5,FALSE)</f>
        <v>Normal</v>
      </c>
      <c r="L2308" s="34">
        <f>VLOOKUP(Healthcare!A2308,'Hospitalisation Details'!A2308:L4650,6,FALSE)</f>
        <v>34977</v>
      </c>
      <c r="M2308" s="35">
        <f>VLOOKUP(A2308,'Hospitalisation Details'!A2308:L4650,9,FALSE)</f>
        <v>1033.74</v>
      </c>
      <c r="N2308" s="32" t="str">
        <f>VLOOKUP(Healthcare!A2308,'Hospitalisation Details'!A2308:L4650,10,FALSE)</f>
        <v>tier - 3</v>
      </c>
      <c r="O2308" s="33" t="str">
        <f>VLOOKUP(A2308,'Hospitalisation Details'!A2307:L4650,11,FALSE)</f>
        <v>tier - 1</v>
      </c>
      <c r="P2308" s="33" t="str">
        <f>VLOOKUP(A2308,'Hospitalisation Details'!A2307:L4650,12)</f>
        <v>R1013</v>
      </c>
      <c r="Q2308" s="36">
        <f ca="1">VLOOKUP(A2308,'Hospitalisation Details'!A2307:L4650,7,FALSE)</f>
        <v>30</v>
      </c>
    </row>
    <row r="2309" spans="1:17" ht="15.5" x14ac:dyDescent="0.35">
      <c r="A2309" s="37" t="s">
        <v>46</v>
      </c>
      <c r="B2309" s="38" t="str">
        <f>VLOOKUP(A2309,'Customer Names'!A2309:E4643,3,FALSE)</f>
        <v>Tobin</v>
      </c>
      <c r="C2309" s="39">
        <f>VLOOKUP(A2309,'Medical Examinations'!A2309:J4643,2,FALSE)</f>
        <v>15.88</v>
      </c>
      <c r="D2309" s="38">
        <f>VLOOKUP(A2309,'Medical Examinations'!A2309:J4643,4,FALSE)</f>
        <v>4.3600000000000003</v>
      </c>
      <c r="E2309" s="40" t="str">
        <f>VLOOKUP(A2309,'Medical Examinations'!A2309:J4643,6,FALSE)</f>
        <v>No</v>
      </c>
      <c r="F2309" s="41" t="str">
        <f>VLOOKUP(A2309,'Medical Examinations'!A2309:J4643,7,FALSE)</f>
        <v>No</v>
      </c>
      <c r="G2309" s="41" t="str">
        <f>VLOOKUP(A2309,'Medical Examinations'!A2309:J4643,8,FALSE)</f>
        <v>No</v>
      </c>
      <c r="H2309" s="41">
        <f>VLOOKUP(A2309,'Medical Examinations'!A2309:J4643,9,FALSE)</f>
        <v>0</v>
      </c>
      <c r="I2309" s="41" t="str">
        <f>VLOOKUP(A2309,'Medical Examinations'!A2309:J4643,10,FALSE)</f>
        <v>No</v>
      </c>
      <c r="J2309" s="41" t="str">
        <f>VLOOKUP(A2309,'Medical Examinations'!A2309:J4643,3,FALSE)</f>
        <v>Underweight</v>
      </c>
      <c r="K2309" s="41" t="str">
        <f>VLOOKUP(A2309,'Medical Examinations'!A2309:J4643,5,FALSE)</f>
        <v>Normal</v>
      </c>
      <c r="L2309" s="42">
        <f>VLOOKUP(Healthcare!A2309,'Hospitalisation Details'!A2309:L4651,6,FALSE)</f>
        <v>36377</v>
      </c>
      <c r="M2309" s="43">
        <f>VLOOKUP(A2309,'Hospitalisation Details'!A2309:L4651,9,FALSE)</f>
        <v>1019</v>
      </c>
      <c r="N2309" s="40" t="str">
        <f>VLOOKUP(Healthcare!A2309,'Hospitalisation Details'!A2309:L4651,10,FALSE)</f>
        <v>tier - 3</v>
      </c>
      <c r="O2309" s="41" t="str">
        <f>VLOOKUP(A2309,'Hospitalisation Details'!A2308:L4651,11,FALSE)</f>
        <v>tier - 2</v>
      </c>
      <c r="P2309" s="41" t="str">
        <f>VLOOKUP(A2309,'Hospitalisation Details'!A2308:L4651,12)</f>
        <v>R1013</v>
      </c>
      <c r="Q2309" s="44">
        <f ca="1">VLOOKUP(A2309,'Hospitalisation Details'!A2308:L4651,7,FALSE)</f>
        <v>27</v>
      </c>
    </row>
    <row r="2310" spans="1:17" ht="15.5" x14ac:dyDescent="0.35">
      <c r="A2310" s="29" t="s">
        <v>45</v>
      </c>
      <c r="B2310" s="30" t="str">
        <f>VLOOKUP(A2310,'Customer Names'!A2310:E4644,3,FALSE)</f>
        <v>Pedersen</v>
      </c>
      <c r="C2310" s="31">
        <f>VLOOKUP(A2310,'Medical Examinations'!A2310:J4644,2,FALSE)</f>
        <v>20.66</v>
      </c>
      <c r="D2310" s="30">
        <f>VLOOKUP(A2310,'Medical Examinations'!A2310:J4644,4,FALSE)</f>
        <v>5.8</v>
      </c>
      <c r="E2310" s="32" t="str">
        <f>VLOOKUP(A2310,'Medical Examinations'!A2310:J4644,6,FALSE)</f>
        <v>No</v>
      </c>
      <c r="F2310" s="33" t="str">
        <f>VLOOKUP(A2310,'Medical Examinations'!A2310:J4644,7,FALSE)</f>
        <v>Yes</v>
      </c>
      <c r="G2310" s="33" t="str">
        <f>VLOOKUP(A2310,'Medical Examinations'!A2310:J4644,8,FALSE)</f>
        <v>No</v>
      </c>
      <c r="H2310" s="33">
        <f>VLOOKUP(A2310,'Medical Examinations'!A2310:J4644,9,FALSE)</f>
        <v>1</v>
      </c>
      <c r="I2310" s="33" t="str">
        <f>VLOOKUP(A2310,'Medical Examinations'!A2310:J4644,10,FALSE)</f>
        <v>No</v>
      </c>
      <c r="J2310" s="33" t="str">
        <f>VLOOKUP(A2310,'Medical Examinations'!A2310:J4644,3,FALSE)</f>
        <v>Normal weight</v>
      </c>
      <c r="K2310" s="33" t="str">
        <f>VLOOKUP(A2310,'Medical Examinations'!A2310:J4644,5,FALSE)</f>
        <v>Prediabetese</v>
      </c>
      <c r="L2310" s="34">
        <f>VLOOKUP(Healthcare!A2310,'Hospitalisation Details'!A2310:L4652,6,FALSE)</f>
        <v>36808</v>
      </c>
      <c r="M2310" s="35">
        <f>VLOOKUP(A2310,'Hospitalisation Details'!A2310:L4652,9,FALSE)</f>
        <v>1012</v>
      </c>
      <c r="N2310" s="32" t="str">
        <f>VLOOKUP(Healthcare!A2310,'Hospitalisation Details'!A2310:L4652,10,FALSE)</f>
        <v>tier - 3</v>
      </c>
      <c r="O2310" s="33" t="str">
        <f>VLOOKUP(A2310,'Hospitalisation Details'!A2309:L4652,11,FALSE)</f>
        <v>tier - 2</v>
      </c>
      <c r="P2310" s="33" t="str">
        <f>VLOOKUP(A2310,'Hospitalisation Details'!A2309:L4652,12)</f>
        <v>R1013</v>
      </c>
      <c r="Q2310" s="36">
        <f ca="1">VLOOKUP(A2310,'Hospitalisation Details'!A2309:L4652,7,FALSE)</f>
        <v>25</v>
      </c>
    </row>
    <row r="2311" spans="1:17" ht="15.5" x14ac:dyDescent="0.35">
      <c r="A2311" s="37" t="s">
        <v>44</v>
      </c>
      <c r="B2311" s="38" t="str">
        <f>VLOOKUP(A2311,'Customer Names'!A2311:E4645,3,FALSE)</f>
        <v>Lynch</v>
      </c>
      <c r="C2311" s="39">
        <f>VLOOKUP(A2311,'Medical Examinations'!A2311:J4645,2,FALSE)</f>
        <v>20.399999999999999</v>
      </c>
      <c r="D2311" s="38">
        <f>VLOOKUP(A2311,'Medical Examinations'!A2311:J4645,4,FALSE)</f>
        <v>5.27</v>
      </c>
      <c r="E2311" s="40" t="str">
        <f>VLOOKUP(A2311,'Medical Examinations'!A2311:J4645,6,FALSE)</f>
        <v>No</v>
      </c>
      <c r="F2311" s="41" t="str">
        <f>VLOOKUP(A2311,'Medical Examinations'!A2311:J4645,7,FALSE)</f>
        <v>No</v>
      </c>
      <c r="G2311" s="41" t="str">
        <f>VLOOKUP(A2311,'Medical Examinations'!A2311:J4645,8,FALSE)</f>
        <v>No</v>
      </c>
      <c r="H2311" s="41">
        <f>VLOOKUP(A2311,'Medical Examinations'!A2311:J4645,9,FALSE)</f>
        <v>0</v>
      </c>
      <c r="I2311" s="41" t="str">
        <f>VLOOKUP(A2311,'Medical Examinations'!A2311:J4645,10,FALSE)</f>
        <v>No</v>
      </c>
      <c r="J2311" s="41" t="str">
        <f>VLOOKUP(A2311,'Medical Examinations'!A2311:J4645,3,FALSE)</f>
        <v>Normal weight</v>
      </c>
      <c r="K2311" s="41" t="str">
        <f>VLOOKUP(A2311,'Medical Examinations'!A2311:J4645,5,FALSE)</f>
        <v>Normal</v>
      </c>
      <c r="L2311" s="42">
        <f>VLOOKUP(Healthcare!A2311,'Hospitalisation Details'!A2311:L4653,6,FALSE)</f>
        <v>34660</v>
      </c>
      <c r="M2311" s="43">
        <f>VLOOKUP(A2311,'Hospitalisation Details'!A2311:L4653,9,FALSE)</f>
        <v>1006.65</v>
      </c>
      <c r="N2311" s="40" t="str">
        <f>VLOOKUP(Healthcare!A2311,'Hospitalisation Details'!A2311:L4653,10,FALSE)</f>
        <v>tier - 3</v>
      </c>
      <c r="O2311" s="41" t="str">
        <f>VLOOKUP(A2311,'Hospitalisation Details'!A2310:L4653,11,FALSE)</f>
        <v>tier - 2</v>
      </c>
      <c r="P2311" s="41" t="str">
        <f>VLOOKUP(A2311,'Hospitalisation Details'!A2310:L4653,12)</f>
        <v>R1013</v>
      </c>
      <c r="Q2311" s="44">
        <f ca="1">VLOOKUP(A2311,'Hospitalisation Details'!A2310:L4653,7,FALSE)</f>
        <v>31</v>
      </c>
    </row>
    <row r="2312" spans="1:17" ht="15.5" x14ac:dyDescent="0.35">
      <c r="A2312" s="29" t="s">
        <v>43</v>
      </c>
      <c r="B2312" s="30" t="str">
        <f>VLOOKUP(A2312,'Customer Names'!A2312:E4646,3,FALSE)</f>
        <v>Keys</v>
      </c>
      <c r="C2312" s="31">
        <f>VLOOKUP(A2312,'Medical Examinations'!A2312:J4646,2,FALSE)</f>
        <v>25.19</v>
      </c>
      <c r="D2312" s="30">
        <f>VLOOKUP(A2312,'Medical Examinations'!A2312:J4646,4,FALSE)</f>
        <v>5.64</v>
      </c>
      <c r="E2312" s="32" t="str">
        <f>VLOOKUP(A2312,'Medical Examinations'!A2312:J4646,6,FALSE)</f>
        <v>Yes</v>
      </c>
      <c r="F2312" s="33" t="str">
        <f>VLOOKUP(A2312,'Medical Examinations'!A2312:J4646,7,FALSE)</f>
        <v>No</v>
      </c>
      <c r="G2312" s="33" t="str">
        <f>VLOOKUP(A2312,'Medical Examinations'!A2312:J4646,8,FALSE)</f>
        <v>No</v>
      </c>
      <c r="H2312" s="33">
        <f>VLOOKUP(A2312,'Medical Examinations'!A2312:J4646,9,FALSE)</f>
        <v>0</v>
      </c>
      <c r="I2312" s="33" t="str">
        <f>VLOOKUP(A2312,'Medical Examinations'!A2312:J4646,10,FALSE)</f>
        <v>No</v>
      </c>
      <c r="J2312" s="33" t="str">
        <f>VLOOKUP(A2312,'Medical Examinations'!A2312:J4646,3,FALSE)</f>
        <v>Overweight</v>
      </c>
      <c r="K2312" s="33" t="str">
        <f>VLOOKUP(A2312,'Medical Examinations'!A2312:J4646,5,FALSE)</f>
        <v>Normal</v>
      </c>
      <c r="L2312" s="34">
        <f>VLOOKUP(Healthcare!A2312,'Hospitalisation Details'!A2312:L4654,6,FALSE)</f>
        <v>37122</v>
      </c>
      <c r="M2312" s="35">
        <f>VLOOKUP(A2312,'Hospitalisation Details'!A2312:L4654,9,FALSE)</f>
        <v>964.71</v>
      </c>
      <c r="N2312" s="32" t="str">
        <f>VLOOKUP(Healthcare!A2312,'Hospitalisation Details'!A2312:L4654,10,FALSE)</f>
        <v>tier - 3</v>
      </c>
      <c r="O2312" s="33" t="str">
        <f>VLOOKUP(A2312,'Hospitalisation Details'!A2311:L4654,11,FALSE)</f>
        <v>tier - 2</v>
      </c>
      <c r="P2312" s="33" t="str">
        <f>VLOOKUP(A2312,'Hospitalisation Details'!A2311:L4654,12)</f>
        <v>R1013</v>
      </c>
      <c r="Q2312" s="36">
        <f ca="1">VLOOKUP(A2312,'Hospitalisation Details'!A2311:L4654,7,FALSE)</f>
        <v>25</v>
      </c>
    </row>
    <row r="2313" spans="1:17" ht="15.5" x14ac:dyDescent="0.35">
      <c r="A2313" s="37" t="s">
        <v>42</v>
      </c>
      <c r="B2313" s="38" t="str">
        <f>VLOOKUP(A2313,'Customer Names'!A2313:E4647,3,FALSE)</f>
        <v>Wilbur</v>
      </c>
      <c r="C2313" s="39">
        <f>VLOOKUP(A2313,'Medical Examinations'!A2313:J4647,2,FALSE)</f>
        <v>20.54</v>
      </c>
      <c r="D2313" s="38">
        <f>VLOOKUP(A2313,'Medical Examinations'!A2313:J4647,4,FALSE)</f>
        <v>4.2</v>
      </c>
      <c r="E2313" s="40" t="str">
        <f>VLOOKUP(A2313,'Medical Examinations'!A2313:J4647,6,FALSE)</f>
        <v>Yes</v>
      </c>
      <c r="F2313" s="41" t="str">
        <f>VLOOKUP(A2313,'Medical Examinations'!A2313:J4647,7,FALSE)</f>
        <v>No</v>
      </c>
      <c r="G2313" s="41" t="str">
        <f>VLOOKUP(A2313,'Medical Examinations'!A2313:J4647,8,FALSE)</f>
        <v>No</v>
      </c>
      <c r="H2313" s="41">
        <f>VLOOKUP(A2313,'Medical Examinations'!A2313:J4647,9,FALSE)</f>
        <v>1</v>
      </c>
      <c r="I2313" s="41" t="str">
        <f>VLOOKUP(A2313,'Medical Examinations'!A2313:J4647,10,FALSE)</f>
        <v>No</v>
      </c>
      <c r="J2313" s="41" t="str">
        <f>VLOOKUP(A2313,'Medical Examinations'!A2313:J4647,3,FALSE)</f>
        <v>Normal weight</v>
      </c>
      <c r="K2313" s="41" t="str">
        <f>VLOOKUP(A2313,'Medical Examinations'!A2313:J4647,5,FALSE)</f>
        <v>Normal</v>
      </c>
      <c r="L2313" s="42">
        <f>VLOOKUP(Healthcare!A2313,'Hospitalisation Details'!A2313:L4655,6,FALSE)</f>
        <v>35000</v>
      </c>
      <c r="M2313" s="43">
        <f>VLOOKUP(A2313,'Hospitalisation Details'!A2313:L4655,9,FALSE)</f>
        <v>928.59</v>
      </c>
      <c r="N2313" s="40" t="str">
        <f>VLOOKUP(Healthcare!A2313,'Hospitalisation Details'!A2313:L4655,10,FALSE)</f>
        <v>tier - 3</v>
      </c>
      <c r="O2313" s="41" t="str">
        <f>VLOOKUP(A2313,'Hospitalisation Details'!A2312:L4655,11,FALSE)</f>
        <v>tier - 1</v>
      </c>
      <c r="P2313" s="41" t="str">
        <f>VLOOKUP(A2313,'Hospitalisation Details'!A2312:L4655,12)</f>
        <v>R1013</v>
      </c>
      <c r="Q2313" s="44">
        <f ca="1">VLOOKUP(A2313,'Hospitalisation Details'!A2312:L4655,7,FALSE)</f>
        <v>30</v>
      </c>
    </row>
    <row r="2314" spans="1:17" ht="15.5" x14ac:dyDescent="0.35">
      <c r="A2314" s="29" t="s">
        <v>41</v>
      </c>
      <c r="B2314" s="30" t="str">
        <f>VLOOKUP(A2314,'Customer Names'!A2314:E4648,3,FALSE)</f>
        <v>Ditota</v>
      </c>
      <c r="C2314" s="31">
        <f>VLOOKUP(A2314,'Medical Examinations'!A2314:J4648,2,FALSE)</f>
        <v>20.13</v>
      </c>
      <c r="D2314" s="30">
        <f>VLOOKUP(A2314,'Medical Examinations'!A2314:J4648,4,FALSE)</f>
        <v>5.42</v>
      </c>
      <c r="E2314" s="32" t="str">
        <f>VLOOKUP(A2314,'Medical Examinations'!A2314:J4648,6,FALSE)</f>
        <v>No</v>
      </c>
      <c r="F2314" s="33" t="str">
        <f>VLOOKUP(A2314,'Medical Examinations'!A2314:J4648,7,FALSE)</f>
        <v>No</v>
      </c>
      <c r="G2314" s="33" t="str">
        <f>VLOOKUP(A2314,'Medical Examinations'!A2314:J4648,8,FALSE)</f>
        <v>No</v>
      </c>
      <c r="H2314" s="33">
        <f>VLOOKUP(A2314,'Medical Examinations'!A2314:J4648,9,FALSE)</f>
        <v>0</v>
      </c>
      <c r="I2314" s="33" t="str">
        <f>VLOOKUP(A2314,'Medical Examinations'!A2314:J4648,10,FALSE)</f>
        <v>No</v>
      </c>
      <c r="J2314" s="33" t="str">
        <f>VLOOKUP(A2314,'Medical Examinations'!A2314:J4648,3,FALSE)</f>
        <v>Normal weight</v>
      </c>
      <c r="K2314" s="33" t="str">
        <f>VLOOKUP(A2314,'Medical Examinations'!A2314:J4648,5,FALSE)</f>
        <v>Normal</v>
      </c>
      <c r="L2314" s="34">
        <f>VLOOKUP(Healthcare!A2314,'Hospitalisation Details'!A2314:L4656,6,FALSE)</f>
        <v>34637</v>
      </c>
      <c r="M2314" s="35">
        <f>VLOOKUP(A2314,'Hospitalisation Details'!A2314:L4656,9,FALSE)</f>
        <v>915.07</v>
      </c>
      <c r="N2314" s="32" t="str">
        <f>VLOOKUP(Healthcare!A2314,'Hospitalisation Details'!A2314:L4656,10,FALSE)</f>
        <v>tier - 3</v>
      </c>
      <c r="O2314" s="33" t="str">
        <f>VLOOKUP(A2314,'Hospitalisation Details'!A2313:L4656,11,FALSE)</f>
        <v>tier - 1</v>
      </c>
      <c r="P2314" s="33" t="str">
        <f>VLOOKUP(A2314,'Hospitalisation Details'!A2313:L4656,12)</f>
        <v>R1013</v>
      </c>
      <c r="Q2314" s="36">
        <f ca="1">VLOOKUP(A2314,'Hospitalisation Details'!A2313:L4656,7,FALSE)</f>
        <v>31</v>
      </c>
    </row>
    <row r="2315" spans="1:17" ht="15.5" x14ac:dyDescent="0.35">
      <c r="A2315" s="37" t="s">
        <v>40</v>
      </c>
      <c r="B2315" s="38" t="str">
        <f>VLOOKUP(A2315,'Customer Names'!A2315:E4649,3,FALSE)</f>
        <v>Horbol</v>
      </c>
      <c r="C2315" s="39">
        <f>VLOOKUP(A2315,'Medical Examinations'!A2315:J4649,2,FALSE)</f>
        <v>18.93</v>
      </c>
      <c r="D2315" s="38">
        <f>VLOOKUP(A2315,'Medical Examinations'!A2315:J4649,4,FALSE)</f>
        <v>6.11</v>
      </c>
      <c r="E2315" s="40" t="str">
        <f>VLOOKUP(A2315,'Medical Examinations'!A2315:J4649,6,FALSE)</f>
        <v>No</v>
      </c>
      <c r="F2315" s="41" t="str">
        <f>VLOOKUP(A2315,'Medical Examinations'!A2315:J4649,7,FALSE)</f>
        <v>No</v>
      </c>
      <c r="G2315" s="41" t="str">
        <f>VLOOKUP(A2315,'Medical Examinations'!A2315:J4649,8,FALSE)</f>
        <v>Yes</v>
      </c>
      <c r="H2315" s="41">
        <f>VLOOKUP(A2315,'Medical Examinations'!A2315:J4649,9,FALSE)</f>
        <v>1</v>
      </c>
      <c r="I2315" s="41" t="str">
        <f>VLOOKUP(A2315,'Medical Examinations'!A2315:J4649,10,FALSE)</f>
        <v>No</v>
      </c>
      <c r="J2315" s="41" t="str">
        <f>VLOOKUP(A2315,'Medical Examinations'!A2315:J4649,3,FALSE)</f>
        <v>Normal weight</v>
      </c>
      <c r="K2315" s="41" t="str">
        <f>VLOOKUP(A2315,'Medical Examinations'!A2315:J4649,5,FALSE)</f>
        <v>Prediabetese</v>
      </c>
      <c r="L2315" s="42">
        <f>VLOOKUP(Healthcare!A2315,'Hospitalisation Details'!A2315:L4657,6,FALSE)</f>
        <v>34300</v>
      </c>
      <c r="M2315" s="43">
        <f>VLOOKUP(A2315,'Hospitalisation Details'!A2315:L4657,9,FALSE)</f>
        <v>896.21</v>
      </c>
      <c r="N2315" s="40" t="str">
        <f>VLOOKUP(Healthcare!A2315,'Hospitalisation Details'!A2315:L4657,10,FALSE)</f>
        <v>tier - 3</v>
      </c>
      <c r="O2315" s="41" t="str">
        <f>VLOOKUP(A2315,'Hospitalisation Details'!A2314:L4657,11,FALSE)</f>
        <v>tier - 1</v>
      </c>
      <c r="P2315" s="41" t="str">
        <f>VLOOKUP(A2315,'Hospitalisation Details'!A2314:L4657,12)</f>
        <v>R1013</v>
      </c>
      <c r="Q2315" s="44">
        <f ca="1">VLOOKUP(A2315,'Hospitalisation Details'!A2314:L4657,7,FALSE)</f>
        <v>32</v>
      </c>
    </row>
    <row r="2316" spans="1:17" ht="15.5" x14ac:dyDescent="0.35">
      <c r="A2316" s="29" t="s">
        <v>39</v>
      </c>
      <c r="B2316" s="30" t="str">
        <f>VLOOKUP(A2316,'Customer Names'!A2316:E4650,3,FALSE)</f>
        <v>O'Rourke</v>
      </c>
      <c r="C2316" s="31">
        <f>VLOOKUP(A2316,'Medical Examinations'!A2316:J4650,2,FALSE)</f>
        <v>24.14</v>
      </c>
      <c r="D2316" s="30">
        <f>VLOOKUP(A2316,'Medical Examinations'!A2316:J4650,4,FALSE)</f>
        <v>5.29</v>
      </c>
      <c r="E2316" s="32" t="str">
        <f>VLOOKUP(A2316,'Medical Examinations'!A2316:J4650,6,FALSE)</f>
        <v>No</v>
      </c>
      <c r="F2316" s="33" t="str">
        <f>VLOOKUP(A2316,'Medical Examinations'!A2316:J4650,7,FALSE)</f>
        <v>Yes</v>
      </c>
      <c r="G2316" s="33" t="str">
        <f>VLOOKUP(A2316,'Medical Examinations'!A2316:J4650,8,FALSE)</f>
        <v>No</v>
      </c>
      <c r="H2316" s="33">
        <f>VLOOKUP(A2316,'Medical Examinations'!A2316:J4650,9,FALSE)</f>
        <v>1</v>
      </c>
      <c r="I2316" s="33" t="str">
        <f>VLOOKUP(A2316,'Medical Examinations'!A2316:J4650,10,FALSE)</f>
        <v>No</v>
      </c>
      <c r="J2316" s="33" t="str">
        <f>VLOOKUP(A2316,'Medical Examinations'!A2316:J4650,3,FALSE)</f>
        <v>Normal weight</v>
      </c>
      <c r="K2316" s="33" t="str">
        <f>VLOOKUP(A2316,'Medical Examinations'!A2316:J4650,5,FALSE)</f>
        <v>Normal</v>
      </c>
      <c r="L2316" s="34">
        <f>VLOOKUP(Healthcare!A2316,'Hospitalisation Details'!A2316:L4658,6,FALSE)</f>
        <v>36848</v>
      </c>
      <c r="M2316" s="35">
        <f>VLOOKUP(A2316,'Hospitalisation Details'!A2316:L4658,9,FALSE)</f>
        <v>865.41</v>
      </c>
      <c r="N2316" s="32" t="str">
        <f>VLOOKUP(Healthcare!A2316,'Hospitalisation Details'!A2316:L4658,10,FALSE)</f>
        <v>tier - 3</v>
      </c>
      <c r="O2316" s="33" t="str">
        <f>VLOOKUP(A2316,'Hospitalisation Details'!A2315:L4658,11,FALSE)</f>
        <v>tier - 1</v>
      </c>
      <c r="P2316" s="33" t="str">
        <f>VLOOKUP(A2316,'Hospitalisation Details'!A2315:L4658,12)</f>
        <v>R1013</v>
      </c>
      <c r="Q2316" s="36">
        <f ca="1">VLOOKUP(A2316,'Hospitalisation Details'!A2315:L4658,7,FALSE)</f>
        <v>25</v>
      </c>
    </row>
    <row r="2317" spans="1:17" ht="15.5" x14ac:dyDescent="0.35">
      <c r="A2317" s="37" t="s">
        <v>37</v>
      </c>
      <c r="B2317" s="38" t="str">
        <f>VLOOKUP(A2317,'Customer Names'!A2317:E4651,3,FALSE)</f>
        <v>Williams</v>
      </c>
      <c r="C2317" s="39">
        <f>VLOOKUP(A2317,'Medical Examinations'!A2317:J4651,2,FALSE)</f>
        <v>25.03</v>
      </c>
      <c r="D2317" s="38">
        <f>VLOOKUP(A2317,'Medical Examinations'!A2317:J4651,4,FALSE)</f>
        <v>5.91</v>
      </c>
      <c r="E2317" s="40" t="str">
        <f>VLOOKUP(A2317,'Medical Examinations'!A2317:J4651,6,FALSE)</f>
        <v>No</v>
      </c>
      <c r="F2317" s="41" t="str">
        <f>VLOOKUP(A2317,'Medical Examinations'!A2317:J4651,7,FALSE)</f>
        <v>Yes</v>
      </c>
      <c r="G2317" s="41" t="str">
        <f>VLOOKUP(A2317,'Medical Examinations'!A2317:J4651,8,FALSE)</f>
        <v>No</v>
      </c>
      <c r="H2317" s="41">
        <f>VLOOKUP(A2317,'Medical Examinations'!A2317:J4651,9,FALSE)</f>
        <v>1</v>
      </c>
      <c r="I2317" s="41" t="str">
        <f>VLOOKUP(A2317,'Medical Examinations'!A2317:J4651,10,FALSE)</f>
        <v>No</v>
      </c>
      <c r="J2317" s="41" t="str">
        <f>VLOOKUP(A2317,'Medical Examinations'!A2317:J4651,3,FALSE)</f>
        <v>Overweight</v>
      </c>
      <c r="K2317" s="41" t="str">
        <f>VLOOKUP(A2317,'Medical Examinations'!A2317:J4651,5,FALSE)</f>
        <v>Prediabetese</v>
      </c>
      <c r="L2317" s="42">
        <f>VLOOKUP(Healthcare!A2317,'Hospitalisation Details'!A2317:L4659,6,FALSE)</f>
        <v>38267</v>
      </c>
      <c r="M2317" s="43">
        <f>VLOOKUP(A2317,'Hospitalisation Details'!A2317:L4659,9,FALSE)</f>
        <v>830.52</v>
      </c>
      <c r="N2317" s="40" t="str">
        <f>VLOOKUP(Healthcare!A2317,'Hospitalisation Details'!A2317:L4659,10,FALSE)</f>
        <v>tier - 3</v>
      </c>
      <c r="O2317" s="41" t="str">
        <f>VLOOKUP(A2317,'Hospitalisation Details'!A2316:L4659,11,FALSE)</f>
        <v>tier - 2</v>
      </c>
      <c r="P2317" s="41" t="str">
        <f>VLOOKUP(A2317,'Hospitalisation Details'!A2316:L4659,12)</f>
        <v>R1011</v>
      </c>
      <c r="Q2317" s="44">
        <f ca="1">VLOOKUP(A2317,'Hospitalisation Details'!A2316:L4659,7,FALSE)</f>
        <v>21</v>
      </c>
    </row>
    <row r="2318" spans="1:17" ht="15.5" x14ac:dyDescent="0.35">
      <c r="A2318" s="29" t="s">
        <v>36</v>
      </c>
      <c r="B2318" s="30" t="str">
        <f>VLOOKUP(A2318,'Customer Names'!A2318:E4652,3,FALSE)</f>
        <v>Murakami</v>
      </c>
      <c r="C2318" s="31">
        <f>VLOOKUP(A2318,'Medical Examinations'!A2318:J4652,2,FALSE)</f>
        <v>20.47</v>
      </c>
      <c r="D2318" s="30">
        <f>VLOOKUP(A2318,'Medical Examinations'!A2318:J4652,4,FALSE)</f>
        <v>5.81</v>
      </c>
      <c r="E2318" s="32" t="str">
        <f>VLOOKUP(A2318,'Medical Examinations'!A2318:J4652,6,FALSE)</f>
        <v>Yes</v>
      </c>
      <c r="F2318" s="33" t="str">
        <f>VLOOKUP(A2318,'Medical Examinations'!A2318:J4652,7,FALSE)</f>
        <v>No</v>
      </c>
      <c r="G2318" s="33" t="str">
        <f>VLOOKUP(A2318,'Medical Examinations'!A2318:J4652,8,FALSE)</f>
        <v>No</v>
      </c>
      <c r="H2318" s="33">
        <f>VLOOKUP(A2318,'Medical Examinations'!A2318:J4652,9,FALSE)</f>
        <v>1</v>
      </c>
      <c r="I2318" s="33" t="str">
        <f>VLOOKUP(A2318,'Medical Examinations'!A2318:J4652,10,FALSE)</f>
        <v>No</v>
      </c>
      <c r="J2318" s="33" t="str">
        <f>VLOOKUP(A2318,'Medical Examinations'!A2318:J4652,3,FALSE)</f>
        <v>Normal weight</v>
      </c>
      <c r="K2318" s="33" t="str">
        <f>VLOOKUP(A2318,'Medical Examinations'!A2318:J4652,5,FALSE)</f>
        <v>Prediabetese</v>
      </c>
      <c r="L2318" s="34">
        <f>VLOOKUP(Healthcare!A2318,'Hospitalisation Details'!A2318:L4660,6,FALSE)</f>
        <v>35040</v>
      </c>
      <c r="M2318" s="35">
        <f>VLOOKUP(A2318,'Hospitalisation Details'!A2318:L4660,9,FALSE)</f>
        <v>773.54</v>
      </c>
      <c r="N2318" s="32" t="str">
        <f>VLOOKUP(Healthcare!A2318,'Hospitalisation Details'!A2318:L4660,10,FALSE)</f>
        <v>tier - 3</v>
      </c>
      <c r="O2318" s="33" t="str">
        <f>VLOOKUP(A2318,'Hospitalisation Details'!A2317:L4660,11,FALSE)</f>
        <v>tier - 2</v>
      </c>
      <c r="P2318" s="33" t="str">
        <f>VLOOKUP(A2318,'Hospitalisation Details'!A2317:L4660,12)</f>
        <v>R1013</v>
      </c>
      <c r="Q2318" s="36">
        <f ca="1">VLOOKUP(A2318,'Hospitalisation Details'!A2317:L4660,7,FALSE)</f>
        <v>30</v>
      </c>
    </row>
    <row r="2319" spans="1:17" ht="15.5" x14ac:dyDescent="0.35">
      <c r="A2319" s="37" t="s">
        <v>35</v>
      </c>
      <c r="B2319" s="38" t="str">
        <f>VLOOKUP(A2319,'Customer Names'!A2319:E4653,3,FALSE)</f>
        <v>Gagnon</v>
      </c>
      <c r="C2319" s="39">
        <f>VLOOKUP(A2319,'Medical Examinations'!A2319:J4653,2,FALSE)</f>
        <v>18.82</v>
      </c>
      <c r="D2319" s="38">
        <f>VLOOKUP(A2319,'Medical Examinations'!A2319:J4653,4,FALSE)</f>
        <v>5.51</v>
      </c>
      <c r="E2319" s="40" t="str">
        <f>VLOOKUP(A2319,'Medical Examinations'!A2319:J4653,6,FALSE)</f>
        <v>Yes</v>
      </c>
      <c r="F2319" s="41" t="str">
        <f>VLOOKUP(A2319,'Medical Examinations'!A2319:J4653,7,FALSE)</f>
        <v>No</v>
      </c>
      <c r="G2319" s="41" t="str">
        <f>VLOOKUP(A2319,'Medical Examinations'!A2319:J4653,8,FALSE)</f>
        <v>No</v>
      </c>
      <c r="H2319" s="41">
        <f>VLOOKUP(A2319,'Medical Examinations'!A2319:J4653,9,FALSE)</f>
        <v>0</v>
      </c>
      <c r="I2319" s="41" t="str">
        <f>VLOOKUP(A2319,'Medical Examinations'!A2319:J4653,10,FALSE)</f>
        <v>No</v>
      </c>
      <c r="J2319" s="41" t="str">
        <f>VLOOKUP(A2319,'Medical Examinations'!A2319:J4653,3,FALSE)</f>
        <v>Normal weight</v>
      </c>
      <c r="K2319" s="41" t="str">
        <f>VLOOKUP(A2319,'Medical Examinations'!A2319:J4653,5,FALSE)</f>
        <v>Normal</v>
      </c>
      <c r="L2319" s="42">
        <f>VLOOKUP(Healthcare!A2319,'Hospitalisation Details'!A2319:L4661,6,FALSE)</f>
        <v>35326</v>
      </c>
      <c r="M2319" s="43">
        <f>VLOOKUP(A2319,'Hospitalisation Details'!A2319:L4661,9,FALSE)</f>
        <v>770.38</v>
      </c>
      <c r="N2319" s="40" t="str">
        <f>VLOOKUP(Healthcare!A2319,'Hospitalisation Details'!A2319:L4661,10,FALSE)</f>
        <v>tier - 3</v>
      </c>
      <c r="O2319" s="41" t="str">
        <f>VLOOKUP(A2319,'Hospitalisation Details'!A2318:L4661,11,FALSE)</f>
        <v>tier - 2</v>
      </c>
      <c r="P2319" s="41" t="str">
        <f>VLOOKUP(A2319,'Hospitalisation Details'!A2318:L4661,12)</f>
        <v>R1012</v>
      </c>
      <c r="Q2319" s="44">
        <f ca="1">VLOOKUP(A2319,'Hospitalisation Details'!A2318:L4661,7,FALSE)</f>
        <v>29</v>
      </c>
    </row>
    <row r="2320" spans="1:17" ht="15.5" x14ac:dyDescent="0.35">
      <c r="A2320" s="29" t="s">
        <v>34</v>
      </c>
      <c r="B2320" s="30" t="str">
        <f>VLOOKUP(A2320,'Customer Names'!A2320:E4654,3,FALSE)</f>
        <v>Petermann</v>
      </c>
      <c r="C2320" s="31">
        <f>VLOOKUP(A2320,'Medical Examinations'!A2320:J4654,2,FALSE)</f>
        <v>17.079999999999998</v>
      </c>
      <c r="D2320" s="30">
        <f>VLOOKUP(A2320,'Medical Examinations'!A2320:J4654,4,FALSE)</f>
        <v>5.73</v>
      </c>
      <c r="E2320" s="32" t="str">
        <f>VLOOKUP(A2320,'Medical Examinations'!A2320:J4654,6,FALSE)</f>
        <v>No</v>
      </c>
      <c r="F2320" s="33" t="str">
        <f>VLOOKUP(A2320,'Medical Examinations'!A2320:J4654,7,FALSE)</f>
        <v>No</v>
      </c>
      <c r="G2320" s="33" t="str">
        <f>VLOOKUP(A2320,'Medical Examinations'!A2320:J4654,8,FALSE)</f>
        <v>Yes</v>
      </c>
      <c r="H2320" s="33">
        <f>VLOOKUP(A2320,'Medical Examinations'!A2320:J4654,9,FALSE)</f>
        <v>1</v>
      </c>
      <c r="I2320" s="33" t="str">
        <f>VLOOKUP(A2320,'Medical Examinations'!A2320:J4654,10,FALSE)</f>
        <v>No</v>
      </c>
      <c r="J2320" s="33" t="str">
        <f>VLOOKUP(A2320,'Medical Examinations'!A2320:J4654,3,FALSE)</f>
        <v>Underweight</v>
      </c>
      <c r="K2320" s="33" t="str">
        <f>VLOOKUP(A2320,'Medical Examinations'!A2320:J4654,5,FALSE)</f>
        <v>Prediabetese</v>
      </c>
      <c r="L2320" s="34">
        <f>VLOOKUP(Healthcare!A2320,'Hospitalisation Details'!A2320:L4662,6,FALSE)</f>
        <v>34148</v>
      </c>
      <c r="M2320" s="35">
        <f>VLOOKUP(A2320,'Hospitalisation Details'!A2320:L4662,9,FALSE)</f>
        <v>770</v>
      </c>
      <c r="N2320" s="32" t="str">
        <f>VLOOKUP(Healthcare!A2320,'Hospitalisation Details'!A2320:L4662,10,FALSE)</f>
        <v>tier - 3</v>
      </c>
      <c r="O2320" s="33" t="str">
        <f>VLOOKUP(A2320,'Hospitalisation Details'!A2319:L4662,11,FALSE)</f>
        <v>tier - 3</v>
      </c>
      <c r="P2320" s="33" t="str">
        <f>VLOOKUP(A2320,'Hospitalisation Details'!A2319:L4662,12)</f>
        <v>R1013</v>
      </c>
      <c r="Q2320" s="36">
        <f ca="1">VLOOKUP(A2320,'Hospitalisation Details'!A2319:L4662,7,FALSE)</f>
        <v>33</v>
      </c>
    </row>
    <row r="2321" spans="1:17" ht="15.5" x14ac:dyDescent="0.35">
      <c r="A2321" s="37" t="s">
        <v>32</v>
      </c>
      <c r="B2321" s="38" t="str">
        <f>VLOOKUP(A2321,'Customer Names'!A2321:E4655,3,FALSE)</f>
        <v>Graves - Rostro</v>
      </c>
      <c r="C2321" s="39">
        <f>VLOOKUP(A2321,'Medical Examinations'!A2321:J4655,2,FALSE)</f>
        <v>19.21</v>
      </c>
      <c r="D2321" s="38">
        <f>VLOOKUP(A2321,'Medical Examinations'!A2321:J4655,4,FALSE)</f>
        <v>5.53</v>
      </c>
      <c r="E2321" s="40" t="str">
        <f>VLOOKUP(A2321,'Medical Examinations'!A2321:J4655,6,FALSE)</f>
        <v>Yes</v>
      </c>
      <c r="F2321" s="41" t="str">
        <f>VLOOKUP(A2321,'Medical Examinations'!A2321:J4655,7,FALSE)</f>
        <v>No</v>
      </c>
      <c r="G2321" s="41" t="str">
        <f>VLOOKUP(A2321,'Medical Examinations'!A2321:J4655,8,FALSE)</f>
        <v>No</v>
      </c>
      <c r="H2321" s="41">
        <f>VLOOKUP(A2321,'Medical Examinations'!A2321:J4655,9,FALSE)</f>
        <v>0</v>
      </c>
      <c r="I2321" s="41" t="str">
        <f>VLOOKUP(A2321,'Medical Examinations'!A2321:J4655,10,FALSE)</f>
        <v>No</v>
      </c>
      <c r="J2321" s="41" t="str">
        <f>VLOOKUP(A2321,'Medical Examinations'!A2321:J4655,3,FALSE)</f>
        <v>Normal weight</v>
      </c>
      <c r="K2321" s="41" t="str">
        <f>VLOOKUP(A2321,'Medical Examinations'!A2321:J4655,5,FALSE)</f>
        <v>Normal</v>
      </c>
      <c r="L2321" s="42">
        <f>VLOOKUP(Healthcare!A2321,'Hospitalisation Details'!A2321:L4663,6,FALSE)</f>
        <v>35360</v>
      </c>
      <c r="M2321" s="43">
        <f>VLOOKUP(A2321,'Hospitalisation Details'!A2321:L4663,9,FALSE)</f>
        <v>760</v>
      </c>
      <c r="N2321" s="40" t="str">
        <f>VLOOKUP(Healthcare!A2321,'Hospitalisation Details'!A2321:L4663,10,FALSE)</f>
        <v>tier - 3</v>
      </c>
      <c r="O2321" s="41" t="str">
        <f>VLOOKUP(A2321,'Hospitalisation Details'!A2320:L4663,11,FALSE)</f>
        <v>tier - 3</v>
      </c>
      <c r="P2321" s="41" t="str">
        <f>VLOOKUP(A2321,'Hospitalisation Details'!A2320:L4663,12)</f>
        <v>R1013</v>
      </c>
      <c r="Q2321" s="44">
        <f ca="1">VLOOKUP(A2321,'Hospitalisation Details'!A2320:L4663,7,FALSE)</f>
        <v>29</v>
      </c>
    </row>
    <row r="2322" spans="1:17" ht="15.5" x14ac:dyDescent="0.35">
      <c r="A2322" s="29" t="s">
        <v>30</v>
      </c>
      <c r="B2322" s="30" t="str">
        <f>VLOOKUP(A2322,'Customer Names'!A2322:E4656,3,FALSE)</f>
        <v>Danielson</v>
      </c>
      <c r="C2322" s="31">
        <f>VLOOKUP(A2322,'Medical Examinations'!A2322:J4656,2,FALSE)</f>
        <v>17.86</v>
      </c>
      <c r="D2322" s="30">
        <f>VLOOKUP(A2322,'Medical Examinations'!A2322:J4656,4,FALSE)</f>
        <v>5.43</v>
      </c>
      <c r="E2322" s="32" t="str">
        <f>VLOOKUP(A2322,'Medical Examinations'!A2322:J4656,6,FALSE)</f>
        <v>No</v>
      </c>
      <c r="F2322" s="33" t="str">
        <f>VLOOKUP(A2322,'Medical Examinations'!A2322:J4656,7,FALSE)</f>
        <v>No</v>
      </c>
      <c r="G2322" s="33" t="str">
        <f>VLOOKUP(A2322,'Medical Examinations'!A2322:J4656,8,FALSE)</f>
        <v>Yes</v>
      </c>
      <c r="H2322" s="33">
        <f>VLOOKUP(A2322,'Medical Examinations'!A2322:J4656,9,FALSE)</f>
        <v>1</v>
      </c>
      <c r="I2322" s="33" t="str">
        <f>VLOOKUP(A2322,'Medical Examinations'!A2322:J4656,10,FALSE)</f>
        <v>No</v>
      </c>
      <c r="J2322" s="33" t="str">
        <f>VLOOKUP(A2322,'Medical Examinations'!A2322:J4656,3,FALSE)</f>
        <v>Underweight</v>
      </c>
      <c r="K2322" s="33" t="str">
        <f>VLOOKUP(A2322,'Medical Examinations'!A2322:J4656,5,FALSE)</f>
        <v>Normal</v>
      </c>
      <c r="L2322" s="34">
        <f>VLOOKUP(Healthcare!A2322,'Hospitalisation Details'!A2322:L4664,6,FALSE)</f>
        <v>34190</v>
      </c>
      <c r="M2322" s="35">
        <f>VLOOKUP(A2322,'Hospitalisation Details'!A2322:L4664,9,FALSE)</f>
        <v>760</v>
      </c>
      <c r="N2322" s="32" t="str">
        <f>VLOOKUP(Healthcare!A2322,'Hospitalisation Details'!A2322:L4664,10,FALSE)</f>
        <v>tier - 3</v>
      </c>
      <c r="O2322" s="33" t="str">
        <f>VLOOKUP(A2322,'Hospitalisation Details'!A2321:L4664,11,FALSE)</f>
        <v>tier - 1</v>
      </c>
      <c r="P2322" s="33" t="str">
        <f>VLOOKUP(A2322,'Hospitalisation Details'!A2321:L4664,12)</f>
        <v>R1013</v>
      </c>
      <c r="Q2322" s="36">
        <f ca="1">VLOOKUP(A2322,'Hospitalisation Details'!A2321:L4664,7,FALSE)</f>
        <v>33</v>
      </c>
    </row>
    <row r="2323" spans="1:17" ht="15.5" x14ac:dyDescent="0.35">
      <c r="A2323" s="37" t="s">
        <v>29</v>
      </c>
      <c r="B2323" s="38" t="str">
        <f>VLOOKUP(A2323,'Customer Names'!A2323:E4657,3,FALSE)</f>
        <v>Street</v>
      </c>
      <c r="C2323" s="39">
        <f>VLOOKUP(A2323,'Medical Examinations'!A2323:J4657,2,FALSE)</f>
        <v>21.38</v>
      </c>
      <c r="D2323" s="38">
        <f>VLOOKUP(A2323,'Medical Examinations'!A2323:J4657,4,FALSE)</f>
        <v>8.01</v>
      </c>
      <c r="E2323" s="40" t="str">
        <f>VLOOKUP(A2323,'Medical Examinations'!A2323:J4657,6,FALSE)</f>
        <v>No</v>
      </c>
      <c r="F2323" s="41" t="str">
        <f>VLOOKUP(A2323,'Medical Examinations'!A2323:J4657,7,FALSE)</f>
        <v>No</v>
      </c>
      <c r="G2323" s="41" t="str">
        <f>VLOOKUP(A2323,'Medical Examinations'!A2323:J4657,8,FALSE)</f>
        <v>No</v>
      </c>
      <c r="H2323" s="41">
        <f>VLOOKUP(A2323,'Medical Examinations'!A2323:J4657,9,FALSE)</f>
        <v>0</v>
      </c>
      <c r="I2323" s="41" t="str">
        <f>VLOOKUP(A2323,'Medical Examinations'!A2323:J4657,10,FALSE)</f>
        <v>No</v>
      </c>
      <c r="J2323" s="41" t="str">
        <f>VLOOKUP(A2323,'Medical Examinations'!A2323:J4657,3,FALSE)</f>
        <v>Normal weight</v>
      </c>
      <c r="K2323" s="41" t="str">
        <f>VLOOKUP(A2323,'Medical Examinations'!A2323:J4657,5,FALSE)</f>
        <v>Diabetese</v>
      </c>
      <c r="L2323" s="42">
        <f>VLOOKUP(Healthcare!A2323,'Hospitalisation Details'!A2323:L4665,6,FALSE)</f>
        <v>37518</v>
      </c>
      <c r="M2323" s="43">
        <f>VLOOKUP(A2323,'Hospitalisation Details'!A2323:L4665,9,FALSE)</f>
        <v>750</v>
      </c>
      <c r="N2323" s="40" t="str">
        <f>VLOOKUP(Healthcare!A2323,'Hospitalisation Details'!A2323:L4665,10,FALSE)</f>
        <v>tier - 3</v>
      </c>
      <c r="O2323" s="41" t="str">
        <f>VLOOKUP(A2323,'Hospitalisation Details'!A2322:L4665,11,FALSE)</f>
        <v>tier - 1</v>
      </c>
      <c r="P2323" s="41" t="str">
        <f>VLOOKUP(A2323,'Hospitalisation Details'!A2322:L4665,12)</f>
        <v>R1012</v>
      </c>
      <c r="Q2323" s="44">
        <f ca="1">VLOOKUP(A2323,'Hospitalisation Details'!A2322:L4665,7,FALSE)</f>
        <v>23</v>
      </c>
    </row>
    <row r="2324" spans="1:17" ht="15.5" x14ac:dyDescent="0.35">
      <c r="A2324" s="29" t="s">
        <v>28</v>
      </c>
      <c r="B2324" s="30" t="str">
        <f>VLOOKUP(A2324,'Customer Names'!A2324:E4658,3,FALSE)</f>
        <v>Buss</v>
      </c>
      <c r="C2324" s="31">
        <f>VLOOKUP(A2324,'Medical Examinations'!A2324:J4658,2,FALSE)</f>
        <v>23.35</v>
      </c>
      <c r="D2324" s="30">
        <f>VLOOKUP(A2324,'Medical Examinations'!A2324:J4658,4,FALSE)</f>
        <v>5.94</v>
      </c>
      <c r="E2324" s="32" t="str">
        <f>VLOOKUP(A2324,'Medical Examinations'!A2324:J4658,6,FALSE)</f>
        <v>No</v>
      </c>
      <c r="F2324" s="33" t="str">
        <f>VLOOKUP(A2324,'Medical Examinations'!A2324:J4658,7,FALSE)</f>
        <v>No</v>
      </c>
      <c r="G2324" s="33" t="str">
        <f>VLOOKUP(A2324,'Medical Examinations'!A2324:J4658,8,FALSE)</f>
        <v>No</v>
      </c>
      <c r="H2324" s="33">
        <f>VLOOKUP(A2324,'Medical Examinations'!A2324:J4658,9,FALSE)</f>
        <v>0</v>
      </c>
      <c r="I2324" s="33" t="str">
        <f>VLOOKUP(A2324,'Medical Examinations'!A2324:J4658,10,FALSE)</f>
        <v>No</v>
      </c>
      <c r="J2324" s="33" t="str">
        <f>VLOOKUP(A2324,'Medical Examinations'!A2324:J4658,3,FALSE)</f>
        <v>Normal weight</v>
      </c>
      <c r="K2324" s="33" t="str">
        <f>VLOOKUP(A2324,'Medical Examinations'!A2324:J4658,5,FALSE)</f>
        <v>Prediabetese</v>
      </c>
      <c r="L2324" s="34">
        <f>VLOOKUP(Healthcare!A2324,'Hospitalisation Details'!A2324:L4666,6,FALSE)</f>
        <v>36508</v>
      </c>
      <c r="M2324" s="35">
        <f>VLOOKUP(A2324,'Hospitalisation Details'!A2324:L4666,9,FALSE)</f>
        <v>722.99</v>
      </c>
      <c r="N2324" s="32" t="str">
        <f>VLOOKUP(Healthcare!A2324,'Hospitalisation Details'!A2324:L4666,10,FALSE)</f>
        <v>tier - 3</v>
      </c>
      <c r="O2324" s="33" t="str">
        <f>VLOOKUP(A2324,'Hospitalisation Details'!A2323:L4666,11,FALSE)</f>
        <v>tier - 1</v>
      </c>
      <c r="P2324" s="33" t="str">
        <f>VLOOKUP(A2324,'Hospitalisation Details'!A2323:L4666,12)</f>
        <v>R1013</v>
      </c>
      <c r="Q2324" s="36">
        <f ca="1">VLOOKUP(A2324,'Hospitalisation Details'!A2323:L4666,7,FALSE)</f>
        <v>26</v>
      </c>
    </row>
    <row r="2325" spans="1:17" ht="15.5" x14ac:dyDescent="0.35">
      <c r="A2325" s="37" t="s">
        <v>25</v>
      </c>
      <c r="B2325" s="38" t="str">
        <f>VLOOKUP(A2325,'Customer Names'!A2325:E4659,3,FALSE)</f>
        <v>Duffy</v>
      </c>
      <c r="C2325" s="39">
        <f>VLOOKUP(A2325,'Medical Examinations'!A2325:J4659,2,FALSE)</f>
        <v>22.24</v>
      </c>
      <c r="D2325" s="38">
        <f>VLOOKUP(A2325,'Medical Examinations'!A2325:J4659,4,FALSE)</f>
        <v>5.04</v>
      </c>
      <c r="E2325" s="40" t="str">
        <f>VLOOKUP(A2325,'Medical Examinations'!A2325:J4659,6,FALSE)</f>
        <v>No</v>
      </c>
      <c r="F2325" s="41" t="str">
        <f>VLOOKUP(A2325,'Medical Examinations'!A2325:J4659,7,FALSE)</f>
        <v>No</v>
      </c>
      <c r="G2325" s="41" t="str">
        <f>VLOOKUP(A2325,'Medical Examinations'!A2325:J4659,8,FALSE)</f>
        <v>No</v>
      </c>
      <c r="H2325" s="41">
        <f>VLOOKUP(A2325,'Medical Examinations'!A2325:J4659,9,FALSE)</f>
        <v>0</v>
      </c>
      <c r="I2325" s="41" t="str">
        <f>VLOOKUP(A2325,'Medical Examinations'!A2325:J4659,10,FALSE)</f>
        <v>No</v>
      </c>
      <c r="J2325" s="41" t="str">
        <f>VLOOKUP(A2325,'Medical Examinations'!A2325:J4659,3,FALSE)</f>
        <v>Normal weight</v>
      </c>
      <c r="K2325" s="41" t="str">
        <f>VLOOKUP(A2325,'Medical Examinations'!A2325:J4659,5,FALSE)</f>
        <v>Normal</v>
      </c>
      <c r="L2325" s="42">
        <f>VLOOKUP(Healthcare!A2325,'Hospitalisation Details'!A2325:L4667,6,FALSE)</f>
        <v>36520</v>
      </c>
      <c r="M2325" s="43">
        <f>VLOOKUP(A2325,'Hospitalisation Details'!A2325:L4667,9,FALSE)</f>
        <v>700</v>
      </c>
      <c r="N2325" s="40" t="str">
        <f>VLOOKUP(Healthcare!A2325,'Hospitalisation Details'!A2325:L4667,10,FALSE)</f>
        <v>tier - 2</v>
      </c>
      <c r="O2325" s="41" t="str">
        <f>VLOOKUP(A2325,'Hospitalisation Details'!A2324:L4667,11,FALSE)</f>
        <v>tier - 3</v>
      </c>
      <c r="P2325" s="41" t="str">
        <f>VLOOKUP(A2325,'Hospitalisation Details'!A2324:L4667,12)</f>
        <v>R1013</v>
      </c>
      <c r="Q2325" s="44">
        <f ca="1">VLOOKUP(A2325,'Hospitalisation Details'!A2324:L4667,7,FALSE)</f>
        <v>26</v>
      </c>
    </row>
    <row r="2326" spans="1:17" ht="15.5" x14ac:dyDescent="0.35">
      <c r="A2326" s="29" t="s">
        <v>24</v>
      </c>
      <c r="B2326" s="30" t="str">
        <f>VLOOKUP(A2326,'Customer Names'!A2326:E4660,3,FALSE)</f>
        <v>Hines</v>
      </c>
      <c r="C2326" s="31">
        <f>VLOOKUP(A2326,'Medical Examinations'!A2326:J4660,2,FALSE)</f>
        <v>24.76</v>
      </c>
      <c r="D2326" s="30">
        <f>VLOOKUP(A2326,'Medical Examinations'!A2326:J4660,4,FALSE)</f>
        <v>4.54</v>
      </c>
      <c r="E2326" s="32" t="str">
        <f>VLOOKUP(A2326,'Medical Examinations'!A2326:J4660,6,FALSE)</f>
        <v>Yes</v>
      </c>
      <c r="F2326" s="33" t="str">
        <f>VLOOKUP(A2326,'Medical Examinations'!A2326:J4660,7,FALSE)</f>
        <v>No</v>
      </c>
      <c r="G2326" s="33" t="str">
        <f>VLOOKUP(A2326,'Medical Examinations'!A2326:J4660,8,FALSE)</f>
        <v>No</v>
      </c>
      <c r="H2326" s="33">
        <f>VLOOKUP(A2326,'Medical Examinations'!A2326:J4660,9,FALSE)</f>
        <v>0</v>
      </c>
      <c r="I2326" s="33" t="str">
        <f>VLOOKUP(A2326,'Medical Examinations'!A2326:J4660,10,FALSE)</f>
        <v>No</v>
      </c>
      <c r="J2326" s="33" t="str">
        <f>VLOOKUP(A2326,'Medical Examinations'!A2326:J4660,3,FALSE)</f>
        <v>Normal weight</v>
      </c>
      <c r="K2326" s="33" t="str">
        <f>VLOOKUP(A2326,'Medical Examinations'!A2326:J4660,5,FALSE)</f>
        <v>Normal</v>
      </c>
      <c r="L2326" s="34">
        <f>VLOOKUP(Healthcare!A2326,'Hospitalisation Details'!A2326:L4668,6,FALSE)</f>
        <v>37146</v>
      </c>
      <c r="M2326" s="35">
        <f>VLOOKUP(A2326,'Hospitalisation Details'!A2326:L4668,9,FALSE)</f>
        <v>687.54</v>
      </c>
      <c r="N2326" s="32" t="str">
        <f>VLOOKUP(Healthcare!A2326,'Hospitalisation Details'!A2326:L4668,10,FALSE)</f>
        <v>tier - 3</v>
      </c>
      <c r="O2326" s="33" t="str">
        <f>VLOOKUP(A2326,'Hospitalisation Details'!A2325:L4668,11,FALSE)</f>
        <v>tier - 2</v>
      </c>
      <c r="P2326" s="33" t="str">
        <f>VLOOKUP(A2326,'Hospitalisation Details'!A2325:L4668,12)</f>
        <v>R1013</v>
      </c>
      <c r="Q2326" s="36">
        <f ca="1">VLOOKUP(A2326,'Hospitalisation Details'!A2325:L4668,7,FALSE)</f>
        <v>24</v>
      </c>
    </row>
    <row r="2327" spans="1:17" ht="15.5" x14ac:dyDescent="0.35">
      <c r="A2327" s="37" t="s">
        <v>23</v>
      </c>
      <c r="B2327" s="38" t="str">
        <f>VLOOKUP(A2327,'Customer Names'!A2327:E4661,3,FALSE)</f>
        <v>Castro</v>
      </c>
      <c r="C2327" s="39">
        <f>VLOOKUP(A2327,'Medical Examinations'!A2327:J4661,2,FALSE)</f>
        <v>20.100000000000001</v>
      </c>
      <c r="D2327" s="38">
        <f>VLOOKUP(A2327,'Medical Examinations'!A2327:J4661,4,FALSE)</f>
        <v>5.6</v>
      </c>
      <c r="E2327" s="40" t="str">
        <f>VLOOKUP(A2327,'Medical Examinations'!A2327:J4661,6,FALSE)</f>
        <v>Yes</v>
      </c>
      <c r="F2327" s="41" t="str">
        <f>VLOOKUP(A2327,'Medical Examinations'!A2327:J4661,7,FALSE)</f>
        <v>No</v>
      </c>
      <c r="G2327" s="41" t="str">
        <f>VLOOKUP(A2327,'Medical Examinations'!A2327:J4661,8,FALSE)</f>
        <v>Yes</v>
      </c>
      <c r="H2327" s="41">
        <f>VLOOKUP(A2327,'Medical Examinations'!A2327:J4661,9,FALSE)</f>
        <v>1</v>
      </c>
      <c r="I2327" s="41" t="str">
        <f>VLOOKUP(A2327,'Medical Examinations'!A2327:J4661,10,FALSE)</f>
        <v>No</v>
      </c>
      <c r="J2327" s="41" t="str">
        <f>VLOOKUP(A2327,'Medical Examinations'!A2327:J4661,3,FALSE)</f>
        <v>Normal weight</v>
      </c>
      <c r="K2327" s="41" t="str">
        <f>VLOOKUP(A2327,'Medical Examinations'!A2327:J4661,5,FALSE)</f>
        <v>Normal</v>
      </c>
      <c r="L2327" s="42">
        <f>VLOOKUP(Healthcare!A2327,'Hospitalisation Details'!A2327:L4669,6,FALSE)</f>
        <v>35743</v>
      </c>
      <c r="M2327" s="43">
        <f>VLOOKUP(A2327,'Hospitalisation Details'!A2327:L4669,9,FALSE)</f>
        <v>670</v>
      </c>
      <c r="N2327" s="40" t="str">
        <f>VLOOKUP(Healthcare!A2327,'Hospitalisation Details'!A2327:L4669,10,FALSE)</f>
        <v>tier - 3</v>
      </c>
      <c r="O2327" s="41" t="str">
        <f>VLOOKUP(A2327,'Hospitalisation Details'!A2326:L4669,11,FALSE)</f>
        <v>tier - 3</v>
      </c>
      <c r="P2327" s="41" t="str">
        <f>VLOOKUP(A2327,'Hospitalisation Details'!A2326:L4669,12)</f>
        <v>R1013</v>
      </c>
      <c r="Q2327" s="44">
        <f ca="1">VLOOKUP(A2327,'Hospitalisation Details'!A2326:L4669,7,FALSE)</f>
        <v>28</v>
      </c>
    </row>
    <row r="2328" spans="1:17" ht="15.5" x14ac:dyDescent="0.35">
      <c r="A2328" s="29" t="s">
        <v>22</v>
      </c>
      <c r="B2328" s="30" t="str">
        <f>VLOOKUP(A2328,'Customer Names'!A2328:E4662,3,FALSE)</f>
        <v>Howell</v>
      </c>
      <c r="C2328" s="31">
        <f>VLOOKUP(A2328,'Medical Examinations'!A2328:J4662,2,FALSE)</f>
        <v>21.77</v>
      </c>
      <c r="D2328" s="30">
        <f>VLOOKUP(A2328,'Medical Examinations'!A2328:J4662,4,FALSE)</f>
        <v>10.67</v>
      </c>
      <c r="E2328" s="32" t="str">
        <f>VLOOKUP(A2328,'Medical Examinations'!A2328:J4662,6,FALSE)</f>
        <v>No</v>
      </c>
      <c r="F2328" s="33" t="str">
        <f>VLOOKUP(A2328,'Medical Examinations'!A2328:J4662,7,FALSE)</f>
        <v>No</v>
      </c>
      <c r="G2328" s="33" t="str">
        <f>VLOOKUP(A2328,'Medical Examinations'!A2328:J4662,8,FALSE)</f>
        <v>No</v>
      </c>
      <c r="H2328" s="33">
        <f>VLOOKUP(A2328,'Medical Examinations'!A2328:J4662,9,FALSE)</f>
        <v>0</v>
      </c>
      <c r="I2328" s="33" t="str">
        <f>VLOOKUP(A2328,'Medical Examinations'!A2328:J4662,10,FALSE)</f>
        <v>No</v>
      </c>
      <c r="J2328" s="33" t="str">
        <f>VLOOKUP(A2328,'Medical Examinations'!A2328:J4662,3,FALSE)</f>
        <v>Normal weight</v>
      </c>
      <c r="K2328" s="33" t="str">
        <f>VLOOKUP(A2328,'Medical Examinations'!A2328:J4662,5,FALSE)</f>
        <v>Diabetese</v>
      </c>
      <c r="L2328" s="34">
        <f>VLOOKUP(Healthcare!A2328,'Hospitalisation Details'!A2328:L4670,6,FALSE)</f>
        <v>37589</v>
      </c>
      <c r="M2328" s="35">
        <f>VLOOKUP(A2328,'Hospitalisation Details'!A2328:L4670,9,FALSE)</f>
        <v>668</v>
      </c>
      <c r="N2328" s="32" t="str">
        <f>VLOOKUP(Healthcare!A2328,'Hospitalisation Details'!A2328:L4670,10,FALSE)</f>
        <v>tier - 3</v>
      </c>
      <c r="O2328" s="33" t="str">
        <f>VLOOKUP(A2328,'Hospitalisation Details'!A2327:L4670,11,FALSE)</f>
        <v>tier - 2</v>
      </c>
      <c r="P2328" s="33" t="str">
        <f>VLOOKUP(A2328,'Hospitalisation Details'!A2327:L4670,12)</f>
        <v>R1012</v>
      </c>
      <c r="Q2328" s="36">
        <f ca="1">VLOOKUP(A2328,'Hospitalisation Details'!A2327:L4670,7,FALSE)</f>
        <v>23</v>
      </c>
    </row>
    <row r="2329" spans="1:17" ht="15.5" x14ac:dyDescent="0.35">
      <c r="A2329" s="37" t="s">
        <v>21</v>
      </c>
      <c r="B2329" s="38" t="str">
        <f>VLOOKUP(A2329,'Customer Names'!A2329:E4663,3,FALSE)</f>
        <v>Avery</v>
      </c>
      <c r="C2329" s="39">
        <f>VLOOKUP(A2329,'Medical Examinations'!A2329:J4663,2,FALSE)</f>
        <v>17.82</v>
      </c>
      <c r="D2329" s="38">
        <f>VLOOKUP(A2329,'Medical Examinations'!A2329:J4663,4,FALSE)</f>
        <v>5.26</v>
      </c>
      <c r="E2329" s="40" t="str">
        <f>VLOOKUP(A2329,'Medical Examinations'!A2329:J4663,6,FALSE)</f>
        <v>Yes</v>
      </c>
      <c r="F2329" s="41" t="str">
        <f>VLOOKUP(A2329,'Medical Examinations'!A2329:J4663,7,FALSE)</f>
        <v>No</v>
      </c>
      <c r="G2329" s="41" t="str">
        <f>VLOOKUP(A2329,'Medical Examinations'!A2329:J4663,8,FALSE)</f>
        <v>No</v>
      </c>
      <c r="H2329" s="41">
        <f>VLOOKUP(A2329,'Medical Examinations'!A2329:J4663,9,FALSE)</f>
        <v>1</v>
      </c>
      <c r="I2329" s="41" t="str">
        <f>VLOOKUP(A2329,'Medical Examinations'!A2329:J4663,10,FALSE)</f>
        <v>No</v>
      </c>
      <c r="J2329" s="41" t="str">
        <f>VLOOKUP(A2329,'Medical Examinations'!A2329:J4663,3,FALSE)</f>
        <v>Underweight</v>
      </c>
      <c r="K2329" s="41" t="str">
        <f>VLOOKUP(A2329,'Medical Examinations'!A2329:J4663,5,FALSE)</f>
        <v>Normal</v>
      </c>
      <c r="L2329" s="42">
        <f>VLOOKUP(Healthcare!A2329,'Hospitalisation Details'!A2329:L4671,6,FALSE)</f>
        <v>34884</v>
      </c>
      <c r="M2329" s="43">
        <f>VLOOKUP(A2329,'Hospitalisation Details'!A2329:L4671,9,FALSE)</f>
        <v>650</v>
      </c>
      <c r="N2329" s="40" t="str">
        <f>VLOOKUP(Healthcare!A2329,'Hospitalisation Details'!A2329:L4671,10,FALSE)</f>
        <v>tier - 3</v>
      </c>
      <c r="O2329" s="41" t="str">
        <f>VLOOKUP(A2329,'Hospitalisation Details'!A2328:L4671,11,FALSE)</f>
        <v>tier - 3</v>
      </c>
      <c r="P2329" s="41" t="str">
        <f>VLOOKUP(A2329,'Hospitalisation Details'!A2328:L4671,12)</f>
        <v>R1013</v>
      </c>
      <c r="Q2329" s="44">
        <f ca="1">VLOOKUP(A2329,'Hospitalisation Details'!A2328:L4671,7,FALSE)</f>
        <v>31</v>
      </c>
    </row>
    <row r="2330" spans="1:17" ht="15.5" x14ac:dyDescent="0.35">
      <c r="A2330" s="29" t="s">
        <v>20</v>
      </c>
      <c r="B2330" s="30" t="str">
        <f>VLOOKUP(A2330,'Customer Names'!A2330:E4664,3,FALSE)</f>
        <v>Bohinski</v>
      </c>
      <c r="C2330" s="31">
        <f>VLOOKUP(A2330,'Medical Examinations'!A2330:J4664,2,FALSE)</f>
        <v>17.07</v>
      </c>
      <c r="D2330" s="30">
        <f>VLOOKUP(A2330,'Medical Examinations'!A2330:J4664,4,FALSE)</f>
        <v>5.22</v>
      </c>
      <c r="E2330" s="32" t="str">
        <f>VLOOKUP(A2330,'Medical Examinations'!A2330:J4664,6,FALSE)</f>
        <v>No</v>
      </c>
      <c r="F2330" s="33" t="str">
        <f>VLOOKUP(A2330,'Medical Examinations'!A2330:J4664,7,FALSE)</f>
        <v>No</v>
      </c>
      <c r="G2330" s="33" t="str">
        <f>VLOOKUP(A2330,'Medical Examinations'!A2330:J4664,8,FALSE)</f>
        <v>Yes</v>
      </c>
      <c r="H2330" s="33">
        <f>VLOOKUP(A2330,'Medical Examinations'!A2330:J4664,9,FALSE)</f>
        <v>1</v>
      </c>
      <c r="I2330" s="33" t="str">
        <f>VLOOKUP(A2330,'Medical Examinations'!A2330:J4664,10,FALSE)</f>
        <v>No</v>
      </c>
      <c r="J2330" s="33" t="str">
        <f>VLOOKUP(A2330,'Medical Examinations'!A2330:J4664,3,FALSE)</f>
        <v>Underweight</v>
      </c>
      <c r="K2330" s="33" t="str">
        <f>VLOOKUP(A2330,'Medical Examinations'!A2330:J4664,5,FALSE)</f>
        <v>Normal</v>
      </c>
      <c r="L2330" s="34">
        <f>VLOOKUP(Healthcare!A2330,'Hospitalisation Details'!A2330:L4672,6,FALSE)</f>
        <v>34121</v>
      </c>
      <c r="M2330" s="35">
        <f>VLOOKUP(A2330,'Hospitalisation Details'!A2330:L4672,9,FALSE)</f>
        <v>650</v>
      </c>
      <c r="N2330" s="32" t="str">
        <f>VLOOKUP(Healthcare!A2330,'Hospitalisation Details'!A2330:L4672,10,FALSE)</f>
        <v>tier - 3</v>
      </c>
      <c r="O2330" s="33" t="str">
        <f>VLOOKUP(A2330,'Hospitalisation Details'!A2329:L4672,11,FALSE)</f>
        <v>tier - 3</v>
      </c>
      <c r="P2330" s="33" t="str">
        <f>VLOOKUP(A2330,'Hospitalisation Details'!A2329:L4672,12)</f>
        <v>R1013</v>
      </c>
      <c r="Q2330" s="36">
        <f ca="1">VLOOKUP(A2330,'Hospitalisation Details'!A2329:L4672,7,FALSE)</f>
        <v>33</v>
      </c>
    </row>
    <row r="2331" spans="1:17" ht="15.5" x14ac:dyDescent="0.35">
      <c r="A2331" s="37" t="s">
        <v>18</v>
      </c>
      <c r="B2331" s="38" t="str">
        <f>VLOOKUP(A2331,'Customer Names'!A2331:E4665,3,FALSE)</f>
        <v>Kohls</v>
      </c>
      <c r="C2331" s="39">
        <f>VLOOKUP(A2331,'Medical Examinations'!A2331:J4665,2,FALSE)</f>
        <v>22.24</v>
      </c>
      <c r="D2331" s="38">
        <f>VLOOKUP(A2331,'Medical Examinations'!A2331:J4665,4,FALSE)</f>
        <v>4.29</v>
      </c>
      <c r="E2331" s="40" t="str">
        <f>VLOOKUP(A2331,'Medical Examinations'!A2331:J4665,6,FALSE)</f>
        <v>Yes</v>
      </c>
      <c r="F2331" s="41" t="str">
        <f>VLOOKUP(A2331,'Medical Examinations'!A2331:J4665,7,FALSE)</f>
        <v>No</v>
      </c>
      <c r="G2331" s="41" t="str">
        <f>VLOOKUP(A2331,'Medical Examinations'!A2331:J4665,8,FALSE)</f>
        <v>No</v>
      </c>
      <c r="H2331" s="41">
        <f>VLOOKUP(A2331,'Medical Examinations'!A2331:J4665,9,FALSE)</f>
        <v>0</v>
      </c>
      <c r="I2331" s="41" t="str">
        <f>VLOOKUP(A2331,'Medical Examinations'!A2331:J4665,10,FALSE)</f>
        <v>No</v>
      </c>
      <c r="J2331" s="41" t="str">
        <f>VLOOKUP(A2331,'Medical Examinations'!A2331:J4665,3,FALSE)</f>
        <v>Normal weight</v>
      </c>
      <c r="K2331" s="41" t="str">
        <f>VLOOKUP(A2331,'Medical Examinations'!A2331:J4665,5,FALSE)</f>
        <v>Normal</v>
      </c>
      <c r="L2331" s="42">
        <f>VLOOKUP(Healthcare!A2331,'Hospitalisation Details'!A2331:L4673,6,FALSE)</f>
        <v>37215</v>
      </c>
      <c r="M2331" s="43">
        <f>VLOOKUP(A2331,'Hospitalisation Details'!A2331:L4673,9,FALSE)</f>
        <v>646.14</v>
      </c>
      <c r="N2331" s="40" t="str">
        <f>VLOOKUP(Healthcare!A2331,'Hospitalisation Details'!A2331:L4673,10,FALSE)</f>
        <v>tier - 3</v>
      </c>
      <c r="O2331" s="41" t="str">
        <f>VLOOKUP(A2331,'Hospitalisation Details'!A2330:L4673,11,FALSE)</f>
        <v>tier - 3</v>
      </c>
      <c r="P2331" s="41" t="str">
        <f>VLOOKUP(A2331,'Hospitalisation Details'!A2330:L4673,12)</f>
        <v>R1012</v>
      </c>
      <c r="Q2331" s="44">
        <f ca="1">VLOOKUP(A2331,'Hospitalisation Details'!A2330:L4673,7,FALSE)</f>
        <v>24</v>
      </c>
    </row>
    <row r="2332" spans="1:17" ht="15.5" x14ac:dyDescent="0.35">
      <c r="A2332" s="29" t="s">
        <v>17</v>
      </c>
      <c r="B2332" s="30" t="str">
        <f>VLOOKUP(A2332,'Customer Names'!A2332:E4666,3,FALSE)</f>
        <v>Brietzke</v>
      </c>
      <c r="C2332" s="31">
        <f>VLOOKUP(A2332,'Medical Examinations'!A2332:J4666,2,FALSE)</f>
        <v>22.34</v>
      </c>
      <c r="D2332" s="30">
        <f>VLOOKUP(A2332,'Medical Examinations'!A2332:J4666,4,FALSE)</f>
        <v>5.57</v>
      </c>
      <c r="E2332" s="32" t="str">
        <f>VLOOKUP(A2332,'Medical Examinations'!A2332:J4666,6,FALSE)</f>
        <v>No</v>
      </c>
      <c r="F2332" s="33" t="str">
        <f>VLOOKUP(A2332,'Medical Examinations'!A2332:J4666,7,FALSE)</f>
        <v>No</v>
      </c>
      <c r="G2332" s="33" t="str">
        <f>VLOOKUP(A2332,'Medical Examinations'!A2332:J4666,8,FALSE)</f>
        <v>No</v>
      </c>
      <c r="H2332" s="33">
        <f>VLOOKUP(A2332,'Medical Examinations'!A2332:J4666,9,FALSE)</f>
        <v>1</v>
      </c>
      <c r="I2332" s="33" t="str">
        <f>VLOOKUP(A2332,'Medical Examinations'!A2332:J4666,10,FALSE)</f>
        <v>No</v>
      </c>
      <c r="J2332" s="33" t="str">
        <f>VLOOKUP(A2332,'Medical Examinations'!A2332:J4666,3,FALSE)</f>
        <v>Normal weight</v>
      </c>
      <c r="K2332" s="33" t="str">
        <f>VLOOKUP(A2332,'Medical Examinations'!A2332:J4666,5,FALSE)</f>
        <v>Normal</v>
      </c>
      <c r="L2332" s="34">
        <f>VLOOKUP(Healthcare!A2332,'Hospitalisation Details'!A2332:L4674,6,FALSE)</f>
        <v>36003</v>
      </c>
      <c r="M2332" s="35">
        <f>VLOOKUP(A2332,'Hospitalisation Details'!A2332:L4674,9,FALSE)</f>
        <v>637.26</v>
      </c>
      <c r="N2332" s="32" t="str">
        <f>VLOOKUP(Healthcare!A2332,'Hospitalisation Details'!A2332:L4674,10,FALSE)</f>
        <v>tier - 3</v>
      </c>
      <c r="O2332" s="33" t="str">
        <f>VLOOKUP(A2332,'Hospitalisation Details'!A2331:L4674,11,FALSE)</f>
        <v>tier - 3</v>
      </c>
      <c r="P2332" s="33" t="str">
        <f>VLOOKUP(A2332,'Hospitalisation Details'!A2331:L4674,12)</f>
        <v>R1013</v>
      </c>
      <c r="Q2332" s="36">
        <f ca="1">VLOOKUP(A2332,'Hospitalisation Details'!A2331:L4674,7,FALSE)</f>
        <v>28</v>
      </c>
    </row>
    <row r="2333" spans="1:17" ht="15.5" x14ac:dyDescent="0.35">
      <c r="A2333" s="37" t="s">
        <v>15</v>
      </c>
      <c r="B2333" s="38" t="str">
        <f>VLOOKUP(A2333,'Customer Names'!A2333:E4667,3,FALSE)</f>
        <v>Riveros Gonzalez</v>
      </c>
      <c r="C2333" s="39">
        <f>VLOOKUP(A2333,'Medical Examinations'!A2333:J4667,2,FALSE)</f>
        <v>17.7</v>
      </c>
      <c r="D2333" s="38">
        <f>VLOOKUP(A2333,'Medical Examinations'!A2333:J4667,4,FALSE)</f>
        <v>6.28</v>
      </c>
      <c r="E2333" s="40" t="str">
        <f>VLOOKUP(A2333,'Medical Examinations'!A2333:J4667,6,FALSE)</f>
        <v>No</v>
      </c>
      <c r="F2333" s="41" t="str">
        <f>VLOOKUP(A2333,'Medical Examinations'!A2333:J4667,7,FALSE)</f>
        <v>No</v>
      </c>
      <c r="G2333" s="41" t="str">
        <f>VLOOKUP(A2333,'Medical Examinations'!A2333:J4667,8,FALSE)</f>
        <v>No</v>
      </c>
      <c r="H2333" s="41">
        <f>VLOOKUP(A2333,'Medical Examinations'!A2333:J4667,9,FALSE)</f>
        <v>1</v>
      </c>
      <c r="I2333" s="41" t="str">
        <f>VLOOKUP(A2333,'Medical Examinations'!A2333:J4667,10,FALSE)</f>
        <v>No</v>
      </c>
      <c r="J2333" s="41" t="str">
        <f>VLOOKUP(A2333,'Medical Examinations'!A2333:J4667,3,FALSE)</f>
        <v>Underweight</v>
      </c>
      <c r="K2333" s="41" t="str">
        <f>VLOOKUP(A2333,'Medical Examinations'!A2333:J4667,5,FALSE)</f>
        <v>Prediabetese</v>
      </c>
      <c r="L2333" s="42">
        <f>VLOOKUP(Healthcare!A2333,'Hospitalisation Details'!A2333:L4675,6,FALSE)</f>
        <v>33860</v>
      </c>
      <c r="M2333" s="43">
        <f>VLOOKUP(A2333,'Hospitalisation Details'!A2333:L4675,9,FALSE)</f>
        <v>604.54</v>
      </c>
      <c r="N2333" s="40" t="str">
        <f>VLOOKUP(Healthcare!A2333,'Hospitalisation Details'!A2333:L4675,10,FALSE)</f>
        <v>tier - 3</v>
      </c>
      <c r="O2333" s="41" t="str">
        <f>VLOOKUP(A2333,'Hospitalisation Details'!A2332:L4675,11,FALSE)</f>
        <v>tier - 3</v>
      </c>
      <c r="P2333" s="41" t="str">
        <f>VLOOKUP(A2333,'Hospitalisation Details'!A2332:L4675,12)</f>
        <v>R1013</v>
      </c>
      <c r="Q2333" s="44">
        <f ca="1">VLOOKUP(A2333,'Hospitalisation Details'!A2332:L4675,7,FALSE)</f>
        <v>33</v>
      </c>
    </row>
    <row r="2334" spans="1:17" ht="15.5" x14ac:dyDescent="0.35">
      <c r="A2334" s="29" t="s">
        <v>13</v>
      </c>
      <c r="B2334" s="30" t="str">
        <f>VLOOKUP(A2334,'Customer Names'!A2334:E4668,3,FALSE)</f>
        <v>Albano</v>
      </c>
      <c r="C2334" s="31">
        <f>VLOOKUP(A2334,'Medical Examinations'!A2334:J4668,2,FALSE)</f>
        <v>16.47</v>
      </c>
      <c r="D2334" s="30">
        <f>VLOOKUP(A2334,'Medical Examinations'!A2334:J4668,4,FALSE)</f>
        <v>6.35</v>
      </c>
      <c r="E2334" s="32" t="str">
        <f>VLOOKUP(A2334,'Medical Examinations'!A2334:J4668,6,FALSE)</f>
        <v>No</v>
      </c>
      <c r="F2334" s="33" t="str">
        <f>VLOOKUP(A2334,'Medical Examinations'!A2334:J4668,7,FALSE)</f>
        <v>No</v>
      </c>
      <c r="G2334" s="33" t="str">
        <f>VLOOKUP(A2334,'Medical Examinations'!A2334:J4668,8,FALSE)</f>
        <v>Yes</v>
      </c>
      <c r="H2334" s="33">
        <f>VLOOKUP(A2334,'Medical Examinations'!A2334:J4668,9,FALSE)</f>
        <v>1</v>
      </c>
      <c r="I2334" s="33" t="str">
        <f>VLOOKUP(A2334,'Medical Examinations'!A2334:J4668,10,FALSE)</f>
        <v>No</v>
      </c>
      <c r="J2334" s="33" t="str">
        <f>VLOOKUP(A2334,'Medical Examinations'!A2334:J4668,3,FALSE)</f>
        <v>Underweight</v>
      </c>
      <c r="K2334" s="33" t="str">
        <f>VLOOKUP(A2334,'Medical Examinations'!A2334:J4668,5,FALSE)</f>
        <v>Prediabetese</v>
      </c>
      <c r="L2334" s="34">
        <f>VLOOKUP(Healthcare!A2334,'Hospitalisation Details'!A2334:L4676,6,FALSE)</f>
        <v>34150</v>
      </c>
      <c r="M2334" s="35">
        <f>VLOOKUP(A2334,'Hospitalisation Details'!A2334:L4676,9,FALSE)</f>
        <v>600</v>
      </c>
      <c r="N2334" s="32" t="str">
        <f>VLOOKUP(Healthcare!A2334,'Hospitalisation Details'!A2334:L4676,10,FALSE)</f>
        <v>tier - 2</v>
      </c>
      <c r="O2334" s="33" t="str">
        <f>VLOOKUP(A2334,'Hospitalisation Details'!A2333:L4676,11,FALSE)</f>
        <v>tier - 1</v>
      </c>
      <c r="P2334" s="33" t="str">
        <f>VLOOKUP(A2334,'Hospitalisation Details'!A2333:L4676,12)</f>
        <v>R1013</v>
      </c>
      <c r="Q2334" s="36">
        <f ca="1">VLOOKUP(A2334,'Hospitalisation Details'!A2333:L4676,7,FALSE)</f>
        <v>33</v>
      </c>
    </row>
    <row r="2335" spans="1:17" ht="15.5" x14ac:dyDescent="0.35">
      <c r="A2335" s="37" t="s">
        <v>10</v>
      </c>
      <c r="B2335" s="38" t="str">
        <f>VLOOKUP(A2335,'Customer Names'!A2335:E4669,3,FALSE)</f>
        <v>Rosendahl</v>
      </c>
      <c r="C2335" s="39">
        <f>VLOOKUP(A2335,'Medical Examinations'!A2335:J4669,2,FALSE)</f>
        <v>17.600000000000001</v>
      </c>
      <c r="D2335" s="38">
        <f>VLOOKUP(A2335,'Medical Examinations'!A2335:J4669,4,FALSE)</f>
        <v>4.3899999999999997</v>
      </c>
      <c r="E2335" s="40" t="str">
        <f>VLOOKUP(A2335,'Medical Examinations'!A2335:J4669,6,FALSE)</f>
        <v>No</v>
      </c>
      <c r="F2335" s="41" t="str">
        <f>VLOOKUP(A2335,'Medical Examinations'!A2335:J4669,7,FALSE)</f>
        <v>No</v>
      </c>
      <c r="G2335" s="41" t="str">
        <f>VLOOKUP(A2335,'Medical Examinations'!A2335:J4669,8,FALSE)</f>
        <v>No</v>
      </c>
      <c r="H2335" s="41">
        <f>VLOOKUP(A2335,'Medical Examinations'!A2335:J4669,9,FALSE)</f>
        <v>1</v>
      </c>
      <c r="I2335" s="41" t="str">
        <f>VLOOKUP(A2335,'Medical Examinations'!A2335:J4669,10,FALSE)</f>
        <v>No</v>
      </c>
      <c r="J2335" s="41" t="str">
        <f>VLOOKUP(A2335,'Medical Examinations'!A2335:J4669,3,FALSE)</f>
        <v>Underweight</v>
      </c>
      <c r="K2335" s="41" t="str">
        <f>VLOOKUP(A2335,'Medical Examinations'!A2335:J4669,5,FALSE)</f>
        <v>Normal</v>
      </c>
      <c r="L2335" s="42">
        <f>VLOOKUP(Healthcare!A2335,'Hospitalisation Details'!A2335:L4677,6,FALSE)</f>
        <v>33938</v>
      </c>
      <c r="M2335" s="43">
        <f>VLOOKUP(A2335,'Hospitalisation Details'!A2335:L4677,9,FALSE)</f>
        <v>570.62</v>
      </c>
      <c r="N2335" s="40" t="str">
        <f>VLOOKUP(Healthcare!A2335,'Hospitalisation Details'!A2335:L4677,10,FALSE)</f>
        <v>tier - 2</v>
      </c>
      <c r="O2335" s="41" t="str">
        <f>VLOOKUP(A2335,'Hospitalisation Details'!A2334:L4677,11,FALSE)</f>
        <v>tier - 1</v>
      </c>
      <c r="P2335" s="41" t="str">
        <f>VLOOKUP(A2335,'Hospitalisation Details'!A2334:L4677,12)</f>
        <v>R1013</v>
      </c>
      <c r="Q2335" s="44">
        <f ca="1">VLOOKUP(A2335,'Hospitalisation Details'!A2334:L4677,7,FALSE)</f>
        <v>33</v>
      </c>
    </row>
    <row r="2336" spans="1:17" ht="15.5" x14ac:dyDescent="0.35">
      <c r="A2336" s="45" t="s">
        <v>5</v>
      </c>
      <c r="B2336" s="46" t="str">
        <f>VLOOKUP(A2336,'Customer Names'!A2336:E4670,3,FALSE)</f>
        <v>German</v>
      </c>
      <c r="C2336" s="47">
        <f>VLOOKUP(A2336,'Medical Examinations'!A2336:J4670,2,FALSE)</f>
        <v>17.579999999999998</v>
      </c>
      <c r="D2336" s="46">
        <f>VLOOKUP(A2336,'Medical Examinations'!A2336:J4670,4,FALSE)</f>
        <v>4.51</v>
      </c>
      <c r="E2336" s="48" t="str">
        <f>VLOOKUP(A2336,'Medical Examinations'!A2336:J4670,6,FALSE)</f>
        <v>No</v>
      </c>
      <c r="F2336" s="49" t="str">
        <f>VLOOKUP(A2336,'Medical Examinations'!A2336:J4670,7,FALSE)</f>
        <v>No</v>
      </c>
      <c r="G2336" s="49" t="str">
        <f>VLOOKUP(A2336,'Medical Examinations'!A2336:J4670,8,FALSE)</f>
        <v>No</v>
      </c>
      <c r="H2336" s="49">
        <f>VLOOKUP(A2336,'Medical Examinations'!A2336:J4670,9,FALSE)</f>
        <v>1</v>
      </c>
      <c r="I2336" s="49" t="str">
        <f>VLOOKUP(A2336,'Medical Examinations'!A2336:J4670,10,FALSE)</f>
        <v>No</v>
      </c>
      <c r="J2336" s="49" t="str">
        <f>VLOOKUP(A2336,'Medical Examinations'!A2336:J4670,3,FALSE)</f>
        <v>Underweight</v>
      </c>
      <c r="K2336" s="49" t="str">
        <f>VLOOKUP(A2336,'Medical Examinations'!A2336:J4670,5,FALSE)</f>
        <v>Normal</v>
      </c>
      <c r="L2336" s="50">
        <f>VLOOKUP(Healthcare!A2336,'Hospitalisation Details'!A2336:L4678,6,FALSE)</f>
        <v>33794</v>
      </c>
      <c r="M2336" s="51">
        <f>VLOOKUP(A2336,'Hospitalisation Details'!A2336:L4678,9,FALSE)</f>
        <v>563.84</v>
      </c>
      <c r="N2336" s="48" t="str">
        <f>VLOOKUP(Healthcare!A2336,'Hospitalisation Details'!A2336:L4678,10,FALSE)</f>
        <v>tier - 2</v>
      </c>
      <c r="O2336" s="49" t="str">
        <f>VLOOKUP(A2336,'Hospitalisation Details'!A2335:L4678,11,FALSE)</f>
        <v>tier - 3</v>
      </c>
      <c r="P2336" s="49" t="str">
        <f>VLOOKUP(A2336,'Hospitalisation Details'!A2335:L4678,12)</f>
        <v>R1013</v>
      </c>
      <c r="Q2336" s="52">
        <f ca="1">VLOOKUP(A2336,'Hospitalisation Details'!A2335:L4678,7,FALSE)</f>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0B9E-0AB9-4F0C-95B4-F9533CBC3A12}">
  <dimension ref="A3:D23"/>
  <sheetViews>
    <sheetView topLeftCell="A27" workbookViewId="0">
      <selection activeCell="A2" sqref="A2"/>
    </sheetView>
  </sheetViews>
  <sheetFormatPr defaultRowHeight="14.5" x14ac:dyDescent="0.35"/>
  <cols>
    <col min="1" max="1" width="12.36328125" bestFit="1" customWidth="1"/>
    <col min="2" max="2" width="12.54296875" bestFit="1" customWidth="1"/>
    <col min="3" max="3" width="15.90625" bestFit="1" customWidth="1"/>
    <col min="4" max="4" width="10.7265625" bestFit="1" customWidth="1"/>
    <col min="5" max="5" width="25.6328125" bestFit="1" customWidth="1"/>
  </cols>
  <sheetData>
    <row r="3" spans="1:4" x14ac:dyDescent="0.35">
      <c r="A3" s="23" t="s">
        <v>8358</v>
      </c>
      <c r="B3" s="23" t="s">
        <v>8356</v>
      </c>
    </row>
    <row r="4" spans="1:4" x14ac:dyDescent="0.35">
      <c r="A4" s="23" t="s">
        <v>8354</v>
      </c>
      <c r="B4" t="s">
        <v>2376</v>
      </c>
      <c r="C4" t="s">
        <v>2378</v>
      </c>
      <c r="D4" t="s">
        <v>8355</v>
      </c>
    </row>
    <row r="5" spans="1:4" x14ac:dyDescent="0.35">
      <c r="A5" s="24" t="s">
        <v>2376</v>
      </c>
      <c r="B5">
        <v>1538</v>
      </c>
      <c r="C5">
        <v>404</v>
      </c>
      <c r="D5">
        <v>1942</v>
      </c>
    </row>
    <row r="6" spans="1:4" x14ac:dyDescent="0.35">
      <c r="A6" s="24" t="s">
        <v>2378</v>
      </c>
      <c r="B6">
        <v>307</v>
      </c>
      <c r="C6">
        <v>84</v>
      </c>
      <c r="D6">
        <v>391</v>
      </c>
    </row>
    <row r="7" spans="1:4" x14ac:dyDescent="0.35">
      <c r="A7" s="24" t="s">
        <v>8355</v>
      </c>
      <c r="B7">
        <v>1845</v>
      </c>
      <c r="C7">
        <v>488</v>
      </c>
      <c r="D7">
        <v>2333</v>
      </c>
    </row>
    <row r="20" spans="1:3" x14ac:dyDescent="0.35">
      <c r="A20" s="23" t="s">
        <v>8354</v>
      </c>
      <c r="B20" t="s">
        <v>8367</v>
      </c>
      <c r="C20" t="s">
        <v>8357</v>
      </c>
    </row>
    <row r="21" spans="1:3" x14ac:dyDescent="0.35">
      <c r="A21" s="24" t="s">
        <v>2376</v>
      </c>
      <c r="B21">
        <v>1417</v>
      </c>
      <c r="C21">
        <v>6.6704427202190848</v>
      </c>
    </row>
    <row r="22" spans="1:3" x14ac:dyDescent="0.35">
      <c r="A22" s="24" t="s">
        <v>2378</v>
      </c>
      <c r="B22">
        <v>162</v>
      </c>
      <c r="C22">
        <v>5.1876388888888894</v>
      </c>
    </row>
    <row r="23" spans="1:3" x14ac:dyDescent="0.35">
      <c r="A23" s="24" t="s">
        <v>8355</v>
      </c>
      <c r="B23">
        <v>1579</v>
      </c>
      <c r="C23">
        <v>6.578997858672385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4904E-C6D2-4957-BA3A-A7ABAE244C7A}">
  <dimension ref="A3:E41"/>
  <sheetViews>
    <sheetView workbookViewId="0">
      <selection activeCell="F5" sqref="F5"/>
    </sheetView>
  </sheetViews>
  <sheetFormatPr defaultRowHeight="14.5" x14ac:dyDescent="0.35"/>
  <cols>
    <col min="1" max="1" width="17" bestFit="1" customWidth="1"/>
    <col min="2" max="2" width="15.26953125" bestFit="1" customWidth="1"/>
    <col min="3" max="3" width="9.90625" bestFit="1" customWidth="1"/>
    <col min="4" max="4" width="11.81640625" bestFit="1" customWidth="1"/>
    <col min="5" max="5" width="10.7265625" bestFit="1" customWidth="1"/>
    <col min="6" max="6" width="13.54296875" bestFit="1" customWidth="1"/>
    <col min="7" max="17" width="15.26953125" bestFit="1" customWidth="1"/>
    <col min="18" max="18" width="10.7265625" bestFit="1" customWidth="1"/>
  </cols>
  <sheetData>
    <row r="3" spans="1:5" x14ac:dyDescent="0.35">
      <c r="A3" s="23" t="s">
        <v>8366</v>
      </c>
      <c r="B3" s="23" t="s">
        <v>8356</v>
      </c>
    </row>
    <row r="4" spans="1:5" x14ac:dyDescent="0.35">
      <c r="A4" s="23" t="s">
        <v>8354</v>
      </c>
      <c r="B4" t="s">
        <v>8363</v>
      </c>
      <c r="C4" t="s">
        <v>8364</v>
      </c>
      <c r="D4" t="s">
        <v>8365</v>
      </c>
      <c r="E4" t="s">
        <v>8355</v>
      </c>
    </row>
    <row r="5" spans="1:5" x14ac:dyDescent="0.35">
      <c r="A5" s="24" t="s">
        <v>8359</v>
      </c>
      <c r="B5" s="21">
        <v>12492.75664285715</v>
      </c>
      <c r="C5" s="21">
        <v>7938.5057407407403</v>
      </c>
      <c r="D5" s="21">
        <v>10389.962592592588</v>
      </c>
      <c r="E5" s="21">
        <v>9851.9225171624748</v>
      </c>
    </row>
    <row r="6" spans="1:5" x14ac:dyDescent="0.35">
      <c r="A6" s="24" t="s">
        <v>8360</v>
      </c>
      <c r="B6" s="21">
        <v>19162.185813953478</v>
      </c>
      <c r="C6" s="21">
        <v>15188.436595365418</v>
      </c>
      <c r="D6" s="21">
        <v>15579.10430434782</v>
      </c>
      <c r="E6" s="21">
        <v>16661.463407043408</v>
      </c>
    </row>
    <row r="7" spans="1:5" x14ac:dyDescent="0.35">
      <c r="A7" s="24" t="s">
        <v>8361</v>
      </c>
      <c r="B7" s="21">
        <v>13988.433540372669</v>
      </c>
      <c r="C7" s="21">
        <v>10327.156906779659</v>
      </c>
      <c r="D7" s="21">
        <v>9998.0282692307683</v>
      </c>
      <c r="E7" s="21">
        <v>11435.412714570859</v>
      </c>
    </row>
    <row r="8" spans="1:5" x14ac:dyDescent="0.35">
      <c r="A8" s="24" t="s">
        <v>8362</v>
      </c>
      <c r="B8" s="21">
        <v>7424.9522727272733</v>
      </c>
      <c r="C8" s="21">
        <v>6911.0056097560982</v>
      </c>
      <c r="D8" s="21">
        <v>5626.0917857142858</v>
      </c>
      <c r="E8" s="21">
        <v>6899.3174999999983</v>
      </c>
    </row>
    <row r="9" spans="1:5" x14ac:dyDescent="0.35">
      <c r="A9" s="24" t="s">
        <v>8355</v>
      </c>
      <c r="B9" s="21">
        <v>15973.53887076538</v>
      </c>
      <c r="C9" s="21">
        <v>12090.722977168947</v>
      </c>
      <c r="D9" s="21">
        <v>12690.985259593675</v>
      </c>
      <c r="E9" s="21">
        <v>13529.918034261242</v>
      </c>
    </row>
    <row r="22" spans="1:5" x14ac:dyDescent="0.35">
      <c r="A22" s="23" t="s">
        <v>8366</v>
      </c>
      <c r="B22" s="23" t="s">
        <v>8356</v>
      </c>
    </row>
    <row r="23" spans="1:5" x14ac:dyDescent="0.35">
      <c r="A23" s="23" t="s">
        <v>8354</v>
      </c>
      <c r="B23" t="s">
        <v>12</v>
      </c>
      <c r="C23" t="s">
        <v>7</v>
      </c>
      <c r="D23" t="s">
        <v>8</v>
      </c>
      <c r="E23" t="s">
        <v>8355</v>
      </c>
    </row>
    <row r="24" spans="1:5" x14ac:dyDescent="0.35">
      <c r="A24" s="24" t="s">
        <v>38</v>
      </c>
      <c r="B24" s="21">
        <v>30609.943684210528</v>
      </c>
      <c r="C24" s="21">
        <v>9075.7004878048774</v>
      </c>
      <c r="D24" s="21">
        <v>6455.1836904761913</v>
      </c>
      <c r="E24" s="21">
        <v>9783.6675655430772</v>
      </c>
    </row>
    <row r="25" spans="1:5" x14ac:dyDescent="0.35">
      <c r="A25" s="24" t="s">
        <v>19</v>
      </c>
      <c r="B25" s="21">
        <v>24894.43882352941</v>
      </c>
      <c r="C25" s="21">
        <v>8177.7789694656503</v>
      </c>
      <c r="D25" s="21">
        <v>7540.9360215053721</v>
      </c>
      <c r="E25" s="21">
        <v>8782.5016129032301</v>
      </c>
    </row>
    <row r="26" spans="1:5" x14ac:dyDescent="0.35">
      <c r="A26" s="24" t="s">
        <v>9</v>
      </c>
      <c r="B26" s="21">
        <v>30324.383641025652</v>
      </c>
      <c r="C26" s="21">
        <v>13579.068006279418</v>
      </c>
      <c r="D26" s="21">
        <v>10743.511168224302</v>
      </c>
      <c r="E26" s="21">
        <v>15207.415801587293</v>
      </c>
    </row>
    <row r="27" spans="1:5" x14ac:dyDescent="0.35">
      <c r="A27" s="24" t="s">
        <v>272</v>
      </c>
      <c r="B27" s="21">
        <v>12884.234444444446</v>
      </c>
      <c r="C27" s="21">
        <v>2395.17</v>
      </c>
      <c r="D27" s="21"/>
      <c r="E27" s="21">
        <v>11835.328000000001</v>
      </c>
    </row>
    <row r="28" spans="1:5" x14ac:dyDescent="0.35">
      <c r="A28" s="24" t="s">
        <v>160</v>
      </c>
      <c r="B28" s="21">
        <v>33135.859999999993</v>
      </c>
      <c r="C28" s="21">
        <v>31489.472166666663</v>
      </c>
      <c r="D28" s="21">
        <v>7570.7550000000001</v>
      </c>
      <c r="E28" s="21">
        <v>31460.495916666663</v>
      </c>
    </row>
    <row r="29" spans="1:5" x14ac:dyDescent="0.35">
      <c r="A29" s="24" t="s">
        <v>164</v>
      </c>
      <c r="B29" s="21">
        <v>37288.116666666669</v>
      </c>
      <c r="C29" s="21">
        <v>2681.3120000000004</v>
      </c>
      <c r="D29" s="21">
        <v>6807.927999999999</v>
      </c>
      <c r="E29" s="21">
        <v>8454.613720930236</v>
      </c>
    </row>
    <row r="30" spans="1:5" x14ac:dyDescent="0.35">
      <c r="A30" s="24" t="s">
        <v>352</v>
      </c>
      <c r="B30" s="21">
        <v>39322.350000000006</v>
      </c>
      <c r="C30" s="21">
        <v>8638.6641666666637</v>
      </c>
      <c r="D30" s="21">
        <v>6173.8975</v>
      </c>
      <c r="E30" s="21">
        <v>10531.811363636365</v>
      </c>
    </row>
    <row r="31" spans="1:5" x14ac:dyDescent="0.35">
      <c r="A31" s="24" t="s">
        <v>166</v>
      </c>
      <c r="B31" s="21"/>
      <c r="C31" s="21">
        <v>5800.3225000000002</v>
      </c>
      <c r="D31" s="21"/>
      <c r="E31" s="21">
        <v>5800.3225000000002</v>
      </c>
    </row>
    <row r="32" spans="1:5" x14ac:dyDescent="0.35">
      <c r="A32" s="24" t="s">
        <v>162</v>
      </c>
      <c r="B32" s="21"/>
      <c r="C32" s="21">
        <v>11740.785454545454</v>
      </c>
      <c r="D32" s="21">
        <v>4869.18</v>
      </c>
      <c r="E32" s="21">
        <v>10268.298571428571</v>
      </c>
    </row>
    <row r="33" spans="1:5" x14ac:dyDescent="0.35">
      <c r="A33" s="24" t="s">
        <v>512</v>
      </c>
      <c r="B33" s="21"/>
      <c r="C33" s="21">
        <v>14755.4375</v>
      </c>
      <c r="D33" s="21">
        <v>10403.27</v>
      </c>
      <c r="E33" s="21">
        <v>13885.004000000001</v>
      </c>
    </row>
    <row r="34" spans="1:5" x14ac:dyDescent="0.35">
      <c r="A34" s="24" t="s">
        <v>296</v>
      </c>
      <c r="B34" s="21">
        <v>38126.25</v>
      </c>
      <c r="C34" s="21">
        <v>7498.7997674418593</v>
      </c>
      <c r="D34" s="21">
        <v>10548.733</v>
      </c>
      <c r="E34" s="21">
        <v>8630.7772222222229</v>
      </c>
    </row>
    <row r="35" spans="1:5" x14ac:dyDescent="0.35">
      <c r="A35" s="24" t="s">
        <v>628</v>
      </c>
      <c r="B35" s="21"/>
      <c r="C35" s="21">
        <v>11354.516666666665</v>
      </c>
      <c r="D35" s="21">
        <v>10769.75</v>
      </c>
      <c r="E35" s="21">
        <v>11270.97857142857</v>
      </c>
    </row>
    <row r="36" spans="1:5" x14ac:dyDescent="0.35">
      <c r="A36" s="24" t="s">
        <v>245</v>
      </c>
      <c r="B36" s="21"/>
      <c r="C36" s="21">
        <v>10219.297777777778</v>
      </c>
      <c r="D36" s="21">
        <v>10797.34</v>
      </c>
      <c r="E36" s="21">
        <v>10277.101999999999</v>
      </c>
    </row>
    <row r="37" spans="1:5" x14ac:dyDescent="0.35">
      <c r="A37" s="24" t="s">
        <v>243</v>
      </c>
      <c r="B37" s="21">
        <v>36197.699999999997</v>
      </c>
      <c r="C37" s="21">
        <v>7317.0397590361399</v>
      </c>
      <c r="D37" s="21">
        <v>10354.45714285714</v>
      </c>
      <c r="E37" s="21">
        <v>7868.0571428571375</v>
      </c>
    </row>
    <row r="38" spans="1:5" x14ac:dyDescent="0.35">
      <c r="A38" s="24" t="s">
        <v>196</v>
      </c>
      <c r="B38" s="21"/>
      <c r="C38" s="21">
        <v>6458.8922222222209</v>
      </c>
      <c r="D38" s="21">
        <v>8990.9627272727284</v>
      </c>
      <c r="E38" s="21">
        <v>7419.3327586206897</v>
      </c>
    </row>
    <row r="39" spans="1:5" x14ac:dyDescent="0.35">
      <c r="A39" s="24" t="s">
        <v>531</v>
      </c>
      <c r="B39" s="21"/>
      <c r="C39" s="21">
        <v>8870.5831578947382</v>
      </c>
      <c r="D39" s="21">
        <v>10598.381428571429</v>
      </c>
      <c r="E39" s="21">
        <v>9335.7596153846152</v>
      </c>
    </row>
    <row r="40" spans="1:5" x14ac:dyDescent="0.35">
      <c r="A40" s="24" t="s">
        <v>4718</v>
      </c>
      <c r="B40" s="21">
        <v>4827.8999999999996</v>
      </c>
      <c r="C40" s="21"/>
      <c r="D40" s="21"/>
      <c r="E40" s="21">
        <v>4827.8999999999996</v>
      </c>
    </row>
    <row r="41" spans="1:5" x14ac:dyDescent="0.35">
      <c r="A41" s="24" t="s">
        <v>8355</v>
      </c>
      <c r="B41" s="21">
        <v>30129.198585526345</v>
      </c>
      <c r="C41" s="21">
        <v>11865.268766816149</v>
      </c>
      <c r="D41" s="21">
        <v>9462.2693073593091</v>
      </c>
      <c r="E41" s="21">
        <v>13529.918034261236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E7E21-8C85-46BD-A227-AD3ED66BDE56}">
  <dimension ref="A3:C42"/>
  <sheetViews>
    <sheetView tabSelected="1" workbookViewId="0">
      <selection activeCell="B1" sqref="B1"/>
    </sheetView>
  </sheetViews>
  <sheetFormatPr defaultRowHeight="14.5" x14ac:dyDescent="0.35"/>
  <cols>
    <col min="1" max="1" width="12.36328125" bestFit="1" customWidth="1"/>
    <col min="2" max="2" width="17" bestFit="1" customWidth="1"/>
    <col min="3" max="3" width="15.90625" bestFit="1" customWidth="1"/>
    <col min="4" max="7" width="7.36328125" bestFit="1" customWidth="1"/>
    <col min="8" max="8" width="8.90625" bestFit="1" customWidth="1"/>
    <col min="9" max="14" width="7.36328125" bestFit="1" customWidth="1"/>
    <col min="15" max="15" width="8.90625" bestFit="1" customWidth="1"/>
    <col min="16" max="24" width="7.36328125" bestFit="1" customWidth="1"/>
    <col min="25" max="1207" width="8.90625" bestFit="1" customWidth="1"/>
    <col min="1208" max="2332" width="9.90625" bestFit="1" customWidth="1"/>
    <col min="2333" max="2333" width="13.54296875" bestFit="1" customWidth="1"/>
    <col min="2334" max="2334" width="10.453125" bestFit="1" customWidth="1"/>
    <col min="2335" max="2335" width="12.7265625" bestFit="1" customWidth="1"/>
    <col min="2336" max="2336" width="10.453125" bestFit="1" customWidth="1"/>
    <col min="2337" max="2337" width="12.7265625" bestFit="1" customWidth="1"/>
    <col min="2338" max="2338" width="10.453125" bestFit="1" customWidth="1"/>
    <col min="2339" max="2339" width="12.7265625" bestFit="1" customWidth="1"/>
    <col min="2340" max="2340" width="10.453125" bestFit="1" customWidth="1"/>
    <col min="2341" max="2341" width="12.7265625" bestFit="1" customWidth="1"/>
    <col min="2342" max="2342" width="10.453125" bestFit="1" customWidth="1"/>
    <col min="2343" max="2343" width="12.7265625" bestFit="1" customWidth="1"/>
    <col min="2344" max="2344" width="10.453125" bestFit="1" customWidth="1"/>
    <col min="2345" max="2345" width="12.7265625" bestFit="1" customWidth="1"/>
    <col min="2346" max="2346" width="10.453125" bestFit="1" customWidth="1"/>
    <col min="2347" max="2347" width="12.7265625" bestFit="1" customWidth="1"/>
    <col min="2348" max="2348" width="10.453125" bestFit="1" customWidth="1"/>
    <col min="2349" max="2349" width="12.7265625" bestFit="1" customWidth="1"/>
    <col min="2350" max="2350" width="10.453125" bestFit="1" customWidth="1"/>
    <col min="2351" max="2351" width="12.7265625" bestFit="1" customWidth="1"/>
    <col min="2352" max="2352" width="10.453125" bestFit="1" customWidth="1"/>
    <col min="2353" max="2353" width="12.7265625" bestFit="1" customWidth="1"/>
    <col min="2354" max="2354" width="10.453125" bestFit="1" customWidth="1"/>
    <col min="2355" max="2355" width="12.7265625" bestFit="1" customWidth="1"/>
    <col min="2356" max="2356" width="10.453125" bestFit="1" customWidth="1"/>
    <col min="2357" max="2357" width="12.7265625" bestFit="1" customWidth="1"/>
    <col min="2358" max="2358" width="10.453125" bestFit="1" customWidth="1"/>
    <col min="2359" max="2359" width="12.7265625" bestFit="1" customWidth="1"/>
    <col min="2360" max="2360" width="10.453125" bestFit="1" customWidth="1"/>
    <col min="2361" max="2361" width="12.7265625" bestFit="1" customWidth="1"/>
    <col min="2362" max="2362" width="10.453125" bestFit="1" customWidth="1"/>
    <col min="2363" max="2363" width="12.7265625" bestFit="1" customWidth="1"/>
    <col min="2364" max="2364" width="10.453125" bestFit="1" customWidth="1"/>
    <col min="2365" max="2365" width="12.7265625" bestFit="1" customWidth="1"/>
    <col min="2366" max="2366" width="10.453125" bestFit="1" customWidth="1"/>
    <col min="2367" max="2367" width="12.7265625" bestFit="1" customWidth="1"/>
    <col min="2368" max="2368" width="10.453125" bestFit="1" customWidth="1"/>
    <col min="2369" max="2369" width="12.7265625" bestFit="1" customWidth="1"/>
    <col min="2370" max="2370" width="10.453125" bestFit="1" customWidth="1"/>
    <col min="2371" max="2371" width="12.7265625" bestFit="1" customWidth="1"/>
    <col min="2372" max="2372" width="10.453125" bestFit="1" customWidth="1"/>
    <col min="2373" max="2373" width="12.7265625" bestFit="1" customWidth="1"/>
    <col min="2374" max="2374" width="10.453125" bestFit="1" customWidth="1"/>
    <col min="2375" max="2375" width="12.7265625" bestFit="1" customWidth="1"/>
    <col min="2376" max="2376" width="10.453125" bestFit="1" customWidth="1"/>
    <col min="2377" max="2377" width="12.7265625" bestFit="1" customWidth="1"/>
    <col min="2378" max="2378" width="10.453125" bestFit="1" customWidth="1"/>
    <col min="2379" max="2379" width="12.7265625" bestFit="1" customWidth="1"/>
    <col min="2380" max="2380" width="10.453125" bestFit="1" customWidth="1"/>
    <col min="2381" max="2381" width="12.7265625" bestFit="1" customWidth="1"/>
    <col min="2382" max="2382" width="10.453125" bestFit="1" customWidth="1"/>
    <col min="2383" max="2383" width="12.7265625" bestFit="1" customWidth="1"/>
    <col min="2384" max="2384" width="10.453125" bestFit="1" customWidth="1"/>
    <col min="2385" max="2385" width="12.7265625" bestFit="1" customWidth="1"/>
    <col min="2386" max="2386" width="10.453125" bestFit="1" customWidth="1"/>
    <col min="2387" max="2387" width="12.7265625" bestFit="1" customWidth="1"/>
    <col min="2388" max="2388" width="10.453125" bestFit="1" customWidth="1"/>
    <col min="2389" max="2389" width="12.7265625" bestFit="1" customWidth="1"/>
    <col min="2390" max="2390" width="10.453125" bestFit="1" customWidth="1"/>
    <col min="2391" max="2391" width="12.7265625" bestFit="1" customWidth="1"/>
    <col min="2392" max="2392" width="10.453125" bestFit="1" customWidth="1"/>
    <col min="2393" max="2393" width="12.7265625" bestFit="1" customWidth="1"/>
    <col min="2394" max="2394" width="10.453125" bestFit="1" customWidth="1"/>
    <col min="2395" max="2395" width="12.7265625" bestFit="1" customWidth="1"/>
    <col min="2396" max="2396" width="10.453125" bestFit="1" customWidth="1"/>
    <col min="2397" max="2397" width="12.7265625" bestFit="1" customWidth="1"/>
    <col min="2398" max="2398" width="10.453125" bestFit="1" customWidth="1"/>
    <col min="2399" max="2399" width="12.7265625" bestFit="1" customWidth="1"/>
    <col min="2400" max="2400" width="10.453125" bestFit="1" customWidth="1"/>
    <col min="2401" max="2401" width="12.7265625" bestFit="1" customWidth="1"/>
    <col min="2402" max="2402" width="10.453125" bestFit="1" customWidth="1"/>
    <col min="2403" max="2403" width="12.7265625" bestFit="1" customWidth="1"/>
    <col min="2404" max="2404" width="10.453125" bestFit="1" customWidth="1"/>
    <col min="2405" max="2405" width="12.7265625" bestFit="1" customWidth="1"/>
    <col min="2406" max="2406" width="10.453125" bestFit="1" customWidth="1"/>
    <col min="2407" max="2407" width="12.7265625" bestFit="1" customWidth="1"/>
    <col min="2408" max="2408" width="10.453125" bestFit="1" customWidth="1"/>
    <col min="2409" max="2409" width="12.7265625" bestFit="1" customWidth="1"/>
    <col min="2410" max="2410" width="10.453125" bestFit="1" customWidth="1"/>
    <col min="2411" max="2411" width="12.7265625" bestFit="1" customWidth="1"/>
    <col min="2412" max="2412" width="10.453125" bestFit="1" customWidth="1"/>
    <col min="2413" max="2413" width="12.7265625" bestFit="1" customWidth="1"/>
    <col min="2414" max="2414" width="10.453125" bestFit="1" customWidth="1"/>
    <col min="2415" max="2415" width="12.7265625" bestFit="1" customWidth="1"/>
    <col min="2416" max="2416" width="10.453125" bestFit="1" customWidth="1"/>
    <col min="2417" max="2417" width="12.7265625" bestFit="1" customWidth="1"/>
    <col min="2418" max="2418" width="10.453125" bestFit="1" customWidth="1"/>
    <col min="2419" max="2419" width="12.7265625" bestFit="1" customWidth="1"/>
    <col min="2420" max="2420" width="10.453125" bestFit="1" customWidth="1"/>
    <col min="2421" max="2421" width="12.7265625" bestFit="1" customWidth="1"/>
    <col min="2422" max="2422" width="10.453125" bestFit="1" customWidth="1"/>
    <col min="2423" max="2423" width="12.7265625" bestFit="1" customWidth="1"/>
    <col min="2424" max="2424" width="10.453125" bestFit="1" customWidth="1"/>
    <col min="2425" max="2425" width="12.7265625" bestFit="1" customWidth="1"/>
    <col min="2426" max="2426" width="10.453125" bestFit="1" customWidth="1"/>
    <col min="2427" max="2427" width="12.7265625" bestFit="1" customWidth="1"/>
    <col min="2428" max="2428" width="10.453125" bestFit="1" customWidth="1"/>
    <col min="2429" max="2429" width="12.7265625" bestFit="1" customWidth="1"/>
    <col min="2430" max="2430" width="10.453125" bestFit="1" customWidth="1"/>
    <col min="2431" max="2431" width="12.7265625" bestFit="1" customWidth="1"/>
    <col min="2432" max="2432" width="10.453125" bestFit="1" customWidth="1"/>
    <col min="2433" max="2433" width="12.7265625" bestFit="1" customWidth="1"/>
    <col min="2434" max="2434" width="10.453125" bestFit="1" customWidth="1"/>
    <col min="2435" max="2435" width="12.7265625" bestFit="1" customWidth="1"/>
    <col min="2436" max="2436" width="10.453125" bestFit="1" customWidth="1"/>
    <col min="2437" max="2437" width="12.7265625" bestFit="1" customWidth="1"/>
    <col min="2438" max="2438" width="10.453125" bestFit="1" customWidth="1"/>
    <col min="2439" max="2439" width="12.7265625" bestFit="1" customWidth="1"/>
    <col min="2440" max="2440" width="10.453125" bestFit="1" customWidth="1"/>
    <col min="2441" max="2441" width="12.7265625" bestFit="1" customWidth="1"/>
    <col min="2442" max="2442" width="10.453125" bestFit="1" customWidth="1"/>
    <col min="2443" max="2443" width="12.7265625" bestFit="1" customWidth="1"/>
    <col min="2444" max="2444" width="10.453125" bestFit="1" customWidth="1"/>
    <col min="2445" max="2445" width="12.7265625" bestFit="1" customWidth="1"/>
    <col min="2446" max="2446" width="10.453125" bestFit="1" customWidth="1"/>
    <col min="2447" max="2447" width="12.7265625" bestFit="1" customWidth="1"/>
    <col min="2448" max="2448" width="10.453125" bestFit="1" customWidth="1"/>
    <col min="2449" max="2449" width="12.7265625" bestFit="1" customWidth="1"/>
    <col min="2450" max="2450" width="10.453125" bestFit="1" customWidth="1"/>
    <col min="2451" max="2451" width="12.7265625" bestFit="1" customWidth="1"/>
    <col min="2452" max="2452" width="10.453125" bestFit="1" customWidth="1"/>
    <col min="2453" max="2453" width="12.7265625" bestFit="1" customWidth="1"/>
    <col min="2454" max="2454" width="10.453125" bestFit="1" customWidth="1"/>
    <col min="2455" max="2455" width="12.7265625" bestFit="1" customWidth="1"/>
    <col min="2456" max="2456" width="10.453125" bestFit="1" customWidth="1"/>
    <col min="2457" max="2457" width="12.7265625" bestFit="1" customWidth="1"/>
    <col min="2458" max="2458" width="10.453125" bestFit="1" customWidth="1"/>
    <col min="2459" max="2459" width="12.7265625" bestFit="1" customWidth="1"/>
    <col min="2460" max="2460" width="10.453125" bestFit="1" customWidth="1"/>
    <col min="2461" max="2461" width="12.7265625" bestFit="1" customWidth="1"/>
    <col min="2462" max="2462" width="10.453125" bestFit="1" customWidth="1"/>
    <col min="2463" max="2463" width="12.7265625" bestFit="1" customWidth="1"/>
    <col min="2464" max="2464" width="10.453125" bestFit="1" customWidth="1"/>
    <col min="2465" max="2465" width="12.7265625" bestFit="1" customWidth="1"/>
    <col min="2466" max="2466" width="10.453125" bestFit="1" customWidth="1"/>
    <col min="2467" max="2467" width="12.7265625" bestFit="1" customWidth="1"/>
    <col min="2468" max="2468" width="10.453125" bestFit="1" customWidth="1"/>
    <col min="2469" max="2469" width="12.7265625" bestFit="1" customWidth="1"/>
    <col min="2470" max="2470" width="10.453125" bestFit="1" customWidth="1"/>
    <col min="2471" max="2471" width="12.7265625" bestFit="1" customWidth="1"/>
    <col min="2472" max="2472" width="10.453125" bestFit="1" customWidth="1"/>
    <col min="2473" max="2473" width="12.7265625" bestFit="1" customWidth="1"/>
    <col min="2474" max="2474" width="10.453125" bestFit="1" customWidth="1"/>
    <col min="2475" max="2475" width="12.7265625" bestFit="1" customWidth="1"/>
    <col min="2476" max="2476" width="10.453125" bestFit="1" customWidth="1"/>
    <col min="2477" max="2477" width="12.7265625" bestFit="1" customWidth="1"/>
    <col min="2478" max="2478" width="10.453125" bestFit="1" customWidth="1"/>
    <col min="2479" max="2479" width="12.7265625" bestFit="1" customWidth="1"/>
    <col min="2480" max="2480" width="10.453125" bestFit="1" customWidth="1"/>
    <col min="2481" max="2481" width="12.7265625" bestFit="1" customWidth="1"/>
    <col min="2482" max="2482" width="10.453125" bestFit="1" customWidth="1"/>
    <col min="2483" max="2483" width="12.7265625" bestFit="1" customWidth="1"/>
    <col min="2484" max="2484" width="10.453125" bestFit="1" customWidth="1"/>
    <col min="2485" max="2485" width="12.7265625" bestFit="1" customWidth="1"/>
    <col min="2486" max="2486" width="10.453125" bestFit="1" customWidth="1"/>
    <col min="2487" max="2487" width="12.7265625" bestFit="1" customWidth="1"/>
    <col min="2488" max="2488" width="10.453125" bestFit="1" customWidth="1"/>
    <col min="2489" max="2489" width="12.7265625" bestFit="1" customWidth="1"/>
    <col min="2490" max="2490" width="10.453125" bestFit="1" customWidth="1"/>
    <col min="2491" max="2491" width="12.7265625" bestFit="1" customWidth="1"/>
    <col min="2492" max="2492" width="10.453125" bestFit="1" customWidth="1"/>
    <col min="2493" max="2493" width="12.7265625" bestFit="1" customWidth="1"/>
    <col min="2494" max="2494" width="10.453125" bestFit="1" customWidth="1"/>
    <col min="2495" max="2495" width="12.7265625" bestFit="1" customWidth="1"/>
    <col min="2496" max="2496" width="10.453125" bestFit="1" customWidth="1"/>
    <col min="2497" max="2497" width="12.7265625" bestFit="1" customWidth="1"/>
    <col min="2498" max="2498" width="10.453125" bestFit="1" customWidth="1"/>
    <col min="2499" max="2499" width="12.7265625" bestFit="1" customWidth="1"/>
    <col min="2500" max="2500" width="10.453125" bestFit="1" customWidth="1"/>
    <col min="2501" max="2501" width="12.7265625" bestFit="1" customWidth="1"/>
    <col min="2502" max="2502" width="10.453125" bestFit="1" customWidth="1"/>
    <col min="2503" max="2503" width="12.7265625" bestFit="1" customWidth="1"/>
    <col min="2504" max="2504" width="10.453125" bestFit="1" customWidth="1"/>
    <col min="2505" max="2505" width="12.7265625" bestFit="1" customWidth="1"/>
    <col min="2506" max="2506" width="10.453125" bestFit="1" customWidth="1"/>
    <col min="2507" max="2507" width="12.7265625" bestFit="1" customWidth="1"/>
    <col min="2508" max="2508" width="10.453125" bestFit="1" customWidth="1"/>
    <col min="2509" max="2509" width="12.7265625" bestFit="1" customWidth="1"/>
    <col min="2510" max="2510" width="10.453125" bestFit="1" customWidth="1"/>
    <col min="2511" max="2511" width="12.7265625" bestFit="1" customWidth="1"/>
    <col min="2512" max="2512" width="10.453125" bestFit="1" customWidth="1"/>
    <col min="2513" max="2513" width="12.7265625" bestFit="1" customWidth="1"/>
    <col min="2514" max="2514" width="10.453125" bestFit="1" customWidth="1"/>
    <col min="2515" max="2515" width="12.7265625" bestFit="1" customWidth="1"/>
    <col min="2516" max="2516" width="10.453125" bestFit="1" customWidth="1"/>
    <col min="2517" max="2517" width="12.7265625" bestFit="1" customWidth="1"/>
    <col min="2518" max="2518" width="10.453125" bestFit="1" customWidth="1"/>
    <col min="2519" max="2519" width="12.7265625" bestFit="1" customWidth="1"/>
    <col min="2520" max="2520" width="10.453125" bestFit="1" customWidth="1"/>
    <col min="2521" max="2521" width="12.7265625" bestFit="1" customWidth="1"/>
    <col min="2522" max="2522" width="10.453125" bestFit="1" customWidth="1"/>
    <col min="2523" max="2523" width="12.7265625" bestFit="1" customWidth="1"/>
    <col min="2524" max="2524" width="10.453125" bestFit="1" customWidth="1"/>
    <col min="2525" max="2525" width="12.7265625" bestFit="1" customWidth="1"/>
    <col min="2526" max="2526" width="10.453125" bestFit="1" customWidth="1"/>
    <col min="2527" max="2527" width="12.7265625" bestFit="1" customWidth="1"/>
    <col min="2528" max="2528" width="10.453125" bestFit="1" customWidth="1"/>
    <col min="2529" max="2529" width="12.7265625" bestFit="1" customWidth="1"/>
    <col min="2530" max="2530" width="10.453125" bestFit="1" customWidth="1"/>
    <col min="2531" max="2531" width="12.7265625" bestFit="1" customWidth="1"/>
    <col min="2532" max="2532" width="10.453125" bestFit="1" customWidth="1"/>
    <col min="2533" max="2533" width="12.7265625" bestFit="1" customWidth="1"/>
    <col min="2534" max="2534" width="10.453125" bestFit="1" customWidth="1"/>
    <col min="2535" max="2535" width="12.7265625" bestFit="1" customWidth="1"/>
    <col min="2536" max="2536" width="10.453125" bestFit="1" customWidth="1"/>
    <col min="2537" max="2537" width="12.7265625" bestFit="1" customWidth="1"/>
    <col min="2538" max="2538" width="10.453125" bestFit="1" customWidth="1"/>
    <col min="2539" max="2539" width="12.7265625" bestFit="1" customWidth="1"/>
    <col min="2540" max="2540" width="10.453125" bestFit="1" customWidth="1"/>
    <col min="2541" max="2541" width="12.7265625" bestFit="1" customWidth="1"/>
    <col min="2542" max="2542" width="10.453125" bestFit="1" customWidth="1"/>
    <col min="2543" max="2543" width="12.7265625" bestFit="1" customWidth="1"/>
    <col min="2544" max="2544" width="10.453125" bestFit="1" customWidth="1"/>
    <col min="2545" max="2545" width="12.7265625" bestFit="1" customWidth="1"/>
    <col min="2546" max="2546" width="10.453125" bestFit="1" customWidth="1"/>
    <col min="2547" max="2547" width="12.7265625" bestFit="1" customWidth="1"/>
    <col min="2548" max="2548" width="10.453125" bestFit="1" customWidth="1"/>
    <col min="2549" max="2549" width="12.7265625" bestFit="1" customWidth="1"/>
    <col min="2550" max="2550" width="10.453125" bestFit="1" customWidth="1"/>
    <col min="2551" max="2551" width="12.7265625" bestFit="1" customWidth="1"/>
    <col min="2552" max="2552" width="10.453125" bestFit="1" customWidth="1"/>
    <col min="2553" max="2553" width="12.7265625" bestFit="1" customWidth="1"/>
    <col min="2554" max="2554" width="10.453125" bestFit="1" customWidth="1"/>
    <col min="2555" max="2555" width="12.7265625" bestFit="1" customWidth="1"/>
    <col min="2556" max="2556" width="10.453125" bestFit="1" customWidth="1"/>
    <col min="2557" max="2557" width="12.7265625" bestFit="1" customWidth="1"/>
    <col min="2558" max="2558" width="10.453125" bestFit="1" customWidth="1"/>
    <col min="2559" max="2559" width="12.7265625" bestFit="1" customWidth="1"/>
    <col min="2560" max="2560" width="10.453125" bestFit="1" customWidth="1"/>
    <col min="2561" max="2561" width="12.7265625" bestFit="1" customWidth="1"/>
    <col min="2562" max="2562" width="10.453125" bestFit="1" customWidth="1"/>
    <col min="2563" max="2563" width="12.7265625" bestFit="1" customWidth="1"/>
    <col min="2564" max="2564" width="10.453125" bestFit="1" customWidth="1"/>
    <col min="2565" max="2565" width="12.7265625" bestFit="1" customWidth="1"/>
    <col min="2566" max="2566" width="10.453125" bestFit="1" customWidth="1"/>
    <col min="2567" max="2567" width="12.7265625" bestFit="1" customWidth="1"/>
    <col min="2568" max="2568" width="10.453125" bestFit="1" customWidth="1"/>
    <col min="2569" max="2569" width="12.7265625" bestFit="1" customWidth="1"/>
    <col min="2570" max="2570" width="10.453125" bestFit="1" customWidth="1"/>
    <col min="2571" max="2571" width="12.7265625" bestFit="1" customWidth="1"/>
    <col min="2572" max="2572" width="10.453125" bestFit="1" customWidth="1"/>
    <col min="2573" max="2573" width="12.7265625" bestFit="1" customWidth="1"/>
    <col min="2574" max="2574" width="10.453125" bestFit="1" customWidth="1"/>
    <col min="2575" max="2575" width="12.7265625" bestFit="1" customWidth="1"/>
    <col min="2576" max="2576" width="10.453125" bestFit="1" customWidth="1"/>
    <col min="2577" max="2577" width="12.7265625" bestFit="1" customWidth="1"/>
    <col min="2578" max="2578" width="10.453125" bestFit="1" customWidth="1"/>
    <col min="2579" max="2579" width="12.7265625" bestFit="1" customWidth="1"/>
    <col min="2580" max="2580" width="10.453125" bestFit="1" customWidth="1"/>
    <col min="2581" max="2581" width="12.7265625" bestFit="1" customWidth="1"/>
    <col min="2582" max="2582" width="10.453125" bestFit="1" customWidth="1"/>
    <col min="2583" max="2583" width="12.7265625" bestFit="1" customWidth="1"/>
    <col min="2584" max="2584" width="10.453125" bestFit="1" customWidth="1"/>
    <col min="2585" max="2585" width="12.7265625" bestFit="1" customWidth="1"/>
    <col min="2586" max="2586" width="10.453125" bestFit="1" customWidth="1"/>
    <col min="2587" max="2587" width="12.7265625" bestFit="1" customWidth="1"/>
    <col min="2588" max="2588" width="10.453125" bestFit="1" customWidth="1"/>
    <col min="2589" max="2589" width="12.7265625" bestFit="1" customWidth="1"/>
    <col min="2590" max="2590" width="10.453125" bestFit="1" customWidth="1"/>
    <col min="2591" max="2591" width="12.7265625" bestFit="1" customWidth="1"/>
    <col min="2592" max="2592" width="10.453125" bestFit="1" customWidth="1"/>
    <col min="2593" max="2593" width="12.7265625" bestFit="1" customWidth="1"/>
    <col min="2594" max="2594" width="10.453125" bestFit="1" customWidth="1"/>
    <col min="2595" max="2595" width="12.7265625" bestFit="1" customWidth="1"/>
    <col min="2596" max="2596" width="10.453125" bestFit="1" customWidth="1"/>
    <col min="2597" max="2597" width="12.7265625" bestFit="1" customWidth="1"/>
    <col min="2598" max="2598" width="10.453125" bestFit="1" customWidth="1"/>
    <col min="2599" max="2599" width="12.7265625" bestFit="1" customWidth="1"/>
    <col min="2600" max="2600" width="10.453125" bestFit="1" customWidth="1"/>
    <col min="2601" max="2601" width="12.7265625" bestFit="1" customWidth="1"/>
    <col min="2602" max="2602" width="10.453125" bestFit="1" customWidth="1"/>
    <col min="2603" max="2603" width="12.7265625" bestFit="1" customWidth="1"/>
    <col min="2604" max="2604" width="10.453125" bestFit="1" customWidth="1"/>
    <col min="2605" max="2605" width="12.7265625" bestFit="1" customWidth="1"/>
    <col min="2606" max="2606" width="10.453125" bestFit="1" customWidth="1"/>
    <col min="2607" max="2607" width="12.7265625" bestFit="1" customWidth="1"/>
    <col min="2608" max="2608" width="10.453125" bestFit="1" customWidth="1"/>
    <col min="2609" max="2609" width="12.7265625" bestFit="1" customWidth="1"/>
    <col min="2610" max="2610" width="10.453125" bestFit="1" customWidth="1"/>
    <col min="2611" max="2611" width="12.7265625" bestFit="1" customWidth="1"/>
    <col min="2612" max="2612" width="10.453125" bestFit="1" customWidth="1"/>
    <col min="2613" max="2613" width="12.7265625" bestFit="1" customWidth="1"/>
    <col min="2614" max="2614" width="10.453125" bestFit="1" customWidth="1"/>
    <col min="2615" max="2615" width="12.7265625" bestFit="1" customWidth="1"/>
    <col min="2616" max="2616" width="10.453125" bestFit="1" customWidth="1"/>
    <col min="2617" max="2617" width="12.7265625" bestFit="1" customWidth="1"/>
    <col min="2618" max="2618" width="10.453125" bestFit="1" customWidth="1"/>
    <col min="2619" max="2619" width="12.7265625" bestFit="1" customWidth="1"/>
    <col min="2620" max="2620" width="10.453125" bestFit="1" customWidth="1"/>
    <col min="2621" max="2621" width="12.7265625" bestFit="1" customWidth="1"/>
    <col min="2622" max="2622" width="10.453125" bestFit="1" customWidth="1"/>
    <col min="2623" max="2623" width="12.7265625" bestFit="1" customWidth="1"/>
    <col min="2624" max="2624" width="10.453125" bestFit="1" customWidth="1"/>
    <col min="2625" max="2625" width="12.7265625" bestFit="1" customWidth="1"/>
    <col min="2626" max="2626" width="10.453125" bestFit="1" customWidth="1"/>
    <col min="2627" max="2627" width="12.7265625" bestFit="1" customWidth="1"/>
    <col min="2628" max="2628" width="10.453125" bestFit="1" customWidth="1"/>
    <col min="2629" max="2629" width="12.7265625" bestFit="1" customWidth="1"/>
    <col min="2630" max="2630" width="10.453125" bestFit="1" customWidth="1"/>
    <col min="2631" max="2631" width="12.7265625" bestFit="1" customWidth="1"/>
    <col min="2632" max="2632" width="10.453125" bestFit="1" customWidth="1"/>
    <col min="2633" max="2633" width="12.7265625" bestFit="1" customWidth="1"/>
    <col min="2634" max="2634" width="10.453125" bestFit="1" customWidth="1"/>
    <col min="2635" max="2635" width="12.7265625" bestFit="1" customWidth="1"/>
    <col min="2636" max="2636" width="10.453125" bestFit="1" customWidth="1"/>
    <col min="2637" max="2637" width="12.7265625" bestFit="1" customWidth="1"/>
    <col min="2638" max="2638" width="10.453125" bestFit="1" customWidth="1"/>
    <col min="2639" max="2639" width="12.7265625" bestFit="1" customWidth="1"/>
    <col min="2640" max="2640" width="10.453125" bestFit="1" customWidth="1"/>
    <col min="2641" max="2641" width="12.7265625" bestFit="1" customWidth="1"/>
    <col min="2642" max="2642" width="10.453125" bestFit="1" customWidth="1"/>
    <col min="2643" max="2643" width="12.7265625" bestFit="1" customWidth="1"/>
    <col min="2644" max="2644" width="10.453125" bestFit="1" customWidth="1"/>
    <col min="2645" max="2645" width="12.7265625" bestFit="1" customWidth="1"/>
    <col min="2646" max="2646" width="10.453125" bestFit="1" customWidth="1"/>
    <col min="2647" max="2647" width="12.7265625" bestFit="1" customWidth="1"/>
    <col min="2648" max="2648" width="10.453125" bestFit="1" customWidth="1"/>
    <col min="2649" max="2649" width="12.7265625" bestFit="1" customWidth="1"/>
    <col min="2650" max="2650" width="10.453125" bestFit="1" customWidth="1"/>
    <col min="2651" max="2651" width="12.7265625" bestFit="1" customWidth="1"/>
    <col min="2652" max="2652" width="10.453125" bestFit="1" customWidth="1"/>
    <col min="2653" max="2653" width="12.7265625" bestFit="1" customWidth="1"/>
    <col min="2654" max="2654" width="10.453125" bestFit="1" customWidth="1"/>
    <col min="2655" max="2655" width="12.7265625" bestFit="1" customWidth="1"/>
    <col min="2656" max="2656" width="10.453125" bestFit="1" customWidth="1"/>
    <col min="2657" max="2657" width="12.7265625" bestFit="1" customWidth="1"/>
    <col min="2658" max="2658" width="10.453125" bestFit="1" customWidth="1"/>
    <col min="2659" max="2659" width="12.7265625" bestFit="1" customWidth="1"/>
    <col min="2660" max="2660" width="10.453125" bestFit="1" customWidth="1"/>
    <col min="2661" max="2661" width="12.7265625" bestFit="1" customWidth="1"/>
    <col min="2662" max="2662" width="10.453125" bestFit="1" customWidth="1"/>
    <col min="2663" max="2663" width="12.7265625" bestFit="1" customWidth="1"/>
    <col min="2664" max="2664" width="10.453125" bestFit="1" customWidth="1"/>
    <col min="2665" max="2665" width="12.7265625" bestFit="1" customWidth="1"/>
    <col min="2666" max="2666" width="10.453125" bestFit="1" customWidth="1"/>
    <col min="2667" max="2667" width="12.7265625" bestFit="1" customWidth="1"/>
    <col min="2668" max="2668" width="10.453125" bestFit="1" customWidth="1"/>
    <col min="2669" max="2669" width="12.7265625" bestFit="1" customWidth="1"/>
    <col min="2670" max="2670" width="10.453125" bestFit="1" customWidth="1"/>
    <col min="2671" max="2671" width="12.7265625" bestFit="1" customWidth="1"/>
    <col min="2672" max="2672" width="15.26953125" bestFit="1" customWidth="1"/>
    <col min="2673" max="2673" width="17.6328125" bestFit="1" customWidth="1"/>
  </cols>
  <sheetData>
    <row r="3" spans="1:3" x14ac:dyDescent="0.35">
      <c r="A3" s="23" t="s">
        <v>8354</v>
      </c>
      <c r="B3" t="s">
        <v>8368</v>
      </c>
      <c r="C3" t="s">
        <v>8357</v>
      </c>
    </row>
    <row r="4" spans="1:3" x14ac:dyDescent="0.35">
      <c r="A4" s="24">
        <v>21</v>
      </c>
      <c r="B4">
        <v>30.650416666666672</v>
      </c>
      <c r="C4">
        <v>5.0935416666666669</v>
      </c>
    </row>
    <row r="5" spans="1:3" x14ac:dyDescent="0.35">
      <c r="A5" s="24">
        <v>22</v>
      </c>
      <c r="B5">
        <v>30.571263157894752</v>
      </c>
      <c r="C5">
        <v>5.1992631578947366</v>
      </c>
    </row>
    <row r="6" spans="1:3" x14ac:dyDescent="0.35">
      <c r="A6" s="24">
        <v>23</v>
      </c>
      <c r="B6">
        <v>29.810151515151521</v>
      </c>
      <c r="C6">
        <v>6.8828787878787869</v>
      </c>
    </row>
    <row r="7" spans="1:3" x14ac:dyDescent="0.35">
      <c r="A7" s="24">
        <v>24</v>
      </c>
      <c r="B7">
        <v>28.15349999999999</v>
      </c>
      <c r="C7">
        <v>7.5909999999999993</v>
      </c>
    </row>
    <row r="8" spans="1:3" x14ac:dyDescent="0.35">
      <c r="A8" s="24">
        <v>25</v>
      </c>
      <c r="B8">
        <v>31.148333333333323</v>
      </c>
      <c r="C8">
        <v>5.2794736842105268</v>
      </c>
    </row>
    <row r="9" spans="1:3" x14ac:dyDescent="0.35">
      <c r="A9" s="24">
        <v>26</v>
      </c>
      <c r="B9">
        <v>31.29579861111112</v>
      </c>
      <c r="C9">
        <v>5.223819444444441</v>
      </c>
    </row>
    <row r="10" spans="1:3" x14ac:dyDescent="0.35">
      <c r="A10" s="24">
        <v>27</v>
      </c>
      <c r="B10">
        <v>30.811950672645729</v>
      </c>
      <c r="C10">
        <v>6.3939013452914795</v>
      </c>
    </row>
    <row r="11" spans="1:3" x14ac:dyDescent="0.35">
      <c r="A11" s="24">
        <v>28</v>
      </c>
      <c r="B11">
        <v>30.595989583333346</v>
      </c>
      <c r="C11">
        <v>6.8167708333333366</v>
      </c>
    </row>
    <row r="12" spans="1:3" x14ac:dyDescent="0.35">
      <c r="A12" s="24">
        <v>29</v>
      </c>
      <c r="B12">
        <v>31.196596858638724</v>
      </c>
      <c r="C12">
        <v>6.2330366492146601</v>
      </c>
    </row>
    <row r="13" spans="1:3" x14ac:dyDescent="0.35">
      <c r="A13" s="24">
        <v>30</v>
      </c>
      <c r="B13">
        <v>31.401527777777769</v>
      </c>
      <c r="C13">
        <v>6.7086574074074026</v>
      </c>
    </row>
    <row r="14" spans="1:3" x14ac:dyDescent="0.35">
      <c r="A14" s="24">
        <v>31</v>
      </c>
      <c r="B14">
        <v>30.151938202247198</v>
      </c>
      <c r="C14">
        <v>6.8507865168539315</v>
      </c>
    </row>
    <row r="15" spans="1:3" x14ac:dyDescent="0.35">
      <c r="A15" s="24">
        <v>32</v>
      </c>
      <c r="B15">
        <v>31.18155660377359</v>
      </c>
      <c r="C15">
        <v>6.8249999999999975</v>
      </c>
    </row>
    <row r="16" spans="1:3" x14ac:dyDescent="0.35">
      <c r="A16" s="24">
        <v>33</v>
      </c>
      <c r="B16">
        <v>30.677073170731664</v>
      </c>
      <c r="C16">
        <v>6.6666829268292709</v>
      </c>
    </row>
    <row r="17" spans="1:3" x14ac:dyDescent="0.35">
      <c r="A17" s="24">
        <v>34</v>
      </c>
      <c r="B17">
        <v>32.097954545454549</v>
      </c>
      <c r="C17">
        <v>7.2570707070707066</v>
      </c>
    </row>
    <row r="18" spans="1:3" x14ac:dyDescent="0.35">
      <c r="A18" s="24">
        <v>35</v>
      </c>
      <c r="B18">
        <v>31.184062500000003</v>
      </c>
      <c r="C18">
        <v>7.3885795454545464</v>
      </c>
    </row>
    <row r="19" spans="1:3" x14ac:dyDescent="0.35">
      <c r="A19" s="24">
        <v>36</v>
      </c>
      <c r="B19">
        <v>32.042261904761922</v>
      </c>
      <c r="C19">
        <v>7.047857142857147</v>
      </c>
    </row>
    <row r="20" spans="1:3" x14ac:dyDescent="0.35">
      <c r="A20" s="24" t="s">
        <v>8355</v>
      </c>
      <c r="B20">
        <v>30.972648822269861</v>
      </c>
      <c r="C20">
        <v>6.5789978586723841</v>
      </c>
    </row>
    <row r="21" spans="1:3" x14ac:dyDescent="0.35">
      <c r="A21" s="24"/>
    </row>
    <row r="22" spans="1:3" x14ac:dyDescent="0.35">
      <c r="A22" s="24"/>
    </row>
    <row r="25" spans="1:3" x14ac:dyDescent="0.35">
      <c r="A25" s="23" t="s">
        <v>8354</v>
      </c>
      <c r="B25" t="s">
        <v>8366</v>
      </c>
    </row>
    <row r="26" spans="1:3" x14ac:dyDescent="0.35">
      <c r="A26" s="24">
        <v>21</v>
      </c>
      <c r="B26" s="21">
        <v>6564.7445833333322</v>
      </c>
    </row>
    <row r="27" spans="1:3" x14ac:dyDescent="0.35">
      <c r="A27" s="24">
        <v>22</v>
      </c>
      <c r="B27" s="21">
        <v>8116.1143157894749</v>
      </c>
    </row>
    <row r="28" spans="1:3" x14ac:dyDescent="0.35">
      <c r="A28" s="24">
        <v>23</v>
      </c>
      <c r="B28" s="21">
        <v>9296.4448484848435</v>
      </c>
    </row>
    <row r="29" spans="1:3" x14ac:dyDescent="0.35">
      <c r="A29" s="24">
        <v>24</v>
      </c>
      <c r="B29" s="21">
        <v>5550.067399999999</v>
      </c>
    </row>
    <row r="30" spans="1:3" x14ac:dyDescent="0.35">
      <c r="A30" s="24">
        <v>25</v>
      </c>
      <c r="B30" s="21">
        <v>8584.9242105263165</v>
      </c>
    </row>
    <row r="31" spans="1:3" x14ac:dyDescent="0.35">
      <c r="A31" s="24">
        <v>26</v>
      </c>
      <c r="B31" s="21">
        <v>13809.493541666663</v>
      </c>
    </row>
    <row r="32" spans="1:3" x14ac:dyDescent="0.35">
      <c r="A32" s="24">
        <v>27</v>
      </c>
      <c r="B32" s="21">
        <v>15119.184977578481</v>
      </c>
    </row>
    <row r="33" spans="1:2" x14ac:dyDescent="0.35">
      <c r="A33" s="24">
        <v>28</v>
      </c>
      <c r="B33" s="21">
        <v>13141.246249999995</v>
      </c>
    </row>
    <row r="34" spans="1:2" x14ac:dyDescent="0.35">
      <c r="A34" s="24">
        <v>29</v>
      </c>
      <c r="B34" s="21">
        <v>14097.398481675393</v>
      </c>
    </row>
    <row r="35" spans="1:2" x14ac:dyDescent="0.35">
      <c r="A35" s="24">
        <v>30</v>
      </c>
      <c r="B35" s="21">
        <v>15528.554768518519</v>
      </c>
    </row>
    <row r="36" spans="1:2" x14ac:dyDescent="0.35">
      <c r="A36" s="24">
        <v>31</v>
      </c>
      <c r="B36" s="21">
        <v>13082.035617977523</v>
      </c>
    </row>
    <row r="37" spans="1:2" x14ac:dyDescent="0.35">
      <c r="A37" s="24">
        <v>32</v>
      </c>
      <c r="B37" s="21">
        <v>13217.934811320758</v>
      </c>
    </row>
    <row r="38" spans="1:2" x14ac:dyDescent="0.35">
      <c r="A38" s="24">
        <v>33</v>
      </c>
      <c r="B38" s="21">
        <v>14677.158682926834</v>
      </c>
    </row>
    <row r="39" spans="1:2" x14ac:dyDescent="0.35">
      <c r="A39" s="24">
        <v>34</v>
      </c>
      <c r="B39" s="21">
        <v>16009.242070707085</v>
      </c>
    </row>
    <row r="40" spans="1:2" x14ac:dyDescent="0.35">
      <c r="A40" s="24">
        <v>35</v>
      </c>
      <c r="B40" s="21">
        <v>15462.888920454543</v>
      </c>
    </row>
    <row r="41" spans="1:2" x14ac:dyDescent="0.35">
      <c r="A41" s="24">
        <v>36</v>
      </c>
      <c r="B41" s="21">
        <v>13867.317023809523</v>
      </c>
    </row>
    <row r="42" spans="1:2" x14ac:dyDescent="0.35">
      <c r="A42" s="24" t="s">
        <v>8355</v>
      </c>
      <c r="B42" s="21">
        <v>13529.918034261236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E05F-C709-4B6E-ADFD-9DD3783E56EF}">
  <dimension ref="A1:D1"/>
  <sheetViews>
    <sheetView zoomScaleNormal="100" workbookViewId="0">
      <selection activeCell="L13" sqref="L13"/>
    </sheetView>
  </sheetViews>
  <sheetFormatPr defaultRowHeight="14.5" x14ac:dyDescent="0.35"/>
  <cols>
    <col min="1" max="4" width="8.7265625" style="54"/>
    <col min="5" max="16384" width="8.7265625" style="5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PieCharts</vt:lpstr>
      <vt:lpstr>BarCharts</vt:lpstr>
      <vt:lpstr>LineCharts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2026-09-11T16:19:00Z</dcterms:modified>
</cp:coreProperties>
</file>